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rcngo-my.sharepoint.com/personal/dz148_drc_ngo/Documents/Documents/1. SRF/2. Implementation/2.2. SRF documents/Operations Manual/"/>
    </mc:Choice>
  </mc:AlternateContent>
  <xr:revisionPtr revIDLastSave="4265" documentId="13_ncr:1_{B5C832CE-6E83-4A97-853F-40291CB4715B}" xr6:coauthVersionLast="47" xr6:coauthVersionMax="47" xr10:uidLastSave="{B1ED2772-5D9C-4AC7-9BFA-3D6C004E9B94}"/>
  <bookViews>
    <workbookView xWindow="-110" yWindow="-110" windowWidth="19420" windowHeight="10420" tabRatio="760" activeTab="1" xr2:uid="{128FB6EE-3D65-4842-98C9-E86DDC7681BB}"/>
  </bookViews>
  <sheets>
    <sheet name="Intro" sheetId="11" r:id="rId1"/>
    <sheet name="Budget Consortium" sheetId="1" r:id="rId2"/>
    <sheet name="Budget Lead" sheetId="4" r:id="rId3"/>
    <sheet name="P1" sheetId="22" r:id="rId4"/>
    <sheet name="P2" sheetId="23" r:id="rId5"/>
    <sheet name="P3" sheetId="24" r:id="rId6"/>
    <sheet name="BoQ" sheetId="21" r:id="rId7"/>
    <sheet name="QR" sheetId="17" r:id="rId8"/>
    <sheet name="PPR" sheetId="19" r:id="rId9"/>
    <sheet name="Ratio" sheetId="20" r:id="rId10"/>
    <sheet name="Data" sheetId="18" r:id="rId11"/>
  </sheets>
  <definedNames>
    <definedName name="Insta">Data!$B$3:$B$15</definedName>
    <definedName name="Q">Data!$H$3:$H$13</definedName>
    <definedName name="Quarter">Data!$B$3:$B$13</definedName>
    <definedName name="Quarters">Data!$G$3:$G$13</definedName>
    <definedName name="_xlnm.Print_Area" localSheetId="8">PPR!$A$1:$K$75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4" l="1"/>
  <c r="C2" i="23"/>
  <c r="C2" i="4"/>
  <c r="C2" i="22"/>
  <c r="I8" i="11"/>
  <c r="G8" i="11"/>
  <c r="E8" i="11"/>
  <c r="C8" i="11"/>
  <c r="F14" i="20"/>
  <c r="F13" i="20"/>
  <c r="F12" i="20"/>
  <c r="F11" i="20"/>
  <c r="F10" i="20"/>
  <c r="F9" i="20"/>
  <c r="F8" i="20"/>
  <c r="E14" i="20"/>
  <c r="E13" i="20"/>
  <c r="E12" i="20"/>
  <c r="E11" i="20"/>
  <c r="E10" i="20"/>
  <c r="E9" i="20"/>
  <c r="E8" i="20"/>
  <c r="D14" i="20"/>
  <c r="D13" i="20"/>
  <c r="D12" i="20"/>
  <c r="D11" i="20"/>
  <c r="D10" i="20"/>
  <c r="D9" i="20"/>
  <c r="F4" i="20"/>
  <c r="E4" i="20"/>
  <c r="D4" i="20"/>
  <c r="C4" i="20"/>
  <c r="G37" i="19" a="1"/>
  <c r="G37" i="19" s="1"/>
  <c r="G38" i="19" a="1"/>
  <c r="G38" i="19"/>
  <c r="G39" i="19" a="1"/>
  <c r="G39" i="19" s="1"/>
  <c r="G40" i="19" a="1"/>
  <c r="G40" i="19"/>
  <c r="G41" i="19" a="1"/>
  <c r="G41" i="19" s="1"/>
  <c r="G42" i="19" a="1"/>
  <c r="G42" i="19" s="1"/>
  <c r="G36" i="19" a="1"/>
  <c r="G36" i="19" s="1"/>
  <c r="F37" i="19" a="1"/>
  <c r="F37" i="19" s="1"/>
  <c r="F38" i="19" a="1"/>
  <c r="F38" i="19" s="1"/>
  <c r="F39" i="19" a="1"/>
  <c r="F39" i="19" s="1"/>
  <c r="F40" i="19" a="1"/>
  <c r="F40" i="19"/>
  <c r="F41" i="19" a="1"/>
  <c r="F41" i="19" s="1"/>
  <c r="F42" i="19" a="1"/>
  <c r="F42" i="19" s="1"/>
  <c r="F36" i="19" a="1"/>
  <c r="F36" i="19" s="1"/>
  <c r="G35" i="19"/>
  <c r="F35" i="19"/>
  <c r="E35" i="19"/>
  <c r="D35" i="19"/>
  <c r="AM52" i="17"/>
  <c r="AL52" i="17"/>
  <c r="AK52" i="17"/>
  <c r="AJ52" i="17"/>
  <c r="AI52" i="17"/>
  <c r="AH52" i="17"/>
  <c r="AG52" i="17"/>
  <c r="AF52" i="17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O52" i="17"/>
  <c r="N52" i="17"/>
  <c r="M52" i="17"/>
  <c r="L52" i="17"/>
  <c r="K52" i="17"/>
  <c r="J52" i="17"/>
  <c r="I52" i="17"/>
  <c r="H52" i="17"/>
  <c r="G52" i="17"/>
  <c r="F52" i="17"/>
  <c r="E52" i="17"/>
  <c r="AM51" i="17"/>
  <c r="AL51" i="17"/>
  <c r="AK51" i="17"/>
  <c r="AJ51" i="17"/>
  <c r="AI51" i="17"/>
  <c r="AH51" i="17"/>
  <c r="AG51" i="17"/>
  <c r="AF51" i="17"/>
  <c r="AE51" i="17"/>
  <c r="AD51" i="17"/>
  <c r="AC51" i="17"/>
  <c r="AB51" i="17"/>
  <c r="AA51" i="17"/>
  <c r="Z51" i="17"/>
  <c r="Y51" i="17"/>
  <c r="X51" i="17"/>
  <c r="W51" i="17"/>
  <c r="V51" i="17"/>
  <c r="U51" i="17"/>
  <c r="T51" i="17"/>
  <c r="S51" i="17"/>
  <c r="R51" i="17"/>
  <c r="Q51" i="17"/>
  <c r="P51" i="17"/>
  <c r="O51" i="17"/>
  <c r="N51" i="17"/>
  <c r="M51" i="17"/>
  <c r="L51" i="17"/>
  <c r="K51" i="17"/>
  <c r="J51" i="17"/>
  <c r="I51" i="17"/>
  <c r="H51" i="17"/>
  <c r="G51" i="17"/>
  <c r="F51" i="17"/>
  <c r="E51" i="17"/>
  <c r="D52" i="17"/>
  <c r="D51" i="17"/>
  <c r="AM46" i="17"/>
  <c r="AL46" i="17"/>
  <c r="AK46" i="17"/>
  <c r="AJ46" i="17"/>
  <c r="AI46" i="17"/>
  <c r="AH46" i="17"/>
  <c r="AG46" i="17"/>
  <c r="AF46" i="17"/>
  <c r="AE46" i="17"/>
  <c r="AD46" i="17"/>
  <c r="AC46" i="17"/>
  <c r="AB46" i="17"/>
  <c r="AA46" i="17"/>
  <c r="Z46" i="17"/>
  <c r="Y46" i="17"/>
  <c r="X46" i="17"/>
  <c r="W46" i="17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AM45" i="17"/>
  <c r="AL45" i="17"/>
  <c r="AK45" i="17"/>
  <c r="AJ45" i="17"/>
  <c r="AI45" i="17"/>
  <c r="AH45" i="17"/>
  <c r="AG45" i="17"/>
  <c r="AF45" i="17"/>
  <c r="AE45" i="17"/>
  <c r="AD45" i="17"/>
  <c r="AC45" i="17"/>
  <c r="AB45" i="17"/>
  <c r="AA45" i="17"/>
  <c r="Z45" i="17"/>
  <c r="Y45" i="17"/>
  <c r="X45" i="17"/>
  <c r="W45" i="17"/>
  <c r="V45" i="17"/>
  <c r="U45" i="17"/>
  <c r="T45" i="17"/>
  <c r="S45" i="17"/>
  <c r="R45" i="17"/>
  <c r="Q45" i="17"/>
  <c r="P45" i="17"/>
  <c r="O45" i="17"/>
  <c r="N45" i="17"/>
  <c r="M45" i="17"/>
  <c r="L45" i="17"/>
  <c r="K45" i="17"/>
  <c r="J45" i="17"/>
  <c r="I45" i="17"/>
  <c r="H45" i="17"/>
  <c r="G45" i="17"/>
  <c r="F45" i="17"/>
  <c r="E45" i="17"/>
  <c r="D46" i="17"/>
  <c r="D45" i="17"/>
  <c r="J10" i="11"/>
  <c r="J11" i="11"/>
  <c r="J12" i="11"/>
  <c r="J13" i="11"/>
  <c r="J14" i="11"/>
  <c r="J15" i="11"/>
  <c r="J9" i="11"/>
  <c r="H10" i="11"/>
  <c r="H11" i="11"/>
  <c r="H12" i="11"/>
  <c r="H13" i="11"/>
  <c r="H14" i="11"/>
  <c r="H15" i="11"/>
  <c r="H9" i="11"/>
  <c r="D10" i="11"/>
  <c r="D11" i="11"/>
  <c r="D12" i="11"/>
  <c r="D13" i="11"/>
  <c r="D14" i="11"/>
  <c r="D15" i="11"/>
  <c r="D9" i="11"/>
  <c r="I15" i="11"/>
  <c r="I14" i="11"/>
  <c r="I13" i="11"/>
  <c r="I12" i="11"/>
  <c r="I11" i="11"/>
  <c r="I10" i="11"/>
  <c r="I9" i="11"/>
  <c r="G15" i="11"/>
  <c r="G14" i="11"/>
  <c r="G13" i="11"/>
  <c r="G12" i="11"/>
  <c r="G11" i="11"/>
  <c r="G10" i="11"/>
  <c r="G9" i="11"/>
  <c r="AZ699" i="1" a="1"/>
  <c r="AZ699" i="1" s="1"/>
  <c r="AY699" i="1" a="1"/>
  <c r="AY699" i="1" s="1"/>
  <c r="AX699" i="1" a="1"/>
  <c r="AX699" i="1" s="1"/>
  <c r="AW699" i="1" a="1"/>
  <c r="AW699" i="1" s="1"/>
  <c r="AV699" i="1" a="1"/>
  <c r="AV699" i="1" s="1"/>
  <c r="AU699" i="1" a="1"/>
  <c r="AU699" i="1" s="1"/>
  <c r="AT699" i="1" a="1"/>
  <c r="AT699" i="1" s="1"/>
  <c r="AS699" i="1" a="1"/>
  <c r="AS699" i="1" s="1"/>
  <c r="AR699" i="1" a="1"/>
  <c r="AR699" i="1" s="1"/>
  <c r="AQ699" i="1" a="1"/>
  <c r="AQ699" i="1" s="1"/>
  <c r="AP699" i="1" a="1"/>
  <c r="AP699" i="1" s="1"/>
  <c r="AO699" i="1" a="1"/>
  <c r="AO699" i="1" s="1"/>
  <c r="AN699" i="1" a="1"/>
  <c r="AN699" i="1" s="1"/>
  <c r="AM699" i="1" a="1"/>
  <c r="AM699" i="1" s="1"/>
  <c r="AL699" i="1" a="1"/>
  <c r="AL699" i="1" s="1"/>
  <c r="AK699" i="1" a="1"/>
  <c r="AK699" i="1" s="1"/>
  <c r="AJ699" i="1" a="1"/>
  <c r="AJ699" i="1" s="1"/>
  <c r="AI699" i="1" a="1"/>
  <c r="AI699" i="1" s="1"/>
  <c r="AH699" i="1" a="1"/>
  <c r="AH699" i="1" s="1"/>
  <c r="AG699" i="1" a="1"/>
  <c r="AG699" i="1" s="1"/>
  <c r="AF699" i="1" a="1"/>
  <c r="AF699" i="1" s="1"/>
  <c r="AE699" i="1" a="1"/>
  <c r="AE699" i="1" s="1"/>
  <c r="AD699" i="1" a="1"/>
  <c r="AD699" i="1" s="1"/>
  <c r="AC699" i="1" a="1"/>
  <c r="AC699" i="1" s="1"/>
  <c r="AB699" i="1" a="1"/>
  <c r="AB699" i="1" s="1"/>
  <c r="AA699" i="1" a="1"/>
  <c r="AA699" i="1" s="1"/>
  <c r="Z699" i="1" a="1"/>
  <c r="Z699" i="1" s="1"/>
  <c r="Y699" i="1" a="1"/>
  <c r="Y699" i="1" s="1"/>
  <c r="X699" i="1" a="1"/>
  <c r="X699" i="1" s="1"/>
  <c r="W699" i="1" a="1"/>
  <c r="W699" i="1" s="1"/>
  <c r="V699" i="1" a="1"/>
  <c r="V699" i="1" s="1"/>
  <c r="U699" i="1" a="1"/>
  <c r="U699" i="1" s="1"/>
  <c r="T699" i="1" a="1"/>
  <c r="T699" i="1" s="1"/>
  <c r="S699" i="1" a="1"/>
  <c r="S699" i="1" s="1"/>
  <c r="R699" i="1" a="1"/>
  <c r="R699" i="1" s="1"/>
  <c r="Q699" i="1" a="1"/>
  <c r="Q699" i="1" s="1"/>
  <c r="AZ698" i="1" a="1"/>
  <c r="AZ698" i="1" s="1"/>
  <c r="AY698" i="1" a="1"/>
  <c r="AY698" i="1" s="1"/>
  <c r="AX698" i="1" a="1"/>
  <c r="AX698" i="1" s="1"/>
  <c r="AW698" i="1" a="1"/>
  <c r="AW698" i="1" s="1"/>
  <c r="AV698" i="1" a="1"/>
  <c r="AV698" i="1" s="1"/>
  <c r="AU698" i="1" a="1"/>
  <c r="AU698" i="1" s="1"/>
  <c r="AT698" i="1" a="1"/>
  <c r="AT698" i="1" s="1"/>
  <c r="AS698" i="1" a="1"/>
  <c r="AS698" i="1" s="1"/>
  <c r="AR698" i="1" a="1"/>
  <c r="AR698" i="1" s="1"/>
  <c r="AQ698" i="1" a="1"/>
  <c r="AQ698" i="1" s="1"/>
  <c r="AP698" i="1" a="1"/>
  <c r="AP698" i="1" s="1"/>
  <c r="AO698" i="1" a="1"/>
  <c r="AO698" i="1" s="1"/>
  <c r="AN698" i="1" a="1"/>
  <c r="AN698" i="1" s="1"/>
  <c r="AM698" i="1" a="1"/>
  <c r="AM698" i="1" s="1"/>
  <c r="AL698" i="1" a="1"/>
  <c r="AL698" i="1" s="1"/>
  <c r="AK698" i="1" a="1"/>
  <c r="AK698" i="1" s="1"/>
  <c r="AJ698" i="1" a="1"/>
  <c r="AJ698" i="1" s="1"/>
  <c r="AI698" i="1" a="1"/>
  <c r="AI698" i="1" s="1"/>
  <c r="AH698" i="1" a="1"/>
  <c r="AH698" i="1" s="1"/>
  <c r="AG698" i="1" a="1"/>
  <c r="AG698" i="1" s="1"/>
  <c r="AF698" i="1" a="1"/>
  <c r="AF698" i="1" s="1"/>
  <c r="AE698" i="1" a="1"/>
  <c r="AE698" i="1" s="1"/>
  <c r="AD698" i="1" a="1"/>
  <c r="AD698" i="1" s="1"/>
  <c r="AC698" i="1" a="1"/>
  <c r="AC698" i="1" s="1"/>
  <c r="AB698" i="1" a="1"/>
  <c r="AB698" i="1" s="1"/>
  <c r="AA698" i="1" a="1"/>
  <c r="AA698" i="1" s="1"/>
  <c r="Z698" i="1" a="1"/>
  <c r="Z698" i="1" s="1"/>
  <c r="Y698" i="1" a="1"/>
  <c r="Y698" i="1" s="1"/>
  <c r="X698" i="1" a="1"/>
  <c r="X698" i="1" s="1"/>
  <c r="W698" i="1" a="1"/>
  <c r="W698" i="1" s="1"/>
  <c r="V698" i="1" a="1"/>
  <c r="V698" i="1" s="1"/>
  <c r="U698" i="1" a="1"/>
  <c r="U698" i="1" s="1"/>
  <c r="T698" i="1" a="1"/>
  <c r="T698" i="1" s="1"/>
  <c r="S698" i="1" a="1"/>
  <c r="S698" i="1" s="1"/>
  <c r="R698" i="1" a="1"/>
  <c r="R698" i="1" s="1"/>
  <c r="Q698" i="1" a="1"/>
  <c r="Q698" i="1" s="1"/>
  <c r="AZ697" i="1" a="1"/>
  <c r="AZ697" i="1" s="1"/>
  <c r="AY697" i="1" a="1"/>
  <c r="AY697" i="1" s="1"/>
  <c r="AX697" i="1" a="1"/>
  <c r="AX697" i="1" s="1"/>
  <c r="AW697" i="1" a="1"/>
  <c r="AW697" i="1" s="1"/>
  <c r="AV697" i="1" a="1"/>
  <c r="AV697" i="1" s="1"/>
  <c r="AU697" i="1" a="1"/>
  <c r="AU697" i="1" s="1"/>
  <c r="AT697" i="1" a="1"/>
  <c r="AT697" i="1" s="1"/>
  <c r="AS697" i="1" a="1"/>
  <c r="AS697" i="1" s="1"/>
  <c r="AR697" i="1" a="1"/>
  <c r="AR697" i="1" s="1"/>
  <c r="AQ697" i="1" a="1"/>
  <c r="AQ697" i="1" s="1"/>
  <c r="AP697" i="1" a="1"/>
  <c r="AP697" i="1" s="1"/>
  <c r="AO697" i="1" a="1"/>
  <c r="AO697" i="1" s="1"/>
  <c r="AN697" i="1" a="1"/>
  <c r="AN697" i="1" s="1"/>
  <c r="AM697" i="1" a="1"/>
  <c r="AM697" i="1" s="1"/>
  <c r="AL697" i="1" a="1"/>
  <c r="AL697" i="1" s="1"/>
  <c r="AK697" i="1" a="1"/>
  <c r="AK697" i="1" s="1"/>
  <c r="AJ697" i="1" a="1"/>
  <c r="AJ697" i="1" s="1"/>
  <c r="AI697" i="1" a="1"/>
  <c r="AI697" i="1" s="1"/>
  <c r="AH697" i="1" a="1"/>
  <c r="AH697" i="1" s="1"/>
  <c r="AG697" i="1" a="1"/>
  <c r="AG697" i="1" s="1"/>
  <c r="AF697" i="1" a="1"/>
  <c r="AF697" i="1" s="1"/>
  <c r="AE697" i="1" a="1"/>
  <c r="AE697" i="1" s="1"/>
  <c r="AD697" i="1" a="1"/>
  <c r="AD697" i="1" s="1"/>
  <c r="AC697" i="1" a="1"/>
  <c r="AC697" i="1" s="1"/>
  <c r="AB697" i="1" a="1"/>
  <c r="AB697" i="1" s="1"/>
  <c r="AA697" i="1" a="1"/>
  <c r="AA697" i="1" s="1"/>
  <c r="Z697" i="1" a="1"/>
  <c r="Z697" i="1" s="1"/>
  <c r="Y697" i="1" a="1"/>
  <c r="Y697" i="1" s="1"/>
  <c r="X697" i="1" a="1"/>
  <c r="X697" i="1" s="1"/>
  <c r="W697" i="1" a="1"/>
  <c r="W697" i="1" s="1"/>
  <c r="V697" i="1" a="1"/>
  <c r="V697" i="1" s="1"/>
  <c r="U697" i="1" a="1"/>
  <c r="U697" i="1" s="1"/>
  <c r="T697" i="1" a="1"/>
  <c r="T697" i="1" s="1"/>
  <c r="S697" i="1" a="1"/>
  <c r="S697" i="1" s="1"/>
  <c r="R697" i="1" a="1"/>
  <c r="R697" i="1" s="1"/>
  <c r="Q697" i="1" a="1"/>
  <c r="Q697" i="1" s="1"/>
  <c r="AZ696" i="1" a="1"/>
  <c r="AZ696" i="1" s="1"/>
  <c r="AY696" i="1" a="1"/>
  <c r="AY696" i="1" s="1"/>
  <c r="AX696" i="1" a="1"/>
  <c r="AX696" i="1" s="1"/>
  <c r="AW696" i="1" a="1"/>
  <c r="AW696" i="1" s="1"/>
  <c r="AV696" i="1" a="1"/>
  <c r="AV696" i="1" s="1"/>
  <c r="AU696" i="1" a="1"/>
  <c r="AU696" i="1" s="1"/>
  <c r="AT696" i="1" a="1"/>
  <c r="AT696" i="1" s="1"/>
  <c r="AS696" i="1" a="1"/>
  <c r="AS696" i="1" s="1"/>
  <c r="AR696" i="1" a="1"/>
  <c r="AR696" i="1" s="1"/>
  <c r="AQ696" i="1" a="1"/>
  <c r="AQ696" i="1" s="1"/>
  <c r="AP696" i="1" a="1"/>
  <c r="AP696" i="1" s="1"/>
  <c r="AO696" i="1" a="1"/>
  <c r="AO696" i="1" s="1"/>
  <c r="AN696" i="1" a="1"/>
  <c r="AN696" i="1" s="1"/>
  <c r="AM696" i="1" a="1"/>
  <c r="AM696" i="1" s="1"/>
  <c r="AL696" i="1" a="1"/>
  <c r="AL696" i="1" s="1"/>
  <c r="AK696" i="1" a="1"/>
  <c r="AK696" i="1" s="1"/>
  <c r="AJ696" i="1" a="1"/>
  <c r="AJ696" i="1" s="1"/>
  <c r="AI696" i="1" a="1"/>
  <c r="AI696" i="1" s="1"/>
  <c r="AH696" i="1" a="1"/>
  <c r="AH696" i="1" s="1"/>
  <c r="AG696" i="1" a="1"/>
  <c r="AG696" i="1" s="1"/>
  <c r="AF696" i="1" a="1"/>
  <c r="AF696" i="1" s="1"/>
  <c r="AE696" i="1" a="1"/>
  <c r="AE696" i="1" s="1"/>
  <c r="AD696" i="1" a="1"/>
  <c r="AD696" i="1" s="1"/>
  <c r="AC696" i="1" a="1"/>
  <c r="AC696" i="1" s="1"/>
  <c r="AB696" i="1" a="1"/>
  <c r="AB696" i="1" s="1"/>
  <c r="AA696" i="1" a="1"/>
  <c r="AA696" i="1" s="1"/>
  <c r="Z696" i="1" a="1"/>
  <c r="Z696" i="1" s="1"/>
  <c r="Y696" i="1" a="1"/>
  <c r="Y696" i="1" s="1"/>
  <c r="X696" i="1" a="1"/>
  <c r="X696" i="1" s="1"/>
  <c r="W696" i="1" a="1"/>
  <c r="W696" i="1" s="1"/>
  <c r="V696" i="1" a="1"/>
  <c r="V696" i="1" s="1"/>
  <c r="U696" i="1" a="1"/>
  <c r="U696" i="1" s="1"/>
  <c r="T696" i="1" a="1"/>
  <c r="T696" i="1" s="1"/>
  <c r="S696" i="1" a="1"/>
  <c r="S696" i="1" s="1"/>
  <c r="R696" i="1" a="1"/>
  <c r="R696" i="1" s="1"/>
  <c r="Q696" i="1" a="1"/>
  <c r="Q696" i="1" s="1"/>
  <c r="BE696" i="1" s="1"/>
  <c r="AZ695" i="1" a="1"/>
  <c r="AZ695" i="1" s="1"/>
  <c r="AY695" i="1" a="1"/>
  <c r="AY695" i="1" s="1"/>
  <c r="AX695" i="1" a="1"/>
  <c r="AX695" i="1" s="1"/>
  <c r="AW695" i="1" a="1"/>
  <c r="AW695" i="1" s="1"/>
  <c r="AV695" i="1" a="1"/>
  <c r="AV695" i="1" s="1"/>
  <c r="AU695" i="1" a="1"/>
  <c r="AU695" i="1" s="1"/>
  <c r="AT695" i="1" a="1"/>
  <c r="AT695" i="1" s="1"/>
  <c r="AS695" i="1" a="1"/>
  <c r="AS695" i="1" s="1"/>
  <c r="AR695" i="1" a="1"/>
  <c r="AR695" i="1" s="1"/>
  <c r="AQ695" i="1" a="1"/>
  <c r="AQ695" i="1" s="1"/>
  <c r="AP695" i="1" a="1"/>
  <c r="AP695" i="1" s="1"/>
  <c r="AO695" i="1" a="1"/>
  <c r="AO695" i="1" s="1"/>
  <c r="AN695" i="1" a="1"/>
  <c r="AN695" i="1" s="1"/>
  <c r="AM695" i="1" a="1"/>
  <c r="AM695" i="1" s="1"/>
  <c r="AL695" i="1" a="1"/>
  <c r="AL695" i="1" s="1"/>
  <c r="AK695" i="1" a="1"/>
  <c r="AK695" i="1" s="1"/>
  <c r="AJ695" i="1" a="1"/>
  <c r="AJ695" i="1" s="1"/>
  <c r="AI695" i="1" a="1"/>
  <c r="AI695" i="1" s="1"/>
  <c r="AH695" i="1" a="1"/>
  <c r="AH695" i="1" s="1"/>
  <c r="AG695" i="1" a="1"/>
  <c r="AG695" i="1" s="1"/>
  <c r="AF695" i="1" a="1"/>
  <c r="AF695" i="1" s="1"/>
  <c r="AE695" i="1" a="1"/>
  <c r="AE695" i="1" s="1"/>
  <c r="AD695" i="1" a="1"/>
  <c r="AD695" i="1" s="1"/>
  <c r="AC695" i="1" a="1"/>
  <c r="AC695" i="1" s="1"/>
  <c r="AB695" i="1" a="1"/>
  <c r="AB695" i="1" s="1"/>
  <c r="AA695" i="1" a="1"/>
  <c r="AA695" i="1" s="1"/>
  <c r="Z695" i="1" a="1"/>
  <c r="Z695" i="1" s="1"/>
  <c r="Y695" i="1" a="1"/>
  <c r="Y695" i="1" s="1"/>
  <c r="X695" i="1" a="1"/>
  <c r="X695" i="1" s="1"/>
  <c r="W695" i="1" a="1"/>
  <c r="W695" i="1" s="1"/>
  <c r="V695" i="1" a="1"/>
  <c r="V695" i="1" s="1"/>
  <c r="U695" i="1" a="1"/>
  <c r="U695" i="1" s="1"/>
  <c r="T695" i="1" a="1"/>
  <c r="T695" i="1" s="1"/>
  <c r="S695" i="1" a="1"/>
  <c r="S695" i="1" s="1"/>
  <c r="R695" i="1" a="1"/>
  <c r="R695" i="1" s="1"/>
  <c r="Q695" i="1" a="1"/>
  <c r="Q695" i="1" s="1"/>
  <c r="AZ694" i="1" a="1"/>
  <c r="AZ694" i="1" s="1"/>
  <c r="AY694" i="1" a="1"/>
  <c r="AY694" i="1" s="1"/>
  <c r="AX694" i="1" a="1"/>
  <c r="AX694" i="1" s="1"/>
  <c r="AW694" i="1" a="1"/>
  <c r="AW694" i="1" s="1"/>
  <c r="AV694" i="1" a="1"/>
  <c r="AV694" i="1" s="1"/>
  <c r="AU694" i="1" a="1"/>
  <c r="AU694" i="1" s="1"/>
  <c r="AT694" i="1" a="1"/>
  <c r="AT694" i="1" s="1"/>
  <c r="AS694" i="1" a="1"/>
  <c r="AS694" i="1" s="1"/>
  <c r="AR694" i="1" a="1"/>
  <c r="AR694" i="1" s="1"/>
  <c r="AQ694" i="1" a="1"/>
  <c r="AQ694" i="1" s="1"/>
  <c r="AP694" i="1" a="1"/>
  <c r="AP694" i="1" s="1"/>
  <c r="AO694" i="1" a="1"/>
  <c r="AO694" i="1" s="1"/>
  <c r="AN694" i="1" a="1"/>
  <c r="AN694" i="1" s="1"/>
  <c r="AM694" i="1" a="1"/>
  <c r="AM694" i="1" s="1"/>
  <c r="AL694" i="1" a="1"/>
  <c r="AL694" i="1" s="1"/>
  <c r="AK694" i="1" a="1"/>
  <c r="AK694" i="1" s="1"/>
  <c r="AJ694" i="1" a="1"/>
  <c r="AJ694" i="1" s="1"/>
  <c r="AI694" i="1" a="1"/>
  <c r="AI694" i="1" s="1"/>
  <c r="AH694" i="1" a="1"/>
  <c r="AH694" i="1" s="1"/>
  <c r="AG694" i="1" a="1"/>
  <c r="AG694" i="1" s="1"/>
  <c r="AF694" i="1" a="1"/>
  <c r="AF694" i="1" s="1"/>
  <c r="AE694" i="1" a="1"/>
  <c r="AE694" i="1" s="1"/>
  <c r="AD694" i="1" a="1"/>
  <c r="AD694" i="1" s="1"/>
  <c r="AC694" i="1" a="1"/>
  <c r="AC694" i="1" s="1"/>
  <c r="AB694" i="1" a="1"/>
  <c r="AB694" i="1" s="1"/>
  <c r="AA694" i="1" a="1"/>
  <c r="AA694" i="1" s="1"/>
  <c r="Z694" i="1" a="1"/>
  <c r="Z694" i="1" s="1"/>
  <c r="Y694" i="1" a="1"/>
  <c r="Y694" i="1" s="1"/>
  <c r="X694" i="1" a="1"/>
  <c r="X694" i="1" s="1"/>
  <c r="W694" i="1" a="1"/>
  <c r="W694" i="1" s="1"/>
  <c r="V694" i="1" a="1"/>
  <c r="V694" i="1" s="1"/>
  <c r="U694" i="1" a="1"/>
  <c r="U694" i="1" s="1"/>
  <c r="T694" i="1" a="1"/>
  <c r="T694" i="1" s="1"/>
  <c r="S694" i="1" a="1"/>
  <c r="S694" i="1" s="1"/>
  <c r="R694" i="1" a="1"/>
  <c r="R694" i="1" s="1"/>
  <c r="Q694" i="1" a="1"/>
  <c r="Q694" i="1" s="1"/>
  <c r="AZ693" i="1" a="1"/>
  <c r="AZ693" i="1" s="1"/>
  <c r="AY693" i="1" a="1"/>
  <c r="AY693" i="1" s="1"/>
  <c r="AX693" i="1" a="1"/>
  <c r="AX693" i="1" s="1"/>
  <c r="AW693" i="1" a="1"/>
  <c r="AW693" i="1" s="1"/>
  <c r="AV693" i="1" a="1"/>
  <c r="AV693" i="1" s="1"/>
  <c r="AU693" i="1" a="1"/>
  <c r="AU693" i="1" s="1"/>
  <c r="AT693" i="1" a="1"/>
  <c r="AT693" i="1" s="1"/>
  <c r="AS693" i="1" a="1"/>
  <c r="AS693" i="1" s="1"/>
  <c r="AR693" i="1" a="1"/>
  <c r="AR693" i="1" s="1"/>
  <c r="AQ693" i="1" a="1"/>
  <c r="AQ693" i="1" s="1"/>
  <c r="AP693" i="1" a="1"/>
  <c r="AP693" i="1" s="1"/>
  <c r="AO693" i="1" a="1"/>
  <c r="AO693" i="1" s="1"/>
  <c r="AN693" i="1" a="1"/>
  <c r="AN693" i="1" s="1"/>
  <c r="AM693" i="1" a="1"/>
  <c r="AM693" i="1" s="1"/>
  <c r="AL693" i="1" a="1"/>
  <c r="AL693" i="1" s="1"/>
  <c r="AK693" i="1" a="1"/>
  <c r="AK693" i="1" s="1"/>
  <c r="AJ693" i="1" a="1"/>
  <c r="AJ693" i="1" s="1"/>
  <c r="AI693" i="1" a="1"/>
  <c r="AI693" i="1" s="1"/>
  <c r="AH693" i="1" a="1"/>
  <c r="AH693" i="1" s="1"/>
  <c r="AG693" i="1" a="1"/>
  <c r="AG693" i="1" s="1"/>
  <c r="AF693" i="1" a="1"/>
  <c r="AF693" i="1" s="1"/>
  <c r="AE693" i="1" a="1"/>
  <c r="AE693" i="1" s="1"/>
  <c r="AD693" i="1" a="1"/>
  <c r="AD693" i="1" s="1"/>
  <c r="AC693" i="1" a="1"/>
  <c r="AC693" i="1" s="1"/>
  <c r="AB693" i="1" a="1"/>
  <c r="AB693" i="1" s="1"/>
  <c r="AA693" i="1" a="1"/>
  <c r="AA693" i="1" s="1"/>
  <c r="Z693" i="1" a="1"/>
  <c r="Z693" i="1" s="1"/>
  <c r="Y693" i="1" a="1"/>
  <c r="Y693" i="1" s="1"/>
  <c r="X693" i="1" a="1"/>
  <c r="X693" i="1" s="1"/>
  <c r="W693" i="1" a="1"/>
  <c r="W693" i="1" s="1"/>
  <c r="V693" i="1" a="1"/>
  <c r="V693" i="1" s="1"/>
  <c r="U693" i="1" a="1"/>
  <c r="U693" i="1" s="1"/>
  <c r="T693" i="1" a="1"/>
  <c r="T693" i="1" s="1"/>
  <c r="S693" i="1" a="1"/>
  <c r="S693" i="1" s="1"/>
  <c r="R693" i="1" a="1"/>
  <c r="R693" i="1" s="1"/>
  <c r="Q693" i="1" a="1"/>
  <c r="Q693" i="1" s="1"/>
  <c r="AZ692" i="1" a="1"/>
  <c r="AZ692" i="1" s="1"/>
  <c r="AY692" i="1" a="1"/>
  <c r="AY692" i="1" s="1"/>
  <c r="AX692" i="1" a="1"/>
  <c r="AX692" i="1" s="1"/>
  <c r="AW692" i="1" a="1"/>
  <c r="AW692" i="1" s="1"/>
  <c r="AV692" i="1" a="1"/>
  <c r="AV692" i="1" s="1"/>
  <c r="AU692" i="1" a="1"/>
  <c r="AU692" i="1" s="1"/>
  <c r="AT692" i="1" a="1"/>
  <c r="AT692" i="1" s="1"/>
  <c r="AS692" i="1" a="1"/>
  <c r="AS692" i="1" s="1"/>
  <c r="AR692" i="1" a="1"/>
  <c r="AR692" i="1" s="1"/>
  <c r="AQ692" i="1" a="1"/>
  <c r="AQ692" i="1" s="1"/>
  <c r="AP692" i="1" a="1"/>
  <c r="AP692" i="1" s="1"/>
  <c r="AO692" i="1" a="1"/>
  <c r="AO692" i="1" s="1"/>
  <c r="AN692" i="1" a="1"/>
  <c r="AN692" i="1" s="1"/>
  <c r="AM692" i="1" a="1"/>
  <c r="AM692" i="1" s="1"/>
  <c r="AL692" i="1" a="1"/>
  <c r="AL692" i="1" s="1"/>
  <c r="AK692" i="1" a="1"/>
  <c r="AK692" i="1" s="1"/>
  <c r="AJ692" i="1" a="1"/>
  <c r="AJ692" i="1" s="1"/>
  <c r="AI692" i="1" a="1"/>
  <c r="AI692" i="1" s="1"/>
  <c r="AH692" i="1" a="1"/>
  <c r="AH692" i="1" s="1"/>
  <c r="AG692" i="1" a="1"/>
  <c r="AG692" i="1" s="1"/>
  <c r="AF692" i="1" a="1"/>
  <c r="AF692" i="1" s="1"/>
  <c r="AE692" i="1" a="1"/>
  <c r="AE692" i="1" s="1"/>
  <c r="AD692" i="1" a="1"/>
  <c r="AD692" i="1" s="1"/>
  <c r="AC692" i="1" a="1"/>
  <c r="AC692" i="1" s="1"/>
  <c r="AB692" i="1" a="1"/>
  <c r="AB692" i="1" s="1"/>
  <c r="AA692" i="1" a="1"/>
  <c r="AA692" i="1" s="1"/>
  <c r="Z692" i="1" a="1"/>
  <c r="Z692" i="1" s="1"/>
  <c r="Y692" i="1" a="1"/>
  <c r="Y692" i="1" s="1"/>
  <c r="X692" i="1" a="1"/>
  <c r="X692" i="1" s="1"/>
  <c r="W692" i="1" a="1"/>
  <c r="W692" i="1" s="1"/>
  <c r="V692" i="1" a="1"/>
  <c r="V692" i="1" s="1"/>
  <c r="U692" i="1" a="1"/>
  <c r="U692" i="1" s="1"/>
  <c r="T692" i="1" a="1"/>
  <c r="T692" i="1" s="1"/>
  <c r="S692" i="1" a="1"/>
  <c r="S692" i="1" s="1"/>
  <c r="R692" i="1" a="1"/>
  <c r="R692" i="1" s="1"/>
  <c r="Q692" i="1" a="1"/>
  <c r="Q692" i="1" s="1"/>
  <c r="AZ691" i="1" a="1"/>
  <c r="AZ691" i="1" s="1"/>
  <c r="AY691" i="1" a="1"/>
  <c r="AY691" i="1" s="1"/>
  <c r="AX691" i="1" a="1"/>
  <c r="AX691" i="1" s="1"/>
  <c r="AW691" i="1" a="1"/>
  <c r="AW691" i="1" s="1"/>
  <c r="AV691" i="1" a="1"/>
  <c r="AV691" i="1" s="1"/>
  <c r="AU691" i="1" a="1"/>
  <c r="AU691" i="1" s="1"/>
  <c r="AT691" i="1" a="1"/>
  <c r="AT691" i="1" s="1"/>
  <c r="AS691" i="1" a="1"/>
  <c r="AS691" i="1" s="1"/>
  <c r="AR691" i="1" a="1"/>
  <c r="AR691" i="1" s="1"/>
  <c r="AQ691" i="1" a="1"/>
  <c r="AQ691" i="1" s="1"/>
  <c r="AP691" i="1" a="1"/>
  <c r="AP691" i="1" s="1"/>
  <c r="AO691" i="1" a="1"/>
  <c r="AO691" i="1" s="1"/>
  <c r="AN691" i="1" a="1"/>
  <c r="AN691" i="1" s="1"/>
  <c r="AM691" i="1" a="1"/>
  <c r="AM691" i="1" s="1"/>
  <c r="AL691" i="1" a="1"/>
  <c r="AL691" i="1" s="1"/>
  <c r="AK691" i="1" a="1"/>
  <c r="AK691" i="1" s="1"/>
  <c r="AJ691" i="1" a="1"/>
  <c r="AJ691" i="1" s="1"/>
  <c r="AI691" i="1" a="1"/>
  <c r="AI691" i="1" s="1"/>
  <c r="AH691" i="1" a="1"/>
  <c r="AH691" i="1" s="1"/>
  <c r="AG691" i="1" a="1"/>
  <c r="AG691" i="1" s="1"/>
  <c r="AF691" i="1" a="1"/>
  <c r="AF691" i="1" s="1"/>
  <c r="AE691" i="1" a="1"/>
  <c r="AE691" i="1" s="1"/>
  <c r="AD691" i="1" a="1"/>
  <c r="AD691" i="1" s="1"/>
  <c r="AC691" i="1" a="1"/>
  <c r="AC691" i="1" s="1"/>
  <c r="AB691" i="1" a="1"/>
  <c r="AB691" i="1" s="1"/>
  <c r="AA691" i="1" a="1"/>
  <c r="AA691" i="1" s="1"/>
  <c r="Z691" i="1" a="1"/>
  <c r="Z691" i="1" s="1"/>
  <c r="Y691" i="1" a="1"/>
  <c r="Y691" i="1" s="1"/>
  <c r="X691" i="1" a="1"/>
  <c r="X691" i="1" s="1"/>
  <c r="W691" i="1" a="1"/>
  <c r="W691" i="1" s="1"/>
  <c r="V691" i="1" a="1"/>
  <c r="V691" i="1" s="1"/>
  <c r="U691" i="1" a="1"/>
  <c r="U691" i="1" s="1"/>
  <c r="T691" i="1" a="1"/>
  <c r="T691" i="1" s="1"/>
  <c r="S691" i="1" a="1"/>
  <c r="S691" i="1" s="1"/>
  <c r="R691" i="1" a="1"/>
  <c r="R691" i="1" s="1"/>
  <c r="Q691" i="1" a="1"/>
  <c r="Q691" i="1" s="1"/>
  <c r="AZ690" i="1" a="1"/>
  <c r="AZ690" i="1" s="1"/>
  <c r="AY690" i="1" a="1"/>
  <c r="AY690" i="1" s="1"/>
  <c r="AX690" i="1" a="1"/>
  <c r="AX690" i="1" s="1"/>
  <c r="AW690" i="1" a="1"/>
  <c r="AW690" i="1" s="1"/>
  <c r="AV690" i="1" a="1"/>
  <c r="AV690" i="1" s="1"/>
  <c r="AU690" i="1" a="1"/>
  <c r="AU690" i="1" s="1"/>
  <c r="AT690" i="1" a="1"/>
  <c r="AT690" i="1" s="1"/>
  <c r="AS690" i="1" a="1"/>
  <c r="AS690" i="1" s="1"/>
  <c r="AR690" i="1" a="1"/>
  <c r="AR690" i="1" s="1"/>
  <c r="AQ690" i="1" a="1"/>
  <c r="AQ690" i="1" s="1"/>
  <c r="AP690" i="1" a="1"/>
  <c r="AP690" i="1" s="1"/>
  <c r="AO690" i="1" a="1"/>
  <c r="AO690" i="1" s="1"/>
  <c r="AN690" i="1" a="1"/>
  <c r="AN690" i="1" s="1"/>
  <c r="AM690" i="1" a="1"/>
  <c r="AM690" i="1" s="1"/>
  <c r="AL690" i="1" a="1"/>
  <c r="AL690" i="1" s="1"/>
  <c r="AK690" i="1" a="1"/>
  <c r="AK690" i="1" s="1"/>
  <c r="AJ690" i="1" a="1"/>
  <c r="AJ690" i="1" s="1"/>
  <c r="AI690" i="1" a="1"/>
  <c r="AI690" i="1" s="1"/>
  <c r="AH690" i="1" a="1"/>
  <c r="AH690" i="1" s="1"/>
  <c r="AG690" i="1" a="1"/>
  <c r="AG690" i="1" s="1"/>
  <c r="AF690" i="1" a="1"/>
  <c r="AF690" i="1" s="1"/>
  <c r="AE690" i="1" a="1"/>
  <c r="AE690" i="1" s="1"/>
  <c r="AD690" i="1" a="1"/>
  <c r="AD690" i="1" s="1"/>
  <c r="AC690" i="1" a="1"/>
  <c r="AC690" i="1" s="1"/>
  <c r="AB690" i="1" a="1"/>
  <c r="AB690" i="1" s="1"/>
  <c r="AA690" i="1" a="1"/>
  <c r="AA690" i="1" s="1"/>
  <c r="Z690" i="1" a="1"/>
  <c r="Z690" i="1" s="1"/>
  <c r="Y690" i="1" a="1"/>
  <c r="Y690" i="1" s="1"/>
  <c r="X690" i="1" a="1"/>
  <c r="X690" i="1" s="1"/>
  <c r="W690" i="1" a="1"/>
  <c r="W690" i="1" s="1"/>
  <c r="V690" i="1" a="1"/>
  <c r="V690" i="1" s="1"/>
  <c r="U690" i="1" a="1"/>
  <c r="U690" i="1" s="1"/>
  <c r="T690" i="1" a="1"/>
  <c r="T690" i="1" s="1"/>
  <c r="S690" i="1" a="1"/>
  <c r="S690" i="1" s="1"/>
  <c r="R690" i="1" a="1"/>
  <c r="R690" i="1" s="1"/>
  <c r="Q690" i="1" a="1"/>
  <c r="Q690" i="1" s="1"/>
  <c r="AZ609" i="1" a="1"/>
  <c r="AZ609" i="1" s="1"/>
  <c r="AY609" i="1" a="1"/>
  <c r="AY609" i="1" s="1"/>
  <c r="AX609" i="1" a="1"/>
  <c r="AX609" i="1" s="1"/>
  <c r="AW609" i="1" a="1"/>
  <c r="AW609" i="1" s="1"/>
  <c r="AV609" i="1" a="1"/>
  <c r="AV609" i="1" s="1"/>
  <c r="AU609" i="1" a="1"/>
  <c r="AU609" i="1" s="1"/>
  <c r="AT609" i="1" a="1"/>
  <c r="AT609" i="1" s="1"/>
  <c r="AS609" i="1" a="1"/>
  <c r="AS609" i="1" s="1"/>
  <c r="AR609" i="1" a="1"/>
  <c r="AR609" i="1" s="1"/>
  <c r="AQ609" i="1" a="1"/>
  <c r="AQ609" i="1" s="1"/>
  <c r="AP609" i="1" a="1"/>
  <c r="AP609" i="1" s="1"/>
  <c r="AO609" i="1" a="1"/>
  <c r="AO609" i="1" s="1"/>
  <c r="AN609" i="1" a="1"/>
  <c r="AN609" i="1" s="1"/>
  <c r="AM609" i="1" a="1"/>
  <c r="AM609" i="1" s="1"/>
  <c r="AL609" i="1" a="1"/>
  <c r="AL609" i="1" s="1"/>
  <c r="AK609" i="1" a="1"/>
  <c r="AK609" i="1" s="1"/>
  <c r="AJ609" i="1" a="1"/>
  <c r="AJ609" i="1" s="1"/>
  <c r="AI609" i="1" a="1"/>
  <c r="AI609" i="1" s="1"/>
  <c r="AH609" i="1" a="1"/>
  <c r="AH609" i="1" s="1"/>
  <c r="AG609" i="1" a="1"/>
  <c r="AG609" i="1" s="1"/>
  <c r="AF609" i="1" a="1"/>
  <c r="AF609" i="1" s="1"/>
  <c r="AE609" i="1" a="1"/>
  <c r="AE609" i="1" s="1"/>
  <c r="AD609" i="1" a="1"/>
  <c r="AD609" i="1" s="1"/>
  <c r="AC609" i="1" a="1"/>
  <c r="AC609" i="1" s="1"/>
  <c r="AB609" i="1" a="1"/>
  <c r="AB609" i="1" s="1"/>
  <c r="AA609" i="1" a="1"/>
  <c r="AA609" i="1" s="1"/>
  <c r="Z609" i="1" a="1"/>
  <c r="Z609" i="1" s="1"/>
  <c r="Y609" i="1" a="1"/>
  <c r="Y609" i="1" s="1"/>
  <c r="X609" i="1" a="1"/>
  <c r="X609" i="1" s="1"/>
  <c r="W609" i="1" a="1"/>
  <c r="W609" i="1" s="1"/>
  <c r="V609" i="1" a="1"/>
  <c r="V609" i="1" s="1"/>
  <c r="U609" i="1" a="1"/>
  <c r="U609" i="1" s="1"/>
  <c r="T609" i="1" a="1"/>
  <c r="T609" i="1" s="1"/>
  <c r="S609" i="1" a="1"/>
  <c r="S609" i="1" s="1"/>
  <c r="R609" i="1" a="1"/>
  <c r="R609" i="1" s="1"/>
  <c r="Q609" i="1" a="1"/>
  <c r="Q609" i="1" s="1"/>
  <c r="AZ608" i="1" a="1"/>
  <c r="AZ608" i="1" s="1"/>
  <c r="AY608" i="1" a="1"/>
  <c r="AY608" i="1" s="1"/>
  <c r="AX608" i="1" a="1"/>
  <c r="AX608" i="1" s="1"/>
  <c r="AW608" i="1" a="1"/>
  <c r="AW608" i="1" s="1"/>
  <c r="AV608" i="1" a="1"/>
  <c r="AV608" i="1" s="1"/>
  <c r="AU608" i="1" a="1"/>
  <c r="AU608" i="1" s="1"/>
  <c r="AT608" i="1" a="1"/>
  <c r="AT608" i="1" s="1"/>
  <c r="AS608" i="1" a="1"/>
  <c r="AS608" i="1" s="1"/>
  <c r="AR608" i="1" a="1"/>
  <c r="AR608" i="1" s="1"/>
  <c r="AQ608" i="1" a="1"/>
  <c r="AQ608" i="1" s="1"/>
  <c r="AP608" i="1" a="1"/>
  <c r="AP608" i="1" s="1"/>
  <c r="AO608" i="1" a="1"/>
  <c r="AO608" i="1" s="1"/>
  <c r="AN608" i="1" a="1"/>
  <c r="AN608" i="1" s="1"/>
  <c r="AM608" i="1" a="1"/>
  <c r="AM608" i="1" s="1"/>
  <c r="AL608" i="1" a="1"/>
  <c r="AL608" i="1" s="1"/>
  <c r="AK608" i="1" a="1"/>
  <c r="AK608" i="1" s="1"/>
  <c r="AJ608" i="1" a="1"/>
  <c r="AJ608" i="1" s="1"/>
  <c r="AI608" i="1" a="1"/>
  <c r="AI608" i="1" s="1"/>
  <c r="AH608" i="1" a="1"/>
  <c r="AH608" i="1" s="1"/>
  <c r="AG608" i="1" a="1"/>
  <c r="AG608" i="1" s="1"/>
  <c r="AF608" i="1" a="1"/>
  <c r="AF608" i="1" s="1"/>
  <c r="AE608" i="1" a="1"/>
  <c r="AE608" i="1" s="1"/>
  <c r="AD608" i="1" a="1"/>
  <c r="AD608" i="1" s="1"/>
  <c r="AC608" i="1" a="1"/>
  <c r="AC608" i="1" s="1"/>
  <c r="AB608" i="1" a="1"/>
  <c r="AB608" i="1" s="1"/>
  <c r="AA608" i="1" a="1"/>
  <c r="AA608" i="1" s="1"/>
  <c r="Z608" i="1" a="1"/>
  <c r="Z608" i="1" s="1"/>
  <c r="Y608" i="1" a="1"/>
  <c r="Y608" i="1" s="1"/>
  <c r="X608" i="1" a="1"/>
  <c r="X608" i="1" s="1"/>
  <c r="W608" i="1" a="1"/>
  <c r="W608" i="1" s="1"/>
  <c r="V608" i="1" a="1"/>
  <c r="V608" i="1" s="1"/>
  <c r="U608" i="1" a="1"/>
  <c r="U608" i="1" s="1"/>
  <c r="T608" i="1" a="1"/>
  <c r="T608" i="1" s="1"/>
  <c r="S608" i="1" a="1"/>
  <c r="S608" i="1" s="1"/>
  <c r="R608" i="1" a="1"/>
  <c r="R608" i="1" s="1"/>
  <c r="Q608" i="1" a="1"/>
  <c r="Q608" i="1" s="1"/>
  <c r="AZ607" i="1" a="1"/>
  <c r="AZ607" i="1" s="1"/>
  <c r="AY607" i="1" a="1"/>
  <c r="AY607" i="1" s="1"/>
  <c r="AX607" i="1" a="1"/>
  <c r="AX607" i="1" s="1"/>
  <c r="AW607" i="1" a="1"/>
  <c r="AW607" i="1" s="1"/>
  <c r="AV607" i="1" a="1"/>
  <c r="AV607" i="1" s="1"/>
  <c r="AU607" i="1" a="1"/>
  <c r="AU607" i="1" s="1"/>
  <c r="AT607" i="1" a="1"/>
  <c r="AT607" i="1" s="1"/>
  <c r="AS607" i="1" a="1"/>
  <c r="AS607" i="1" s="1"/>
  <c r="AR607" i="1" a="1"/>
  <c r="AR607" i="1" s="1"/>
  <c r="AQ607" i="1" a="1"/>
  <c r="AQ607" i="1" s="1"/>
  <c r="AP607" i="1" a="1"/>
  <c r="AP607" i="1" s="1"/>
  <c r="AO607" i="1" a="1"/>
  <c r="AO607" i="1" s="1"/>
  <c r="AN607" i="1" a="1"/>
  <c r="AN607" i="1" s="1"/>
  <c r="AM607" i="1" a="1"/>
  <c r="AM607" i="1" s="1"/>
  <c r="AL607" i="1" a="1"/>
  <c r="AL607" i="1" s="1"/>
  <c r="AK607" i="1" a="1"/>
  <c r="AK607" i="1" s="1"/>
  <c r="AJ607" i="1" a="1"/>
  <c r="AJ607" i="1" s="1"/>
  <c r="AI607" i="1" a="1"/>
  <c r="AI607" i="1" s="1"/>
  <c r="AH607" i="1" a="1"/>
  <c r="AH607" i="1" s="1"/>
  <c r="AG607" i="1" a="1"/>
  <c r="AG607" i="1" s="1"/>
  <c r="AF607" i="1" a="1"/>
  <c r="AF607" i="1" s="1"/>
  <c r="AE607" i="1" a="1"/>
  <c r="AE607" i="1" s="1"/>
  <c r="AD607" i="1" a="1"/>
  <c r="AD607" i="1" s="1"/>
  <c r="AC607" i="1" a="1"/>
  <c r="AC607" i="1" s="1"/>
  <c r="AB607" i="1" a="1"/>
  <c r="AB607" i="1" s="1"/>
  <c r="AA607" i="1" a="1"/>
  <c r="AA607" i="1" s="1"/>
  <c r="Z607" i="1" a="1"/>
  <c r="Z607" i="1" s="1"/>
  <c r="Y607" i="1" a="1"/>
  <c r="Y607" i="1" s="1"/>
  <c r="X607" i="1" a="1"/>
  <c r="X607" i="1" s="1"/>
  <c r="W607" i="1" a="1"/>
  <c r="W607" i="1" s="1"/>
  <c r="V607" i="1" a="1"/>
  <c r="V607" i="1" s="1"/>
  <c r="U607" i="1" a="1"/>
  <c r="U607" i="1" s="1"/>
  <c r="T607" i="1" a="1"/>
  <c r="T607" i="1" s="1"/>
  <c r="S607" i="1" a="1"/>
  <c r="S607" i="1" s="1"/>
  <c r="R607" i="1" a="1"/>
  <c r="R607" i="1" s="1"/>
  <c r="Q607" i="1" a="1"/>
  <c r="Q607" i="1" s="1"/>
  <c r="AZ606" i="1" a="1"/>
  <c r="AZ606" i="1" s="1"/>
  <c r="AY606" i="1" a="1"/>
  <c r="AY606" i="1" s="1"/>
  <c r="AX606" i="1" a="1"/>
  <c r="AX606" i="1" s="1"/>
  <c r="AW606" i="1" a="1"/>
  <c r="AW606" i="1" s="1"/>
  <c r="AV606" i="1" a="1"/>
  <c r="AV606" i="1" s="1"/>
  <c r="AU606" i="1" a="1"/>
  <c r="AU606" i="1" s="1"/>
  <c r="AT606" i="1" a="1"/>
  <c r="AT606" i="1" s="1"/>
  <c r="AS606" i="1" a="1"/>
  <c r="AS606" i="1" s="1"/>
  <c r="AR606" i="1" a="1"/>
  <c r="AR606" i="1" s="1"/>
  <c r="AQ606" i="1" a="1"/>
  <c r="AQ606" i="1" s="1"/>
  <c r="AP606" i="1" a="1"/>
  <c r="AP606" i="1" s="1"/>
  <c r="AO606" i="1" a="1"/>
  <c r="AO606" i="1" s="1"/>
  <c r="AN606" i="1" a="1"/>
  <c r="AN606" i="1" s="1"/>
  <c r="AM606" i="1" a="1"/>
  <c r="AM606" i="1" s="1"/>
  <c r="AL606" i="1" a="1"/>
  <c r="AL606" i="1" s="1"/>
  <c r="AK606" i="1" a="1"/>
  <c r="AK606" i="1" s="1"/>
  <c r="AJ606" i="1" a="1"/>
  <c r="AJ606" i="1" s="1"/>
  <c r="AI606" i="1" a="1"/>
  <c r="AI606" i="1" s="1"/>
  <c r="AH606" i="1" a="1"/>
  <c r="AH606" i="1" s="1"/>
  <c r="AG606" i="1" a="1"/>
  <c r="AG606" i="1" s="1"/>
  <c r="AF606" i="1" a="1"/>
  <c r="AF606" i="1" s="1"/>
  <c r="AE606" i="1" a="1"/>
  <c r="AE606" i="1" s="1"/>
  <c r="AD606" i="1" a="1"/>
  <c r="AD606" i="1" s="1"/>
  <c r="AC606" i="1" a="1"/>
  <c r="AC606" i="1" s="1"/>
  <c r="AB606" i="1" a="1"/>
  <c r="AB606" i="1" s="1"/>
  <c r="AA606" i="1" a="1"/>
  <c r="AA606" i="1" s="1"/>
  <c r="Z606" i="1" a="1"/>
  <c r="Z606" i="1" s="1"/>
  <c r="Y606" i="1" a="1"/>
  <c r="Y606" i="1" s="1"/>
  <c r="X606" i="1" a="1"/>
  <c r="X606" i="1" s="1"/>
  <c r="W606" i="1" a="1"/>
  <c r="W606" i="1" s="1"/>
  <c r="V606" i="1" a="1"/>
  <c r="V606" i="1" s="1"/>
  <c r="U606" i="1" a="1"/>
  <c r="U606" i="1" s="1"/>
  <c r="T606" i="1" a="1"/>
  <c r="T606" i="1" s="1"/>
  <c r="S606" i="1" a="1"/>
  <c r="S606" i="1" s="1"/>
  <c r="R606" i="1" a="1"/>
  <c r="R606" i="1" s="1"/>
  <c r="Q606" i="1" a="1"/>
  <c r="Q606" i="1" s="1"/>
  <c r="AZ605" i="1" a="1"/>
  <c r="AZ605" i="1" s="1"/>
  <c r="AY605" i="1" a="1"/>
  <c r="AY605" i="1" s="1"/>
  <c r="AX605" i="1" a="1"/>
  <c r="AX605" i="1" s="1"/>
  <c r="AW605" i="1" a="1"/>
  <c r="AW605" i="1" s="1"/>
  <c r="AV605" i="1" a="1"/>
  <c r="AV605" i="1" s="1"/>
  <c r="AU605" i="1" a="1"/>
  <c r="AU605" i="1" s="1"/>
  <c r="AT605" i="1" a="1"/>
  <c r="AT605" i="1" s="1"/>
  <c r="AS605" i="1" a="1"/>
  <c r="AS605" i="1" s="1"/>
  <c r="AR605" i="1" a="1"/>
  <c r="AR605" i="1" s="1"/>
  <c r="AQ605" i="1" a="1"/>
  <c r="AQ605" i="1" s="1"/>
  <c r="AP605" i="1" a="1"/>
  <c r="AP605" i="1" s="1"/>
  <c r="AO605" i="1" a="1"/>
  <c r="AO605" i="1" s="1"/>
  <c r="AN605" i="1" a="1"/>
  <c r="AN605" i="1" s="1"/>
  <c r="AM605" i="1" a="1"/>
  <c r="AM605" i="1" s="1"/>
  <c r="AL605" i="1" a="1"/>
  <c r="AL605" i="1" s="1"/>
  <c r="AK605" i="1" a="1"/>
  <c r="AK605" i="1" s="1"/>
  <c r="AJ605" i="1" a="1"/>
  <c r="AJ605" i="1" s="1"/>
  <c r="AI605" i="1" a="1"/>
  <c r="AI605" i="1" s="1"/>
  <c r="AH605" i="1" a="1"/>
  <c r="AH605" i="1" s="1"/>
  <c r="AG605" i="1" a="1"/>
  <c r="AG605" i="1" s="1"/>
  <c r="AF605" i="1" a="1"/>
  <c r="AF605" i="1" s="1"/>
  <c r="AE605" i="1" a="1"/>
  <c r="AE605" i="1" s="1"/>
  <c r="AD605" i="1" a="1"/>
  <c r="AD605" i="1" s="1"/>
  <c r="AC605" i="1" a="1"/>
  <c r="AC605" i="1" s="1"/>
  <c r="AB605" i="1" a="1"/>
  <c r="AB605" i="1" s="1"/>
  <c r="AA605" i="1" a="1"/>
  <c r="AA605" i="1" s="1"/>
  <c r="Z605" i="1" a="1"/>
  <c r="Z605" i="1" s="1"/>
  <c r="Y605" i="1" a="1"/>
  <c r="Y605" i="1" s="1"/>
  <c r="X605" i="1" a="1"/>
  <c r="X605" i="1" s="1"/>
  <c r="W605" i="1" a="1"/>
  <c r="W605" i="1" s="1"/>
  <c r="V605" i="1" a="1"/>
  <c r="V605" i="1" s="1"/>
  <c r="U605" i="1" a="1"/>
  <c r="U605" i="1" s="1"/>
  <c r="T605" i="1" a="1"/>
  <c r="T605" i="1" s="1"/>
  <c r="S605" i="1" a="1"/>
  <c r="S605" i="1" s="1"/>
  <c r="R605" i="1" a="1"/>
  <c r="R605" i="1" s="1"/>
  <c r="Q605" i="1" a="1"/>
  <c r="Q605" i="1" s="1"/>
  <c r="AZ604" i="1" a="1"/>
  <c r="AZ604" i="1" s="1"/>
  <c r="AY604" i="1" a="1"/>
  <c r="AY604" i="1" s="1"/>
  <c r="AX604" i="1" a="1"/>
  <c r="AX604" i="1" s="1"/>
  <c r="AW604" i="1" a="1"/>
  <c r="AW604" i="1" s="1"/>
  <c r="AV604" i="1" a="1"/>
  <c r="AV604" i="1" s="1"/>
  <c r="AU604" i="1" a="1"/>
  <c r="AU604" i="1" s="1"/>
  <c r="AT604" i="1" a="1"/>
  <c r="AT604" i="1" s="1"/>
  <c r="AS604" i="1" a="1"/>
  <c r="AS604" i="1" s="1"/>
  <c r="AR604" i="1" a="1"/>
  <c r="AR604" i="1" s="1"/>
  <c r="AQ604" i="1" a="1"/>
  <c r="AQ604" i="1" s="1"/>
  <c r="AP604" i="1" a="1"/>
  <c r="AP604" i="1" s="1"/>
  <c r="AO604" i="1" a="1"/>
  <c r="AO604" i="1" s="1"/>
  <c r="AN604" i="1" a="1"/>
  <c r="AN604" i="1" s="1"/>
  <c r="AM604" i="1" a="1"/>
  <c r="AM604" i="1" s="1"/>
  <c r="AL604" i="1" a="1"/>
  <c r="AL604" i="1" s="1"/>
  <c r="AK604" i="1" a="1"/>
  <c r="AK604" i="1" s="1"/>
  <c r="AJ604" i="1" a="1"/>
  <c r="AJ604" i="1" s="1"/>
  <c r="AI604" i="1" a="1"/>
  <c r="AI604" i="1" s="1"/>
  <c r="AH604" i="1" a="1"/>
  <c r="AH604" i="1" s="1"/>
  <c r="AG604" i="1" a="1"/>
  <c r="AG604" i="1" s="1"/>
  <c r="AF604" i="1" a="1"/>
  <c r="AF604" i="1" s="1"/>
  <c r="AE604" i="1" a="1"/>
  <c r="AE604" i="1" s="1"/>
  <c r="AD604" i="1" a="1"/>
  <c r="AD604" i="1" s="1"/>
  <c r="AC604" i="1" a="1"/>
  <c r="AC604" i="1" s="1"/>
  <c r="AB604" i="1" a="1"/>
  <c r="AB604" i="1" s="1"/>
  <c r="AA604" i="1" a="1"/>
  <c r="AA604" i="1" s="1"/>
  <c r="Z604" i="1" a="1"/>
  <c r="Z604" i="1" s="1"/>
  <c r="Y604" i="1" a="1"/>
  <c r="Y604" i="1" s="1"/>
  <c r="X604" i="1" a="1"/>
  <c r="X604" i="1" s="1"/>
  <c r="W604" i="1" a="1"/>
  <c r="W604" i="1" s="1"/>
  <c r="V604" i="1" a="1"/>
  <c r="V604" i="1" s="1"/>
  <c r="U604" i="1" a="1"/>
  <c r="U604" i="1" s="1"/>
  <c r="T604" i="1" a="1"/>
  <c r="T604" i="1" s="1"/>
  <c r="S604" i="1" a="1"/>
  <c r="S604" i="1" s="1"/>
  <c r="R604" i="1" a="1"/>
  <c r="R604" i="1" s="1"/>
  <c r="Q604" i="1" a="1"/>
  <c r="Q604" i="1" s="1"/>
  <c r="AZ603" i="1" a="1"/>
  <c r="AZ603" i="1" s="1"/>
  <c r="AY603" i="1" a="1"/>
  <c r="AY603" i="1" s="1"/>
  <c r="AX603" i="1" a="1"/>
  <c r="AX603" i="1" s="1"/>
  <c r="AW603" i="1" a="1"/>
  <c r="AW603" i="1" s="1"/>
  <c r="AV603" i="1" a="1"/>
  <c r="AV603" i="1" s="1"/>
  <c r="AU603" i="1" a="1"/>
  <c r="AU603" i="1" s="1"/>
  <c r="AT603" i="1" a="1"/>
  <c r="AT603" i="1" s="1"/>
  <c r="AS603" i="1" a="1"/>
  <c r="AS603" i="1" s="1"/>
  <c r="AR603" i="1" a="1"/>
  <c r="AR603" i="1" s="1"/>
  <c r="AQ603" i="1" a="1"/>
  <c r="AQ603" i="1" s="1"/>
  <c r="AP603" i="1" a="1"/>
  <c r="AP603" i="1" s="1"/>
  <c r="AO603" i="1" a="1"/>
  <c r="AO603" i="1" s="1"/>
  <c r="AN603" i="1" a="1"/>
  <c r="AN603" i="1" s="1"/>
  <c r="AM603" i="1" a="1"/>
  <c r="AM603" i="1" s="1"/>
  <c r="AL603" i="1" a="1"/>
  <c r="AL603" i="1" s="1"/>
  <c r="AK603" i="1" a="1"/>
  <c r="AK603" i="1" s="1"/>
  <c r="AJ603" i="1" a="1"/>
  <c r="AJ603" i="1" s="1"/>
  <c r="AI603" i="1" a="1"/>
  <c r="AI603" i="1" s="1"/>
  <c r="AH603" i="1" a="1"/>
  <c r="AH603" i="1" s="1"/>
  <c r="AG603" i="1" a="1"/>
  <c r="AG603" i="1" s="1"/>
  <c r="AF603" i="1" a="1"/>
  <c r="AF603" i="1" s="1"/>
  <c r="AE603" i="1" a="1"/>
  <c r="AE603" i="1" s="1"/>
  <c r="AD603" i="1" a="1"/>
  <c r="AD603" i="1" s="1"/>
  <c r="AC603" i="1" a="1"/>
  <c r="AC603" i="1" s="1"/>
  <c r="AB603" i="1" a="1"/>
  <c r="AB603" i="1" s="1"/>
  <c r="AA603" i="1" a="1"/>
  <c r="AA603" i="1" s="1"/>
  <c r="Z603" i="1" a="1"/>
  <c r="Z603" i="1" s="1"/>
  <c r="Y603" i="1" a="1"/>
  <c r="Y603" i="1" s="1"/>
  <c r="X603" i="1" a="1"/>
  <c r="X603" i="1" s="1"/>
  <c r="W603" i="1" a="1"/>
  <c r="W603" i="1" s="1"/>
  <c r="V603" i="1" a="1"/>
  <c r="V603" i="1" s="1"/>
  <c r="U603" i="1" a="1"/>
  <c r="U603" i="1" s="1"/>
  <c r="T603" i="1" a="1"/>
  <c r="T603" i="1" s="1"/>
  <c r="S603" i="1" a="1"/>
  <c r="S603" i="1" s="1"/>
  <c r="R603" i="1" a="1"/>
  <c r="R603" i="1" s="1"/>
  <c r="Q603" i="1" a="1"/>
  <c r="Q603" i="1" s="1"/>
  <c r="AZ602" i="1" a="1"/>
  <c r="AZ602" i="1" s="1"/>
  <c r="AY602" i="1" a="1"/>
  <c r="AY602" i="1" s="1"/>
  <c r="AX602" i="1" a="1"/>
  <c r="AX602" i="1" s="1"/>
  <c r="AW602" i="1" a="1"/>
  <c r="AW602" i="1" s="1"/>
  <c r="AV602" i="1" a="1"/>
  <c r="AV602" i="1" s="1"/>
  <c r="AU602" i="1" a="1"/>
  <c r="AU602" i="1" s="1"/>
  <c r="AT602" i="1" a="1"/>
  <c r="AT602" i="1" s="1"/>
  <c r="AS602" i="1" a="1"/>
  <c r="AS602" i="1" s="1"/>
  <c r="AR602" i="1" a="1"/>
  <c r="AR602" i="1" s="1"/>
  <c r="AQ602" i="1" a="1"/>
  <c r="AQ602" i="1" s="1"/>
  <c r="AP602" i="1" a="1"/>
  <c r="AP602" i="1" s="1"/>
  <c r="AO602" i="1" a="1"/>
  <c r="AO602" i="1" s="1"/>
  <c r="AN602" i="1" a="1"/>
  <c r="AN602" i="1" s="1"/>
  <c r="AM602" i="1" a="1"/>
  <c r="AM602" i="1" s="1"/>
  <c r="AL602" i="1" a="1"/>
  <c r="AL602" i="1" s="1"/>
  <c r="AK602" i="1" a="1"/>
  <c r="AK602" i="1" s="1"/>
  <c r="AJ602" i="1" a="1"/>
  <c r="AJ602" i="1" s="1"/>
  <c r="AI602" i="1" a="1"/>
  <c r="AI602" i="1" s="1"/>
  <c r="AH602" i="1" a="1"/>
  <c r="AH602" i="1" s="1"/>
  <c r="AG602" i="1" a="1"/>
  <c r="AG602" i="1" s="1"/>
  <c r="AF602" i="1" a="1"/>
  <c r="AF602" i="1" s="1"/>
  <c r="AE602" i="1" a="1"/>
  <c r="AE602" i="1" s="1"/>
  <c r="AD602" i="1" a="1"/>
  <c r="AD602" i="1" s="1"/>
  <c r="AC602" i="1" a="1"/>
  <c r="AC602" i="1" s="1"/>
  <c r="AB602" i="1" a="1"/>
  <c r="AB602" i="1" s="1"/>
  <c r="AA602" i="1" a="1"/>
  <c r="AA602" i="1" s="1"/>
  <c r="Z602" i="1" a="1"/>
  <c r="Z602" i="1" s="1"/>
  <c r="Y602" i="1" a="1"/>
  <c r="Y602" i="1" s="1"/>
  <c r="X602" i="1" a="1"/>
  <c r="X602" i="1" s="1"/>
  <c r="W602" i="1" a="1"/>
  <c r="W602" i="1" s="1"/>
  <c r="V602" i="1" a="1"/>
  <c r="V602" i="1" s="1"/>
  <c r="U602" i="1" a="1"/>
  <c r="U602" i="1" s="1"/>
  <c r="T602" i="1" a="1"/>
  <c r="T602" i="1" s="1"/>
  <c r="S602" i="1" a="1"/>
  <c r="S602" i="1" s="1"/>
  <c r="R602" i="1" a="1"/>
  <c r="R602" i="1" s="1"/>
  <c r="Q602" i="1" a="1"/>
  <c r="Q602" i="1" s="1"/>
  <c r="AZ601" i="1" a="1"/>
  <c r="AZ601" i="1" s="1"/>
  <c r="AY601" i="1" a="1"/>
  <c r="AY601" i="1" s="1"/>
  <c r="AX601" i="1" a="1"/>
  <c r="AX601" i="1" s="1"/>
  <c r="AW601" i="1" a="1"/>
  <c r="AW601" i="1" s="1"/>
  <c r="AV601" i="1" a="1"/>
  <c r="AV601" i="1" s="1"/>
  <c r="AU601" i="1" a="1"/>
  <c r="AU601" i="1" s="1"/>
  <c r="AT601" i="1" a="1"/>
  <c r="AT601" i="1" s="1"/>
  <c r="AS601" i="1" a="1"/>
  <c r="AS601" i="1" s="1"/>
  <c r="AR601" i="1" a="1"/>
  <c r="AR601" i="1" s="1"/>
  <c r="AQ601" i="1" a="1"/>
  <c r="AQ601" i="1" s="1"/>
  <c r="AP601" i="1" a="1"/>
  <c r="AP601" i="1" s="1"/>
  <c r="AO601" i="1" a="1"/>
  <c r="AO601" i="1" s="1"/>
  <c r="AN601" i="1" a="1"/>
  <c r="AN601" i="1" s="1"/>
  <c r="AM601" i="1" a="1"/>
  <c r="AM601" i="1" s="1"/>
  <c r="AL601" i="1" a="1"/>
  <c r="AL601" i="1" s="1"/>
  <c r="AK601" i="1" a="1"/>
  <c r="AK601" i="1" s="1"/>
  <c r="AJ601" i="1" a="1"/>
  <c r="AJ601" i="1" s="1"/>
  <c r="AI601" i="1" a="1"/>
  <c r="AI601" i="1" s="1"/>
  <c r="AH601" i="1" a="1"/>
  <c r="AH601" i="1" s="1"/>
  <c r="AG601" i="1" a="1"/>
  <c r="AG601" i="1" s="1"/>
  <c r="AF601" i="1" a="1"/>
  <c r="AF601" i="1" s="1"/>
  <c r="AE601" i="1" a="1"/>
  <c r="AE601" i="1" s="1"/>
  <c r="AD601" i="1" a="1"/>
  <c r="AD601" i="1" s="1"/>
  <c r="AC601" i="1" a="1"/>
  <c r="AC601" i="1" s="1"/>
  <c r="AB601" i="1" a="1"/>
  <c r="AB601" i="1" s="1"/>
  <c r="AA601" i="1" a="1"/>
  <c r="AA601" i="1" s="1"/>
  <c r="Z601" i="1" a="1"/>
  <c r="Z601" i="1" s="1"/>
  <c r="Y601" i="1" a="1"/>
  <c r="Y601" i="1" s="1"/>
  <c r="X601" i="1" a="1"/>
  <c r="X601" i="1" s="1"/>
  <c r="W601" i="1" a="1"/>
  <c r="W601" i="1" s="1"/>
  <c r="V601" i="1" a="1"/>
  <c r="V601" i="1" s="1"/>
  <c r="U601" i="1" a="1"/>
  <c r="U601" i="1" s="1"/>
  <c r="T601" i="1" a="1"/>
  <c r="T601" i="1" s="1"/>
  <c r="S601" i="1" a="1"/>
  <c r="S601" i="1" s="1"/>
  <c r="R601" i="1" a="1"/>
  <c r="R601" i="1" s="1"/>
  <c r="Q601" i="1" a="1"/>
  <c r="Q601" i="1" s="1"/>
  <c r="AZ600" i="1" a="1"/>
  <c r="AZ600" i="1" s="1"/>
  <c r="AY600" i="1" a="1"/>
  <c r="AY600" i="1" s="1"/>
  <c r="AX600" i="1" a="1"/>
  <c r="AX600" i="1" s="1"/>
  <c r="AW600" i="1" a="1"/>
  <c r="AW600" i="1" s="1"/>
  <c r="AV600" i="1" a="1"/>
  <c r="AV600" i="1" s="1"/>
  <c r="AU600" i="1" a="1"/>
  <c r="AU600" i="1" s="1"/>
  <c r="AT600" i="1" a="1"/>
  <c r="AT600" i="1" s="1"/>
  <c r="AS600" i="1" a="1"/>
  <c r="AS600" i="1" s="1"/>
  <c r="AR600" i="1" a="1"/>
  <c r="AR600" i="1" s="1"/>
  <c r="AQ600" i="1" a="1"/>
  <c r="AQ600" i="1" s="1"/>
  <c r="AP600" i="1" a="1"/>
  <c r="AP600" i="1" s="1"/>
  <c r="AO600" i="1" a="1"/>
  <c r="AO600" i="1" s="1"/>
  <c r="AN600" i="1" a="1"/>
  <c r="AN600" i="1" s="1"/>
  <c r="AM600" i="1" a="1"/>
  <c r="AM600" i="1" s="1"/>
  <c r="AL600" i="1" a="1"/>
  <c r="AL600" i="1" s="1"/>
  <c r="AK600" i="1" a="1"/>
  <c r="AK600" i="1" s="1"/>
  <c r="AJ600" i="1" a="1"/>
  <c r="AJ600" i="1" s="1"/>
  <c r="AI600" i="1" a="1"/>
  <c r="AI600" i="1" s="1"/>
  <c r="AH600" i="1" a="1"/>
  <c r="AH600" i="1" s="1"/>
  <c r="AG600" i="1" a="1"/>
  <c r="AG600" i="1" s="1"/>
  <c r="AF600" i="1" a="1"/>
  <c r="AF600" i="1" s="1"/>
  <c r="AE600" i="1" a="1"/>
  <c r="AE600" i="1" s="1"/>
  <c r="AD600" i="1" a="1"/>
  <c r="AD600" i="1" s="1"/>
  <c r="AC600" i="1" a="1"/>
  <c r="AC600" i="1" s="1"/>
  <c r="AB600" i="1" a="1"/>
  <c r="AB600" i="1" s="1"/>
  <c r="AA600" i="1" a="1"/>
  <c r="AA600" i="1" s="1"/>
  <c r="Z600" i="1" a="1"/>
  <c r="Z600" i="1" s="1"/>
  <c r="Y600" i="1" a="1"/>
  <c r="Y600" i="1" s="1"/>
  <c r="X600" i="1" a="1"/>
  <c r="X600" i="1" s="1"/>
  <c r="W600" i="1" a="1"/>
  <c r="W600" i="1" s="1"/>
  <c r="V600" i="1" a="1"/>
  <c r="V600" i="1" s="1"/>
  <c r="U600" i="1" a="1"/>
  <c r="U600" i="1" s="1"/>
  <c r="T600" i="1" a="1"/>
  <c r="T600" i="1" s="1"/>
  <c r="S600" i="1" a="1"/>
  <c r="S600" i="1" s="1"/>
  <c r="R600" i="1" a="1"/>
  <c r="R600" i="1" s="1"/>
  <c r="Q600" i="1" a="1"/>
  <c r="Q600" i="1" s="1"/>
  <c r="AZ564" i="1" a="1"/>
  <c r="AZ564" i="1" s="1"/>
  <c r="AY564" i="1" a="1"/>
  <c r="AY564" i="1" s="1"/>
  <c r="AX564" i="1" a="1"/>
  <c r="AX564" i="1" s="1"/>
  <c r="AW564" i="1" a="1"/>
  <c r="AW564" i="1" s="1"/>
  <c r="AV564" i="1" a="1"/>
  <c r="AV564" i="1" s="1"/>
  <c r="AU564" i="1" a="1"/>
  <c r="AU564" i="1" s="1"/>
  <c r="AT564" i="1" a="1"/>
  <c r="AT564" i="1" s="1"/>
  <c r="AS564" i="1" a="1"/>
  <c r="AS564" i="1" s="1"/>
  <c r="AR564" i="1" a="1"/>
  <c r="AR564" i="1" s="1"/>
  <c r="AQ564" i="1" a="1"/>
  <c r="AQ564" i="1" s="1"/>
  <c r="AP564" i="1" a="1"/>
  <c r="AP564" i="1" s="1"/>
  <c r="AO564" i="1" a="1"/>
  <c r="AO564" i="1" s="1"/>
  <c r="AN564" i="1" a="1"/>
  <c r="AN564" i="1" s="1"/>
  <c r="AM564" i="1" a="1"/>
  <c r="AM564" i="1" s="1"/>
  <c r="AL564" i="1" a="1"/>
  <c r="AL564" i="1" s="1"/>
  <c r="AK564" i="1" a="1"/>
  <c r="AK564" i="1" s="1"/>
  <c r="AJ564" i="1" a="1"/>
  <c r="AJ564" i="1" s="1"/>
  <c r="AI564" i="1" a="1"/>
  <c r="AI564" i="1" s="1"/>
  <c r="AH564" i="1" a="1"/>
  <c r="AH564" i="1" s="1"/>
  <c r="AG564" i="1" a="1"/>
  <c r="AG564" i="1" s="1"/>
  <c r="AF564" i="1" a="1"/>
  <c r="AF564" i="1" s="1"/>
  <c r="AE564" i="1" a="1"/>
  <c r="AE564" i="1" s="1"/>
  <c r="AD564" i="1" a="1"/>
  <c r="AD564" i="1" s="1"/>
  <c r="AC564" i="1" a="1"/>
  <c r="AC564" i="1" s="1"/>
  <c r="AB564" i="1" a="1"/>
  <c r="AB564" i="1" s="1"/>
  <c r="AA564" i="1" a="1"/>
  <c r="AA564" i="1" s="1"/>
  <c r="Z564" i="1" a="1"/>
  <c r="Z564" i="1" s="1"/>
  <c r="Y564" i="1" a="1"/>
  <c r="Y564" i="1" s="1"/>
  <c r="X564" i="1" a="1"/>
  <c r="X564" i="1" s="1"/>
  <c r="W564" i="1" a="1"/>
  <c r="W564" i="1" s="1"/>
  <c r="V564" i="1" a="1"/>
  <c r="V564" i="1" s="1"/>
  <c r="U564" i="1" a="1"/>
  <c r="U564" i="1" s="1"/>
  <c r="T564" i="1" a="1"/>
  <c r="T564" i="1" s="1"/>
  <c r="S564" i="1" a="1"/>
  <c r="S564" i="1" s="1"/>
  <c r="R564" i="1" a="1"/>
  <c r="R564" i="1" s="1"/>
  <c r="Q564" i="1" a="1"/>
  <c r="Q564" i="1" s="1"/>
  <c r="AZ563" i="1" a="1"/>
  <c r="AZ563" i="1" s="1"/>
  <c r="AY563" i="1" a="1"/>
  <c r="AY563" i="1" s="1"/>
  <c r="AX563" i="1" a="1"/>
  <c r="AX563" i="1" s="1"/>
  <c r="AW563" i="1" a="1"/>
  <c r="AW563" i="1" s="1"/>
  <c r="AV563" i="1" a="1"/>
  <c r="AV563" i="1" s="1"/>
  <c r="AU563" i="1" a="1"/>
  <c r="AU563" i="1" s="1"/>
  <c r="AT563" i="1" a="1"/>
  <c r="AT563" i="1" s="1"/>
  <c r="AS563" i="1" a="1"/>
  <c r="AS563" i="1" s="1"/>
  <c r="AR563" i="1" a="1"/>
  <c r="AR563" i="1" s="1"/>
  <c r="AQ563" i="1" a="1"/>
  <c r="AQ563" i="1" s="1"/>
  <c r="AP563" i="1" a="1"/>
  <c r="AP563" i="1" s="1"/>
  <c r="AO563" i="1" a="1"/>
  <c r="AO563" i="1" s="1"/>
  <c r="AN563" i="1" a="1"/>
  <c r="AN563" i="1" s="1"/>
  <c r="AM563" i="1" a="1"/>
  <c r="AM563" i="1" s="1"/>
  <c r="AL563" i="1" a="1"/>
  <c r="AL563" i="1" s="1"/>
  <c r="AK563" i="1" a="1"/>
  <c r="AK563" i="1" s="1"/>
  <c r="AJ563" i="1" a="1"/>
  <c r="AJ563" i="1" s="1"/>
  <c r="AI563" i="1" a="1"/>
  <c r="AI563" i="1" s="1"/>
  <c r="AH563" i="1" a="1"/>
  <c r="AH563" i="1" s="1"/>
  <c r="AG563" i="1" a="1"/>
  <c r="AG563" i="1" s="1"/>
  <c r="AF563" i="1" a="1"/>
  <c r="AF563" i="1" s="1"/>
  <c r="AE563" i="1" a="1"/>
  <c r="AE563" i="1" s="1"/>
  <c r="AD563" i="1" a="1"/>
  <c r="AD563" i="1" s="1"/>
  <c r="AC563" i="1" a="1"/>
  <c r="AC563" i="1" s="1"/>
  <c r="AB563" i="1" a="1"/>
  <c r="AB563" i="1" s="1"/>
  <c r="AA563" i="1" a="1"/>
  <c r="AA563" i="1" s="1"/>
  <c r="Z563" i="1" a="1"/>
  <c r="Z563" i="1" s="1"/>
  <c r="Y563" i="1" a="1"/>
  <c r="Y563" i="1" s="1"/>
  <c r="X563" i="1" a="1"/>
  <c r="X563" i="1" s="1"/>
  <c r="W563" i="1" a="1"/>
  <c r="W563" i="1" s="1"/>
  <c r="V563" i="1" a="1"/>
  <c r="V563" i="1" s="1"/>
  <c r="U563" i="1" a="1"/>
  <c r="U563" i="1" s="1"/>
  <c r="T563" i="1" a="1"/>
  <c r="T563" i="1" s="1"/>
  <c r="S563" i="1" a="1"/>
  <c r="S563" i="1" s="1"/>
  <c r="R563" i="1" a="1"/>
  <c r="R563" i="1" s="1"/>
  <c r="Q563" i="1" a="1"/>
  <c r="Q563" i="1" s="1"/>
  <c r="AZ562" i="1" a="1"/>
  <c r="AZ562" i="1" s="1"/>
  <c r="AY562" i="1" a="1"/>
  <c r="AY562" i="1" s="1"/>
  <c r="AX562" i="1" a="1"/>
  <c r="AX562" i="1" s="1"/>
  <c r="AW562" i="1" a="1"/>
  <c r="AW562" i="1" s="1"/>
  <c r="AV562" i="1" a="1"/>
  <c r="AV562" i="1" s="1"/>
  <c r="AU562" i="1" a="1"/>
  <c r="AU562" i="1" s="1"/>
  <c r="AT562" i="1" a="1"/>
  <c r="AT562" i="1" s="1"/>
  <c r="AS562" i="1" a="1"/>
  <c r="AS562" i="1" s="1"/>
  <c r="AR562" i="1" a="1"/>
  <c r="AR562" i="1" s="1"/>
  <c r="AQ562" i="1" a="1"/>
  <c r="AQ562" i="1" s="1"/>
  <c r="AP562" i="1" a="1"/>
  <c r="AP562" i="1" s="1"/>
  <c r="AO562" i="1" a="1"/>
  <c r="AO562" i="1" s="1"/>
  <c r="AN562" i="1" a="1"/>
  <c r="AN562" i="1" s="1"/>
  <c r="AM562" i="1" a="1"/>
  <c r="AM562" i="1" s="1"/>
  <c r="AL562" i="1" a="1"/>
  <c r="AL562" i="1" s="1"/>
  <c r="AK562" i="1" a="1"/>
  <c r="AK562" i="1" s="1"/>
  <c r="AJ562" i="1" a="1"/>
  <c r="AJ562" i="1" s="1"/>
  <c r="AI562" i="1" a="1"/>
  <c r="AI562" i="1" s="1"/>
  <c r="AH562" i="1" a="1"/>
  <c r="AH562" i="1" s="1"/>
  <c r="AG562" i="1" a="1"/>
  <c r="AG562" i="1" s="1"/>
  <c r="AF562" i="1" a="1"/>
  <c r="AF562" i="1" s="1"/>
  <c r="AE562" i="1" a="1"/>
  <c r="AE562" i="1" s="1"/>
  <c r="AD562" i="1" a="1"/>
  <c r="AD562" i="1" s="1"/>
  <c r="AC562" i="1" a="1"/>
  <c r="AC562" i="1" s="1"/>
  <c r="AB562" i="1" a="1"/>
  <c r="AB562" i="1" s="1"/>
  <c r="AA562" i="1" a="1"/>
  <c r="AA562" i="1" s="1"/>
  <c r="Z562" i="1" a="1"/>
  <c r="Z562" i="1" s="1"/>
  <c r="Y562" i="1" a="1"/>
  <c r="Y562" i="1" s="1"/>
  <c r="X562" i="1" a="1"/>
  <c r="X562" i="1" s="1"/>
  <c r="W562" i="1" a="1"/>
  <c r="W562" i="1" s="1"/>
  <c r="V562" i="1" a="1"/>
  <c r="V562" i="1" s="1"/>
  <c r="U562" i="1" a="1"/>
  <c r="U562" i="1" s="1"/>
  <c r="T562" i="1" a="1"/>
  <c r="T562" i="1" s="1"/>
  <c r="S562" i="1" a="1"/>
  <c r="S562" i="1" s="1"/>
  <c r="R562" i="1" a="1"/>
  <c r="R562" i="1" s="1"/>
  <c r="Q562" i="1" a="1"/>
  <c r="Q562" i="1" s="1"/>
  <c r="AZ561" i="1" a="1"/>
  <c r="AZ561" i="1" s="1"/>
  <c r="AY561" i="1" a="1"/>
  <c r="AY561" i="1" s="1"/>
  <c r="AX561" i="1" a="1"/>
  <c r="AX561" i="1" s="1"/>
  <c r="AW561" i="1" a="1"/>
  <c r="AW561" i="1" s="1"/>
  <c r="AV561" i="1" a="1"/>
  <c r="AV561" i="1" s="1"/>
  <c r="AU561" i="1" a="1"/>
  <c r="AU561" i="1" s="1"/>
  <c r="AT561" i="1" a="1"/>
  <c r="AT561" i="1" s="1"/>
  <c r="AS561" i="1" a="1"/>
  <c r="AS561" i="1" s="1"/>
  <c r="AR561" i="1" a="1"/>
  <c r="AR561" i="1" s="1"/>
  <c r="AQ561" i="1" a="1"/>
  <c r="AQ561" i="1" s="1"/>
  <c r="AP561" i="1" a="1"/>
  <c r="AP561" i="1" s="1"/>
  <c r="AO561" i="1" a="1"/>
  <c r="AO561" i="1" s="1"/>
  <c r="AN561" i="1" a="1"/>
  <c r="AN561" i="1" s="1"/>
  <c r="AM561" i="1" a="1"/>
  <c r="AM561" i="1" s="1"/>
  <c r="AL561" i="1" a="1"/>
  <c r="AL561" i="1" s="1"/>
  <c r="AK561" i="1" a="1"/>
  <c r="AK561" i="1" s="1"/>
  <c r="AJ561" i="1" a="1"/>
  <c r="AJ561" i="1" s="1"/>
  <c r="AI561" i="1" a="1"/>
  <c r="AI561" i="1" s="1"/>
  <c r="AH561" i="1" a="1"/>
  <c r="AH561" i="1" s="1"/>
  <c r="AG561" i="1" a="1"/>
  <c r="AG561" i="1" s="1"/>
  <c r="AF561" i="1" a="1"/>
  <c r="AF561" i="1" s="1"/>
  <c r="AE561" i="1" a="1"/>
  <c r="AE561" i="1" s="1"/>
  <c r="AD561" i="1" a="1"/>
  <c r="AD561" i="1" s="1"/>
  <c r="AC561" i="1" a="1"/>
  <c r="AC561" i="1" s="1"/>
  <c r="AB561" i="1" a="1"/>
  <c r="AB561" i="1" s="1"/>
  <c r="AA561" i="1" a="1"/>
  <c r="AA561" i="1" s="1"/>
  <c r="Z561" i="1" a="1"/>
  <c r="Z561" i="1" s="1"/>
  <c r="Y561" i="1" a="1"/>
  <c r="Y561" i="1" s="1"/>
  <c r="X561" i="1" a="1"/>
  <c r="X561" i="1" s="1"/>
  <c r="W561" i="1" a="1"/>
  <c r="W561" i="1" s="1"/>
  <c r="V561" i="1" a="1"/>
  <c r="V561" i="1" s="1"/>
  <c r="U561" i="1" a="1"/>
  <c r="U561" i="1" s="1"/>
  <c r="T561" i="1" a="1"/>
  <c r="T561" i="1" s="1"/>
  <c r="S561" i="1" a="1"/>
  <c r="S561" i="1" s="1"/>
  <c r="R561" i="1" a="1"/>
  <c r="R561" i="1" s="1"/>
  <c r="Q561" i="1" a="1"/>
  <c r="Q561" i="1" s="1"/>
  <c r="AZ560" i="1" a="1"/>
  <c r="AZ560" i="1" s="1"/>
  <c r="AY560" i="1" a="1"/>
  <c r="AY560" i="1" s="1"/>
  <c r="AX560" i="1" a="1"/>
  <c r="AX560" i="1" s="1"/>
  <c r="AW560" i="1" a="1"/>
  <c r="AW560" i="1" s="1"/>
  <c r="AV560" i="1" a="1"/>
  <c r="AV560" i="1" s="1"/>
  <c r="AU560" i="1" a="1"/>
  <c r="AU560" i="1" s="1"/>
  <c r="AT560" i="1" a="1"/>
  <c r="AT560" i="1" s="1"/>
  <c r="AS560" i="1" a="1"/>
  <c r="AS560" i="1" s="1"/>
  <c r="AR560" i="1" a="1"/>
  <c r="AR560" i="1" s="1"/>
  <c r="AQ560" i="1" a="1"/>
  <c r="AQ560" i="1" s="1"/>
  <c r="AP560" i="1" a="1"/>
  <c r="AP560" i="1" s="1"/>
  <c r="AO560" i="1" a="1"/>
  <c r="AO560" i="1" s="1"/>
  <c r="AN560" i="1" a="1"/>
  <c r="AN560" i="1" s="1"/>
  <c r="AM560" i="1" a="1"/>
  <c r="AM560" i="1" s="1"/>
  <c r="AL560" i="1" a="1"/>
  <c r="AL560" i="1" s="1"/>
  <c r="AK560" i="1" a="1"/>
  <c r="AK560" i="1" s="1"/>
  <c r="AJ560" i="1" a="1"/>
  <c r="AJ560" i="1" s="1"/>
  <c r="AI560" i="1" a="1"/>
  <c r="AI560" i="1" s="1"/>
  <c r="AH560" i="1" a="1"/>
  <c r="AH560" i="1" s="1"/>
  <c r="AG560" i="1" a="1"/>
  <c r="AG560" i="1" s="1"/>
  <c r="AF560" i="1" a="1"/>
  <c r="AF560" i="1" s="1"/>
  <c r="AE560" i="1" a="1"/>
  <c r="AE560" i="1" s="1"/>
  <c r="AD560" i="1" a="1"/>
  <c r="AD560" i="1" s="1"/>
  <c r="AC560" i="1" a="1"/>
  <c r="AC560" i="1" s="1"/>
  <c r="AB560" i="1" a="1"/>
  <c r="AB560" i="1" s="1"/>
  <c r="AA560" i="1" a="1"/>
  <c r="AA560" i="1" s="1"/>
  <c r="Z560" i="1" a="1"/>
  <c r="Z560" i="1" s="1"/>
  <c r="Y560" i="1" a="1"/>
  <c r="Y560" i="1" s="1"/>
  <c r="X560" i="1" a="1"/>
  <c r="X560" i="1" s="1"/>
  <c r="W560" i="1" a="1"/>
  <c r="W560" i="1" s="1"/>
  <c r="V560" i="1" a="1"/>
  <c r="V560" i="1" s="1"/>
  <c r="U560" i="1" a="1"/>
  <c r="U560" i="1" s="1"/>
  <c r="T560" i="1" a="1"/>
  <c r="T560" i="1" s="1"/>
  <c r="S560" i="1" a="1"/>
  <c r="S560" i="1" s="1"/>
  <c r="R560" i="1" a="1"/>
  <c r="R560" i="1" s="1"/>
  <c r="Q560" i="1" a="1"/>
  <c r="Q560" i="1" s="1"/>
  <c r="AZ559" i="1" a="1"/>
  <c r="AZ559" i="1" s="1"/>
  <c r="AY559" i="1" a="1"/>
  <c r="AY559" i="1" s="1"/>
  <c r="AX559" i="1" a="1"/>
  <c r="AX559" i="1" s="1"/>
  <c r="AW559" i="1" a="1"/>
  <c r="AW559" i="1" s="1"/>
  <c r="AV559" i="1" a="1"/>
  <c r="AV559" i="1" s="1"/>
  <c r="AU559" i="1" a="1"/>
  <c r="AU559" i="1" s="1"/>
  <c r="AT559" i="1" a="1"/>
  <c r="AT559" i="1" s="1"/>
  <c r="AS559" i="1" a="1"/>
  <c r="AS559" i="1" s="1"/>
  <c r="AR559" i="1" a="1"/>
  <c r="AR559" i="1" s="1"/>
  <c r="AQ559" i="1" a="1"/>
  <c r="AQ559" i="1" s="1"/>
  <c r="AP559" i="1" a="1"/>
  <c r="AP559" i="1" s="1"/>
  <c r="AO559" i="1" a="1"/>
  <c r="AO559" i="1" s="1"/>
  <c r="AN559" i="1" a="1"/>
  <c r="AN559" i="1" s="1"/>
  <c r="AM559" i="1" a="1"/>
  <c r="AM559" i="1" s="1"/>
  <c r="AL559" i="1" a="1"/>
  <c r="AL559" i="1" s="1"/>
  <c r="AK559" i="1" a="1"/>
  <c r="AK559" i="1" s="1"/>
  <c r="AJ559" i="1" a="1"/>
  <c r="AJ559" i="1" s="1"/>
  <c r="AI559" i="1" a="1"/>
  <c r="AI559" i="1" s="1"/>
  <c r="AH559" i="1" a="1"/>
  <c r="AH559" i="1" s="1"/>
  <c r="AG559" i="1" a="1"/>
  <c r="AG559" i="1" s="1"/>
  <c r="AF559" i="1" a="1"/>
  <c r="AF559" i="1" s="1"/>
  <c r="AE559" i="1" a="1"/>
  <c r="AE559" i="1" s="1"/>
  <c r="AD559" i="1" a="1"/>
  <c r="AD559" i="1" s="1"/>
  <c r="AC559" i="1" a="1"/>
  <c r="AC559" i="1" s="1"/>
  <c r="AB559" i="1" a="1"/>
  <c r="AB559" i="1" s="1"/>
  <c r="AA559" i="1" a="1"/>
  <c r="AA559" i="1" s="1"/>
  <c r="Z559" i="1" a="1"/>
  <c r="Z559" i="1" s="1"/>
  <c r="Y559" i="1" a="1"/>
  <c r="Y559" i="1" s="1"/>
  <c r="X559" i="1" a="1"/>
  <c r="X559" i="1" s="1"/>
  <c r="W559" i="1" a="1"/>
  <c r="W559" i="1" s="1"/>
  <c r="V559" i="1" a="1"/>
  <c r="V559" i="1" s="1"/>
  <c r="U559" i="1" a="1"/>
  <c r="U559" i="1" s="1"/>
  <c r="T559" i="1" a="1"/>
  <c r="T559" i="1" s="1"/>
  <c r="S559" i="1" a="1"/>
  <c r="S559" i="1" s="1"/>
  <c r="R559" i="1" a="1"/>
  <c r="R559" i="1" s="1"/>
  <c r="Q559" i="1" a="1"/>
  <c r="Q559" i="1" s="1"/>
  <c r="AZ558" i="1" a="1"/>
  <c r="AZ558" i="1" s="1"/>
  <c r="AY558" i="1" a="1"/>
  <c r="AY558" i="1" s="1"/>
  <c r="AX558" i="1" a="1"/>
  <c r="AX558" i="1" s="1"/>
  <c r="AW558" i="1" a="1"/>
  <c r="AW558" i="1" s="1"/>
  <c r="AV558" i="1" a="1"/>
  <c r="AV558" i="1" s="1"/>
  <c r="AU558" i="1" a="1"/>
  <c r="AU558" i="1" s="1"/>
  <c r="AT558" i="1" a="1"/>
  <c r="AT558" i="1" s="1"/>
  <c r="AS558" i="1" a="1"/>
  <c r="AS558" i="1" s="1"/>
  <c r="AR558" i="1" a="1"/>
  <c r="AR558" i="1" s="1"/>
  <c r="AQ558" i="1" a="1"/>
  <c r="AQ558" i="1" s="1"/>
  <c r="AP558" i="1" a="1"/>
  <c r="AP558" i="1" s="1"/>
  <c r="AO558" i="1" a="1"/>
  <c r="AO558" i="1" s="1"/>
  <c r="AN558" i="1" a="1"/>
  <c r="AN558" i="1" s="1"/>
  <c r="AM558" i="1" a="1"/>
  <c r="AM558" i="1" s="1"/>
  <c r="AL558" i="1" a="1"/>
  <c r="AL558" i="1" s="1"/>
  <c r="AK558" i="1" a="1"/>
  <c r="AK558" i="1" s="1"/>
  <c r="AJ558" i="1" a="1"/>
  <c r="AJ558" i="1" s="1"/>
  <c r="AI558" i="1" a="1"/>
  <c r="AI558" i="1" s="1"/>
  <c r="AH558" i="1" a="1"/>
  <c r="AH558" i="1" s="1"/>
  <c r="AG558" i="1" a="1"/>
  <c r="AG558" i="1" s="1"/>
  <c r="AF558" i="1" a="1"/>
  <c r="AF558" i="1" s="1"/>
  <c r="AE558" i="1" a="1"/>
  <c r="AE558" i="1" s="1"/>
  <c r="AD558" i="1" a="1"/>
  <c r="AD558" i="1" s="1"/>
  <c r="AC558" i="1" a="1"/>
  <c r="AC558" i="1" s="1"/>
  <c r="AB558" i="1" a="1"/>
  <c r="AB558" i="1" s="1"/>
  <c r="AA558" i="1" a="1"/>
  <c r="AA558" i="1" s="1"/>
  <c r="Z558" i="1" a="1"/>
  <c r="Z558" i="1" s="1"/>
  <c r="Y558" i="1" a="1"/>
  <c r="Y558" i="1" s="1"/>
  <c r="X558" i="1" a="1"/>
  <c r="X558" i="1" s="1"/>
  <c r="W558" i="1" a="1"/>
  <c r="W558" i="1" s="1"/>
  <c r="V558" i="1" a="1"/>
  <c r="V558" i="1" s="1"/>
  <c r="U558" i="1" a="1"/>
  <c r="U558" i="1" s="1"/>
  <c r="T558" i="1" a="1"/>
  <c r="T558" i="1" s="1"/>
  <c r="S558" i="1" a="1"/>
  <c r="S558" i="1" s="1"/>
  <c r="R558" i="1" a="1"/>
  <c r="R558" i="1" s="1"/>
  <c r="Q558" i="1" a="1"/>
  <c r="Q558" i="1" s="1"/>
  <c r="AZ557" i="1" a="1"/>
  <c r="AZ557" i="1" s="1"/>
  <c r="AY557" i="1" a="1"/>
  <c r="AY557" i="1" s="1"/>
  <c r="AX557" i="1" a="1"/>
  <c r="AX557" i="1" s="1"/>
  <c r="AW557" i="1" a="1"/>
  <c r="AW557" i="1" s="1"/>
  <c r="AV557" i="1" a="1"/>
  <c r="AV557" i="1" s="1"/>
  <c r="AU557" i="1" a="1"/>
  <c r="AU557" i="1" s="1"/>
  <c r="AT557" i="1" a="1"/>
  <c r="AT557" i="1" s="1"/>
  <c r="AS557" i="1" a="1"/>
  <c r="AS557" i="1" s="1"/>
  <c r="AR557" i="1" a="1"/>
  <c r="AR557" i="1" s="1"/>
  <c r="AQ557" i="1" a="1"/>
  <c r="AQ557" i="1" s="1"/>
  <c r="AP557" i="1" a="1"/>
  <c r="AP557" i="1" s="1"/>
  <c r="AO557" i="1" a="1"/>
  <c r="AO557" i="1" s="1"/>
  <c r="AN557" i="1" a="1"/>
  <c r="AN557" i="1" s="1"/>
  <c r="AM557" i="1" a="1"/>
  <c r="AM557" i="1" s="1"/>
  <c r="AL557" i="1" a="1"/>
  <c r="AL557" i="1" s="1"/>
  <c r="AK557" i="1" a="1"/>
  <c r="AK557" i="1" s="1"/>
  <c r="AJ557" i="1" a="1"/>
  <c r="AJ557" i="1" s="1"/>
  <c r="AI557" i="1" a="1"/>
  <c r="AI557" i="1" s="1"/>
  <c r="AH557" i="1" a="1"/>
  <c r="AH557" i="1" s="1"/>
  <c r="AG557" i="1" a="1"/>
  <c r="AG557" i="1" s="1"/>
  <c r="AF557" i="1" a="1"/>
  <c r="AF557" i="1" s="1"/>
  <c r="AE557" i="1" a="1"/>
  <c r="AE557" i="1" s="1"/>
  <c r="AD557" i="1" a="1"/>
  <c r="AD557" i="1" s="1"/>
  <c r="AC557" i="1" a="1"/>
  <c r="AC557" i="1" s="1"/>
  <c r="AB557" i="1" a="1"/>
  <c r="AB557" i="1" s="1"/>
  <c r="AA557" i="1" a="1"/>
  <c r="AA557" i="1" s="1"/>
  <c r="Z557" i="1" a="1"/>
  <c r="Z557" i="1" s="1"/>
  <c r="Y557" i="1" a="1"/>
  <c r="Y557" i="1" s="1"/>
  <c r="X557" i="1" a="1"/>
  <c r="X557" i="1" s="1"/>
  <c r="W557" i="1" a="1"/>
  <c r="W557" i="1" s="1"/>
  <c r="V557" i="1" a="1"/>
  <c r="V557" i="1" s="1"/>
  <c r="U557" i="1" a="1"/>
  <c r="U557" i="1" s="1"/>
  <c r="T557" i="1" a="1"/>
  <c r="T557" i="1" s="1"/>
  <c r="S557" i="1" a="1"/>
  <c r="S557" i="1" s="1"/>
  <c r="R557" i="1" a="1"/>
  <c r="R557" i="1" s="1"/>
  <c r="Q557" i="1" a="1"/>
  <c r="Q557" i="1" s="1"/>
  <c r="AZ556" i="1" a="1"/>
  <c r="AZ556" i="1" s="1"/>
  <c r="AY556" i="1" a="1"/>
  <c r="AY556" i="1" s="1"/>
  <c r="AX556" i="1" a="1"/>
  <c r="AX556" i="1" s="1"/>
  <c r="AW556" i="1" a="1"/>
  <c r="AW556" i="1" s="1"/>
  <c r="AV556" i="1" a="1"/>
  <c r="AV556" i="1" s="1"/>
  <c r="AU556" i="1" a="1"/>
  <c r="AU556" i="1" s="1"/>
  <c r="AT556" i="1" a="1"/>
  <c r="AT556" i="1" s="1"/>
  <c r="AS556" i="1" a="1"/>
  <c r="AS556" i="1" s="1"/>
  <c r="AR556" i="1" a="1"/>
  <c r="AR556" i="1" s="1"/>
  <c r="AQ556" i="1" a="1"/>
  <c r="AQ556" i="1" s="1"/>
  <c r="AP556" i="1" a="1"/>
  <c r="AP556" i="1" s="1"/>
  <c r="AO556" i="1" a="1"/>
  <c r="AO556" i="1" s="1"/>
  <c r="AN556" i="1" a="1"/>
  <c r="AN556" i="1" s="1"/>
  <c r="AM556" i="1" a="1"/>
  <c r="AM556" i="1" s="1"/>
  <c r="AL556" i="1" a="1"/>
  <c r="AL556" i="1" s="1"/>
  <c r="AK556" i="1" a="1"/>
  <c r="AK556" i="1" s="1"/>
  <c r="AJ556" i="1" a="1"/>
  <c r="AJ556" i="1" s="1"/>
  <c r="AI556" i="1" a="1"/>
  <c r="AI556" i="1" s="1"/>
  <c r="AH556" i="1" a="1"/>
  <c r="AH556" i="1" s="1"/>
  <c r="AG556" i="1" a="1"/>
  <c r="AG556" i="1" s="1"/>
  <c r="AF556" i="1" a="1"/>
  <c r="AF556" i="1" s="1"/>
  <c r="AE556" i="1" a="1"/>
  <c r="AE556" i="1" s="1"/>
  <c r="AD556" i="1" a="1"/>
  <c r="AD556" i="1" s="1"/>
  <c r="AC556" i="1" a="1"/>
  <c r="AC556" i="1" s="1"/>
  <c r="AB556" i="1" a="1"/>
  <c r="AB556" i="1" s="1"/>
  <c r="AA556" i="1" a="1"/>
  <c r="AA556" i="1" s="1"/>
  <c r="Z556" i="1" a="1"/>
  <c r="Z556" i="1" s="1"/>
  <c r="Y556" i="1" a="1"/>
  <c r="Y556" i="1" s="1"/>
  <c r="X556" i="1" a="1"/>
  <c r="X556" i="1" s="1"/>
  <c r="W556" i="1" a="1"/>
  <c r="W556" i="1" s="1"/>
  <c r="V556" i="1" a="1"/>
  <c r="V556" i="1" s="1"/>
  <c r="U556" i="1" a="1"/>
  <c r="U556" i="1" s="1"/>
  <c r="T556" i="1" a="1"/>
  <c r="T556" i="1" s="1"/>
  <c r="S556" i="1" a="1"/>
  <c r="S556" i="1" s="1"/>
  <c r="R556" i="1" a="1"/>
  <c r="R556" i="1" s="1"/>
  <c r="Q556" i="1" a="1"/>
  <c r="Q556" i="1" s="1"/>
  <c r="AZ555" i="1" a="1"/>
  <c r="AZ555" i="1" s="1"/>
  <c r="AY555" i="1" a="1"/>
  <c r="AY555" i="1" s="1"/>
  <c r="AX555" i="1" a="1"/>
  <c r="AX555" i="1" s="1"/>
  <c r="AW555" i="1" a="1"/>
  <c r="AW555" i="1" s="1"/>
  <c r="AV555" i="1" a="1"/>
  <c r="AV555" i="1" s="1"/>
  <c r="AU555" i="1" a="1"/>
  <c r="AU555" i="1" s="1"/>
  <c r="AT555" i="1" a="1"/>
  <c r="AT555" i="1" s="1"/>
  <c r="AS555" i="1" a="1"/>
  <c r="AS555" i="1" s="1"/>
  <c r="AR555" i="1" a="1"/>
  <c r="AR555" i="1" s="1"/>
  <c r="AQ555" i="1" a="1"/>
  <c r="AQ555" i="1" s="1"/>
  <c r="AP555" i="1" a="1"/>
  <c r="AP555" i="1" s="1"/>
  <c r="AO555" i="1" a="1"/>
  <c r="AO555" i="1" s="1"/>
  <c r="AN555" i="1" a="1"/>
  <c r="AN555" i="1" s="1"/>
  <c r="AM555" i="1" a="1"/>
  <c r="AM555" i="1" s="1"/>
  <c r="AL555" i="1" a="1"/>
  <c r="AL555" i="1" s="1"/>
  <c r="AK555" i="1" a="1"/>
  <c r="AK555" i="1" s="1"/>
  <c r="AJ555" i="1" a="1"/>
  <c r="AJ555" i="1" s="1"/>
  <c r="AI555" i="1" a="1"/>
  <c r="AI555" i="1" s="1"/>
  <c r="AH555" i="1" a="1"/>
  <c r="AH555" i="1" s="1"/>
  <c r="AG555" i="1" a="1"/>
  <c r="AG555" i="1" s="1"/>
  <c r="AF555" i="1" a="1"/>
  <c r="AF555" i="1" s="1"/>
  <c r="AE555" i="1" a="1"/>
  <c r="AE555" i="1" s="1"/>
  <c r="AD555" i="1" a="1"/>
  <c r="AD555" i="1" s="1"/>
  <c r="AC555" i="1" a="1"/>
  <c r="AC555" i="1" s="1"/>
  <c r="AB555" i="1" a="1"/>
  <c r="AB555" i="1" s="1"/>
  <c r="AA555" i="1" a="1"/>
  <c r="AA555" i="1" s="1"/>
  <c r="Z555" i="1" a="1"/>
  <c r="Z555" i="1" s="1"/>
  <c r="Y555" i="1" a="1"/>
  <c r="Y555" i="1" s="1"/>
  <c r="X555" i="1" a="1"/>
  <c r="X555" i="1" s="1"/>
  <c r="W555" i="1" a="1"/>
  <c r="W555" i="1" s="1"/>
  <c r="V555" i="1" a="1"/>
  <c r="V555" i="1" s="1"/>
  <c r="U555" i="1" a="1"/>
  <c r="U555" i="1" s="1"/>
  <c r="T555" i="1" a="1"/>
  <c r="T555" i="1" s="1"/>
  <c r="S555" i="1" a="1"/>
  <c r="S555" i="1" s="1"/>
  <c r="R555" i="1" a="1"/>
  <c r="R555" i="1" s="1"/>
  <c r="Q555" i="1" a="1"/>
  <c r="Q555" i="1" s="1"/>
  <c r="AZ338" i="1" a="1"/>
  <c r="AZ338" i="1" s="1"/>
  <c r="AY338" i="1" a="1"/>
  <c r="AY338" i="1" s="1"/>
  <c r="AX338" i="1" a="1"/>
  <c r="AX338" i="1" s="1"/>
  <c r="AW338" i="1" a="1"/>
  <c r="AW338" i="1" s="1"/>
  <c r="AV338" i="1" a="1"/>
  <c r="AV338" i="1" s="1"/>
  <c r="AU338" i="1" a="1"/>
  <c r="AU338" i="1" s="1"/>
  <c r="AT338" i="1" a="1"/>
  <c r="AT338" i="1" s="1"/>
  <c r="AS338" i="1" a="1"/>
  <c r="AS338" i="1" s="1"/>
  <c r="AR338" i="1" a="1"/>
  <c r="AR338" i="1" s="1"/>
  <c r="AQ338" i="1" a="1"/>
  <c r="AQ338" i="1" s="1"/>
  <c r="AP338" i="1" a="1"/>
  <c r="AP338" i="1" s="1"/>
  <c r="AO338" i="1" a="1"/>
  <c r="AO338" i="1" s="1"/>
  <c r="AN338" i="1" a="1"/>
  <c r="AN338" i="1" s="1"/>
  <c r="AM338" i="1" a="1"/>
  <c r="AM338" i="1" s="1"/>
  <c r="AL338" i="1" a="1"/>
  <c r="AL338" i="1" s="1"/>
  <c r="AK338" i="1" a="1"/>
  <c r="AK338" i="1" s="1"/>
  <c r="AJ338" i="1" a="1"/>
  <c r="AJ338" i="1" s="1"/>
  <c r="AI338" i="1" a="1"/>
  <c r="AI338" i="1" s="1"/>
  <c r="AH338" i="1" a="1"/>
  <c r="AH338" i="1" s="1"/>
  <c r="AG338" i="1" a="1"/>
  <c r="AG338" i="1" s="1"/>
  <c r="AF338" i="1" a="1"/>
  <c r="AF338" i="1" s="1"/>
  <c r="AE338" i="1" a="1"/>
  <c r="AE338" i="1" s="1"/>
  <c r="AD338" i="1" a="1"/>
  <c r="AD338" i="1" s="1"/>
  <c r="AC338" i="1" a="1"/>
  <c r="AC338" i="1" s="1"/>
  <c r="AB338" i="1" a="1"/>
  <c r="AB338" i="1" s="1"/>
  <c r="AA338" i="1" a="1"/>
  <c r="AA338" i="1" s="1"/>
  <c r="Z338" i="1" a="1"/>
  <c r="Z338" i="1" s="1"/>
  <c r="Y338" i="1" a="1"/>
  <c r="Y338" i="1" s="1"/>
  <c r="X338" i="1" a="1"/>
  <c r="X338" i="1" s="1"/>
  <c r="W338" i="1" a="1"/>
  <c r="W338" i="1" s="1"/>
  <c r="V338" i="1" a="1"/>
  <c r="V338" i="1" s="1"/>
  <c r="U338" i="1" a="1"/>
  <c r="U338" i="1" s="1"/>
  <c r="T338" i="1" a="1"/>
  <c r="T338" i="1" s="1"/>
  <c r="S338" i="1" a="1"/>
  <c r="S338" i="1" s="1"/>
  <c r="R338" i="1" a="1"/>
  <c r="R338" i="1" s="1"/>
  <c r="Q338" i="1" a="1"/>
  <c r="Q338" i="1" s="1"/>
  <c r="AZ337" i="1" a="1"/>
  <c r="AZ337" i="1" s="1"/>
  <c r="AY337" i="1" a="1"/>
  <c r="AY337" i="1" s="1"/>
  <c r="AX337" i="1" a="1"/>
  <c r="AX337" i="1" s="1"/>
  <c r="AW337" i="1" a="1"/>
  <c r="AW337" i="1" s="1"/>
  <c r="AV337" i="1" a="1"/>
  <c r="AV337" i="1" s="1"/>
  <c r="AU337" i="1" a="1"/>
  <c r="AU337" i="1" s="1"/>
  <c r="AT337" i="1" a="1"/>
  <c r="AT337" i="1" s="1"/>
  <c r="AS337" i="1" a="1"/>
  <c r="AS337" i="1" s="1"/>
  <c r="AR337" i="1" a="1"/>
  <c r="AR337" i="1" s="1"/>
  <c r="AQ337" i="1" a="1"/>
  <c r="AQ337" i="1" s="1"/>
  <c r="AP337" i="1" a="1"/>
  <c r="AP337" i="1" s="1"/>
  <c r="AO337" i="1" a="1"/>
  <c r="AO337" i="1" s="1"/>
  <c r="AN337" i="1" a="1"/>
  <c r="AN337" i="1" s="1"/>
  <c r="AM337" i="1" a="1"/>
  <c r="AM337" i="1" s="1"/>
  <c r="AL337" i="1" a="1"/>
  <c r="AL337" i="1" s="1"/>
  <c r="AK337" i="1" a="1"/>
  <c r="AK337" i="1" s="1"/>
  <c r="AJ337" i="1" a="1"/>
  <c r="AJ337" i="1" s="1"/>
  <c r="AI337" i="1" a="1"/>
  <c r="AI337" i="1" s="1"/>
  <c r="AH337" i="1" a="1"/>
  <c r="AH337" i="1" s="1"/>
  <c r="AG337" i="1" a="1"/>
  <c r="AG337" i="1" s="1"/>
  <c r="AF337" i="1" a="1"/>
  <c r="AF337" i="1" s="1"/>
  <c r="AE337" i="1" a="1"/>
  <c r="AE337" i="1" s="1"/>
  <c r="AD337" i="1" a="1"/>
  <c r="AD337" i="1" s="1"/>
  <c r="AC337" i="1" a="1"/>
  <c r="AC337" i="1" s="1"/>
  <c r="AB337" i="1" a="1"/>
  <c r="AB337" i="1" s="1"/>
  <c r="AA337" i="1" a="1"/>
  <c r="AA337" i="1" s="1"/>
  <c r="Z337" i="1" a="1"/>
  <c r="Z337" i="1" s="1"/>
  <c r="Y337" i="1" a="1"/>
  <c r="Y337" i="1" s="1"/>
  <c r="X337" i="1" a="1"/>
  <c r="X337" i="1" s="1"/>
  <c r="W337" i="1" a="1"/>
  <c r="W337" i="1" s="1"/>
  <c r="V337" i="1" a="1"/>
  <c r="V337" i="1" s="1"/>
  <c r="U337" i="1" a="1"/>
  <c r="U337" i="1" s="1"/>
  <c r="T337" i="1" a="1"/>
  <c r="T337" i="1" s="1"/>
  <c r="S337" i="1" a="1"/>
  <c r="S337" i="1" s="1"/>
  <c r="R337" i="1" a="1"/>
  <c r="R337" i="1" s="1"/>
  <c r="Q337" i="1" a="1"/>
  <c r="Q337" i="1" s="1"/>
  <c r="AZ336" i="1" a="1"/>
  <c r="AZ336" i="1" s="1"/>
  <c r="AY336" i="1" a="1"/>
  <c r="AY336" i="1" s="1"/>
  <c r="AX336" i="1" a="1"/>
  <c r="AX336" i="1" s="1"/>
  <c r="AW336" i="1" a="1"/>
  <c r="AW336" i="1" s="1"/>
  <c r="AV336" i="1" a="1"/>
  <c r="AV336" i="1" s="1"/>
  <c r="AU336" i="1" a="1"/>
  <c r="AU336" i="1" s="1"/>
  <c r="AT336" i="1" a="1"/>
  <c r="AT336" i="1" s="1"/>
  <c r="AS336" i="1" a="1"/>
  <c r="AS336" i="1" s="1"/>
  <c r="AR336" i="1" a="1"/>
  <c r="AR336" i="1" s="1"/>
  <c r="AQ336" i="1" a="1"/>
  <c r="AQ336" i="1" s="1"/>
  <c r="AP336" i="1" a="1"/>
  <c r="AP336" i="1" s="1"/>
  <c r="AO336" i="1" a="1"/>
  <c r="AO336" i="1" s="1"/>
  <c r="AN336" i="1" a="1"/>
  <c r="AN336" i="1" s="1"/>
  <c r="AM336" i="1" a="1"/>
  <c r="AM336" i="1" s="1"/>
  <c r="AL336" i="1" a="1"/>
  <c r="AL336" i="1" s="1"/>
  <c r="AK336" i="1" a="1"/>
  <c r="AK336" i="1" s="1"/>
  <c r="AJ336" i="1" a="1"/>
  <c r="AJ336" i="1" s="1"/>
  <c r="AI336" i="1" a="1"/>
  <c r="AI336" i="1" s="1"/>
  <c r="AH336" i="1" a="1"/>
  <c r="AH336" i="1" s="1"/>
  <c r="AG336" i="1" a="1"/>
  <c r="AG336" i="1" s="1"/>
  <c r="AF336" i="1" a="1"/>
  <c r="AF336" i="1" s="1"/>
  <c r="AE336" i="1" a="1"/>
  <c r="AE336" i="1" s="1"/>
  <c r="AD336" i="1" a="1"/>
  <c r="AD336" i="1" s="1"/>
  <c r="AC336" i="1" a="1"/>
  <c r="AC336" i="1" s="1"/>
  <c r="AB336" i="1" a="1"/>
  <c r="AB336" i="1" s="1"/>
  <c r="AA336" i="1" a="1"/>
  <c r="AA336" i="1" s="1"/>
  <c r="Z336" i="1" a="1"/>
  <c r="Z336" i="1" s="1"/>
  <c r="Y336" i="1" a="1"/>
  <c r="Y336" i="1" s="1"/>
  <c r="X336" i="1" a="1"/>
  <c r="X336" i="1" s="1"/>
  <c r="W336" i="1" a="1"/>
  <c r="W336" i="1" s="1"/>
  <c r="V336" i="1" a="1"/>
  <c r="V336" i="1" s="1"/>
  <c r="U336" i="1" a="1"/>
  <c r="U336" i="1" s="1"/>
  <c r="T336" i="1" a="1"/>
  <c r="T336" i="1" s="1"/>
  <c r="S336" i="1" a="1"/>
  <c r="S336" i="1" s="1"/>
  <c r="R336" i="1" a="1"/>
  <c r="R336" i="1" s="1"/>
  <c r="Q336" i="1" a="1"/>
  <c r="Q336" i="1" s="1"/>
  <c r="AZ335" i="1" a="1"/>
  <c r="AZ335" i="1" s="1"/>
  <c r="AY335" i="1" a="1"/>
  <c r="AY335" i="1" s="1"/>
  <c r="AX335" i="1" a="1"/>
  <c r="AX335" i="1" s="1"/>
  <c r="AW335" i="1" a="1"/>
  <c r="AW335" i="1" s="1"/>
  <c r="AV335" i="1" a="1"/>
  <c r="AV335" i="1" s="1"/>
  <c r="AU335" i="1" a="1"/>
  <c r="AU335" i="1" s="1"/>
  <c r="AT335" i="1" a="1"/>
  <c r="AT335" i="1" s="1"/>
  <c r="AS335" i="1" a="1"/>
  <c r="AS335" i="1" s="1"/>
  <c r="AR335" i="1" a="1"/>
  <c r="AR335" i="1" s="1"/>
  <c r="AQ335" i="1" a="1"/>
  <c r="AQ335" i="1" s="1"/>
  <c r="AP335" i="1" a="1"/>
  <c r="AP335" i="1" s="1"/>
  <c r="AO335" i="1" a="1"/>
  <c r="AO335" i="1" s="1"/>
  <c r="AN335" i="1" a="1"/>
  <c r="AN335" i="1" s="1"/>
  <c r="AM335" i="1" a="1"/>
  <c r="AM335" i="1" s="1"/>
  <c r="AL335" i="1" a="1"/>
  <c r="AL335" i="1" s="1"/>
  <c r="AK335" i="1" a="1"/>
  <c r="AK335" i="1" s="1"/>
  <c r="AJ335" i="1" a="1"/>
  <c r="AJ335" i="1" s="1"/>
  <c r="AI335" i="1" a="1"/>
  <c r="AI335" i="1" s="1"/>
  <c r="AH335" i="1" a="1"/>
  <c r="AH335" i="1" s="1"/>
  <c r="AG335" i="1" a="1"/>
  <c r="AG335" i="1" s="1"/>
  <c r="AF335" i="1" a="1"/>
  <c r="AF335" i="1" s="1"/>
  <c r="AE335" i="1" a="1"/>
  <c r="AE335" i="1" s="1"/>
  <c r="AD335" i="1" a="1"/>
  <c r="AD335" i="1" s="1"/>
  <c r="AC335" i="1" a="1"/>
  <c r="AC335" i="1" s="1"/>
  <c r="AB335" i="1" a="1"/>
  <c r="AB335" i="1" s="1"/>
  <c r="AA335" i="1" a="1"/>
  <c r="AA335" i="1" s="1"/>
  <c r="Z335" i="1" a="1"/>
  <c r="Z335" i="1" s="1"/>
  <c r="Y335" i="1" a="1"/>
  <c r="Y335" i="1" s="1"/>
  <c r="X335" i="1" a="1"/>
  <c r="X335" i="1" s="1"/>
  <c r="W335" i="1" a="1"/>
  <c r="W335" i="1" s="1"/>
  <c r="V335" i="1" a="1"/>
  <c r="V335" i="1" s="1"/>
  <c r="U335" i="1" a="1"/>
  <c r="U335" i="1" s="1"/>
  <c r="T335" i="1" a="1"/>
  <c r="T335" i="1" s="1"/>
  <c r="S335" i="1" a="1"/>
  <c r="S335" i="1" s="1"/>
  <c r="R335" i="1" a="1"/>
  <c r="R335" i="1" s="1"/>
  <c r="Q335" i="1" a="1"/>
  <c r="Q335" i="1" s="1"/>
  <c r="AZ334" i="1" a="1"/>
  <c r="AZ334" i="1" s="1"/>
  <c r="AY334" i="1" a="1"/>
  <c r="AY334" i="1" s="1"/>
  <c r="AX334" i="1" a="1"/>
  <c r="AX334" i="1" s="1"/>
  <c r="AW334" i="1" a="1"/>
  <c r="AW334" i="1" s="1"/>
  <c r="AV334" i="1" a="1"/>
  <c r="AV334" i="1" s="1"/>
  <c r="AU334" i="1" a="1"/>
  <c r="AU334" i="1" s="1"/>
  <c r="AT334" i="1" a="1"/>
  <c r="AT334" i="1" s="1"/>
  <c r="AS334" i="1" a="1"/>
  <c r="AS334" i="1" s="1"/>
  <c r="AR334" i="1" a="1"/>
  <c r="AR334" i="1" s="1"/>
  <c r="AQ334" i="1" a="1"/>
  <c r="AQ334" i="1" s="1"/>
  <c r="AP334" i="1" a="1"/>
  <c r="AP334" i="1" s="1"/>
  <c r="AO334" i="1" a="1"/>
  <c r="AO334" i="1" s="1"/>
  <c r="AN334" i="1" a="1"/>
  <c r="AN334" i="1" s="1"/>
  <c r="AM334" i="1" a="1"/>
  <c r="AM334" i="1" s="1"/>
  <c r="AL334" i="1" a="1"/>
  <c r="AL334" i="1" s="1"/>
  <c r="AK334" i="1" a="1"/>
  <c r="AK334" i="1" s="1"/>
  <c r="AJ334" i="1" a="1"/>
  <c r="AJ334" i="1" s="1"/>
  <c r="AI334" i="1" a="1"/>
  <c r="AI334" i="1" s="1"/>
  <c r="AH334" i="1" a="1"/>
  <c r="AH334" i="1" s="1"/>
  <c r="AG334" i="1" a="1"/>
  <c r="AG334" i="1" s="1"/>
  <c r="AF334" i="1" a="1"/>
  <c r="AF334" i="1" s="1"/>
  <c r="AE334" i="1" a="1"/>
  <c r="AE334" i="1" s="1"/>
  <c r="AD334" i="1" a="1"/>
  <c r="AD334" i="1" s="1"/>
  <c r="AC334" i="1" a="1"/>
  <c r="AC334" i="1" s="1"/>
  <c r="AB334" i="1" a="1"/>
  <c r="AB334" i="1" s="1"/>
  <c r="AA334" i="1" a="1"/>
  <c r="AA334" i="1" s="1"/>
  <c r="Z334" i="1" a="1"/>
  <c r="Z334" i="1" s="1"/>
  <c r="Y334" i="1" a="1"/>
  <c r="Y334" i="1" s="1"/>
  <c r="X334" i="1" a="1"/>
  <c r="X334" i="1" s="1"/>
  <c r="W334" i="1" a="1"/>
  <c r="W334" i="1" s="1"/>
  <c r="V334" i="1" a="1"/>
  <c r="V334" i="1" s="1"/>
  <c r="U334" i="1" a="1"/>
  <c r="U334" i="1" s="1"/>
  <c r="T334" i="1" a="1"/>
  <c r="T334" i="1" s="1"/>
  <c r="S334" i="1" a="1"/>
  <c r="S334" i="1" s="1"/>
  <c r="R334" i="1" a="1"/>
  <c r="R334" i="1" s="1"/>
  <c r="Q334" i="1" a="1"/>
  <c r="Q334" i="1" s="1"/>
  <c r="AZ333" i="1" a="1"/>
  <c r="AZ333" i="1" s="1"/>
  <c r="AY333" i="1" a="1"/>
  <c r="AY333" i="1" s="1"/>
  <c r="AX333" i="1" a="1"/>
  <c r="AX333" i="1" s="1"/>
  <c r="AW333" i="1" a="1"/>
  <c r="AW333" i="1" s="1"/>
  <c r="AV333" i="1" a="1"/>
  <c r="AV333" i="1" s="1"/>
  <c r="AU333" i="1" a="1"/>
  <c r="AU333" i="1" s="1"/>
  <c r="AT333" i="1" a="1"/>
  <c r="AT333" i="1" s="1"/>
  <c r="AS333" i="1" a="1"/>
  <c r="AS333" i="1" s="1"/>
  <c r="AR333" i="1" a="1"/>
  <c r="AR333" i="1" s="1"/>
  <c r="AQ333" i="1" a="1"/>
  <c r="AQ333" i="1" s="1"/>
  <c r="AP333" i="1" a="1"/>
  <c r="AP333" i="1" s="1"/>
  <c r="AO333" i="1" a="1"/>
  <c r="AO333" i="1" s="1"/>
  <c r="AN333" i="1" a="1"/>
  <c r="AN333" i="1" s="1"/>
  <c r="AM333" i="1" a="1"/>
  <c r="AM333" i="1" s="1"/>
  <c r="AL333" i="1" a="1"/>
  <c r="AL333" i="1" s="1"/>
  <c r="AK333" i="1" a="1"/>
  <c r="AK333" i="1" s="1"/>
  <c r="AJ333" i="1" a="1"/>
  <c r="AJ333" i="1" s="1"/>
  <c r="AI333" i="1" a="1"/>
  <c r="AI333" i="1" s="1"/>
  <c r="AH333" i="1" a="1"/>
  <c r="AH333" i="1" s="1"/>
  <c r="AG333" i="1" a="1"/>
  <c r="AG333" i="1" s="1"/>
  <c r="AF333" i="1" a="1"/>
  <c r="AF333" i="1" s="1"/>
  <c r="AE333" i="1" a="1"/>
  <c r="AE333" i="1" s="1"/>
  <c r="AD333" i="1" a="1"/>
  <c r="AD333" i="1" s="1"/>
  <c r="AC333" i="1" a="1"/>
  <c r="AC333" i="1" s="1"/>
  <c r="AB333" i="1" a="1"/>
  <c r="AB333" i="1" s="1"/>
  <c r="AA333" i="1" a="1"/>
  <c r="AA333" i="1" s="1"/>
  <c r="Z333" i="1" a="1"/>
  <c r="Z333" i="1" s="1"/>
  <c r="Y333" i="1" a="1"/>
  <c r="Y333" i="1" s="1"/>
  <c r="X333" i="1" a="1"/>
  <c r="X333" i="1" s="1"/>
  <c r="W333" i="1" a="1"/>
  <c r="W333" i="1" s="1"/>
  <c r="V333" i="1" a="1"/>
  <c r="V333" i="1" s="1"/>
  <c r="U333" i="1" a="1"/>
  <c r="U333" i="1" s="1"/>
  <c r="T333" i="1" a="1"/>
  <c r="T333" i="1" s="1"/>
  <c r="S333" i="1" a="1"/>
  <c r="S333" i="1" s="1"/>
  <c r="R333" i="1" a="1"/>
  <c r="R333" i="1" s="1"/>
  <c r="Q333" i="1" a="1"/>
  <c r="Q333" i="1" s="1"/>
  <c r="AZ332" i="1" a="1"/>
  <c r="AZ332" i="1" s="1"/>
  <c r="AY332" i="1" a="1"/>
  <c r="AY332" i="1" s="1"/>
  <c r="AX332" i="1" a="1"/>
  <c r="AX332" i="1" s="1"/>
  <c r="AW332" i="1" a="1"/>
  <c r="AW332" i="1" s="1"/>
  <c r="AV332" i="1" a="1"/>
  <c r="AV332" i="1" s="1"/>
  <c r="AU332" i="1" a="1"/>
  <c r="AU332" i="1" s="1"/>
  <c r="AT332" i="1" a="1"/>
  <c r="AT332" i="1" s="1"/>
  <c r="AS332" i="1" a="1"/>
  <c r="AS332" i="1" s="1"/>
  <c r="AR332" i="1" a="1"/>
  <c r="AR332" i="1" s="1"/>
  <c r="AQ332" i="1" a="1"/>
  <c r="AQ332" i="1" s="1"/>
  <c r="AP332" i="1" a="1"/>
  <c r="AP332" i="1" s="1"/>
  <c r="AO332" i="1" a="1"/>
  <c r="AO332" i="1" s="1"/>
  <c r="AN332" i="1" a="1"/>
  <c r="AN332" i="1" s="1"/>
  <c r="AM332" i="1" a="1"/>
  <c r="AM332" i="1" s="1"/>
  <c r="AL332" i="1" a="1"/>
  <c r="AL332" i="1" s="1"/>
  <c r="AK332" i="1" a="1"/>
  <c r="AK332" i="1" s="1"/>
  <c r="AJ332" i="1" a="1"/>
  <c r="AJ332" i="1" s="1"/>
  <c r="AI332" i="1" a="1"/>
  <c r="AI332" i="1" s="1"/>
  <c r="AH332" i="1" a="1"/>
  <c r="AH332" i="1" s="1"/>
  <c r="AG332" i="1" a="1"/>
  <c r="AG332" i="1" s="1"/>
  <c r="AF332" i="1" a="1"/>
  <c r="AF332" i="1" s="1"/>
  <c r="AE332" i="1" a="1"/>
  <c r="AE332" i="1" s="1"/>
  <c r="AD332" i="1" a="1"/>
  <c r="AD332" i="1" s="1"/>
  <c r="AC332" i="1" a="1"/>
  <c r="AC332" i="1" s="1"/>
  <c r="AB332" i="1" a="1"/>
  <c r="AB332" i="1" s="1"/>
  <c r="AA332" i="1" a="1"/>
  <c r="AA332" i="1" s="1"/>
  <c r="Z332" i="1" a="1"/>
  <c r="Z332" i="1" s="1"/>
  <c r="Y332" i="1" a="1"/>
  <c r="Y332" i="1" s="1"/>
  <c r="X332" i="1" a="1"/>
  <c r="X332" i="1" s="1"/>
  <c r="W332" i="1" a="1"/>
  <c r="W332" i="1" s="1"/>
  <c r="V332" i="1" a="1"/>
  <c r="V332" i="1" s="1"/>
  <c r="U332" i="1" a="1"/>
  <c r="U332" i="1" s="1"/>
  <c r="T332" i="1" a="1"/>
  <c r="T332" i="1" s="1"/>
  <c r="S332" i="1" a="1"/>
  <c r="S332" i="1" s="1"/>
  <c r="R332" i="1" a="1"/>
  <c r="R332" i="1" s="1"/>
  <c r="Q332" i="1" a="1"/>
  <c r="Q332" i="1" s="1"/>
  <c r="AZ331" i="1" a="1"/>
  <c r="AZ331" i="1" s="1"/>
  <c r="AY331" i="1" a="1"/>
  <c r="AY331" i="1" s="1"/>
  <c r="AX331" i="1" a="1"/>
  <c r="AX331" i="1" s="1"/>
  <c r="AW331" i="1" a="1"/>
  <c r="AW331" i="1" s="1"/>
  <c r="AV331" i="1" a="1"/>
  <c r="AV331" i="1" s="1"/>
  <c r="AU331" i="1" a="1"/>
  <c r="AU331" i="1" s="1"/>
  <c r="AT331" i="1" a="1"/>
  <c r="AT331" i="1" s="1"/>
  <c r="AS331" i="1" a="1"/>
  <c r="AS331" i="1" s="1"/>
  <c r="AR331" i="1" a="1"/>
  <c r="AR331" i="1" s="1"/>
  <c r="AQ331" i="1" a="1"/>
  <c r="AQ331" i="1" s="1"/>
  <c r="AP331" i="1" a="1"/>
  <c r="AP331" i="1" s="1"/>
  <c r="AO331" i="1" a="1"/>
  <c r="AO331" i="1" s="1"/>
  <c r="AN331" i="1" a="1"/>
  <c r="AN331" i="1" s="1"/>
  <c r="AM331" i="1" a="1"/>
  <c r="AM331" i="1" s="1"/>
  <c r="AL331" i="1" a="1"/>
  <c r="AL331" i="1" s="1"/>
  <c r="AK331" i="1" a="1"/>
  <c r="AK331" i="1" s="1"/>
  <c r="AJ331" i="1" a="1"/>
  <c r="AJ331" i="1" s="1"/>
  <c r="AI331" i="1" a="1"/>
  <c r="AI331" i="1" s="1"/>
  <c r="AH331" i="1" a="1"/>
  <c r="AH331" i="1" s="1"/>
  <c r="AG331" i="1" a="1"/>
  <c r="AG331" i="1" s="1"/>
  <c r="AF331" i="1" a="1"/>
  <c r="AF331" i="1" s="1"/>
  <c r="AE331" i="1" a="1"/>
  <c r="AE331" i="1" s="1"/>
  <c r="AD331" i="1" a="1"/>
  <c r="AD331" i="1" s="1"/>
  <c r="AC331" i="1" a="1"/>
  <c r="AC331" i="1" s="1"/>
  <c r="AB331" i="1" a="1"/>
  <c r="AB331" i="1" s="1"/>
  <c r="AA331" i="1" a="1"/>
  <c r="AA331" i="1" s="1"/>
  <c r="Z331" i="1" a="1"/>
  <c r="Z331" i="1" s="1"/>
  <c r="Y331" i="1" a="1"/>
  <c r="Y331" i="1" s="1"/>
  <c r="X331" i="1" a="1"/>
  <c r="X331" i="1" s="1"/>
  <c r="W331" i="1" a="1"/>
  <c r="W331" i="1" s="1"/>
  <c r="V331" i="1" a="1"/>
  <c r="V331" i="1" s="1"/>
  <c r="U331" i="1" a="1"/>
  <c r="U331" i="1" s="1"/>
  <c r="T331" i="1" a="1"/>
  <c r="T331" i="1" s="1"/>
  <c r="S331" i="1" a="1"/>
  <c r="S331" i="1" s="1"/>
  <c r="R331" i="1" a="1"/>
  <c r="R331" i="1" s="1"/>
  <c r="Q331" i="1" a="1"/>
  <c r="Q331" i="1" s="1"/>
  <c r="AZ330" i="1" a="1"/>
  <c r="AZ330" i="1" s="1"/>
  <c r="AY330" i="1" a="1"/>
  <c r="AY330" i="1" s="1"/>
  <c r="AX330" i="1" a="1"/>
  <c r="AX330" i="1" s="1"/>
  <c r="AW330" i="1" a="1"/>
  <c r="AW330" i="1" s="1"/>
  <c r="AV330" i="1" a="1"/>
  <c r="AV330" i="1" s="1"/>
  <c r="AU330" i="1" a="1"/>
  <c r="AU330" i="1" s="1"/>
  <c r="AT330" i="1" a="1"/>
  <c r="AT330" i="1" s="1"/>
  <c r="AS330" i="1" a="1"/>
  <c r="AS330" i="1" s="1"/>
  <c r="AR330" i="1" a="1"/>
  <c r="AR330" i="1" s="1"/>
  <c r="AQ330" i="1" a="1"/>
  <c r="AQ330" i="1" s="1"/>
  <c r="AP330" i="1" a="1"/>
  <c r="AP330" i="1" s="1"/>
  <c r="AO330" i="1" a="1"/>
  <c r="AO330" i="1" s="1"/>
  <c r="AN330" i="1" a="1"/>
  <c r="AN330" i="1" s="1"/>
  <c r="AM330" i="1" a="1"/>
  <c r="AM330" i="1" s="1"/>
  <c r="AL330" i="1" a="1"/>
  <c r="AL330" i="1" s="1"/>
  <c r="AK330" i="1" a="1"/>
  <c r="AK330" i="1" s="1"/>
  <c r="AJ330" i="1" a="1"/>
  <c r="AJ330" i="1" s="1"/>
  <c r="AI330" i="1" a="1"/>
  <c r="AI330" i="1" s="1"/>
  <c r="AH330" i="1" a="1"/>
  <c r="AH330" i="1" s="1"/>
  <c r="AG330" i="1" a="1"/>
  <c r="AG330" i="1" s="1"/>
  <c r="AF330" i="1" a="1"/>
  <c r="AF330" i="1" s="1"/>
  <c r="AE330" i="1" a="1"/>
  <c r="AE330" i="1" s="1"/>
  <c r="AD330" i="1" a="1"/>
  <c r="AD330" i="1" s="1"/>
  <c r="AC330" i="1" a="1"/>
  <c r="AC330" i="1" s="1"/>
  <c r="AB330" i="1" a="1"/>
  <c r="AB330" i="1" s="1"/>
  <c r="AA330" i="1" a="1"/>
  <c r="AA330" i="1" s="1"/>
  <c r="Z330" i="1" a="1"/>
  <c r="Z330" i="1" s="1"/>
  <c r="Y330" i="1" a="1"/>
  <c r="Y330" i="1" s="1"/>
  <c r="X330" i="1" a="1"/>
  <c r="X330" i="1" s="1"/>
  <c r="W330" i="1" a="1"/>
  <c r="W330" i="1" s="1"/>
  <c r="V330" i="1" a="1"/>
  <c r="V330" i="1" s="1"/>
  <c r="U330" i="1" a="1"/>
  <c r="U330" i="1" s="1"/>
  <c r="T330" i="1" a="1"/>
  <c r="T330" i="1" s="1"/>
  <c r="S330" i="1" a="1"/>
  <c r="S330" i="1" s="1"/>
  <c r="R330" i="1" a="1"/>
  <c r="R330" i="1" s="1"/>
  <c r="Q330" i="1" a="1"/>
  <c r="Q330" i="1" s="1"/>
  <c r="AZ329" i="1" a="1"/>
  <c r="AZ329" i="1" s="1"/>
  <c r="AY329" i="1" a="1"/>
  <c r="AY329" i="1" s="1"/>
  <c r="AX329" i="1" a="1"/>
  <c r="AX329" i="1" s="1"/>
  <c r="AW329" i="1" a="1"/>
  <c r="AW329" i="1" s="1"/>
  <c r="AV329" i="1" a="1"/>
  <c r="AV329" i="1" s="1"/>
  <c r="AU329" i="1" a="1"/>
  <c r="AU329" i="1" s="1"/>
  <c r="AT329" i="1" a="1"/>
  <c r="AT329" i="1" s="1"/>
  <c r="AS329" i="1" a="1"/>
  <c r="AS329" i="1" s="1"/>
  <c r="AR329" i="1" a="1"/>
  <c r="AR329" i="1" s="1"/>
  <c r="AQ329" i="1" a="1"/>
  <c r="AQ329" i="1" s="1"/>
  <c r="AP329" i="1" a="1"/>
  <c r="AP329" i="1" s="1"/>
  <c r="AO329" i="1" a="1"/>
  <c r="AO329" i="1" s="1"/>
  <c r="AN329" i="1" a="1"/>
  <c r="AN329" i="1" s="1"/>
  <c r="AM329" i="1" a="1"/>
  <c r="AM329" i="1" s="1"/>
  <c r="AL329" i="1" a="1"/>
  <c r="AL329" i="1" s="1"/>
  <c r="AK329" i="1" a="1"/>
  <c r="AK329" i="1" s="1"/>
  <c r="AJ329" i="1" a="1"/>
  <c r="AJ329" i="1" s="1"/>
  <c r="AI329" i="1" a="1"/>
  <c r="AI329" i="1" s="1"/>
  <c r="AH329" i="1" a="1"/>
  <c r="AH329" i="1" s="1"/>
  <c r="AG329" i="1" a="1"/>
  <c r="AG329" i="1" s="1"/>
  <c r="AF329" i="1" a="1"/>
  <c r="AF329" i="1" s="1"/>
  <c r="AE329" i="1" a="1"/>
  <c r="AE329" i="1" s="1"/>
  <c r="AD329" i="1" a="1"/>
  <c r="AD329" i="1" s="1"/>
  <c r="AC329" i="1" a="1"/>
  <c r="AC329" i="1" s="1"/>
  <c r="AB329" i="1" a="1"/>
  <c r="AB329" i="1" s="1"/>
  <c r="AA329" i="1" a="1"/>
  <c r="AA329" i="1" s="1"/>
  <c r="Z329" i="1" a="1"/>
  <c r="Z329" i="1" s="1"/>
  <c r="Y329" i="1" a="1"/>
  <c r="Y329" i="1" s="1"/>
  <c r="X329" i="1" a="1"/>
  <c r="X329" i="1" s="1"/>
  <c r="W329" i="1" a="1"/>
  <c r="W329" i="1" s="1"/>
  <c r="V329" i="1" a="1"/>
  <c r="V329" i="1" s="1"/>
  <c r="U329" i="1" a="1"/>
  <c r="U329" i="1" s="1"/>
  <c r="T329" i="1" a="1"/>
  <c r="T329" i="1" s="1"/>
  <c r="S329" i="1" a="1"/>
  <c r="S329" i="1" s="1"/>
  <c r="R329" i="1" a="1"/>
  <c r="R329" i="1" s="1"/>
  <c r="Q329" i="1" a="1"/>
  <c r="Q329" i="1" s="1"/>
  <c r="AZ292" i="1" a="1"/>
  <c r="AZ292" i="1" s="1"/>
  <c r="AY292" i="1" a="1"/>
  <c r="AY292" i="1" s="1"/>
  <c r="AX292" i="1" a="1"/>
  <c r="AX292" i="1" s="1"/>
  <c r="AW292" i="1" a="1"/>
  <c r="AW292" i="1" s="1"/>
  <c r="AV292" i="1" a="1"/>
  <c r="AV292" i="1" s="1"/>
  <c r="AU292" i="1" a="1"/>
  <c r="AU292" i="1" s="1"/>
  <c r="AT292" i="1" a="1"/>
  <c r="AT292" i="1" s="1"/>
  <c r="AS292" i="1" a="1"/>
  <c r="AS292" i="1" s="1"/>
  <c r="AR292" i="1" a="1"/>
  <c r="AR292" i="1" s="1"/>
  <c r="AQ292" i="1" a="1"/>
  <c r="AQ292" i="1" s="1"/>
  <c r="AP292" i="1" a="1"/>
  <c r="AP292" i="1" s="1"/>
  <c r="AO292" i="1" a="1"/>
  <c r="AO292" i="1" s="1"/>
  <c r="AN292" i="1" a="1"/>
  <c r="AN292" i="1" s="1"/>
  <c r="AM292" i="1" a="1"/>
  <c r="AM292" i="1" s="1"/>
  <c r="AL292" i="1" a="1"/>
  <c r="AL292" i="1" s="1"/>
  <c r="AK292" i="1" a="1"/>
  <c r="AK292" i="1" s="1"/>
  <c r="AJ292" i="1" a="1"/>
  <c r="AJ292" i="1" s="1"/>
  <c r="AI292" i="1" a="1"/>
  <c r="AI292" i="1" s="1"/>
  <c r="AH292" i="1" a="1"/>
  <c r="AH292" i="1" s="1"/>
  <c r="AG292" i="1" a="1"/>
  <c r="AG292" i="1" s="1"/>
  <c r="AF292" i="1" a="1"/>
  <c r="AF292" i="1" s="1"/>
  <c r="AE292" i="1" a="1"/>
  <c r="AE292" i="1" s="1"/>
  <c r="AD292" i="1" a="1"/>
  <c r="AD292" i="1" s="1"/>
  <c r="AC292" i="1" a="1"/>
  <c r="AC292" i="1" s="1"/>
  <c r="AB292" i="1" a="1"/>
  <c r="AB292" i="1" s="1"/>
  <c r="AA292" i="1" a="1"/>
  <c r="AA292" i="1" s="1"/>
  <c r="Z292" i="1" a="1"/>
  <c r="Z292" i="1" s="1"/>
  <c r="Y292" i="1" a="1"/>
  <c r="Y292" i="1" s="1"/>
  <c r="X292" i="1" a="1"/>
  <c r="X292" i="1" s="1"/>
  <c r="W292" i="1" a="1"/>
  <c r="W292" i="1" s="1"/>
  <c r="V292" i="1" a="1"/>
  <c r="V292" i="1" s="1"/>
  <c r="U292" i="1" a="1"/>
  <c r="U292" i="1" s="1"/>
  <c r="T292" i="1" a="1"/>
  <c r="T292" i="1" s="1"/>
  <c r="S292" i="1" a="1"/>
  <c r="S292" i="1" s="1"/>
  <c r="R292" i="1" a="1"/>
  <c r="R292" i="1" s="1"/>
  <c r="Q292" i="1" a="1"/>
  <c r="Q292" i="1" s="1"/>
  <c r="AZ291" i="1" a="1"/>
  <c r="AZ291" i="1" s="1"/>
  <c r="AY291" i="1" a="1"/>
  <c r="AY291" i="1" s="1"/>
  <c r="AX291" i="1" a="1"/>
  <c r="AX291" i="1" s="1"/>
  <c r="AW291" i="1" a="1"/>
  <c r="AW291" i="1" s="1"/>
  <c r="AV291" i="1" a="1"/>
  <c r="AV291" i="1" s="1"/>
  <c r="AU291" i="1" a="1"/>
  <c r="AU291" i="1" s="1"/>
  <c r="AT291" i="1" a="1"/>
  <c r="AT291" i="1" s="1"/>
  <c r="AS291" i="1" a="1"/>
  <c r="AS291" i="1" s="1"/>
  <c r="AR291" i="1" a="1"/>
  <c r="AR291" i="1" s="1"/>
  <c r="AQ291" i="1" a="1"/>
  <c r="AQ291" i="1" s="1"/>
  <c r="AP291" i="1" a="1"/>
  <c r="AP291" i="1" s="1"/>
  <c r="AO291" i="1" a="1"/>
  <c r="AO291" i="1" s="1"/>
  <c r="AN291" i="1" a="1"/>
  <c r="AN291" i="1" s="1"/>
  <c r="AM291" i="1" a="1"/>
  <c r="AM291" i="1" s="1"/>
  <c r="AL291" i="1" a="1"/>
  <c r="AL291" i="1" s="1"/>
  <c r="AK291" i="1" a="1"/>
  <c r="AK291" i="1" s="1"/>
  <c r="AJ291" i="1" a="1"/>
  <c r="AJ291" i="1" s="1"/>
  <c r="AI291" i="1" a="1"/>
  <c r="AI291" i="1" s="1"/>
  <c r="AH291" i="1" a="1"/>
  <c r="AH291" i="1" s="1"/>
  <c r="AG291" i="1" a="1"/>
  <c r="AG291" i="1" s="1"/>
  <c r="AF291" i="1" a="1"/>
  <c r="AF291" i="1" s="1"/>
  <c r="AE291" i="1" a="1"/>
  <c r="AE291" i="1" s="1"/>
  <c r="AD291" i="1" a="1"/>
  <c r="AD291" i="1" s="1"/>
  <c r="AC291" i="1" a="1"/>
  <c r="AC291" i="1" s="1"/>
  <c r="AB291" i="1" a="1"/>
  <c r="AB291" i="1" s="1"/>
  <c r="AA291" i="1" a="1"/>
  <c r="AA291" i="1" s="1"/>
  <c r="Z291" i="1" a="1"/>
  <c r="Z291" i="1" s="1"/>
  <c r="Y291" i="1" a="1"/>
  <c r="Y291" i="1" s="1"/>
  <c r="X291" i="1" a="1"/>
  <c r="X291" i="1" s="1"/>
  <c r="W291" i="1" a="1"/>
  <c r="W291" i="1" s="1"/>
  <c r="V291" i="1" a="1"/>
  <c r="V291" i="1" s="1"/>
  <c r="U291" i="1" a="1"/>
  <c r="U291" i="1" s="1"/>
  <c r="T291" i="1" a="1"/>
  <c r="T291" i="1" s="1"/>
  <c r="S291" i="1" a="1"/>
  <c r="S291" i="1" s="1"/>
  <c r="R291" i="1" a="1"/>
  <c r="R291" i="1" s="1"/>
  <c r="Q291" i="1" a="1"/>
  <c r="Q291" i="1" s="1"/>
  <c r="AZ290" i="1" a="1"/>
  <c r="AZ290" i="1" s="1"/>
  <c r="AY290" i="1" a="1"/>
  <c r="AY290" i="1" s="1"/>
  <c r="AX290" i="1" a="1"/>
  <c r="AX290" i="1" s="1"/>
  <c r="AW290" i="1" a="1"/>
  <c r="AW290" i="1" s="1"/>
  <c r="AV290" i="1" a="1"/>
  <c r="AV290" i="1" s="1"/>
  <c r="AU290" i="1" a="1"/>
  <c r="AU290" i="1" s="1"/>
  <c r="AT290" i="1" a="1"/>
  <c r="AT290" i="1" s="1"/>
  <c r="AS290" i="1" a="1"/>
  <c r="AS290" i="1" s="1"/>
  <c r="AR290" i="1" a="1"/>
  <c r="AR290" i="1" s="1"/>
  <c r="AQ290" i="1" a="1"/>
  <c r="AQ290" i="1" s="1"/>
  <c r="AP290" i="1" a="1"/>
  <c r="AP290" i="1" s="1"/>
  <c r="AO290" i="1" a="1"/>
  <c r="AO290" i="1" s="1"/>
  <c r="AN290" i="1" a="1"/>
  <c r="AN290" i="1" s="1"/>
  <c r="AM290" i="1" a="1"/>
  <c r="AM290" i="1" s="1"/>
  <c r="AL290" i="1" a="1"/>
  <c r="AL290" i="1" s="1"/>
  <c r="AK290" i="1" a="1"/>
  <c r="AK290" i="1" s="1"/>
  <c r="AJ290" i="1" a="1"/>
  <c r="AJ290" i="1" s="1"/>
  <c r="AI290" i="1" a="1"/>
  <c r="AI290" i="1" s="1"/>
  <c r="AH290" i="1" a="1"/>
  <c r="AH290" i="1" s="1"/>
  <c r="AG290" i="1" a="1"/>
  <c r="AG290" i="1" s="1"/>
  <c r="AF290" i="1" a="1"/>
  <c r="AF290" i="1" s="1"/>
  <c r="AE290" i="1" a="1"/>
  <c r="AE290" i="1" s="1"/>
  <c r="AD290" i="1" a="1"/>
  <c r="AD290" i="1" s="1"/>
  <c r="AC290" i="1" a="1"/>
  <c r="AC290" i="1" s="1"/>
  <c r="AB290" i="1" a="1"/>
  <c r="AB290" i="1" s="1"/>
  <c r="AA290" i="1" a="1"/>
  <c r="AA290" i="1" s="1"/>
  <c r="Z290" i="1" a="1"/>
  <c r="Z290" i="1" s="1"/>
  <c r="Y290" i="1" a="1"/>
  <c r="Y290" i="1" s="1"/>
  <c r="X290" i="1" a="1"/>
  <c r="X290" i="1" s="1"/>
  <c r="W290" i="1" a="1"/>
  <c r="W290" i="1" s="1"/>
  <c r="V290" i="1" a="1"/>
  <c r="V290" i="1" s="1"/>
  <c r="U290" i="1" a="1"/>
  <c r="U290" i="1" s="1"/>
  <c r="T290" i="1" a="1"/>
  <c r="T290" i="1" s="1"/>
  <c r="S290" i="1" a="1"/>
  <c r="S290" i="1" s="1"/>
  <c r="R290" i="1" a="1"/>
  <c r="R290" i="1" s="1"/>
  <c r="Q290" i="1" a="1"/>
  <c r="Q290" i="1" s="1"/>
  <c r="AZ289" i="1" a="1"/>
  <c r="AZ289" i="1" s="1"/>
  <c r="AY289" i="1" a="1"/>
  <c r="AY289" i="1" s="1"/>
  <c r="AX289" i="1" a="1"/>
  <c r="AX289" i="1" s="1"/>
  <c r="AW289" i="1" a="1"/>
  <c r="AW289" i="1" s="1"/>
  <c r="AV289" i="1" a="1"/>
  <c r="AV289" i="1" s="1"/>
  <c r="AU289" i="1" a="1"/>
  <c r="AU289" i="1" s="1"/>
  <c r="AT289" i="1" a="1"/>
  <c r="AT289" i="1" s="1"/>
  <c r="AS289" i="1" a="1"/>
  <c r="AS289" i="1" s="1"/>
  <c r="AR289" i="1" a="1"/>
  <c r="AR289" i="1" s="1"/>
  <c r="AQ289" i="1" a="1"/>
  <c r="AQ289" i="1" s="1"/>
  <c r="AP289" i="1" a="1"/>
  <c r="AP289" i="1" s="1"/>
  <c r="AO289" i="1" a="1"/>
  <c r="AO289" i="1" s="1"/>
  <c r="AN289" i="1" a="1"/>
  <c r="AN289" i="1" s="1"/>
  <c r="AM289" i="1" a="1"/>
  <c r="AM289" i="1" s="1"/>
  <c r="AL289" i="1" a="1"/>
  <c r="AL289" i="1" s="1"/>
  <c r="AK289" i="1" a="1"/>
  <c r="AK289" i="1" s="1"/>
  <c r="AJ289" i="1" a="1"/>
  <c r="AJ289" i="1" s="1"/>
  <c r="AI289" i="1" a="1"/>
  <c r="AI289" i="1" s="1"/>
  <c r="AH289" i="1" a="1"/>
  <c r="AH289" i="1" s="1"/>
  <c r="AG289" i="1" a="1"/>
  <c r="AG289" i="1" s="1"/>
  <c r="AF289" i="1" a="1"/>
  <c r="AF289" i="1" s="1"/>
  <c r="AE289" i="1" a="1"/>
  <c r="AE289" i="1" s="1"/>
  <c r="AD289" i="1" a="1"/>
  <c r="AD289" i="1" s="1"/>
  <c r="AC289" i="1" a="1"/>
  <c r="AC289" i="1" s="1"/>
  <c r="AB289" i="1" a="1"/>
  <c r="AB289" i="1" s="1"/>
  <c r="AA289" i="1" a="1"/>
  <c r="AA289" i="1" s="1"/>
  <c r="Z289" i="1" a="1"/>
  <c r="Z289" i="1" s="1"/>
  <c r="Y289" i="1" a="1"/>
  <c r="Y289" i="1" s="1"/>
  <c r="X289" i="1" a="1"/>
  <c r="X289" i="1" s="1"/>
  <c r="W289" i="1" a="1"/>
  <c r="W289" i="1" s="1"/>
  <c r="V289" i="1" a="1"/>
  <c r="V289" i="1" s="1"/>
  <c r="U289" i="1" a="1"/>
  <c r="U289" i="1" s="1"/>
  <c r="T289" i="1" a="1"/>
  <c r="T289" i="1" s="1"/>
  <c r="S289" i="1" a="1"/>
  <c r="S289" i="1" s="1"/>
  <c r="R289" i="1" a="1"/>
  <c r="R289" i="1" s="1"/>
  <c r="Q289" i="1" a="1"/>
  <c r="Q289" i="1" s="1"/>
  <c r="AZ288" i="1" a="1"/>
  <c r="AZ288" i="1" s="1"/>
  <c r="AY288" i="1" a="1"/>
  <c r="AY288" i="1" s="1"/>
  <c r="AX288" i="1" a="1"/>
  <c r="AX288" i="1" s="1"/>
  <c r="AW288" i="1" a="1"/>
  <c r="AW288" i="1" s="1"/>
  <c r="AV288" i="1" a="1"/>
  <c r="AV288" i="1" s="1"/>
  <c r="AU288" i="1" a="1"/>
  <c r="AU288" i="1" s="1"/>
  <c r="AT288" i="1" a="1"/>
  <c r="AT288" i="1" s="1"/>
  <c r="AS288" i="1" a="1"/>
  <c r="AS288" i="1" s="1"/>
  <c r="AR288" i="1" a="1"/>
  <c r="AR288" i="1" s="1"/>
  <c r="AQ288" i="1" a="1"/>
  <c r="AQ288" i="1" s="1"/>
  <c r="AP288" i="1" a="1"/>
  <c r="AP288" i="1" s="1"/>
  <c r="AO288" i="1" a="1"/>
  <c r="AO288" i="1" s="1"/>
  <c r="AN288" i="1" a="1"/>
  <c r="AN288" i="1" s="1"/>
  <c r="AM288" i="1" a="1"/>
  <c r="AM288" i="1" s="1"/>
  <c r="AL288" i="1" a="1"/>
  <c r="AL288" i="1" s="1"/>
  <c r="AK288" i="1" a="1"/>
  <c r="AK288" i="1" s="1"/>
  <c r="AJ288" i="1" a="1"/>
  <c r="AJ288" i="1" s="1"/>
  <c r="AI288" i="1" a="1"/>
  <c r="AI288" i="1" s="1"/>
  <c r="AH288" i="1" a="1"/>
  <c r="AH288" i="1" s="1"/>
  <c r="AG288" i="1" a="1"/>
  <c r="AG288" i="1" s="1"/>
  <c r="AF288" i="1" a="1"/>
  <c r="AF288" i="1" s="1"/>
  <c r="AE288" i="1" a="1"/>
  <c r="AE288" i="1" s="1"/>
  <c r="AD288" i="1" a="1"/>
  <c r="AD288" i="1" s="1"/>
  <c r="AC288" i="1" a="1"/>
  <c r="AC288" i="1" s="1"/>
  <c r="AB288" i="1" a="1"/>
  <c r="AB288" i="1" s="1"/>
  <c r="AA288" i="1" a="1"/>
  <c r="AA288" i="1" s="1"/>
  <c r="Z288" i="1" a="1"/>
  <c r="Z288" i="1" s="1"/>
  <c r="Y288" i="1" a="1"/>
  <c r="Y288" i="1" s="1"/>
  <c r="X288" i="1" a="1"/>
  <c r="X288" i="1" s="1"/>
  <c r="W288" i="1" a="1"/>
  <c r="W288" i="1" s="1"/>
  <c r="V288" i="1" a="1"/>
  <c r="V288" i="1" s="1"/>
  <c r="U288" i="1" a="1"/>
  <c r="U288" i="1" s="1"/>
  <c r="T288" i="1" a="1"/>
  <c r="T288" i="1" s="1"/>
  <c r="S288" i="1" a="1"/>
  <c r="S288" i="1" s="1"/>
  <c r="R288" i="1" a="1"/>
  <c r="R288" i="1" s="1"/>
  <c r="Q288" i="1" a="1"/>
  <c r="Q288" i="1" s="1"/>
  <c r="AZ287" i="1" a="1"/>
  <c r="AZ287" i="1" s="1"/>
  <c r="AY287" i="1" a="1"/>
  <c r="AY287" i="1" s="1"/>
  <c r="AX287" i="1" a="1"/>
  <c r="AX287" i="1" s="1"/>
  <c r="AW287" i="1" a="1"/>
  <c r="AW287" i="1" s="1"/>
  <c r="AV287" i="1" a="1"/>
  <c r="AV287" i="1" s="1"/>
  <c r="AU287" i="1" a="1"/>
  <c r="AU287" i="1" s="1"/>
  <c r="AT287" i="1" a="1"/>
  <c r="AT287" i="1" s="1"/>
  <c r="AS287" i="1" a="1"/>
  <c r="AS287" i="1" s="1"/>
  <c r="AR287" i="1" a="1"/>
  <c r="AR287" i="1" s="1"/>
  <c r="AQ287" i="1" a="1"/>
  <c r="AQ287" i="1" s="1"/>
  <c r="AP287" i="1" a="1"/>
  <c r="AP287" i="1" s="1"/>
  <c r="AO287" i="1" a="1"/>
  <c r="AO287" i="1" s="1"/>
  <c r="AN287" i="1" a="1"/>
  <c r="AN287" i="1" s="1"/>
  <c r="AM287" i="1" a="1"/>
  <c r="AM287" i="1" s="1"/>
  <c r="AL287" i="1" a="1"/>
  <c r="AL287" i="1" s="1"/>
  <c r="AK287" i="1" a="1"/>
  <c r="AK287" i="1" s="1"/>
  <c r="AJ287" i="1" a="1"/>
  <c r="AJ287" i="1" s="1"/>
  <c r="AI287" i="1" a="1"/>
  <c r="AI287" i="1" s="1"/>
  <c r="AH287" i="1" a="1"/>
  <c r="AH287" i="1" s="1"/>
  <c r="AG287" i="1" a="1"/>
  <c r="AG287" i="1" s="1"/>
  <c r="AF287" i="1" a="1"/>
  <c r="AF287" i="1" s="1"/>
  <c r="AE287" i="1" a="1"/>
  <c r="AE287" i="1" s="1"/>
  <c r="AD287" i="1" a="1"/>
  <c r="AD287" i="1" s="1"/>
  <c r="AC287" i="1" a="1"/>
  <c r="AC287" i="1" s="1"/>
  <c r="AB287" i="1" a="1"/>
  <c r="AB287" i="1" s="1"/>
  <c r="AA287" i="1" a="1"/>
  <c r="AA287" i="1" s="1"/>
  <c r="Z287" i="1" a="1"/>
  <c r="Z287" i="1" s="1"/>
  <c r="Y287" i="1" a="1"/>
  <c r="Y287" i="1" s="1"/>
  <c r="X287" i="1" a="1"/>
  <c r="X287" i="1" s="1"/>
  <c r="W287" i="1" a="1"/>
  <c r="W287" i="1" s="1"/>
  <c r="V287" i="1" a="1"/>
  <c r="V287" i="1" s="1"/>
  <c r="U287" i="1" a="1"/>
  <c r="U287" i="1" s="1"/>
  <c r="T287" i="1" a="1"/>
  <c r="T287" i="1" s="1"/>
  <c r="S287" i="1" a="1"/>
  <c r="S287" i="1" s="1"/>
  <c r="R287" i="1" a="1"/>
  <c r="R287" i="1" s="1"/>
  <c r="Q287" i="1" a="1"/>
  <c r="Q287" i="1" s="1"/>
  <c r="AZ286" i="1" a="1"/>
  <c r="AZ286" i="1" s="1"/>
  <c r="AY286" i="1" a="1"/>
  <c r="AY286" i="1" s="1"/>
  <c r="AX286" i="1" a="1"/>
  <c r="AX286" i="1" s="1"/>
  <c r="AW286" i="1" a="1"/>
  <c r="AW286" i="1" s="1"/>
  <c r="AV286" i="1" a="1"/>
  <c r="AV286" i="1" s="1"/>
  <c r="AU286" i="1" a="1"/>
  <c r="AU286" i="1" s="1"/>
  <c r="AT286" i="1" a="1"/>
  <c r="AT286" i="1" s="1"/>
  <c r="AS286" i="1" a="1"/>
  <c r="AS286" i="1" s="1"/>
  <c r="AR286" i="1" a="1"/>
  <c r="AR286" i="1" s="1"/>
  <c r="AQ286" i="1" a="1"/>
  <c r="AQ286" i="1" s="1"/>
  <c r="AP286" i="1" a="1"/>
  <c r="AP286" i="1" s="1"/>
  <c r="AO286" i="1" a="1"/>
  <c r="AO286" i="1" s="1"/>
  <c r="AN286" i="1" a="1"/>
  <c r="AN286" i="1" s="1"/>
  <c r="AM286" i="1" a="1"/>
  <c r="AM286" i="1" s="1"/>
  <c r="AL286" i="1" a="1"/>
  <c r="AL286" i="1" s="1"/>
  <c r="AK286" i="1" a="1"/>
  <c r="AK286" i="1" s="1"/>
  <c r="AJ286" i="1" a="1"/>
  <c r="AJ286" i="1" s="1"/>
  <c r="AI286" i="1" a="1"/>
  <c r="AI286" i="1" s="1"/>
  <c r="AH286" i="1" a="1"/>
  <c r="AH286" i="1" s="1"/>
  <c r="AG286" i="1" a="1"/>
  <c r="AG286" i="1" s="1"/>
  <c r="AF286" i="1" a="1"/>
  <c r="AF286" i="1" s="1"/>
  <c r="AE286" i="1" a="1"/>
  <c r="AE286" i="1" s="1"/>
  <c r="AD286" i="1" a="1"/>
  <c r="AD286" i="1" s="1"/>
  <c r="AC286" i="1" a="1"/>
  <c r="AC286" i="1" s="1"/>
  <c r="AB286" i="1" a="1"/>
  <c r="AB286" i="1" s="1"/>
  <c r="AA286" i="1" a="1"/>
  <c r="AA286" i="1" s="1"/>
  <c r="Z286" i="1" a="1"/>
  <c r="Z286" i="1" s="1"/>
  <c r="Y286" i="1" a="1"/>
  <c r="Y286" i="1" s="1"/>
  <c r="X286" i="1" a="1"/>
  <c r="X286" i="1" s="1"/>
  <c r="W286" i="1" a="1"/>
  <c r="W286" i="1" s="1"/>
  <c r="V286" i="1" a="1"/>
  <c r="V286" i="1" s="1"/>
  <c r="U286" i="1" a="1"/>
  <c r="U286" i="1" s="1"/>
  <c r="T286" i="1" a="1"/>
  <c r="T286" i="1" s="1"/>
  <c r="S286" i="1" a="1"/>
  <c r="S286" i="1" s="1"/>
  <c r="R286" i="1" a="1"/>
  <c r="R286" i="1" s="1"/>
  <c r="Q286" i="1" a="1"/>
  <c r="Q286" i="1" s="1"/>
  <c r="AZ285" i="1" a="1"/>
  <c r="AZ285" i="1" s="1"/>
  <c r="AY285" i="1" a="1"/>
  <c r="AY285" i="1" s="1"/>
  <c r="AX285" i="1" a="1"/>
  <c r="AX285" i="1" s="1"/>
  <c r="AW285" i="1" a="1"/>
  <c r="AW285" i="1" s="1"/>
  <c r="AV285" i="1" a="1"/>
  <c r="AV285" i="1" s="1"/>
  <c r="AU285" i="1" a="1"/>
  <c r="AU285" i="1" s="1"/>
  <c r="AT285" i="1" a="1"/>
  <c r="AT285" i="1" s="1"/>
  <c r="AS285" i="1" a="1"/>
  <c r="AS285" i="1" s="1"/>
  <c r="AR285" i="1" a="1"/>
  <c r="AR285" i="1" s="1"/>
  <c r="AQ285" i="1" a="1"/>
  <c r="AQ285" i="1" s="1"/>
  <c r="AP285" i="1" a="1"/>
  <c r="AP285" i="1" s="1"/>
  <c r="AO285" i="1" a="1"/>
  <c r="AO285" i="1" s="1"/>
  <c r="AN285" i="1" a="1"/>
  <c r="AN285" i="1" s="1"/>
  <c r="AM285" i="1" a="1"/>
  <c r="AM285" i="1" s="1"/>
  <c r="AL285" i="1" a="1"/>
  <c r="AL285" i="1" s="1"/>
  <c r="AK285" i="1" a="1"/>
  <c r="AK285" i="1" s="1"/>
  <c r="AJ285" i="1" a="1"/>
  <c r="AJ285" i="1" s="1"/>
  <c r="AI285" i="1" a="1"/>
  <c r="AI285" i="1" s="1"/>
  <c r="AH285" i="1" a="1"/>
  <c r="AH285" i="1" s="1"/>
  <c r="AG285" i="1" a="1"/>
  <c r="AG285" i="1" s="1"/>
  <c r="AF285" i="1" a="1"/>
  <c r="AF285" i="1" s="1"/>
  <c r="AE285" i="1" a="1"/>
  <c r="AE285" i="1" s="1"/>
  <c r="AD285" i="1" a="1"/>
  <c r="AD285" i="1" s="1"/>
  <c r="AC285" i="1" a="1"/>
  <c r="AC285" i="1" s="1"/>
  <c r="AB285" i="1" a="1"/>
  <c r="AB285" i="1" s="1"/>
  <c r="AA285" i="1" a="1"/>
  <c r="AA285" i="1" s="1"/>
  <c r="Z285" i="1" a="1"/>
  <c r="Z285" i="1" s="1"/>
  <c r="Y285" i="1" a="1"/>
  <c r="Y285" i="1" s="1"/>
  <c r="X285" i="1" a="1"/>
  <c r="X285" i="1" s="1"/>
  <c r="W285" i="1" a="1"/>
  <c r="W285" i="1" s="1"/>
  <c r="V285" i="1" a="1"/>
  <c r="V285" i="1" s="1"/>
  <c r="U285" i="1" a="1"/>
  <c r="U285" i="1" s="1"/>
  <c r="T285" i="1" a="1"/>
  <c r="T285" i="1" s="1"/>
  <c r="S285" i="1" a="1"/>
  <c r="S285" i="1" s="1"/>
  <c r="R285" i="1" a="1"/>
  <c r="R285" i="1" s="1"/>
  <c r="Q285" i="1" a="1"/>
  <c r="Q285" i="1" s="1"/>
  <c r="AZ284" i="1" a="1"/>
  <c r="AZ284" i="1" s="1"/>
  <c r="AY284" i="1" a="1"/>
  <c r="AY284" i="1" s="1"/>
  <c r="AX284" i="1" a="1"/>
  <c r="AX284" i="1" s="1"/>
  <c r="AW284" i="1" a="1"/>
  <c r="AW284" i="1" s="1"/>
  <c r="AV284" i="1" a="1"/>
  <c r="AV284" i="1" s="1"/>
  <c r="AU284" i="1" a="1"/>
  <c r="AU284" i="1" s="1"/>
  <c r="AT284" i="1" a="1"/>
  <c r="AT284" i="1" s="1"/>
  <c r="AS284" i="1" a="1"/>
  <c r="AS284" i="1" s="1"/>
  <c r="AR284" i="1" a="1"/>
  <c r="AR284" i="1" s="1"/>
  <c r="AQ284" i="1" a="1"/>
  <c r="AQ284" i="1" s="1"/>
  <c r="AP284" i="1" a="1"/>
  <c r="AP284" i="1" s="1"/>
  <c r="AO284" i="1" a="1"/>
  <c r="AO284" i="1" s="1"/>
  <c r="AN284" i="1" a="1"/>
  <c r="AN284" i="1" s="1"/>
  <c r="AM284" i="1" a="1"/>
  <c r="AM284" i="1" s="1"/>
  <c r="AL284" i="1" a="1"/>
  <c r="AL284" i="1" s="1"/>
  <c r="AK284" i="1" a="1"/>
  <c r="AK284" i="1" s="1"/>
  <c r="AJ284" i="1" a="1"/>
  <c r="AJ284" i="1" s="1"/>
  <c r="AI284" i="1" a="1"/>
  <c r="AI284" i="1" s="1"/>
  <c r="AH284" i="1" a="1"/>
  <c r="AH284" i="1" s="1"/>
  <c r="AG284" i="1" a="1"/>
  <c r="AG284" i="1" s="1"/>
  <c r="AF284" i="1" a="1"/>
  <c r="AF284" i="1" s="1"/>
  <c r="AE284" i="1" a="1"/>
  <c r="AE284" i="1" s="1"/>
  <c r="AD284" i="1" a="1"/>
  <c r="AD284" i="1" s="1"/>
  <c r="AC284" i="1" a="1"/>
  <c r="AC284" i="1" s="1"/>
  <c r="AB284" i="1" a="1"/>
  <c r="AB284" i="1" s="1"/>
  <c r="AA284" i="1" a="1"/>
  <c r="AA284" i="1" s="1"/>
  <c r="Z284" i="1" a="1"/>
  <c r="Z284" i="1" s="1"/>
  <c r="Y284" i="1" a="1"/>
  <c r="Y284" i="1" s="1"/>
  <c r="X284" i="1" a="1"/>
  <c r="X284" i="1" s="1"/>
  <c r="W284" i="1" a="1"/>
  <c r="W284" i="1" s="1"/>
  <c r="V284" i="1" a="1"/>
  <c r="V284" i="1" s="1"/>
  <c r="U284" i="1" a="1"/>
  <c r="U284" i="1" s="1"/>
  <c r="T284" i="1" a="1"/>
  <c r="T284" i="1" s="1"/>
  <c r="S284" i="1" a="1"/>
  <c r="S284" i="1" s="1"/>
  <c r="R284" i="1" a="1"/>
  <c r="R284" i="1" s="1"/>
  <c r="Q284" i="1" a="1"/>
  <c r="Q284" i="1" s="1"/>
  <c r="AZ283" i="1" a="1"/>
  <c r="AZ283" i="1" s="1"/>
  <c r="AY283" i="1" a="1"/>
  <c r="AY283" i="1" s="1"/>
  <c r="AX283" i="1" a="1"/>
  <c r="AX283" i="1" s="1"/>
  <c r="AW283" i="1" a="1"/>
  <c r="AW283" i="1" s="1"/>
  <c r="AV283" i="1" a="1"/>
  <c r="AV283" i="1" s="1"/>
  <c r="AU283" i="1" a="1"/>
  <c r="AU283" i="1" s="1"/>
  <c r="AT283" i="1" a="1"/>
  <c r="AT283" i="1" s="1"/>
  <c r="AS283" i="1" a="1"/>
  <c r="AS283" i="1" s="1"/>
  <c r="AR283" i="1" a="1"/>
  <c r="AR283" i="1" s="1"/>
  <c r="AQ283" i="1" a="1"/>
  <c r="AQ283" i="1" s="1"/>
  <c r="AP283" i="1" a="1"/>
  <c r="AP283" i="1" s="1"/>
  <c r="AO283" i="1" a="1"/>
  <c r="AO283" i="1" s="1"/>
  <c r="AN283" i="1" a="1"/>
  <c r="AN283" i="1" s="1"/>
  <c r="AM283" i="1" a="1"/>
  <c r="AM283" i="1" s="1"/>
  <c r="AL283" i="1" a="1"/>
  <c r="AL283" i="1" s="1"/>
  <c r="AK283" i="1" a="1"/>
  <c r="AK283" i="1" s="1"/>
  <c r="AJ283" i="1" a="1"/>
  <c r="AJ283" i="1" s="1"/>
  <c r="AI283" i="1" a="1"/>
  <c r="AI283" i="1" s="1"/>
  <c r="AH283" i="1" a="1"/>
  <c r="AH283" i="1" s="1"/>
  <c r="AG283" i="1" a="1"/>
  <c r="AG283" i="1" s="1"/>
  <c r="AF283" i="1" a="1"/>
  <c r="AF283" i="1" s="1"/>
  <c r="AE283" i="1" a="1"/>
  <c r="AE283" i="1" s="1"/>
  <c r="AD283" i="1" a="1"/>
  <c r="AD283" i="1" s="1"/>
  <c r="AC283" i="1" a="1"/>
  <c r="AC283" i="1" s="1"/>
  <c r="AB283" i="1" a="1"/>
  <c r="AB283" i="1" s="1"/>
  <c r="AA283" i="1" a="1"/>
  <c r="AA283" i="1" s="1"/>
  <c r="Z283" i="1" a="1"/>
  <c r="Z283" i="1" s="1"/>
  <c r="Y283" i="1" a="1"/>
  <c r="Y283" i="1" s="1"/>
  <c r="X283" i="1" a="1"/>
  <c r="X283" i="1" s="1"/>
  <c r="W283" i="1" a="1"/>
  <c r="W283" i="1" s="1"/>
  <c r="V283" i="1" a="1"/>
  <c r="V283" i="1" s="1"/>
  <c r="U283" i="1" a="1"/>
  <c r="U283" i="1" s="1"/>
  <c r="T283" i="1" a="1"/>
  <c r="T283" i="1" s="1"/>
  <c r="S283" i="1" a="1"/>
  <c r="S283" i="1" s="1"/>
  <c r="R283" i="1" a="1"/>
  <c r="R283" i="1" s="1"/>
  <c r="Q283" i="1" a="1"/>
  <c r="Q283" i="1" s="1"/>
  <c r="AZ247" i="1" a="1"/>
  <c r="AZ247" i="1" s="1"/>
  <c r="AY247" i="1" a="1"/>
  <c r="AY247" i="1" s="1"/>
  <c r="AX247" i="1" a="1"/>
  <c r="AX247" i="1" s="1"/>
  <c r="AW247" i="1" a="1"/>
  <c r="AW247" i="1" s="1"/>
  <c r="AV247" i="1" a="1"/>
  <c r="AV247" i="1" s="1"/>
  <c r="AU247" i="1" a="1"/>
  <c r="AU247" i="1" s="1"/>
  <c r="AT247" i="1" a="1"/>
  <c r="AT247" i="1" s="1"/>
  <c r="AS247" i="1" a="1"/>
  <c r="AS247" i="1" s="1"/>
  <c r="AR247" i="1" a="1"/>
  <c r="AR247" i="1" s="1"/>
  <c r="AQ247" i="1" a="1"/>
  <c r="AQ247" i="1" s="1"/>
  <c r="AP247" i="1" a="1"/>
  <c r="AP247" i="1" s="1"/>
  <c r="AO247" i="1" a="1"/>
  <c r="AO247" i="1" s="1"/>
  <c r="AN247" i="1" a="1"/>
  <c r="AN247" i="1" s="1"/>
  <c r="AM247" i="1" a="1"/>
  <c r="AM247" i="1" s="1"/>
  <c r="AL247" i="1" a="1"/>
  <c r="AL247" i="1" s="1"/>
  <c r="AK247" i="1" a="1"/>
  <c r="AK247" i="1" s="1"/>
  <c r="AJ247" i="1" a="1"/>
  <c r="AJ247" i="1" s="1"/>
  <c r="AI247" i="1" a="1"/>
  <c r="AI247" i="1" s="1"/>
  <c r="AH247" i="1" a="1"/>
  <c r="AH247" i="1" s="1"/>
  <c r="AG247" i="1" a="1"/>
  <c r="AG247" i="1" s="1"/>
  <c r="AF247" i="1" a="1"/>
  <c r="AF247" i="1" s="1"/>
  <c r="AE247" i="1" a="1"/>
  <c r="AE247" i="1" s="1"/>
  <c r="AD247" i="1" a="1"/>
  <c r="AD247" i="1" s="1"/>
  <c r="AC247" i="1" a="1"/>
  <c r="AC247" i="1" s="1"/>
  <c r="AB247" i="1" a="1"/>
  <c r="AB247" i="1" s="1"/>
  <c r="AA247" i="1" a="1"/>
  <c r="AA247" i="1" s="1"/>
  <c r="Z247" i="1" a="1"/>
  <c r="Z247" i="1" s="1"/>
  <c r="Y247" i="1" a="1"/>
  <c r="Y247" i="1" s="1"/>
  <c r="X247" i="1" a="1"/>
  <c r="X247" i="1" s="1"/>
  <c r="W247" i="1" a="1"/>
  <c r="W247" i="1" s="1"/>
  <c r="V247" i="1" a="1"/>
  <c r="V247" i="1" s="1"/>
  <c r="U247" i="1" a="1"/>
  <c r="U247" i="1" s="1"/>
  <c r="T247" i="1" a="1"/>
  <c r="T247" i="1" s="1"/>
  <c r="S247" i="1" a="1"/>
  <c r="S247" i="1" s="1"/>
  <c r="R247" i="1" a="1"/>
  <c r="R247" i="1" s="1"/>
  <c r="Q247" i="1" a="1"/>
  <c r="Q247" i="1" s="1"/>
  <c r="AZ246" i="1" a="1"/>
  <c r="AZ246" i="1" s="1"/>
  <c r="AY246" i="1" a="1"/>
  <c r="AY246" i="1" s="1"/>
  <c r="AX246" i="1" a="1"/>
  <c r="AX246" i="1" s="1"/>
  <c r="AW246" i="1" a="1"/>
  <c r="AW246" i="1" s="1"/>
  <c r="AV246" i="1" a="1"/>
  <c r="AV246" i="1" s="1"/>
  <c r="AU246" i="1" a="1"/>
  <c r="AU246" i="1" s="1"/>
  <c r="AT246" i="1" a="1"/>
  <c r="AT246" i="1" s="1"/>
  <c r="AS246" i="1" a="1"/>
  <c r="AS246" i="1" s="1"/>
  <c r="AR246" i="1" a="1"/>
  <c r="AR246" i="1" s="1"/>
  <c r="AQ246" i="1" a="1"/>
  <c r="AQ246" i="1" s="1"/>
  <c r="AP246" i="1" a="1"/>
  <c r="AP246" i="1" s="1"/>
  <c r="AO246" i="1" a="1"/>
  <c r="AO246" i="1" s="1"/>
  <c r="AN246" i="1" a="1"/>
  <c r="AN246" i="1" s="1"/>
  <c r="AM246" i="1" a="1"/>
  <c r="AM246" i="1" s="1"/>
  <c r="AL246" i="1" a="1"/>
  <c r="AL246" i="1" s="1"/>
  <c r="AK246" i="1" a="1"/>
  <c r="AK246" i="1" s="1"/>
  <c r="AJ246" i="1" a="1"/>
  <c r="AJ246" i="1" s="1"/>
  <c r="AI246" i="1" a="1"/>
  <c r="AI246" i="1" s="1"/>
  <c r="AH246" i="1" a="1"/>
  <c r="AH246" i="1" s="1"/>
  <c r="AG246" i="1" a="1"/>
  <c r="AG246" i="1" s="1"/>
  <c r="AF246" i="1" a="1"/>
  <c r="AF246" i="1" s="1"/>
  <c r="AE246" i="1" a="1"/>
  <c r="AE246" i="1" s="1"/>
  <c r="AD246" i="1" a="1"/>
  <c r="AD246" i="1" s="1"/>
  <c r="AC246" i="1" a="1"/>
  <c r="AC246" i="1" s="1"/>
  <c r="AB246" i="1" a="1"/>
  <c r="AB246" i="1" s="1"/>
  <c r="AA246" i="1" a="1"/>
  <c r="AA246" i="1" s="1"/>
  <c r="Z246" i="1" a="1"/>
  <c r="Z246" i="1" s="1"/>
  <c r="Y246" i="1" a="1"/>
  <c r="Y246" i="1" s="1"/>
  <c r="X246" i="1" a="1"/>
  <c r="X246" i="1" s="1"/>
  <c r="W246" i="1" a="1"/>
  <c r="W246" i="1" s="1"/>
  <c r="V246" i="1" a="1"/>
  <c r="V246" i="1" s="1"/>
  <c r="U246" i="1" a="1"/>
  <c r="U246" i="1" s="1"/>
  <c r="T246" i="1" a="1"/>
  <c r="T246" i="1" s="1"/>
  <c r="S246" i="1" a="1"/>
  <c r="S246" i="1" s="1"/>
  <c r="R246" i="1" a="1"/>
  <c r="R246" i="1" s="1"/>
  <c r="Q246" i="1" a="1"/>
  <c r="Q246" i="1" s="1"/>
  <c r="AZ245" i="1" a="1"/>
  <c r="AZ245" i="1" s="1"/>
  <c r="AY245" i="1" a="1"/>
  <c r="AY245" i="1" s="1"/>
  <c r="AX245" i="1" a="1"/>
  <c r="AX245" i="1" s="1"/>
  <c r="AW245" i="1" a="1"/>
  <c r="AW245" i="1" s="1"/>
  <c r="AV245" i="1" a="1"/>
  <c r="AV245" i="1" s="1"/>
  <c r="AU245" i="1" a="1"/>
  <c r="AU245" i="1" s="1"/>
  <c r="AT245" i="1" a="1"/>
  <c r="AT245" i="1" s="1"/>
  <c r="AS245" i="1" a="1"/>
  <c r="AS245" i="1" s="1"/>
  <c r="AR245" i="1" a="1"/>
  <c r="AR245" i="1" s="1"/>
  <c r="AQ245" i="1" a="1"/>
  <c r="AQ245" i="1" s="1"/>
  <c r="AP245" i="1" a="1"/>
  <c r="AP245" i="1" s="1"/>
  <c r="AO245" i="1" a="1"/>
  <c r="AO245" i="1" s="1"/>
  <c r="AN245" i="1" a="1"/>
  <c r="AN245" i="1" s="1"/>
  <c r="AM245" i="1" a="1"/>
  <c r="AM245" i="1" s="1"/>
  <c r="AL245" i="1" a="1"/>
  <c r="AL245" i="1" s="1"/>
  <c r="AK245" i="1" a="1"/>
  <c r="AK245" i="1" s="1"/>
  <c r="AJ245" i="1" a="1"/>
  <c r="AJ245" i="1" s="1"/>
  <c r="AI245" i="1" a="1"/>
  <c r="AI245" i="1" s="1"/>
  <c r="AH245" i="1" a="1"/>
  <c r="AH245" i="1" s="1"/>
  <c r="AG245" i="1" a="1"/>
  <c r="AG245" i="1" s="1"/>
  <c r="AF245" i="1" a="1"/>
  <c r="AF245" i="1" s="1"/>
  <c r="AE245" i="1" a="1"/>
  <c r="AE245" i="1" s="1"/>
  <c r="AD245" i="1" a="1"/>
  <c r="AD245" i="1" s="1"/>
  <c r="AC245" i="1" a="1"/>
  <c r="AC245" i="1" s="1"/>
  <c r="AB245" i="1" a="1"/>
  <c r="AB245" i="1" s="1"/>
  <c r="AA245" i="1" a="1"/>
  <c r="AA245" i="1" s="1"/>
  <c r="Z245" i="1" a="1"/>
  <c r="Z245" i="1" s="1"/>
  <c r="Y245" i="1" a="1"/>
  <c r="Y245" i="1" s="1"/>
  <c r="X245" i="1" a="1"/>
  <c r="X245" i="1" s="1"/>
  <c r="W245" i="1" a="1"/>
  <c r="W245" i="1" s="1"/>
  <c r="V245" i="1" a="1"/>
  <c r="V245" i="1" s="1"/>
  <c r="U245" i="1" a="1"/>
  <c r="U245" i="1" s="1"/>
  <c r="T245" i="1" a="1"/>
  <c r="T245" i="1" s="1"/>
  <c r="S245" i="1" a="1"/>
  <c r="S245" i="1" s="1"/>
  <c r="R245" i="1" a="1"/>
  <c r="R245" i="1" s="1"/>
  <c r="Q245" i="1" a="1"/>
  <c r="Q245" i="1" s="1"/>
  <c r="AZ244" i="1" a="1"/>
  <c r="AZ244" i="1" s="1"/>
  <c r="AY244" i="1" a="1"/>
  <c r="AY244" i="1" s="1"/>
  <c r="AX244" i="1" a="1"/>
  <c r="AX244" i="1" s="1"/>
  <c r="AW244" i="1" a="1"/>
  <c r="AW244" i="1" s="1"/>
  <c r="AV244" i="1" a="1"/>
  <c r="AV244" i="1" s="1"/>
  <c r="AU244" i="1" a="1"/>
  <c r="AU244" i="1" s="1"/>
  <c r="AT244" i="1" a="1"/>
  <c r="AT244" i="1" s="1"/>
  <c r="AS244" i="1" a="1"/>
  <c r="AS244" i="1" s="1"/>
  <c r="AR244" i="1" a="1"/>
  <c r="AR244" i="1" s="1"/>
  <c r="AQ244" i="1" a="1"/>
  <c r="AQ244" i="1" s="1"/>
  <c r="AP244" i="1" a="1"/>
  <c r="AP244" i="1" s="1"/>
  <c r="AO244" i="1" a="1"/>
  <c r="AO244" i="1" s="1"/>
  <c r="AN244" i="1" a="1"/>
  <c r="AN244" i="1" s="1"/>
  <c r="AM244" i="1" a="1"/>
  <c r="AM244" i="1" s="1"/>
  <c r="AL244" i="1" a="1"/>
  <c r="AL244" i="1" s="1"/>
  <c r="AK244" i="1" a="1"/>
  <c r="AK244" i="1" s="1"/>
  <c r="AJ244" i="1" a="1"/>
  <c r="AJ244" i="1" s="1"/>
  <c r="AI244" i="1" a="1"/>
  <c r="AI244" i="1" s="1"/>
  <c r="AH244" i="1" a="1"/>
  <c r="AH244" i="1" s="1"/>
  <c r="AG244" i="1" a="1"/>
  <c r="AG244" i="1" s="1"/>
  <c r="AF244" i="1" a="1"/>
  <c r="AF244" i="1" s="1"/>
  <c r="AE244" i="1" a="1"/>
  <c r="AE244" i="1" s="1"/>
  <c r="AD244" i="1" a="1"/>
  <c r="AD244" i="1" s="1"/>
  <c r="AC244" i="1" a="1"/>
  <c r="AC244" i="1" s="1"/>
  <c r="AB244" i="1" a="1"/>
  <c r="AB244" i="1" s="1"/>
  <c r="AA244" i="1" a="1"/>
  <c r="AA244" i="1" s="1"/>
  <c r="Z244" i="1" a="1"/>
  <c r="Z244" i="1" s="1"/>
  <c r="Y244" i="1" a="1"/>
  <c r="Y244" i="1" s="1"/>
  <c r="X244" i="1" a="1"/>
  <c r="X244" i="1" s="1"/>
  <c r="W244" i="1" a="1"/>
  <c r="W244" i="1" s="1"/>
  <c r="V244" i="1" a="1"/>
  <c r="V244" i="1" s="1"/>
  <c r="U244" i="1" a="1"/>
  <c r="U244" i="1" s="1"/>
  <c r="T244" i="1" a="1"/>
  <c r="T244" i="1" s="1"/>
  <c r="S244" i="1" a="1"/>
  <c r="S244" i="1" s="1"/>
  <c r="R244" i="1" a="1"/>
  <c r="R244" i="1" s="1"/>
  <c r="Q244" i="1" a="1"/>
  <c r="Q244" i="1" s="1"/>
  <c r="AZ243" i="1" a="1"/>
  <c r="AZ243" i="1" s="1"/>
  <c r="AY243" i="1" a="1"/>
  <c r="AY243" i="1" s="1"/>
  <c r="AX243" i="1" a="1"/>
  <c r="AX243" i="1" s="1"/>
  <c r="AW243" i="1" a="1"/>
  <c r="AW243" i="1" s="1"/>
  <c r="AV243" i="1" a="1"/>
  <c r="AV243" i="1" s="1"/>
  <c r="AU243" i="1" a="1"/>
  <c r="AU243" i="1" s="1"/>
  <c r="AT243" i="1" a="1"/>
  <c r="AT243" i="1" s="1"/>
  <c r="AS243" i="1" a="1"/>
  <c r="AS243" i="1" s="1"/>
  <c r="AR243" i="1" a="1"/>
  <c r="AR243" i="1" s="1"/>
  <c r="AQ243" i="1" a="1"/>
  <c r="AQ243" i="1" s="1"/>
  <c r="AP243" i="1" a="1"/>
  <c r="AP243" i="1" s="1"/>
  <c r="AO243" i="1" a="1"/>
  <c r="AO243" i="1" s="1"/>
  <c r="AN243" i="1" a="1"/>
  <c r="AN243" i="1" s="1"/>
  <c r="AM243" i="1" a="1"/>
  <c r="AM243" i="1" s="1"/>
  <c r="AL243" i="1" a="1"/>
  <c r="AL243" i="1" s="1"/>
  <c r="AK243" i="1" a="1"/>
  <c r="AK243" i="1" s="1"/>
  <c r="AJ243" i="1" a="1"/>
  <c r="AJ243" i="1" s="1"/>
  <c r="AI243" i="1" a="1"/>
  <c r="AI243" i="1" s="1"/>
  <c r="AH243" i="1" a="1"/>
  <c r="AH243" i="1" s="1"/>
  <c r="AG243" i="1" a="1"/>
  <c r="AG243" i="1" s="1"/>
  <c r="AF243" i="1" a="1"/>
  <c r="AF243" i="1" s="1"/>
  <c r="AE243" i="1" a="1"/>
  <c r="AE243" i="1" s="1"/>
  <c r="AD243" i="1" a="1"/>
  <c r="AD243" i="1" s="1"/>
  <c r="AC243" i="1" a="1"/>
  <c r="AC243" i="1" s="1"/>
  <c r="AB243" i="1" a="1"/>
  <c r="AB243" i="1" s="1"/>
  <c r="AA243" i="1" a="1"/>
  <c r="AA243" i="1" s="1"/>
  <c r="Z243" i="1" a="1"/>
  <c r="Z243" i="1" s="1"/>
  <c r="Y243" i="1" a="1"/>
  <c r="Y243" i="1" s="1"/>
  <c r="X243" i="1" a="1"/>
  <c r="X243" i="1" s="1"/>
  <c r="W243" i="1" a="1"/>
  <c r="W243" i="1" s="1"/>
  <c r="V243" i="1" a="1"/>
  <c r="V243" i="1" s="1"/>
  <c r="U243" i="1" a="1"/>
  <c r="U243" i="1" s="1"/>
  <c r="T243" i="1" a="1"/>
  <c r="T243" i="1" s="1"/>
  <c r="S243" i="1" a="1"/>
  <c r="S243" i="1" s="1"/>
  <c r="R243" i="1" a="1"/>
  <c r="R243" i="1" s="1"/>
  <c r="Q243" i="1" a="1"/>
  <c r="Q243" i="1" s="1"/>
  <c r="AZ242" i="1" a="1"/>
  <c r="AZ242" i="1" s="1"/>
  <c r="AY242" i="1" a="1"/>
  <c r="AY242" i="1" s="1"/>
  <c r="AX242" i="1" a="1"/>
  <c r="AX242" i="1" s="1"/>
  <c r="AW242" i="1" a="1"/>
  <c r="AW242" i="1" s="1"/>
  <c r="AV242" i="1" a="1"/>
  <c r="AV242" i="1" s="1"/>
  <c r="AU242" i="1" a="1"/>
  <c r="AU242" i="1" s="1"/>
  <c r="AT242" i="1" a="1"/>
  <c r="AT242" i="1" s="1"/>
  <c r="AS242" i="1" a="1"/>
  <c r="AS242" i="1" s="1"/>
  <c r="AR242" i="1" a="1"/>
  <c r="AR242" i="1" s="1"/>
  <c r="AQ242" i="1" a="1"/>
  <c r="AQ242" i="1" s="1"/>
  <c r="AP242" i="1" a="1"/>
  <c r="AP242" i="1" s="1"/>
  <c r="AO242" i="1" a="1"/>
  <c r="AO242" i="1" s="1"/>
  <c r="AN242" i="1" a="1"/>
  <c r="AN242" i="1" s="1"/>
  <c r="AM242" i="1" a="1"/>
  <c r="AM242" i="1" s="1"/>
  <c r="AL242" i="1" a="1"/>
  <c r="AL242" i="1" s="1"/>
  <c r="AK242" i="1" a="1"/>
  <c r="AK242" i="1" s="1"/>
  <c r="AJ242" i="1" a="1"/>
  <c r="AJ242" i="1" s="1"/>
  <c r="AI242" i="1" a="1"/>
  <c r="AI242" i="1" s="1"/>
  <c r="AH242" i="1" a="1"/>
  <c r="AH242" i="1" s="1"/>
  <c r="AG242" i="1" a="1"/>
  <c r="AG242" i="1" s="1"/>
  <c r="AF242" i="1" a="1"/>
  <c r="AF242" i="1" s="1"/>
  <c r="AE242" i="1" a="1"/>
  <c r="AE242" i="1" s="1"/>
  <c r="AD242" i="1" a="1"/>
  <c r="AD242" i="1" s="1"/>
  <c r="AC242" i="1" a="1"/>
  <c r="AC242" i="1" s="1"/>
  <c r="AB242" i="1" a="1"/>
  <c r="AB242" i="1" s="1"/>
  <c r="AA242" i="1" a="1"/>
  <c r="AA242" i="1" s="1"/>
  <c r="Z242" i="1" a="1"/>
  <c r="Z242" i="1" s="1"/>
  <c r="Y242" i="1" a="1"/>
  <c r="Y242" i="1" s="1"/>
  <c r="X242" i="1" a="1"/>
  <c r="X242" i="1" s="1"/>
  <c r="W242" i="1" a="1"/>
  <c r="W242" i="1" s="1"/>
  <c r="V242" i="1" a="1"/>
  <c r="V242" i="1" s="1"/>
  <c r="U242" i="1" a="1"/>
  <c r="U242" i="1" s="1"/>
  <c r="T242" i="1" a="1"/>
  <c r="T242" i="1" s="1"/>
  <c r="S242" i="1" a="1"/>
  <c r="S242" i="1" s="1"/>
  <c r="R242" i="1" a="1"/>
  <c r="R242" i="1" s="1"/>
  <c r="Q242" i="1" a="1"/>
  <c r="Q242" i="1" s="1"/>
  <c r="AZ241" i="1" a="1"/>
  <c r="AZ241" i="1" s="1"/>
  <c r="AY241" i="1" a="1"/>
  <c r="AY241" i="1" s="1"/>
  <c r="AX241" i="1" a="1"/>
  <c r="AX241" i="1" s="1"/>
  <c r="AW241" i="1" a="1"/>
  <c r="AW241" i="1" s="1"/>
  <c r="AV241" i="1" a="1"/>
  <c r="AV241" i="1" s="1"/>
  <c r="AU241" i="1" a="1"/>
  <c r="AU241" i="1" s="1"/>
  <c r="AT241" i="1" a="1"/>
  <c r="AT241" i="1" s="1"/>
  <c r="AS241" i="1" a="1"/>
  <c r="AS241" i="1" s="1"/>
  <c r="AR241" i="1" a="1"/>
  <c r="AR241" i="1" s="1"/>
  <c r="AQ241" i="1" a="1"/>
  <c r="AQ241" i="1" s="1"/>
  <c r="AP241" i="1" a="1"/>
  <c r="AP241" i="1" s="1"/>
  <c r="AO241" i="1" a="1"/>
  <c r="AO241" i="1" s="1"/>
  <c r="AN241" i="1" a="1"/>
  <c r="AN241" i="1" s="1"/>
  <c r="AM241" i="1" a="1"/>
  <c r="AM241" i="1" s="1"/>
  <c r="AL241" i="1" a="1"/>
  <c r="AL241" i="1" s="1"/>
  <c r="AK241" i="1" a="1"/>
  <c r="AK241" i="1" s="1"/>
  <c r="AJ241" i="1" a="1"/>
  <c r="AJ241" i="1" s="1"/>
  <c r="AI241" i="1" a="1"/>
  <c r="AI241" i="1" s="1"/>
  <c r="AH241" i="1" a="1"/>
  <c r="AH241" i="1" s="1"/>
  <c r="AG241" i="1" a="1"/>
  <c r="AG241" i="1" s="1"/>
  <c r="AF241" i="1" a="1"/>
  <c r="AF241" i="1" s="1"/>
  <c r="AE241" i="1" a="1"/>
  <c r="AE241" i="1" s="1"/>
  <c r="AD241" i="1" a="1"/>
  <c r="AD241" i="1" s="1"/>
  <c r="AC241" i="1" a="1"/>
  <c r="AC241" i="1" s="1"/>
  <c r="AB241" i="1" a="1"/>
  <c r="AB241" i="1" s="1"/>
  <c r="AA241" i="1" a="1"/>
  <c r="AA241" i="1" s="1"/>
  <c r="Z241" i="1" a="1"/>
  <c r="Z241" i="1" s="1"/>
  <c r="Y241" i="1" a="1"/>
  <c r="Y241" i="1" s="1"/>
  <c r="X241" i="1" a="1"/>
  <c r="X241" i="1" s="1"/>
  <c r="W241" i="1" a="1"/>
  <c r="W241" i="1" s="1"/>
  <c r="V241" i="1" a="1"/>
  <c r="V241" i="1" s="1"/>
  <c r="U241" i="1" a="1"/>
  <c r="U241" i="1" s="1"/>
  <c r="T241" i="1" a="1"/>
  <c r="T241" i="1" s="1"/>
  <c r="S241" i="1" a="1"/>
  <c r="S241" i="1" s="1"/>
  <c r="R241" i="1" a="1"/>
  <c r="R241" i="1" s="1"/>
  <c r="Q241" i="1" a="1"/>
  <c r="Q241" i="1" s="1"/>
  <c r="AZ240" i="1" a="1"/>
  <c r="AZ240" i="1" s="1"/>
  <c r="AY240" i="1" a="1"/>
  <c r="AY240" i="1" s="1"/>
  <c r="AX240" i="1" a="1"/>
  <c r="AX240" i="1" s="1"/>
  <c r="AW240" i="1" a="1"/>
  <c r="AW240" i="1" s="1"/>
  <c r="AV240" i="1" a="1"/>
  <c r="AV240" i="1" s="1"/>
  <c r="AU240" i="1" a="1"/>
  <c r="AU240" i="1" s="1"/>
  <c r="AT240" i="1" a="1"/>
  <c r="AT240" i="1" s="1"/>
  <c r="AS240" i="1" a="1"/>
  <c r="AS240" i="1" s="1"/>
  <c r="AR240" i="1" a="1"/>
  <c r="AR240" i="1" s="1"/>
  <c r="AQ240" i="1" a="1"/>
  <c r="AQ240" i="1" s="1"/>
  <c r="AP240" i="1" a="1"/>
  <c r="AP240" i="1" s="1"/>
  <c r="AO240" i="1" a="1"/>
  <c r="AO240" i="1" s="1"/>
  <c r="AN240" i="1" a="1"/>
  <c r="AN240" i="1" s="1"/>
  <c r="AM240" i="1" a="1"/>
  <c r="AM240" i="1" s="1"/>
  <c r="AL240" i="1" a="1"/>
  <c r="AL240" i="1" s="1"/>
  <c r="AK240" i="1" a="1"/>
  <c r="AK240" i="1" s="1"/>
  <c r="AJ240" i="1" a="1"/>
  <c r="AJ240" i="1" s="1"/>
  <c r="AI240" i="1" a="1"/>
  <c r="AI240" i="1" s="1"/>
  <c r="AH240" i="1" a="1"/>
  <c r="AH240" i="1" s="1"/>
  <c r="AG240" i="1" a="1"/>
  <c r="AG240" i="1" s="1"/>
  <c r="AF240" i="1" a="1"/>
  <c r="AF240" i="1" s="1"/>
  <c r="AE240" i="1" a="1"/>
  <c r="AE240" i="1" s="1"/>
  <c r="AD240" i="1" a="1"/>
  <c r="AD240" i="1" s="1"/>
  <c r="AC240" i="1" a="1"/>
  <c r="AC240" i="1" s="1"/>
  <c r="AB240" i="1" a="1"/>
  <c r="AB240" i="1" s="1"/>
  <c r="AA240" i="1" a="1"/>
  <c r="AA240" i="1" s="1"/>
  <c r="Z240" i="1" a="1"/>
  <c r="Z240" i="1" s="1"/>
  <c r="Y240" i="1" a="1"/>
  <c r="Y240" i="1" s="1"/>
  <c r="X240" i="1" a="1"/>
  <c r="X240" i="1" s="1"/>
  <c r="W240" i="1" a="1"/>
  <c r="W240" i="1" s="1"/>
  <c r="V240" i="1" a="1"/>
  <c r="V240" i="1" s="1"/>
  <c r="U240" i="1" a="1"/>
  <c r="U240" i="1" s="1"/>
  <c r="T240" i="1" a="1"/>
  <c r="T240" i="1" s="1"/>
  <c r="S240" i="1" a="1"/>
  <c r="S240" i="1" s="1"/>
  <c r="R240" i="1" a="1"/>
  <c r="R240" i="1" s="1"/>
  <c r="Q240" i="1" a="1"/>
  <c r="Q240" i="1" s="1"/>
  <c r="AZ239" i="1" a="1"/>
  <c r="AZ239" i="1" s="1"/>
  <c r="AY239" i="1" a="1"/>
  <c r="AY239" i="1" s="1"/>
  <c r="AX239" i="1" a="1"/>
  <c r="AX239" i="1" s="1"/>
  <c r="AW239" i="1" a="1"/>
  <c r="AW239" i="1" s="1"/>
  <c r="AV239" i="1" a="1"/>
  <c r="AV239" i="1" s="1"/>
  <c r="AU239" i="1" a="1"/>
  <c r="AU239" i="1" s="1"/>
  <c r="AT239" i="1" a="1"/>
  <c r="AT239" i="1" s="1"/>
  <c r="AS239" i="1" a="1"/>
  <c r="AS239" i="1" s="1"/>
  <c r="AR239" i="1" a="1"/>
  <c r="AR239" i="1" s="1"/>
  <c r="AQ239" i="1" a="1"/>
  <c r="AQ239" i="1" s="1"/>
  <c r="AP239" i="1" a="1"/>
  <c r="AP239" i="1" s="1"/>
  <c r="AO239" i="1" a="1"/>
  <c r="AO239" i="1" s="1"/>
  <c r="AN239" i="1" a="1"/>
  <c r="AN239" i="1" s="1"/>
  <c r="AM239" i="1" a="1"/>
  <c r="AM239" i="1" s="1"/>
  <c r="AL239" i="1" a="1"/>
  <c r="AL239" i="1" s="1"/>
  <c r="AK239" i="1" a="1"/>
  <c r="AK239" i="1" s="1"/>
  <c r="AJ239" i="1" a="1"/>
  <c r="AJ239" i="1" s="1"/>
  <c r="AI239" i="1" a="1"/>
  <c r="AI239" i="1" s="1"/>
  <c r="AH239" i="1" a="1"/>
  <c r="AH239" i="1" s="1"/>
  <c r="AG239" i="1" a="1"/>
  <c r="AG239" i="1" s="1"/>
  <c r="AF239" i="1" a="1"/>
  <c r="AF239" i="1" s="1"/>
  <c r="AE239" i="1" a="1"/>
  <c r="AE239" i="1" s="1"/>
  <c r="AD239" i="1" a="1"/>
  <c r="AD239" i="1" s="1"/>
  <c r="AC239" i="1" a="1"/>
  <c r="AC239" i="1" s="1"/>
  <c r="AB239" i="1" a="1"/>
  <c r="AB239" i="1" s="1"/>
  <c r="AA239" i="1" a="1"/>
  <c r="AA239" i="1" s="1"/>
  <c r="Z239" i="1" a="1"/>
  <c r="Z239" i="1" s="1"/>
  <c r="Y239" i="1" a="1"/>
  <c r="Y239" i="1" s="1"/>
  <c r="X239" i="1" a="1"/>
  <c r="X239" i="1" s="1"/>
  <c r="W239" i="1" a="1"/>
  <c r="W239" i="1" s="1"/>
  <c r="V239" i="1" a="1"/>
  <c r="V239" i="1" s="1"/>
  <c r="U239" i="1" a="1"/>
  <c r="U239" i="1" s="1"/>
  <c r="T239" i="1" a="1"/>
  <c r="T239" i="1" s="1"/>
  <c r="S239" i="1" a="1"/>
  <c r="S239" i="1" s="1"/>
  <c r="R239" i="1" a="1"/>
  <c r="R239" i="1" s="1"/>
  <c r="Q239" i="1" a="1"/>
  <c r="Q239" i="1" s="1"/>
  <c r="AZ238" i="1" a="1"/>
  <c r="AZ238" i="1" s="1"/>
  <c r="AY238" i="1" a="1"/>
  <c r="AY238" i="1" s="1"/>
  <c r="AX238" i="1" a="1"/>
  <c r="AX238" i="1" s="1"/>
  <c r="AW238" i="1" a="1"/>
  <c r="AW238" i="1" s="1"/>
  <c r="AV238" i="1" a="1"/>
  <c r="AV238" i="1" s="1"/>
  <c r="AU238" i="1" a="1"/>
  <c r="AU238" i="1" s="1"/>
  <c r="AT238" i="1" a="1"/>
  <c r="AT238" i="1" s="1"/>
  <c r="AS238" i="1" a="1"/>
  <c r="AS238" i="1" s="1"/>
  <c r="AR238" i="1" a="1"/>
  <c r="AR238" i="1" s="1"/>
  <c r="AQ238" i="1" a="1"/>
  <c r="AQ238" i="1" s="1"/>
  <c r="AP238" i="1" a="1"/>
  <c r="AP238" i="1" s="1"/>
  <c r="AO238" i="1" a="1"/>
  <c r="AO238" i="1" s="1"/>
  <c r="AN238" i="1" a="1"/>
  <c r="AN238" i="1" s="1"/>
  <c r="AM238" i="1" a="1"/>
  <c r="AM238" i="1" s="1"/>
  <c r="AL238" i="1" a="1"/>
  <c r="AL238" i="1" s="1"/>
  <c r="AK238" i="1" a="1"/>
  <c r="AK238" i="1" s="1"/>
  <c r="AJ238" i="1" a="1"/>
  <c r="AJ238" i="1" s="1"/>
  <c r="AI238" i="1" a="1"/>
  <c r="AI238" i="1" s="1"/>
  <c r="AH238" i="1" a="1"/>
  <c r="AH238" i="1" s="1"/>
  <c r="AG238" i="1" a="1"/>
  <c r="AG238" i="1" s="1"/>
  <c r="AF238" i="1" a="1"/>
  <c r="AF238" i="1" s="1"/>
  <c r="AE238" i="1" a="1"/>
  <c r="AE238" i="1" s="1"/>
  <c r="AD238" i="1" a="1"/>
  <c r="AD238" i="1" s="1"/>
  <c r="AC238" i="1" a="1"/>
  <c r="AC238" i="1" s="1"/>
  <c r="AB238" i="1" a="1"/>
  <c r="AB238" i="1" s="1"/>
  <c r="AA238" i="1" a="1"/>
  <c r="AA238" i="1" s="1"/>
  <c r="Z238" i="1" a="1"/>
  <c r="Z238" i="1" s="1"/>
  <c r="Y238" i="1" a="1"/>
  <c r="Y238" i="1" s="1"/>
  <c r="X238" i="1" a="1"/>
  <c r="X238" i="1" s="1"/>
  <c r="W238" i="1" a="1"/>
  <c r="W238" i="1" s="1"/>
  <c r="V238" i="1" a="1"/>
  <c r="V238" i="1" s="1"/>
  <c r="U238" i="1" a="1"/>
  <c r="U238" i="1" s="1"/>
  <c r="T238" i="1" a="1"/>
  <c r="T238" i="1" s="1"/>
  <c r="S238" i="1" a="1"/>
  <c r="S238" i="1" s="1"/>
  <c r="R238" i="1" a="1"/>
  <c r="R238" i="1" s="1"/>
  <c r="Q238" i="1" a="1"/>
  <c r="Q238" i="1" s="1"/>
  <c r="AZ157" i="1" a="1"/>
  <c r="AZ157" i="1" s="1"/>
  <c r="AY157" i="1" a="1"/>
  <c r="AY157" i="1" s="1"/>
  <c r="AX157" i="1" a="1"/>
  <c r="AX157" i="1" s="1"/>
  <c r="AW157" i="1" a="1"/>
  <c r="AW157" i="1" s="1"/>
  <c r="AV157" i="1" a="1"/>
  <c r="AV157" i="1" s="1"/>
  <c r="AU157" i="1" a="1"/>
  <c r="AU157" i="1" s="1"/>
  <c r="AT157" i="1" a="1"/>
  <c r="AT157" i="1" s="1"/>
  <c r="AS157" i="1" a="1"/>
  <c r="AS157" i="1" s="1"/>
  <c r="AR157" i="1" a="1"/>
  <c r="AR157" i="1" s="1"/>
  <c r="AQ157" i="1" a="1"/>
  <c r="AQ157" i="1" s="1"/>
  <c r="AP157" i="1" a="1"/>
  <c r="AP157" i="1" s="1"/>
  <c r="AO157" i="1" a="1"/>
  <c r="AO157" i="1" s="1"/>
  <c r="AN157" i="1" a="1"/>
  <c r="AN157" i="1" s="1"/>
  <c r="AM157" i="1" a="1"/>
  <c r="AM157" i="1" s="1"/>
  <c r="AL157" i="1" a="1"/>
  <c r="AL157" i="1" s="1"/>
  <c r="AK157" i="1" a="1"/>
  <c r="AK157" i="1" s="1"/>
  <c r="AJ157" i="1" a="1"/>
  <c r="AJ157" i="1" s="1"/>
  <c r="AI157" i="1" a="1"/>
  <c r="AI157" i="1" s="1"/>
  <c r="AH157" i="1" a="1"/>
  <c r="AH157" i="1" s="1"/>
  <c r="AG157" i="1" a="1"/>
  <c r="AG157" i="1" s="1"/>
  <c r="AF157" i="1" a="1"/>
  <c r="AF157" i="1" s="1"/>
  <c r="AE157" i="1" a="1"/>
  <c r="AE157" i="1" s="1"/>
  <c r="AD157" i="1" a="1"/>
  <c r="AD157" i="1" s="1"/>
  <c r="AC157" i="1" a="1"/>
  <c r="AC157" i="1" s="1"/>
  <c r="AB157" i="1" a="1"/>
  <c r="AB157" i="1" s="1"/>
  <c r="AA157" i="1" a="1"/>
  <c r="AA157" i="1" s="1"/>
  <c r="Z157" i="1" a="1"/>
  <c r="Z157" i="1" s="1"/>
  <c r="Y157" i="1" a="1"/>
  <c r="Y157" i="1" s="1"/>
  <c r="X157" i="1" a="1"/>
  <c r="X157" i="1" s="1"/>
  <c r="W157" i="1" a="1"/>
  <c r="W157" i="1" s="1"/>
  <c r="V157" i="1" a="1"/>
  <c r="V157" i="1" s="1"/>
  <c r="U157" i="1" a="1"/>
  <c r="U157" i="1" s="1"/>
  <c r="T157" i="1" a="1"/>
  <c r="T157" i="1" s="1"/>
  <c r="S157" i="1" a="1"/>
  <c r="S157" i="1" s="1"/>
  <c r="R157" i="1" a="1"/>
  <c r="R157" i="1" s="1"/>
  <c r="Q157" i="1" a="1"/>
  <c r="Q157" i="1" s="1"/>
  <c r="AZ156" i="1" a="1"/>
  <c r="AZ156" i="1" s="1"/>
  <c r="AY156" i="1" a="1"/>
  <c r="AY156" i="1" s="1"/>
  <c r="AX156" i="1" a="1"/>
  <c r="AX156" i="1" s="1"/>
  <c r="AW156" i="1" a="1"/>
  <c r="AW156" i="1" s="1"/>
  <c r="AV156" i="1" a="1"/>
  <c r="AV156" i="1" s="1"/>
  <c r="AU156" i="1" a="1"/>
  <c r="AU156" i="1" s="1"/>
  <c r="AT156" i="1" a="1"/>
  <c r="AT156" i="1" s="1"/>
  <c r="AS156" i="1" a="1"/>
  <c r="AS156" i="1" s="1"/>
  <c r="AR156" i="1" a="1"/>
  <c r="AR156" i="1" s="1"/>
  <c r="AQ156" i="1" a="1"/>
  <c r="AQ156" i="1" s="1"/>
  <c r="AP156" i="1" a="1"/>
  <c r="AP156" i="1" s="1"/>
  <c r="AO156" i="1" a="1"/>
  <c r="AO156" i="1" s="1"/>
  <c r="AN156" i="1" a="1"/>
  <c r="AN156" i="1" s="1"/>
  <c r="AM156" i="1" a="1"/>
  <c r="AM156" i="1" s="1"/>
  <c r="AL156" i="1" a="1"/>
  <c r="AL156" i="1" s="1"/>
  <c r="AK156" i="1" a="1"/>
  <c r="AK156" i="1" s="1"/>
  <c r="AJ156" i="1" a="1"/>
  <c r="AJ156" i="1" s="1"/>
  <c r="AI156" i="1" a="1"/>
  <c r="AI156" i="1" s="1"/>
  <c r="AH156" i="1" a="1"/>
  <c r="AH156" i="1" s="1"/>
  <c r="AG156" i="1" a="1"/>
  <c r="AG156" i="1" s="1"/>
  <c r="AF156" i="1" a="1"/>
  <c r="AF156" i="1" s="1"/>
  <c r="AE156" i="1" a="1"/>
  <c r="AE156" i="1" s="1"/>
  <c r="AD156" i="1" a="1"/>
  <c r="AD156" i="1" s="1"/>
  <c r="AC156" i="1" a="1"/>
  <c r="AC156" i="1" s="1"/>
  <c r="AB156" i="1" a="1"/>
  <c r="AB156" i="1" s="1"/>
  <c r="AA156" i="1" a="1"/>
  <c r="AA156" i="1" s="1"/>
  <c r="Z156" i="1" a="1"/>
  <c r="Z156" i="1" s="1"/>
  <c r="Y156" i="1" a="1"/>
  <c r="Y156" i="1" s="1"/>
  <c r="X156" i="1" a="1"/>
  <c r="X156" i="1" s="1"/>
  <c r="W156" i="1" a="1"/>
  <c r="W156" i="1" s="1"/>
  <c r="V156" i="1" a="1"/>
  <c r="V156" i="1" s="1"/>
  <c r="U156" i="1" a="1"/>
  <c r="U156" i="1" s="1"/>
  <c r="T156" i="1" a="1"/>
  <c r="T156" i="1" s="1"/>
  <c r="S156" i="1" a="1"/>
  <c r="S156" i="1" s="1"/>
  <c r="R156" i="1" a="1"/>
  <c r="R156" i="1" s="1"/>
  <c r="Q156" i="1" a="1"/>
  <c r="Q156" i="1" s="1"/>
  <c r="AZ155" i="1" a="1"/>
  <c r="AZ155" i="1" s="1"/>
  <c r="AY155" i="1" a="1"/>
  <c r="AY155" i="1" s="1"/>
  <c r="AX155" i="1" a="1"/>
  <c r="AX155" i="1" s="1"/>
  <c r="AW155" i="1" a="1"/>
  <c r="AW155" i="1" s="1"/>
  <c r="AV155" i="1" a="1"/>
  <c r="AV155" i="1" s="1"/>
  <c r="AU155" i="1" a="1"/>
  <c r="AU155" i="1" s="1"/>
  <c r="AT155" i="1" a="1"/>
  <c r="AT155" i="1" s="1"/>
  <c r="AS155" i="1" a="1"/>
  <c r="AS155" i="1" s="1"/>
  <c r="AR155" i="1" a="1"/>
  <c r="AR155" i="1" s="1"/>
  <c r="AQ155" i="1" a="1"/>
  <c r="AQ155" i="1" s="1"/>
  <c r="AP155" i="1" a="1"/>
  <c r="AP155" i="1" s="1"/>
  <c r="AO155" i="1" a="1"/>
  <c r="AO155" i="1" s="1"/>
  <c r="AN155" i="1" a="1"/>
  <c r="AN155" i="1" s="1"/>
  <c r="AM155" i="1" a="1"/>
  <c r="AM155" i="1" s="1"/>
  <c r="AL155" i="1" a="1"/>
  <c r="AL155" i="1" s="1"/>
  <c r="AK155" i="1" a="1"/>
  <c r="AK155" i="1" s="1"/>
  <c r="AJ155" i="1" a="1"/>
  <c r="AJ155" i="1" s="1"/>
  <c r="AI155" i="1" a="1"/>
  <c r="AI155" i="1" s="1"/>
  <c r="AH155" i="1" a="1"/>
  <c r="AH155" i="1" s="1"/>
  <c r="AG155" i="1" a="1"/>
  <c r="AG155" i="1" s="1"/>
  <c r="AF155" i="1" a="1"/>
  <c r="AF155" i="1" s="1"/>
  <c r="AE155" i="1" a="1"/>
  <c r="AE155" i="1" s="1"/>
  <c r="AD155" i="1" a="1"/>
  <c r="AD155" i="1" s="1"/>
  <c r="AC155" i="1" a="1"/>
  <c r="AC155" i="1" s="1"/>
  <c r="AB155" i="1" a="1"/>
  <c r="AB155" i="1" s="1"/>
  <c r="AA155" i="1" a="1"/>
  <c r="AA155" i="1" s="1"/>
  <c r="Z155" i="1" a="1"/>
  <c r="Z155" i="1" s="1"/>
  <c r="Y155" i="1" a="1"/>
  <c r="Y155" i="1" s="1"/>
  <c r="X155" i="1" a="1"/>
  <c r="X155" i="1" s="1"/>
  <c r="W155" i="1" a="1"/>
  <c r="W155" i="1" s="1"/>
  <c r="V155" i="1" a="1"/>
  <c r="V155" i="1" s="1"/>
  <c r="U155" i="1" a="1"/>
  <c r="U155" i="1" s="1"/>
  <c r="T155" i="1" a="1"/>
  <c r="T155" i="1" s="1"/>
  <c r="S155" i="1" a="1"/>
  <c r="S155" i="1" s="1"/>
  <c r="R155" i="1" a="1"/>
  <c r="R155" i="1" s="1"/>
  <c r="Q155" i="1" a="1"/>
  <c r="Q155" i="1" s="1"/>
  <c r="AZ154" i="1" a="1"/>
  <c r="AZ154" i="1" s="1"/>
  <c r="AY154" i="1" a="1"/>
  <c r="AY154" i="1" s="1"/>
  <c r="AX154" i="1" a="1"/>
  <c r="AX154" i="1" s="1"/>
  <c r="AW154" i="1" a="1"/>
  <c r="AW154" i="1" s="1"/>
  <c r="AV154" i="1" a="1"/>
  <c r="AV154" i="1" s="1"/>
  <c r="AU154" i="1" a="1"/>
  <c r="AU154" i="1" s="1"/>
  <c r="AT154" i="1" a="1"/>
  <c r="AT154" i="1" s="1"/>
  <c r="AS154" i="1" a="1"/>
  <c r="AS154" i="1" s="1"/>
  <c r="AR154" i="1" a="1"/>
  <c r="AR154" i="1" s="1"/>
  <c r="AQ154" i="1" a="1"/>
  <c r="AQ154" i="1" s="1"/>
  <c r="AP154" i="1" a="1"/>
  <c r="AP154" i="1" s="1"/>
  <c r="AO154" i="1" a="1"/>
  <c r="AO154" i="1" s="1"/>
  <c r="AN154" i="1" a="1"/>
  <c r="AN154" i="1" s="1"/>
  <c r="AM154" i="1" a="1"/>
  <c r="AM154" i="1" s="1"/>
  <c r="AL154" i="1" a="1"/>
  <c r="AL154" i="1" s="1"/>
  <c r="AK154" i="1" a="1"/>
  <c r="AK154" i="1" s="1"/>
  <c r="AJ154" i="1" a="1"/>
  <c r="AJ154" i="1" s="1"/>
  <c r="AI154" i="1" a="1"/>
  <c r="AI154" i="1" s="1"/>
  <c r="AH154" i="1" a="1"/>
  <c r="AH154" i="1" s="1"/>
  <c r="AG154" i="1" a="1"/>
  <c r="AG154" i="1" s="1"/>
  <c r="AF154" i="1" a="1"/>
  <c r="AF154" i="1" s="1"/>
  <c r="AE154" i="1" a="1"/>
  <c r="AE154" i="1" s="1"/>
  <c r="AD154" i="1" a="1"/>
  <c r="AD154" i="1" s="1"/>
  <c r="AC154" i="1" a="1"/>
  <c r="AC154" i="1" s="1"/>
  <c r="AB154" i="1" a="1"/>
  <c r="AB154" i="1" s="1"/>
  <c r="AA154" i="1" a="1"/>
  <c r="AA154" i="1" s="1"/>
  <c r="Z154" i="1" a="1"/>
  <c r="Z154" i="1" s="1"/>
  <c r="Y154" i="1" a="1"/>
  <c r="Y154" i="1" s="1"/>
  <c r="X154" i="1" a="1"/>
  <c r="X154" i="1" s="1"/>
  <c r="W154" i="1" a="1"/>
  <c r="W154" i="1" s="1"/>
  <c r="V154" i="1" a="1"/>
  <c r="V154" i="1" s="1"/>
  <c r="U154" i="1" a="1"/>
  <c r="U154" i="1" s="1"/>
  <c r="T154" i="1" a="1"/>
  <c r="T154" i="1" s="1"/>
  <c r="S154" i="1" a="1"/>
  <c r="S154" i="1" s="1"/>
  <c r="R154" i="1" a="1"/>
  <c r="R154" i="1" s="1"/>
  <c r="Q154" i="1" a="1"/>
  <c r="Q154" i="1" s="1"/>
  <c r="AZ153" i="1" a="1"/>
  <c r="AZ153" i="1" s="1"/>
  <c r="AY153" i="1" a="1"/>
  <c r="AY153" i="1" s="1"/>
  <c r="AX153" i="1" a="1"/>
  <c r="AX153" i="1" s="1"/>
  <c r="AW153" i="1" a="1"/>
  <c r="AW153" i="1" s="1"/>
  <c r="AV153" i="1" a="1"/>
  <c r="AV153" i="1" s="1"/>
  <c r="AU153" i="1" a="1"/>
  <c r="AU153" i="1" s="1"/>
  <c r="AT153" i="1" a="1"/>
  <c r="AT153" i="1" s="1"/>
  <c r="AS153" i="1" a="1"/>
  <c r="AS153" i="1" s="1"/>
  <c r="AR153" i="1" a="1"/>
  <c r="AR153" i="1" s="1"/>
  <c r="AQ153" i="1" a="1"/>
  <c r="AQ153" i="1" s="1"/>
  <c r="AP153" i="1" a="1"/>
  <c r="AP153" i="1" s="1"/>
  <c r="AO153" i="1" a="1"/>
  <c r="AO153" i="1" s="1"/>
  <c r="AN153" i="1" a="1"/>
  <c r="AN153" i="1" s="1"/>
  <c r="AM153" i="1" a="1"/>
  <c r="AM153" i="1" s="1"/>
  <c r="AL153" i="1" a="1"/>
  <c r="AL153" i="1" s="1"/>
  <c r="AK153" i="1" a="1"/>
  <c r="AK153" i="1" s="1"/>
  <c r="AJ153" i="1" a="1"/>
  <c r="AJ153" i="1" s="1"/>
  <c r="AI153" i="1" a="1"/>
  <c r="AI153" i="1" s="1"/>
  <c r="AH153" i="1" a="1"/>
  <c r="AH153" i="1" s="1"/>
  <c r="AG153" i="1" a="1"/>
  <c r="AG153" i="1" s="1"/>
  <c r="AF153" i="1" a="1"/>
  <c r="AF153" i="1" s="1"/>
  <c r="AE153" i="1" a="1"/>
  <c r="AE153" i="1" s="1"/>
  <c r="AD153" i="1" a="1"/>
  <c r="AD153" i="1" s="1"/>
  <c r="AC153" i="1" a="1"/>
  <c r="AC153" i="1" s="1"/>
  <c r="AB153" i="1" a="1"/>
  <c r="AB153" i="1" s="1"/>
  <c r="AA153" i="1" a="1"/>
  <c r="AA153" i="1" s="1"/>
  <c r="Z153" i="1" a="1"/>
  <c r="Z153" i="1" s="1"/>
  <c r="Y153" i="1" a="1"/>
  <c r="Y153" i="1" s="1"/>
  <c r="X153" i="1" a="1"/>
  <c r="X153" i="1" s="1"/>
  <c r="W153" i="1" a="1"/>
  <c r="W153" i="1" s="1"/>
  <c r="V153" i="1" a="1"/>
  <c r="V153" i="1" s="1"/>
  <c r="U153" i="1" a="1"/>
  <c r="U153" i="1" s="1"/>
  <c r="T153" i="1" a="1"/>
  <c r="T153" i="1" s="1"/>
  <c r="S153" i="1" a="1"/>
  <c r="S153" i="1" s="1"/>
  <c r="R153" i="1" a="1"/>
  <c r="R153" i="1" s="1"/>
  <c r="Q153" i="1" a="1"/>
  <c r="Q153" i="1" s="1"/>
  <c r="AZ152" i="1" a="1"/>
  <c r="AZ152" i="1" s="1"/>
  <c r="AY152" i="1" a="1"/>
  <c r="AY152" i="1" s="1"/>
  <c r="AX152" i="1" a="1"/>
  <c r="AX152" i="1" s="1"/>
  <c r="AW152" i="1" a="1"/>
  <c r="AW152" i="1" s="1"/>
  <c r="AV152" i="1" a="1"/>
  <c r="AV152" i="1" s="1"/>
  <c r="AU152" i="1" a="1"/>
  <c r="AU152" i="1" s="1"/>
  <c r="AT152" i="1" a="1"/>
  <c r="AT152" i="1" s="1"/>
  <c r="AS152" i="1" a="1"/>
  <c r="AS152" i="1" s="1"/>
  <c r="AR152" i="1" a="1"/>
  <c r="AR152" i="1" s="1"/>
  <c r="AQ152" i="1" a="1"/>
  <c r="AQ152" i="1" s="1"/>
  <c r="AP152" i="1" a="1"/>
  <c r="AP152" i="1" s="1"/>
  <c r="AO152" i="1" a="1"/>
  <c r="AO152" i="1" s="1"/>
  <c r="AN152" i="1" a="1"/>
  <c r="AN152" i="1" s="1"/>
  <c r="AM152" i="1" a="1"/>
  <c r="AM152" i="1" s="1"/>
  <c r="AL152" i="1" a="1"/>
  <c r="AL152" i="1" s="1"/>
  <c r="AK152" i="1" a="1"/>
  <c r="AK152" i="1" s="1"/>
  <c r="AJ152" i="1" a="1"/>
  <c r="AJ152" i="1" s="1"/>
  <c r="AI152" i="1" a="1"/>
  <c r="AI152" i="1" s="1"/>
  <c r="AH152" i="1" a="1"/>
  <c r="AH152" i="1" s="1"/>
  <c r="AG152" i="1" a="1"/>
  <c r="AG152" i="1" s="1"/>
  <c r="AF152" i="1" a="1"/>
  <c r="AF152" i="1" s="1"/>
  <c r="AE152" i="1" a="1"/>
  <c r="AE152" i="1" s="1"/>
  <c r="AD152" i="1" a="1"/>
  <c r="AD152" i="1" s="1"/>
  <c r="AC152" i="1" a="1"/>
  <c r="AC152" i="1" s="1"/>
  <c r="AB152" i="1" a="1"/>
  <c r="AB152" i="1" s="1"/>
  <c r="AA152" i="1" a="1"/>
  <c r="AA152" i="1" s="1"/>
  <c r="Z152" i="1" a="1"/>
  <c r="Z152" i="1" s="1"/>
  <c r="Y152" i="1" a="1"/>
  <c r="Y152" i="1" s="1"/>
  <c r="X152" i="1" a="1"/>
  <c r="X152" i="1" s="1"/>
  <c r="W152" i="1" a="1"/>
  <c r="W152" i="1" s="1"/>
  <c r="V152" i="1" a="1"/>
  <c r="V152" i="1" s="1"/>
  <c r="U152" i="1" a="1"/>
  <c r="U152" i="1" s="1"/>
  <c r="T152" i="1" a="1"/>
  <c r="T152" i="1" s="1"/>
  <c r="S152" i="1" a="1"/>
  <c r="S152" i="1" s="1"/>
  <c r="R152" i="1" a="1"/>
  <c r="R152" i="1" s="1"/>
  <c r="Q152" i="1" a="1"/>
  <c r="Q152" i="1" s="1"/>
  <c r="AZ151" i="1" a="1"/>
  <c r="AZ151" i="1" s="1"/>
  <c r="AY151" i="1" a="1"/>
  <c r="AY151" i="1" s="1"/>
  <c r="AX151" i="1" a="1"/>
  <c r="AX151" i="1" s="1"/>
  <c r="AW151" i="1" a="1"/>
  <c r="AW151" i="1" s="1"/>
  <c r="AV151" i="1" a="1"/>
  <c r="AV151" i="1" s="1"/>
  <c r="AU151" i="1" a="1"/>
  <c r="AU151" i="1" s="1"/>
  <c r="AT151" i="1" a="1"/>
  <c r="AT151" i="1" s="1"/>
  <c r="AS151" i="1" a="1"/>
  <c r="AS151" i="1" s="1"/>
  <c r="AR151" i="1" a="1"/>
  <c r="AR151" i="1" s="1"/>
  <c r="AQ151" i="1" a="1"/>
  <c r="AQ151" i="1" s="1"/>
  <c r="AP151" i="1" a="1"/>
  <c r="AP151" i="1" s="1"/>
  <c r="AO151" i="1" a="1"/>
  <c r="AO151" i="1" s="1"/>
  <c r="AN151" i="1" a="1"/>
  <c r="AN151" i="1" s="1"/>
  <c r="AM151" i="1" a="1"/>
  <c r="AM151" i="1" s="1"/>
  <c r="AL151" i="1" a="1"/>
  <c r="AL151" i="1" s="1"/>
  <c r="AK151" i="1" a="1"/>
  <c r="AK151" i="1" s="1"/>
  <c r="AJ151" i="1" a="1"/>
  <c r="AJ151" i="1" s="1"/>
  <c r="AI151" i="1" a="1"/>
  <c r="AI151" i="1" s="1"/>
  <c r="AH151" i="1" a="1"/>
  <c r="AH151" i="1" s="1"/>
  <c r="AG151" i="1" a="1"/>
  <c r="AG151" i="1" s="1"/>
  <c r="AF151" i="1" a="1"/>
  <c r="AF151" i="1" s="1"/>
  <c r="AE151" i="1" a="1"/>
  <c r="AE151" i="1" s="1"/>
  <c r="AD151" i="1" a="1"/>
  <c r="AD151" i="1" s="1"/>
  <c r="AC151" i="1" a="1"/>
  <c r="AC151" i="1" s="1"/>
  <c r="AB151" i="1" a="1"/>
  <c r="AB151" i="1" s="1"/>
  <c r="AA151" i="1" a="1"/>
  <c r="AA151" i="1" s="1"/>
  <c r="Z151" i="1" a="1"/>
  <c r="Z151" i="1" s="1"/>
  <c r="Y151" i="1" a="1"/>
  <c r="Y151" i="1" s="1"/>
  <c r="X151" i="1" a="1"/>
  <c r="X151" i="1" s="1"/>
  <c r="W151" i="1" a="1"/>
  <c r="W151" i="1" s="1"/>
  <c r="V151" i="1" a="1"/>
  <c r="V151" i="1" s="1"/>
  <c r="U151" i="1" a="1"/>
  <c r="U151" i="1" s="1"/>
  <c r="T151" i="1" a="1"/>
  <c r="T151" i="1" s="1"/>
  <c r="S151" i="1" a="1"/>
  <c r="S151" i="1" s="1"/>
  <c r="R151" i="1" a="1"/>
  <c r="R151" i="1" s="1"/>
  <c r="Q151" i="1" a="1"/>
  <c r="Q151" i="1" s="1"/>
  <c r="AZ150" i="1" a="1"/>
  <c r="AZ150" i="1" s="1"/>
  <c r="AY150" i="1" a="1"/>
  <c r="AY150" i="1" s="1"/>
  <c r="AX150" i="1" a="1"/>
  <c r="AX150" i="1" s="1"/>
  <c r="AW150" i="1" a="1"/>
  <c r="AW150" i="1" s="1"/>
  <c r="AV150" i="1" a="1"/>
  <c r="AV150" i="1" s="1"/>
  <c r="AU150" i="1" a="1"/>
  <c r="AU150" i="1" s="1"/>
  <c r="AT150" i="1" a="1"/>
  <c r="AT150" i="1" s="1"/>
  <c r="AS150" i="1" a="1"/>
  <c r="AS150" i="1" s="1"/>
  <c r="AR150" i="1" a="1"/>
  <c r="AR150" i="1" s="1"/>
  <c r="AQ150" i="1" a="1"/>
  <c r="AQ150" i="1" s="1"/>
  <c r="AP150" i="1" a="1"/>
  <c r="AP150" i="1" s="1"/>
  <c r="AO150" i="1" a="1"/>
  <c r="AO150" i="1" s="1"/>
  <c r="AN150" i="1" a="1"/>
  <c r="AN150" i="1" s="1"/>
  <c r="AM150" i="1" a="1"/>
  <c r="AM150" i="1" s="1"/>
  <c r="AL150" i="1" a="1"/>
  <c r="AL150" i="1" s="1"/>
  <c r="AK150" i="1" a="1"/>
  <c r="AK150" i="1" s="1"/>
  <c r="AJ150" i="1" a="1"/>
  <c r="AJ150" i="1" s="1"/>
  <c r="AI150" i="1" a="1"/>
  <c r="AI150" i="1" s="1"/>
  <c r="AH150" i="1" a="1"/>
  <c r="AH150" i="1" s="1"/>
  <c r="AG150" i="1" a="1"/>
  <c r="AG150" i="1" s="1"/>
  <c r="AF150" i="1" a="1"/>
  <c r="AF150" i="1" s="1"/>
  <c r="AE150" i="1" a="1"/>
  <c r="AE150" i="1" s="1"/>
  <c r="AD150" i="1" a="1"/>
  <c r="AD150" i="1" s="1"/>
  <c r="AC150" i="1" a="1"/>
  <c r="AC150" i="1" s="1"/>
  <c r="AB150" i="1" a="1"/>
  <c r="AB150" i="1" s="1"/>
  <c r="AA150" i="1" a="1"/>
  <c r="AA150" i="1" s="1"/>
  <c r="Z150" i="1" a="1"/>
  <c r="Z150" i="1" s="1"/>
  <c r="Y150" i="1" a="1"/>
  <c r="Y150" i="1" s="1"/>
  <c r="X150" i="1" a="1"/>
  <c r="X150" i="1" s="1"/>
  <c r="W150" i="1" a="1"/>
  <c r="W150" i="1" s="1"/>
  <c r="V150" i="1" a="1"/>
  <c r="V150" i="1" s="1"/>
  <c r="U150" i="1" a="1"/>
  <c r="U150" i="1" s="1"/>
  <c r="T150" i="1" a="1"/>
  <c r="T150" i="1" s="1"/>
  <c r="S150" i="1" a="1"/>
  <c r="S150" i="1" s="1"/>
  <c r="R150" i="1" a="1"/>
  <c r="R150" i="1" s="1"/>
  <c r="Q150" i="1" a="1"/>
  <c r="Q150" i="1" s="1"/>
  <c r="AZ149" i="1" a="1"/>
  <c r="AZ149" i="1" s="1"/>
  <c r="AY149" i="1" a="1"/>
  <c r="AY149" i="1" s="1"/>
  <c r="AX149" i="1" a="1"/>
  <c r="AX149" i="1" s="1"/>
  <c r="AW149" i="1" a="1"/>
  <c r="AW149" i="1" s="1"/>
  <c r="AV149" i="1" a="1"/>
  <c r="AV149" i="1" s="1"/>
  <c r="AU149" i="1" a="1"/>
  <c r="AU149" i="1" s="1"/>
  <c r="AT149" i="1" a="1"/>
  <c r="AT149" i="1" s="1"/>
  <c r="AS149" i="1" a="1"/>
  <c r="AS149" i="1" s="1"/>
  <c r="AR149" i="1" a="1"/>
  <c r="AR149" i="1" s="1"/>
  <c r="AQ149" i="1" a="1"/>
  <c r="AQ149" i="1" s="1"/>
  <c r="AP149" i="1" a="1"/>
  <c r="AP149" i="1" s="1"/>
  <c r="AO149" i="1" a="1"/>
  <c r="AO149" i="1" s="1"/>
  <c r="AN149" i="1" a="1"/>
  <c r="AN149" i="1" s="1"/>
  <c r="AM149" i="1" a="1"/>
  <c r="AM149" i="1" s="1"/>
  <c r="AL149" i="1" a="1"/>
  <c r="AL149" i="1" s="1"/>
  <c r="AK149" i="1" a="1"/>
  <c r="AK149" i="1" s="1"/>
  <c r="AJ149" i="1" a="1"/>
  <c r="AJ149" i="1" s="1"/>
  <c r="AI149" i="1" a="1"/>
  <c r="AI149" i="1" s="1"/>
  <c r="AH149" i="1" a="1"/>
  <c r="AH149" i="1" s="1"/>
  <c r="AG149" i="1" a="1"/>
  <c r="AG149" i="1" s="1"/>
  <c r="AF149" i="1" a="1"/>
  <c r="AF149" i="1" s="1"/>
  <c r="AE149" i="1" a="1"/>
  <c r="AE149" i="1" s="1"/>
  <c r="AD149" i="1" a="1"/>
  <c r="AD149" i="1" s="1"/>
  <c r="AC149" i="1" a="1"/>
  <c r="AC149" i="1" s="1"/>
  <c r="AB149" i="1" a="1"/>
  <c r="AB149" i="1" s="1"/>
  <c r="AA149" i="1" a="1"/>
  <c r="AA149" i="1" s="1"/>
  <c r="Z149" i="1" a="1"/>
  <c r="Z149" i="1" s="1"/>
  <c r="Y149" i="1" a="1"/>
  <c r="Y149" i="1" s="1"/>
  <c r="X149" i="1" a="1"/>
  <c r="X149" i="1" s="1"/>
  <c r="W149" i="1" a="1"/>
  <c r="W149" i="1" s="1"/>
  <c r="V149" i="1" a="1"/>
  <c r="V149" i="1" s="1"/>
  <c r="U149" i="1" a="1"/>
  <c r="U149" i="1" s="1"/>
  <c r="T149" i="1" a="1"/>
  <c r="T149" i="1" s="1"/>
  <c r="S149" i="1" a="1"/>
  <c r="S149" i="1" s="1"/>
  <c r="R149" i="1" a="1"/>
  <c r="R149" i="1" s="1"/>
  <c r="Q149" i="1" a="1"/>
  <c r="Q149" i="1" s="1"/>
  <c r="AZ148" i="1" a="1"/>
  <c r="AZ148" i="1" s="1"/>
  <c r="AY148" i="1" a="1"/>
  <c r="AY148" i="1" s="1"/>
  <c r="AX148" i="1" a="1"/>
  <c r="AX148" i="1" s="1"/>
  <c r="AW148" i="1" a="1"/>
  <c r="AW148" i="1" s="1"/>
  <c r="AV148" i="1" a="1"/>
  <c r="AV148" i="1" s="1"/>
  <c r="AU148" i="1" a="1"/>
  <c r="AU148" i="1" s="1"/>
  <c r="AT148" i="1" a="1"/>
  <c r="AT148" i="1" s="1"/>
  <c r="AS148" i="1" a="1"/>
  <c r="AS148" i="1" s="1"/>
  <c r="AR148" i="1" a="1"/>
  <c r="AR148" i="1" s="1"/>
  <c r="AQ148" i="1" a="1"/>
  <c r="AQ148" i="1" s="1"/>
  <c r="AP148" i="1" a="1"/>
  <c r="AP148" i="1" s="1"/>
  <c r="AO148" i="1" a="1"/>
  <c r="AO148" i="1" s="1"/>
  <c r="AN148" i="1" a="1"/>
  <c r="AN148" i="1" s="1"/>
  <c r="AM148" i="1" a="1"/>
  <c r="AM148" i="1" s="1"/>
  <c r="AL148" i="1" a="1"/>
  <c r="AL148" i="1" s="1"/>
  <c r="AK148" i="1" a="1"/>
  <c r="AK148" i="1" s="1"/>
  <c r="AJ148" i="1" a="1"/>
  <c r="AJ148" i="1" s="1"/>
  <c r="AI148" i="1" a="1"/>
  <c r="AI148" i="1" s="1"/>
  <c r="AH148" i="1" a="1"/>
  <c r="AH148" i="1" s="1"/>
  <c r="AG148" i="1" a="1"/>
  <c r="AG148" i="1" s="1"/>
  <c r="AF148" i="1" a="1"/>
  <c r="AF148" i="1" s="1"/>
  <c r="AE148" i="1" a="1"/>
  <c r="AE148" i="1" s="1"/>
  <c r="AD148" i="1" a="1"/>
  <c r="AD148" i="1" s="1"/>
  <c r="AC148" i="1" a="1"/>
  <c r="AC148" i="1" s="1"/>
  <c r="AB148" i="1" a="1"/>
  <c r="AB148" i="1" s="1"/>
  <c r="AA148" i="1" a="1"/>
  <c r="AA148" i="1" s="1"/>
  <c r="Z148" i="1" a="1"/>
  <c r="Z148" i="1" s="1"/>
  <c r="Y148" i="1" a="1"/>
  <c r="Y148" i="1" s="1"/>
  <c r="X148" i="1" a="1"/>
  <c r="X148" i="1" s="1"/>
  <c r="W148" i="1" a="1"/>
  <c r="W148" i="1" s="1"/>
  <c r="V148" i="1" a="1"/>
  <c r="V148" i="1" s="1"/>
  <c r="U148" i="1" a="1"/>
  <c r="U148" i="1" s="1"/>
  <c r="T148" i="1" a="1"/>
  <c r="T148" i="1" s="1"/>
  <c r="S148" i="1" a="1"/>
  <c r="S148" i="1" s="1"/>
  <c r="R148" i="1" a="1"/>
  <c r="R148" i="1" s="1"/>
  <c r="Q148" i="1" a="1"/>
  <c r="Q148" i="1" s="1"/>
  <c r="AZ112" i="1" a="1"/>
  <c r="AZ112" i="1" s="1"/>
  <c r="AY112" i="1" a="1"/>
  <c r="AY112" i="1" s="1"/>
  <c r="AX112" i="1" a="1"/>
  <c r="AX112" i="1" s="1"/>
  <c r="AW112" i="1" a="1"/>
  <c r="AW112" i="1" s="1"/>
  <c r="AV112" i="1" a="1"/>
  <c r="AV112" i="1" s="1"/>
  <c r="AU112" i="1" a="1"/>
  <c r="AU112" i="1" s="1"/>
  <c r="AT112" i="1" a="1"/>
  <c r="AT112" i="1" s="1"/>
  <c r="AS112" i="1" a="1"/>
  <c r="AS112" i="1" s="1"/>
  <c r="AR112" i="1" a="1"/>
  <c r="AR112" i="1" s="1"/>
  <c r="AQ112" i="1" a="1"/>
  <c r="AQ112" i="1" s="1"/>
  <c r="AP112" i="1" a="1"/>
  <c r="AP112" i="1" s="1"/>
  <c r="AO112" i="1" a="1"/>
  <c r="AO112" i="1" s="1"/>
  <c r="AN112" i="1" a="1"/>
  <c r="AN112" i="1" s="1"/>
  <c r="AM112" i="1" a="1"/>
  <c r="AM112" i="1" s="1"/>
  <c r="AL112" i="1" a="1"/>
  <c r="AL112" i="1" s="1"/>
  <c r="AK112" i="1" a="1"/>
  <c r="AK112" i="1" s="1"/>
  <c r="AJ112" i="1" a="1"/>
  <c r="AJ112" i="1" s="1"/>
  <c r="AI112" i="1" a="1"/>
  <c r="AI112" i="1" s="1"/>
  <c r="AH112" i="1" a="1"/>
  <c r="AH112" i="1" s="1"/>
  <c r="AG112" i="1" a="1"/>
  <c r="AG112" i="1" s="1"/>
  <c r="AF112" i="1" a="1"/>
  <c r="AF112" i="1" s="1"/>
  <c r="AE112" i="1" a="1"/>
  <c r="AE112" i="1" s="1"/>
  <c r="AD112" i="1" a="1"/>
  <c r="AD112" i="1" s="1"/>
  <c r="AC112" i="1" a="1"/>
  <c r="AC112" i="1" s="1"/>
  <c r="AB112" i="1" a="1"/>
  <c r="AB112" i="1" s="1"/>
  <c r="AA112" i="1" a="1"/>
  <c r="AA112" i="1" s="1"/>
  <c r="Z112" i="1" a="1"/>
  <c r="Z112" i="1" s="1"/>
  <c r="Y112" i="1" a="1"/>
  <c r="Y112" i="1" s="1"/>
  <c r="X112" i="1" a="1"/>
  <c r="X112" i="1" s="1"/>
  <c r="W112" i="1" a="1"/>
  <c r="W112" i="1" s="1"/>
  <c r="V112" i="1" a="1"/>
  <c r="V112" i="1" s="1"/>
  <c r="U112" i="1" a="1"/>
  <c r="U112" i="1" s="1"/>
  <c r="T112" i="1" a="1"/>
  <c r="T112" i="1" s="1"/>
  <c r="S112" i="1" a="1"/>
  <c r="S112" i="1" s="1"/>
  <c r="R112" i="1" a="1"/>
  <c r="R112" i="1" s="1"/>
  <c r="Q112" i="1" a="1"/>
  <c r="Q112" i="1" s="1"/>
  <c r="AZ111" i="1" a="1"/>
  <c r="AZ111" i="1" s="1"/>
  <c r="AY111" i="1" a="1"/>
  <c r="AY111" i="1" s="1"/>
  <c r="AX111" i="1" a="1"/>
  <c r="AX111" i="1" s="1"/>
  <c r="AW111" i="1" a="1"/>
  <c r="AW111" i="1" s="1"/>
  <c r="AV111" i="1" a="1"/>
  <c r="AV111" i="1" s="1"/>
  <c r="AU111" i="1" a="1"/>
  <c r="AU111" i="1" s="1"/>
  <c r="AT111" i="1" a="1"/>
  <c r="AT111" i="1" s="1"/>
  <c r="AS111" i="1" a="1"/>
  <c r="AS111" i="1" s="1"/>
  <c r="AR111" i="1" a="1"/>
  <c r="AR111" i="1" s="1"/>
  <c r="AQ111" i="1" a="1"/>
  <c r="AQ111" i="1" s="1"/>
  <c r="AP111" i="1" a="1"/>
  <c r="AP111" i="1" s="1"/>
  <c r="AO111" i="1" a="1"/>
  <c r="AO111" i="1" s="1"/>
  <c r="AN111" i="1" a="1"/>
  <c r="AN111" i="1" s="1"/>
  <c r="AM111" i="1" a="1"/>
  <c r="AM111" i="1" s="1"/>
  <c r="AL111" i="1" a="1"/>
  <c r="AL111" i="1" s="1"/>
  <c r="AK111" i="1" a="1"/>
  <c r="AK111" i="1" s="1"/>
  <c r="AJ111" i="1" a="1"/>
  <c r="AJ111" i="1" s="1"/>
  <c r="AI111" i="1" a="1"/>
  <c r="AI111" i="1" s="1"/>
  <c r="AH111" i="1" a="1"/>
  <c r="AH111" i="1" s="1"/>
  <c r="AG111" i="1" a="1"/>
  <c r="AG111" i="1" s="1"/>
  <c r="AF111" i="1" a="1"/>
  <c r="AF111" i="1" s="1"/>
  <c r="AE111" i="1" a="1"/>
  <c r="AE111" i="1" s="1"/>
  <c r="AD111" i="1" a="1"/>
  <c r="AD111" i="1" s="1"/>
  <c r="AC111" i="1" a="1"/>
  <c r="AC111" i="1" s="1"/>
  <c r="AB111" i="1" a="1"/>
  <c r="AB111" i="1" s="1"/>
  <c r="AA111" i="1" a="1"/>
  <c r="AA111" i="1" s="1"/>
  <c r="Z111" i="1" a="1"/>
  <c r="Z111" i="1" s="1"/>
  <c r="Y111" i="1" a="1"/>
  <c r="Y111" i="1" s="1"/>
  <c r="X111" i="1" a="1"/>
  <c r="X111" i="1" s="1"/>
  <c r="W111" i="1" a="1"/>
  <c r="W111" i="1" s="1"/>
  <c r="V111" i="1" a="1"/>
  <c r="V111" i="1" s="1"/>
  <c r="U111" i="1" a="1"/>
  <c r="U111" i="1" s="1"/>
  <c r="T111" i="1" a="1"/>
  <c r="T111" i="1" s="1"/>
  <c r="S111" i="1" a="1"/>
  <c r="S111" i="1" s="1"/>
  <c r="R111" i="1" a="1"/>
  <c r="R111" i="1" s="1"/>
  <c r="Q111" i="1" a="1"/>
  <c r="Q111" i="1" s="1"/>
  <c r="AZ110" i="1" a="1"/>
  <c r="AZ110" i="1" s="1"/>
  <c r="AY110" i="1" a="1"/>
  <c r="AY110" i="1" s="1"/>
  <c r="AX110" i="1" a="1"/>
  <c r="AX110" i="1" s="1"/>
  <c r="AW110" i="1" a="1"/>
  <c r="AW110" i="1" s="1"/>
  <c r="AV110" i="1" a="1"/>
  <c r="AV110" i="1" s="1"/>
  <c r="AU110" i="1" a="1"/>
  <c r="AU110" i="1" s="1"/>
  <c r="AT110" i="1" a="1"/>
  <c r="AT110" i="1" s="1"/>
  <c r="AS110" i="1" a="1"/>
  <c r="AS110" i="1" s="1"/>
  <c r="AR110" i="1" a="1"/>
  <c r="AR110" i="1" s="1"/>
  <c r="AQ110" i="1" a="1"/>
  <c r="AQ110" i="1" s="1"/>
  <c r="AP110" i="1" a="1"/>
  <c r="AP110" i="1" s="1"/>
  <c r="AO110" i="1" a="1"/>
  <c r="AO110" i="1" s="1"/>
  <c r="AN110" i="1" a="1"/>
  <c r="AN110" i="1" s="1"/>
  <c r="AM110" i="1" a="1"/>
  <c r="AM110" i="1" s="1"/>
  <c r="AL110" i="1" a="1"/>
  <c r="AL110" i="1" s="1"/>
  <c r="AK110" i="1" a="1"/>
  <c r="AK110" i="1" s="1"/>
  <c r="AJ110" i="1" a="1"/>
  <c r="AJ110" i="1" s="1"/>
  <c r="AI110" i="1" a="1"/>
  <c r="AI110" i="1" s="1"/>
  <c r="AH110" i="1" a="1"/>
  <c r="AH110" i="1" s="1"/>
  <c r="AG110" i="1" a="1"/>
  <c r="AG110" i="1" s="1"/>
  <c r="AF110" i="1" a="1"/>
  <c r="AF110" i="1" s="1"/>
  <c r="AE110" i="1" a="1"/>
  <c r="AE110" i="1" s="1"/>
  <c r="AD110" i="1" a="1"/>
  <c r="AD110" i="1" s="1"/>
  <c r="AC110" i="1" a="1"/>
  <c r="AC110" i="1" s="1"/>
  <c r="AB110" i="1" a="1"/>
  <c r="AB110" i="1" s="1"/>
  <c r="AA110" i="1" a="1"/>
  <c r="AA110" i="1" s="1"/>
  <c r="Z110" i="1" a="1"/>
  <c r="Z110" i="1" s="1"/>
  <c r="Y110" i="1" a="1"/>
  <c r="Y110" i="1" s="1"/>
  <c r="X110" i="1" a="1"/>
  <c r="X110" i="1" s="1"/>
  <c r="W110" i="1" a="1"/>
  <c r="W110" i="1" s="1"/>
  <c r="V110" i="1" a="1"/>
  <c r="V110" i="1" s="1"/>
  <c r="U110" i="1" a="1"/>
  <c r="U110" i="1" s="1"/>
  <c r="T110" i="1" a="1"/>
  <c r="T110" i="1" s="1"/>
  <c r="S110" i="1" a="1"/>
  <c r="S110" i="1" s="1"/>
  <c r="R110" i="1" a="1"/>
  <c r="R110" i="1" s="1"/>
  <c r="Q110" i="1" a="1"/>
  <c r="Q110" i="1" s="1"/>
  <c r="AZ109" i="1" a="1"/>
  <c r="AZ109" i="1" s="1"/>
  <c r="AY109" i="1" a="1"/>
  <c r="AY109" i="1" s="1"/>
  <c r="AX109" i="1" a="1"/>
  <c r="AX109" i="1" s="1"/>
  <c r="AW109" i="1" a="1"/>
  <c r="AW109" i="1" s="1"/>
  <c r="AV109" i="1" a="1"/>
  <c r="AV109" i="1" s="1"/>
  <c r="AU109" i="1" a="1"/>
  <c r="AU109" i="1" s="1"/>
  <c r="AT109" i="1" a="1"/>
  <c r="AT109" i="1" s="1"/>
  <c r="AS109" i="1" a="1"/>
  <c r="AS109" i="1" s="1"/>
  <c r="AR109" i="1" a="1"/>
  <c r="AR109" i="1" s="1"/>
  <c r="AQ109" i="1" a="1"/>
  <c r="AQ109" i="1" s="1"/>
  <c r="AP109" i="1" a="1"/>
  <c r="AP109" i="1" s="1"/>
  <c r="AO109" i="1" a="1"/>
  <c r="AO109" i="1" s="1"/>
  <c r="AN109" i="1" a="1"/>
  <c r="AN109" i="1" s="1"/>
  <c r="AM109" i="1" a="1"/>
  <c r="AM109" i="1" s="1"/>
  <c r="AL109" i="1" a="1"/>
  <c r="AL109" i="1" s="1"/>
  <c r="AK109" i="1" a="1"/>
  <c r="AK109" i="1" s="1"/>
  <c r="AJ109" i="1" a="1"/>
  <c r="AJ109" i="1" s="1"/>
  <c r="AI109" i="1" a="1"/>
  <c r="AI109" i="1" s="1"/>
  <c r="AH109" i="1" a="1"/>
  <c r="AH109" i="1" s="1"/>
  <c r="AG109" i="1" a="1"/>
  <c r="AG109" i="1" s="1"/>
  <c r="AF109" i="1" a="1"/>
  <c r="AF109" i="1" s="1"/>
  <c r="AE109" i="1" a="1"/>
  <c r="AE109" i="1" s="1"/>
  <c r="AD109" i="1" a="1"/>
  <c r="AD109" i="1" s="1"/>
  <c r="AC109" i="1" a="1"/>
  <c r="AC109" i="1" s="1"/>
  <c r="AB109" i="1" a="1"/>
  <c r="AB109" i="1" s="1"/>
  <c r="AA109" i="1" a="1"/>
  <c r="AA109" i="1" s="1"/>
  <c r="Z109" i="1" a="1"/>
  <c r="Z109" i="1" s="1"/>
  <c r="Y109" i="1" a="1"/>
  <c r="Y109" i="1" s="1"/>
  <c r="X109" i="1" a="1"/>
  <c r="X109" i="1" s="1"/>
  <c r="W109" i="1" a="1"/>
  <c r="W109" i="1" s="1"/>
  <c r="V109" i="1" a="1"/>
  <c r="V109" i="1" s="1"/>
  <c r="U109" i="1" a="1"/>
  <c r="U109" i="1" s="1"/>
  <c r="T109" i="1" a="1"/>
  <c r="T109" i="1" s="1"/>
  <c r="S109" i="1" a="1"/>
  <c r="S109" i="1" s="1"/>
  <c r="R109" i="1" a="1"/>
  <c r="R109" i="1" s="1"/>
  <c r="Q109" i="1" a="1"/>
  <c r="Q109" i="1" s="1"/>
  <c r="AZ108" i="1" a="1"/>
  <c r="AZ108" i="1" s="1"/>
  <c r="AY108" i="1" a="1"/>
  <c r="AY108" i="1" s="1"/>
  <c r="AX108" i="1" a="1"/>
  <c r="AX108" i="1" s="1"/>
  <c r="AW108" i="1" a="1"/>
  <c r="AW108" i="1" s="1"/>
  <c r="AV108" i="1" a="1"/>
  <c r="AV108" i="1" s="1"/>
  <c r="AU108" i="1" a="1"/>
  <c r="AU108" i="1" s="1"/>
  <c r="AT108" i="1" a="1"/>
  <c r="AT108" i="1" s="1"/>
  <c r="AS108" i="1" a="1"/>
  <c r="AS108" i="1" s="1"/>
  <c r="AR108" i="1" a="1"/>
  <c r="AR108" i="1" s="1"/>
  <c r="AQ108" i="1" a="1"/>
  <c r="AQ108" i="1" s="1"/>
  <c r="AP108" i="1" a="1"/>
  <c r="AP108" i="1" s="1"/>
  <c r="AO108" i="1" a="1"/>
  <c r="AO108" i="1" s="1"/>
  <c r="AN108" i="1" a="1"/>
  <c r="AN108" i="1" s="1"/>
  <c r="AM108" i="1" a="1"/>
  <c r="AM108" i="1" s="1"/>
  <c r="AL108" i="1" a="1"/>
  <c r="AL108" i="1" s="1"/>
  <c r="AK108" i="1" a="1"/>
  <c r="AK108" i="1" s="1"/>
  <c r="AJ108" i="1" a="1"/>
  <c r="AJ108" i="1" s="1"/>
  <c r="AI108" i="1" a="1"/>
  <c r="AI108" i="1" s="1"/>
  <c r="AH108" i="1" a="1"/>
  <c r="AH108" i="1" s="1"/>
  <c r="AG108" i="1" a="1"/>
  <c r="AG108" i="1" s="1"/>
  <c r="AF108" i="1" a="1"/>
  <c r="AF108" i="1" s="1"/>
  <c r="AE108" i="1" a="1"/>
  <c r="AE108" i="1" s="1"/>
  <c r="AD108" i="1" a="1"/>
  <c r="AD108" i="1" s="1"/>
  <c r="AC108" i="1" a="1"/>
  <c r="AC108" i="1" s="1"/>
  <c r="AB108" i="1" a="1"/>
  <c r="AB108" i="1" s="1"/>
  <c r="AA108" i="1" a="1"/>
  <c r="AA108" i="1" s="1"/>
  <c r="Z108" i="1" a="1"/>
  <c r="Z108" i="1" s="1"/>
  <c r="Y108" i="1" a="1"/>
  <c r="Y108" i="1" s="1"/>
  <c r="X108" i="1" a="1"/>
  <c r="X108" i="1" s="1"/>
  <c r="W108" i="1" a="1"/>
  <c r="W108" i="1" s="1"/>
  <c r="V108" i="1" a="1"/>
  <c r="V108" i="1" s="1"/>
  <c r="U108" i="1" a="1"/>
  <c r="U108" i="1" s="1"/>
  <c r="T108" i="1" a="1"/>
  <c r="T108" i="1" s="1"/>
  <c r="S108" i="1" a="1"/>
  <c r="S108" i="1" s="1"/>
  <c r="R108" i="1" a="1"/>
  <c r="R108" i="1" s="1"/>
  <c r="Q108" i="1" a="1"/>
  <c r="Q108" i="1" s="1"/>
  <c r="AZ107" i="1" a="1"/>
  <c r="AZ107" i="1" s="1"/>
  <c r="AY107" i="1" a="1"/>
  <c r="AY107" i="1" s="1"/>
  <c r="AX107" i="1" a="1"/>
  <c r="AX107" i="1" s="1"/>
  <c r="AW107" i="1" a="1"/>
  <c r="AW107" i="1" s="1"/>
  <c r="AV107" i="1" a="1"/>
  <c r="AV107" i="1" s="1"/>
  <c r="AU107" i="1" a="1"/>
  <c r="AU107" i="1" s="1"/>
  <c r="AT107" i="1" a="1"/>
  <c r="AT107" i="1" s="1"/>
  <c r="AS107" i="1" a="1"/>
  <c r="AS107" i="1" s="1"/>
  <c r="AR107" i="1" a="1"/>
  <c r="AR107" i="1" s="1"/>
  <c r="AQ107" i="1" a="1"/>
  <c r="AQ107" i="1" s="1"/>
  <c r="AP107" i="1" a="1"/>
  <c r="AP107" i="1" s="1"/>
  <c r="AO107" i="1" a="1"/>
  <c r="AO107" i="1" s="1"/>
  <c r="AN107" i="1" a="1"/>
  <c r="AN107" i="1" s="1"/>
  <c r="AM107" i="1" a="1"/>
  <c r="AM107" i="1" s="1"/>
  <c r="AL107" i="1" a="1"/>
  <c r="AL107" i="1" s="1"/>
  <c r="AK107" i="1" a="1"/>
  <c r="AK107" i="1" s="1"/>
  <c r="AJ107" i="1" a="1"/>
  <c r="AJ107" i="1" s="1"/>
  <c r="AI107" i="1" a="1"/>
  <c r="AI107" i="1" s="1"/>
  <c r="AH107" i="1" a="1"/>
  <c r="AH107" i="1" s="1"/>
  <c r="AG107" i="1" a="1"/>
  <c r="AG107" i="1" s="1"/>
  <c r="AF107" i="1" a="1"/>
  <c r="AF107" i="1" s="1"/>
  <c r="AE107" i="1" a="1"/>
  <c r="AE107" i="1" s="1"/>
  <c r="AD107" i="1" a="1"/>
  <c r="AD107" i="1" s="1"/>
  <c r="AC107" i="1" a="1"/>
  <c r="AC107" i="1" s="1"/>
  <c r="AB107" i="1" a="1"/>
  <c r="AB107" i="1" s="1"/>
  <c r="AA107" i="1" a="1"/>
  <c r="AA107" i="1" s="1"/>
  <c r="Z107" i="1" a="1"/>
  <c r="Z107" i="1" s="1"/>
  <c r="Y107" i="1" a="1"/>
  <c r="Y107" i="1" s="1"/>
  <c r="X107" i="1" a="1"/>
  <c r="X107" i="1" s="1"/>
  <c r="W107" i="1" a="1"/>
  <c r="W107" i="1" s="1"/>
  <c r="V107" i="1" a="1"/>
  <c r="V107" i="1" s="1"/>
  <c r="U107" i="1" a="1"/>
  <c r="U107" i="1" s="1"/>
  <c r="T107" i="1" a="1"/>
  <c r="T107" i="1" s="1"/>
  <c r="S107" i="1" a="1"/>
  <c r="S107" i="1" s="1"/>
  <c r="R107" i="1" a="1"/>
  <c r="R107" i="1" s="1"/>
  <c r="Q107" i="1" a="1"/>
  <c r="Q107" i="1" s="1"/>
  <c r="AZ106" i="1" a="1"/>
  <c r="AZ106" i="1" s="1"/>
  <c r="AY106" i="1" a="1"/>
  <c r="AY106" i="1" s="1"/>
  <c r="AX106" i="1" a="1"/>
  <c r="AX106" i="1" s="1"/>
  <c r="AW106" i="1" a="1"/>
  <c r="AW106" i="1" s="1"/>
  <c r="AV106" i="1" a="1"/>
  <c r="AV106" i="1" s="1"/>
  <c r="AU106" i="1" a="1"/>
  <c r="AU106" i="1" s="1"/>
  <c r="AT106" i="1" a="1"/>
  <c r="AT106" i="1" s="1"/>
  <c r="AS106" i="1" a="1"/>
  <c r="AS106" i="1" s="1"/>
  <c r="AR106" i="1" a="1"/>
  <c r="AR106" i="1" s="1"/>
  <c r="AQ106" i="1" a="1"/>
  <c r="AQ106" i="1" s="1"/>
  <c r="AP106" i="1" a="1"/>
  <c r="AP106" i="1" s="1"/>
  <c r="AO106" i="1" a="1"/>
  <c r="AO106" i="1" s="1"/>
  <c r="AN106" i="1" a="1"/>
  <c r="AN106" i="1" s="1"/>
  <c r="AM106" i="1" a="1"/>
  <c r="AM106" i="1" s="1"/>
  <c r="AL106" i="1" a="1"/>
  <c r="AL106" i="1" s="1"/>
  <c r="AK106" i="1" a="1"/>
  <c r="AK106" i="1" s="1"/>
  <c r="AJ106" i="1" a="1"/>
  <c r="AJ106" i="1" s="1"/>
  <c r="AI106" i="1" a="1"/>
  <c r="AI106" i="1" s="1"/>
  <c r="AH106" i="1" a="1"/>
  <c r="AH106" i="1" s="1"/>
  <c r="AG106" i="1" a="1"/>
  <c r="AG106" i="1" s="1"/>
  <c r="AF106" i="1" a="1"/>
  <c r="AF106" i="1" s="1"/>
  <c r="AE106" i="1" a="1"/>
  <c r="AE106" i="1" s="1"/>
  <c r="AD106" i="1" a="1"/>
  <c r="AD106" i="1" s="1"/>
  <c r="AC106" i="1" a="1"/>
  <c r="AC106" i="1" s="1"/>
  <c r="AB106" i="1" a="1"/>
  <c r="AB106" i="1" s="1"/>
  <c r="AA106" i="1" a="1"/>
  <c r="AA106" i="1" s="1"/>
  <c r="Z106" i="1" a="1"/>
  <c r="Z106" i="1" s="1"/>
  <c r="Y106" i="1" a="1"/>
  <c r="Y106" i="1" s="1"/>
  <c r="X106" i="1" a="1"/>
  <c r="X106" i="1" s="1"/>
  <c r="W106" i="1" a="1"/>
  <c r="W106" i="1" s="1"/>
  <c r="V106" i="1" a="1"/>
  <c r="V106" i="1" s="1"/>
  <c r="U106" i="1" a="1"/>
  <c r="U106" i="1" s="1"/>
  <c r="T106" i="1" a="1"/>
  <c r="T106" i="1" s="1"/>
  <c r="S106" i="1" a="1"/>
  <c r="S106" i="1" s="1"/>
  <c r="R106" i="1" a="1"/>
  <c r="R106" i="1" s="1"/>
  <c r="Q106" i="1" a="1"/>
  <c r="Q106" i="1" s="1"/>
  <c r="AZ105" i="1" a="1"/>
  <c r="AZ105" i="1" s="1"/>
  <c r="AY105" i="1" a="1"/>
  <c r="AY105" i="1" s="1"/>
  <c r="AX105" i="1" a="1"/>
  <c r="AX105" i="1" s="1"/>
  <c r="AW105" i="1" a="1"/>
  <c r="AW105" i="1" s="1"/>
  <c r="AV105" i="1" a="1"/>
  <c r="AV105" i="1" s="1"/>
  <c r="AU105" i="1" a="1"/>
  <c r="AU105" i="1" s="1"/>
  <c r="AT105" i="1" a="1"/>
  <c r="AT105" i="1" s="1"/>
  <c r="AS105" i="1" a="1"/>
  <c r="AS105" i="1" s="1"/>
  <c r="AR105" i="1" a="1"/>
  <c r="AR105" i="1" s="1"/>
  <c r="AQ105" i="1" a="1"/>
  <c r="AQ105" i="1" s="1"/>
  <c r="AP105" i="1" a="1"/>
  <c r="AP105" i="1" s="1"/>
  <c r="AO105" i="1" a="1"/>
  <c r="AO105" i="1" s="1"/>
  <c r="AN105" i="1" a="1"/>
  <c r="AN105" i="1" s="1"/>
  <c r="AM105" i="1" a="1"/>
  <c r="AM105" i="1" s="1"/>
  <c r="AL105" i="1" a="1"/>
  <c r="AL105" i="1" s="1"/>
  <c r="AK105" i="1" a="1"/>
  <c r="AK105" i="1" s="1"/>
  <c r="AJ105" i="1" a="1"/>
  <c r="AJ105" i="1" s="1"/>
  <c r="AI105" i="1" a="1"/>
  <c r="AI105" i="1" s="1"/>
  <c r="AH105" i="1" a="1"/>
  <c r="AH105" i="1" s="1"/>
  <c r="AG105" i="1" a="1"/>
  <c r="AG105" i="1" s="1"/>
  <c r="AF105" i="1" a="1"/>
  <c r="AF105" i="1" s="1"/>
  <c r="AE105" i="1" a="1"/>
  <c r="AE105" i="1" s="1"/>
  <c r="AD105" i="1" a="1"/>
  <c r="AD105" i="1" s="1"/>
  <c r="AC105" i="1" a="1"/>
  <c r="AC105" i="1" s="1"/>
  <c r="AB105" i="1" a="1"/>
  <c r="AB105" i="1" s="1"/>
  <c r="AA105" i="1" a="1"/>
  <c r="AA105" i="1" s="1"/>
  <c r="Z105" i="1" a="1"/>
  <c r="Z105" i="1" s="1"/>
  <c r="Y105" i="1" a="1"/>
  <c r="Y105" i="1" s="1"/>
  <c r="X105" i="1" a="1"/>
  <c r="X105" i="1" s="1"/>
  <c r="W105" i="1" a="1"/>
  <c r="W105" i="1" s="1"/>
  <c r="V105" i="1" a="1"/>
  <c r="V105" i="1" s="1"/>
  <c r="U105" i="1" a="1"/>
  <c r="U105" i="1" s="1"/>
  <c r="T105" i="1" a="1"/>
  <c r="T105" i="1" s="1"/>
  <c r="S105" i="1" a="1"/>
  <c r="S105" i="1" s="1"/>
  <c r="R105" i="1" a="1"/>
  <c r="R105" i="1" s="1"/>
  <c r="Q105" i="1" a="1"/>
  <c r="Q105" i="1" s="1"/>
  <c r="AZ104" i="1" a="1"/>
  <c r="AZ104" i="1" s="1"/>
  <c r="AY104" i="1" a="1"/>
  <c r="AY104" i="1" s="1"/>
  <c r="AX104" i="1" a="1"/>
  <c r="AX104" i="1" s="1"/>
  <c r="AW104" i="1" a="1"/>
  <c r="AW104" i="1" s="1"/>
  <c r="AV104" i="1" a="1"/>
  <c r="AV104" i="1" s="1"/>
  <c r="AU104" i="1" a="1"/>
  <c r="AU104" i="1" s="1"/>
  <c r="AT104" i="1" a="1"/>
  <c r="AT104" i="1" s="1"/>
  <c r="AS104" i="1" a="1"/>
  <c r="AS104" i="1" s="1"/>
  <c r="AR104" i="1" a="1"/>
  <c r="AR104" i="1" s="1"/>
  <c r="AQ104" i="1" a="1"/>
  <c r="AQ104" i="1" s="1"/>
  <c r="AP104" i="1" a="1"/>
  <c r="AP104" i="1" s="1"/>
  <c r="AO104" i="1" a="1"/>
  <c r="AO104" i="1" s="1"/>
  <c r="AN104" i="1" a="1"/>
  <c r="AN104" i="1" s="1"/>
  <c r="AM104" i="1" a="1"/>
  <c r="AM104" i="1" s="1"/>
  <c r="AL104" i="1" a="1"/>
  <c r="AL104" i="1" s="1"/>
  <c r="AK104" i="1" a="1"/>
  <c r="AK104" i="1" s="1"/>
  <c r="AJ104" i="1" a="1"/>
  <c r="AJ104" i="1" s="1"/>
  <c r="AI104" i="1" a="1"/>
  <c r="AI104" i="1" s="1"/>
  <c r="AH104" i="1" a="1"/>
  <c r="AH104" i="1" s="1"/>
  <c r="AG104" i="1" a="1"/>
  <c r="AG104" i="1" s="1"/>
  <c r="AF104" i="1" a="1"/>
  <c r="AF104" i="1" s="1"/>
  <c r="AE104" i="1" a="1"/>
  <c r="AE104" i="1" s="1"/>
  <c r="AD104" i="1" a="1"/>
  <c r="AD104" i="1" s="1"/>
  <c r="AC104" i="1" a="1"/>
  <c r="AC104" i="1" s="1"/>
  <c r="AB104" i="1" a="1"/>
  <c r="AB104" i="1" s="1"/>
  <c r="AA104" i="1" a="1"/>
  <c r="AA104" i="1" s="1"/>
  <c r="Z104" i="1" a="1"/>
  <c r="Z104" i="1" s="1"/>
  <c r="Y104" i="1" a="1"/>
  <c r="Y104" i="1" s="1"/>
  <c r="X104" i="1" a="1"/>
  <c r="X104" i="1" s="1"/>
  <c r="W104" i="1" a="1"/>
  <c r="W104" i="1" s="1"/>
  <c r="V104" i="1" a="1"/>
  <c r="V104" i="1" s="1"/>
  <c r="U104" i="1" a="1"/>
  <c r="U104" i="1" s="1"/>
  <c r="T104" i="1" a="1"/>
  <c r="T104" i="1" s="1"/>
  <c r="S104" i="1" a="1"/>
  <c r="S104" i="1" s="1"/>
  <c r="R104" i="1" a="1"/>
  <c r="R104" i="1" s="1"/>
  <c r="Q104" i="1" a="1"/>
  <c r="Q104" i="1" s="1"/>
  <c r="AZ103" i="1" a="1"/>
  <c r="AZ103" i="1" s="1"/>
  <c r="AY103" i="1" a="1"/>
  <c r="AY103" i="1" s="1"/>
  <c r="AX103" i="1" a="1"/>
  <c r="AX103" i="1" s="1"/>
  <c r="AW103" i="1" a="1"/>
  <c r="AW103" i="1" s="1"/>
  <c r="AV103" i="1" a="1"/>
  <c r="AV103" i="1" s="1"/>
  <c r="AU103" i="1" a="1"/>
  <c r="AU103" i="1" s="1"/>
  <c r="AT103" i="1" a="1"/>
  <c r="AT103" i="1" s="1"/>
  <c r="AS103" i="1" a="1"/>
  <c r="AS103" i="1" s="1"/>
  <c r="AR103" i="1" a="1"/>
  <c r="AR103" i="1" s="1"/>
  <c r="AQ103" i="1" a="1"/>
  <c r="AQ103" i="1" s="1"/>
  <c r="AP103" i="1" a="1"/>
  <c r="AP103" i="1" s="1"/>
  <c r="AO103" i="1" a="1"/>
  <c r="AO103" i="1" s="1"/>
  <c r="AN103" i="1" a="1"/>
  <c r="AN103" i="1" s="1"/>
  <c r="AM103" i="1" a="1"/>
  <c r="AM103" i="1" s="1"/>
  <c r="AL103" i="1" a="1"/>
  <c r="AL103" i="1" s="1"/>
  <c r="AK103" i="1" a="1"/>
  <c r="AK103" i="1" s="1"/>
  <c r="AJ103" i="1" a="1"/>
  <c r="AJ103" i="1" s="1"/>
  <c r="AI103" i="1" a="1"/>
  <c r="AI103" i="1" s="1"/>
  <c r="AH103" i="1" a="1"/>
  <c r="AH103" i="1" s="1"/>
  <c r="AG103" i="1" a="1"/>
  <c r="AG103" i="1" s="1"/>
  <c r="AF103" i="1" a="1"/>
  <c r="AF103" i="1" s="1"/>
  <c r="AE103" i="1" a="1"/>
  <c r="AE103" i="1" s="1"/>
  <c r="AD103" i="1" a="1"/>
  <c r="AD103" i="1" s="1"/>
  <c r="AC103" i="1" a="1"/>
  <c r="AC103" i="1" s="1"/>
  <c r="AB103" i="1" a="1"/>
  <c r="AB103" i="1" s="1"/>
  <c r="AA103" i="1" a="1"/>
  <c r="AA103" i="1" s="1"/>
  <c r="Z103" i="1" a="1"/>
  <c r="Z103" i="1" s="1"/>
  <c r="Y103" i="1" a="1"/>
  <c r="Y103" i="1" s="1"/>
  <c r="X103" i="1" a="1"/>
  <c r="X103" i="1" s="1"/>
  <c r="W103" i="1" a="1"/>
  <c r="W103" i="1" s="1"/>
  <c r="V103" i="1" a="1"/>
  <c r="V103" i="1" s="1"/>
  <c r="U103" i="1" a="1"/>
  <c r="U103" i="1" s="1"/>
  <c r="T103" i="1" a="1"/>
  <c r="T103" i="1" s="1"/>
  <c r="S103" i="1" a="1"/>
  <c r="S103" i="1" s="1"/>
  <c r="R103" i="1" a="1"/>
  <c r="R103" i="1" s="1"/>
  <c r="Q103" i="1" a="1"/>
  <c r="Q103" i="1" s="1"/>
  <c r="AZ67" i="1" a="1"/>
  <c r="AZ67" i="1" s="1"/>
  <c r="AY67" i="1" a="1"/>
  <c r="AY67" i="1" s="1"/>
  <c r="AX67" i="1" a="1"/>
  <c r="AX67" i="1" s="1"/>
  <c r="AW67" i="1" a="1"/>
  <c r="AW67" i="1" s="1"/>
  <c r="AV67" i="1" a="1"/>
  <c r="AV67" i="1" s="1"/>
  <c r="AU67" i="1" a="1"/>
  <c r="AU67" i="1" s="1"/>
  <c r="AT67" i="1" a="1"/>
  <c r="AT67" i="1" s="1"/>
  <c r="AS67" i="1" a="1"/>
  <c r="AS67" i="1" s="1"/>
  <c r="AR67" i="1" a="1"/>
  <c r="AR67" i="1" s="1"/>
  <c r="AQ67" i="1" a="1"/>
  <c r="AQ67" i="1" s="1"/>
  <c r="AP67" i="1" a="1"/>
  <c r="AP67" i="1" s="1"/>
  <c r="AO67" i="1" a="1"/>
  <c r="AO67" i="1" s="1"/>
  <c r="AN67" i="1" a="1"/>
  <c r="AN67" i="1" s="1"/>
  <c r="AM67" i="1" a="1"/>
  <c r="AM67" i="1" s="1"/>
  <c r="AL67" i="1" a="1"/>
  <c r="AL67" i="1" s="1"/>
  <c r="AK67" i="1" a="1"/>
  <c r="AK67" i="1" s="1"/>
  <c r="AJ67" i="1" a="1"/>
  <c r="AJ67" i="1" s="1"/>
  <c r="AI67" i="1" a="1"/>
  <c r="AI67" i="1" s="1"/>
  <c r="AH67" i="1" a="1"/>
  <c r="AH67" i="1" s="1"/>
  <c r="AG67" i="1" a="1"/>
  <c r="AG67" i="1" s="1"/>
  <c r="AF67" i="1" a="1"/>
  <c r="AF67" i="1" s="1"/>
  <c r="AE67" i="1" a="1"/>
  <c r="AE67" i="1" s="1"/>
  <c r="AD67" i="1" a="1"/>
  <c r="AD67" i="1" s="1"/>
  <c r="AC67" i="1" a="1"/>
  <c r="AC67" i="1" s="1"/>
  <c r="AB67" i="1" a="1"/>
  <c r="AB67" i="1" s="1"/>
  <c r="AA67" i="1" a="1"/>
  <c r="AA67" i="1" s="1"/>
  <c r="Z67" i="1" a="1"/>
  <c r="Z67" i="1" s="1"/>
  <c r="Y67" i="1" a="1"/>
  <c r="Y67" i="1" s="1"/>
  <c r="X67" i="1" a="1"/>
  <c r="X67" i="1" s="1"/>
  <c r="W67" i="1" a="1"/>
  <c r="W67" i="1" s="1"/>
  <c r="V67" i="1" a="1"/>
  <c r="V67" i="1" s="1"/>
  <c r="U67" i="1" a="1"/>
  <c r="U67" i="1" s="1"/>
  <c r="T67" i="1" a="1"/>
  <c r="T67" i="1" s="1"/>
  <c r="S67" i="1" a="1"/>
  <c r="S67" i="1" s="1"/>
  <c r="R67" i="1" a="1"/>
  <c r="R67" i="1" s="1"/>
  <c r="Q67" i="1" a="1"/>
  <c r="Q67" i="1" s="1"/>
  <c r="AZ66" i="1" a="1"/>
  <c r="AZ66" i="1" s="1"/>
  <c r="AY66" i="1" a="1"/>
  <c r="AY66" i="1" s="1"/>
  <c r="AX66" i="1" a="1"/>
  <c r="AX66" i="1" s="1"/>
  <c r="AW66" i="1" a="1"/>
  <c r="AW66" i="1" s="1"/>
  <c r="AV66" i="1" a="1"/>
  <c r="AV66" i="1" s="1"/>
  <c r="AU66" i="1" a="1"/>
  <c r="AU66" i="1" s="1"/>
  <c r="AT66" i="1" a="1"/>
  <c r="AT66" i="1" s="1"/>
  <c r="AS66" i="1" a="1"/>
  <c r="AS66" i="1" s="1"/>
  <c r="AR66" i="1" a="1"/>
  <c r="AR66" i="1" s="1"/>
  <c r="AQ66" i="1" a="1"/>
  <c r="AQ66" i="1" s="1"/>
  <c r="AP66" i="1" a="1"/>
  <c r="AP66" i="1" s="1"/>
  <c r="AO66" i="1" a="1"/>
  <c r="AO66" i="1" s="1"/>
  <c r="AN66" i="1" a="1"/>
  <c r="AN66" i="1" s="1"/>
  <c r="AM66" i="1" a="1"/>
  <c r="AM66" i="1" s="1"/>
  <c r="AL66" i="1" a="1"/>
  <c r="AL66" i="1" s="1"/>
  <c r="AK66" i="1" a="1"/>
  <c r="AK66" i="1" s="1"/>
  <c r="AJ66" i="1" a="1"/>
  <c r="AJ66" i="1" s="1"/>
  <c r="AI66" i="1" a="1"/>
  <c r="AI66" i="1" s="1"/>
  <c r="AH66" i="1" a="1"/>
  <c r="AH66" i="1" s="1"/>
  <c r="AG66" i="1" a="1"/>
  <c r="AG66" i="1" s="1"/>
  <c r="AF66" i="1" a="1"/>
  <c r="AF66" i="1" s="1"/>
  <c r="AE66" i="1" a="1"/>
  <c r="AE66" i="1" s="1"/>
  <c r="AD66" i="1" a="1"/>
  <c r="AD66" i="1" s="1"/>
  <c r="AC66" i="1" a="1"/>
  <c r="AC66" i="1" s="1"/>
  <c r="AB66" i="1" a="1"/>
  <c r="AB66" i="1" s="1"/>
  <c r="AA66" i="1" a="1"/>
  <c r="AA66" i="1" s="1"/>
  <c r="Z66" i="1" a="1"/>
  <c r="Z66" i="1" s="1"/>
  <c r="Y66" i="1" a="1"/>
  <c r="Y66" i="1" s="1"/>
  <c r="X66" i="1" a="1"/>
  <c r="X66" i="1" s="1"/>
  <c r="W66" i="1" a="1"/>
  <c r="W66" i="1" s="1"/>
  <c r="V66" i="1" a="1"/>
  <c r="V66" i="1" s="1"/>
  <c r="U66" i="1" a="1"/>
  <c r="U66" i="1" s="1"/>
  <c r="T66" i="1" a="1"/>
  <c r="T66" i="1" s="1"/>
  <c r="S66" i="1" a="1"/>
  <c r="S66" i="1" s="1"/>
  <c r="R66" i="1" a="1"/>
  <c r="R66" i="1" s="1"/>
  <c r="Q66" i="1" a="1"/>
  <c r="Q66" i="1" s="1"/>
  <c r="AZ65" i="1" a="1"/>
  <c r="AZ65" i="1" s="1"/>
  <c r="AY65" i="1" a="1"/>
  <c r="AY65" i="1" s="1"/>
  <c r="AX65" i="1" a="1"/>
  <c r="AX65" i="1" s="1"/>
  <c r="AW65" i="1" a="1"/>
  <c r="AW65" i="1" s="1"/>
  <c r="AV65" i="1" a="1"/>
  <c r="AV65" i="1" s="1"/>
  <c r="AU65" i="1" a="1"/>
  <c r="AU65" i="1" s="1"/>
  <c r="AT65" i="1" a="1"/>
  <c r="AT65" i="1" s="1"/>
  <c r="AS65" i="1" a="1"/>
  <c r="AS65" i="1" s="1"/>
  <c r="AR65" i="1" a="1"/>
  <c r="AR65" i="1" s="1"/>
  <c r="AQ65" i="1" a="1"/>
  <c r="AQ65" i="1" s="1"/>
  <c r="AP65" i="1" a="1"/>
  <c r="AP65" i="1" s="1"/>
  <c r="AO65" i="1" a="1"/>
  <c r="AO65" i="1" s="1"/>
  <c r="AN65" i="1" a="1"/>
  <c r="AN65" i="1" s="1"/>
  <c r="AM65" i="1" a="1"/>
  <c r="AM65" i="1" s="1"/>
  <c r="AL65" i="1" a="1"/>
  <c r="AL65" i="1" s="1"/>
  <c r="AK65" i="1" a="1"/>
  <c r="AK65" i="1" s="1"/>
  <c r="AJ65" i="1" a="1"/>
  <c r="AJ65" i="1" s="1"/>
  <c r="AI65" i="1" a="1"/>
  <c r="AI65" i="1" s="1"/>
  <c r="AH65" i="1" a="1"/>
  <c r="AH65" i="1" s="1"/>
  <c r="AG65" i="1" a="1"/>
  <c r="AG65" i="1" s="1"/>
  <c r="AF65" i="1" a="1"/>
  <c r="AF65" i="1" s="1"/>
  <c r="AE65" i="1" a="1"/>
  <c r="AE65" i="1" s="1"/>
  <c r="AD65" i="1" a="1"/>
  <c r="AD65" i="1" s="1"/>
  <c r="AC65" i="1" a="1"/>
  <c r="AC65" i="1" s="1"/>
  <c r="AB65" i="1" a="1"/>
  <c r="AB65" i="1" s="1"/>
  <c r="AA65" i="1" a="1"/>
  <c r="AA65" i="1" s="1"/>
  <c r="Z65" i="1" a="1"/>
  <c r="Z65" i="1" s="1"/>
  <c r="Y65" i="1" a="1"/>
  <c r="Y65" i="1" s="1"/>
  <c r="X65" i="1" a="1"/>
  <c r="X65" i="1" s="1"/>
  <c r="W65" i="1" a="1"/>
  <c r="W65" i="1" s="1"/>
  <c r="V65" i="1" a="1"/>
  <c r="V65" i="1" s="1"/>
  <c r="U65" i="1" a="1"/>
  <c r="U65" i="1" s="1"/>
  <c r="T65" i="1" a="1"/>
  <c r="T65" i="1" s="1"/>
  <c r="S65" i="1" a="1"/>
  <c r="S65" i="1" s="1"/>
  <c r="R65" i="1" a="1"/>
  <c r="R65" i="1" s="1"/>
  <c r="Q65" i="1" a="1"/>
  <c r="Q65" i="1" s="1"/>
  <c r="AZ64" i="1" a="1"/>
  <c r="AZ64" i="1" s="1"/>
  <c r="AY64" i="1" a="1"/>
  <c r="AY64" i="1" s="1"/>
  <c r="AX64" i="1" a="1"/>
  <c r="AX64" i="1" s="1"/>
  <c r="AW64" i="1" a="1"/>
  <c r="AW64" i="1" s="1"/>
  <c r="AV64" i="1" a="1"/>
  <c r="AV64" i="1" s="1"/>
  <c r="AU64" i="1" a="1"/>
  <c r="AU64" i="1" s="1"/>
  <c r="AT64" i="1" a="1"/>
  <c r="AT64" i="1" s="1"/>
  <c r="AS64" i="1" a="1"/>
  <c r="AS64" i="1" s="1"/>
  <c r="AR64" i="1" a="1"/>
  <c r="AR64" i="1" s="1"/>
  <c r="AQ64" i="1" a="1"/>
  <c r="AQ64" i="1" s="1"/>
  <c r="AP64" i="1" a="1"/>
  <c r="AP64" i="1" s="1"/>
  <c r="AO64" i="1" a="1"/>
  <c r="AO64" i="1" s="1"/>
  <c r="AN64" i="1" a="1"/>
  <c r="AN64" i="1" s="1"/>
  <c r="AM64" i="1" a="1"/>
  <c r="AM64" i="1" s="1"/>
  <c r="AL64" i="1" a="1"/>
  <c r="AL64" i="1" s="1"/>
  <c r="AK64" i="1" a="1"/>
  <c r="AK64" i="1" s="1"/>
  <c r="AJ64" i="1" a="1"/>
  <c r="AJ64" i="1" s="1"/>
  <c r="AI64" i="1" a="1"/>
  <c r="AI64" i="1" s="1"/>
  <c r="AH64" i="1" a="1"/>
  <c r="AH64" i="1" s="1"/>
  <c r="AG64" i="1" a="1"/>
  <c r="AG64" i="1" s="1"/>
  <c r="AF64" i="1" a="1"/>
  <c r="AF64" i="1" s="1"/>
  <c r="AE64" i="1" a="1"/>
  <c r="AE64" i="1" s="1"/>
  <c r="AD64" i="1" a="1"/>
  <c r="AD64" i="1" s="1"/>
  <c r="AC64" i="1" a="1"/>
  <c r="AC64" i="1" s="1"/>
  <c r="AB64" i="1" a="1"/>
  <c r="AB64" i="1" s="1"/>
  <c r="AA64" i="1" a="1"/>
  <c r="AA64" i="1" s="1"/>
  <c r="Z64" i="1" a="1"/>
  <c r="Z64" i="1" s="1"/>
  <c r="Y64" i="1" a="1"/>
  <c r="Y64" i="1" s="1"/>
  <c r="X64" i="1" a="1"/>
  <c r="X64" i="1" s="1"/>
  <c r="W64" i="1" a="1"/>
  <c r="W64" i="1" s="1"/>
  <c r="V64" i="1" a="1"/>
  <c r="V64" i="1" s="1"/>
  <c r="U64" i="1" a="1"/>
  <c r="U64" i="1" s="1"/>
  <c r="T64" i="1" a="1"/>
  <c r="T64" i="1" s="1"/>
  <c r="S64" i="1" a="1"/>
  <c r="S64" i="1" s="1"/>
  <c r="R64" i="1" a="1"/>
  <c r="R64" i="1" s="1"/>
  <c r="Q64" i="1" a="1"/>
  <c r="Q64" i="1" s="1"/>
  <c r="AZ63" i="1" a="1"/>
  <c r="AZ63" i="1" s="1"/>
  <c r="AY63" i="1" a="1"/>
  <c r="AY63" i="1" s="1"/>
  <c r="AX63" i="1" a="1"/>
  <c r="AX63" i="1" s="1"/>
  <c r="AW63" i="1" a="1"/>
  <c r="AW63" i="1" s="1"/>
  <c r="AV63" i="1" a="1"/>
  <c r="AV63" i="1" s="1"/>
  <c r="AU63" i="1" a="1"/>
  <c r="AU63" i="1" s="1"/>
  <c r="AT63" i="1" a="1"/>
  <c r="AT63" i="1" s="1"/>
  <c r="AS63" i="1" a="1"/>
  <c r="AS63" i="1" s="1"/>
  <c r="AR63" i="1" a="1"/>
  <c r="AR63" i="1" s="1"/>
  <c r="AQ63" i="1" a="1"/>
  <c r="AQ63" i="1" s="1"/>
  <c r="AP63" i="1" a="1"/>
  <c r="AP63" i="1" s="1"/>
  <c r="AO63" i="1" a="1"/>
  <c r="AO63" i="1" s="1"/>
  <c r="AN63" i="1" a="1"/>
  <c r="AN63" i="1" s="1"/>
  <c r="AM63" i="1" a="1"/>
  <c r="AM63" i="1" s="1"/>
  <c r="AL63" i="1" a="1"/>
  <c r="AL63" i="1" s="1"/>
  <c r="AK63" i="1" a="1"/>
  <c r="AK63" i="1" s="1"/>
  <c r="AJ63" i="1" a="1"/>
  <c r="AJ63" i="1" s="1"/>
  <c r="AI63" i="1" a="1"/>
  <c r="AI63" i="1" s="1"/>
  <c r="AH63" i="1" a="1"/>
  <c r="AH63" i="1" s="1"/>
  <c r="AG63" i="1" a="1"/>
  <c r="AG63" i="1" s="1"/>
  <c r="AF63" i="1" a="1"/>
  <c r="AF63" i="1" s="1"/>
  <c r="AE63" i="1" a="1"/>
  <c r="AE63" i="1" s="1"/>
  <c r="AD63" i="1" a="1"/>
  <c r="AD63" i="1" s="1"/>
  <c r="AC63" i="1" a="1"/>
  <c r="AC63" i="1" s="1"/>
  <c r="AB63" i="1" a="1"/>
  <c r="AB63" i="1" s="1"/>
  <c r="AA63" i="1" a="1"/>
  <c r="AA63" i="1" s="1"/>
  <c r="Z63" i="1" a="1"/>
  <c r="Z63" i="1" s="1"/>
  <c r="Y63" i="1" a="1"/>
  <c r="Y63" i="1" s="1"/>
  <c r="X63" i="1" a="1"/>
  <c r="X63" i="1" s="1"/>
  <c r="W63" i="1" a="1"/>
  <c r="W63" i="1" s="1"/>
  <c r="V63" i="1" a="1"/>
  <c r="V63" i="1" s="1"/>
  <c r="U63" i="1" a="1"/>
  <c r="U63" i="1" s="1"/>
  <c r="T63" i="1" a="1"/>
  <c r="T63" i="1" s="1"/>
  <c r="S63" i="1" a="1"/>
  <c r="S63" i="1" s="1"/>
  <c r="R63" i="1" a="1"/>
  <c r="R63" i="1" s="1"/>
  <c r="Q63" i="1" a="1"/>
  <c r="Q63" i="1" s="1"/>
  <c r="AZ62" i="1" a="1"/>
  <c r="AZ62" i="1" s="1"/>
  <c r="AY62" i="1" a="1"/>
  <c r="AY62" i="1" s="1"/>
  <c r="AX62" i="1" a="1"/>
  <c r="AX62" i="1" s="1"/>
  <c r="AW62" i="1" a="1"/>
  <c r="AW62" i="1" s="1"/>
  <c r="AV62" i="1" a="1"/>
  <c r="AV62" i="1" s="1"/>
  <c r="AU62" i="1" a="1"/>
  <c r="AU62" i="1" s="1"/>
  <c r="AT62" i="1" a="1"/>
  <c r="AT62" i="1" s="1"/>
  <c r="AS62" i="1" a="1"/>
  <c r="AS62" i="1" s="1"/>
  <c r="AR62" i="1" a="1"/>
  <c r="AR62" i="1" s="1"/>
  <c r="AQ62" i="1" a="1"/>
  <c r="AQ62" i="1" s="1"/>
  <c r="AP62" i="1" a="1"/>
  <c r="AP62" i="1" s="1"/>
  <c r="AO62" i="1" a="1"/>
  <c r="AO62" i="1" s="1"/>
  <c r="AN62" i="1" a="1"/>
  <c r="AN62" i="1" s="1"/>
  <c r="AM62" i="1" a="1"/>
  <c r="AM62" i="1" s="1"/>
  <c r="AL62" i="1" a="1"/>
  <c r="AL62" i="1" s="1"/>
  <c r="AK62" i="1" a="1"/>
  <c r="AK62" i="1" s="1"/>
  <c r="AJ62" i="1" a="1"/>
  <c r="AJ62" i="1" s="1"/>
  <c r="AI62" i="1" a="1"/>
  <c r="AI62" i="1" s="1"/>
  <c r="AH62" i="1" a="1"/>
  <c r="AH62" i="1" s="1"/>
  <c r="AG62" i="1" a="1"/>
  <c r="AG62" i="1" s="1"/>
  <c r="AF62" i="1" a="1"/>
  <c r="AF62" i="1" s="1"/>
  <c r="AE62" i="1" a="1"/>
  <c r="AE62" i="1" s="1"/>
  <c r="AD62" i="1" a="1"/>
  <c r="AD62" i="1" s="1"/>
  <c r="AC62" i="1" a="1"/>
  <c r="AC62" i="1" s="1"/>
  <c r="AB62" i="1" a="1"/>
  <c r="AB62" i="1" s="1"/>
  <c r="AA62" i="1" a="1"/>
  <c r="AA62" i="1" s="1"/>
  <c r="Z62" i="1" a="1"/>
  <c r="Z62" i="1" s="1"/>
  <c r="Y62" i="1" a="1"/>
  <c r="Y62" i="1" s="1"/>
  <c r="X62" i="1" a="1"/>
  <c r="X62" i="1" s="1"/>
  <c r="W62" i="1" a="1"/>
  <c r="W62" i="1" s="1"/>
  <c r="V62" i="1" a="1"/>
  <c r="V62" i="1" s="1"/>
  <c r="U62" i="1" a="1"/>
  <c r="U62" i="1" s="1"/>
  <c r="T62" i="1" a="1"/>
  <c r="T62" i="1" s="1"/>
  <c r="S62" i="1" a="1"/>
  <c r="S62" i="1" s="1"/>
  <c r="R62" i="1" a="1"/>
  <c r="R62" i="1" s="1"/>
  <c r="Q62" i="1" a="1"/>
  <c r="Q62" i="1" s="1"/>
  <c r="AZ61" i="1" a="1"/>
  <c r="AZ61" i="1" s="1"/>
  <c r="AY61" i="1" a="1"/>
  <c r="AY61" i="1" s="1"/>
  <c r="AX61" i="1" a="1"/>
  <c r="AX61" i="1" s="1"/>
  <c r="AW61" i="1" a="1"/>
  <c r="AW61" i="1" s="1"/>
  <c r="AV61" i="1" a="1"/>
  <c r="AV61" i="1" s="1"/>
  <c r="AU61" i="1" a="1"/>
  <c r="AU61" i="1" s="1"/>
  <c r="AT61" i="1" a="1"/>
  <c r="AT61" i="1" s="1"/>
  <c r="AS61" i="1" a="1"/>
  <c r="AS61" i="1" s="1"/>
  <c r="AR61" i="1" a="1"/>
  <c r="AR61" i="1" s="1"/>
  <c r="AQ61" i="1" a="1"/>
  <c r="AQ61" i="1" s="1"/>
  <c r="AP61" i="1" a="1"/>
  <c r="AP61" i="1" s="1"/>
  <c r="AO61" i="1" a="1"/>
  <c r="AO61" i="1" s="1"/>
  <c r="AN61" i="1" a="1"/>
  <c r="AN61" i="1" s="1"/>
  <c r="AM61" i="1" a="1"/>
  <c r="AM61" i="1" s="1"/>
  <c r="AL61" i="1" a="1"/>
  <c r="AL61" i="1" s="1"/>
  <c r="AK61" i="1" a="1"/>
  <c r="AK61" i="1" s="1"/>
  <c r="AJ61" i="1" a="1"/>
  <c r="AJ61" i="1" s="1"/>
  <c r="AI61" i="1" a="1"/>
  <c r="AI61" i="1" s="1"/>
  <c r="AH61" i="1" a="1"/>
  <c r="AH61" i="1" s="1"/>
  <c r="AG61" i="1" a="1"/>
  <c r="AG61" i="1" s="1"/>
  <c r="AF61" i="1" a="1"/>
  <c r="AF61" i="1" s="1"/>
  <c r="AE61" i="1" a="1"/>
  <c r="AE61" i="1" s="1"/>
  <c r="AD61" i="1" a="1"/>
  <c r="AD61" i="1" s="1"/>
  <c r="AC61" i="1" a="1"/>
  <c r="AC61" i="1" s="1"/>
  <c r="AB61" i="1" a="1"/>
  <c r="AB61" i="1" s="1"/>
  <c r="AA61" i="1" a="1"/>
  <c r="AA61" i="1" s="1"/>
  <c r="Z61" i="1" a="1"/>
  <c r="Z61" i="1" s="1"/>
  <c r="Y61" i="1" a="1"/>
  <c r="Y61" i="1" s="1"/>
  <c r="X61" i="1" a="1"/>
  <c r="X61" i="1" s="1"/>
  <c r="W61" i="1" a="1"/>
  <c r="W61" i="1" s="1"/>
  <c r="V61" i="1" a="1"/>
  <c r="V61" i="1" s="1"/>
  <c r="U61" i="1" a="1"/>
  <c r="U61" i="1" s="1"/>
  <c r="T61" i="1" a="1"/>
  <c r="T61" i="1" s="1"/>
  <c r="S61" i="1" a="1"/>
  <c r="S61" i="1" s="1"/>
  <c r="R61" i="1" a="1"/>
  <c r="R61" i="1" s="1"/>
  <c r="Q61" i="1" a="1"/>
  <c r="Q61" i="1" s="1"/>
  <c r="AZ60" i="1" a="1"/>
  <c r="AZ60" i="1" s="1"/>
  <c r="AY60" i="1" a="1"/>
  <c r="AY60" i="1" s="1"/>
  <c r="AX60" i="1" a="1"/>
  <c r="AX60" i="1" s="1"/>
  <c r="AW60" i="1" a="1"/>
  <c r="AW60" i="1" s="1"/>
  <c r="AV60" i="1" a="1"/>
  <c r="AV60" i="1" s="1"/>
  <c r="AU60" i="1" a="1"/>
  <c r="AU60" i="1" s="1"/>
  <c r="AT60" i="1" a="1"/>
  <c r="AT60" i="1" s="1"/>
  <c r="AS60" i="1" a="1"/>
  <c r="AS60" i="1" s="1"/>
  <c r="AR60" i="1" a="1"/>
  <c r="AR60" i="1" s="1"/>
  <c r="AQ60" i="1" a="1"/>
  <c r="AQ60" i="1" s="1"/>
  <c r="AP60" i="1" a="1"/>
  <c r="AP60" i="1" s="1"/>
  <c r="AO60" i="1" a="1"/>
  <c r="AO60" i="1" s="1"/>
  <c r="AN60" i="1" a="1"/>
  <c r="AN60" i="1" s="1"/>
  <c r="AM60" i="1" a="1"/>
  <c r="AM60" i="1" s="1"/>
  <c r="AL60" i="1" a="1"/>
  <c r="AL60" i="1" s="1"/>
  <c r="AK60" i="1" a="1"/>
  <c r="AK60" i="1" s="1"/>
  <c r="AJ60" i="1" a="1"/>
  <c r="AJ60" i="1" s="1"/>
  <c r="AI60" i="1" a="1"/>
  <c r="AI60" i="1" s="1"/>
  <c r="AH60" i="1" a="1"/>
  <c r="AH60" i="1" s="1"/>
  <c r="AG60" i="1" a="1"/>
  <c r="AG60" i="1" s="1"/>
  <c r="AF60" i="1" a="1"/>
  <c r="AF60" i="1" s="1"/>
  <c r="AE60" i="1" a="1"/>
  <c r="AE60" i="1" s="1"/>
  <c r="AD60" i="1" a="1"/>
  <c r="AD60" i="1" s="1"/>
  <c r="AC60" i="1" a="1"/>
  <c r="AC60" i="1" s="1"/>
  <c r="AB60" i="1" a="1"/>
  <c r="AB60" i="1" s="1"/>
  <c r="AA60" i="1" a="1"/>
  <c r="AA60" i="1" s="1"/>
  <c r="Z60" i="1" a="1"/>
  <c r="Z60" i="1" s="1"/>
  <c r="Y60" i="1" a="1"/>
  <c r="Y60" i="1" s="1"/>
  <c r="X60" i="1" a="1"/>
  <c r="X60" i="1" s="1"/>
  <c r="W60" i="1" a="1"/>
  <c r="W60" i="1" s="1"/>
  <c r="V60" i="1" a="1"/>
  <c r="V60" i="1" s="1"/>
  <c r="U60" i="1" a="1"/>
  <c r="U60" i="1" s="1"/>
  <c r="T60" i="1" a="1"/>
  <c r="T60" i="1" s="1"/>
  <c r="S60" i="1" a="1"/>
  <c r="S60" i="1" s="1"/>
  <c r="R60" i="1" a="1"/>
  <c r="R60" i="1" s="1"/>
  <c r="Q60" i="1" a="1"/>
  <c r="Q60" i="1" s="1"/>
  <c r="AZ59" i="1" a="1"/>
  <c r="AZ59" i="1" s="1"/>
  <c r="AY59" i="1" a="1"/>
  <c r="AY59" i="1" s="1"/>
  <c r="AX59" i="1" a="1"/>
  <c r="AX59" i="1" s="1"/>
  <c r="AW59" i="1" a="1"/>
  <c r="AW59" i="1" s="1"/>
  <c r="AV59" i="1" a="1"/>
  <c r="AV59" i="1" s="1"/>
  <c r="AU59" i="1" a="1"/>
  <c r="AU59" i="1" s="1"/>
  <c r="AT59" i="1" a="1"/>
  <c r="AT59" i="1" s="1"/>
  <c r="AS59" i="1" a="1"/>
  <c r="AS59" i="1" s="1"/>
  <c r="AR59" i="1" a="1"/>
  <c r="AR59" i="1" s="1"/>
  <c r="AQ59" i="1" a="1"/>
  <c r="AQ59" i="1" s="1"/>
  <c r="AP59" i="1" a="1"/>
  <c r="AP59" i="1" s="1"/>
  <c r="AO59" i="1" a="1"/>
  <c r="AO59" i="1" s="1"/>
  <c r="AN59" i="1" a="1"/>
  <c r="AN59" i="1" s="1"/>
  <c r="AM59" i="1" a="1"/>
  <c r="AM59" i="1" s="1"/>
  <c r="AL59" i="1" a="1"/>
  <c r="AL59" i="1" s="1"/>
  <c r="AK59" i="1" a="1"/>
  <c r="AK59" i="1" s="1"/>
  <c r="AJ59" i="1" a="1"/>
  <c r="AJ59" i="1" s="1"/>
  <c r="AI59" i="1" a="1"/>
  <c r="AI59" i="1" s="1"/>
  <c r="AH59" i="1" a="1"/>
  <c r="AH59" i="1" s="1"/>
  <c r="AG59" i="1" a="1"/>
  <c r="AG59" i="1" s="1"/>
  <c r="AF59" i="1" a="1"/>
  <c r="AF59" i="1" s="1"/>
  <c r="AE59" i="1" a="1"/>
  <c r="AE59" i="1" s="1"/>
  <c r="AD59" i="1" a="1"/>
  <c r="AD59" i="1" s="1"/>
  <c r="AC59" i="1" a="1"/>
  <c r="AC59" i="1" s="1"/>
  <c r="AB59" i="1" a="1"/>
  <c r="AB59" i="1" s="1"/>
  <c r="AA59" i="1" a="1"/>
  <c r="AA59" i="1" s="1"/>
  <c r="Z59" i="1" a="1"/>
  <c r="Z59" i="1" s="1"/>
  <c r="Y59" i="1" a="1"/>
  <c r="Y59" i="1" s="1"/>
  <c r="X59" i="1" a="1"/>
  <c r="X59" i="1" s="1"/>
  <c r="W59" i="1" a="1"/>
  <c r="W59" i="1" s="1"/>
  <c r="V59" i="1" a="1"/>
  <c r="V59" i="1" s="1"/>
  <c r="U59" i="1" a="1"/>
  <c r="U59" i="1" s="1"/>
  <c r="T59" i="1" a="1"/>
  <c r="T59" i="1" s="1"/>
  <c r="S59" i="1" a="1"/>
  <c r="S59" i="1" s="1"/>
  <c r="R59" i="1" a="1"/>
  <c r="R59" i="1" s="1"/>
  <c r="Q59" i="1" a="1"/>
  <c r="Q59" i="1" s="1"/>
  <c r="AZ58" i="1" a="1"/>
  <c r="AZ58" i="1" s="1"/>
  <c r="AY58" i="1" a="1"/>
  <c r="AY58" i="1" s="1"/>
  <c r="AX58" i="1" a="1"/>
  <c r="AX58" i="1" s="1"/>
  <c r="AW58" i="1" a="1"/>
  <c r="AW58" i="1" s="1"/>
  <c r="AV58" i="1" a="1"/>
  <c r="AV58" i="1" s="1"/>
  <c r="AU58" i="1" a="1"/>
  <c r="AU58" i="1" s="1"/>
  <c r="AT58" i="1" a="1"/>
  <c r="AT58" i="1" s="1"/>
  <c r="AS58" i="1" a="1"/>
  <c r="AS58" i="1" s="1"/>
  <c r="AR58" i="1" a="1"/>
  <c r="AR58" i="1" s="1"/>
  <c r="AQ58" i="1" a="1"/>
  <c r="AQ58" i="1" s="1"/>
  <c r="AP58" i="1" a="1"/>
  <c r="AP58" i="1" s="1"/>
  <c r="AO58" i="1" a="1"/>
  <c r="AO58" i="1" s="1"/>
  <c r="AN58" i="1" a="1"/>
  <c r="AN58" i="1" s="1"/>
  <c r="AM58" i="1" a="1"/>
  <c r="AM58" i="1" s="1"/>
  <c r="AL58" i="1" a="1"/>
  <c r="AL58" i="1" s="1"/>
  <c r="AK58" i="1" a="1"/>
  <c r="AK58" i="1" s="1"/>
  <c r="AJ58" i="1" a="1"/>
  <c r="AJ58" i="1" s="1"/>
  <c r="AI58" i="1" a="1"/>
  <c r="AI58" i="1" s="1"/>
  <c r="AH58" i="1" a="1"/>
  <c r="AH58" i="1" s="1"/>
  <c r="AG58" i="1" a="1"/>
  <c r="AG58" i="1" s="1"/>
  <c r="AF58" i="1" a="1"/>
  <c r="AF58" i="1" s="1"/>
  <c r="AE58" i="1" a="1"/>
  <c r="AE58" i="1" s="1"/>
  <c r="AD58" i="1" a="1"/>
  <c r="AD58" i="1" s="1"/>
  <c r="AC58" i="1" a="1"/>
  <c r="AC58" i="1" s="1"/>
  <c r="AB58" i="1" a="1"/>
  <c r="AB58" i="1" s="1"/>
  <c r="AA58" i="1" a="1"/>
  <c r="AA58" i="1" s="1"/>
  <c r="Z58" i="1" a="1"/>
  <c r="Z58" i="1" s="1"/>
  <c r="Y58" i="1" a="1"/>
  <c r="Y58" i="1" s="1"/>
  <c r="X58" i="1" a="1"/>
  <c r="X58" i="1" s="1"/>
  <c r="W58" i="1" a="1"/>
  <c r="W58" i="1" s="1"/>
  <c r="V58" i="1" a="1"/>
  <c r="V58" i="1" s="1"/>
  <c r="U58" i="1" a="1"/>
  <c r="U58" i="1" s="1"/>
  <c r="T58" i="1" a="1"/>
  <c r="T58" i="1" s="1"/>
  <c r="S58" i="1" a="1"/>
  <c r="S58" i="1" s="1"/>
  <c r="R58" i="1" a="1"/>
  <c r="R58" i="1" s="1"/>
  <c r="Q58" i="1" a="1"/>
  <c r="Q58" i="1" s="1"/>
  <c r="AZ202" i="1" a="1"/>
  <c r="AZ202" i="1" s="1"/>
  <c r="AY202" i="1" a="1"/>
  <c r="AY202" i="1" s="1"/>
  <c r="AX202" i="1" a="1"/>
  <c r="AX202" i="1" s="1"/>
  <c r="AW202" i="1" a="1"/>
  <c r="AW202" i="1" s="1"/>
  <c r="AV202" i="1" a="1"/>
  <c r="AV202" i="1" s="1"/>
  <c r="AU202" i="1" a="1"/>
  <c r="AU202" i="1" s="1"/>
  <c r="AT202" i="1" a="1"/>
  <c r="AT202" i="1" s="1"/>
  <c r="AS202" i="1" a="1"/>
  <c r="AS202" i="1" s="1"/>
  <c r="AR202" i="1" a="1"/>
  <c r="AR202" i="1" s="1"/>
  <c r="AQ202" i="1" a="1"/>
  <c r="AQ202" i="1" s="1"/>
  <c r="AP202" i="1" a="1"/>
  <c r="AP202" i="1" s="1"/>
  <c r="AO202" i="1" a="1"/>
  <c r="AO202" i="1" s="1"/>
  <c r="AN202" i="1" a="1"/>
  <c r="AN202" i="1" s="1"/>
  <c r="AM202" i="1" a="1"/>
  <c r="AM202" i="1" s="1"/>
  <c r="AL202" i="1" a="1"/>
  <c r="AL202" i="1" s="1"/>
  <c r="AK202" i="1" a="1"/>
  <c r="AK202" i="1" s="1"/>
  <c r="AJ202" i="1" a="1"/>
  <c r="AJ202" i="1" s="1"/>
  <c r="AI202" i="1" a="1"/>
  <c r="AI202" i="1" s="1"/>
  <c r="AH202" i="1" a="1"/>
  <c r="AH202" i="1" s="1"/>
  <c r="AG202" i="1" a="1"/>
  <c r="AG202" i="1" s="1"/>
  <c r="AF202" i="1" a="1"/>
  <c r="AF202" i="1" s="1"/>
  <c r="AE202" i="1" a="1"/>
  <c r="AE202" i="1" s="1"/>
  <c r="AD202" i="1" a="1"/>
  <c r="AD202" i="1" s="1"/>
  <c r="AC202" i="1" a="1"/>
  <c r="AC202" i="1" s="1"/>
  <c r="AB202" i="1" a="1"/>
  <c r="AB202" i="1" s="1"/>
  <c r="AA202" i="1" a="1"/>
  <c r="AA202" i="1" s="1"/>
  <c r="Z202" i="1" a="1"/>
  <c r="Z202" i="1" s="1"/>
  <c r="Y202" i="1" a="1"/>
  <c r="Y202" i="1" s="1"/>
  <c r="X202" i="1" a="1"/>
  <c r="X202" i="1" s="1"/>
  <c r="W202" i="1" a="1"/>
  <c r="W202" i="1" s="1"/>
  <c r="V202" i="1" a="1"/>
  <c r="V202" i="1" s="1"/>
  <c r="U202" i="1" a="1"/>
  <c r="U202" i="1" s="1"/>
  <c r="T202" i="1" a="1"/>
  <c r="T202" i="1" s="1"/>
  <c r="S202" i="1" a="1"/>
  <c r="S202" i="1" s="1"/>
  <c r="R202" i="1" a="1"/>
  <c r="R202" i="1" s="1"/>
  <c r="Q202" i="1" a="1"/>
  <c r="Q202" i="1" s="1"/>
  <c r="AZ201" i="1" a="1"/>
  <c r="AZ201" i="1" s="1"/>
  <c r="AY201" i="1" a="1"/>
  <c r="AY201" i="1" s="1"/>
  <c r="AX201" i="1" a="1"/>
  <c r="AX201" i="1" s="1"/>
  <c r="AW201" i="1" a="1"/>
  <c r="AW201" i="1" s="1"/>
  <c r="AV201" i="1" a="1"/>
  <c r="AV201" i="1" s="1"/>
  <c r="AU201" i="1" a="1"/>
  <c r="AU201" i="1" s="1"/>
  <c r="AT201" i="1" a="1"/>
  <c r="AT201" i="1" s="1"/>
  <c r="AS201" i="1" a="1"/>
  <c r="AS201" i="1" s="1"/>
  <c r="AR201" i="1" a="1"/>
  <c r="AR201" i="1" s="1"/>
  <c r="AQ201" i="1" a="1"/>
  <c r="AQ201" i="1" s="1"/>
  <c r="AP201" i="1" a="1"/>
  <c r="AP201" i="1" s="1"/>
  <c r="AO201" i="1" a="1"/>
  <c r="AO201" i="1" s="1"/>
  <c r="AN201" i="1" a="1"/>
  <c r="AN201" i="1" s="1"/>
  <c r="AM201" i="1" a="1"/>
  <c r="AM201" i="1" s="1"/>
  <c r="AL201" i="1" a="1"/>
  <c r="AL201" i="1" s="1"/>
  <c r="AK201" i="1" a="1"/>
  <c r="AK201" i="1" s="1"/>
  <c r="AJ201" i="1" a="1"/>
  <c r="AJ201" i="1" s="1"/>
  <c r="AI201" i="1" a="1"/>
  <c r="AI201" i="1" s="1"/>
  <c r="AH201" i="1" a="1"/>
  <c r="AH201" i="1" s="1"/>
  <c r="AG201" i="1" a="1"/>
  <c r="AG201" i="1" s="1"/>
  <c r="AF201" i="1" a="1"/>
  <c r="AF201" i="1" s="1"/>
  <c r="AE201" i="1" a="1"/>
  <c r="AE201" i="1" s="1"/>
  <c r="AD201" i="1" a="1"/>
  <c r="AD201" i="1" s="1"/>
  <c r="AC201" i="1" a="1"/>
  <c r="AC201" i="1" s="1"/>
  <c r="AB201" i="1" a="1"/>
  <c r="AB201" i="1" s="1"/>
  <c r="AA201" i="1" a="1"/>
  <c r="AA201" i="1" s="1"/>
  <c r="Z201" i="1" a="1"/>
  <c r="Z201" i="1" s="1"/>
  <c r="Y201" i="1" a="1"/>
  <c r="Y201" i="1" s="1"/>
  <c r="X201" i="1" a="1"/>
  <c r="X201" i="1" s="1"/>
  <c r="W201" i="1" a="1"/>
  <c r="W201" i="1" s="1"/>
  <c r="V201" i="1" a="1"/>
  <c r="V201" i="1" s="1"/>
  <c r="U201" i="1" a="1"/>
  <c r="U201" i="1" s="1"/>
  <c r="T201" i="1" a="1"/>
  <c r="T201" i="1" s="1"/>
  <c r="S201" i="1" a="1"/>
  <c r="S201" i="1" s="1"/>
  <c r="R201" i="1" a="1"/>
  <c r="R201" i="1" s="1"/>
  <c r="Q201" i="1" a="1"/>
  <c r="Q201" i="1" s="1"/>
  <c r="AZ200" i="1" a="1"/>
  <c r="AZ200" i="1" s="1"/>
  <c r="AY200" i="1" a="1"/>
  <c r="AY200" i="1" s="1"/>
  <c r="AX200" i="1" a="1"/>
  <c r="AX200" i="1" s="1"/>
  <c r="AW200" i="1" a="1"/>
  <c r="AW200" i="1" s="1"/>
  <c r="AV200" i="1" a="1"/>
  <c r="AV200" i="1" s="1"/>
  <c r="AU200" i="1" a="1"/>
  <c r="AU200" i="1" s="1"/>
  <c r="AT200" i="1" a="1"/>
  <c r="AT200" i="1" s="1"/>
  <c r="AS200" i="1" a="1"/>
  <c r="AS200" i="1" s="1"/>
  <c r="AR200" i="1" a="1"/>
  <c r="AR200" i="1" s="1"/>
  <c r="AQ200" i="1" a="1"/>
  <c r="AQ200" i="1" s="1"/>
  <c r="AP200" i="1" a="1"/>
  <c r="AP200" i="1" s="1"/>
  <c r="AO200" i="1" a="1"/>
  <c r="AO200" i="1" s="1"/>
  <c r="AN200" i="1" a="1"/>
  <c r="AN200" i="1" s="1"/>
  <c r="AM200" i="1" a="1"/>
  <c r="AM200" i="1" s="1"/>
  <c r="AL200" i="1" a="1"/>
  <c r="AL200" i="1" s="1"/>
  <c r="AK200" i="1" a="1"/>
  <c r="AK200" i="1" s="1"/>
  <c r="AJ200" i="1" a="1"/>
  <c r="AJ200" i="1" s="1"/>
  <c r="AI200" i="1" a="1"/>
  <c r="AI200" i="1" s="1"/>
  <c r="AH200" i="1" a="1"/>
  <c r="AH200" i="1" s="1"/>
  <c r="AG200" i="1" a="1"/>
  <c r="AG200" i="1" s="1"/>
  <c r="AF200" i="1" a="1"/>
  <c r="AF200" i="1" s="1"/>
  <c r="AE200" i="1" a="1"/>
  <c r="AE200" i="1" s="1"/>
  <c r="AD200" i="1" a="1"/>
  <c r="AD200" i="1" s="1"/>
  <c r="AC200" i="1" a="1"/>
  <c r="AC200" i="1" s="1"/>
  <c r="AB200" i="1" a="1"/>
  <c r="AB200" i="1" s="1"/>
  <c r="AA200" i="1" a="1"/>
  <c r="AA200" i="1" s="1"/>
  <c r="Z200" i="1" a="1"/>
  <c r="Z200" i="1" s="1"/>
  <c r="Y200" i="1" a="1"/>
  <c r="Y200" i="1" s="1"/>
  <c r="X200" i="1" a="1"/>
  <c r="X200" i="1" s="1"/>
  <c r="W200" i="1" a="1"/>
  <c r="W200" i="1" s="1"/>
  <c r="V200" i="1" a="1"/>
  <c r="V200" i="1" s="1"/>
  <c r="U200" i="1" a="1"/>
  <c r="U200" i="1" s="1"/>
  <c r="T200" i="1" a="1"/>
  <c r="T200" i="1" s="1"/>
  <c r="S200" i="1" a="1"/>
  <c r="S200" i="1" s="1"/>
  <c r="R200" i="1" a="1"/>
  <c r="R200" i="1" s="1"/>
  <c r="Q200" i="1" a="1"/>
  <c r="Q200" i="1" s="1"/>
  <c r="AZ199" i="1" a="1"/>
  <c r="AZ199" i="1" s="1"/>
  <c r="AY199" i="1" a="1"/>
  <c r="AY199" i="1" s="1"/>
  <c r="AX199" i="1" a="1"/>
  <c r="AX199" i="1" s="1"/>
  <c r="AW199" i="1" a="1"/>
  <c r="AW199" i="1" s="1"/>
  <c r="AV199" i="1" a="1"/>
  <c r="AV199" i="1" s="1"/>
  <c r="AU199" i="1" a="1"/>
  <c r="AU199" i="1" s="1"/>
  <c r="AT199" i="1" a="1"/>
  <c r="AT199" i="1" s="1"/>
  <c r="AS199" i="1" a="1"/>
  <c r="AS199" i="1" s="1"/>
  <c r="AR199" i="1" a="1"/>
  <c r="AR199" i="1" s="1"/>
  <c r="AQ199" i="1" a="1"/>
  <c r="AQ199" i="1" s="1"/>
  <c r="AP199" i="1" a="1"/>
  <c r="AP199" i="1" s="1"/>
  <c r="AO199" i="1" a="1"/>
  <c r="AO199" i="1" s="1"/>
  <c r="AN199" i="1" a="1"/>
  <c r="AN199" i="1" s="1"/>
  <c r="AM199" i="1" a="1"/>
  <c r="AM199" i="1" s="1"/>
  <c r="AL199" i="1" a="1"/>
  <c r="AL199" i="1" s="1"/>
  <c r="AK199" i="1" a="1"/>
  <c r="AK199" i="1" s="1"/>
  <c r="AJ199" i="1" a="1"/>
  <c r="AJ199" i="1" s="1"/>
  <c r="AI199" i="1" a="1"/>
  <c r="AI199" i="1" s="1"/>
  <c r="AH199" i="1" a="1"/>
  <c r="AH199" i="1" s="1"/>
  <c r="AG199" i="1" a="1"/>
  <c r="AG199" i="1" s="1"/>
  <c r="AF199" i="1" a="1"/>
  <c r="AF199" i="1" s="1"/>
  <c r="AE199" i="1" a="1"/>
  <c r="AE199" i="1" s="1"/>
  <c r="AD199" i="1" a="1"/>
  <c r="AD199" i="1" s="1"/>
  <c r="AC199" i="1" a="1"/>
  <c r="AC199" i="1" s="1"/>
  <c r="AB199" i="1" a="1"/>
  <c r="AB199" i="1" s="1"/>
  <c r="AA199" i="1" a="1"/>
  <c r="AA199" i="1" s="1"/>
  <c r="Z199" i="1" a="1"/>
  <c r="Z199" i="1" s="1"/>
  <c r="Y199" i="1" a="1"/>
  <c r="Y199" i="1" s="1"/>
  <c r="X199" i="1" a="1"/>
  <c r="X199" i="1" s="1"/>
  <c r="W199" i="1" a="1"/>
  <c r="W199" i="1" s="1"/>
  <c r="V199" i="1" a="1"/>
  <c r="V199" i="1" s="1"/>
  <c r="U199" i="1" a="1"/>
  <c r="U199" i="1" s="1"/>
  <c r="T199" i="1" a="1"/>
  <c r="T199" i="1" s="1"/>
  <c r="S199" i="1" a="1"/>
  <c r="S199" i="1" s="1"/>
  <c r="R199" i="1" a="1"/>
  <c r="R199" i="1" s="1"/>
  <c r="Q199" i="1" a="1"/>
  <c r="Q199" i="1" s="1"/>
  <c r="AZ198" i="1" a="1"/>
  <c r="AZ198" i="1" s="1"/>
  <c r="AY198" i="1" a="1"/>
  <c r="AY198" i="1" s="1"/>
  <c r="AX198" i="1" a="1"/>
  <c r="AX198" i="1" s="1"/>
  <c r="AW198" i="1" a="1"/>
  <c r="AW198" i="1" s="1"/>
  <c r="AV198" i="1" a="1"/>
  <c r="AV198" i="1" s="1"/>
  <c r="AU198" i="1" a="1"/>
  <c r="AU198" i="1" s="1"/>
  <c r="AT198" i="1" a="1"/>
  <c r="AT198" i="1" s="1"/>
  <c r="AS198" i="1" a="1"/>
  <c r="AS198" i="1" s="1"/>
  <c r="AR198" i="1" a="1"/>
  <c r="AR198" i="1" s="1"/>
  <c r="AQ198" i="1" a="1"/>
  <c r="AQ198" i="1" s="1"/>
  <c r="AP198" i="1" a="1"/>
  <c r="AP198" i="1" s="1"/>
  <c r="AO198" i="1" a="1"/>
  <c r="AO198" i="1" s="1"/>
  <c r="AN198" i="1" a="1"/>
  <c r="AN198" i="1" s="1"/>
  <c r="AM198" i="1" a="1"/>
  <c r="AM198" i="1" s="1"/>
  <c r="AL198" i="1" a="1"/>
  <c r="AL198" i="1" s="1"/>
  <c r="AK198" i="1" a="1"/>
  <c r="AK198" i="1" s="1"/>
  <c r="AJ198" i="1" a="1"/>
  <c r="AJ198" i="1" s="1"/>
  <c r="AI198" i="1" a="1"/>
  <c r="AI198" i="1" s="1"/>
  <c r="AH198" i="1" a="1"/>
  <c r="AH198" i="1" s="1"/>
  <c r="AG198" i="1" a="1"/>
  <c r="AG198" i="1" s="1"/>
  <c r="AF198" i="1" a="1"/>
  <c r="AF198" i="1" s="1"/>
  <c r="AE198" i="1" a="1"/>
  <c r="AE198" i="1" s="1"/>
  <c r="AD198" i="1" a="1"/>
  <c r="AD198" i="1" s="1"/>
  <c r="AC198" i="1" a="1"/>
  <c r="AC198" i="1" s="1"/>
  <c r="AB198" i="1" a="1"/>
  <c r="AB198" i="1" s="1"/>
  <c r="AA198" i="1" a="1"/>
  <c r="AA198" i="1" s="1"/>
  <c r="Z198" i="1" a="1"/>
  <c r="Z198" i="1" s="1"/>
  <c r="Y198" i="1" a="1"/>
  <c r="Y198" i="1" s="1"/>
  <c r="X198" i="1" a="1"/>
  <c r="X198" i="1" s="1"/>
  <c r="W198" i="1" a="1"/>
  <c r="W198" i="1" s="1"/>
  <c r="V198" i="1" a="1"/>
  <c r="V198" i="1" s="1"/>
  <c r="U198" i="1" a="1"/>
  <c r="U198" i="1" s="1"/>
  <c r="T198" i="1" a="1"/>
  <c r="T198" i="1" s="1"/>
  <c r="S198" i="1" a="1"/>
  <c r="S198" i="1" s="1"/>
  <c r="R198" i="1" a="1"/>
  <c r="R198" i="1" s="1"/>
  <c r="Q198" i="1" a="1"/>
  <c r="Q198" i="1" s="1"/>
  <c r="AZ197" i="1" a="1"/>
  <c r="AZ197" i="1" s="1"/>
  <c r="AY197" i="1" a="1"/>
  <c r="AY197" i="1" s="1"/>
  <c r="AX197" i="1" a="1"/>
  <c r="AX197" i="1" s="1"/>
  <c r="AW197" i="1" a="1"/>
  <c r="AW197" i="1" s="1"/>
  <c r="AV197" i="1" a="1"/>
  <c r="AV197" i="1" s="1"/>
  <c r="AU197" i="1" a="1"/>
  <c r="AU197" i="1" s="1"/>
  <c r="AT197" i="1" a="1"/>
  <c r="AT197" i="1" s="1"/>
  <c r="AS197" i="1" a="1"/>
  <c r="AS197" i="1" s="1"/>
  <c r="AR197" i="1" a="1"/>
  <c r="AR197" i="1" s="1"/>
  <c r="AQ197" i="1" a="1"/>
  <c r="AQ197" i="1" s="1"/>
  <c r="AP197" i="1" a="1"/>
  <c r="AP197" i="1" s="1"/>
  <c r="AO197" i="1" a="1"/>
  <c r="AO197" i="1" s="1"/>
  <c r="AN197" i="1" a="1"/>
  <c r="AN197" i="1" s="1"/>
  <c r="AM197" i="1" a="1"/>
  <c r="AM197" i="1" s="1"/>
  <c r="AL197" i="1" a="1"/>
  <c r="AL197" i="1" s="1"/>
  <c r="AK197" i="1" a="1"/>
  <c r="AK197" i="1" s="1"/>
  <c r="AJ197" i="1" a="1"/>
  <c r="AJ197" i="1" s="1"/>
  <c r="AI197" i="1" a="1"/>
  <c r="AI197" i="1" s="1"/>
  <c r="AH197" i="1" a="1"/>
  <c r="AH197" i="1" s="1"/>
  <c r="AG197" i="1" a="1"/>
  <c r="AG197" i="1" s="1"/>
  <c r="AF197" i="1" a="1"/>
  <c r="AF197" i="1" s="1"/>
  <c r="AE197" i="1" a="1"/>
  <c r="AE197" i="1" s="1"/>
  <c r="AD197" i="1" a="1"/>
  <c r="AD197" i="1" s="1"/>
  <c r="AC197" i="1" a="1"/>
  <c r="AC197" i="1" s="1"/>
  <c r="AB197" i="1" a="1"/>
  <c r="AB197" i="1" s="1"/>
  <c r="AA197" i="1" a="1"/>
  <c r="AA197" i="1" s="1"/>
  <c r="Z197" i="1" a="1"/>
  <c r="Z197" i="1" s="1"/>
  <c r="Y197" i="1" a="1"/>
  <c r="Y197" i="1" s="1"/>
  <c r="X197" i="1" a="1"/>
  <c r="X197" i="1" s="1"/>
  <c r="W197" i="1" a="1"/>
  <c r="W197" i="1" s="1"/>
  <c r="V197" i="1" a="1"/>
  <c r="V197" i="1" s="1"/>
  <c r="U197" i="1" a="1"/>
  <c r="U197" i="1" s="1"/>
  <c r="T197" i="1" a="1"/>
  <c r="T197" i="1" s="1"/>
  <c r="S197" i="1" a="1"/>
  <c r="S197" i="1" s="1"/>
  <c r="R197" i="1" a="1"/>
  <c r="R197" i="1" s="1"/>
  <c r="Q197" i="1" a="1"/>
  <c r="Q197" i="1" s="1"/>
  <c r="AZ196" i="1" a="1"/>
  <c r="AZ196" i="1" s="1"/>
  <c r="AY196" i="1" a="1"/>
  <c r="AY196" i="1" s="1"/>
  <c r="AX196" i="1" a="1"/>
  <c r="AX196" i="1" s="1"/>
  <c r="AW196" i="1" a="1"/>
  <c r="AW196" i="1" s="1"/>
  <c r="AV196" i="1" a="1"/>
  <c r="AV196" i="1" s="1"/>
  <c r="AU196" i="1" a="1"/>
  <c r="AU196" i="1" s="1"/>
  <c r="AT196" i="1" a="1"/>
  <c r="AT196" i="1" s="1"/>
  <c r="AS196" i="1" a="1"/>
  <c r="AS196" i="1" s="1"/>
  <c r="AR196" i="1" a="1"/>
  <c r="AR196" i="1" s="1"/>
  <c r="AQ196" i="1" a="1"/>
  <c r="AQ196" i="1" s="1"/>
  <c r="AP196" i="1" a="1"/>
  <c r="AP196" i="1" s="1"/>
  <c r="AO196" i="1" a="1"/>
  <c r="AO196" i="1" s="1"/>
  <c r="AN196" i="1" a="1"/>
  <c r="AN196" i="1" s="1"/>
  <c r="AM196" i="1" a="1"/>
  <c r="AM196" i="1" s="1"/>
  <c r="AL196" i="1" a="1"/>
  <c r="AL196" i="1" s="1"/>
  <c r="AK196" i="1" a="1"/>
  <c r="AK196" i="1" s="1"/>
  <c r="AJ196" i="1" a="1"/>
  <c r="AJ196" i="1" s="1"/>
  <c r="AI196" i="1" a="1"/>
  <c r="AI196" i="1" s="1"/>
  <c r="AH196" i="1" a="1"/>
  <c r="AH196" i="1" s="1"/>
  <c r="AG196" i="1" a="1"/>
  <c r="AG196" i="1" s="1"/>
  <c r="AF196" i="1" a="1"/>
  <c r="AF196" i="1" s="1"/>
  <c r="AE196" i="1" a="1"/>
  <c r="AE196" i="1" s="1"/>
  <c r="AD196" i="1" a="1"/>
  <c r="AD196" i="1" s="1"/>
  <c r="AC196" i="1" a="1"/>
  <c r="AC196" i="1" s="1"/>
  <c r="AB196" i="1" a="1"/>
  <c r="AB196" i="1" s="1"/>
  <c r="AA196" i="1" a="1"/>
  <c r="AA196" i="1" s="1"/>
  <c r="Z196" i="1" a="1"/>
  <c r="Z196" i="1" s="1"/>
  <c r="Y196" i="1" a="1"/>
  <c r="Y196" i="1" s="1"/>
  <c r="X196" i="1" a="1"/>
  <c r="X196" i="1" s="1"/>
  <c r="W196" i="1" a="1"/>
  <c r="W196" i="1" s="1"/>
  <c r="V196" i="1" a="1"/>
  <c r="V196" i="1" s="1"/>
  <c r="U196" i="1" a="1"/>
  <c r="U196" i="1" s="1"/>
  <c r="T196" i="1" a="1"/>
  <c r="T196" i="1" s="1"/>
  <c r="S196" i="1" a="1"/>
  <c r="S196" i="1" s="1"/>
  <c r="R196" i="1" a="1"/>
  <c r="R196" i="1" s="1"/>
  <c r="Q196" i="1" a="1"/>
  <c r="Q196" i="1" s="1"/>
  <c r="AZ195" i="1" a="1"/>
  <c r="AZ195" i="1" s="1"/>
  <c r="AY195" i="1" a="1"/>
  <c r="AY195" i="1" s="1"/>
  <c r="AX195" i="1" a="1"/>
  <c r="AX195" i="1" s="1"/>
  <c r="AW195" i="1" a="1"/>
  <c r="AW195" i="1" s="1"/>
  <c r="AV195" i="1" a="1"/>
  <c r="AV195" i="1" s="1"/>
  <c r="AU195" i="1" a="1"/>
  <c r="AU195" i="1" s="1"/>
  <c r="AT195" i="1" a="1"/>
  <c r="AT195" i="1" s="1"/>
  <c r="AS195" i="1" a="1"/>
  <c r="AS195" i="1" s="1"/>
  <c r="AR195" i="1" a="1"/>
  <c r="AR195" i="1" s="1"/>
  <c r="AQ195" i="1" a="1"/>
  <c r="AQ195" i="1" s="1"/>
  <c r="AP195" i="1" a="1"/>
  <c r="AP195" i="1" s="1"/>
  <c r="AO195" i="1" a="1"/>
  <c r="AO195" i="1" s="1"/>
  <c r="AN195" i="1" a="1"/>
  <c r="AN195" i="1" s="1"/>
  <c r="AM195" i="1" a="1"/>
  <c r="AM195" i="1" s="1"/>
  <c r="AL195" i="1" a="1"/>
  <c r="AL195" i="1" s="1"/>
  <c r="AK195" i="1" a="1"/>
  <c r="AK195" i="1" s="1"/>
  <c r="AJ195" i="1" a="1"/>
  <c r="AJ195" i="1" s="1"/>
  <c r="AI195" i="1" a="1"/>
  <c r="AI195" i="1" s="1"/>
  <c r="AH195" i="1" a="1"/>
  <c r="AH195" i="1" s="1"/>
  <c r="AG195" i="1" a="1"/>
  <c r="AG195" i="1" s="1"/>
  <c r="AF195" i="1" a="1"/>
  <c r="AF195" i="1" s="1"/>
  <c r="AE195" i="1" a="1"/>
  <c r="AE195" i="1" s="1"/>
  <c r="AD195" i="1" a="1"/>
  <c r="AD195" i="1" s="1"/>
  <c r="AC195" i="1" a="1"/>
  <c r="AC195" i="1" s="1"/>
  <c r="AB195" i="1" a="1"/>
  <c r="AB195" i="1" s="1"/>
  <c r="AA195" i="1" a="1"/>
  <c r="AA195" i="1" s="1"/>
  <c r="Z195" i="1" a="1"/>
  <c r="Z195" i="1" s="1"/>
  <c r="Y195" i="1" a="1"/>
  <c r="Y195" i="1" s="1"/>
  <c r="X195" i="1" a="1"/>
  <c r="X195" i="1" s="1"/>
  <c r="W195" i="1" a="1"/>
  <c r="W195" i="1" s="1"/>
  <c r="V195" i="1" a="1"/>
  <c r="V195" i="1" s="1"/>
  <c r="U195" i="1" a="1"/>
  <c r="U195" i="1" s="1"/>
  <c r="T195" i="1" a="1"/>
  <c r="T195" i="1" s="1"/>
  <c r="S195" i="1" a="1"/>
  <c r="S195" i="1" s="1"/>
  <c r="R195" i="1" a="1"/>
  <c r="R195" i="1" s="1"/>
  <c r="Q195" i="1" a="1"/>
  <c r="Q195" i="1" s="1"/>
  <c r="AZ194" i="1" a="1"/>
  <c r="AZ194" i="1" s="1"/>
  <c r="AY194" i="1" a="1"/>
  <c r="AY194" i="1" s="1"/>
  <c r="AX194" i="1" a="1"/>
  <c r="AX194" i="1" s="1"/>
  <c r="AW194" i="1" a="1"/>
  <c r="AW194" i="1" s="1"/>
  <c r="AV194" i="1" a="1"/>
  <c r="AV194" i="1" s="1"/>
  <c r="AU194" i="1" a="1"/>
  <c r="AU194" i="1" s="1"/>
  <c r="AT194" i="1" a="1"/>
  <c r="AT194" i="1" s="1"/>
  <c r="AS194" i="1" a="1"/>
  <c r="AS194" i="1" s="1"/>
  <c r="AR194" i="1" a="1"/>
  <c r="AR194" i="1" s="1"/>
  <c r="AQ194" i="1" a="1"/>
  <c r="AQ194" i="1" s="1"/>
  <c r="AP194" i="1" a="1"/>
  <c r="AP194" i="1" s="1"/>
  <c r="AO194" i="1" a="1"/>
  <c r="AO194" i="1" s="1"/>
  <c r="AN194" i="1" a="1"/>
  <c r="AN194" i="1" s="1"/>
  <c r="AM194" i="1" a="1"/>
  <c r="AM194" i="1" s="1"/>
  <c r="AL194" i="1" a="1"/>
  <c r="AL194" i="1" s="1"/>
  <c r="AK194" i="1" a="1"/>
  <c r="AK194" i="1" s="1"/>
  <c r="AJ194" i="1" a="1"/>
  <c r="AJ194" i="1" s="1"/>
  <c r="AI194" i="1" a="1"/>
  <c r="AI194" i="1" s="1"/>
  <c r="AH194" i="1" a="1"/>
  <c r="AH194" i="1" s="1"/>
  <c r="AG194" i="1" a="1"/>
  <c r="AG194" i="1" s="1"/>
  <c r="AF194" i="1" a="1"/>
  <c r="AF194" i="1" s="1"/>
  <c r="AE194" i="1" a="1"/>
  <c r="AE194" i="1" s="1"/>
  <c r="AD194" i="1" a="1"/>
  <c r="AD194" i="1" s="1"/>
  <c r="AC194" i="1" a="1"/>
  <c r="AC194" i="1" s="1"/>
  <c r="AB194" i="1" a="1"/>
  <c r="AB194" i="1" s="1"/>
  <c r="AA194" i="1" a="1"/>
  <c r="AA194" i="1" s="1"/>
  <c r="Z194" i="1" a="1"/>
  <c r="Z194" i="1" s="1"/>
  <c r="Y194" i="1" a="1"/>
  <c r="Y194" i="1" s="1"/>
  <c r="X194" i="1" a="1"/>
  <c r="X194" i="1" s="1"/>
  <c r="W194" i="1" a="1"/>
  <c r="W194" i="1" s="1"/>
  <c r="V194" i="1" a="1"/>
  <c r="V194" i="1" s="1"/>
  <c r="U194" i="1" a="1"/>
  <c r="U194" i="1" s="1"/>
  <c r="T194" i="1" a="1"/>
  <c r="T194" i="1" s="1"/>
  <c r="S194" i="1" a="1"/>
  <c r="S194" i="1" s="1"/>
  <c r="R194" i="1" a="1"/>
  <c r="R194" i="1" s="1"/>
  <c r="Q194" i="1" a="1"/>
  <c r="Q194" i="1" s="1"/>
  <c r="AZ732" i="1" a="1"/>
  <c r="AZ732" i="1" s="1"/>
  <c r="AY732" i="1" a="1"/>
  <c r="AY732" i="1" s="1"/>
  <c r="AX732" i="1" a="1"/>
  <c r="AX732" i="1" s="1"/>
  <c r="AW732" i="1" a="1"/>
  <c r="AW732" i="1" s="1"/>
  <c r="AV732" i="1" a="1"/>
  <c r="AV732" i="1" s="1"/>
  <c r="AU732" i="1" a="1"/>
  <c r="AU732" i="1" s="1"/>
  <c r="AT732" i="1" a="1"/>
  <c r="AT732" i="1" s="1"/>
  <c r="AS732" i="1" a="1"/>
  <c r="AS732" i="1" s="1"/>
  <c r="AR732" i="1" a="1"/>
  <c r="AR732" i="1" s="1"/>
  <c r="AQ732" i="1" a="1"/>
  <c r="AQ732" i="1" s="1"/>
  <c r="AP732" i="1" a="1"/>
  <c r="AP732" i="1" s="1"/>
  <c r="AO732" i="1" a="1"/>
  <c r="AO732" i="1" s="1"/>
  <c r="AN732" i="1" a="1"/>
  <c r="AN732" i="1" s="1"/>
  <c r="AM732" i="1" a="1"/>
  <c r="AM732" i="1" s="1"/>
  <c r="AL732" i="1" a="1"/>
  <c r="AL732" i="1" s="1"/>
  <c r="AK732" i="1" a="1"/>
  <c r="AK732" i="1" s="1"/>
  <c r="AJ732" i="1" a="1"/>
  <c r="AJ732" i="1" s="1"/>
  <c r="AI732" i="1" a="1"/>
  <c r="AI732" i="1" s="1"/>
  <c r="AH732" i="1" a="1"/>
  <c r="AH732" i="1" s="1"/>
  <c r="AG732" i="1" a="1"/>
  <c r="AG732" i="1" s="1"/>
  <c r="AF732" i="1" a="1"/>
  <c r="AF732" i="1" s="1"/>
  <c r="AE732" i="1" a="1"/>
  <c r="AE732" i="1" s="1"/>
  <c r="AD732" i="1" a="1"/>
  <c r="AD732" i="1" s="1"/>
  <c r="AC732" i="1" a="1"/>
  <c r="AC732" i="1" s="1"/>
  <c r="AB732" i="1" a="1"/>
  <c r="AB732" i="1" s="1"/>
  <c r="AA732" i="1" a="1"/>
  <c r="AA732" i="1" s="1"/>
  <c r="Z732" i="1" a="1"/>
  <c r="Z732" i="1" s="1"/>
  <c r="Y732" i="1" a="1"/>
  <c r="Y732" i="1" s="1"/>
  <c r="X732" i="1" a="1"/>
  <c r="X732" i="1" s="1"/>
  <c r="W732" i="1" a="1"/>
  <c r="W732" i="1" s="1"/>
  <c r="V732" i="1" a="1"/>
  <c r="V732" i="1" s="1"/>
  <c r="U732" i="1" a="1"/>
  <c r="U732" i="1" s="1"/>
  <c r="T732" i="1" a="1"/>
  <c r="T732" i="1" s="1"/>
  <c r="S732" i="1" a="1"/>
  <c r="S732" i="1" s="1"/>
  <c r="R732" i="1" a="1"/>
  <c r="R732" i="1" s="1"/>
  <c r="Q732" i="1" a="1"/>
  <c r="Q732" i="1" s="1"/>
  <c r="AZ731" i="1" a="1"/>
  <c r="AZ731" i="1" s="1"/>
  <c r="AY731" i="1" a="1"/>
  <c r="AY731" i="1" s="1"/>
  <c r="AX731" i="1" a="1"/>
  <c r="AX731" i="1" s="1"/>
  <c r="AW731" i="1" a="1"/>
  <c r="AW731" i="1" s="1"/>
  <c r="AV731" i="1" a="1"/>
  <c r="AV731" i="1" s="1"/>
  <c r="AU731" i="1" a="1"/>
  <c r="AU731" i="1" s="1"/>
  <c r="AT731" i="1" a="1"/>
  <c r="AT731" i="1" s="1"/>
  <c r="AS731" i="1" a="1"/>
  <c r="AS731" i="1" s="1"/>
  <c r="AR731" i="1" a="1"/>
  <c r="AR731" i="1" s="1"/>
  <c r="AQ731" i="1" a="1"/>
  <c r="AQ731" i="1" s="1"/>
  <c r="AP731" i="1" a="1"/>
  <c r="AP731" i="1" s="1"/>
  <c r="AO731" i="1" a="1"/>
  <c r="AO731" i="1" s="1"/>
  <c r="AN731" i="1" a="1"/>
  <c r="AN731" i="1" s="1"/>
  <c r="AM731" i="1" a="1"/>
  <c r="AM731" i="1" s="1"/>
  <c r="AL731" i="1" a="1"/>
  <c r="AL731" i="1" s="1"/>
  <c r="AK731" i="1" a="1"/>
  <c r="AK731" i="1" s="1"/>
  <c r="AJ731" i="1" a="1"/>
  <c r="AJ731" i="1" s="1"/>
  <c r="AI731" i="1" a="1"/>
  <c r="AI731" i="1" s="1"/>
  <c r="AH731" i="1" a="1"/>
  <c r="AH731" i="1" s="1"/>
  <c r="AG731" i="1" a="1"/>
  <c r="AG731" i="1" s="1"/>
  <c r="AF731" i="1" a="1"/>
  <c r="AF731" i="1" s="1"/>
  <c r="AE731" i="1" a="1"/>
  <c r="AE731" i="1" s="1"/>
  <c r="AD731" i="1" a="1"/>
  <c r="AD731" i="1" s="1"/>
  <c r="AC731" i="1" a="1"/>
  <c r="AC731" i="1" s="1"/>
  <c r="AB731" i="1" a="1"/>
  <c r="AB731" i="1" s="1"/>
  <c r="AA731" i="1" a="1"/>
  <c r="AA731" i="1" s="1"/>
  <c r="Z731" i="1" a="1"/>
  <c r="Z731" i="1" s="1"/>
  <c r="Y731" i="1" a="1"/>
  <c r="Y731" i="1" s="1"/>
  <c r="X731" i="1" a="1"/>
  <c r="X731" i="1" s="1"/>
  <c r="W731" i="1" a="1"/>
  <c r="W731" i="1" s="1"/>
  <c r="V731" i="1" a="1"/>
  <c r="V731" i="1" s="1"/>
  <c r="U731" i="1" a="1"/>
  <c r="U731" i="1" s="1"/>
  <c r="T731" i="1" a="1"/>
  <c r="T731" i="1" s="1"/>
  <c r="S731" i="1" a="1"/>
  <c r="S731" i="1" s="1"/>
  <c r="R731" i="1" a="1"/>
  <c r="R731" i="1" s="1"/>
  <c r="Q731" i="1" a="1"/>
  <c r="Q731" i="1" s="1"/>
  <c r="AZ730" i="1" a="1"/>
  <c r="AZ730" i="1" s="1"/>
  <c r="AY730" i="1" a="1"/>
  <c r="AY730" i="1" s="1"/>
  <c r="AX730" i="1" a="1"/>
  <c r="AX730" i="1" s="1"/>
  <c r="AW730" i="1" a="1"/>
  <c r="AW730" i="1" s="1"/>
  <c r="AV730" i="1" a="1"/>
  <c r="AV730" i="1" s="1"/>
  <c r="AU730" i="1" a="1"/>
  <c r="AU730" i="1" s="1"/>
  <c r="AT730" i="1" a="1"/>
  <c r="AT730" i="1" s="1"/>
  <c r="AS730" i="1" a="1"/>
  <c r="AS730" i="1" s="1"/>
  <c r="AR730" i="1" a="1"/>
  <c r="AR730" i="1" s="1"/>
  <c r="AQ730" i="1" a="1"/>
  <c r="AQ730" i="1" s="1"/>
  <c r="AP730" i="1" a="1"/>
  <c r="AP730" i="1" s="1"/>
  <c r="AO730" i="1" a="1"/>
  <c r="AO730" i="1" s="1"/>
  <c r="AN730" i="1" a="1"/>
  <c r="AN730" i="1" s="1"/>
  <c r="AM730" i="1" a="1"/>
  <c r="AM730" i="1" s="1"/>
  <c r="AL730" i="1" a="1"/>
  <c r="AL730" i="1" s="1"/>
  <c r="AK730" i="1" a="1"/>
  <c r="AK730" i="1" s="1"/>
  <c r="AJ730" i="1" a="1"/>
  <c r="AJ730" i="1" s="1"/>
  <c r="AI730" i="1" a="1"/>
  <c r="AI730" i="1" s="1"/>
  <c r="AH730" i="1" a="1"/>
  <c r="AH730" i="1" s="1"/>
  <c r="AG730" i="1" a="1"/>
  <c r="AG730" i="1" s="1"/>
  <c r="AF730" i="1" a="1"/>
  <c r="AF730" i="1" s="1"/>
  <c r="AE730" i="1" a="1"/>
  <c r="AE730" i="1" s="1"/>
  <c r="AD730" i="1" a="1"/>
  <c r="AD730" i="1" s="1"/>
  <c r="AC730" i="1" a="1"/>
  <c r="AC730" i="1" s="1"/>
  <c r="AB730" i="1" a="1"/>
  <c r="AB730" i="1" s="1"/>
  <c r="AA730" i="1" a="1"/>
  <c r="AA730" i="1" s="1"/>
  <c r="Z730" i="1" a="1"/>
  <c r="Z730" i="1" s="1"/>
  <c r="Y730" i="1" a="1"/>
  <c r="Y730" i="1" s="1"/>
  <c r="X730" i="1" a="1"/>
  <c r="X730" i="1" s="1"/>
  <c r="W730" i="1" a="1"/>
  <c r="W730" i="1" s="1"/>
  <c r="V730" i="1" a="1"/>
  <c r="V730" i="1" s="1"/>
  <c r="U730" i="1" a="1"/>
  <c r="U730" i="1" s="1"/>
  <c r="T730" i="1" a="1"/>
  <c r="T730" i="1" s="1"/>
  <c r="S730" i="1" a="1"/>
  <c r="S730" i="1" s="1"/>
  <c r="R730" i="1" a="1"/>
  <c r="R730" i="1" s="1"/>
  <c r="Q730" i="1" a="1"/>
  <c r="Q730" i="1" s="1"/>
  <c r="AZ729" i="1" a="1"/>
  <c r="AZ729" i="1" s="1"/>
  <c r="AY729" i="1" a="1"/>
  <c r="AY729" i="1" s="1"/>
  <c r="AX729" i="1" a="1"/>
  <c r="AX729" i="1" s="1"/>
  <c r="AW729" i="1" a="1"/>
  <c r="AW729" i="1" s="1"/>
  <c r="AV729" i="1" a="1"/>
  <c r="AV729" i="1" s="1"/>
  <c r="AU729" i="1" a="1"/>
  <c r="AU729" i="1" s="1"/>
  <c r="AT729" i="1" a="1"/>
  <c r="AT729" i="1" s="1"/>
  <c r="AS729" i="1" a="1"/>
  <c r="AS729" i="1" s="1"/>
  <c r="AR729" i="1" a="1"/>
  <c r="AR729" i="1" s="1"/>
  <c r="AQ729" i="1" a="1"/>
  <c r="AQ729" i="1" s="1"/>
  <c r="AP729" i="1" a="1"/>
  <c r="AP729" i="1" s="1"/>
  <c r="AO729" i="1" a="1"/>
  <c r="AO729" i="1" s="1"/>
  <c r="AN729" i="1" a="1"/>
  <c r="AN729" i="1" s="1"/>
  <c r="AM729" i="1" a="1"/>
  <c r="AM729" i="1" s="1"/>
  <c r="AL729" i="1" a="1"/>
  <c r="AL729" i="1" s="1"/>
  <c r="AK729" i="1" a="1"/>
  <c r="AK729" i="1" s="1"/>
  <c r="AJ729" i="1" a="1"/>
  <c r="AJ729" i="1" s="1"/>
  <c r="AI729" i="1" a="1"/>
  <c r="AI729" i="1" s="1"/>
  <c r="AH729" i="1" a="1"/>
  <c r="AH729" i="1" s="1"/>
  <c r="AG729" i="1" a="1"/>
  <c r="AG729" i="1" s="1"/>
  <c r="AF729" i="1" a="1"/>
  <c r="AF729" i="1" s="1"/>
  <c r="AE729" i="1" a="1"/>
  <c r="AE729" i="1" s="1"/>
  <c r="AD729" i="1" a="1"/>
  <c r="AD729" i="1" s="1"/>
  <c r="AC729" i="1" a="1"/>
  <c r="AC729" i="1" s="1"/>
  <c r="AB729" i="1" a="1"/>
  <c r="AB729" i="1" s="1"/>
  <c r="AA729" i="1" a="1"/>
  <c r="AA729" i="1" s="1"/>
  <c r="Z729" i="1" a="1"/>
  <c r="Z729" i="1" s="1"/>
  <c r="Y729" i="1" a="1"/>
  <c r="Y729" i="1" s="1"/>
  <c r="X729" i="1" a="1"/>
  <c r="X729" i="1" s="1"/>
  <c r="W729" i="1" a="1"/>
  <c r="W729" i="1" s="1"/>
  <c r="V729" i="1" a="1"/>
  <c r="V729" i="1" s="1"/>
  <c r="U729" i="1" a="1"/>
  <c r="U729" i="1" s="1"/>
  <c r="T729" i="1" a="1"/>
  <c r="T729" i="1" s="1"/>
  <c r="S729" i="1" a="1"/>
  <c r="S729" i="1" s="1"/>
  <c r="R729" i="1" a="1"/>
  <c r="R729" i="1" s="1"/>
  <c r="Q729" i="1" a="1"/>
  <c r="Q729" i="1" s="1"/>
  <c r="AZ728" i="1" a="1"/>
  <c r="AZ728" i="1" s="1"/>
  <c r="AY728" i="1" a="1"/>
  <c r="AY728" i="1" s="1"/>
  <c r="AX728" i="1" a="1"/>
  <c r="AX728" i="1" s="1"/>
  <c r="AW728" i="1" a="1"/>
  <c r="AW728" i="1" s="1"/>
  <c r="AV728" i="1" a="1"/>
  <c r="AV728" i="1" s="1"/>
  <c r="AU728" i="1" a="1"/>
  <c r="AU728" i="1" s="1"/>
  <c r="AT728" i="1" a="1"/>
  <c r="AT728" i="1" s="1"/>
  <c r="AS728" i="1" a="1"/>
  <c r="AS728" i="1" s="1"/>
  <c r="AR728" i="1" a="1"/>
  <c r="AR728" i="1" s="1"/>
  <c r="AQ728" i="1" a="1"/>
  <c r="AQ728" i="1" s="1"/>
  <c r="AP728" i="1" a="1"/>
  <c r="AP728" i="1" s="1"/>
  <c r="AO728" i="1" a="1"/>
  <c r="AO728" i="1" s="1"/>
  <c r="AN728" i="1" a="1"/>
  <c r="AN728" i="1" s="1"/>
  <c r="AM728" i="1" a="1"/>
  <c r="AM728" i="1" s="1"/>
  <c r="AL728" i="1" a="1"/>
  <c r="AL728" i="1" s="1"/>
  <c r="AK728" i="1" a="1"/>
  <c r="AK728" i="1" s="1"/>
  <c r="AJ728" i="1" a="1"/>
  <c r="AJ728" i="1" s="1"/>
  <c r="AI728" i="1" a="1"/>
  <c r="AI728" i="1" s="1"/>
  <c r="AH728" i="1" a="1"/>
  <c r="AH728" i="1" s="1"/>
  <c r="AG728" i="1" a="1"/>
  <c r="AG728" i="1" s="1"/>
  <c r="AF728" i="1" a="1"/>
  <c r="AF728" i="1" s="1"/>
  <c r="AE728" i="1" a="1"/>
  <c r="AE728" i="1" s="1"/>
  <c r="AD728" i="1" a="1"/>
  <c r="AD728" i="1" s="1"/>
  <c r="AC728" i="1" a="1"/>
  <c r="AC728" i="1" s="1"/>
  <c r="AB728" i="1" a="1"/>
  <c r="AB728" i="1" s="1"/>
  <c r="AA728" i="1" a="1"/>
  <c r="AA728" i="1" s="1"/>
  <c r="Z728" i="1" a="1"/>
  <c r="Z728" i="1" s="1"/>
  <c r="Y728" i="1" a="1"/>
  <c r="Y728" i="1" s="1"/>
  <c r="X728" i="1" a="1"/>
  <c r="X728" i="1" s="1"/>
  <c r="W728" i="1" a="1"/>
  <c r="W728" i="1" s="1"/>
  <c r="V728" i="1" a="1"/>
  <c r="V728" i="1" s="1"/>
  <c r="U728" i="1" a="1"/>
  <c r="U728" i="1" s="1"/>
  <c r="T728" i="1" a="1"/>
  <c r="T728" i="1" s="1"/>
  <c r="S728" i="1" a="1"/>
  <c r="S728" i="1" s="1"/>
  <c r="R728" i="1" a="1"/>
  <c r="R728" i="1" s="1"/>
  <c r="Q728" i="1" a="1"/>
  <c r="Q728" i="1" s="1"/>
  <c r="AZ727" i="1" a="1"/>
  <c r="AZ727" i="1" s="1"/>
  <c r="AY727" i="1" a="1"/>
  <c r="AY727" i="1" s="1"/>
  <c r="AX727" i="1" a="1"/>
  <c r="AX727" i="1" s="1"/>
  <c r="AW727" i="1" a="1"/>
  <c r="AW727" i="1" s="1"/>
  <c r="AV727" i="1" a="1"/>
  <c r="AV727" i="1" s="1"/>
  <c r="AU727" i="1" a="1"/>
  <c r="AU727" i="1" s="1"/>
  <c r="AT727" i="1" a="1"/>
  <c r="AT727" i="1" s="1"/>
  <c r="AS727" i="1" a="1"/>
  <c r="AS727" i="1" s="1"/>
  <c r="AR727" i="1" a="1"/>
  <c r="AR727" i="1" s="1"/>
  <c r="AQ727" i="1" a="1"/>
  <c r="AQ727" i="1" s="1"/>
  <c r="AP727" i="1" a="1"/>
  <c r="AP727" i="1" s="1"/>
  <c r="AO727" i="1" a="1"/>
  <c r="AO727" i="1" s="1"/>
  <c r="AN727" i="1" a="1"/>
  <c r="AN727" i="1" s="1"/>
  <c r="AM727" i="1" a="1"/>
  <c r="AM727" i="1" s="1"/>
  <c r="AL727" i="1" a="1"/>
  <c r="AL727" i="1" s="1"/>
  <c r="AK727" i="1" a="1"/>
  <c r="AK727" i="1" s="1"/>
  <c r="AJ727" i="1" a="1"/>
  <c r="AJ727" i="1" s="1"/>
  <c r="AI727" i="1" a="1"/>
  <c r="AI727" i="1" s="1"/>
  <c r="AH727" i="1" a="1"/>
  <c r="AH727" i="1" s="1"/>
  <c r="AG727" i="1" a="1"/>
  <c r="AG727" i="1" s="1"/>
  <c r="AF727" i="1" a="1"/>
  <c r="AF727" i="1" s="1"/>
  <c r="AE727" i="1" a="1"/>
  <c r="AE727" i="1" s="1"/>
  <c r="AD727" i="1" a="1"/>
  <c r="AD727" i="1" s="1"/>
  <c r="AC727" i="1" a="1"/>
  <c r="AC727" i="1" s="1"/>
  <c r="AB727" i="1" a="1"/>
  <c r="AB727" i="1" s="1"/>
  <c r="AA727" i="1" a="1"/>
  <c r="AA727" i="1" s="1"/>
  <c r="Z727" i="1" a="1"/>
  <c r="Z727" i="1" s="1"/>
  <c r="Y727" i="1" a="1"/>
  <c r="Y727" i="1" s="1"/>
  <c r="X727" i="1" a="1"/>
  <c r="X727" i="1" s="1"/>
  <c r="W727" i="1" a="1"/>
  <c r="W727" i="1" s="1"/>
  <c r="V727" i="1" a="1"/>
  <c r="V727" i="1" s="1"/>
  <c r="U727" i="1" a="1"/>
  <c r="U727" i="1" s="1"/>
  <c r="T727" i="1" a="1"/>
  <c r="T727" i="1" s="1"/>
  <c r="S727" i="1" a="1"/>
  <c r="S727" i="1" s="1"/>
  <c r="R727" i="1" a="1"/>
  <c r="R727" i="1" s="1"/>
  <c r="Q727" i="1" a="1"/>
  <c r="Q727" i="1" s="1"/>
  <c r="AZ726" i="1" a="1"/>
  <c r="AZ726" i="1" s="1"/>
  <c r="AY726" i="1" a="1"/>
  <c r="AY726" i="1" s="1"/>
  <c r="AX726" i="1" a="1"/>
  <c r="AX726" i="1" s="1"/>
  <c r="AW726" i="1" a="1"/>
  <c r="AW726" i="1" s="1"/>
  <c r="AV726" i="1" a="1"/>
  <c r="AV726" i="1" s="1"/>
  <c r="AU726" i="1" a="1"/>
  <c r="AU726" i="1" s="1"/>
  <c r="AT726" i="1" a="1"/>
  <c r="AT726" i="1" s="1"/>
  <c r="AS726" i="1" a="1"/>
  <c r="AS726" i="1" s="1"/>
  <c r="AR726" i="1" a="1"/>
  <c r="AR726" i="1" s="1"/>
  <c r="AQ726" i="1" a="1"/>
  <c r="AQ726" i="1" s="1"/>
  <c r="AP726" i="1" a="1"/>
  <c r="AP726" i="1" s="1"/>
  <c r="AO726" i="1" a="1"/>
  <c r="AO726" i="1" s="1"/>
  <c r="AN726" i="1" a="1"/>
  <c r="AN726" i="1" s="1"/>
  <c r="AM726" i="1" a="1"/>
  <c r="AM726" i="1" s="1"/>
  <c r="AL726" i="1" a="1"/>
  <c r="AL726" i="1" s="1"/>
  <c r="AK726" i="1" a="1"/>
  <c r="AK726" i="1" s="1"/>
  <c r="AJ726" i="1" a="1"/>
  <c r="AJ726" i="1" s="1"/>
  <c r="AI726" i="1" a="1"/>
  <c r="AI726" i="1" s="1"/>
  <c r="AH726" i="1" a="1"/>
  <c r="AH726" i="1" s="1"/>
  <c r="AG726" i="1" a="1"/>
  <c r="AG726" i="1" s="1"/>
  <c r="AF726" i="1" a="1"/>
  <c r="AF726" i="1" s="1"/>
  <c r="AE726" i="1" a="1"/>
  <c r="AE726" i="1" s="1"/>
  <c r="AD726" i="1" a="1"/>
  <c r="AD726" i="1" s="1"/>
  <c r="AC726" i="1" a="1"/>
  <c r="AC726" i="1" s="1"/>
  <c r="AB726" i="1" a="1"/>
  <c r="AB726" i="1" s="1"/>
  <c r="AA726" i="1" a="1"/>
  <c r="AA726" i="1" s="1"/>
  <c r="Z726" i="1" a="1"/>
  <c r="Z726" i="1" s="1"/>
  <c r="Y726" i="1" a="1"/>
  <c r="Y726" i="1" s="1"/>
  <c r="X726" i="1" a="1"/>
  <c r="X726" i="1" s="1"/>
  <c r="W726" i="1" a="1"/>
  <c r="W726" i="1" s="1"/>
  <c r="V726" i="1" a="1"/>
  <c r="V726" i="1" s="1"/>
  <c r="U726" i="1" a="1"/>
  <c r="U726" i="1" s="1"/>
  <c r="T726" i="1" a="1"/>
  <c r="T726" i="1" s="1"/>
  <c r="S726" i="1" a="1"/>
  <c r="S726" i="1" s="1"/>
  <c r="R726" i="1" a="1"/>
  <c r="R726" i="1" s="1"/>
  <c r="Q726" i="1" a="1"/>
  <c r="Q726" i="1" s="1"/>
  <c r="AZ725" i="1" a="1"/>
  <c r="AZ725" i="1" s="1"/>
  <c r="AY725" i="1" a="1"/>
  <c r="AY725" i="1" s="1"/>
  <c r="AX725" i="1" a="1"/>
  <c r="AX725" i="1" s="1"/>
  <c r="AW725" i="1" a="1"/>
  <c r="AW725" i="1" s="1"/>
  <c r="AV725" i="1" a="1"/>
  <c r="AV725" i="1" s="1"/>
  <c r="AU725" i="1" a="1"/>
  <c r="AU725" i="1" s="1"/>
  <c r="AT725" i="1" a="1"/>
  <c r="AT725" i="1" s="1"/>
  <c r="AS725" i="1" a="1"/>
  <c r="AS725" i="1" s="1"/>
  <c r="AR725" i="1" a="1"/>
  <c r="AR725" i="1" s="1"/>
  <c r="AQ725" i="1" a="1"/>
  <c r="AQ725" i="1" s="1"/>
  <c r="AP725" i="1" a="1"/>
  <c r="AP725" i="1" s="1"/>
  <c r="AO725" i="1" a="1"/>
  <c r="AO725" i="1" s="1"/>
  <c r="AN725" i="1" a="1"/>
  <c r="AN725" i="1" s="1"/>
  <c r="AM725" i="1" a="1"/>
  <c r="AM725" i="1" s="1"/>
  <c r="AL725" i="1" a="1"/>
  <c r="AL725" i="1" s="1"/>
  <c r="AK725" i="1" a="1"/>
  <c r="AK725" i="1" s="1"/>
  <c r="AJ725" i="1" a="1"/>
  <c r="AJ725" i="1" s="1"/>
  <c r="AI725" i="1" a="1"/>
  <c r="AI725" i="1" s="1"/>
  <c r="AH725" i="1" a="1"/>
  <c r="AH725" i="1" s="1"/>
  <c r="AG725" i="1" a="1"/>
  <c r="AG725" i="1" s="1"/>
  <c r="AF725" i="1" a="1"/>
  <c r="AF725" i="1" s="1"/>
  <c r="AE725" i="1" a="1"/>
  <c r="AE725" i="1" s="1"/>
  <c r="AD725" i="1" a="1"/>
  <c r="AD725" i="1" s="1"/>
  <c r="AC725" i="1" a="1"/>
  <c r="AC725" i="1" s="1"/>
  <c r="AB725" i="1" a="1"/>
  <c r="AB725" i="1" s="1"/>
  <c r="AA725" i="1" a="1"/>
  <c r="AA725" i="1" s="1"/>
  <c r="Z725" i="1" a="1"/>
  <c r="Z725" i="1" s="1"/>
  <c r="Y725" i="1" a="1"/>
  <c r="Y725" i="1" s="1"/>
  <c r="X725" i="1" a="1"/>
  <c r="X725" i="1" s="1"/>
  <c r="W725" i="1" a="1"/>
  <c r="W725" i="1" s="1"/>
  <c r="V725" i="1" a="1"/>
  <c r="V725" i="1" s="1"/>
  <c r="U725" i="1" a="1"/>
  <c r="U725" i="1" s="1"/>
  <c r="T725" i="1" a="1"/>
  <c r="T725" i="1" s="1"/>
  <c r="S725" i="1" a="1"/>
  <c r="S725" i="1" s="1"/>
  <c r="R725" i="1" a="1"/>
  <c r="R725" i="1" s="1"/>
  <c r="Q725" i="1" a="1"/>
  <c r="Q725" i="1" s="1"/>
  <c r="AZ724" i="1" a="1"/>
  <c r="AZ724" i="1" s="1"/>
  <c r="AY724" i="1" a="1"/>
  <c r="AY724" i="1" s="1"/>
  <c r="AX724" i="1" a="1"/>
  <c r="AX724" i="1" s="1"/>
  <c r="AW724" i="1" a="1"/>
  <c r="AW724" i="1" s="1"/>
  <c r="AV724" i="1" a="1"/>
  <c r="AV724" i="1" s="1"/>
  <c r="AU724" i="1" a="1"/>
  <c r="AU724" i="1" s="1"/>
  <c r="AT724" i="1" a="1"/>
  <c r="AT724" i="1" s="1"/>
  <c r="AS724" i="1" a="1"/>
  <c r="AS724" i="1" s="1"/>
  <c r="AR724" i="1" a="1"/>
  <c r="AR724" i="1" s="1"/>
  <c r="AQ724" i="1" a="1"/>
  <c r="AQ724" i="1" s="1"/>
  <c r="AP724" i="1" a="1"/>
  <c r="AP724" i="1" s="1"/>
  <c r="AO724" i="1" a="1"/>
  <c r="AO724" i="1" s="1"/>
  <c r="AN724" i="1" a="1"/>
  <c r="AN724" i="1" s="1"/>
  <c r="AM724" i="1" a="1"/>
  <c r="AM724" i="1" s="1"/>
  <c r="AL724" i="1" a="1"/>
  <c r="AL724" i="1" s="1"/>
  <c r="AK724" i="1" a="1"/>
  <c r="AK724" i="1" s="1"/>
  <c r="AJ724" i="1" a="1"/>
  <c r="AJ724" i="1" s="1"/>
  <c r="AI724" i="1" a="1"/>
  <c r="AI724" i="1" s="1"/>
  <c r="AH724" i="1" a="1"/>
  <c r="AH724" i="1" s="1"/>
  <c r="AG724" i="1" a="1"/>
  <c r="AG724" i="1" s="1"/>
  <c r="AF724" i="1" a="1"/>
  <c r="AF724" i="1" s="1"/>
  <c r="AE724" i="1" a="1"/>
  <c r="AE724" i="1" s="1"/>
  <c r="AD724" i="1" a="1"/>
  <c r="AD724" i="1" s="1"/>
  <c r="AC724" i="1" a="1"/>
  <c r="AC724" i="1" s="1"/>
  <c r="AB724" i="1" a="1"/>
  <c r="AB724" i="1" s="1"/>
  <c r="AA724" i="1" a="1"/>
  <c r="AA724" i="1" s="1"/>
  <c r="Z724" i="1" a="1"/>
  <c r="Z724" i="1" s="1"/>
  <c r="Y724" i="1" a="1"/>
  <c r="Y724" i="1" s="1"/>
  <c r="X724" i="1" a="1"/>
  <c r="X724" i="1" s="1"/>
  <c r="W724" i="1" a="1"/>
  <c r="W724" i="1" s="1"/>
  <c r="V724" i="1" a="1"/>
  <c r="V724" i="1" s="1"/>
  <c r="U724" i="1" a="1"/>
  <c r="U724" i="1" s="1"/>
  <c r="T724" i="1" a="1"/>
  <c r="T724" i="1" s="1"/>
  <c r="S724" i="1" a="1"/>
  <c r="S724" i="1" s="1"/>
  <c r="R724" i="1" a="1"/>
  <c r="R724" i="1" s="1"/>
  <c r="Q724" i="1" a="1"/>
  <c r="Q724" i="1" s="1"/>
  <c r="AZ723" i="1" a="1"/>
  <c r="AZ723" i="1" s="1"/>
  <c r="AY723" i="1" a="1"/>
  <c r="AY723" i="1" s="1"/>
  <c r="AX723" i="1" a="1"/>
  <c r="AX723" i="1" s="1"/>
  <c r="AW723" i="1" a="1"/>
  <c r="AW723" i="1" s="1"/>
  <c r="AV723" i="1" a="1"/>
  <c r="AV723" i="1" s="1"/>
  <c r="AU723" i="1" a="1"/>
  <c r="AU723" i="1" s="1"/>
  <c r="AT723" i="1" a="1"/>
  <c r="AT723" i="1" s="1"/>
  <c r="AS723" i="1" a="1"/>
  <c r="AS723" i="1" s="1"/>
  <c r="AR723" i="1" a="1"/>
  <c r="AR723" i="1" s="1"/>
  <c r="AQ723" i="1" a="1"/>
  <c r="AQ723" i="1" s="1"/>
  <c r="AP723" i="1" a="1"/>
  <c r="AP723" i="1" s="1"/>
  <c r="AO723" i="1" a="1"/>
  <c r="AO723" i="1" s="1"/>
  <c r="AN723" i="1" a="1"/>
  <c r="AN723" i="1" s="1"/>
  <c r="AM723" i="1" a="1"/>
  <c r="AM723" i="1" s="1"/>
  <c r="AL723" i="1" a="1"/>
  <c r="AL723" i="1" s="1"/>
  <c r="AK723" i="1" a="1"/>
  <c r="AK723" i="1" s="1"/>
  <c r="AJ723" i="1" a="1"/>
  <c r="AJ723" i="1" s="1"/>
  <c r="AI723" i="1" a="1"/>
  <c r="AI723" i="1" s="1"/>
  <c r="AH723" i="1" a="1"/>
  <c r="AH723" i="1" s="1"/>
  <c r="AG723" i="1" a="1"/>
  <c r="AG723" i="1" s="1"/>
  <c r="AF723" i="1" a="1"/>
  <c r="AF723" i="1" s="1"/>
  <c r="AE723" i="1" a="1"/>
  <c r="AE723" i="1" s="1"/>
  <c r="AD723" i="1" a="1"/>
  <c r="AD723" i="1" s="1"/>
  <c r="AC723" i="1" a="1"/>
  <c r="AC723" i="1" s="1"/>
  <c r="AB723" i="1" a="1"/>
  <c r="AB723" i="1" s="1"/>
  <c r="AA723" i="1" a="1"/>
  <c r="AA723" i="1" s="1"/>
  <c r="Z723" i="1" a="1"/>
  <c r="Z723" i="1" s="1"/>
  <c r="Y723" i="1" a="1"/>
  <c r="Y723" i="1" s="1"/>
  <c r="X723" i="1" a="1"/>
  <c r="X723" i="1" s="1"/>
  <c r="W723" i="1" a="1"/>
  <c r="W723" i="1" s="1"/>
  <c r="V723" i="1" a="1"/>
  <c r="V723" i="1" s="1"/>
  <c r="U723" i="1" a="1"/>
  <c r="U723" i="1" s="1"/>
  <c r="T723" i="1" a="1"/>
  <c r="T723" i="1" s="1"/>
  <c r="S723" i="1" a="1"/>
  <c r="S723" i="1" s="1"/>
  <c r="R723" i="1" a="1"/>
  <c r="R723" i="1" s="1"/>
  <c r="Q723" i="1" a="1"/>
  <c r="Q723" i="1" s="1"/>
  <c r="AZ687" i="1" a="1"/>
  <c r="AZ687" i="1" s="1"/>
  <c r="AY687" i="1" a="1"/>
  <c r="AY687" i="1" s="1"/>
  <c r="AX687" i="1" a="1"/>
  <c r="AX687" i="1" s="1"/>
  <c r="AW687" i="1" a="1"/>
  <c r="AW687" i="1" s="1"/>
  <c r="AV687" i="1" a="1"/>
  <c r="AV687" i="1" s="1"/>
  <c r="AU687" i="1" a="1"/>
  <c r="AU687" i="1" s="1"/>
  <c r="AT687" i="1" a="1"/>
  <c r="AT687" i="1" s="1"/>
  <c r="AS687" i="1" a="1"/>
  <c r="AS687" i="1" s="1"/>
  <c r="AR687" i="1" a="1"/>
  <c r="AR687" i="1" s="1"/>
  <c r="AQ687" i="1" a="1"/>
  <c r="AQ687" i="1" s="1"/>
  <c r="AP687" i="1" a="1"/>
  <c r="AP687" i="1" s="1"/>
  <c r="AO687" i="1" a="1"/>
  <c r="AO687" i="1" s="1"/>
  <c r="AN687" i="1" a="1"/>
  <c r="AN687" i="1" s="1"/>
  <c r="AM687" i="1" a="1"/>
  <c r="AM687" i="1" s="1"/>
  <c r="AL687" i="1" a="1"/>
  <c r="AL687" i="1" s="1"/>
  <c r="AK687" i="1" a="1"/>
  <c r="AK687" i="1" s="1"/>
  <c r="AJ687" i="1" a="1"/>
  <c r="AJ687" i="1" s="1"/>
  <c r="AI687" i="1" a="1"/>
  <c r="AI687" i="1" s="1"/>
  <c r="AH687" i="1" a="1"/>
  <c r="AH687" i="1" s="1"/>
  <c r="AG687" i="1" a="1"/>
  <c r="AG687" i="1" s="1"/>
  <c r="AF687" i="1" a="1"/>
  <c r="AF687" i="1" s="1"/>
  <c r="AE687" i="1" a="1"/>
  <c r="AE687" i="1" s="1"/>
  <c r="AD687" i="1" a="1"/>
  <c r="AD687" i="1" s="1"/>
  <c r="AC687" i="1" a="1"/>
  <c r="AC687" i="1" s="1"/>
  <c r="AB687" i="1" a="1"/>
  <c r="AB687" i="1" s="1"/>
  <c r="AA687" i="1" a="1"/>
  <c r="AA687" i="1" s="1"/>
  <c r="Z687" i="1" a="1"/>
  <c r="Z687" i="1" s="1"/>
  <c r="Y687" i="1" a="1"/>
  <c r="Y687" i="1" s="1"/>
  <c r="X687" i="1" a="1"/>
  <c r="X687" i="1" s="1"/>
  <c r="W687" i="1" a="1"/>
  <c r="W687" i="1" s="1"/>
  <c r="V687" i="1" a="1"/>
  <c r="V687" i="1" s="1"/>
  <c r="U687" i="1" a="1"/>
  <c r="U687" i="1" s="1"/>
  <c r="T687" i="1" a="1"/>
  <c r="T687" i="1" s="1"/>
  <c r="S687" i="1" a="1"/>
  <c r="S687" i="1" s="1"/>
  <c r="R687" i="1" a="1"/>
  <c r="R687" i="1" s="1"/>
  <c r="Q687" i="1" a="1"/>
  <c r="Q687" i="1" s="1"/>
  <c r="AZ686" i="1" a="1"/>
  <c r="AZ686" i="1" s="1"/>
  <c r="AY686" i="1" a="1"/>
  <c r="AY686" i="1" s="1"/>
  <c r="AX686" i="1" a="1"/>
  <c r="AX686" i="1" s="1"/>
  <c r="AW686" i="1" a="1"/>
  <c r="AW686" i="1" s="1"/>
  <c r="AV686" i="1" a="1"/>
  <c r="AV686" i="1" s="1"/>
  <c r="AU686" i="1" a="1"/>
  <c r="AU686" i="1" s="1"/>
  <c r="AT686" i="1" a="1"/>
  <c r="AT686" i="1" s="1"/>
  <c r="AS686" i="1" a="1"/>
  <c r="AS686" i="1" s="1"/>
  <c r="AR686" i="1" a="1"/>
  <c r="AR686" i="1" s="1"/>
  <c r="AQ686" i="1" a="1"/>
  <c r="AQ686" i="1" s="1"/>
  <c r="AP686" i="1" a="1"/>
  <c r="AP686" i="1" s="1"/>
  <c r="AO686" i="1" a="1"/>
  <c r="AO686" i="1" s="1"/>
  <c r="AN686" i="1" a="1"/>
  <c r="AN686" i="1" s="1"/>
  <c r="AM686" i="1" a="1"/>
  <c r="AM686" i="1" s="1"/>
  <c r="AL686" i="1" a="1"/>
  <c r="AL686" i="1" s="1"/>
  <c r="AK686" i="1" a="1"/>
  <c r="AK686" i="1" s="1"/>
  <c r="AJ686" i="1" a="1"/>
  <c r="AJ686" i="1" s="1"/>
  <c r="AI686" i="1" a="1"/>
  <c r="AI686" i="1" s="1"/>
  <c r="AH686" i="1" a="1"/>
  <c r="AH686" i="1" s="1"/>
  <c r="AG686" i="1" a="1"/>
  <c r="AG686" i="1" s="1"/>
  <c r="AF686" i="1" a="1"/>
  <c r="AF686" i="1" s="1"/>
  <c r="AE686" i="1" a="1"/>
  <c r="AE686" i="1" s="1"/>
  <c r="AD686" i="1" a="1"/>
  <c r="AD686" i="1" s="1"/>
  <c r="AC686" i="1" a="1"/>
  <c r="AC686" i="1" s="1"/>
  <c r="AB686" i="1" a="1"/>
  <c r="AB686" i="1" s="1"/>
  <c r="AA686" i="1" a="1"/>
  <c r="AA686" i="1" s="1"/>
  <c r="Z686" i="1" a="1"/>
  <c r="Z686" i="1" s="1"/>
  <c r="Y686" i="1" a="1"/>
  <c r="Y686" i="1" s="1"/>
  <c r="X686" i="1" a="1"/>
  <c r="X686" i="1" s="1"/>
  <c r="W686" i="1" a="1"/>
  <c r="W686" i="1" s="1"/>
  <c r="V686" i="1" a="1"/>
  <c r="V686" i="1" s="1"/>
  <c r="U686" i="1" a="1"/>
  <c r="U686" i="1" s="1"/>
  <c r="T686" i="1" a="1"/>
  <c r="T686" i="1" s="1"/>
  <c r="S686" i="1" a="1"/>
  <c r="S686" i="1" s="1"/>
  <c r="R686" i="1" a="1"/>
  <c r="R686" i="1" s="1"/>
  <c r="Q686" i="1" a="1"/>
  <c r="Q686" i="1" s="1"/>
  <c r="AZ685" i="1" a="1"/>
  <c r="AZ685" i="1" s="1"/>
  <c r="AY685" i="1" a="1"/>
  <c r="AY685" i="1" s="1"/>
  <c r="AX685" i="1" a="1"/>
  <c r="AX685" i="1" s="1"/>
  <c r="AW685" i="1" a="1"/>
  <c r="AW685" i="1" s="1"/>
  <c r="AV685" i="1" a="1"/>
  <c r="AV685" i="1" s="1"/>
  <c r="AU685" i="1" a="1"/>
  <c r="AU685" i="1" s="1"/>
  <c r="AT685" i="1" a="1"/>
  <c r="AT685" i="1" s="1"/>
  <c r="AS685" i="1" a="1"/>
  <c r="AS685" i="1" s="1"/>
  <c r="AR685" i="1" a="1"/>
  <c r="AR685" i="1" s="1"/>
  <c r="AQ685" i="1" a="1"/>
  <c r="AQ685" i="1" s="1"/>
  <c r="AP685" i="1" a="1"/>
  <c r="AP685" i="1" s="1"/>
  <c r="AO685" i="1" a="1"/>
  <c r="AO685" i="1" s="1"/>
  <c r="AN685" i="1" a="1"/>
  <c r="AN685" i="1" s="1"/>
  <c r="AM685" i="1" a="1"/>
  <c r="AM685" i="1" s="1"/>
  <c r="AL685" i="1" a="1"/>
  <c r="AL685" i="1" s="1"/>
  <c r="AK685" i="1" a="1"/>
  <c r="AK685" i="1" s="1"/>
  <c r="AJ685" i="1" a="1"/>
  <c r="AJ685" i="1" s="1"/>
  <c r="AI685" i="1" a="1"/>
  <c r="AI685" i="1" s="1"/>
  <c r="AH685" i="1" a="1"/>
  <c r="AH685" i="1" s="1"/>
  <c r="AG685" i="1" a="1"/>
  <c r="AG685" i="1" s="1"/>
  <c r="AF685" i="1" a="1"/>
  <c r="AF685" i="1" s="1"/>
  <c r="AE685" i="1" a="1"/>
  <c r="AE685" i="1" s="1"/>
  <c r="AD685" i="1" a="1"/>
  <c r="AD685" i="1" s="1"/>
  <c r="AC685" i="1" a="1"/>
  <c r="AC685" i="1" s="1"/>
  <c r="AB685" i="1" a="1"/>
  <c r="AB685" i="1" s="1"/>
  <c r="AA685" i="1" a="1"/>
  <c r="AA685" i="1" s="1"/>
  <c r="Z685" i="1" a="1"/>
  <c r="Z685" i="1" s="1"/>
  <c r="Y685" i="1" a="1"/>
  <c r="Y685" i="1" s="1"/>
  <c r="X685" i="1" a="1"/>
  <c r="X685" i="1" s="1"/>
  <c r="W685" i="1" a="1"/>
  <c r="W685" i="1" s="1"/>
  <c r="V685" i="1" a="1"/>
  <c r="V685" i="1" s="1"/>
  <c r="U685" i="1" a="1"/>
  <c r="U685" i="1" s="1"/>
  <c r="T685" i="1" a="1"/>
  <c r="T685" i="1" s="1"/>
  <c r="S685" i="1" a="1"/>
  <c r="S685" i="1" s="1"/>
  <c r="R685" i="1" a="1"/>
  <c r="R685" i="1" s="1"/>
  <c r="Q685" i="1" a="1"/>
  <c r="Q685" i="1" s="1"/>
  <c r="AZ684" i="1" a="1"/>
  <c r="AZ684" i="1" s="1"/>
  <c r="AY684" i="1" a="1"/>
  <c r="AY684" i="1" s="1"/>
  <c r="AX684" i="1" a="1"/>
  <c r="AX684" i="1" s="1"/>
  <c r="AW684" i="1" a="1"/>
  <c r="AW684" i="1" s="1"/>
  <c r="AV684" i="1" a="1"/>
  <c r="AV684" i="1" s="1"/>
  <c r="AU684" i="1" a="1"/>
  <c r="AU684" i="1" s="1"/>
  <c r="AT684" i="1" a="1"/>
  <c r="AT684" i="1" s="1"/>
  <c r="AS684" i="1" a="1"/>
  <c r="AS684" i="1" s="1"/>
  <c r="AR684" i="1" a="1"/>
  <c r="AR684" i="1" s="1"/>
  <c r="AQ684" i="1" a="1"/>
  <c r="AQ684" i="1" s="1"/>
  <c r="AP684" i="1" a="1"/>
  <c r="AP684" i="1" s="1"/>
  <c r="AO684" i="1" a="1"/>
  <c r="AO684" i="1" s="1"/>
  <c r="AN684" i="1" a="1"/>
  <c r="AN684" i="1" s="1"/>
  <c r="AM684" i="1" a="1"/>
  <c r="AM684" i="1" s="1"/>
  <c r="AL684" i="1" a="1"/>
  <c r="AL684" i="1" s="1"/>
  <c r="AK684" i="1" a="1"/>
  <c r="AK684" i="1" s="1"/>
  <c r="AJ684" i="1" a="1"/>
  <c r="AJ684" i="1" s="1"/>
  <c r="AI684" i="1" a="1"/>
  <c r="AI684" i="1" s="1"/>
  <c r="AH684" i="1" a="1"/>
  <c r="AH684" i="1" s="1"/>
  <c r="AG684" i="1" a="1"/>
  <c r="AG684" i="1" s="1"/>
  <c r="AF684" i="1" a="1"/>
  <c r="AF684" i="1" s="1"/>
  <c r="AE684" i="1" a="1"/>
  <c r="AE684" i="1" s="1"/>
  <c r="AD684" i="1" a="1"/>
  <c r="AD684" i="1" s="1"/>
  <c r="AC684" i="1" a="1"/>
  <c r="AC684" i="1" s="1"/>
  <c r="AB684" i="1" a="1"/>
  <c r="AB684" i="1" s="1"/>
  <c r="AA684" i="1" a="1"/>
  <c r="AA684" i="1" s="1"/>
  <c r="Z684" i="1" a="1"/>
  <c r="Z684" i="1" s="1"/>
  <c r="Y684" i="1" a="1"/>
  <c r="Y684" i="1" s="1"/>
  <c r="X684" i="1" a="1"/>
  <c r="X684" i="1" s="1"/>
  <c r="W684" i="1" a="1"/>
  <c r="W684" i="1" s="1"/>
  <c r="V684" i="1" a="1"/>
  <c r="V684" i="1" s="1"/>
  <c r="U684" i="1" a="1"/>
  <c r="U684" i="1" s="1"/>
  <c r="T684" i="1" a="1"/>
  <c r="T684" i="1" s="1"/>
  <c r="S684" i="1" a="1"/>
  <c r="S684" i="1" s="1"/>
  <c r="R684" i="1" a="1"/>
  <c r="R684" i="1" s="1"/>
  <c r="Q684" i="1" a="1"/>
  <c r="Q684" i="1" s="1"/>
  <c r="AZ683" i="1" a="1"/>
  <c r="AZ683" i="1" s="1"/>
  <c r="AY683" i="1" a="1"/>
  <c r="AY683" i="1" s="1"/>
  <c r="AX683" i="1" a="1"/>
  <c r="AX683" i="1" s="1"/>
  <c r="AW683" i="1" a="1"/>
  <c r="AW683" i="1" s="1"/>
  <c r="AV683" i="1" a="1"/>
  <c r="AV683" i="1" s="1"/>
  <c r="AU683" i="1" a="1"/>
  <c r="AU683" i="1" s="1"/>
  <c r="AT683" i="1" a="1"/>
  <c r="AT683" i="1" s="1"/>
  <c r="AS683" i="1" a="1"/>
  <c r="AS683" i="1" s="1"/>
  <c r="AR683" i="1" a="1"/>
  <c r="AR683" i="1" s="1"/>
  <c r="AQ683" i="1" a="1"/>
  <c r="AQ683" i="1" s="1"/>
  <c r="AP683" i="1" a="1"/>
  <c r="AP683" i="1" s="1"/>
  <c r="AO683" i="1" a="1"/>
  <c r="AO683" i="1" s="1"/>
  <c r="AN683" i="1" a="1"/>
  <c r="AN683" i="1" s="1"/>
  <c r="AM683" i="1" a="1"/>
  <c r="AM683" i="1" s="1"/>
  <c r="AL683" i="1" a="1"/>
  <c r="AL683" i="1" s="1"/>
  <c r="AK683" i="1" a="1"/>
  <c r="AK683" i="1" s="1"/>
  <c r="AJ683" i="1" a="1"/>
  <c r="AJ683" i="1" s="1"/>
  <c r="AI683" i="1" a="1"/>
  <c r="AI683" i="1" s="1"/>
  <c r="AH683" i="1" a="1"/>
  <c r="AH683" i="1" s="1"/>
  <c r="AG683" i="1" a="1"/>
  <c r="AG683" i="1" s="1"/>
  <c r="AF683" i="1" a="1"/>
  <c r="AF683" i="1" s="1"/>
  <c r="AE683" i="1" a="1"/>
  <c r="AE683" i="1" s="1"/>
  <c r="AD683" i="1" a="1"/>
  <c r="AD683" i="1" s="1"/>
  <c r="AC683" i="1" a="1"/>
  <c r="AC683" i="1" s="1"/>
  <c r="AB683" i="1" a="1"/>
  <c r="AB683" i="1" s="1"/>
  <c r="AA683" i="1" a="1"/>
  <c r="AA683" i="1" s="1"/>
  <c r="Z683" i="1" a="1"/>
  <c r="Z683" i="1" s="1"/>
  <c r="Y683" i="1" a="1"/>
  <c r="Y683" i="1" s="1"/>
  <c r="X683" i="1" a="1"/>
  <c r="X683" i="1" s="1"/>
  <c r="W683" i="1" a="1"/>
  <c r="W683" i="1" s="1"/>
  <c r="V683" i="1" a="1"/>
  <c r="V683" i="1" s="1"/>
  <c r="U683" i="1" a="1"/>
  <c r="U683" i="1" s="1"/>
  <c r="T683" i="1" a="1"/>
  <c r="T683" i="1" s="1"/>
  <c r="S683" i="1" a="1"/>
  <c r="S683" i="1" s="1"/>
  <c r="R683" i="1" a="1"/>
  <c r="R683" i="1" s="1"/>
  <c r="Q683" i="1" a="1"/>
  <c r="Q683" i="1" s="1"/>
  <c r="AZ682" i="1" a="1"/>
  <c r="AZ682" i="1" s="1"/>
  <c r="AY682" i="1" a="1"/>
  <c r="AY682" i="1" s="1"/>
  <c r="AX682" i="1" a="1"/>
  <c r="AX682" i="1" s="1"/>
  <c r="AW682" i="1" a="1"/>
  <c r="AW682" i="1" s="1"/>
  <c r="AV682" i="1" a="1"/>
  <c r="AV682" i="1" s="1"/>
  <c r="AU682" i="1" a="1"/>
  <c r="AU682" i="1" s="1"/>
  <c r="AT682" i="1" a="1"/>
  <c r="AT682" i="1" s="1"/>
  <c r="AS682" i="1" a="1"/>
  <c r="AS682" i="1" s="1"/>
  <c r="AR682" i="1" a="1"/>
  <c r="AR682" i="1" s="1"/>
  <c r="AQ682" i="1" a="1"/>
  <c r="AQ682" i="1" s="1"/>
  <c r="AP682" i="1" a="1"/>
  <c r="AP682" i="1" s="1"/>
  <c r="AO682" i="1" a="1"/>
  <c r="AO682" i="1" s="1"/>
  <c r="AN682" i="1" a="1"/>
  <c r="AN682" i="1" s="1"/>
  <c r="AM682" i="1" a="1"/>
  <c r="AM682" i="1" s="1"/>
  <c r="AL682" i="1" a="1"/>
  <c r="AL682" i="1" s="1"/>
  <c r="AK682" i="1" a="1"/>
  <c r="AK682" i="1" s="1"/>
  <c r="AJ682" i="1" a="1"/>
  <c r="AJ682" i="1" s="1"/>
  <c r="AI682" i="1" a="1"/>
  <c r="AI682" i="1" s="1"/>
  <c r="AH682" i="1" a="1"/>
  <c r="AH682" i="1" s="1"/>
  <c r="AG682" i="1" a="1"/>
  <c r="AG682" i="1" s="1"/>
  <c r="AF682" i="1" a="1"/>
  <c r="AF682" i="1" s="1"/>
  <c r="AE682" i="1" a="1"/>
  <c r="AE682" i="1" s="1"/>
  <c r="AD682" i="1" a="1"/>
  <c r="AD682" i="1" s="1"/>
  <c r="AC682" i="1" a="1"/>
  <c r="AC682" i="1" s="1"/>
  <c r="AB682" i="1" a="1"/>
  <c r="AB682" i="1" s="1"/>
  <c r="AA682" i="1" a="1"/>
  <c r="AA682" i="1" s="1"/>
  <c r="Z682" i="1" a="1"/>
  <c r="Z682" i="1" s="1"/>
  <c r="Y682" i="1" a="1"/>
  <c r="Y682" i="1" s="1"/>
  <c r="X682" i="1" a="1"/>
  <c r="X682" i="1" s="1"/>
  <c r="W682" i="1" a="1"/>
  <c r="W682" i="1" s="1"/>
  <c r="V682" i="1" a="1"/>
  <c r="V682" i="1" s="1"/>
  <c r="U682" i="1" a="1"/>
  <c r="U682" i="1" s="1"/>
  <c r="T682" i="1" a="1"/>
  <c r="T682" i="1" s="1"/>
  <c r="S682" i="1" a="1"/>
  <c r="S682" i="1" s="1"/>
  <c r="R682" i="1" a="1"/>
  <c r="R682" i="1" s="1"/>
  <c r="Q682" i="1" a="1"/>
  <c r="Q682" i="1" s="1"/>
  <c r="AZ681" i="1" a="1"/>
  <c r="AZ681" i="1" s="1"/>
  <c r="AY681" i="1" a="1"/>
  <c r="AY681" i="1" s="1"/>
  <c r="AX681" i="1" a="1"/>
  <c r="AX681" i="1" s="1"/>
  <c r="AW681" i="1" a="1"/>
  <c r="AW681" i="1" s="1"/>
  <c r="AV681" i="1" a="1"/>
  <c r="AV681" i="1" s="1"/>
  <c r="AU681" i="1" a="1"/>
  <c r="AU681" i="1" s="1"/>
  <c r="AT681" i="1" a="1"/>
  <c r="AT681" i="1" s="1"/>
  <c r="AS681" i="1" a="1"/>
  <c r="AS681" i="1" s="1"/>
  <c r="AR681" i="1" a="1"/>
  <c r="AR681" i="1" s="1"/>
  <c r="AQ681" i="1" a="1"/>
  <c r="AQ681" i="1" s="1"/>
  <c r="AP681" i="1" a="1"/>
  <c r="AP681" i="1" s="1"/>
  <c r="AO681" i="1" a="1"/>
  <c r="AO681" i="1" s="1"/>
  <c r="AN681" i="1" a="1"/>
  <c r="AN681" i="1" s="1"/>
  <c r="AM681" i="1" a="1"/>
  <c r="AM681" i="1" s="1"/>
  <c r="AL681" i="1" a="1"/>
  <c r="AL681" i="1" s="1"/>
  <c r="AK681" i="1" a="1"/>
  <c r="AK681" i="1" s="1"/>
  <c r="AJ681" i="1" a="1"/>
  <c r="AJ681" i="1" s="1"/>
  <c r="AI681" i="1" a="1"/>
  <c r="AI681" i="1" s="1"/>
  <c r="AH681" i="1" a="1"/>
  <c r="AH681" i="1" s="1"/>
  <c r="AG681" i="1" a="1"/>
  <c r="AG681" i="1" s="1"/>
  <c r="AF681" i="1" a="1"/>
  <c r="AF681" i="1" s="1"/>
  <c r="AE681" i="1" a="1"/>
  <c r="AE681" i="1" s="1"/>
  <c r="AD681" i="1" a="1"/>
  <c r="AD681" i="1" s="1"/>
  <c r="AC681" i="1" a="1"/>
  <c r="AC681" i="1" s="1"/>
  <c r="AB681" i="1" a="1"/>
  <c r="AB681" i="1" s="1"/>
  <c r="AA681" i="1" a="1"/>
  <c r="AA681" i="1" s="1"/>
  <c r="Z681" i="1" a="1"/>
  <c r="Z681" i="1" s="1"/>
  <c r="Y681" i="1" a="1"/>
  <c r="Y681" i="1" s="1"/>
  <c r="X681" i="1" a="1"/>
  <c r="X681" i="1" s="1"/>
  <c r="W681" i="1" a="1"/>
  <c r="W681" i="1" s="1"/>
  <c r="V681" i="1" a="1"/>
  <c r="V681" i="1" s="1"/>
  <c r="U681" i="1" a="1"/>
  <c r="U681" i="1" s="1"/>
  <c r="T681" i="1" a="1"/>
  <c r="T681" i="1" s="1"/>
  <c r="S681" i="1" a="1"/>
  <c r="S681" i="1" s="1"/>
  <c r="R681" i="1" a="1"/>
  <c r="R681" i="1" s="1"/>
  <c r="Q681" i="1" a="1"/>
  <c r="Q681" i="1" s="1"/>
  <c r="AZ680" i="1" a="1"/>
  <c r="AZ680" i="1" s="1"/>
  <c r="AY680" i="1" a="1"/>
  <c r="AY680" i="1" s="1"/>
  <c r="AX680" i="1" a="1"/>
  <c r="AX680" i="1" s="1"/>
  <c r="AW680" i="1" a="1"/>
  <c r="AW680" i="1" s="1"/>
  <c r="AV680" i="1" a="1"/>
  <c r="AV680" i="1" s="1"/>
  <c r="AU680" i="1" a="1"/>
  <c r="AU680" i="1" s="1"/>
  <c r="AT680" i="1" a="1"/>
  <c r="AT680" i="1" s="1"/>
  <c r="AS680" i="1" a="1"/>
  <c r="AS680" i="1" s="1"/>
  <c r="AR680" i="1" a="1"/>
  <c r="AR680" i="1" s="1"/>
  <c r="AQ680" i="1" a="1"/>
  <c r="AQ680" i="1" s="1"/>
  <c r="AP680" i="1" a="1"/>
  <c r="AP680" i="1" s="1"/>
  <c r="AO680" i="1" a="1"/>
  <c r="AO680" i="1" s="1"/>
  <c r="AN680" i="1" a="1"/>
  <c r="AN680" i="1" s="1"/>
  <c r="AM680" i="1" a="1"/>
  <c r="AM680" i="1" s="1"/>
  <c r="AL680" i="1" a="1"/>
  <c r="AL680" i="1" s="1"/>
  <c r="AK680" i="1" a="1"/>
  <c r="AK680" i="1" s="1"/>
  <c r="AJ680" i="1" a="1"/>
  <c r="AJ680" i="1" s="1"/>
  <c r="AI680" i="1" a="1"/>
  <c r="AI680" i="1" s="1"/>
  <c r="AH680" i="1" a="1"/>
  <c r="AH680" i="1" s="1"/>
  <c r="AG680" i="1" a="1"/>
  <c r="AG680" i="1" s="1"/>
  <c r="AF680" i="1" a="1"/>
  <c r="AF680" i="1" s="1"/>
  <c r="AE680" i="1" a="1"/>
  <c r="AE680" i="1" s="1"/>
  <c r="AD680" i="1" a="1"/>
  <c r="AD680" i="1" s="1"/>
  <c r="AC680" i="1" a="1"/>
  <c r="AC680" i="1" s="1"/>
  <c r="AB680" i="1" a="1"/>
  <c r="AB680" i="1" s="1"/>
  <c r="AA680" i="1" a="1"/>
  <c r="AA680" i="1" s="1"/>
  <c r="Z680" i="1" a="1"/>
  <c r="Z680" i="1" s="1"/>
  <c r="Y680" i="1" a="1"/>
  <c r="Y680" i="1" s="1"/>
  <c r="X680" i="1" a="1"/>
  <c r="X680" i="1" s="1"/>
  <c r="W680" i="1" a="1"/>
  <c r="W680" i="1" s="1"/>
  <c r="V680" i="1" a="1"/>
  <c r="V680" i="1" s="1"/>
  <c r="U680" i="1" a="1"/>
  <c r="U680" i="1" s="1"/>
  <c r="T680" i="1" a="1"/>
  <c r="T680" i="1" s="1"/>
  <c r="S680" i="1" a="1"/>
  <c r="S680" i="1" s="1"/>
  <c r="R680" i="1" a="1"/>
  <c r="R680" i="1" s="1"/>
  <c r="Q680" i="1" a="1"/>
  <c r="Q680" i="1" s="1"/>
  <c r="AZ679" i="1" a="1"/>
  <c r="AZ679" i="1" s="1"/>
  <c r="AY679" i="1" a="1"/>
  <c r="AY679" i="1" s="1"/>
  <c r="AX679" i="1" a="1"/>
  <c r="AX679" i="1" s="1"/>
  <c r="AW679" i="1" a="1"/>
  <c r="AW679" i="1" s="1"/>
  <c r="AV679" i="1" a="1"/>
  <c r="AV679" i="1" s="1"/>
  <c r="AU679" i="1" a="1"/>
  <c r="AU679" i="1" s="1"/>
  <c r="AT679" i="1" a="1"/>
  <c r="AT679" i="1" s="1"/>
  <c r="AS679" i="1" a="1"/>
  <c r="AS679" i="1" s="1"/>
  <c r="AR679" i="1" a="1"/>
  <c r="AR679" i="1" s="1"/>
  <c r="AQ679" i="1" a="1"/>
  <c r="AQ679" i="1" s="1"/>
  <c r="AP679" i="1" a="1"/>
  <c r="AP679" i="1" s="1"/>
  <c r="AO679" i="1" a="1"/>
  <c r="AO679" i="1" s="1"/>
  <c r="AN679" i="1" a="1"/>
  <c r="AN679" i="1" s="1"/>
  <c r="AM679" i="1" a="1"/>
  <c r="AM679" i="1" s="1"/>
  <c r="AL679" i="1" a="1"/>
  <c r="AL679" i="1" s="1"/>
  <c r="AK679" i="1" a="1"/>
  <c r="AK679" i="1" s="1"/>
  <c r="AJ679" i="1" a="1"/>
  <c r="AJ679" i="1" s="1"/>
  <c r="AI679" i="1" a="1"/>
  <c r="AI679" i="1" s="1"/>
  <c r="AH679" i="1" a="1"/>
  <c r="AH679" i="1" s="1"/>
  <c r="AG679" i="1" a="1"/>
  <c r="AG679" i="1" s="1"/>
  <c r="AF679" i="1" a="1"/>
  <c r="AF679" i="1" s="1"/>
  <c r="AE679" i="1" a="1"/>
  <c r="AE679" i="1" s="1"/>
  <c r="AD679" i="1" a="1"/>
  <c r="AD679" i="1" s="1"/>
  <c r="AC679" i="1" a="1"/>
  <c r="AC679" i="1" s="1"/>
  <c r="AB679" i="1" a="1"/>
  <c r="AB679" i="1" s="1"/>
  <c r="AA679" i="1" a="1"/>
  <c r="AA679" i="1" s="1"/>
  <c r="Z679" i="1" a="1"/>
  <c r="Z679" i="1" s="1"/>
  <c r="Y679" i="1" a="1"/>
  <c r="Y679" i="1" s="1"/>
  <c r="X679" i="1" a="1"/>
  <c r="X679" i="1" s="1"/>
  <c r="W679" i="1" a="1"/>
  <c r="W679" i="1" s="1"/>
  <c r="V679" i="1" a="1"/>
  <c r="V679" i="1" s="1"/>
  <c r="U679" i="1" a="1"/>
  <c r="U679" i="1" s="1"/>
  <c r="T679" i="1" a="1"/>
  <c r="T679" i="1" s="1"/>
  <c r="S679" i="1" a="1"/>
  <c r="S679" i="1" s="1"/>
  <c r="R679" i="1" a="1"/>
  <c r="R679" i="1" s="1"/>
  <c r="Q679" i="1" a="1"/>
  <c r="Q679" i="1" s="1"/>
  <c r="AZ678" i="1" a="1"/>
  <c r="AZ678" i="1" s="1"/>
  <c r="AY678" i="1" a="1"/>
  <c r="AY678" i="1" s="1"/>
  <c r="AX678" i="1" a="1"/>
  <c r="AX678" i="1" s="1"/>
  <c r="AW678" i="1" a="1"/>
  <c r="AW678" i="1" s="1"/>
  <c r="AV678" i="1" a="1"/>
  <c r="AV678" i="1" s="1"/>
  <c r="AU678" i="1" a="1"/>
  <c r="AU678" i="1" s="1"/>
  <c r="AT678" i="1" a="1"/>
  <c r="AT678" i="1" s="1"/>
  <c r="AS678" i="1" a="1"/>
  <c r="AS678" i="1" s="1"/>
  <c r="AR678" i="1" a="1"/>
  <c r="AR678" i="1" s="1"/>
  <c r="AQ678" i="1" a="1"/>
  <c r="AQ678" i="1" s="1"/>
  <c r="AP678" i="1" a="1"/>
  <c r="AP678" i="1" s="1"/>
  <c r="AO678" i="1" a="1"/>
  <c r="AO678" i="1" s="1"/>
  <c r="AN678" i="1" a="1"/>
  <c r="AN678" i="1" s="1"/>
  <c r="AM678" i="1" a="1"/>
  <c r="AM678" i="1" s="1"/>
  <c r="AL678" i="1" a="1"/>
  <c r="AL678" i="1" s="1"/>
  <c r="AK678" i="1" a="1"/>
  <c r="AK678" i="1" s="1"/>
  <c r="AJ678" i="1" a="1"/>
  <c r="AJ678" i="1" s="1"/>
  <c r="AI678" i="1" a="1"/>
  <c r="AI678" i="1" s="1"/>
  <c r="AH678" i="1" a="1"/>
  <c r="AH678" i="1" s="1"/>
  <c r="AG678" i="1" a="1"/>
  <c r="AG678" i="1" s="1"/>
  <c r="AF678" i="1" a="1"/>
  <c r="AF678" i="1" s="1"/>
  <c r="AE678" i="1" a="1"/>
  <c r="AE678" i="1" s="1"/>
  <c r="AD678" i="1" a="1"/>
  <c r="AD678" i="1" s="1"/>
  <c r="AC678" i="1" a="1"/>
  <c r="AC678" i="1" s="1"/>
  <c r="AB678" i="1" a="1"/>
  <c r="AB678" i="1" s="1"/>
  <c r="AA678" i="1" a="1"/>
  <c r="AA678" i="1" s="1"/>
  <c r="Z678" i="1" a="1"/>
  <c r="Z678" i="1" s="1"/>
  <c r="Y678" i="1" a="1"/>
  <c r="Y678" i="1" s="1"/>
  <c r="X678" i="1" a="1"/>
  <c r="X678" i="1" s="1"/>
  <c r="W678" i="1" a="1"/>
  <c r="W678" i="1" s="1"/>
  <c r="V678" i="1" a="1"/>
  <c r="V678" i="1" s="1"/>
  <c r="U678" i="1" a="1"/>
  <c r="U678" i="1" s="1"/>
  <c r="T678" i="1" a="1"/>
  <c r="T678" i="1" s="1"/>
  <c r="S678" i="1" a="1"/>
  <c r="S678" i="1" s="1"/>
  <c r="R678" i="1" a="1"/>
  <c r="R678" i="1" s="1"/>
  <c r="Q678" i="1" a="1"/>
  <c r="Q678" i="1" s="1"/>
  <c r="AZ642" i="1" a="1"/>
  <c r="AZ642" i="1" s="1"/>
  <c r="AY642" i="1" a="1"/>
  <c r="AY642" i="1" s="1"/>
  <c r="AX642" i="1" a="1"/>
  <c r="AX642" i="1" s="1"/>
  <c r="AW642" i="1" a="1"/>
  <c r="AW642" i="1" s="1"/>
  <c r="AV642" i="1" a="1"/>
  <c r="AV642" i="1" s="1"/>
  <c r="AU642" i="1" a="1"/>
  <c r="AU642" i="1" s="1"/>
  <c r="AT642" i="1" a="1"/>
  <c r="AT642" i="1" s="1"/>
  <c r="AS642" i="1" a="1"/>
  <c r="AS642" i="1" s="1"/>
  <c r="AR642" i="1" a="1"/>
  <c r="AR642" i="1" s="1"/>
  <c r="AQ642" i="1" a="1"/>
  <c r="AQ642" i="1" s="1"/>
  <c r="AP642" i="1" a="1"/>
  <c r="AP642" i="1" s="1"/>
  <c r="AO642" i="1" a="1"/>
  <c r="AO642" i="1" s="1"/>
  <c r="AN642" i="1" a="1"/>
  <c r="AN642" i="1" s="1"/>
  <c r="AM642" i="1" a="1"/>
  <c r="AM642" i="1" s="1"/>
  <c r="AL642" i="1" a="1"/>
  <c r="AL642" i="1" s="1"/>
  <c r="AK642" i="1" a="1"/>
  <c r="AK642" i="1" s="1"/>
  <c r="AJ642" i="1" a="1"/>
  <c r="AJ642" i="1" s="1"/>
  <c r="AI642" i="1" a="1"/>
  <c r="AI642" i="1" s="1"/>
  <c r="AH642" i="1" a="1"/>
  <c r="AH642" i="1" s="1"/>
  <c r="AG642" i="1" a="1"/>
  <c r="AG642" i="1" s="1"/>
  <c r="AF642" i="1" a="1"/>
  <c r="AF642" i="1" s="1"/>
  <c r="AE642" i="1" a="1"/>
  <c r="AE642" i="1" s="1"/>
  <c r="AD642" i="1" a="1"/>
  <c r="AD642" i="1" s="1"/>
  <c r="AC642" i="1" a="1"/>
  <c r="AC642" i="1" s="1"/>
  <c r="AB642" i="1" a="1"/>
  <c r="AB642" i="1" s="1"/>
  <c r="AA642" i="1" a="1"/>
  <c r="AA642" i="1" s="1"/>
  <c r="Z642" i="1" a="1"/>
  <c r="Z642" i="1" s="1"/>
  <c r="Y642" i="1" a="1"/>
  <c r="Y642" i="1" s="1"/>
  <c r="X642" i="1" a="1"/>
  <c r="X642" i="1" s="1"/>
  <c r="W642" i="1" a="1"/>
  <c r="W642" i="1" s="1"/>
  <c r="V642" i="1" a="1"/>
  <c r="V642" i="1" s="1"/>
  <c r="U642" i="1" a="1"/>
  <c r="U642" i="1" s="1"/>
  <c r="T642" i="1" a="1"/>
  <c r="T642" i="1" s="1"/>
  <c r="S642" i="1" a="1"/>
  <c r="S642" i="1" s="1"/>
  <c r="R642" i="1" a="1"/>
  <c r="R642" i="1" s="1"/>
  <c r="Q642" i="1" a="1"/>
  <c r="Q642" i="1" s="1"/>
  <c r="AZ641" i="1" a="1"/>
  <c r="AZ641" i="1" s="1"/>
  <c r="AY641" i="1" a="1"/>
  <c r="AY641" i="1" s="1"/>
  <c r="AX641" i="1" a="1"/>
  <c r="AX641" i="1" s="1"/>
  <c r="AW641" i="1" a="1"/>
  <c r="AW641" i="1" s="1"/>
  <c r="AV641" i="1" a="1"/>
  <c r="AV641" i="1" s="1"/>
  <c r="AU641" i="1" a="1"/>
  <c r="AU641" i="1" s="1"/>
  <c r="AT641" i="1" a="1"/>
  <c r="AT641" i="1" s="1"/>
  <c r="AS641" i="1" a="1"/>
  <c r="AS641" i="1" s="1"/>
  <c r="AR641" i="1" a="1"/>
  <c r="AR641" i="1" s="1"/>
  <c r="AQ641" i="1" a="1"/>
  <c r="AQ641" i="1" s="1"/>
  <c r="AP641" i="1" a="1"/>
  <c r="AP641" i="1" s="1"/>
  <c r="AO641" i="1" a="1"/>
  <c r="AO641" i="1" s="1"/>
  <c r="AN641" i="1" a="1"/>
  <c r="AN641" i="1" s="1"/>
  <c r="AM641" i="1" a="1"/>
  <c r="AM641" i="1" s="1"/>
  <c r="AL641" i="1" a="1"/>
  <c r="AL641" i="1" s="1"/>
  <c r="AK641" i="1" a="1"/>
  <c r="AK641" i="1" s="1"/>
  <c r="AJ641" i="1" a="1"/>
  <c r="AJ641" i="1" s="1"/>
  <c r="AI641" i="1" a="1"/>
  <c r="AI641" i="1" s="1"/>
  <c r="AH641" i="1" a="1"/>
  <c r="AH641" i="1" s="1"/>
  <c r="AG641" i="1" a="1"/>
  <c r="AG641" i="1" s="1"/>
  <c r="AF641" i="1" a="1"/>
  <c r="AF641" i="1" s="1"/>
  <c r="AE641" i="1" a="1"/>
  <c r="AE641" i="1" s="1"/>
  <c r="AD641" i="1" a="1"/>
  <c r="AD641" i="1" s="1"/>
  <c r="AC641" i="1" a="1"/>
  <c r="AC641" i="1" s="1"/>
  <c r="AB641" i="1" a="1"/>
  <c r="AB641" i="1" s="1"/>
  <c r="AA641" i="1" a="1"/>
  <c r="AA641" i="1" s="1"/>
  <c r="Z641" i="1" a="1"/>
  <c r="Z641" i="1" s="1"/>
  <c r="Y641" i="1" a="1"/>
  <c r="Y641" i="1" s="1"/>
  <c r="X641" i="1" a="1"/>
  <c r="X641" i="1" s="1"/>
  <c r="W641" i="1" a="1"/>
  <c r="W641" i="1" s="1"/>
  <c r="V641" i="1" a="1"/>
  <c r="V641" i="1" s="1"/>
  <c r="U641" i="1" a="1"/>
  <c r="U641" i="1" s="1"/>
  <c r="T641" i="1" a="1"/>
  <c r="T641" i="1" s="1"/>
  <c r="S641" i="1" a="1"/>
  <c r="S641" i="1" s="1"/>
  <c r="R641" i="1" a="1"/>
  <c r="R641" i="1" s="1"/>
  <c r="Q641" i="1" a="1"/>
  <c r="Q641" i="1" s="1"/>
  <c r="AZ640" i="1" a="1"/>
  <c r="AZ640" i="1" s="1"/>
  <c r="AY640" i="1" a="1"/>
  <c r="AY640" i="1" s="1"/>
  <c r="AX640" i="1" a="1"/>
  <c r="AX640" i="1" s="1"/>
  <c r="AW640" i="1" a="1"/>
  <c r="AW640" i="1" s="1"/>
  <c r="AV640" i="1" a="1"/>
  <c r="AV640" i="1" s="1"/>
  <c r="AU640" i="1" a="1"/>
  <c r="AU640" i="1" s="1"/>
  <c r="AT640" i="1" a="1"/>
  <c r="AT640" i="1" s="1"/>
  <c r="AS640" i="1" a="1"/>
  <c r="AS640" i="1" s="1"/>
  <c r="AR640" i="1" a="1"/>
  <c r="AR640" i="1" s="1"/>
  <c r="AQ640" i="1" a="1"/>
  <c r="AQ640" i="1" s="1"/>
  <c r="AP640" i="1" a="1"/>
  <c r="AP640" i="1" s="1"/>
  <c r="AO640" i="1" a="1"/>
  <c r="AO640" i="1" s="1"/>
  <c r="AN640" i="1" a="1"/>
  <c r="AN640" i="1" s="1"/>
  <c r="AM640" i="1" a="1"/>
  <c r="AM640" i="1" s="1"/>
  <c r="AL640" i="1" a="1"/>
  <c r="AL640" i="1" s="1"/>
  <c r="AK640" i="1" a="1"/>
  <c r="AK640" i="1" s="1"/>
  <c r="AJ640" i="1" a="1"/>
  <c r="AJ640" i="1" s="1"/>
  <c r="AI640" i="1" a="1"/>
  <c r="AI640" i="1" s="1"/>
  <c r="AH640" i="1" a="1"/>
  <c r="AH640" i="1" s="1"/>
  <c r="AG640" i="1" a="1"/>
  <c r="AG640" i="1" s="1"/>
  <c r="AF640" i="1" a="1"/>
  <c r="AF640" i="1" s="1"/>
  <c r="AE640" i="1" a="1"/>
  <c r="AE640" i="1" s="1"/>
  <c r="AD640" i="1" a="1"/>
  <c r="AD640" i="1" s="1"/>
  <c r="AC640" i="1" a="1"/>
  <c r="AC640" i="1" s="1"/>
  <c r="AB640" i="1" a="1"/>
  <c r="AB640" i="1" s="1"/>
  <c r="AA640" i="1" a="1"/>
  <c r="AA640" i="1" s="1"/>
  <c r="Z640" i="1" a="1"/>
  <c r="Z640" i="1" s="1"/>
  <c r="Y640" i="1" a="1"/>
  <c r="Y640" i="1" s="1"/>
  <c r="X640" i="1" a="1"/>
  <c r="X640" i="1" s="1"/>
  <c r="W640" i="1" a="1"/>
  <c r="W640" i="1" s="1"/>
  <c r="V640" i="1" a="1"/>
  <c r="V640" i="1" s="1"/>
  <c r="U640" i="1" a="1"/>
  <c r="U640" i="1" s="1"/>
  <c r="T640" i="1" a="1"/>
  <c r="T640" i="1" s="1"/>
  <c r="S640" i="1" a="1"/>
  <c r="S640" i="1" s="1"/>
  <c r="R640" i="1" a="1"/>
  <c r="R640" i="1" s="1"/>
  <c r="Q640" i="1" a="1"/>
  <c r="Q640" i="1" s="1"/>
  <c r="AZ639" i="1" a="1"/>
  <c r="AZ639" i="1" s="1"/>
  <c r="AY639" i="1" a="1"/>
  <c r="AY639" i="1" s="1"/>
  <c r="AX639" i="1" a="1"/>
  <c r="AX639" i="1" s="1"/>
  <c r="AW639" i="1" a="1"/>
  <c r="AW639" i="1" s="1"/>
  <c r="AV639" i="1" a="1"/>
  <c r="AV639" i="1" s="1"/>
  <c r="AU639" i="1" a="1"/>
  <c r="AU639" i="1" s="1"/>
  <c r="AT639" i="1" a="1"/>
  <c r="AT639" i="1" s="1"/>
  <c r="AS639" i="1" a="1"/>
  <c r="AS639" i="1" s="1"/>
  <c r="AR639" i="1" a="1"/>
  <c r="AR639" i="1" s="1"/>
  <c r="AQ639" i="1" a="1"/>
  <c r="AQ639" i="1" s="1"/>
  <c r="AP639" i="1" a="1"/>
  <c r="AP639" i="1" s="1"/>
  <c r="AO639" i="1" a="1"/>
  <c r="AO639" i="1" s="1"/>
  <c r="AN639" i="1" a="1"/>
  <c r="AN639" i="1" s="1"/>
  <c r="AM639" i="1" a="1"/>
  <c r="AM639" i="1" s="1"/>
  <c r="AL639" i="1" a="1"/>
  <c r="AL639" i="1" s="1"/>
  <c r="AK639" i="1" a="1"/>
  <c r="AK639" i="1" s="1"/>
  <c r="AJ639" i="1" a="1"/>
  <c r="AJ639" i="1" s="1"/>
  <c r="AI639" i="1" a="1"/>
  <c r="AI639" i="1" s="1"/>
  <c r="AH639" i="1" a="1"/>
  <c r="AH639" i="1" s="1"/>
  <c r="AG639" i="1" a="1"/>
  <c r="AG639" i="1" s="1"/>
  <c r="AF639" i="1" a="1"/>
  <c r="AF639" i="1" s="1"/>
  <c r="AE639" i="1" a="1"/>
  <c r="AE639" i="1" s="1"/>
  <c r="AD639" i="1" a="1"/>
  <c r="AD639" i="1" s="1"/>
  <c r="AC639" i="1" a="1"/>
  <c r="AC639" i="1" s="1"/>
  <c r="AB639" i="1" a="1"/>
  <c r="AB639" i="1" s="1"/>
  <c r="AA639" i="1" a="1"/>
  <c r="AA639" i="1" s="1"/>
  <c r="Z639" i="1" a="1"/>
  <c r="Z639" i="1" s="1"/>
  <c r="Y639" i="1" a="1"/>
  <c r="Y639" i="1" s="1"/>
  <c r="X639" i="1" a="1"/>
  <c r="X639" i="1" s="1"/>
  <c r="W639" i="1" a="1"/>
  <c r="W639" i="1" s="1"/>
  <c r="V639" i="1" a="1"/>
  <c r="V639" i="1" s="1"/>
  <c r="U639" i="1" a="1"/>
  <c r="U639" i="1" s="1"/>
  <c r="T639" i="1" a="1"/>
  <c r="T639" i="1" s="1"/>
  <c r="S639" i="1" a="1"/>
  <c r="S639" i="1" s="1"/>
  <c r="R639" i="1" a="1"/>
  <c r="R639" i="1" s="1"/>
  <c r="Q639" i="1" a="1"/>
  <c r="Q639" i="1" s="1"/>
  <c r="AZ638" i="1" a="1"/>
  <c r="AZ638" i="1" s="1"/>
  <c r="AY638" i="1" a="1"/>
  <c r="AY638" i="1" s="1"/>
  <c r="AX638" i="1" a="1"/>
  <c r="AX638" i="1" s="1"/>
  <c r="AW638" i="1" a="1"/>
  <c r="AW638" i="1" s="1"/>
  <c r="AV638" i="1" a="1"/>
  <c r="AV638" i="1" s="1"/>
  <c r="AU638" i="1" a="1"/>
  <c r="AU638" i="1" s="1"/>
  <c r="AT638" i="1" a="1"/>
  <c r="AT638" i="1" s="1"/>
  <c r="AS638" i="1" a="1"/>
  <c r="AS638" i="1" s="1"/>
  <c r="AR638" i="1" a="1"/>
  <c r="AR638" i="1" s="1"/>
  <c r="AQ638" i="1" a="1"/>
  <c r="AQ638" i="1" s="1"/>
  <c r="AP638" i="1" a="1"/>
  <c r="AP638" i="1" s="1"/>
  <c r="AO638" i="1" a="1"/>
  <c r="AO638" i="1" s="1"/>
  <c r="AN638" i="1" a="1"/>
  <c r="AN638" i="1" s="1"/>
  <c r="AM638" i="1" a="1"/>
  <c r="AM638" i="1" s="1"/>
  <c r="AL638" i="1" a="1"/>
  <c r="AL638" i="1" s="1"/>
  <c r="AK638" i="1" a="1"/>
  <c r="AK638" i="1" s="1"/>
  <c r="AJ638" i="1" a="1"/>
  <c r="AJ638" i="1" s="1"/>
  <c r="AI638" i="1" a="1"/>
  <c r="AI638" i="1" s="1"/>
  <c r="AH638" i="1" a="1"/>
  <c r="AH638" i="1" s="1"/>
  <c r="AG638" i="1" a="1"/>
  <c r="AG638" i="1" s="1"/>
  <c r="AF638" i="1" a="1"/>
  <c r="AF638" i="1" s="1"/>
  <c r="AE638" i="1" a="1"/>
  <c r="AE638" i="1" s="1"/>
  <c r="AD638" i="1" a="1"/>
  <c r="AD638" i="1" s="1"/>
  <c r="AC638" i="1" a="1"/>
  <c r="AC638" i="1" s="1"/>
  <c r="AB638" i="1" a="1"/>
  <c r="AB638" i="1" s="1"/>
  <c r="AA638" i="1" a="1"/>
  <c r="AA638" i="1" s="1"/>
  <c r="Z638" i="1" a="1"/>
  <c r="Z638" i="1" s="1"/>
  <c r="Y638" i="1" a="1"/>
  <c r="Y638" i="1" s="1"/>
  <c r="X638" i="1" a="1"/>
  <c r="X638" i="1" s="1"/>
  <c r="W638" i="1" a="1"/>
  <c r="W638" i="1" s="1"/>
  <c r="V638" i="1" a="1"/>
  <c r="V638" i="1" s="1"/>
  <c r="U638" i="1" a="1"/>
  <c r="U638" i="1" s="1"/>
  <c r="T638" i="1" a="1"/>
  <c r="T638" i="1" s="1"/>
  <c r="S638" i="1" a="1"/>
  <c r="S638" i="1" s="1"/>
  <c r="R638" i="1" a="1"/>
  <c r="R638" i="1" s="1"/>
  <c r="Q638" i="1" a="1"/>
  <c r="Q638" i="1" s="1"/>
  <c r="AZ637" i="1" a="1"/>
  <c r="AZ637" i="1" s="1"/>
  <c r="AY637" i="1" a="1"/>
  <c r="AY637" i="1" s="1"/>
  <c r="AX637" i="1" a="1"/>
  <c r="AX637" i="1" s="1"/>
  <c r="AW637" i="1" a="1"/>
  <c r="AW637" i="1" s="1"/>
  <c r="AV637" i="1" a="1"/>
  <c r="AV637" i="1" s="1"/>
  <c r="AU637" i="1" a="1"/>
  <c r="AU637" i="1" s="1"/>
  <c r="AT637" i="1" a="1"/>
  <c r="AT637" i="1" s="1"/>
  <c r="AS637" i="1" a="1"/>
  <c r="AS637" i="1" s="1"/>
  <c r="AR637" i="1" a="1"/>
  <c r="AR637" i="1" s="1"/>
  <c r="AQ637" i="1" a="1"/>
  <c r="AQ637" i="1" s="1"/>
  <c r="AP637" i="1" a="1"/>
  <c r="AP637" i="1" s="1"/>
  <c r="AO637" i="1" a="1"/>
  <c r="AO637" i="1" s="1"/>
  <c r="AN637" i="1" a="1"/>
  <c r="AN637" i="1" s="1"/>
  <c r="AM637" i="1" a="1"/>
  <c r="AM637" i="1" s="1"/>
  <c r="AL637" i="1" a="1"/>
  <c r="AL637" i="1" s="1"/>
  <c r="AK637" i="1" a="1"/>
  <c r="AK637" i="1" s="1"/>
  <c r="AJ637" i="1" a="1"/>
  <c r="AJ637" i="1" s="1"/>
  <c r="AI637" i="1" a="1"/>
  <c r="AI637" i="1" s="1"/>
  <c r="AH637" i="1" a="1"/>
  <c r="AH637" i="1" s="1"/>
  <c r="AG637" i="1" a="1"/>
  <c r="AG637" i="1" s="1"/>
  <c r="AF637" i="1" a="1"/>
  <c r="AF637" i="1" s="1"/>
  <c r="AE637" i="1" a="1"/>
  <c r="AE637" i="1" s="1"/>
  <c r="AD637" i="1" a="1"/>
  <c r="AD637" i="1" s="1"/>
  <c r="AC637" i="1" a="1"/>
  <c r="AC637" i="1" s="1"/>
  <c r="AB637" i="1" a="1"/>
  <c r="AB637" i="1" s="1"/>
  <c r="AA637" i="1" a="1"/>
  <c r="AA637" i="1" s="1"/>
  <c r="Z637" i="1" a="1"/>
  <c r="Z637" i="1" s="1"/>
  <c r="Y637" i="1" a="1"/>
  <c r="Y637" i="1" s="1"/>
  <c r="X637" i="1" a="1"/>
  <c r="X637" i="1" s="1"/>
  <c r="W637" i="1" a="1"/>
  <c r="W637" i="1" s="1"/>
  <c r="V637" i="1" a="1"/>
  <c r="V637" i="1" s="1"/>
  <c r="U637" i="1" a="1"/>
  <c r="U637" i="1" s="1"/>
  <c r="T637" i="1" a="1"/>
  <c r="T637" i="1" s="1"/>
  <c r="S637" i="1" a="1"/>
  <c r="S637" i="1" s="1"/>
  <c r="R637" i="1" a="1"/>
  <c r="R637" i="1" s="1"/>
  <c r="Q637" i="1" a="1"/>
  <c r="Q637" i="1" s="1"/>
  <c r="AZ636" i="1" a="1"/>
  <c r="AZ636" i="1" s="1"/>
  <c r="AY636" i="1" a="1"/>
  <c r="AY636" i="1" s="1"/>
  <c r="AX636" i="1" a="1"/>
  <c r="AX636" i="1" s="1"/>
  <c r="AW636" i="1" a="1"/>
  <c r="AW636" i="1" s="1"/>
  <c r="AV636" i="1" a="1"/>
  <c r="AV636" i="1" s="1"/>
  <c r="AU636" i="1" a="1"/>
  <c r="AU636" i="1" s="1"/>
  <c r="AT636" i="1" a="1"/>
  <c r="AT636" i="1" s="1"/>
  <c r="AS636" i="1" a="1"/>
  <c r="AS636" i="1" s="1"/>
  <c r="AR636" i="1" a="1"/>
  <c r="AR636" i="1" s="1"/>
  <c r="AQ636" i="1" a="1"/>
  <c r="AQ636" i="1" s="1"/>
  <c r="AP636" i="1" a="1"/>
  <c r="AP636" i="1" s="1"/>
  <c r="AO636" i="1" a="1"/>
  <c r="AO636" i="1" s="1"/>
  <c r="AN636" i="1" a="1"/>
  <c r="AN636" i="1" s="1"/>
  <c r="AM636" i="1" a="1"/>
  <c r="AM636" i="1" s="1"/>
  <c r="AL636" i="1" a="1"/>
  <c r="AL636" i="1" s="1"/>
  <c r="AK636" i="1" a="1"/>
  <c r="AK636" i="1" s="1"/>
  <c r="AJ636" i="1" a="1"/>
  <c r="AJ636" i="1" s="1"/>
  <c r="AI636" i="1" a="1"/>
  <c r="AI636" i="1" s="1"/>
  <c r="AH636" i="1" a="1"/>
  <c r="AH636" i="1" s="1"/>
  <c r="AG636" i="1" a="1"/>
  <c r="AG636" i="1" s="1"/>
  <c r="AF636" i="1" a="1"/>
  <c r="AF636" i="1" s="1"/>
  <c r="AE636" i="1" a="1"/>
  <c r="AE636" i="1" s="1"/>
  <c r="AD636" i="1" a="1"/>
  <c r="AD636" i="1" s="1"/>
  <c r="AC636" i="1" a="1"/>
  <c r="AC636" i="1" s="1"/>
  <c r="AB636" i="1" a="1"/>
  <c r="AB636" i="1" s="1"/>
  <c r="AA636" i="1" a="1"/>
  <c r="AA636" i="1" s="1"/>
  <c r="Z636" i="1" a="1"/>
  <c r="Z636" i="1" s="1"/>
  <c r="Y636" i="1" a="1"/>
  <c r="Y636" i="1" s="1"/>
  <c r="X636" i="1" a="1"/>
  <c r="X636" i="1" s="1"/>
  <c r="W636" i="1" a="1"/>
  <c r="W636" i="1" s="1"/>
  <c r="V636" i="1" a="1"/>
  <c r="V636" i="1" s="1"/>
  <c r="U636" i="1" a="1"/>
  <c r="U636" i="1" s="1"/>
  <c r="T636" i="1" a="1"/>
  <c r="T636" i="1" s="1"/>
  <c r="S636" i="1" a="1"/>
  <c r="S636" i="1" s="1"/>
  <c r="R636" i="1" a="1"/>
  <c r="R636" i="1" s="1"/>
  <c r="Q636" i="1" a="1"/>
  <c r="Q636" i="1" s="1"/>
  <c r="AZ635" i="1" a="1"/>
  <c r="AZ635" i="1" s="1"/>
  <c r="AY635" i="1" a="1"/>
  <c r="AY635" i="1" s="1"/>
  <c r="AX635" i="1" a="1"/>
  <c r="AX635" i="1" s="1"/>
  <c r="AW635" i="1" a="1"/>
  <c r="AW635" i="1" s="1"/>
  <c r="AV635" i="1" a="1"/>
  <c r="AV635" i="1" s="1"/>
  <c r="AU635" i="1" a="1"/>
  <c r="AU635" i="1" s="1"/>
  <c r="AT635" i="1" a="1"/>
  <c r="AT635" i="1" s="1"/>
  <c r="AS635" i="1" a="1"/>
  <c r="AS635" i="1" s="1"/>
  <c r="AR635" i="1" a="1"/>
  <c r="AR635" i="1" s="1"/>
  <c r="AQ635" i="1" a="1"/>
  <c r="AQ635" i="1" s="1"/>
  <c r="AP635" i="1" a="1"/>
  <c r="AP635" i="1" s="1"/>
  <c r="AO635" i="1" a="1"/>
  <c r="AO635" i="1" s="1"/>
  <c r="AN635" i="1" a="1"/>
  <c r="AN635" i="1" s="1"/>
  <c r="AM635" i="1" a="1"/>
  <c r="AM635" i="1" s="1"/>
  <c r="AL635" i="1" a="1"/>
  <c r="AL635" i="1" s="1"/>
  <c r="AK635" i="1" a="1"/>
  <c r="AK635" i="1" s="1"/>
  <c r="AJ635" i="1" a="1"/>
  <c r="AJ635" i="1" s="1"/>
  <c r="AI635" i="1" a="1"/>
  <c r="AI635" i="1" s="1"/>
  <c r="AH635" i="1" a="1"/>
  <c r="AH635" i="1" s="1"/>
  <c r="AG635" i="1" a="1"/>
  <c r="AG635" i="1" s="1"/>
  <c r="AF635" i="1" a="1"/>
  <c r="AF635" i="1" s="1"/>
  <c r="AE635" i="1" a="1"/>
  <c r="AE635" i="1" s="1"/>
  <c r="AD635" i="1" a="1"/>
  <c r="AD635" i="1" s="1"/>
  <c r="AC635" i="1" a="1"/>
  <c r="AC635" i="1" s="1"/>
  <c r="AB635" i="1" a="1"/>
  <c r="AB635" i="1" s="1"/>
  <c r="AA635" i="1" a="1"/>
  <c r="AA635" i="1" s="1"/>
  <c r="Z635" i="1" a="1"/>
  <c r="Z635" i="1" s="1"/>
  <c r="Y635" i="1" a="1"/>
  <c r="Y635" i="1" s="1"/>
  <c r="X635" i="1" a="1"/>
  <c r="X635" i="1" s="1"/>
  <c r="W635" i="1" a="1"/>
  <c r="W635" i="1" s="1"/>
  <c r="V635" i="1" a="1"/>
  <c r="V635" i="1" s="1"/>
  <c r="U635" i="1" a="1"/>
  <c r="U635" i="1" s="1"/>
  <c r="T635" i="1" a="1"/>
  <c r="T635" i="1" s="1"/>
  <c r="S635" i="1" a="1"/>
  <c r="S635" i="1" s="1"/>
  <c r="R635" i="1" a="1"/>
  <c r="R635" i="1" s="1"/>
  <c r="Q635" i="1" a="1"/>
  <c r="Q635" i="1" s="1"/>
  <c r="AZ634" i="1" a="1"/>
  <c r="AZ634" i="1" s="1"/>
  <c r="AY634" i="1" a="1"/>
  <c r="AY634" i="1" s="1"/>
  <c r="AX634" i="1" a="1"/>
  <c r="AX634" i="1" s="1"/>
  <c r="AW634" i="1" a="1"/>
  <c r="AW634" i="1" s="1"/>
  <c r="AV634" i="1" a="1"/>
  <c r="AV634" i="1" s="1"/>
  <c r="AU634" i="1" a="1"/>
  <c r="AU634" i="1" s="1"/>
  <c r="AT634" i="1" a="1"/>
  <c r="AT634" i="1" s="1"/>
  <c r="AS634" i="1" a="1"/>
  <c r="AS634" i="1" s="1"/>
  <c r="AR634" i="1" a="1"/>
  <c r="AR634" i="1" s="1"/>
  <c r="AQ634" i="1" a="1"/>
  <c r="AQ634" i="1" s="1"/>
  <c r="AP634" i="1" a="1"/>
  <c r="AP634" i="1" s="1"/>
  <c r="AO634" i="1" a="1"/>
  <c r="AO634" i="1" s="1"/>
  <c r="AN634" i="1" a="1"/>
  <c r="AN634" i="1" s="1"/>
  <c r="AM634" i="1" a="1"/>
  <c r="AM634" i="1" s="1"/>
  <c r="AL634" i="1" a="1"/>
  <c r="AL634" i="1" s="1"/>
  <c r="AK634" i="1" a="1"/>
  <c r="AK634" i="1" s="1"/>
  <c r="AJ634" i="1" a="1"/>
  <c r="AJ634" i="1" s="1"/>
  <c r="AI634" i="1" a="1"/>
  <c r="AI634" i="1" s="1"/>
  <c r="AH634" i="1" a="1"/>
  <c r="AH634" i="1" s="1"/>
  <c r="AG634" i="1" a="1"/>
  <c r="AG634" i="1" s="1"/>
  <c r="AF634" i="1" a="1"/>
  <c r="AF634" i="1" s="1"/>
  <c r="AE634" i="1" a="1"/>
  <c r="AE634" i="1" s="1"/>
  <c r="AD634" i="1" a="1"/>
  <c r="AD634" i="1" s="1"/>
  <c r="AC634" i="1" a="1"/>
  <c r="AC634" i="1" s="1"/>
  <c r="AB634" i="1" a="1"/>
  <c r="AB634" i="1" s="1"/>
  <c r="AA634" i="1" a="1"/>
  <c r="AA634" i="1" s="1"/>
  <c r="Z634" i="1" a="1"/>
  <c r="Z634" i="1" s="1"/>
  <c r="Y634" i="1" a="1"/>
  <c r="Y634" i="1" s="1"/>
  <c r="X634" i="1" a="1"/>
  <c r="X634" i="1" s="1"/>
  <c r="W634" i="1" a="1"/>
  <c r="W634" i="1" s="1"/>
  <c r="V634" i="1" a="1"/>
  <c r="V634" i="1" s="1"/>
  <c r="U634" i="1" a="1"/>
  <c r="U634" i="1" s="1"/>
  <c r="T634" i="1" a="1"/>
  <c r="T634" i="1" s="1"/>
  <c r="S634" i="1" a="1"/>
  <c r="S634" i="1" s="1"/>
  <c r="R634" i="1" a="1"/>
  <c r="R634" i="1" s="1"/>
  <c r="Q634" i="1" a="1"/>
  <c r="Q634" i="1" s="1"/>
  <c r="AZ633" i="1" a="1"/>
  <c r="AZ633" i="1" s="1"/>
  <c r="AY633" i="1" a="1"/>
  <c r="AY633" i="1" s="1"/>
  <c r="AX633" i="1" a="1"/>
  <c r="AX633" i="1" s="1"/>
  <c r="AW633" i="1" a="1"/>
  <c r="AW633" i="1" s="1"/>
  <c r="AV633" i="1" a="1"/>
  <c r="AV633" i="1" s="1"/>
  <c r="AU633" i="1" a="1"/>
  <c r="AU633" i="1" s="1"/>
  <c r="AT633" i="1" a="1"/>
  <c r="AT633" i="1" s="1"/>
  <c r="AS633" i="1" a="1"/>
  <c r="AS633" i="1" s="1"/>
  <c r="AR633" i="1" a="1"/>
  <c r="AR633" i="1" s="1"/>
  <c r="AQ633" i="1" a="1"/>
  <c r="AQ633" i="1" s="1"/>
  <c r="AP633" i="1" a="1"/>
  <c r="AP633" i="1" s="1"/>
  <c r="AO633" i="1" a="1"/>
  <c r="AO633" i="1" s="1"/>
  <c r="AN633" i="1" a="1"/>
  <c r="AN633" i="1" s="1"/>
  <c r="AM633" i="1" a="1"/>
  <c r="AM633" i="1" s="1"/>
  <c r="AL633" i="1" a="1"/>
  <c r="AL633" i="1" s="1"/>
  <c r="AK633" i="1" a="1"/>
  <c r="AK633" i="1" s="1"/>
  <c r="AJ633" i="1" a="1"/>
  <c r="AJ633" i="1" s="1"/>
  <c r="AI633" i="1" a="1"/>
  <c r="AI633" i="1" s="1"/>
  <c r="AH633" i="1" a="1"/>
  <c r="AH633" i="1" s="1"/>
  <c r="AG633" i="1" a="1"/>
  <c r="AG633" i="1" s="1"/>
  <c r="AF633" i="1" a="1"/>
  <c r="AF633" i="1" s="1"/>
  <c r="AE633" i="1" a="1"/>
  <c r="AE633" i="1" s="1"/>
  <c r="AD633" i="1" a="1"/>
  <c r="AD633" i="1" s="1"/>
  <c r="AC633" i="1" a="1"/>
  <c r="AC633" i="1" s="1"/>
  <c r="AB633" i="1" a="1"/>
  <c r="AB633" i="1" s="1"/>
  <c r="AA633" i="1" a="1"/>
  <c r="AA633" i="1" s="1"/>
  <c r="Z633" i="1" a="1"/>
  <c r="Z633" i="1" s="1"/>
  <c r="Y633" i="1" a="1"/>
  <c r="Y633" i="1" s="1"/>
  <c r="X633" i="1" a="1"/>
  <c r="X633" i="1" s="1"/>
  <c r="W633" i="1" a="1"/>
  <c r="W633" i="1" s="1"/>
  <c r="V633" i="1" a="1"/>
  <c r="V633" i="1" s="1"/>
  <c r="U633" i="1" a="1"/>
  <c r="U633" i="1" s="1"/>
  <c r="T633" i="1" a="1"/>
  <c r="T633" i="1" s="1"/>
  <c r="S633" i="1" a="1"/>
  <c r="S633" i="1" s="1"/>
  <c r="R633" i="1" a="1"/>
  <c r="R633" i="1" s="1"/>
  <c r="Q633" i="1" a="1"/>
  <c r="Q633" i="1" s="1"/>
  <c r="AZ597" i="1" a="1"/>
  <c r="AZ597" i="1" s="1"/>
  <c r="AY597" i="1" a="1"/>
  <c r="AY597" i="1" s="1"/>
  <c r="AX597" i="1" a="1"/>
  <c r="AX597" i="1" s="1"/>
  <c r="AW597" i="1" a="1"/>
  <c r="AW597" i="1" s="1"/>
  <c r="AV597" i="1" a="1"/>
  <c r="AV597" i="1" s="1"/>
  <c r="AU597" i="1" a="1"/>
  <c r="AU597" i="1" s="1"/>
  <c r="AT597" i="1" a="1"/>
  <c r="AT597" i="1" s="1"/>
  <c r="AS597" i="1" a="1"/>
  <c r="AS597" i="1" s="1"/>
  <c r="AR597" i="1" a="1"/>
  <c r="AR597" i="1" s="1"/>
  <c r="AQ597" i="1" a="1"/>
  <c r="AQ597" i="1" s="1"/>
  <c r="AP597" i="1" a="1"/>
  <c r="AP597" i="1" s="1"/>
  <c r="AO597" i="1" a="1"/>
  <c r="AO597" i="1" s="1"/>
  <c r="AN597" i="1" a="1"/>
  <c r="AN597" i="1" s="1"/>
  <c r="AM597" i="1" a="1"/>
  <c r="AM597" i="1" s="1"/>
  <c r="AL597" i="1" a="1"/>
  <c r="AL597" i="1" s="1"/>
  <c r="AK597" i="1" a="1"/>
  <c r="AK597" i="1" s="1"/>
  <c r="AJ597" i="1" a="1"/>
  <c r="AJ597" i="1" s="1"/>
  <c r="AI597" i="1" a="1"/>
  <c r="AI597" i="1" s="1"/>
  <c r="AH597" i="1" a="1"/>
  <c r="AH597" i="1" s="1"/>
  <c r="AG597" i="1" a="1"/>
  <c r="AG597" i="1" s="1"/>
  <c r="AF597" i="1" a="1"/>
  <c r="AF597" i="1" s="1"/>
  <c r="AE597" i="1" a="1"/>
  <c r="AE597" i="1" s="1"/>
  <c r="AD597" i="1" a="1"/>
  <c r="AD597" i="1" s="1"/>
  <c r="AC597" i="1" a="1"/>
  <c r="AC597" i="1" s="1"/>
  <c r="AB597" i="1" a="1"/>
  <c r="AB597" i="1" s="1"/>
  <c r="AA597" i="1" a="1"/>
  <c r="AA597" i="1" s="1"/>
  <c r="Z597" i="1" a="1"/>
  <c r="Z597" i="1" s="1"/>
  <c r="Y597" i="1" a="1"/>
  <c r="Y597" i="1" s="1"/>
  <c r="X597" i="1" a="1"/>
  <c r="X597" i="1" s="1"/>
  <c r="W597" i="1" a="1"/>
  <c r="W597" i="1" s="1"/>
  <c r="V597" i="1" a="1"/>
  <c r="V597" i="1" s="1"/>
  <c r="U597" i="1" a="1"/>
  <c r="U597" i="1" s="1"/>
  <c r="T597" i="1" a="1"/>
  <c r="T597" i="1" s="1"/>
  <c r="S597" i="1" a="1"/>
  <c r="S597" i="1" s="1"/>
  <c r="R597" i="1" a="1"/>
  <c r="R597" i="1" s="1"/>
  <c r="Q597" i="1" a="1"/>
  <c r="Q597" i="1" s="1"/>
  <c r="AZ596" i="1" a="1"/>
  <c r="AZ596" i="1" s="1"/>
  <c r="AY596" i="1" a="1"/>
  <c r="AY596" i="1" s="1"/>
  <c r="AX596" i="1" a="1"/>
  <c r="AX596" i="1" s="1"/>
  <c r="AW596" i="1" a="1"/>
  <c r="AW596" i="1" s="1"/>
  <c r="AV596" i="1" a="1"/>
  <c r="AV596" i="1" s="1"/>
  <c r="AU596" i="1" a="1"/>
  <c r="AU596" i="1" s="1"/>
  <c r="AT596" i="1" a="1"/>
  <c r="AT596" i="1" s="1"/>
  <c r="AS596" i="1" a="1"/>
  <c r="AS596" i="1" s="1"/>
  <c r="AR596" i="1" a="1"/>
  <c r="AR596" i="1" s="1"/>
  <c r="AQ596" i="1" a="1"/>
  <c r="AQ596" i="1" s="1"/>
  <c r="AP596" i="1" a="1"/>
  <c r="AP596" i="1" s="1"/>
  <c r="AO596" i="1" a="1"/>
  <c r="AO596" i="1" s="1"/>
  <c r="AN596" i="1" a="1"/>
  <c r="AN596" i="1" s="1"/>
  <c r="AM596" i="1" a="1"/>
  <c r="AM596" i="1" s="1"/>
  <c r="AL596" i="1" a="1"/>
  <c r="AL596" i="1" s="1"/>
  <c r="AK596" i="1" a="1"/>
  <c r="AK596" i="1" s="1"/>
  <c r="AJ596" i="1" a="1"/>
  <c r="AJ596" i="1" s="1"/>
  <c r="AI596" i="1" a="1"/>
  <c r="AI596" i="1" s="1"/>
  <c r="AH596" i="1" a="1"/>
  <c r="AH596" i="1" s="1"/>
  <c r="AG596" i="1" a="1"/>
  <c r="AG596" i="1" s="1"/>
  <c r="AF596" i="1" a="1"/>
  <c r="AF596" i="1" s="1"/>
  <c r="AE596" i="1" a="1"/>
  <c r="AE596" i="1" s="1"/>
  <c r="AD596" i="1" a="1"/>
  <c r="AD596" i="1" s="1"/>
  <c r="AC596" i="1" a="1"/>
  <c r="AC596" i="1" s="1"/>
  <c r="AB596" i="1" a="1"/>
  <c r="AB596" i="1" s="1"/>
  <c r="AA596" i="1" a="1"/>
  <c r="AA596" i="1" s="1"/>
  <c r="Z596" i="1" a="1"/>
  <c r="Z596" i="1" s="1"/>
  <c r="Y596" i="1" a="1"/>
  <c r="Y596" i="1" s="1"/>
  <c r="X596" i="1" a="1"/>
  <c r="X596" i="1" s="1"/>
  <c r="W596" i="1" a="1"/>
  <c r="W596" i="1" s="1"/>
  <c r="V596" i="1" a="1"/>
  <c r="V596" i="1" s="1"/>
  <c r="U596" i="1" a="1"/>
  <c r="U596" i="1" s="1"/>
  <c r="T596" i="1" a="1"/>
  <c r="T596" i="1" s="1"/>
  <c r="S596" i="1" a="1"/>
  <c r="S596" i="1" s="1"/>
  <c r="R596" i="1" a="1"/>
  <c r="R596" i="1" s="1"/>
  <c r="Q596" i="1" a="1"/>
  <c r="Q596" i="1" s="1"/>
  <c r="AZ595" i="1" a="1"/>
  <c r="AZ595" i="1" s="1"/>
  <c r="AY595" i="1" a="1"/>
  <c r="AY595" i="1" s="1"/>
  <c r="AX595" i="1" a="1"/>
  <c r="AX595" i="1" s="1"/>
  <c r="AW595" i="1" a="1"/>
  <c r="AW595" i="1" s="1"/>
  <c r="AV595" i="1" a="1"/>
  <c r="AV595" i="1" s="1"/>
  <c r="AU595" i="1" a="1"/>
  <c r="AU595" i="1" s="1"/>
  <c r="AT595" i="1" a="1"/>
  <c r="AT595" i="1" s="1"/>
  <c r="AS595" i="1" a="1"/>
  <c r="AS595" i="1" s="1"/>
  <c r="AR595" i="1" a="1"/>
  <c r="AR595" i="1" s="1"/>
  <c r="AQ595" i="1" a="1"/>
  <c r="AQ595" i="1" s="1"/>
  <c r="AP595" i="1" a="1"/>
  <c r="AP595" i="1" s="1"/>
  <c r="AO595" i="1" a="1"/>
  <c r="AO595" i="1" s="1"/>
  <c r="AN595" i="1" a="1"/>
  <c r="AN595" i="1" s="1"/>
  <c r="AM595" i="1" a="1"/>
  <c r="AM595" i="1" s="1"/>
  <c r="AL595" i="1" a="1"/>
  <c r="AL595" i="1" s="1"/>
  <c r="AK595" i="1" a="1"/>
  <c r="AK595" i="1" s="1"/>
  <c r="AJ595" i="1" a="1"/>
  <c r="AJ595" i="1" s="1"/>
  <c r="AI595" i="1" a="1"/>
  <c r="AI595" i="1" s="1"/>
  <c r="AH595" i="1" a="1"/>
  <c r="AH595" i="1" s="1"/>
  <c r="AG595" i="1" a="1"/>
  <c r="AG595" i="1" s="1"/>
  <c r="AF595" i="1" a="1"/>
  <c r="AF595" i="1" s="1"/>
  <c r="AE595" i="1" a="1"/>
  <c r="AE595" i="1" s="1"/>
  <c r="AD595" i="1" a="1"/>
  <c r="AD595" i="1" s="1"/>
  <c r="AC595" i="1" a="1"/>
  <c r="AC595" i="1" s="1"/>
  <c r="AB595" i="1" a="1"/>
  <c r="AB595" i="1" s="1"/>
  <c r="AA595" i="1" a="1"/>
  <c r="AA595" i="1" s="1"/>
  <c r="Z595" i="1" a="1"/>
  <c r="Z595" i="1" s="1"/>
  <c r="Y595" i="1" a="1"/>
  <c r="Y595" i="1" s="1"/>
  <c r="X595" i="1" a="1"/>
  <c r="X595" i="1" s="1"/>
  <c r="W595" i="1" a="1"/>
  <c r="W595" i="1" s="1"/>
  <c r="V595" i="1" a="1"/>
  <c r="V595" i="1" s="1"/>
  <c r="U595" i="1" a="1"/>
  <c r="U595" i="1" s="1"/>
  <c r="T595" i="1" a="1"/>
  <c r="T595" i="1" s="1"/>
  <c r="S595" i="1" a="1"/>
  <c r="S595" i="1" s="1"/>
  <c r="R595" i="1" a="1"/>
  <c r="R595" i="1" s="1"/>
  <c r="Q595" i="1" a="1"/>
  <c r="Q595" i="1" s="1"/>
  <c r="AZ594" i="1" a="1"/>
  <c r="AZ594" i="1" s="1"/>
  <c r="AY594" i="1" a="1"/>
  <c r="AY594" i="1" s="1"/>
  <c r="AX594" i="1" a="1"/>
  <c r="AX594" i="1" s="1"/>
  <c r="AW594" i="1" a="1"/>
  <c r="AW594" i="1" s="1"/>
  <c r="AV594" i="1" a="1"/>
  <c r="AV594" i="1" s="1"/>
  <c r="AU594" i="1" a="1"/>
  <c r="AU594" i="1" s="1"/>
  <c r="AT594" i="1" a="1"/>
  <c r="AT594" i="1" s="1"/>
  <c r="AS594" i="1" a="1"/>
  <c r="AS594" i="1" s="1"/>
  <c r="AR594" i="1" a="1"/>
  <c r="AR594" i="1" s="1"/>
  <c r="AQ594" i="1" a="1"/>
  <c r="AQ594" i="1" s="1"/>
  <c r="AP594" i="1" a="1"/>
  <c r="AP594" i="1" s="1"/>
  <c r="AO594" i="1" a="1"/>
  <c r="AO594" i="1" s="1"/>
  <c r="AN594" i="1" a="1"/>
  <c r="AN594" i="1" s="1"/>
  <c r="AM594" i="1" a="1"/>
  <c r="AM594" i="1" s="1"/>
  <c r="AL594" i="1" a="1"/>
  <c r="AL594" i="1" s="1"/>
  <c r="AK594" i="1" a="1"/>
  <c r="AK594" i="1" s="1"/>
  <c r="AJ594" i="1" a="1"/>
  <c r="AJ594" i="1" s="1"/>
  <c r="AI594" i="1" a="1"/>
  <c r="AI594" i="1" s="1"/>
  <c r="AH594" i="1" a="1"/>
  <c r="AH594" i="1" s="1"/>
  <c r="AG594" i="1" a="1"/>
  <c r="AG594" i="1" s="1"/>
  <c r="AF594" i="1" a="1"/>
  <c r="AF594" i="1" s="1"/>
  <c r="AE594" i="1" a="1"/>
  <c r="AE594" i="1" s="1"/>
  <c r="AD594" i="1" a="1"/>
  <c r="AD594" i="1" s="1"/>
  <c r="AC594" i="1" a="1"/>
  <c r="AC594" i="1" s="1"/>
  <c r="AB594" i="1" a="1"/>
  <c r="AB594" i="1" s="1"/>
  <c r="AA594" i="1" a="1"/>
  <c r="AA594" i="1" s="1"/>
  <c r="Z594" i="1" a="1"/>
  <c r="Z594" i="1" s="1"/>
  <c r="Y594" i="1" a="1"/>
  <c r="Y594" i="1" s="1"/>
  <c r="X594" i="1" a="1"/>
  <c r="X594" i="1" s="1"/>
  <c r="W594" i="1" a="1"/>
  <c r="W594" i="1" s="1"/>
  <c r="V594" i="1" a="1"/>
  <c r="V594" i="1" s="1"/>
  <c r="U594" i="1" a="1"/>
  <c r="U594" i="1" s="1"/>
  <c r="T594" i="1" a="1"/>
  <c r="T594" i="1" s="1"/>
  <c r="S594" i="1" a="1"/>
  <c r="S594" i="1" s="1"/>
  <c r="R594" i="1" a="1"/>
  <c r="R594" i="1" s="1"/>
  <c r="Q594" i="1" a="1"/>
  <c r="Q594" i="1" s="1"/>
  <c r="AZ593" i="1" a="1"/>
  <c r="AZ593" i="1" s="1"/>
  <c r="AY593" i="1" a="1"/>
  <c r="AY593" i="1" s="1"/>
  <c r="AX593" i="1" a="1"/>
  <c r="AX593" i="1" s="1"/>
  <c r="AW593" i="1" a="1"/>
  <c r="AW593" i="1" s="1"/>
  <c r="AV593" i="1" a="1"/>
  <c r="AV593" i="1" s="1"/>
  <c r="AU593" i="1" a="1"/>
  <c r="AU593" i="1" s="1"/>
  <c r="AT593" i="1" a="1"/>
  <c r="AT593" i="1" s="1"/>
  <c r="AS593" i="1" a="1"/>
  <c r="AS593" i="1" s="1"/>
  <c r="AR593" i="1" a="1"/>
  <c r="AR593" i="1" s="1"/>
  <c r="AQ593" i="1" a="1"/>
  <c r="AQ593" i="1" s="1"/>
  <c r="AP593" i="1" a="1"/>
  <c r="AP593" i="1" s="1"/>
  <c r="AO593" i="1" a="1"/>
  <c r="AO593" i="1" s="1"/>
  <c r="AN593" i="1" a="1"/>
  <c r="AN593" i="1" s="1"/>
  <c r="AM593" i="1" a="1"/>
  <c r="AM593" i="1" s="1"/>
  <c r="AL593" i="1" a="1"/>
  <c r="AL593" i="1" s="1"/>
  <c r="AK593" i="1" a="1"/>
  <c r="AK593" i="1" s="1"/>
  <c r="AJ593" i="1" a="1"/>
  <c r="AJ593" i="1" s="1"/>
  <c r="AI593" i="1" a="1"/>
  <c r="AI593" i="1" s="1"/>
  <c r="AH593" i="1" a="1"/>
  <c r="AH593" i="1" s="1"/>
  <c r="AG593" i="1" a="1"/>
  <c r="AG593" i="1" s="1"/>
  <c r="AF593" i="1" a="1"/>
  <c r="AF593" i="1" s="1"/>
  <c r="AE593" i="1" a="1"/>
  <c r="AE593" i="1" s="1"/>
  <c r="AD593" i="1" a="1"/>
  <c r="AD593" i="1" s="1"/>
  <c r="AC593" i="1" a="1"/>
  <c r="AC593" i="1" s="1"/>
  <c r="AB593" i="1" a="1"/>
  <c r="AB593" i="1" s="1"/>
  <c r="AA593" i="1" a="1"/>
  <c r="AA593" i="1" s="1"/>
  <c r="Z593" i="1" a="1"/>
  <c r="Z593" i="1" s="1"/>
  <c r="Y593" i="1" a="1"/>
  <c r="Y593" i="1" s="1"/>
  <c r="X593" i="1" a="1"/>
  <c r="X593" i="1" s="1"/>
  <c r="W593" i="1" a="1"/>
  <c r="W593" i="1" s="1"/>
  <c r="V593" i="1" a="1"/>
  <c r="V593" i="1" s="1"/>
  <c r="U593" i="1" a="1"/>
  <c r="U593" i="1" s="1"/>
  <c r="T593" i="1" a="1"/>
  <c r="T593" i="1" s="1"/>
  <c r="S593" i="1" a="1"/>
  <c r="S593" i="1" s="1"/>
  <c r="R593" i="1" a="1"/>
  <c r="R593" i="1" s="1"/>
  <c r="Q593" i="1" a="1"/>
  <c r="Q593" i="1" s="1"/>
  <c r="AZ592" i="1" a="1"/>
  <c r="AZ592" i="1" s="1"/>
  <c r="AY592" i="1" a="1"/>
  <c r="AY592" i="1" s="1"/>
  <c r="AX592" i="1" a="1"/>
  <c r="AX592" i="1" s="1"/>
  <c r="AW592" i="1" a="1"/>
  <c r="AW592" i="1" s="1"/>
  <c r="AV592" i="1" a="1"/>
  <c r="AV592" i="1" s="1"/>
  <c r="AU592" i="1" a="1"/>
  <c r="AU592" i="1" s="1"/>
  <c r="AT592" i="1" a="1"/>
  <c r="AT592" i="1" s="1"/>
  <c r="AS592" i="1" a="1"/>
  <c r="AS592" i="1" s="1"/>
  <c r="AR592" i="1" a="1"/>
  <c r="AR592" i="1" s="1"/>
  <c r="AQ592" i="1" a="1"/>
  <c r="AQ592" i="1" s="1"/>
  <c r="AP592" i="1" a="1"/>
  <c r="AP592" i="1" s="1"/>
  <c r="AO592" i="1" a="1"/>
  <c r="AO592" i="1" s="1"/>
  <c r="AN592" i="1" a="1"/>
  <c r="AN592" i="1" s="1"/>
  <c r="AM592" i="1" a="1"/>
  <c r="AM592" i="1" s="1"/>
  <c r="AL592" i="1" a="1"/>
  <c r="AL592" i="1" s="1"/>
  <c r="AK592" i="1" a="1"/>
  <c r="AK592" i="1" s="1"/>
  <c r="AJ592" i="1" a="1"/>
  <c r="AJ592" i="1" s="1"/>
  <c r="AI592" i="1" a="1"/>
  <c r="AI592" i="1" s="1"/>
  <c r="AH592" i="1" a="1"/>
  <c r="AH592" i="1" s="1"/>
  <c r="AG592" i="1" a="1"/>
  <c r="AG592" i="1" s="1"/>
  <c r="AF592" i="1" a="1"/>
  <c r="AF592" i="1" s="1"/>
  <c r="AE592" i="1" a="1"/>
  <c r="AE592" i="1" s="1"/>
  <c r="AD592" i="1" a="1"/>
  <c r="AD592" i="1" s="1"/>
  <c r="AC592" i="1" a="1"/>
  <c r="AC592" i="1" s="1"/>
  <c r="AB592" i="1" a="1"/>
  <c r="AB592" i="1" s="1"/>
  <c r="AA592" i="1" a="1"/>
  <c r="AA592" i="1" s="1"/>
  <c r="Z592" i="1" a="1"/>
  <c r="Z592" i="1" s="1"/>
  <c r="Y592" i="1" a="1"/>
  <c r="Y592" i="1" s="1"/>
  <c r="X592" i="1" a="1"/>
  <c r="X592" i="1" s="1"/>
  <c r="W592" i="1" a="1"/>
  <c r="W592" i="1" s="1"/>
  <c r="V592" i="1" a="1"/>
  <c r="V592" i="1" s="1"/>
  <c r="U592" i="1" a="1"/>
  <c r="U592" i="1" s="1"/>
  <c r="T592" i="1" a="1"/>
  <c r="T592" i="1" s="1"/>
  <c r="S592" i="1" a="1"/>
  <c r="S592" i="1" s="1"/>
  <c r="R592" i="1" a="1"/>
  <c r="R592" i="1" s="1"/>
  <c r="Q592" i="1" a="1"/>
  <c r="Q592" i="1" s="1"/>
  <c r="AZ591" i="1" a="1"/>
  <c r="AZ591" i="1" s="1"/>
  <c r="AY591" i="1" a="1"/>
  <c r="AY591" i="1" s="1"/>
  <c r="AX591" i="1" a="1"/>
  <c r="AX591" i="1" s="1"/>
  <c r="AW591" i="1" a="1"/>
  <c r="AW591" i="1" s="1"/>
  <c r="AV591" i="1" a="1"/>
  <c r="AV591" i="1" s="1"/>
  <c r="AU591" i="1" a="1"/>
  <c r="AU591" i="1" s="1"/>
  <c r="AT591" i="1" a="1"/>
  <c r="AT591" i="1" s="1"/>
  <c r="AS591" i="1" a="1"/>
  <c r="AS591" i="1" s="1"/>
  <c r="AR591" i="1" a="1"/>
  <c r="AR591" i="1" s="1"/>
  <c r="AQ591" i="1" a="1"/>
  <c r="AQ591" i="1" s="1"/>
  <c r="AP591" i="1" a="1"/>
  <c r="AP591" i="1" s="1"/>
  <c r="AO591" i="1" a="1"/>
  <c r="AO591" i="1" s="1"/>
  <c r="AN591" i="1" a="1"/>
  <c r="AN591" i="1" s="1"/>
  <c r="AM591" i="1" a="1"/>
  <c r="AM591" i="1" s="1"/>
  <c r="AL591" i="1" a="1"/>
  <c r="AL591" i="1" s="1"/>
  <c r="AK591" i="1" a="1"/>
  <c r="AK591" i="1" s="1"/>
  <c r="AJ591" i="1" a="1"/>
  <c r="AJ591" i="1" s="1"/>
  <c r="AI591" i="1" a="1"/>
  <c r="AI591" i="1" s="1"/>
  <c r="AH591" i="1" a="1"/>
  <c r="AH591" i="1" s="1"/>
  <c r="AG591" i="1" a="1"/>
  <c r="AG591" i="1" s="1"/>
  <c r="AF591" i="1" a="1"/>
  <c r="AF591" i="1" s="1"/>
  <c r="AE591" i="1" a="1"/>
  <c r="AE591" i="1" s="1"/>
  <c r="AD591" i="1" a="1"/>
  <c r="AD591" i="1" s="1"/>
  <c r="AC591" i="1" a="1"/>
  <c r="AC591" i="1" s="1"/>
  <c r="AB591" i="1" a="1"/>
  <c r="AB591" i="1" s="1"/>
  <c r="AA591" i="1" a="1"/>
  <c r="AA591" i="1" s="1"/>
  <c r="Z591" i="1" a="1"/>
  <c r="Z591" i="1" s="1"/>
  <c r="Y591" i="1" a="1"/>
  <c r="Y591" i="1" s="1"/>
  <c r="X591" i="1" a="1"/>
  <c r="X591" i="1" s="1"/>
  <c r="W591" i="1" a="1"/>
  <c r="W591" i="1" s="1"/>
  <c r="V591" i="1" a="1"/>
  <c r="V591" i="1" s="1"/>
  <c r="U591" i="1" a="1"/>
  <c r="U591" i="1" s="1"/>
  <c r="T591" i="1" a="1"/>
  <c r="T591" i="1" s="1"/>
  <c r="S591" i="1" a="1"/>
  <c r="S591" i="1" s="1"/>
  <c r="R591" i="1" a="1"/>
  <c r="R591" i="1" s="1"/>
  <c r="Q591" i="1" a="1"/>
  <c r="Q591" i="1" s="1"/>
  <c r="AZ590" i="1" a="1"/>
  <c r="AZ590" i="1" s="1"/>
  <c r="AY590" i="1" a="1"/>
  <c r="AY590" i="1" s="1"/>
  <c r="AX590" i="1" a="1"/>
  <c r="AX590" i="1" s="1"/>
  <c r="AW590" i="1" a="1"/>
  <c r="AW590" i="1" s="1"/>
  <c r="AV590" i="1" a="1"/>
  <c r="AV590" i="1" s="1"/>
  <c r="AU590" i="1" a="1"/>
  <c r="AU590" i="1" s="1"/>
  <c r="AT590" i="1" a="1"/>
  <c r="AT590" i="1" s="1"/>
  <c r="AS590" i="1" a="1"/>
  <c r="AS590" i="1" s="1"/>
  <c r="AR590" i="1" a="1"/>
  <c r="AR590" i="1" s="1"/>
  <c r="AQ590" i="1" a="1"/>
  <c r="AQ590" i="1" s="1"/>
  <c r="AP590" i="1" a="1"/>
  <c r="AP590" i="1" s="1"/>
  <c r="AO590" i="1" a="1"/>
  <c r="AO590" i="1" s="1"/>
  <c r="AN590" i="1" a="1"/>
  <c r="AN590" i="1" s="1"/>
  <c r="AM590" i="1" a="1"/>
  <c r="AM590" i="1" s="1"/>
  <c r="AL590" i="1" a="1"/>
  <c r="AL590" i="1" s="1"/>
  <c r="AK590" i="1" a="1"/>
  <c r="AK590" i="1" s="1"/>
  <c r="AJ590" i="1" a="1"/>
  <c r="AJ590" i="1" s="1"/>
  <c r="AI590" i="1" a="1"/>
  <c r="AI590" i="1" s="1"/>
  <c r="AH590" i="1" a="1"/>
  <c r="AH590" i="1" s="1"/>
  <c r="AG590" i="1" a="1"/>
  <c r="AG590" i="1" s="1"/>
  <c r="AF590" i="1" a="1"/>
  <c r="AF590" i="1" s="1"/>
  <c r="AE590" i="1" a="1"/>
  <c r="AE590" i="1" s="1"/>
  <c r="AD590" i="1" a="1"/>
  <c r="AD590" i="1" s="1"/>
  <c r="AC590" i="1" a="1"/>
  <c r="AC590" i="1" s="1"/>
  <c r="AB590" i="1" a="1"/>
  <c r="AB590" i="1" s="1"/>
  <c r="AA590" i="1" a="1"/>
  <c r="AA590" i="1" s="1"/>
  <c r="Z590" i="1" a="1"/>
  <c r="Z590" i="1" s="1"/>
  <c r="Y590" i="1" a="1"/>
  <c r="Y590" i="1" s="1"/>
  <c r="X590" i="1" a="1"/>
  <c r="X590" i="1" s="1"/>
  <c r="W590" i="1" a="1"/>
  <c r="W590" i="1" s="1"/>
  <c r="V590" i="1" a="1"/>
  <c r="V590" i="1" s="1"/>
  <c r="U590" i="1" a="1"/>
  <c r="U590" i="1" s="1"/>
  <c r="T590" i="1" a="1"/>
  <c r="T590" i="1" s="1"/>
  <c r="S590" i="1" a="1"/>
  <c r="S590" i="1" s="1"/>
  <c r="R590" i="1" a="1"/>
  <c r="R590" i="1" s="1"/>
  <c r="Q590" i="1" a="1"/>
  <c r="Q590" i="1" s="1"/>
  <c r="AZ589" i="1" a="1"/>
  <c r="AZ589" i="1" s="1"/>
  <c r="AY589" i="1" a="1"/>
  <c r="AY589" i="1" s="1"/>
  <c r="AX589" i="1" a="1"/>
  <c r="AX589" i="1" s="1"/>
  <c r="AW589" i="1" a="1"/>
  <c r="AW589" i="1" s="1"/>
  <c r="AV589" i="1" a="1"/>
  <c r="AV589" i="1" s="1"/>
  <c r="AU589" i="1" a="1"/>
  <c r="AU589" i="1" s="1"/>
  <c r="AT589" i="1" a="1"/>
  <c r="AT589" i="1" s="1"/>
  <c r="AS589" i="1" a="1"/>
  <c r="AS589" i="1" s="1"/>
  <c r="AR589" i="1" a="1"/>
  <c r="AR589" i="1" s="1"/>
  <c r="AQ589" i="1" a="1"/>
  <c r="AQ589" i="1" s="1"/>
  <c r="AP589" i="1" a="1"/>
  <c r="AP589" i="1" s="1"/>
  <c r="AO589" i="1" a="1"/>
  <c r="AO589" i="1" s="1"/>
  <c r="AN589" i="1" a="1"/>
  <c r="AN589" i="1" s="1"/>
  <c r="AM589" i="1" a="1"/>
  <c r="AM589" i="1" s="1"/>
  <c r="AL589" i="1" a="1"/>
  <c r="AL589" i="1" s="1"/>
  <c r="AK589" i="1" a="1"/>
  <c r="AK589" i="1" s="1"/>
  <c r="AJ589" i="1" a="1"/>
  <c r="AJ589" i="1" s="1"/>
  <c r="AI589" i="1" a="1"/>
  <c r="AI589" i="1" s="1"/>
  <c r="AH589" i="1" a="1"/>
  <c r="AH589" i="1" s="1"/>
  <c r="AG589" i="1" a="1"/>
  <c r="AG589" i="1" s="1"/>
  <c r="AF589" i="1" a="1"/>
  <c r="AF589" i="1" s="1"/>
  <c r="AE589" i="1" a="1"/>
  <c r="AE589" i="1" s="1"/>
  <c r="AD589" i="1" a="1"/>
  <c r="AD589" i="1" s="1"/>
  <c r="AC589" i="1" a="1"/>
  <c r="AC589" i="1" s="1"/>
  <c r="AB589" i="1" a="1"/>
  <c r="AB589" i="1" s="1"/>
  <c r="AA589" i="1" a="1"/>
  <c r="AA589" i="1" s="1"/>
  <c r="Z589" i="1" a="1"/>
  <c r="Z589" i="1" s="1"/>
  <c r="Y589" i="1" a="1"/>
  <c r="Y589" i="1" s="1"/>
  <c r="X589" i="1" a="1"/>
  <c r="X589" i="1" s="1"/>
  <c r="W589" i="1" a="1"/>
  <c r="W589" i="1" s="1"/>
  <c r="V589" i="1" a="1"/>
  <c r="V589" i="1" s="1"/>
  <c r="U589" i="1" a="1"/>
  <c r="U589" i="1" s="1"/>
  <c r="T589" i="1" a="1"/>
  <c r="T589" i="1" s="1"/>
  <c r="S589" i="1" a="1"/>
  <c r="S589" i="1" s="1"/>
  <c r="R589" i="1"/>
  <c r="R589" i="1" a="1"/>
  <c r="Q589" i="1" a="1"/>
  <c r="Q589" i="1" s="1"/>
  <c r="AZ588" i="1" a="1"/>
  <c r="AZ588" i="1" s="1"/>
  <c r="AY588" i="1" a="1"/>
  <c r="AY588" i="1" s="1"/>
  <c r="AX588" i="1" a="1"/>
  <c r="AX588" i="1" s="1"/>
  <c r="AW588" i="1" a="1"/>
  <c r="AW588" i="1" s="1"/>
  <c r="AV588" i="1" a="1"/>
  <c r="AV588" i="1" s="1"/>
  <c r="AU588" i="1" a="1"/>
  <c r="AU588" i="1" s="1"/>
  <c r="AT588" i="1" a="1"/>
  <c r="AT588" i="1" s="1"/>
  <c r="AS588" i="1" a="1"/>
  <c r="AS588" i="1" s="1"/>
  <c r="AR588" i="1" a="1"/>
  <c r="AR588" i="1" s="1"/>
  <c r="AQ588" i="1" a="1"/>
  <c r="AQ588" i="1" s="1"/>
  <c r="AP588" i="1" a="1"/>
  <c r="AP588" i="1" s="1"/>
  <c r="AO588" i="1" a="1"/>
  <c r="AO588" i="1" s="1"/>
  <c r="AN588" i="1" a="1"/>
  <c r="AN588" i="1" s="1"/>
  <c r="AM588" i="1" a="1"/>
  <c r="AM588" i="1" s="1"/>
  <c r="AL588" i="1" a="1"/>
  <c r="AL588" i="1" s="1"/>
  <c r="AK588" i="1" a="1"/>
  <c r="AK588" i="1" s="1"/>
  <c r="AJ588" i="1" a="1"/>
  <c r="AJ588" i="1" s="1"/>
  <c r="AI588" i="1" a="1"/>
  <c r="AI588" i="1" s="1"/>
  <c r="AH588" i="1" a="1"/>
  <c r="AH588" i="1" s="1"/>
  <c r="AG588" i="1" a="1"/>
  <c r="AG588" i="1" s="1"/>
  <c r="AF588" i="1" a="1"/>
  <c r="AF588" i="1" s="1"/>
  <c r="AE588" i="1" a="1"/>
  <c r="AE588" i="1" s="1"/>
  <c r="AD588" i="1" a="1"/>
  <c r="AD588" i="1" s="1"/>
  <c r="AC588" i="1" a="1"/>
  <c r="AC588" i="1" s="1"/>
  <c r="AB588" i="1" a="1"/>
  <c r="AB588" i="1" s="1"/>
  <c r="AA588" i="1" a="1"/>
  <c r="AA588" i="1" s="1"/>
  <c r="Z588" i="1" a="1"/>
  <c r="Z588" i="1" s="1"/>
  <c r="Y588" i="1" a="1"/>
  <c r="Y588" i="1" s="1"/>
  <c r="X588" i="1" a="1"/>
  <c r="X588" i="1" s="1"/>
  <c r="W588" i="1" a="1"/>
  <c r="W588" i="1" s="1"/>
  <c r="V588" i="1" a="1"/>
  <c r="V588" i="1" s="1"/>
  <c r="U588" i="1" a="1"/>
  <c r="U588" i="1" s="1"/>
  <c r="T588" i="1" a="1"/>
  <c r="T588" i="1" s="1"/>
  <c r="S588" i="1" a="1"/>
  <c r="S588" i="1" s="1"/>
  <c r="R588" i="1" a="1"/>
  <c r="R588" i="1" s="1"/>
  <c r="Q588" i="1" a="1"/>
  <c r="Q588" i="1" s="1"/>
  <c r="AZ552" i="1" a="1"/>
  <c r="AZ552" i="1" s="1"/>
  <c r="AY552" i="1" a="1"/>
  <c r="AY552" i="1" s="1"/>
  <c r="AX552" i="1" a="1"/>
  <c r="AX552" i="1" s="1"/>
  <c r="AW552" i="1" a="1"/>
  <c r="AW552" i="1" s="1"/>
  <c r="AV552" i="1" a="1"/>
  <c r="AV552" i="1" s="1"/>
  <c r="AU552" i="1" a="1"/>
  <c r="AU552" i="1" s="1"/>
  <c r="AT552" i="1" a="1"/>
  <c r="AT552" i="1" s="1"/>
  <c r="AS552" i="1" a="1"/>
  <c r="AS552" i="1" s="1"/>
  <c r="AR552" i="1" a="1"/>
  <c r="AR552" i="1" s="1"/>
  <c r="AQ552" i="1" a="1"/>
  <c r="AQ552" i="1" s="1"/>
  <c r="AP552" i="1" a="1"/>
  <c r="AP552" i="1" s="1"/>
  <c r="AO552" i="1" a="1"/>
  <c r="AO552" i="1" s="1"/>
  <c r="AN552" i="1" a="1"/>
  <c r="AN552" i="1" s="1"/>
  <c r="AM552" i="1" a="1"/>
  <c r="AM552" i="1" s="1"/>
  <c r="AL552" i="1" a="1"/>
  <c r="AL552" i="1" s="1"/>
  <c r="AK552" i="1" a="1"/>
  <c r="AK552" i="1" s="1"/>
  <c r="AJ552" i="1" a="1"/>
  <c r="AJ552" i="1" s="1"/>
  <c r="AI552" i="1" a="1"/>
  <c r="AI552" i="1" s="1"/>
  <c r="AH552" i="1" a="1"/>
  <c r="AH552" i="1" s="1"/>
  <c r="AG552" i="1" a="1"/>
  <c r="AG552" i="1" s="1"/>
  <c r="AF552" i="1" a="1"/>
  <c r="AF552" i="1" s="1"/>
  <c r="AE552" i="1" a="1"/>
  <c r="AE552" i="1" s="1"/>
  <c r="AD552" i="1" a="1"/>
  <c r="AD552" i="1" s="1"/>
  <c r="AC552" i="1" a="1"/>
  <c r="AC552" i="1" s="1"/>
  <c r="AB552" i="1" a="1"/>
  <c r="AB552" i="1" s="1"/>
  <c r="AA552" i="1" a="1"/>
  <c r="AA552" i="1" s="1"/>
  <c r="Z552" i="1" a="1"/>
  <c r="Z552" i="1" s="1"/>
  <c r="Y552" i="1" a="1"/>
  <c r="Y552" i="1" s="1"/>
  <c r="X552" i="1" a="1"/>
  <c r="X552" i="1" s="1"/>
  <c r="W552" i="1" a="1"/>
  <c r="W552" i="1" s="1"/>
  <c r="V552" i="1" a="1"/>
  <c r="V552" i="1" s="1"/>
  <c r="U552" i="1" a="1"/>
  <c r="U552" i="1" s="1"/>
  <c r="T552" i="1" a="1"/>
  <c r="T552" i="1" s="1"/>
  <c r="S552" i="1" a="1"/>
  <c r="S552" i="1" s="1"/>
  <c r="R552" i="1" a="1"/>
  <c r="R552" i="1" s="1"/>
  <c r="Q552" i="1" a="1"/>
  <c r="Q552" i="1" s="1"/>
  <c r="AZ551" i="1" a="1"/>
  <c r="AZ551" i="1" s="1"/>
  <c r="AY551" i="1" a="1"/>
  <c r="AY551" i="1" s="1"/>
  <c r="AX551" i="1" a="1"/>
  <c r="AX551" i="1" s="1"/>
  <c r="AW551" i="1" a="1"/>
  <c r="AW551" i="1" s="1"/>
  <c r="AV551" i="1" a="1"/>
  <c r="AV551" i="1" s="1"/>
  <c r="AU551" i="1" a="1"/>
  <c r="AU551" i="1" s="1"/>
  <c r="AT551" i="1" a="1"/>
  <c r="AT551" i="1" s="1"/>
  <c r="AS551" i="1" a="1"/>
  <c r="AS551" i="1" s="1"/>
  <c r="AR551" i="1" a="1"/>
  <c r="AR551" i="1" s="1"/>
  <c r="AQ551" i="1" a="1"/>
  <c r="AQ551" i="1" s="1"/>
  <c r="AP551" i="1" a="1"/>
  <c r="AP551" i="1" s="1"/>
  <c r="AO551" i="1" a="1"/>
  <c r="AO551" i="1" s="1"/>
  <c r="AN551" i="1" a="1"/>
  <c r="AN551" i="1" s="1"/>
  <c r="AM551" i="1" a="1"/>
  <c r="AM551" i="1" s="1"/>
  <c r="AL551" i="1" a="1"/>
  <c r="AL551" i="1" s="1"/>
  <c r="AK551" i="1" a="1"/>
  <c r="AK551" i="1" s="1"/>
  <c r="AJ551" i="1" a="1"/>
  <c r="AJ551" i="1" s="1"/>
  <c r="AI551" i="1" a="1"/>
  <c r="AI551" i="1" s="1"/>
  <c r="AH551" i="1" a="1"/>
  <c r="AH551" i="1" s="1"/>
  <c r="AG551" i="1" a="1"/>
  <c r="AG551" i="1" s="1"/>
  <c r="AF551" i="1" a="1"/>
  <c r="AF551" i="1" s="1"/>
  <c r="AE551" i="1" a="1"/>
  <c r="AE551" i="1" s="1"/>
  <c r="AD551" i="1" a="1"/>
  <c r="AD551" i="1" s="1"/>
  <c r="AC551" i="1" a="1"/>
  <c r="AC551" i="1" s="1"/>
  <c r="AB551" i="1" a="1"/>
  <c r="AB551" i="1" s="1"/>
  <c r="AA551" i="1" a="1"/>
  <c r="AA551" i="1" s="1"/>
  <c r="Z551" i="1" a="1"/>
  <c r="Z551" i="1" s="1"/>
  <c r="Y551" i="1" a="1"/>
  <c r="Y551" i="1" s="1"/>
  <c r="X551" i="1" a="1"/>
  <c r="X551" i="1" s="1"/>
  <c r="W551" i="1" a="1"/>
  <c r="W551" i="1" s="1"/>
  <c r="V551" i="1" a="1"/>
  <c r="V551" i="1" s="1"/>
  <c r="U551" i="1" a="1"/>
  <c r="U551" i="1" s="1"/>
  <c r="T551" i="1" a="1"/>
  <c r="T551" i="1" s="1"/>
  <c r="S551" i="1" a="1"/>
  <c r="S551" i="1" s="1"/>
  <c r="R551" i="1" a="1"/>
  <c r="R551" i="1" s="1"/>
  <c r="Q551" i="1" a="1"/>
  <c r="Q551" i="1" s="1"/>
  <c r="AZ550" i="1" a="1"/>
  <c r="AZ550" i="1" s="1"/>
  <c r="AY550" i="1" a="1"/>
  <c r="AY550" i="1" s="1"/>
  <c r="AX550" i="1" a="1"/>
  <c r="AX550" i="1" s="1"/>
  <c r="AW550" i="1" a="1"/>
  <c r="AW550" i="1" s="1"/>
  <c r="AV550" i="1" a="1"/>
  <c r="AV550" i="1" s="1"/>
  <c r="AU550" i="1" a="1"/>
  <c r="AU550" i="1" s="1"/>
  <c r="AT550" i="1" a="1"/>
  <c r="AT550" i="1" s="1"/>
  <c r="AS550" i="1" a="1"/>
  <c r="AS550" i="1" s="1"/>
  <c r="AR550" i="1" a="1"/>
  <c r="AR550" i="1" s="1"/>
  <c r="AQ550" i="1" a="1"/>
  <c r="AQ550" i="1" s="1"/>
  <c r="AP550" i="1" a="1"/>
  <c r="AP550" i="1" s="1"/>
  <c r="AO550" i="1" a="1"/>
  <c r="AO550" i="1" s="1"/>
  <c r="AN550" i="1" a="1"/>
  <c r="AN550" i="1" s="1"/>
  <c r="AM550" i="1" a="1"/>
  <c r="AM550" i="1" s="1"/>
  <c r="AL550" i="1" a="1"/>
  <c r="AL550" i="1" s="1"/>
  <c r="AK550" i="1" a="1"/>
  <c r="AK550" i="1" s="1"/>
  <c r="AJ550" i="1" a="1"/>
  <c r="AJ550" i="1" s="1"/>
  <c r="AI550" i="1" a="1"/>
  <c r="AI550" i="1" s="1"/>
  <c r="AH550" i="1" a="1"/>
  <c r="AH550" i="1" s="1"/>
  <c r="AG550" i="1" a="1"/>
  <c r="AG550" i="1" s="1"/>
  <c r="AF550" i="1" a="1"/>
  <c r="AF550" i="1" s="1"/>
  <c r="AE550" i="1" a="1"/>
  <c r="AE550" i="1" s="1"/>
  <c r="AD550" i="1" a="1"/>
  <c r="AD550" i="1" s="1"/>
  <c r="AC550" i="1" a="1"/>
  <c r="AC550" i="1" s="1"/>
  <c r="AB550" i="1" a="1"/>
  <c r="AB550" i="1" s="1"/>
  <c r="AA550" i="1" a="1"/>
  <c r="AA550" i="1" s="1"/>
  <c r="Z550" i="1" a="1"/>
  <c r="Z550" i="1" s="1"/>
  <c r="Y550" i="1" a="1"/>
  <c r="Y550" i="1" s="1"/>
  <c r="X550" i="1" a="1"/>
  <c r="X550" i="1" s="1"/>
  <c r="W550" i="1" a="1"/>
  <c r="W550" i="1" s="1"/>
  <c r="V550" i="1" a="1"/>
  <c r="V550" i="1" s="1"/>
  <c r="U550" i="1" a="1"/>
  <c r="U550" i="1" s="1"/>
  <c r="T550" i="1" a="1"/>
  <c r="T550" i="1" s="1"/>
  <c r="S550" i="1" a="1"/>
  <c r="S550" i="1" s="1"/>
  <c r="R550" i="1" a="1"/>
  <c r="R550" i="1" s="1"/>
  <c r="Q550" i="1" a="1"/>
  <c r="Q550" i="1" s="1"/>
  <c r="AZ549" i="1" a="1"/>
  <c r="AZ549" i="1" s="1"/>
  <c r="AY549" i="1" a="1"/>
  <c r="AY549" i="1" s="1"/>
  <c r="AX549" i="1" a="1"/>
  <c r="AX549" i="1" s="1"/>
  <c r="AW549" i="1" a="1"/>
  <c r="AW549" i="1" s="1"/>
  <c r="AV549" i="1" a="1"/>
  <c r="AV549" i="1" s="1"/>
  <c r="AU549" i="1" a="1"/>
  <c r="AU549" i="1" s="1"/>
  <c r="AT549" i="1" a="1"/>
  <c r="AT549" i="1" s="1"/>
  <c r="AS549" i="1" a="1"/>
  <c r="AS549" i="1" s="1"/>
  <c r="AR549" i="1" a="1"/>
  <c r="AR549" i="1" s="1"/>
  <c r="AQ549" i="1" a="1"/>
  <c r="AQ549" i="1" s="1"/>
  <c r="AP549" i="1" a="1"/>
  <c r="AP549" i="1" s="1"/>
  <c r="AO549" i="1" a="1"/>
  <c r="AO549" i="1" s="1"/>
  <c r="AN549" i="1" a="1"/>
  <c r="AN549" i="1" s="1"/>
  <c r="AM549" i="1" a="1"/>
  <c r="AM549" i="1" s="1"/>
  <c r="AL549" i="1" a="1"/>
  <c r="AL549" i="1" s="1"/>
  <c r="AK549" i="1" a="1"/>
  <c r="AK549" i="1" s="1"/>
  <c r="AJ549" i="1" a="1"/>
  <c r="AJ549" i="1" s="1"/>
  <c r="AI549" i="1" a="1"/>
  <c r="AI549" i="1" s="1"/>
  <c r="AH549" i="1" a="1"/>
  <c r="AH549" i="1" s="1"/>
  <c r="AG549" i="1" a="1"/>
  <c r="AG549" i="1" s="1"/>
  <c r="AF549" i="1" a="1"/>
  <c r="AF549" i="1" s="1"/>
  <c r="AE549" i="1" a="1"/>
  <c r="AE549" i="1" s="1"/>
  <c r="AD549" i="1" a="1"/>
  <c r="AD549" i="1" s="1"/>
  <c r="AC549" i="1" a="1"/>
  <c r="AC549" i="1" s="1"/>
  <c r="AB549" i="1" a="1"/>
  <c r="AB549" i="1" s="1"/>
  <c r="AA549" i="1" a="1"/>
  <c r="AA549" i="1" s="1"/>
  <c r="Z549" i="1" a="1"/>
  <c r="Z549" i="1" s="1"/>
  <c r="Y549" i="1" a="1"/>
  <c r="Y549" i="1" s="1"/>
  <c r="X549" i="1" a="1"/>
  <c r="X549" i="1" s="1"/>
  <c r="W549" i="1" a="1"/>
  <c r="W549" i="1" s="1"/>
  <c r="V549" i="1" a="1"/>
  <c r="V549" i="1" s="1"/>
  <c r="U549" i="1" a="1"/>
  <c r="U549" i="1" s="1"/>
  <c r="T549" i="1" a="1"/>
  <c r="T549" i="1" s="1"/>
  <c r="S549" i="1" a="1"/>
  <c r="S549" i="1" s="1"/>
  <c r="R549" i="1" a="1"/>
  <c r="R549" i="1" s="1"/>
  <c r="Q549" i="1" a="1"/>
  <c r="Q549" i="1" s="1"/>
  <c r="AZ548" i="1" a="1"/>
  <c r="AZ548" i="1" s="1"/>
  <c r="AY548" i="1" a="1"/>
  <c r="AY548" i="1" s="1"/>
  <c r="AX548" i="1" a="1"/>
  <c r="AX548" i="1" s="1"/>
  <c r="AW548" i="1" a="1"/>
  <c r="AW548" i="1" s="1"/>
  <c r="AV548" i="1" a="1"/>
  <c r="AV548" i="1" s="1"/>
  <c r="AU548" i="1" a="1"/>
  <c r="AU548" i="1" s="1"/>
  <c r="AT548" i="1" a="1"/>
  <c r="AT548" i="1" s="1"/>
  <c r="AS548" i="1" a="1"/>
  <c r="AS548" i="1" s="1"/>
  <c r="AR548" i="1" a="1"/>
  <c r="AR548" i="1" s="1"/>
  <c r="AQ548" i="1" a="1"/>
  <c r="AQ548" i="1" s="1"/>
  <c r="AP548" i="1" a="1"/>
  <c r="AP548" i="1" s="1"/>
  <c r="AO548" i="1" a="1"/>
  <c r="AO548" i="1" s="1"/>
  <c r="AN548" i="1" a="1"/>
  <c r="AN548" i="1" s="1"/>
  <c r="AM548" i="1" a="1"/>
  <c r="AM548" i="1" s="1"/>
  <c r="AL548" i="1" a="1"/>
  <c r="AL548" i="1" s="1"/>
  <c r="AK548" i="1" a="1"/>
  <c r="AK548" i="1" s="1"/>
  <c r="AJ548" i="1" a="1"/>
  <c r="AJ548" i="1" s="1"/>
  <c r="AI548" i="1" a="1"/>
  <c r="AI548" i="1" s="1"/>
  <c r="AH548" i="1" a="1"/>
  <c r="AH548" i="1" s="1"/>
  <c r="AG548" i="1" a="1"/>
  <c r="AG548" i="1" s="1"/>
  <c r="AF548" i="1" a="1"/>
  <c r="AF548" i="1" s="1"/>
  <c r="AE548" i="1" a="1"/>
  <c r="AE548" i="1" s="1"/>
  <c r="AD548" i="1" a="1"/>
  <c r="AD548" i="1" s="1"/>
  <c r="AC548" i="1" a="1"/>
  <c r="AC548" i="1" s="1"/>
  <c r="AB548" i="1" a="1"/>
  <c r="AB548" i="1" s="1"/>
  <c r="AA548" i="1" a="1"/>
  <c r="AA548" i="1" s="1"/>
  <c r="Z548" i="1" a="1"/>
  <c r="Z548" i="1" s="1"/>
  <c r="Y548" i="1" a="1"/>
  <c r="Y548" i="1" s="1"/>
  <c r="X548" i="1" a="1"/>
  <c r="X548" i="1" s="1"/>
  <c r="W548" i="1" a="1"/>
  <c r="W548" i="1" s="1"/>
  <c r="V548" i="1" a="1"/>
  <c r="V548" i="1" s="1"/>
  <c r="U548" i="1" a="1"/>
  <c r="U548" i="1" s="1"/>
  <c r="T548" i="1" a="1"/>
  <c r="T548" i="1" s="1"/>
  <c r="S548" i="1" a="1"/>
  <c r="S548" i="1" s="1"/>
  <c r="R548" i="1" a="1"/>
  <c r="R548" i="1" s="1"/>
  <c r="Q548" i="1" a="1"/>
  <c r="Q548" i="1" s="1"/>
  <c r="AZ547" i="1" a="1"/>
  <c r="AZ547" i="1" s="1"/>
  <c r="AY547" i="1" a="1"/>
  <c r="AY547" i="1" s="1"/>
  <c r="AX547" i="1" a="1"/>
  <c r="AX547" i="1" s="1"/>
  <c r="AW547" i="1" a="1"/>
  <c r="AW547" i="1" s="1"/>
  <c r="AV547" i="1" a="1"/>
  <c r="AV547" i="1" s="1"/>
  <c r="AU547" i="1" a="1"/>
  <c r="AU547" i="1" s="1"/>
  <c r="AT547" i="1" a="1"/>
  <c r="AT547" i="1" s="1"/>
  <c r="AS547" i="1" a="1"/>
  <c r="AS547" i="1" s="1"/>
  <c r="AR547" i="1" a="1"/>
  <c r="AR547" i="1" s="1"/>
  <c r="AQ547" i="1" a="1"/>
  <c r="AQ547" i="1" s="1"/>
  <c r="AP547" i="1" a="1"/>
  <c r="AP547" i="1" s="1"/>
  <c r="AO547" i="1" a="1"/>
  <c r="AO547" i="1" s="1"/>
  <c r="AN547" i="1" a="1"/>
  <c r="AN547" i="1" s="1"/>
  <c r="AM547" i="1" a="1"/>
  <c r="AM547" i="1" s="1"/>
  <c r="AL547" i="1" a="1"/>
  <c r="AL547" i="1" s="1"/>
  <c r="AK547" i="1" a="1"/>
  <c r="AK547" i="1" s="1"/>
  <c r="AJ547" i="1" a="1"/>
  <c r="AJ547" i="1" s="1"/>
  <c r="AI547" i="1" a="1"/>
  <c r="AI547" i="1" s="1"/>
  <c r="AH547" i="1" a="1"/>
  <c r="AH547" i="1" s="1"/>
  <c r="AG547" i="1" a="1"/>
  <c r="AG547" i="1" s="1"/>
  <c r="AF547" i="1" a="1"/>
  <c r="AF547" i="1" s="1"/>
  <c r="AE547" i="1" a="1"/>
  <c r="AE547" i="1" s="1"/>
  <c r="AD547" i="1" a="1"/>
  <c r="AD547" i="1" s="1"/>
  <c r="AC547" i="1" a="1"/>
  <c r="AC547" i="1" s="1"/>
  <c r="AB547" i="1" a="1"/>
  <c r="AB547" i="1" s="1"/>
  <c r="AA547" i="1" a="1"/>
  <c r="AA547" i="1" s="1"/>
  <c r="Z547" i="1" a="1"/>
  <c r="Z547" i="1" s="1"/>
  <c r="Y547" i="1" a="1"/>
  <c r="Y547" i="1" s="1"/>
  <c r="X547" i="1" a="1"/>
  <c r="X547" i="1" s="1"/>
  <c r="W547" i="1" a="1"/>
  <c r="W547" i="1" s="1"/>
  <c r="V547" i="1" a="1"/>
  <c r="V547" i="1" s="1"/>
  <c r="U547" i="1" a="1"/>
  <c r="U547" i="1" s="1"/>
  <c r="T547" i="1" a="1"/>
  <c r="T547" i="1" s="1"/>
  <c r="S547" i="1" a="1"/>
  <c r="S547" i="1" s="1"/>
  <c r="R547" i="1" a="1"/>
  <c r="R547" i="1" s="1"/>
  <c r="Q547" i="1" a="1"/>
  <c r="Q547" i="1" s="1"/>
  <c r="AZ546" i="1" a="1"/>
  <c r="AZ546" i="1" s="1"/>
  <c r="AY546" i="1" a="1"/>
  <c r="AY546" i="1" s="1"/>
  <c r="AX546" i="1" a="1"/>
  <c r="AX546" i="1" s="1"/>
  <c r="AW546" i="1" a="1"/>
  <c r="AW546" i="1" s="1"/>
  <c r="AV546" i="1" a="1"/>
  <c r="AV546" i="1" s="1"/>
  <c r="AU546" i="1" a="1"/>
  <c r="AU546" i="1" s="1"/>
  <c r="AT546" i="1" a="1"/>
  <c r="AT546" i="1" s="1"/>
  <c r="AS546" i="1" a="1"/>
  <c r="AS546" i="1" s="1"/>
  <c r="AR546" i="1" a="1"/>
  <c r="AR546" i="1" s="1"/>
  <c r="AQ546" i="1" a="1"/>
  <c r="AQ546" i="1" s="1"/>
  <c r="AP546" i="1" a="1"/>
  <c r="AP546" i="1" s="1"/>
  <c r="AO546" i="1" a="1"/>
  <c r="AO546" i="1" s="1"/>
  <c r="AN546" i="1" a="1"/>
  <c r="AN546" i="1" s="1"/>
  <c r="AM546" i="1" a="1"/>
  <c r="AM546" i="1" s="1"/>
  <c r="AL546" i="1" a="1"/>
  <c r="AL546" i="1" s="1"/>
  <c r="AK546" i="1" a="1"/>
  <c r="AK546" i="1" s="1"/>
  <c r="AJ546" i="1" a="1"/>
  <c r="AJ546" i="1" s="1"/>
  <c r="AI546" i="1" a="1"/>
  <c r="AI546" i="1" s="1"/>
  <c r="AH546" i="1" a="1"/>
  <c r="AH546" i="1" s="1"/>
  <c r="AG546" i="1" a="1"/>
  <c r="AG546" i="1" s="1"/>
  <c r="AF546" i="1" a="1"/>
  <c r="AF546" i="1" s="1"/>
  <c r="AE546" i="1" a="1"/>
  <c r="AE546" i="1" s="1"/>
  <c r="AD546" i="1" a="1"/>
  <c r="AD546" i="1" s="1"/>
  <c r="AC546" i="1" a="1"/>
  <c r="AC546" i="1" s="1"/>
  <c r="AB546" i="1" a="1"/>
  <c r="AB546" i="1" s="1"/>
  <c r="AA546" i="1" a="1"/>
  <c r="AA546" i="1" s="1"/>
  <c r="Z546" i="1" a="1"/>
  <c r="Z546" i="1" s="1"/>
  <c r="Y546" i="1" a="1"/>
  <c r="Y546" i="1" s="1"/>
  <c r="X546" i="1" a="1"/>
  <c r="X546" i="1" s="1"/>
  <c r="W546" i="1" a="1"/>
  <c r="W546" i="1" s="1"/>
  <c r="V546" i="1" a="1"/>
  <c r="V546" i="1" s="1"/>
  <c r="U546" i="1" a="1"/>
  <c r="U546" i="1" s="1"/>
  <c r="T546" i="1" a="1"/>
  <c r="T546" i="1" s="1"/>
  <c r="S546" i="1" a="1"/>
  <c r="S546" i="1" s="1"/>
  <c r="R546" i="1" a="1"/>
  <c r="R546" i="1" s="1"/>
  <c r="Q546" i="1" a="1"/>
  <c r="Q546" i="1" s="1"/>
  <c r="AZ545" i="1" a="1"/>
  <c r="AZ545" i="1" s="1"/>
  <c r="AY545" i="1" a="1"/>
  <c r="AY545" i="1" s="1"/>
  <c r="AX545" i="1" a="1"/>
  <c r="AX545" i="1" s="1"/>
  <c r="AW545" i="1" a="1"/>
  <c r="AW545" i="1" s="1"/>
  <c r="AV545" i="1" a="1"/>
  <c r="AV545" i="1" s="1"/>
  <c r="AU545" i="1" a="1"/>
  <c r="AU545" i="1" s="1"/>
  <c r="AT545" i="1" a="1"/>
  <c r="AT545" i="1" s="1"/>
  <c r="AS545" i="1" a="1"/>
  <c r="AS545" i="1" s="1"/>
  <c r="AR545" i="1" a="1"/>
  <c r="AR545" i="1" s="1"/>
  <c r="AQ545" i="1" a="1"/>
  <c r="AQ545" i="1" s="1"/>
  <c r="AP545" i="1" a="1"/>
  <c r="AP545" i="1" s="1"/>
  <c r="AO545" i="1" a="1"/>
  <c r="AO545" i="1" s="1"/>
  <c r="AN545" i="1" a="1"/>
  <c r="AN545" i="1" s="1"/>
  <c r="AM545" i="1" a="1"/>
  <c r="AM545" i="1" s="1"/>
  <c r="AL545" i="1" a="1"/>
  <c r="AL545" i="1" s="1"/>
  <c r="AK545" i="1" a="1"/>
  <c r="AK545" i="1" s="1"/>
  <c r="AJ545" i="1" a="1"/>
  <c r="AJ545" i="1" s="1"/>
  <c r="AI545" i="1" a="1"/>
  <c r="AI545" i="1" s="1"/>
  <c r="AH545" i="1" a="1"/>
  <c r="AH545" i="1" s="1"/>
  <c r="AG545" i="1" a="1"/>
  <c r="AG545" i="1" s="1"/>
  <c r="AF545" i="1" a="1"/>
  <c r="AF545" i="1" s="1"/>
  <c r="AE545" i="1" a="1"/>
  <c r="AE545" i="1" s="1"/>
  <c r="AD545" i="1" a="1"/>
  <c r="AD545" i="1" s="1"/>
  <c r="AC545" i="1" a="1"/>
  <c r="AC545" i="1" s="1"/>
  <c r="AB545" i="1" a="1"/>
  <c r="AB545" i="1" s="1"/>
  <c r="AA545" i="1" a="1"/>
  <c r="AA545" i="1" s="1"/>
  <c r="Z545" i="1" a="1"/>
  <c r="Z545" i="1" s="1"/>
  <c r="Y545" i="1" a="1"/>
  <c r="Y545" i="1" s="1"/>
  <c r="X545" i="1" a="1"/>
  <c r="X545" i="1" s="1"/>
  <c r="W545" i="1" a="1"/>
  <c r="W545" i="1" s="1"/>
  <c r="V545" i="1" a="1"/>
  <c r="V545" i="1" s="1"/>
  <c r="U545" i="1" a="1"/>
  <c r="U545" i="1" s="1"/>
  <c r="T545" i="1" a="1"/>
  <c r="T545" i="1" s="1"/>
  <c r="S545" i="1" a="1"/>
  <c r="S545" i="1" s="1"/>
  <c r="R545" i="1" a="1"/>
  <c r="R545" i="1" s="1"/>
  <c r="Q545" i="1" a="1"/>
  <c r="Q545" i="1" s="1"/>
  <c r="AZ544" i="1" a="1"/>
  <c r="AZ544" i="1" s="1"/>
  <c r="AY544" i="1" a="1"/>
  <c r="AY544" i="1" s="1"/>
  <c r="AX544" i="1" a="1"/>
  <c r="AX544" i="1" s="1"/>
  <c r="AW544" i="1" a="1"/>
  <c r="AW544" i="1" s="1"/>
  <c r="AV544" i="1" a="1"/>
  <c r="AV544" i="1" s="1"/>
  <c r="AU544" i="1" a="1"/>
  <c r="AU544" i="1" s="1"/>
  <c r="AT544" i="1" a="1"/>
  <c r="AT544" i="1" s="1"/>
  <c r="AS544" i="1" a="1"/>
  <c r="AS544" i="1" s="1"/>
  <c r="AR544" i="1" a="1"/>
  <c r="AR544" i="1" s="1"/>
  <c r="AQ544" i="1" a="1"/>
  <c r="AQ544" i="1" s="1"/>
  <c r="AP544" i="1" a="1"/>
  <c r="AP544" i="1" s="1"/>
  <c r="AO544" i="1" a="1"/>
  <c r="AO544" i="1" s="1"/>
  <c r="AN544" i="1" a="1"/>
  <c r="AN544" i="1" s="1"/>
  <c r="AM544" i="1" a="1"/>
  <c r="AM544" i="1" s="1"/>
  <c r="AL544" i="1" a="1"/>
  <c r="AL544" i="1" s="1"/>
  <c r="AK544" i="1" a="1"/>
  <c r="AK544" i="1" s="1"/>
  <c r="AJ544" i="1" a="1"/>
  <c r="AJ544" i="1" s="1"/>
  <c r="AI544" i="1" a="1"/>
  <c r="AI544" i="1" s="1"/>
  <c r="AH544" i="1" a="1"/>
  <c r="AH544" i="1" s="1"/>
  <c r="AG544" i="1" a="1"/>
  <c r="AG544" i="1" s="1"/>
  <c r="AF544" i="1" a="1"/>
  <c r="AF544" i="1" s="1"/>
  <c r="AE544" i="1" a="1"/>
  <c r="AE544" i="1" s="1"/>
  <c r="AD544" i="1" a="1"/>
  <c r="AD544" i="1" s="1"/>
  <c r="AC544" i="1" a="1"/>
  <c r="AC544" i="1" s="1"/>
  <c r="AB544" i="1" a="1"/>
  <c r="AB544" i="1" s="1"/>
  <c r="AA544" i="1" a="1"/>
  <c r="AA544" i="1" s="1"/>
  <c r="Z544" i="1" a="1"/>
  <c r="Z544" i="1" s="1"/>
  <c r="Y544" i="1" a="1"/>
  <c r="Y544" i="1" s="1"/>
  <c r="X544" i="1" a="1"/>
  <c r="X544" i="1" s="1"/>
  <c r="W544" i="1" a="1"/>
  <c r="W544" i="1" s="1"/>
  <c r="V544" i="1" a="1"/>
  <c r="V544" i="1" s="1"/>
  <c r="U544" i="1" a="1"/>
  <c r="U544" i="1" s="1"/>
  <c r="T544" i="1" a="1"/>
  <c r="T544" i="1" s="1"/>
  <c r="S544" i="1" a="1"/>
  <c r="S544" i="1" s="1"/>
  <c r="R544" i="1" a="1"/>
  <c r="R544" i="1" s="1"/>
  <c r="Q544" i="1" a="1"/>
  <c r="Q544" i="1" s="1"/>
  <c r="AZ543" i="1" a="1"/>
  <c r="AZ543" i="1" s="1"/>
  <c r="AY543" i="1" a="1"/>
  <c r="AY543" i="1" s="1"/>
  <c r="AX543" i="1" a="1"/>
  <c r="AX543" i="1" s="1"/>
  <c r="AW543" i="1" a="1"/>
  <c r="AW543" i="1" s="1"/>
  <c r="AV543" i="1" a="1"/>
  <c r="AV543" i="1" s="1"/>
  <c r="AU543" i="1" a="1"/>
  <c r="AU543" i="1" s="1"/>
  <c r="AT543" i="1" a="1"/>
  <c r="AT543" i="1" s="1"/>
  <c r="AS543" i="1" a="1"/>
  <c r="AS543" i="1" s="1"/>
  <c r="AR543" i="1" a="1"/>
  <c r="AR543" i="1" s="1"/>
  <c r="AQ543" i="1" a="1"/>
  <c r="AQ543" i="1" s="1"/>
  <c r="AP543" i="1" a="1"/>
  <c r="AP543" i="1" s="1"/>
  <c r="AO543" i="1" a="1"/>
  <c r="AO543" i="1" s="1"/>
  <c r="AN543" i="1" a="1"/>
  <c r="AN543" i="1" s="1"/>
  <c r="AM543" i="1" a="1"/>
  <c r="AM543" i="1" s="1"/>
  <c r="AL543" i="1" a="1"/>
  <c r="AL543" i="1" s="1"/>
  <c r="AK543" i="1" a="1"/>
  <c r="AK543" i="1" s="1"/>
  <c r="AJ543" i="1" a="1"/>
  <c r="AJ543" i="1" s="1"/>
  <c r="AI543" i="1" a="1"/>
  <c r="AI543" i="1" s="1"/>
  <c r="AH543" i="1" a="1"/>
  <c r="AH543" i="1" s="1"/>
  <c r="AG543" i="1" a="1"/>
  <c r="AG543" i="1" s="1"/>
  <c r="AF543" i="1" a="1"/>
  <c r="AF543" i="1" s="1"/>
  <c r="AE543" i="1" a="1"/>
  <c r="AE543" i="1" s="1"/>
  <c r="AD543" i="1" a="1"/>
  <c r="AD543" i="1" s="1"/>
  <c r="AC543" i="1" a="1"/>
  <c r="AC543" i="1" s="1"/>
  <c r="AB543" i="1" a="1"/>
  <c r="AB543" i="1" s="1"/>
  <c r="AA543" i="1" a="1"/>
  <c r="AA543" i="1" s="1"/>
  <c r="Z543" i="1" a="1"/>
  <c r="Z543" i="1" s="1"/>
  <c r="Y543" i="1" a="1"/>
  <c r="Y543" i="1" s="1"/>
  <c r="X543" i="1" a="1"/>
  <c r="X543" i="1" s="1"/>
  <c r="W543" i="1" a="1"/>
  <c r="W543" i="1" s="1"/>
  <c r="V543" i="1" a="1"/>
  <c r="V543" i="1" s="1"/>
  <c r="U543" i="1" a="1"/>
  <c r="U543" i="1" s="1"/>
  <c r="T543" i="1" a="1"/>
  <c r="T543" i="1" s="1"/>
  <c r="S543" i="1" a="1"/>
  <c r="S543" i="1" s="1"/>
  <c r="R543" i="1" a="1"/>
  <c r="R543" i="1" s="1"/>
  <c r="Q543" i="1" a="1"/>
  <c r="Q543" i="1" s="1"/>
  <c r="AZ506" i="1" a="1"/>
  <c r="AZ506" i="1" s="1"/>
  <c r="AY506" i="1" a="1"/>
  <c r="AY506" i="1" s="1"/>
  <c r="AX506" i="1" a="1"/>
  <c r="AX506" i="1" s="1"/>
  <c r="AW506" i="1" a="1"/>
  <c r="AW506" i="1" s="1"/>
  <c r="AV506" i="1" a="1"/>
  <c r="AV506" i="1" s="1"/>
  <c r="AU506" i="1" a="1"/>
  <c r="AU506" i="1" s="1"/>
  <c r="AT506" i="1" a="1"/>
  <c r="AT506" i="1" s="1"/>
  <c r="AS506" i="1" a="1"/>
  <c r="AS506" i="1" s="1"/>
  <c r="AR506" i="1" a="1"/>
  <c r="AR506" i="1" s="1"/>
  <c r="AQ506" i="1" a="1"/>
  <c r="AQ506" i="1" s="1"/>
  <c r="AP506" i="1" a="1"/>
  <c r="AP506" i="1" s="1"/>
  <c r="AO506" i="1" a="1"/>
  <c r="AO506" i="1" s="1"/>
  <c r="AN506" i="1" a="1"/>
  <c r="AN506" i="1" s="1"/>
  <c r="AM506" i="1" a="1"/>
  <c r="AM506" i="1" s="1"/>
  <c r="AL506" i="1" a="1"/>
  <c r="AL506" i="1" s="1"/>
  <c r="AK506" i="1" a="1"/>
  <c r="AK506" i="1" s="1"/>
  <c r="AJ506" i="1" a="1"/>
  <c r="AJ506" i="1" s="1"/>
  <c r="AI506" i="1" a="1"/>
  <c r="AI506" i="1" s="1"/>
  <c r="AH506" i="1" a="1"/>
  <c r="AH506" i="1" s="1"/>
  <c r="AG506" i="1" a="1"/>
  <c r="AG506" i="1" s="1"/>
  <c r="AF506" i="1" a="1"/>
  <c r="AF506" i="1" s="1"/>
  <c r="AE506" i="1" a="1"/>
  <c r="AE506" i="1" s="1"/>
  <c r="AD506" i="1" a="1"/>
  <c r="AD506" i="1" s="1"/>
  <c r="AC506" i="1" a="1"/>
  <c r="AC506" i="1" s="1"/>
  <c r="AB506" i="1" a="1"/>
  <c r="AB506" i="1" s="1"/>
  <c r="AA506" i="1" a="1"/>
  <c r="AA506" i="1" s="1"/>
  <c r="Z506" i="1" a="1"/>
  <c r="Z506" i="1" s="1"/>
  <c r="Y506" i="1" a="1"/>
  <c r="Y506" i="1" s="1"/>
  <c r="X506" i="1" a="1"/>
  <c r="X506" i="1" s="1"/>
  <c r="W506" i="1" a="1"/>
  <c r="W506" i="1" s="1"/>
  <c r="V506" i="1" a="1"/>
  <c r="V506" i="1" s="1"/>
  <c r="U506" i="1" a="1"/>
  <c r="U506" i="1" s="1"/>
  <c r="T506" i="1" a="1"/>
  <c r="T506" i="1" s="1"/>
  <c r="S506" i="1" a="1"/>
  <c r="S506" i="1" s="1"/>
  <c r="R506" i="1" a="1"/>
  <c r="R506" i="1" s="1"/>
  <c r="Q506" i="1" a="1"/>
  <c r="Q506" i="1" s="1"/>
  <c r="AZ505" i="1" a="1"/>
  <c r="AZ505" i="1" s="1"/>
  <c r="AY505" i="1" a="1"/>
  <c r="AY505" i="1" s="1"/>
  <c r="AX505" i="1" a="1"/>
  <c r="AX505" i="1" s="1"/>
  <c r="AW505" i="1" a="1"/>
  <c r="AW505" i="1" s="1"/>
  <c r="AV505" i="1" a="1"/>
  <c r="AV505" i="1" s="1"/>
  <c r="AU505" i="1" a="1"/>
  <c r="AU505" i="1" s="1"/>
  <c r="AT505" i="1" a="1"/>
  <c r="AT505" i="1" s="1"/>
  <c r="AS505" i="1" a="1"/>
  <c r="AS505" i="1" s="1"/>
  <c r="AR505" i="1" a="1"/>
  <c r="AR505" i="1" s="1"/>
  <c r="AQ505" i="1" a="1"/>
  <c r="AQ505" i="1" s="1"/>
  <c r="AP505" i="1" a="1"/>
  <c r="AP505" i="1" s="1"/>
  <c r="AO505" i="1" a="1"/>
  <c r="AO505" i="1" s="1"/>
  <c r="AN505" i="1" a="1"/>
  <c r="AN505" i="1" s="1"/>
  <c r="AM505" i="1" a="1"/>
  <c r="AM505" i="1" s="1"/>
  <c r="AL505" i="1" a="1"/>
  <c r="AL505" i="1" s="1"/>
  <c r="AK505" i="1" a="1"/>
  <c r="AK505" i="1" s="1"/>
  <c r="AJ505" i="1" a="1"/>
  <c r="AJ505" i="1" s="1"/>
  <c r="AI505" i="1" a="1"/>
  <c r="AI505" i="1" s="1"/>
  <c r="AH505" i="1" a="1"/>
  <c r="AH505" i="1" s="1"/>
  <c r="AG505" i="1" a="1"/>
  <c r="AG505" i="1" s="1"/>
  <c r="AF505" i="1" a="1"/>
  <c r="AF505" i="1" s="1"/>
  <c r="AE505" i="1" a="1"/>
  <c r="AE505" i="1" s="1"/>
  <c r="AD505" i="1" a="1"/>
  <c r="AD505" i="1" s="1"/>
  <c r="AC505" i="1" a="1"/>
  <c r="AC505" i="1" s="1"/>
  <c r="AB505" i="1" a="1"/>
  <c r="AB505" i="1" s="1"/>
  <c r="AA505" i="1" a="1"/>
  <c r="AA505" i="1" s="1"/>
  <c r="Z505" i="1" a="1"/>
  <c r="Z505" i="1" s="1"/>
  <c r="Y505" i="1" a="1"/>
  <c r="Y505" i="1" s="1"/>
  <c r="X505" i="1" a="1"/>
  <c r="X505" i="1" s="1"/>
  <c r="W505" i="1" a="1"/>
  <c r="W505" i="1" s="1"/>
  <c r="V505" i="1" a="1"/>
  <c r="V505" i="1" s="1"/>
  <c r="U505" i="1" a="1"/>
  <c r="U505" i="1" s="1"/>
  <c r="T505" i="1" a="1"/>
  <c r="T505" i="1" s="1"/>
  <c r="S505" i="1" a="1"/>
  <c r="S505" i="1" s="1"/>
  <c r="R505" i="1" a="1"/>
  <c r="R505" i="1" s="1"/>
  <c r="Q505" i="1" a="1"/>
  <c r="Q505" i="1" s="1"/>
  <c r="AZ504" i="1" a="1"/>
  <c r="AZ504" i="1" s="1"/>
  <c r="AY504" i="1" a="1"/>
  <c r="AY504" i="1" s="1"/>
  <c r="AX504" i="1" a="1"/>
  <c r="AX504" i="1" s="1"/>
  <c r="AW504" i="1" a="1"/>
  <c r="AW504" i="1" s="1"/>
  <c r="AV504" i="1" a="1"/>
  <c r="AV504" i="1" s="1"/>
  <c r="AU504" i="1" a="1"/>
  <c r="AU504" i="1" s="1"/>
  <c r="AT504" i="1" a="1"/>
  <c r="AT504" i="1" s="1"/>
  <c r="AS504" i="1" a="1"/>
  <c r="AS504" i="1" s="1"/>
  <c r="AR504" i="1" a="1"/>
  <c r="AR504" i="1" s="1"/>
  <c r="AQ504" i="1" a="1"/>
  <c r="AQ504" i="1" s="1"/>
  <c r="AP504" i="1" a="1"/>
  <c r="AP504" i="1" s="1"/>
  <c r="AO504" i="1" a="1"/>
  <c r="AO504" i="1" s="1"/>
  <c r="AN504" i="1" a="1"/>
  <c r="AN504" i="1" s="1"/>
  <c r="AM504" i="1" a="1"/>
  <c r="AM504" i="1" s="1"/>
  <c r="AL504" i="1" a="1"/>
  <c r="AL504" i="1" s="1"/>
  <c r="AK504" i="1" a="1"/>
  <c r="AK504" i="1" s="1"/>
  <c r="AJ504" i="1" a="1"/>
  <c r="AJ504" i="1" s="1"/>
  <c r="AI504" i="1" a="1"/>
  <c r="AI504" i="1" s="1"/>
  <c r="AH504" i="1" a="1"/>
  <c r="AH504" i="1" s="1"/>
  <c r="AG504" i="1" a="1"/>
  <c r="AG504" i="1" s="1"/>
  <c r="AF504" i="1" a="1"/>
  <c r="AF504" i="1" s="1"/>
  <c r="AE504" i="1" a="1"/>
  <c r="AE504" i="1" s="1"/>
  <c r="AD504" i="1" a="1"/>
  <c r="AD504" i="1" s="1"/>
  <c r="AC504" i="1" a="1"/>
  <c r="AC504" i="1" s="1"/>
  <c r="AB504" i="1" a="1"/>
  <c r="AB504" i="1" s="1"/>
  <c r="AA504" i="1" a="1"/>
  <c r="AA504" i="1" s="1"/>
  <c r="Z504" i="1" a="1"/>
  <c r="Z504" i="1" s="1"/>
  <c r="Y504" i="1" a="1"/>
  <c r="Y504" i="1" s="1"/>
  <c r="X504" i="1" a="1"/>
  <c r="X504" i="1" s="1"/>
  <c r="W504" i="1" a="1"/>
  <c r="W504" i="1" s="1"/>
  <c r="V504" i="1" a="1"/>
  <c r="V504" i="1" s="1"/>
  <c r="U504" i="1" a="1"/>
  <c r="U504" i="1" s="1"/>
  <c r="T504" i="1" a="1"/>
  <c r="T504" i="1" s="1"/>
  <c r="S504" i="1" a="1"/>
  <c r="S504" i="1" s="1"/>
  <c r="R504" i="1" a="1"/>
  <c r="R504" i="1" s="1"/>
  <c r="Q504" i="1" a="1"/>
  <c r="Q504" i="1" s="1"/>
  <c r="AZ503" i="1" a="1"/>
  <c r="AZ503" i="1" s="1"/>
  <c r="AY503" i="1" a="1"/>
  <c r="AY503" i="1" s="1"/>
  <c r="AX503" i="1" a="1"/>
  <c r="AX503" i="1" s="1"/>
  <c r="AW503" i="1" a="1"/>
  <c r="AW503" i="1" s="1"/>
  <c r="AV503" i="1" a="1"/>
  <c r="AV503" i="1" s="1"/>
  <c r="AU503" i="1" a="1"/>
  <c r="AU503" i="1" s="1"/>
  <c r="AT503" i="1" a="1"/>
  <c r="AT503" i="1" s="1"/>
  <c r="AS503" i="1" a="1"/>
  <c r="AS503" i="1" s="1"/>
  <c r="AR503" i="1" a="1"/>
  <c r="AR503" i="1" s="1"/>
  <c r="AQ503" i="1" a="1"/>
  <c r="AQ503" i="1" s="1"/>
  <c r="AP503" i="1" a="1"/>
  <c r="AP503" i="1" s="1"/>
  <c r="AO503" i="1" a="1"/>
  <c r="AO503" i="1" s="1"/>
  <c r="AN503" i="1" a="1"/>
  <c r="AN503" i="1" s="1"/>
  <c r="AM503" i="1" a="1"/>
  <c r="AM503" i="1" s="1"/>
  <c r="AL503" i="1" a="1"/>
  <c r="AL503" i="1" s="1"/>
  <c r="AK503" i="1" a="1"/>
  <c r="AK503" i="1" s="1"/>
  <c r="AJ503" i="1" a="1"/>
  <c r="AJ503" i="1" s="1"/>
  <c r="AI503" i="1" a="1"/>
  <c r="AI503" i="1" s="1"/>
  <c r="AH503" i="1" a="1"/>
  <c r="AH503" i="1" s="1"/>
  <c r="AG503" i="1" a="1"/>
  <c r="AG503" i="1" s="1"/>
  <c r="AF503" i="1" a="1"/>
  <c r="AF503" i="1" s="1"/>
  <c r="AE503" i="1" a="1"/>
  <c r="AE503" i="1" s="1"/>
  <c r="AD503" i="1" a="1"/>
  <c r="AD503" i="1" s="1"/>
  <c r="AC503" i="1" a="1"/>
  <c r="AC503" i="1" s="1"/>
  <c r="AB503" i="1" a="1"/>
  <c r="AB503" i="1" s="1"/>
  <c r="AA503" i="1" a="1"/>
  <c r="AA503" i="1" s="1"/>
  <c r="Z503" i="1" a="1"/>
  <c r="Z503" i="1" s="1"/>
  <c r="Y503" i="1" a="1"/>
  <c r="Y503" i="1" s="1"/>
  <c r="X503" i="1" a="1"/>
  <c r="X503" i="1" s="1"/>
  <c r="W503" i="1" a="1"/>
  <c r="W503" i="1" s="1"/>
  <c r="V503" i="1" a="1"/>
  <c r="V503" i="1" s="1"/>
  <c r="U503" i="1" a="1"/>
  <c r="U503" i="1" s="1"/>
  <c r="T503" i="1" a="1"/>
  <c r="T503" i="1" s="1"/>
  <c r="S503" i="1" a="1"/>
  <c r="S503" i="1" s="1"/>
  <c r="R503" i="1" a="1"/>
  <c r="R503" i="1" s="1"/>
  <c r="Q503" i="1" a="1"/>
  <c r="Q503" i="1" s="1"/>
  <c r="AZ502" i="1" a="1"/>
  <c r="AZ502" i="1" s="1"/>
  <c r="AY502" i="1" a="1"/>
  <c r="AY502" i="1" s="1"/>
  <c r="AX502" i="1" a="1"/>
  <c r="AX502" i="1" s="1"/>
  <c r="AW502" i="1" a="1"/>
  <c r="AW502" i="1" s="1"/>
  <c r="AV502" i="1" a="1"/>
  <c r="AV502" i="1" s="1"/>
  <c r="AU502" i="1" a="1"/>
  <c r="AU502" i="1" s="1"/>
  <c r="AT502" i="1" a="1"/>
  <c r="AT502" i="1" s="1"/>
  <c r="AS502" i="1" a="1"/>
  <c r="AS502" i="1" s="1"/>
  <c r="AR502" i="1" a="1"/>
  <c r="AR502" i="1" s="1"/>
  <c r="AQ502" i="1" a="1"/>
  <c r="AQ502" i="1" s="1"/>
  <c r="AP502" i="1" a="1"/>
  <c r="AP502" i="1" s="1"/>
  <c r="AO502" i="1" a="1"/>
  <c r="AO502" i="1" s="1"/>
  <c r="AN502" i="1" a="1"/>
  <c r="AN502" i="1" s="1"/>
  <c r="AM502" i="1" a="1"/>
  <c r="AM502" i="1" s="1"/>
  <c r="AL502" i="1" a="1"/>
  <c r="AL502" i="1" s="1"/>
  <c r="AK502" i="1" a="1"/>
  <c r="AK502" i="1" s="1"/>
  <c r="AJ502" i="1" a="1"/>
  <c r="AJ502" i="1" s="1"/>
  <c r="AI502" i="1" a="1"/>
  <c r="AI502" i="1" s="1"/>
  <c r="AH502" i="1" a="1"/>
  <c r="AH502" i="1" s="1"/>
  <c r="AG502" i="1" a="1"/>
  <c r="AG502" i="1" s="1"/>
  <c r="AF502" i="1" a="1"/>
  <c r="AF502" i="1" s="1"/>
  <c r="AE502" i="1" a="1"/>
  <c r="AE502" i="1" s="1"/>
  <c r="AD502" i="1" a="1"/>
  <c r="AD502" i="1" s="1"/>
  <c r="AC502" i="1" a="1"/>
  <c r="AC502" i="1" s="1"/>
  <c r="AB502" i="1" a="1"/>
  <c r="AB502" i="1" s="1"/>
  <c r="AA502" i="1" a="1"/>
  <c r="AA502" i="1" s="1"/>
  <c r="Z502" i="1" a="1"/>
  <c r="Z502" i="1" s="1"/>
  <c r="Y502" i="1" a="1"/>
  <c r="Y502" i="1" s="1"/>
  <c r="X502" i="1" a="1"/>
  <c r="X502" i="1" s="1"/>
  <c r="W502" i="1" a="1"/>
  <c r="W502" i="1" s="1"/>
  <c r="V502" i="1" a="1"/>
  <c r="V502" i="1" s="1"/>
  <c r="U502" i="1" a="1"/>
  <c r="U502" i="1" s="1"/>
  <c r="T502" i="1" a="1"/>
  <c r="T502" i="1" s="1"/>
  <c r="S502" i="1" a="1"/>
  <c r="S502" i="1" s="1"/>
  <c r="R502" i="1" a="1"/>
  <c r="R502" i="1" s="1"/>
  <c r="Q502" i="1" a="1"/>
  <c r="Q502" i="1" s="1"/>
  <c r="AZ501" i="1" a="1"/>
  <c r="AZ501" i="1" s="1"/>
  <c r="AY501" i="1" a="1"/>
  <c r="AY501" i="1" s="1"/>
  <c r="AX501" i="1" a="1"/>
  <c r="AX501" i="1" s="1"/>
  <c r="AW501" i="1" a="1"/>
  <c r="AW501" i="1" s="1"/>
  <c r="AV501" i="1" a="1"/>
  <c r="AV501" i="1" s="1"/>
  <c r="AU501" i="1" a="1"/>
  <c r="AU501" i="1" s="1"/>
  <c r="AT501" i="1" a="1"/>
  <c r="AT501" i="1" s="1"/>
  <c r="AS501" i="1" a="1"/>
  <c r="AS501" i="1" s="1"/>
  <c r="AR501" i="1" a="1"/>
  <c r="AR501" i="1" s="1"/>
  <c r="AQ501" i="1" a="1"/>
  <c r="AQ501" i="1" s="1"/>
  <c r="AP501" i="1" a="1"/>
  <c r="AP501" i="1" s="1"/>
  <c r="AO501" i="1" a="1"/>
  <c r="AO501" i="1" s="1"/>
  <c r="AN501" i="1" a="1"/>
  <c r="AN501" i="1" s="1"/>
  <c r="AM501" i="1" a="1"/>
  <c r="AM501" i="1" s="1"/>
  <c r="AL501" i="1" a="1"/>
  <c r="AL501" i="1" s="1"/>
  <c r="AK501" i="1" a="1"/>
  <c r="AK501" i="1" s="1"/>
  <c r="AJ501" i="1" a="1"/>
  <c r="AJ501" i="1" s="1"/>
  <c r="AI501" i="1" a="1"/>
  <c r="AI501" i="1" s="1"/>
  <c r="AH501" i="1" a="1"/>
  <c r="AH501" i="1" s="1"/>
  <c r="AG501" i="1" a="1"/>
  <c r="AG501" i="1" s="1"/>
  <c r="AF501" i="1" a="1"/>
  <c r="AF501" i="1" s="1"/>
  <c r="AE501" i="1" a="1"/>
  <c r="AE501" i="1" s="1"/>
  <c r="AD501" i="1" a="1"/>
  <c r="AD501" i="1" s="1"/>
  <c r="AC501" i="1" a="1"/>
  <c r="AC501" i="1" s="1"/>
  <c r="AB501" i="1" a="1"/>
  <c r="AB501" i="1" s="1"/>
  <c r="AA501" i="1" a="1"/>
  <c r="AA501" i="1" s="1"/>
  <c r="Z501" i="1" a="1"/>
  <c r="Z501" i="1" s="1"/>
  <c r="Y501" i="1" a="1"/>
  <c r="Y501" i="1" s="1"/>
  <c r="X501" i="1" a="1"/>
  <c r="X501" i="1" s="1"/>
  <c r="W501" i="1" a="1"/>
  <c r="W501" i="1" s="1"/>
  <c r="V501" i="1" a="1"/>
  <c r="V501" i="1" s="1"/>
  <c r="U501" i="1" a="1"/>
  <c r="U501" i="1" s="1"/>
  <c r="T501" i="1" a="1"/>
  <c r="T501" i="1" s="1"/>
  <c r="S501" i="1" a="1"/>
  <c r="S501" i="1" s="1"/>
  <c r="R501" i="1" a="1"/>
  <c r="R501" i="1" s="1"/>
  <c r="Q501" i="1" a="1"/>
  <c r="Q501" i="1" s="1"/>
  <c r="AZ500" i="1" a="1"/>
  <c r="AZ500" i="1" s="1"/>
  <c r="AY500" i="1" a="1"/>
  <c r="AY500" i="1" s="1"/>
  <c r="AX500" i="1" a="1"/>
  <c r="AX500" i="1" s="1"/>
  <c r="AW500" i="1" a="1"/>
  <c r="AW500" i="1" s="1"/>
  <c r="AV500" i="1" a="1"/>
  <c r="AV500" i="1" s="1"/>
  <c r="AU500" i="1" a="1"/>
  <c r="AU500" i="1" s="1"/>
  <c r="AT500" i="1" a="1"/>
  <c r="AT500" i="1" s="1"/>
  <c r="AS500" i="1" a="1"/>
  <c r="AS500" i="1" s="1"/>
  <c r="AR500" i="1" a="1"/>
  <c r="AR500" i="1" s="1"/>
  <c r="AQ500" i="1" a="1"/>
  <c r="AQ500" i="1" s="1"/>
  <c r="AP500" i="1" a="1"/>
  <c r="AP500" i="1" s="1"/>
  <c r="AO500" i="1" a="1"/>
  <c r="AO500" i="1" s="1"/>
  <c r="AN500" i="1" a="1"/>
  <c r="AN500" i="1" s="1"/>
  <c r="AM500" i="1" a="1"/>
  <c r="AM500" i="1" s="1"/>
  <c r="AL500" i="1" a="1"/>
  <c r="AL500" i="1" s="1"/>
  <c r="AK500" i="1" a="1"/>
  <c r="AK500" i="1" s="1"/>
  <c r="AJ500" i="1" a="1"/>
  <c r="AJ500" i="1" s="1"/>
  <c r="AI500" i="1" a="1"/>
  <c r="AI500" i="1" s="1"/>
  <c r="AH500" i="1" a="1"/>
  <c r="AH500" i="1" s="1"/>
  <c r="AG500" i="1" a="1"/>
  <c r="AG500" i="1" s="1"/>
  <c r="AF500" i="1" a="1"/>
  <c r="AF500" i="1" s="1"/>
  <c r="AE500" i="1" a="1"/>
  <c r="AE500" i="1" s="1"/>
  <c r="AD500" i="1" a="1"/>
  <c r="AD500" i="1" s="1"/>
  <c r="AC500" i="1" a="1"/>
  <c r="AC500" i="1" s="1"/>
  <c r="AB500" i="1" a="1"/>
  <c r="AB500" i="1" s="1"/>
  <c r="AA500" i="1" a="1"/>
  <c r="AA500" i="1" s="1"/>
  <c r="Z500" i="1" a="1"/>
  <c r="Z500" i="1" s="1"/>
  <c r="Y500" i="1" a="1"/>
  <c r="Y500" i="1" s="1"/>
  <c r="X500" i="1" a="1"/>
  <c r="X500" i="1" s="1"/>
  <c r="W500" i="1" a="1"/>
  <c r="W500" i="1" s="1"/>
  <c r="V500" i="1" a="1"/>
  <c r="V500" i="1" s="1"/>
  <c r="U500" i="1" a="1"/>
  <c r="U500" i="1" s="1"/>
  <c r="T500" i="1" a="1"/>
  <c r="T500" i="1" s="1"/>
  <c r="S500" i="1" a="1"/>
  <c r="S500" i="1" s="1"/>
  <c r="R500" i="1" a="1"/>
  <c r="R500" i="1" s="1"/>
  <c r="Q500" i="1" a="1"/>
  <c r="Q500" i="1" s="1"/>
  <c r="AZ499" i="1" a="1"/>
  <c r="AZ499" i="1" s="1"/>
  <c r="AY499" i="1" a="1"/>
  <c r="AY499" i="1" s="1"/>
  <c r="AX499" i="1" a="1"/>
  <c r="AX499" i="1" s="1"/>
  <c r="AW499" i="1" a="1"/>
  <c r="AW499" i="1" s="1"/>
  <c r="AV499" i="1" a="1"/>
  <c r="AV499" i="1" s="1"/>
  <c r="AU499" i="1" a="1"/>
  <c r="AU499" i="1" s="1"/>
  <c r="AT499" i="1" a="1"/>
  <c r="AT499" i="1" s="1"/>
  <c r="AS499" i="1" a="1"/>
  <c r="AS499" i="1" s="1"/>
  <c r="AR499" i="1" a="1"/>
  <c r="AR499" i="1" s="1"/>
  <c r="AQ499" i="1" a="1"/>
  <c r="AQ499" i="1" s="1"/>
  <c r="AP499" i="1" a="1"/>
  <c r="AP499" i="1" s="1"/>
  <c r="AO499" i="1" a="1"/>
  <c r="AO499" i="1" s="1"/>
  <c r="AN499" i="1" a="1"/>
  <c r="AN499" i="1" s="1"/>
  <c r="AM499" i="1" a="1"/>
  <c r="AM499" i="1" s="1"/>
  <c r="AL499" i="1" a="1"/>
  <c r="AL499" i="1" s="1"/>
  <c r="AK499" i="1" a="1"/>
  <c r="AK499" i="1" s="1"/>
  <c r="AJ499" i="1" a="1"/>
  <c r="AJ499" i="1" s="1"/>
  <c r="AI499" i="1" a="1"/>
  <c r="AI499" i="1" s="1"/>
  <c r="AH499" i="1" a="1"/>
  <c r="AH499" i="1" s="1"/>
  <c r="AG499" i="1" a="1"/>
  <c r="AG499" i="1" s="1"/>
  <c r="AF499" i="1" a="1"/>
  <c r="AF499" i="1" s="1"/>
  <c r="AE499" i="1" a="1"/>
  <c r="AE499" i="1" s="1"/>
  <c r="AD499" i="1" a="1"/>
  <c r="AD499" i="1" s="1"/>
  <c r="AC499" i="1" a="1"/>
  <c r="AC499" i="1" s="1"/>
  <c r="AB499" i="1" a="1"/>
  <c r="AB499" i="1" s="1"/>
  <c r="AA499" i="1" a="1"/>
  <c r="AA499" i="1" s="1"/>
  <c r="Z499" i="1" a="1"/>
  <c r="Z499" i="1" s="1"/>
  <c r="Y499" i="1" a="1"/>
  <c r="Y499" i="1" s="1"/>
  <c r="X499" i="1" a="1"/>
  <c r="X499" i="1" s="1"/>
  <c r="W499" i="1" a="1"/>
  <c r="W499" i="1" s="1"/>
  <c r="V499" i="1" a="1"/>
  <c r="V499" i="1" s="1"/>
  <c r="U499" i="1" a="1"/>
  <c r="U499" i="1" s="1"/>
  <c r="T499" i="1" a="1"/>
  <c r="T499" i="1" s="1"/>
  <c r="S499" i="1" a="1"/>
  <c r="S499" i="1" s="1"/>
  <c r="R499" i="1" a="1"/>
  <c r="R499" i="1" s="1"/>
  <c r="Q499" i="1" a="1"/>
  <c r="Q499" i="1" s="1"/>
  <c r="AZ498" i="1" a="1"/>
  <c r="AZ498" i="1" s="1"/>
  <c r="AY498" i="1" a="1"/>
  <c r="AY498" i="1" s="1"/>
  <c r="AX498" i="1" a="1"/>
  <c r="AX498" i="1" s="1"/>
  <c r="AW498" i="1" a="1"/>
  <c r="AW498" i="1" s="1"/>
  <c r="AV498" i="1" a="1"/>
  <c r="AV498" i="1" s="1"/>
  <c r="AU498" i="1" a="1"/>
  <c r="AU498" i="1" s="1"/>
  <c r="AT498" i="1" a="1"/>
  <c r="AT498" i="1" s="1"/>
  <c r="AS498" i="1" a="1"/>
  <c r="AS498" i="1" s="1"/>
  <c r="AR498" i="1" a="1"/>
  <c r="AR498" i="1" s="1"/>
  <c r="AQ498" i="1" a="1"/>
  <c r="AQ498" i="1" s="1"/>
  <c r="AP498" i="1" a="1"/>
  <c r="AP498" i="1" s="1"/>
  <c r="AO498" i="1" a="1"/>
  <c r="AO498" i="1" s="1"/>
  <c r="AN498" i="1" a="1"/>
  <c r="AN498" i="1" s="1"/>
  <c r="AM498" i="1" a="1"/>
  <c r="AM498" i="1" s="1"/>
  <c r="AL498" i="1" a="1"/>
  <c r="AL498" i="1" s="1"/>
  <c r="AK498" i="1" a="1"/>
  <c r="AK498" i="1" s="1"/>
  <c r="AJ498" i="1" a="1"/>
  <c r="AJ498" i="1" s="1"/>
  <c r="AI498" i="1" a="1"/>
  <c r="AI498" i="1" s="1"/>
  <c r="AH498" i="1" a="1"/>
  <c r="AH498" i="1" s="1"/>
  <c r="AG498" i="1" a="1"/>
  <c r="AG498" i="1" s="1"/>
  <c r="AF498" i="1" a="1"/>
  <c r="AF498" i="1" s="1"/>
  <c r="AE498" i="1" a="1"/>
  <c r="AE498" i="1" s="1"/>
  <c r="AD498" i="1" a="1"/>
  <c r="AD498" i="1" s="1"/>
  <c r="AC498" i="1" a="1"/>
  <c r="AC498" i="1" s="1"/>
  <c r="AB498" i="1" a="1"/>
  <c r="AB498" i="1" s="1"/>
  <c r="AA498" i="1" a="1"/>
  <c r="AA498" i="1" s="1"/>
  <c r="Z498" i="1" a="1"/>
  <c r="Z498" i="1" s="1"/>
  <c r="Y498" i="1" a="1"/>
  <c r="Y498" i="1" s="1"/>
  <c r="X498" i="1" a="1"/>
  <c r="X498" i="1" s="1"/>
  <c r="W498" i="1" a="1"/>
  <c r="W498" i="1" s="1"/>
  <c r="V498" i="1" a="1"/>
  <c r="V498" i="1" s="1"/>
  <c r="U498" i="1" a="1"/>
  <c r="U498" i="1" s="1"/>
  <c r="T498" i="1" a="1"/>
  <c r="T498" i="1" s="1"/>
  <c r="S498" i="1" a="1"/>
  <c r="S498" i="1" s="1"/>
  <c r="R498" i="1" a="1"/>
  <c r="R498" i="1" s="1"/>
  <c r="Q498" i="1" a="1"/>
  <c r="Q498" i="1" s="1"/>
  <c r="AZ497" i="1" a="1"/>
  <c r="AZ497" i="1" s="1"/>
  <c r="AY497" i="1" a="1"/>
  <c r="AY497" i="1" s="1"/>
  <c r="AX497" i="1" a="1"/>
  <c r="AX497" i="1" s="1"/>
  <c r="AW497" i="1" a="1"/>
  <c r="AW497" i="1" s="1"/>
  <c r="AV497" i="1" a="1"/>
  <c r="AV497" i="1" s="1"/>
  <c r="AU497" i="1" a="1"/>
  <c r="AU497" i="1" s="1"/>
  <c r="AT497" i="1" a="1"/>
  <c r="AT497" i="1" s="1"/>
  <c r="AS497" i="1" a="1"/>
  <c r="AS497" i="1" s="1"/>
  <c r="AR497" i="1" a="1"/>
  <c r="AR497" i="1" s="1"/>
  <c r="AQ497" i="1" a="1"/>
  <c r="AQ497" i="1" s="1"/>
  <c r="AP497" i="1" a="1"/>
  <c r="AP497" i="1" s="1"/>
  <c r="AO497" i="1" a="1"/>
  <c r="AO497" i="1" s="1"/>
  <c r="AN497" i="1" a="1"/>
  <c r="AN497" i="1" s="1"/>
  <c r="AM497" i="1" a="1"/>
  <c r="AM497" i="1" s="1"/>
  <c r="AL497" i="1" a="1"/>
  <c r="AL497" i="1" s="1"/>
  <c r="AK497" i="1" a="1"/>
  <c r="AK497" i="1" s="1"/>
  <c r="AJ497" i="1" a="1"/>
  <c r="AJ497" i="1" s="1"/>
  <c r="AI497" i="1" a="1"/>
  <c r="AI497" i="1" s="1"/>
  <c r="AH497" i="1" a="1"/>
  <c r="AH497" i="1" s="1"/>
  <c r="AG497" i="1" a="1"/>
  <c r="AG497" i="1" s="1"/>
  <c r="AF497" i="1" a="1"/>
  <c r="AF497" i="1" s="1"/>
  <c r="AE497" i="1" a="1"/>
  <c r="AE497" i="1" s="1"/>
  <c r="AD497" i="1" a="1"/>
  <c r="AD497" i="1" s="1"/>
  <c r="AC497" i="1" a="1"/>
  <c r="AC497" i="1" s="1"/>
  <c r="AB497" i="1" a="1"/>
  <c r="AB497" i="1" s="1"/>
  <c r="AA497" i="1" a="1"/>
  <c r="AA497" i="1" s="1"/>
  <c r="Z497" i="1" a="1"/>
  <c r="Z497" i="1" s="1"/>
  <c r="Y497" i="1" a="1"/>
  <c r="Y497" i="1" s="1"/>
  <c r="X497" i="1" a="1"/>
  <c r="X497" i="1" s="1"/>
  <c r="W497" i="1" a="1"/>
  <c r="W497" i="1" s="1"/>
  <c r="V497" i="1" a="1"/>
  <c r="V497" i="1" s="1"/>
  <c r="U497" i="1" a="1"/>
  <c r="U497" i="1" s="1"/>
  <c r="T497" i="1" a="1"/>
  <c r="T497" i="1" s="1"/>
  <c r="S497" i="1" a="1"/>
  <c r="S497" i="1" s="1"/>
  <c r="R497" i="1" a="1"/>
  <c r="R497" i="1" s="1"/>
  <c r="Q497" i="1" a="1"/>
  <c r="Q497" i="1" s="1"/>
  <c r="AZ461" i="1" a="1"/>
  <c r="AZ461" i="1" s="1"/>
  <c r="AY461" i="1" a="1"/>
  <c r="AY461" i="1" s="1"/>
  <c r="AX461" i="1" a="1"/>
  <c r="AX461" i="1" s="1"/>
  <c r="AW461" i="1" a="1"/>
  <c r="AW461" i="1" s="1"/>
  <c r="AV461" i="1" a="1"/>
  <c r="AV461" i="1" s="1"/>
  <c r="AU461" i="1" a="1"/>
  <c r="AU461" i="1" s="1"/>
  <c r="AT461" i="1" a="1"/>
  <c r="AT461" i="1" s="1"/>
  <c r="AS461" i="1" a="1"/>
  <c r="AS461" i="1" s="1"/>
  <c r="AR461" i="1" a="1"/>
  <c r="AR461" i="1" s="1"/>
  <c r="AQ461" i="1" a="1"/>
  <c r="AQ461" i="1" s="1"/>
  <c r="AP461" i="1" a="1"/>
  <c r="AP461" i="1" s="1"/>
  <c r="AO461" i="1" a="1"/>
  <c r="AO461" i="1" s="1"/>
  <c r="AN461" i="1" a="1"/>
  <c r="AN461" i="1" s="1"/>
  <c r="AM461" i="1" a="1"/>
  <c r="AM461" i="1" s="1"/>
  <c r="AL461" i="1" a="1"/>
  <c r="AL461" i="1" s="1"/>
  <c r="AK461" i="1" a="1"/>
  <c r="AK461" i="1" s="1"/>
  <c r="AJ461" i="1" a="1"/>
  <c r="AJ461" i="1" s="1"/>
  <c r="AI461" i="1" a="1"/>
  <c r="AI461" i="1" s="1"/>
  <c r="AH461" i="1" a="1"/>
  <c r="AH461" i="1" s="1"/>
  <c r="AG461" i="1" a="1"/>
  <c r="AG461" i="1" s="1"/>
  <c r="AF461" i="1" a="1"/>
  <c r="AF461" i="1" s="1"/>
  <c r="AE461" i="1" a="1"/>
  <c r="AE461" i="1" s="1"/>
  <c r="AD461" i="1" a="1"/>
  <c r="AD461" i="1" s="1"/>
  <c r="AC461" i="1" a="1"/>
  <c r="AC461" i="1" s="1"/>
  <c r="AB461" i="1" a="1"/>
  <c r="AB461" i="1" s="1"/>
  <c r="AA461" i="1" a="1"/>
  <c r="AA461" i="1" s="1"/>
  <c r="Z461" i="1" a="1"/>
  <c r="Z461" i="1" s="1"/>
  <c r="Y461" i="1" a="1"/>
  <c r="Y461" i="1" s="1"/>
  <c r="X461" i="1" a="1"/>
  <c r="X461" i="1" s="1"/>
  <c r="W461" i="1" a="1"/>
  <c r="W461" i="1" s="1"/>
  <c r="V461" i="1" a="1"/>
  <c r="V461" i="1" s="1"/>
  <c r="U461" i="1" a="1"/>
  <c r="U461" i="1" s="1"/>
  <c r="T461" i="1" a="1"/>
  <c r="T461" i="1" s="1"/>
  <c r="S461" i="1" a="1"/>
  <c r="S461" i="1" s="1"/>
  <c r="R461" i="1" a="1"/>
  <c r="R461" i="1" s="1"/>
  <c r="Q461" i="1" a="1"/>
  <c r="Q461" i="1" s="1"/>
  <c r="AZ460" i="1" a="1"/>
  <c r="AZ460" i="1" s="1"/>
  <c r="AY460" i="1" a="1"/>
  <c r="AY460" i="1" s="1"/>
  <c r="AX460" i="1" a="1"/>
  <c r="AX460" i="1" s="1"/>
  <c r="AW460" i="1" a="1"/>
  <c r="AW460" i="1" s="1"/>
  <c r="AV460" i="1" a="1"/>
  <c r="AV460" i="1" s="1"/>
  <c r="AU460" i="1" a="1"/>
  <c r="AU460" i="1" s="1"/>
  <c r="AT460" i="1" a="1"/>
  <c r="AT460" i="1" s="1"/>
  <c r="AS460" i="1" a="1"/>
  <c r="AS460" i="1" s="1"/>
  <c r="AR460" i="1" a="1"/>
  <c r="AR460" i="1" s="1"/>
  <c r="AQ460" i="1" a="1"/>
  <c r="AQ460" i="1" s="1"/>
  <c r="AP460" i="1" a="1"/>
  <c r="AP460" i="1" s="1"/>
  <c r="AO460" i="1" a="1"/>
  <c r="AO460" i="1" s="1"/>
  <c r="AN460" i="1" a="1"/>
  <c r="AN460" i="1" s="1"/>
  <c r="AM460" i="1" a="1"/>
  <c r="AM460" i="1" s="1"/>
  <c r="AL460" i="1" a="1"/>
  <c r="AL460" i="1" s="1"/>
  <c r="AK460" i="1" a="1"/>
  <c r="AK460" i="1" s="1"/>
  <c r="AJ460" i="1" a="1"/>
  <c r="AJ460" i="1" s="1"/>
  <c r="AI460" i="1" a="1"/>
  <c r="AI460" i="1" s="1"/>
  <c r="AH460" i="1" a="1"/>
  <c r="AH460" i="1" s="1"/>
  <c r="AG460" i="1" a="1"/>
  <c r="AG460" i="1" s="1"/>
  <c r="AF460" i="1" a="1"/>
  <c r="AF460" i="1" s="1"/>
  <c r="AE460" i="1" a="1"/>
  <c r="AE460" i="1" s="1"/>
  <c r="AD460" i="1" a="1"/>
  <c r="AD460" i="1" s="1"/>
  <c r="AC460" i="1" a="1"/>
  <c r="AC460" i="1" s="1"/>
  <c r="AB460" i="1" a="1"/>
  <c r="AB460" i="1" s="1"/>
  <c r="AA460" i="1" a="1"/>
  <c r="AA460" i="1" s="1"/>
  <c r="Z460" i="1" a="1"/>
  <c r="Z460" i="1" s="1"/>
  <c r="Y460" i="1" a="1"/>
  <c r="Y460" i="1" s="1"/>
  <c r="X460" i="1" a="1"/>
  <c r="X460" i="1" s="1"/>
  <c r="W460" i="1" a="1"/>
  <c r="W460" i="1" s="1"/>
  <c r="V460" i="1" a="1"/>
  <c r="V460" i="1" s="1"/>
  <c r="U460" i="1" a="1"/>
  <c r="U460" i="1" s="1"/>
  <c r="T460" i="1" a="1"/>
  <c r="T460" i="1" s="1"/>
  <c r="S460" i="1" a="1"/>
  <c r="S460" i="1" s="1"/>
  <c r="R460" i="1" a="1"/>
  <c r="R460" i="1" s="1"/>
  <c r="Q460" i="1" a="1"/>
  <c r="Q460" i="1" s="1"/>
  <c r="AZ459" i="1" a="1"/>
  <c r="AZ459" i="1" s="1"/>
  <c r="AY459" i="1" a="1"/>
  <c r="AY459" i="1" s="1"/>
  <c r="AX459" i="1" a="1"/>
  <c r="AX459" i="1" s="1"/>
  <c r="AW459" i="1" a="1"/>
  <c r="AW459" i="1" s="1"/>
  <c r="AV459" i="1" a="1"/>
  <c r="AV459" i="1" s="1"/>
  <c r="AU459" i="1" a="1"/>
  <c r="AU459" i="1" s="1"/>
  <c r="AT459" i="1" a="1"/>
  <c r="AT459" i="1" s="1"/>
  <c r="AS459" i="1" a="1"/>
  <c r="AS459" i="1" s="1"/>
  <c r="AR459" i="1" a="1"/>
  <c r="AR459" i="1" s="1"/>
  <c r="AQ459" i="1" a="1"/>
  <c r="AQ459" i="1" s="1"/>
  <c r="AP459" i="1" a="1"/>
  <c r="AP459" i="1" s="1"/>
  <c r="AO459" i="1" a="1"/>
  <c r="AO459" i="1" s="1"/>
  <c r="AN459" i="1" a="1"/>
  <c r="AN459" i="1" s="1"/>
  <c r="AM459" i="1" a="1"/>
  <c r="AM459" i="1" s="1"/>
  <c r="AL459" i="1" a="1"/>
  <c r="AL459" i="1" s="1"/>
  <c r="AK459" i="1" a="1"/>
  <c r="AK459" i="1" s="1"/>
  <c r="AJ459" i="1" a="1"/>
  <c r="AJ459" i="1" s="1"/>
  <c r="AI459" i="1" a="1"/>
  <c r="AI459" i="1" s="1"/>
  <c r="AH459" i="1" a="1"/>
  <c r="AH459" i="1" s="1"/>
  <c r="AG459" i="1" a="1"/>
  <c r="AG459" i="1" s="1"/>
  <c r="AF459" i="1" a="1"/>
  <c r="AF459" i="1" s="1"/>
  <c r="AE459" i="1" a="1"/>
  <c r="AE459" i="1" s="1"/>
  <c r="AD459" i="1" a="1"/>
  <c r="AD459" i="1" s="1"/>
  <c r="AC459" i="1" a="1"/>
  <c r="AC459" i="1" s="1"/>
  <c r="AB459" i="1" a="1"/>
  <c r="AB459" i="1" s="1"/>
  <c r="AA459" i="1" a="1"/>
  <c r="AA459" i="1" s="1"/>
  <c r="Z459" i="1" a="1"/>
  <c r="Z459" i="1" s="1"/>
  <c r="Y459" i="1" a="1"/>
  <c r="Y459" i="1" s="1"/>
  <c r="X459" i="1" a="1"/>
  <c r="X459" i="1" s="1"/>
  <c r="W459" i="1" a="1"/>
  <c r="W459" i="1" s="1"/>
  <c r="V459" i="1" a="1"/>
  <c r="V459" i="1" s="1"/>
  <c r="U459" i="1" a="1"/>
  <c r="U459" i="1" s="1"/>
  <c r="T459" i="1" a="1"/>
  <c r="T459" i="1" s="1"/>
  <c r="S459" i="1" a="1"/>
  <c r="S459" i="1" s="1"/>
  <c r="R459" i="1" a="1"/>
  <c r="R459" i="1" s="1"/>
  <c r="Q459" i="1" a="1"/>
  <c r="Q459" i="1" s="1"/>
  <c r="AZ458" i="1" a="1"/>
  <c r="AZ458" i="1" s="1"/>
  <c r="AY458" i="1" a="1"/>
  <c r="AY458" i="1" s="1"/>
  <c r="AX458" i="1" a="1"/>
  <c r="AX458" i="1" s="1"/>
  <c r="AW458" i="1" a="1"/>
  <c r="AW458" i="1" s="1"/>
  <c r="AV458" i="1" a="1"/>
  <c r="AV458" i="1" s="1"/>
  <c r="AU458" i="1" a="1"/>
  <c r="AU458" i="1" s="1"/>
  <c r="AT458" i="1" a="1"/>
  <c r="AT458" i="1" s="1"/>
  <c r="AS458" i="1" a="1"/>
  <c r="AS458" i="1" s="1"/>
  <c r="AR458" i="1" a="1"/>
  <c r="AR458" i="1" s="1"/>
  <c r="AQ458" i="1" a="1"/>
  <c r="AQ458" i="1" s="1"/>
  <c r="AP458" i="1" a="1"/>
  <c r="AP458" i="1" s="1"/>
  <c r="AO458" i="1" a="1"/>
  <c r="AO458" i="1" s="1"/>
  <c r="AN458" i="1" a="1"/>
  <c r="AN458" i="1" s="1"/>
  <c r="AM458" i="1" a="1"/>
  <c r="AM458" i="1" s="1"/>
  <c r="AL458" i="1" a="1"/>
  <c r="AL458" i="1" s="1"/>
  <c r="AK458" i="1" a="1"/>
  <c r="AK458" i="1" s="1"/>
  <c r="AJ458" i="1" a="1"/>
  <c r="AJ458" i="1" s="1"/>
  <c r="AI458" i="1" a="1"/>
  <c r="AI458" i="1" s="1"/>
  <c r="AH458" i="1" a="1"/>
  <c r="AH458" i="1" s="1"/>
  <c r="AG458" i="1" a="1"/>
  <c r="AG458" i="1" s="1"/>
  <c r="AF458" i="1" a="1"/>
  <c r="AF458" i="1" s="1"/>
  <c r="AE458" i="1" a="1"/>
  <c r="AE458" i="1" s="1"/>
  <c r="AD458" i="1" a="1"/>
  <c r="AD458" i="1" s="1"/>
  <c r="AC458" i="1" a="1"/>
  <c r="AC458" i="1" s="1"/>
  <c r="AB458" i="1" a="1"/>
  <c r="AB458" i="1" s="1"/>
  <c r="AA458" i="1" a="1"/>
  <c r="AA458" i="1" s="1"/>
  <c r="Z458" i="1" a="1"/>
  <c r="Z458" i="1" s="1"/>
  <c r="Y458" i="1" a="1"/>
  <c r="Y458" i="1" s="1"/>
  <c r="X458" i="1" a="1"/>
  <c r="X458" i="1" s="1"/>
  <c r="W458" i="1" a="1"/>
  <c r="W458" i="1" s="1"/>
  <c r="V458" i="1" a="1"/>
  <c r="V458" i="1" s="1"/>
  <c r="U458" i="1" a="1"/>
  <c r="U458" i="1" s="1"/>
  <c r="T458" i="1" a="1"/>
  <c r="T458" i="1" s="1"/>
  <c r="S458" i="1" a="1"/>
  <c r="S458" i="1" s="1"/>
  <c r="R458" i="1" a="1"/>
  <c r="R458" i="1" s="1"/>
  <c r="Q458" i="1" a="1"/>
  <c r="Q458" i="1" s="1"/>
  <c r="AZ457" i="1" a="1"/>
  <c r="AZ457" i="1" s="1"/>
  <c r="AY457" i="1" a="1"/>
  <c r="AY457" i="1" s="1"/>
  <c r="AX457" i="1" a="1"/>
  <c r="AX457" i="1" s="1"/>
  <c r="AW457" i="1" a="1"/>
  <c r="AW457" i="1" s="1"/>
  <c r="AV457" i="1" a="1"/>
  <c r="AV457" i="1" s="1"/>
  <c r="AU457" i="1" a="1"/>
  <c r="AU457" i="1" s="1"/>
  <c r="AT457" i="1" a="1"/>
  <c r="AT457" i="1" s="1"/>
  <c r="AS457" i="1" a="1"/>
  <c r="AS457" i="1" s="1"/>
  <c r="AR457" i="1" a="1"/>
  <c r="AR457" i="1" s="1"/>
  <c r="AQ457" i="1" a="1"/>
  <c r="AQ457" i="1" s="1"/>
  <c r="AP457" i="1" a="1"/>
  <c r="AP457" i="1" s="1"/>
  <c r="AO457" i="1" a="1"/>
  <c r="AO457" i="1" s="1"/>
  <c r="AN457" i="1" a="1"/>
  <c r="AN457" i="1" s="1"/>
  <c r="AM457" i="1" a="1"/>
  <c r="AM457" i="1" s="1"/>
  <c r="AL457" i="1" a="1"/>
  <c r="AL457" i="1" s="1"/>
  <c r="AK457" i="1" a="1"/>
  <c r="AK457" i="1" s="1"/>
  <c r="AJ457" i="1" a="1"/>
  <c r="AJ457" i="1" s="1"/>
  <c r="AI457" i="1" a="1"/>
  <c r="AI457" i="1" s="1"/>
  <c r="AH457" i="1" a="1"/>
  <c r="AH457" i="1" s="1"/>
  <c r="AG457" i="1" a="1"/>
  <c r="AG457" i="1" s="1"/>
  <c r="AF457" i="1" a="1"/>
  <c r="AF457" i="1" s="1"/>
  <c r="AE457" i="1" a="1"/>
  <c r="AE457" i="1" s="1"/>
  <c r="AD457" i="1" a="1"/>
  <c r="AD457" i="1" s="1"/>
  <c r="AC457" i="1" a="1"/>
  <c r="AC457" i="1" s="1"/>
  <c r="AB457" i="1" a="1"/>
  <c r="AB457" i="1" s="1"/>
  <c r="AA457" i="1" a="1"/>
  <c r="AA457" i="1" s="1"/>
  <c r="Z457" i="1" a="1"/>
  <c r="Z457" i="1" s="1"/>
  <c r="Y457" i="1" a="1"/>
  <c r="Y457" i="1" s="1"/>
  <c r="X457" i="1" a="1"/>
  <c r="X457" i="1" s="1"/>
  <c r="W457" i="1" a="1"/>
  <c r="W457" i="1" s="1"/>
  <c r="V457" i="1" a="1"/>
  <c r="V457" i="1" s="1"/>
  <c r="U457" i="1" a="1"/>
  <c r="U457" i="1" s="1"/>
  <c r="T457" i="1" a="1"/>
  <c r="T457" i="1" s="1"/>
  <c r="S457" i="1" a="1"/>
  <c r="S457" i="1" s="1"/>
  <c r="R457" i="1" a="1"/>
  <c r="R457" i="1" s="1"/>
  <c r="Q457" i="1" a="1"/>
  <c r="Q457" i="1" s="1"/>
  <c r="AZ456" i="1" a="1"/>
  <c r="AZ456" i="1" s="1"/>
  <c r="AY456" i="1" a="1"/>
  <c r="AY456" i="1" s="1"/>
  <c r="AX456" i="1" a="1"/>
  <c r="AX456" i="1" s="1"/>
  <c r="AW456" i="1" a="1"/>
  <c r="AW456" i="1" s="1"/>
  <c r="AV456" i="1" a="1"/>
  <c r="AV456" i="1" s="1"/>
  <c r="AU456" i="1" a="1"/>
  <c r="AU456" i="1" s="1"/>
  <c r="AT456" i="1" a="1"/>
  <c r="AT456" i="1" s="1"/>
  <c r="AS456" i="1" a="1"/>
  <c r="AS456" i="1" s="1"/>
  <c r="AR456" i="1" a="1"/>
  <c r="AR456" i="1" s="1"/>
  <c r="AQ456" i="1" a="1"/>
  <c r="AQ456" i="1" s="1"/>
  <c r="AP456" i="1" a="1"/>
  <c r="AP456" i="1" s="1"/>
  <c r="AO456" i="1" a="1"/>
  <c r="AO456" i="1" s="1"/>
  <c r="AN456" i="1" a="1"/>
  <c r="AN456" i="1" s="1"/>
  <c r="AM456" i="1" a="1"/>
  <c r="AM456" i="1" s="1"/>
  <c r="AL456" i="1" a="1"/>
  <c r="AL456" i="1" s="1"/>
  <c r="AK456" i="1" a="1"/>
  <c r="AK456" i="1" s="1"/>
  <c r="AJ456" i="1" a="1"/>
  <c r="AJ456" i="1" s="1"/>
  <c r="AI456" i="1" a="1"/>
  <c r="AI456" i="1" s="1"/>
  <c r="AH456" i="1" a="1"/>
  <c r="AH456" i="1" s="1"/>
  <c r="AG456" i="1" a="1"/>
  <c r="AG456" i="1" s="1"/>
  <c r="AF456" i="1" a="1"/>
  <c r="AF456" i="1" s="1"/>
  <c r="AE456" i="1" a="1"/>
  <c r="AE456" i="1" s="1"/>
  <c r="AD456" i="1" a="1"/>
  <c r="AD456" i="1" s="1"/>
  <c r="AC456" i="1" a="1"/>
  <c r="AC456" i="1" s="1"/>
  <c r="AB456" i="1" a="1"/>
  <c r="AB456" i="1" s="1"/>
  <c r="AA456" i="1" a="1"/>
  <c r="AA456" i="1" s="1"/>
  <c r="Z456" i="1" a="1"/>
  <c r="Z456" i="1" s="1"/>
  <c r="Y456" i="1" a="1"/>
  <c r="Y456" i="1" s="1"/>
  <c r="X456" i="1" a="1"/>
  <c r="X456" i="1" s="1"/>
  <c r="W456" i="1" a="1"/>
  <c r="W456" i="1" s="1"/>
  <c r="V456" i="1" a="1"/>
  <c r="V456" i="1" s="1"/>
  <c r="U456" i="1" a="1"/>
  <c r="U456" i="1" s="1"/>
  <c r="T456" i="1" a="1"/>
  <c r="T456" i="1" s="1"/>
  <c r="S456" i="1" a="1"/>
  <c r="S456" i="1" s="1"/>
  <c r="R456" i="1" a="1"/>
  <c r="R456" i="1" s="1"/>
  <c r="Q456" i="1" a="1"/>
  <c r="Q456" i="1" s="1"/>
  <c r="AZ455" i="1" a="1"/>
  <c r="AZ455" i="1" s="1"/>
  <c r="AY455" i="1" a="1"/>
  <c r="AY455" i="1" s="1"/>
  <c r="AX455" i="1" a="1"/>
  <c r="AX455" i="1" s="1"/>
  <c r="AW455" i="1" a="1"/>
  <c r="AW455" i="1" s="1"/>
  <c r="AV455" i="1" a="1"/>
  <c r="AV455" i="1" s="1"/>
  <c r="AU455" i="1" a="1"/>
  <c r="AU455" i="1" s="1"/>
  <c r="AT455" i="1" a="1"/>
  <c r="AT455" i="1" s="1"/>
  <c r="AS455" i="1" a="1"/>
  <c r="AS455" i="1" s="1"/>
  <c r="AR455" i="1" a="1"/>
  <c r="AR455" i="1" s="1"/>
  <c r="AQ455" i="1" a="1"/>
  <c r="AQ455" i="1" s="1"/>
  <c r="AP455" i="1" a="1"/>
  <c r="AP455" i="1" s="1"/>
  <c r="AO455" i="1" a="1"/>
  <c r="AO455" i="1" s="1"/>
  <c r="AN455" i="1" a="1"/>
  <c r="AN455" i="1" s="1"/>
  <c r="AM455" i="1" a="1"/>
  <c r="AM455" i="1" s="1"/>
  <c r="AL455" i="1" a="1"/>
  <c r="AL455" i="1" s="1"/>
  <c r="AK455" i="1" a="1"/>
  <c r="AK455" i="1" s="1"/>
  <c r="AJ455" i="1" a="1"/>
  <c r="AJ455" i="1" s="1"/>
  <c r="AI455" i="1" a="1"/>
  <c r="AI455" i="1" s="1"/>
  <c r="AH455" i="1" a="1"/>
  <c r="AH455" i="1" s="1"/>
  <c r="AG455" i="1" a="1"/>
  <c r="AG455" i="1" s="1"/>
  <c r="AF455" i="1" a="1"/>
  <c r="AF455" i="1" s="1"/>
  <c r="AE455" i="1" a="1"/>
  <c r="AE455" i="1" s="1"/>
  <c r="AD455" i="1" a="1"/>
  <c r="AD455" i="1" s="1"/>
  <c r="AC455" i="1" a="1"/>
  <c r="AC455" i="1" s="1"/>
  <c r="AB455" i="1" a="1"/>
  <c r="AB455" i="1" s="1"/>
  <c r="AA455" i="1" a="1"/>
  <c r="AA455" i="1" s="1"/>
  <c r="Z455" i="1" a="1"/>
  <c r="Z455" i="1" s="1"/>
  <c r="Y455" i="1" a="1"/>
  <c r="Y455" i="1" s="1"/>
  <c r="X455" i="1" a="1"/>
  <c r="X455" i="1" s="1"/>
  <c r="W455" i="1" a="1"/>
  <c r="W455" i="1" s="1"/>
  <c r="V455" i="1" a="1"/>
  <c r="V455" i="1" s="1"/>
  <c r="U455" i="1" a="1"/>
  <c r="U455" i="1" s="1"/>
  <c r="T455" i="1" a="1"/>
  <c r="T455" i="1" s="1"/>
  <c r="S455" i="1" a="1"/>
  <c r="S455" i="1" s="1"/>
  <c r="R455" i="1" a="1"/>
  <c r="R455" i="1" s="1"/>
  <c r="Q455" i="1" a="1"/>
  <c r="Q455" i="1" s="1"/>
  <c r="BE455" i="1" s="1"/>
  <c r="AZ454" i="1" a="1"/>
  <c r="AZ454" i="1" s="1"/>
  <c r="AY454" i="1" a="1"/>
  <c r="AY454" i="1" s="1"/>
  <c r="AX454" i="1" a="1"/>
  <c r="AX454" i="1" s="1"/>
  <c r="AW454" i="1" a="1"/>
  <c r="AW454" i="1" s="1"/>
  <c r="AV454" i="1" a="1"/>
  <c r="AV454" i="1" s="1"/>
  <c r="AU454" i="1" a="1"/>
  <c r="AU454" i="1" s="1"/>
  <c r="AT454" i="1" a="1"/>
  <c r="AT454" i="1" s="1"/>
  <c r="AS454" i="1" a="1"/>
  <c r="AS454" i="1" s="1"/>
  <c r="AR454" i="1" a="1"/>
  <c r="AR454" i="1" s="1"/>
  <c r="AQ454" i="1" a="1"/>
  <c r="AQ454" i="1" s="1"/>
  <c r="AP454" i="1" a="1"/>
  <c r="AP454" i="1" s="1"/>
  <c r="AO454" i="1" a="1"/>
  <c r="AO454" i="1" s="1"/>
  <c r="AN454" i="1" a="1"/>
  <c r="AN454" i="1" s="1"/>
  <c r="AM454" i="1" a="1"/>
  <c r="AM454" i="1" s="1"/>
  <c r="AL454" i="1" a="1"/>
  <c r="AL454" i="1" s="1"/>
  <c r="AK454" i="1" a="1"/>
  <c r="AK454" i="1" s="1"/>
  <c r="AJ454" i="1" a="1"/>
  <c r="AJ454" i="1" s="1"/>
  <c r="AI454" i="1" a="1"/>
  <c r="AI454" i="1" s="1"/>
  <c r="AH454" i="1" a="1"/>
  <c r="AH454" i="1" s="1"/>
  <c r="AG454" i="1" a="1"/>
  <c r="AG454" i="1" s="1"/>
  <c r="AF454" i="1" a="1"/>
  <c r="AF454" i="1" s="1"/>
  <c r="AE454" i="1" a="1"/>
  <c r="AE454" i="1" s="1"/>
  <c r="AD454" i="1" a="1"/>
  <c r="AD454" i="1" s="1"/>
  <c r="AC454" i="1" a="1"/>
  <c r="AC454" i="1" s="1"/>
  <c r="AB454" i="1" a="1"/>
  <c r="AB454" i="1" s="1"/>
  <c r="AA454" i="1" a="1"/>
  <c r="AA454" i="1" s="1"/>
  <c r="Z454" i="1" a="1"/>
  <c r="Z454" i="1" s="1"/>
  <c r="Y454" i="1" a="1"/>
  <c r="Y454" i="1" s="1"/>
  <c r="X454" i="1" a="1"/>
  <c r="X454" i="1" s="1"/>
  <c r="W454" i="1" a="1"/>
  <c r="W454" i="1" s="1"/>
  <c r="V454" i="1" a="1"/>
  <c r="V454" i="1" s="1"/>
  <c r="U454" i="1" a="1"/>
  <c r="U454" i="1" s="1"/>
  <c r="T454" i="1" a="1"/>
  <c r="T454" i="1" s="1"/>
  <c r="S454" i="1" a="1"/>
  <c r="S454" i="1" s="1"/>
  <c r="R454" i="1" a="1"/>
  <c r="R454" i="1" s="1"/>
  <c r="Q454" i="1" a="1"/>
  <c r="Q454" i="1" s="1"/>
  <c r="AZ453" i="1" a="1"/>
  <c r="AZ453" i="1" s="1"/>
  <c r="AY453" i="1" a="1"/>
  <c r="AY453" i="1" s="1"/>
  <c r="AX453" i="1" a="1"/>
  <c r="AX453" i="1" s="1"/>
  <c r="AW453" i="1" a="1"/>
  <c r="AW453" i="1" s="1"/>
  <c r="AV453" i="1" a="1"/>
  <c r="AV453" i="1" s="1"/>
  <c r="AU453" i="1" a="1"/>
  <c r="AU453" i="1" s="1"/>
  <c r="AT453" i="1" a="1"/>
  <c r="AT453" i="1" s="1"/>
  <c r="AS453" i="1" a="1"/>
  <c r="AS453" i="1" s="1"/>
  <c r="AR453" i="1" a="1"/>
  <c r="AR453" i="1" s="1"/>
  <c r="AQ453" i="1" a="1"/>
  <c r="AQ453" i="1" s="1"/>
  <c r="AP453" i="1" a="1"/>
  <c r="AP453" i="1" s="1"/>
  <c r="AO453" i="1" a="1"/>
  <c r="AO453" i="1" s="1"/>
  <c r="AN453" i="1" a="1"/>
  <c r="AN453" i="1" s="1"/>
  <c r="AM453" i="1" a="1"/>
  <c r="AM453" i="1" s="1"/>
  <c r="AL453" i="1" a="1"/>
  <c r="AL453" i="1" s="1"/>
  <c r="AK453" i="1" a="1"/>
  <c r="AK453" i="1" s="1"/>
  <c r="AJ453" i="1" a="1"/>
  <c r="AJ453" i="1" s="1"/>
  <c r="AI453" i="1" a="1"/>
  <c r="AI453" i="1" s="1"/>
  <c r="AH453" i="1" a="1"/>
  <c r="AH453" i="1" s="1"/>
  <c r="AG453" i="1" a="1"/>
  <c r="AG453" i="1" s="1"/>
  <c r="AF453" i="1" a="1"/>
  <c r="AF453" i="1" s="1"/>
  <c r="AE453" i="1" a="1"/>
  <c r="AE453" i="1" s="1"/>
  <c r="AD453" i="1" a="1"/>
  <c r="AD453" i="1" s="1"/>
  <c r="AC453" i="1" a="1"/>
  <c r="AC453" i="1" s="1"/>
  <c r="AB453" i="1" a="1"/>
  <c r="AB453" i="1" s="1"/>
  <c r="AA453" i="1" a="1"/>
  <c r="AA453" i="1" s="1"/>
  <c r="Z453" i="1" a="1"/>
  <c r="Z453" i="1" s="1"/>
  <c r="Y453" i="1" a="1"/>
  <c r="Y453" i="1" s="1"/>
  <c r="X453" i="1" a="1"/>
  <c r="X453" i="1" s="1"/>
  <c r="W453" i="1" a="1"/>
  <c r="W453" i="1" s="1"/>
  <c r="V453" i="1" a="1"/>
  <c r="V453" i="1" s="1"/>
  <c r="U453" i="1" a="1"/>
  <c r="U453" i="1" s="1"/>
  <c r="T453" i="1" a="1"/>
  <c r="T453" i="1" s="1"/>
  <c r="S453" i="1" a="1"/>
  <c r="S453" i="1" s="1"/>
  <c r="R453" i="1" a="1"/>
  <c r="R453" i="1" s="1"/>
  <c r="Q453" i="1" a="1"/>
  <c r="Q453" i="1" s="1"/>
  <c r="AZ452" i="1" a="1"/>
  <c r="AZ452" i="1" s="1"/>
  <c r="AY452" i="1" a="1"/>
  <c r="AY452" i="1" s="1"/>
  <c r="AX452" i="1" a="1"/>
  <c r="AX452" i="1" s="1"/>
  <c r="AW452" i="1" a="1"/>
  <c r="AW452" i="1" s="1"/>
  <c r="AV452" i="1" a="1"/>
  <c r="AV452" i="1" s="1"/>
  <c r="AU452" i="1" a="1"/>
  <c r="AU452" i="1" s="1"/>
  <c r="AT452" i="1" a="1"/>
  <c r="AT452" i="1" s="1"/>
  <c r="AS452" i="1" a="1"/>
  <c r="AS452" i="1" s="1"/>
  <c r="AR452" i="1" a="1"/>
  <c r="AR452" i="1" s="1"/>
  <c r="AQ452" i="1" a="1"/>
  <c r="AQ452" i="1" s="1"/>
  <c r="AP452" i="1" a="1"/>
  <c r="AP452" i="1" s="1"/>
  <c r="AO452" i="1" a="1"/>
  <c r="AO452" i="1" s="1"/>
  <c r="AN452" i="1" a="1"/>
  <c r="AN452" i="1" s="1"/>
  <c r="AM452" i="1" a="1"/>
  <c r="AM452" i="1" s="1"/>
  <c r="AL452" i="1" a="1"/>
  <c r="AL452" i="1" s="1"/>
  <c r="AK452" i="1" a="1"/>
  <c r="AK452" i="1" s="1"/>
  <c r="AJ452" i="1" a="1"/>
  <c r="AJ452" i="1" s="1"/>
  <c r="AI452" i="1" a="1"/>
  <c r="AI452" i="1" s="1"/>
  <c r="AH452" i="1" a="1"/>
  <c r="AH452" i="1" s="1"/>
  <c r="AG452" i="1" a="1"/>
  <c r="AG452" i="1" s="1"/>
  <c r="AF452" i="1" a="1"/>
  <c r="AF452" i="1" s="1"/>
  <c r="AE452" i="1" a="1"/>
  <c r="AE452" i="1" s="1"/>
  <c r="AD452" i="1" a="1"/>
  <c r="AD452" i="1" s="1"/>
  <c r="AC452" i="1" a="1"/>
  <c r="AC452" i="1" s="1"/>
  <c r="AB452" i="1" a="1"/>
  <c r="AB452" i="1" s="1"/>
  <c r="AA452" i="1" a="1"/>
  <c r="AA452" i="1" s="1"/>
  <c r="Z452" i="1" a="1"/>
  <c r="Z452" i="1" s="1"/>
  <c r="Y452" i="1" a="1"/>
  <c r="Y452" i="1" s="1"/>
  <c r="X452" i="1" a="1"/>
  <c r="X452" i="1" s="1"/>
  <c r="W452" i="1" a="1"/>
  <c r="W452" i="1" s="1"/>
  <c r="V452" i="1" a="1"/>
  <c r="V452" i="1" s="1"/>
  <c r="U452" i="1" a="1"/>
  <c r="U452" i="1" s="1"/>
  <c r="T452" i="1" a="1"/>
  <c r="T452" i="1" s="1"/>
  <c r="S452" i="1" a="1"/>
  <c r="S452" i="1" s="1"/>
  <c r="R452" i="1" a="1"/>
  <c r="R452" i="1" s="1"/>
  <c r="Q452" i="1" a="1"/>
  <c r="Q452" i="1" s="1"/>
  <c r="AZ416" i="1" a="1"/>
  <c r="AZ416" i="1" s="1"/>
  <c r="AY416" i="1" a="1"/>
  <c r="AY416" i="1" s="1"/>
  <c r="AX416" i="1" a="1"/>
  <c r="AX416" i="1" s="1"/>
  <c r="AW416" i="1" a="1"/>
  <c r="AW416" i="1" s="1"/>
  <c r="AV416" i="1" a="1"/>
  <c r="AV416" i="1" s="1"/>
  <c r="AU416" i="1" a="1"/>
  <c r="AU416" i="1" s="1"/>
  <c r="AT416" i="1" a="1"/>
  <c r="AT416" i="1" s="1"/>
  <c r="AS416" i="1" a="1"/>
  <c r="AS416" i="1" s="1"/>
  <c r="AR416" i="1" a="1"/>
  <c r="AR416" i="1" s="1"/>
  <c r="AQ416" i="1" a="1"/>
  <c r="AQ416" i="1" s="1"/>
  <c r="AP416" i="1" a="1"/>
  <c r="AP416" i="1" s="1"/>
  <c r="AO416" i="1" a="1"/>
  <c r="AO416" i="1" s="1"/>
  <c r="AN416" i="1" a="1"/>
  <c r="AN416" i="1" s="1"/>
  <c r="AM416" i="1" a="1"/>
  <c r="AM416" i="1" s="1"/>
  <c r="AL416" i="1" a="1"/>
  <c r="AL416" i="1" s="1"/>
  <c r="AK416" i="1" a="1"/>
  <c r="AK416" i="1" s="1"/>
  <c r="AJ416" i="1" a="1"/>
  <c r="AJ416" i="1" s="1"/>
  <c r="AI416" i="1" a="1"/>
  <c r="AI416" i="1" s="1"/>
  <c r="AH416" i="1" a="1"/>
  <c r="AH416" i="1" s="1"/>
  <c r="AG416" i="1" a="1"/>
  <c r="AG416" i="1" s="1"/>
  <c r="AF416" i="1" a="1"/>
  <c r="AF416" i="1" s="1"/>
  <c r="AE416" i="1" a="1"/>
  <c r="AE416" i="1" s="1"/>
  <c r="AD416" i="1" a="1"/>
  <c r="AD416" i="1" s="1"/>
  <c r="AC416" i="1" a="1"/>
  <c r="AC416" i="1" s="1"/>
  <c r="AB416" i="1" a="1"/>
  <c r="AB416" i="1" s="1"/>
  <c r="AA416" i="1" a="1"/>
  <c r="AA416" i="1" s="1"/>
  <c r="Z416" i="1" a="1"/>
  <c r="Z416" i="1" s="1"/>
  <c r="Y416" i="1" a="1"/>
  <c r="Y416" i="1" s="1"/>
  <c r="X416" i="1" a="1"/>
  <c r="X416" i="1" s="1"/>
  <c r="W416" i="1" a="1"/>
  <c r="W416" i="1" s="1"/>
  <c r="V416" i="1" a="1"/>
  <c r="V416" i="1" s="1"/>
  <c r="U416" i="1" a="1"/>
  <c r="U416" i="1" s="1"/>
  <c r="T416" i="1" a="1"/>
  <c r="T416" i="1" s="1"/>
  <c r="S416" i="1" a="1"/>
  <c r="S416" i="1" s="1"/>
  <c r="R416" i="1" a="1"/>
  <c r="R416" i="1" s="1"/>
  <c r="Q416" i="1" a="1"/>
  <c r="Q416" i="1" s="1"/>
  <c r="AZ415" i="1" a="1"/>
  <c r="AZ415" i="1" s="1"/>
  <c r="AY415" i="1" a="1"/>
  <c r="AY415" i="1" s="1"/>
  <c r="AX415" i="1" a="1"/>
  <c r="AX415" i="1" s="1"/>
  <c r="AW415" i="1" a="1"/>
  <c r="AW415" i="1" s="1"/>
  <c r="AV415" i="1" a="1"/>
  <c r="AV415" i="1" s="1"/>
  <c r="AU415" i="1" a="1"/>
  <c r="AU415" i="1" s="1"/>
  <c r="AT415" i="1" a="1"/>
  <c r="AT415" i="1" s="1"/>
  <c r="AS415" i="1" a="1"/>
  <c r="AS415" i="1" s="1"/>
  <c r="AR415" i="1" a="1"/>
  <c r="AR415" i="1" s="1"/>
  <c r="AQ415" i="1" a="1"/>
  <c r="AQ415" i="1" s="1"/>
  <c r="AP415" i="1" a="1"/>
  <c r="AP415" i="1" s="1"/>
  <c r="AO415" i="1" a="1"/>
  <c r="AO415" i="1" s="1"/>
  <c r="AN415" i="1" a="1"/>
  <c r="AN415" i="1" s="1"/>
  <c r="AM415" i="1" a="1"/>
  <c r="AM415" i="1" s="1"/>
  <c r="AL415" i="1" a="1"/>
  <c r="AL415" i="1" s="1"/>
  <c r="AK415" i="1" a="1"/>
  <c r="AK415" i="1" s="1"/>
  <c r="AJ415" i="1" a="1"/>
  <c r="AJ415" i="1" s="1"/>
  <c r="AI415" i="1" a="1"/>
  <c r="AI415" i="1" s="1"/>
  <c r="AH415" i="1" a="1"/>
  <c r="AH415" i="1" s="1"/>
  <c r="AG415" i="1" a="1"/>
  <c r="AG415" i="1" s="1"/>
  <c r="AF415" i="1" a="1"/>
  <c r="AF415" i="1" s="1"/>
  <c r="AE415" i="1" a="1"/>
  <c r="AE415" i="1" s="1"/>
  <c r="AD415" i="1" a="1"/>
  <c r="AD415" i="1" s="1"/>
  <c r="AC415" i="1" a="1"/>
  <c r="AC415" i="1" s="1"/>
  <c r="AB415" i="1" a="1"/>
  <c r="AB415" i="1" s="1"/>
  <c r="AA415" i="1" a="1"/>
  <c r="AA415" i="1" s="1"/>
  <c r="Z415" i="1" a="1"/>
  <c r="Z415" i="1" s="1"/>
  <c r="Y415" i="1" a="1"/>
  <c r="Y415" i="1" s="1"/>
  <c r="X415" i="1" a="1"/>
  <c r="X415" i="1" s="1"/>
  <c r="W415" i="1" a="1"/>
  <c r="W415" i="1" s="1"/>
  <c r="V415" i="1" a="1"/>
  <c r="V415" i="1" s="1"/>
  <c r="U415" i="1" a="1"/>
  <c r="U415" i="1" s="1"/>
  <c r="T415" i="1" a="1"/>
  <c r="T415" i="1" s="1"/>
  <c r="S415" i="1" a="1"/>
  <c r="S415" i="1" s="1"/>
  <c r="R415" i="1" a="1"/>
  <c r="R415" i="1" s="1"/>
  <c r="Q415" i="1" a="1"/>
  <c r="Q415" i="1" s="1"/>
  <c r="AZ414" i="1" a="1"/>
  <c r="AZ414" i="1" s="1"/>
  <c r="AY414" i="1" a="1"/>
  <c r="AY414" i="1" s="1"/>
  <c r="AX414" i="1" a="1"/>
  <c r="AX414" i="1" s="1"/>
  <c r="AW414" i="1" a="1"/>
  <c r="AW414" i="1" s="1"/>
  <c r="AV414" i="1" a="1"/>
  <c r="AV414" i="1" s="1"/>
  <c r="AU414" i="1" a="1"/>
  <c r="AU414" i="1" s="1"/>
  <c r="AT414" i="1" a="1"/>
  <c r="AT414" i="1" s="1"/>
  <c r="AS414" i="1" a="1"/>
  <c r="AS414" i="1" s="1"/>
  <c r="AR414" i="1" a="1"/>
  <c r="AR414" i="1" s="1"/>
  <c r="AQ414" i="1" a="1"/>
  <c r="AQ414" i="1" s="1"/>
  <c r="AP414" i="1" a="1"/>
  <c r="AP414" i="1" s="1"/>
  <c r="AO414" i="1" a="1"/>
  <c r="AO414" i="1" s="1"/>
  <c r="AN414" i="1" a="1"/>
  <c r="AN414" i="1" s="1"/>
  <c r="AM414" i="1" a="1"/>
  <c r="AM414" i="1" s="1"/>
  <c r="AL414" i="1" a="1"/>
  <c r="AL414" i="1" s="1"/>
  <c r="AK414" i="1" a="1"/>
  <c r="AK414" i="1" s="1"/>
  <c r="AJ414" i="1" a="1"/>
  <c r="AJ414" i="1" s="1"/>
  <c r="AI414" i="1" a="1"/>
  <c r="AI414" i="1" s="1"/>
  <c r="AH414" i="1" a="1"/>
  <c r="AH414" i="1" s="1"/>
  <c r="AG414" i="1" a="1"/>
  <c r="AG414" i="1" s="1"/>
  <c r="AF414" i="1" a="1"/>
  <c r="AF414" i="1" s="1"/>
  <c r="AE414" i="1" a="1"/>
  <c r="AE414" i="1" s="1"/>
  <c r="AD414" i="1" a="1"/>
  <c r="AD414" i="1" s="1"/>
  <c r="AC414" i="1" a="1"/>
  <c r="AC414" i="1" s="1"/>
  <c r="AB414" i="1" a="1"/>
  <c r="AB414" i="1" s="1"/>
  <c r="AA414" i="1" a="1"/>
  <c r="AA414" i="1" s="1"/>
  <c r="Z414" i="1" a="1"/>
  <c r="Z414" i="1" s="1"/>
  <c r="Y414" i="1" a="1"/>
  <c r="Y414" i="1" s="1"/>
  <c r="X414" i="1" a="1"/>
  <c r="X414" i="1" s="1"/>
  <c r="W414" i="1" a="1"/>
  <c r="W414" i="1" s="1"/>
  <c r="V414" i="1" a="1"/>
  <c r="V414" i="1" s="1"/>
  <c r="U414" i="1" a="1"/>
  <c r="U414" i="1" s="1"/>
  <c r="T414" i="1" a="1"/>
  <c r="T414" i="1" s="1"/>
  <c r="S414" i="1" a="1"/>
  <c r="S414" i="1" s="1"/>
  <c r="R414" i="1" a="1"/>
  <c r="R414" i="1" s="1"/>
  <c r="Q414" i="1" a="1"/>
  <c r="Q414" i="1" s="1"/>
  <c r="AZ413" i="1" a="1"/>
  <c r="AZ413" i="1" s="1"/>
  <c r="AY413" i="1" a="1"/>
  <c r="AY413" i="1" s="1"/>
  <c r="AX413" i="1" a="1"/>
  <c r="AX413" i="1" s="1"/>
  <c r="AW413" i="1" a="1"/>
  <c r="AW413" i="1" s="1"/>
  <c r="AV413" i="1" a="1"/>
  <c r="AV413" i="1" s="1"/>
  <c r="AU413" i="1" a="1"/>
  <c r="AU413" i="1" s="1"/>
  <c r="AT413" i="1" a="1"/>
  <c r="AT413" i="1" s="1"/>
  <c r="AS413" i="1" a="1"/>
  <c r="AS413" i="1" s="1"/>
  <c r="AR413" i="1" a="1"/>
  <c r="AR413" i="1" s="1"/>
  <c r="AQ413" i="1" a="1"/>
  <c r="AQ413" i="1" s="1"/>
  <c r="AP413" i="1" a="1"/>
  <c r="AP413" i="1" s="1"/>
  <c r="AO413" i="1" a="1"/>
  <c r="AO413" i="1" s="1"/>
  <c r="AN413" i="1" a="1"/>
  <c r="AN413" i="1" s="1"/>
  <c r="AM413" i="1" a="1"/>
  <c r="AM413" i="1" s="1"/>
  <c r="AL413" i="1" a="1"/>
  <c r="AL413" i="1" s="1"/>
  <c r="AK413" i="1" a="1"/>
  <c r="AK413" i="1" s="1"/>
  <c r="AJ413" i="1" a="1"/>
  <c r="AJ413" i="1" s="1"/>
  <c r="AI413" i="1" a="1"/>
  <c r="AI413" i="1" s="1"/>
  <c r="AH413" i="1" a="1"/>
  <c r="AH413" i="1" s="1"/>
  <c r="AG413" i="1" a="1"/>
  <c r="AG413" i="1" s="1"/>
  <c r="AF413" i="1" a="1"/>
  <c r="AF413" i="1" s="1"/>
  <c r="AE413" i="1" a="1"/>
  <c r="AE413" i="1" s="1"/>
  <c r="AD413" i="1" a="1"/>
  <c r="AD413" i="1" s="1"/>
  <c r="AC413" i="1" a="1"/>
  <c r="AC413" i="1" s="1"/>
  <c r="AB413" i="1" a="1"/>
  <c r="AB413" i="1" s="1"/>
  <c r="AA413" i="1" a="1"/>
  <c r="AA413" i="1" s="1"/>
  <c r="Z413" i="1" a="1"/>
  <c r="Z413" i="1" s="1"/>
  <c r="Y413" i="1" a="1"/>
  <c r="Y413" i="1" s="1"/>
  <c r="X413" i="1" a="1"/>
  <c r="X413" i="1" s="1"/>
  <c r="W413" i="1" a="1"/>
  <c r="W413" i="1" s="1"/>
  <c r="V413" i="1" a="1"/>
  <c r="V413" i="1" s="1"/>
  <c r="U413" i="1" a="1"/>
  <c r="U413" i="1" s="1"/>
  <c r="T413" i="1" a="1"/>
  <c r="T413" i="1" s="1"/>
  <c r="S413" i="1" a="1"/>
  <c r="S413" i="1" s="1"/>
  <c r="R413" i="1" a="1"/>
  <c r="R413" i="1" s="1"/>
  <c r="Q413" i="1" a="1"/>
  <c r="Q413" i="1" s="1"/>
  <c r="AZ412" i="1" a="1"/>
  <c r="AZ412" i="1" s="1"/>
  <c r="AY412" i="1" a="1"/>
  <c r="AY412" i="1" s="1"/>
  <c r="AX412" i="1" a="1"/>
  <c r="AX412" i="1" s="1"/>
  <c r="AW412" i="1" a="1"/>
  <c r="AW412" i="1" s="1"/>
  <c r="AV412" i="1" a="1"/>
  <c r="AV412" i="1" s="1"/>
  <c r="AU412" i="1" a="1"/>
  <c r="AU412" i="1" s="1"/>
  <c r="AT412" i="1" a="1"/>
  <c r="AT412" i="1" s="1"/>
  <c r="AS412" i="1" a="1"/>
  <c r="AS412" i="1" s="1"/>
  <c r="AR412" i="1" a="1"/>
  <c r="AR412" i="1" s="1"/>
  <c r="AQ412" i="1" a="1"/>
  <c r="AQ412" i="1" s="1"/>
  <c r="AP412" i="1" a="1"/>
  <c r="AP412" i="1" s="1"/>
  <c r="AO412" i="1" a="1"/>
  <c r="AO412" i="1" s="1"/>
  <c r="AN412" i="1" a="1"/>
  <c r="AN412" i="1" s="1"/>
  <c r="AM412" i="1" a="1"/>
  <c r="AM412" i="1" s="1"/>
  <c r="AL412" i="1" a="1"/>
  <c r="AL412" i="1" s="1"/>
  <c r="AK412" i="1" a="1"/>
  <c r="AK412" i="1" s="1"/>
  <c r="AJ412" i="1" a="1"/>
  <c r="AJ412" i="1" s="1"/>
  <c r="AI412" i="1" a="1"/>
  <c r="AI412" i="1" s="1"/>
  <c r="AH412" i="1" a="1"/>
  <c r="AH412" i="1" s="1"/>
  <c r="AG412" i="1" a="1"/>
  <c r="AG412" i="1" s="1"/>
  <c r="AF412" i="1" a="1"/>
  <c r="AF412" i="1" s="1"/>
  <c r="AE412" i="1" a="1"/>
  <c r="AE412" i="1" s="1"/>
  <c r="AD412" i="1" a="1"/>
  <c r="AD412" i="1" s="1"/>
  <c r="AC412" i="1" a="1"/>
  <c r="AC412" i="1" s="1"/>
  <c r="AB412" i="1" a="1"/>
  <c r="AB412" i="1" s="1"/>
  <c r="AA412" i="1" a="1"/>
  <c r="AA412" i="1" s="1"/>
  <c r="Z412" i="1" a="1"/>
  <c r="Z412" i="1" s="1"/>
  <c r="Y412" i="1" a="1"/>
  <c r="Y412" i="1" s="1"/>
  <c r="X412" i="1" a="1"/>
  <c r="X412" i="1" s="1"/>
  <c r="W412" i="1" a="1"/>
  <c r="W412" i="1" s="1"/>
  <c r="V412" i="1" a="1"/>
  <c r="V412" i="1" s="1"/>
  <c r="U412" i="1" a="1"/>
  <c r="U412" i="1" s="1"/>
  <c r="T412" i="1" a="1"/>
  <c r="T412" i="1" s="1"/>
  <c r="S412" i="1" a="1"/>
  <c r="S412" i="1" s="1"/>
  <c r="R412" i="1" a="1"/>
  <c r="R412" i="1" s="1"/>
  <c r="Q412" i="1" a="1"/>
  <c r="Q412" i="1" s="1"/>
  <c r="AZ411" i="1" a="1"/>
  <c r="AZ411" i="1" s="1"/>
  <c r="AY411" i="1" a="1"/>
  <c r="AY411" i="1" s="1"/>
  <c r="AX411" i="1" a="1"/>
  <c r="AX411" i="1" s="1"/>
  <c r="AW411" i="1" a="1"/>
  <c r="AW411" i="1" s="1"/>
  <c r="AV411" i="1" a="1"/>
  <c r="AV411" i="1" s="1"/>
  <c r="AU411" i="1" a="1"/>
  <c r="AU411" i="1" s="1"/>
  <c r="AT411" i="1" a="1"/>
  <c r="AT411" i="1" s="1"/>
  <c r="AS411" i="1" a="1"/>
  <c r="AS411" i="1" s="1"/>
  <c r="AR411" i="1" a="1"/>
  <c r="AR411" i="1" s="1"/>
  <c r="AQ411" i="1" a="1"/>
  <c r="AQ411" i="1" s="1"/>
  <c r="AP411" i="1" a="1"/>
  <c r="AP411" i="1" s="1"/>
  <c r="AO411" i="1" a="1"/>
  <c r="AO411" i="1" s="1"/>
  <c r="AN411" i="1" a="1"/>
  <c r="AN411" i="1" s="1"/>
  <c r="AM411" i="1" a="1"/>
  <c r="AM411" i="1" s="1"/>
  <c r="AL411" i="1" a="1"/>
  <c r="AL411" i="1" s="1"/>
  <c r="AK411" i="1" a="1"/>
  <c r="AK411" i="1" s="1"/>
  <c r="AJ411" i="1" a="1"/>
  <c r="AJ411" i="1" s="1"/>
  <c r="AI411" i="1" a="1"/>
  <c r="AI411" i="1" s="1"/>
  <c r="AH411" i="1" a="1"/>
  <c r="AH411" i="1" s="1"/>
  <c r="AG411" i="1" a="1"/>
  <c r="AG411" i="1" s="1"/>
  <c r="AF411" i="1" a="1"/>
  <c r="AF411" i="1" s="1"/>
  <c r="AE411" i="1" a="1"/>
  <c r="AE411" i="1" s="1"/>
  <c r="AD411" i="1" a="1"/>
  <c r="AD411" i="1" s="1"/>
  <c r="AC411" i="1" a="1"/>
  <c r="AC411" i="1" s="1"/>
  <c r="AB411" i="1" a="1"/>
  <c r="AB411" i="1" s="1"/>
  <c r="AA411" i="1" a="1"/>
  <c r="AA411" i="1" s="1"/>
  <c r="Z411" i="1" a="1"/>
  <c r="Z411" i="1" s="1"/>
  <c r="Y411" i="1" a="1"/>
  <c r="Y411" i="1" s="1"/>
  <c r="X411" i="1" a="1"/>
  <c r="X411" i="1" s="1"/>
  <c r="W411" i="1" a="1"/>
  <c r="W411" i="1" s="1"/>
  <c r="V411" i="1" a="1"/>
  <c r="V411" i="1" s="1"/>
  <c r="U411" i="1" a="1"/>
  <c r="U411" i="1" s="1"/>
  <c r="T411" i="1" a="1"/>
  <c r="T411" i="1" s="1"/>
  <c r="S411" i="1" a="1"/>
  <c r="S411" i="1" s="1"/>
  <c r="R411" i="1" a="1"/>
  <c r="R411" i="1" s="1"/>
  <c r="Q411" i="1" a="1"/>
  <c r="Q411" i="1" s="1"/>
  <c r="AZ410" i="1" a="1"/>
  <c r="AZ410" i="1" s="1"/>
  <c r="AY410" i="1" a="1"/>
  <c r="AY410" i="1" s="1"/>
  <c r="AX410" i="1" a="1"/>
  <c r="AX410" i="1" s="1"/>
  <c r="AW410" i="1" a="1"/>
  <c r="AW410" i="1" s="1"/>
  <c r="AV410" i="1" a="1"/>
  <c r="AV410" i="1" s="1"/>
  <c r="AU410" i="1" a="1"/>
  <c r="AU410" i="1" s="1"/>
  <c r="AT410" i="1" a="1"/>
  <c r="AT410" i="1" s="1"/>
  <c r="AS410" i="1" a="1"/>
  <c r="AS410" i="1" s="1"/>
  <c r="AR410" i="1" a="1"/>
  <c r="AR410" i="1" s="1"/>
  <c r="AQ410" i="1" a="1"/>
  <c r="AQ410" i="1" s="1"/>
  <c r="AP410" i="1" a="1"/>
  <c r="AP410" i="1" s="1"/>
  <c r="AO410" i="1" a="1"/>
  <c r="AO410" i="1" s="1"/>
  <c r="AN410" i="1" a="1"/>
  <c r="AN410" i="1" s="1"/>
  <c r="AM410" i="1" a="1"/>
  <c r="AM410" i="1" s="1"/>
  <c r="AL410" i="1" a="1"/>
  <c r="AL410" i="1" s="1"/>
  <c r="AK410" i="1" a="1"/>
  <c r="AK410" i="1" s="1"/>
  <c r="AJ410" i="1" a="1"/>
  <c r="AJ410" i="1" s="1"/>
  <c r="AI410" i="1" a="1"/>
  <c r="AI410" i="1" s="1"/>
  <c r="AH410" i="1" a="1"/>
  <c r="AH410" i="1" s="1"/>
  <c r="AG410" i="1" a="1"/>
  <c r="AG410" i="1" s="1"/>
  <c r="AF410" i="1" a="1"/>
  <c r="AF410" i="1" s="1"/>
  <c r="AE410" i="1" a="1"/>
  <c r="AE410" i="1" s="1"/>
  <c r="AD410" i="1" a="1"/>
  <c r="AD410" i="1" s="1"/>
  <c r="AC410" i="1" a="1"/>
  <c r="AC410" i="1" s="1"/>
  <c r="AB410" i="1" a="1"/>
  <c r="AB410" i="1" s="1"/>
  <c r="AA410" i="1" a="1"/>
  <c r="AA410" i="1" s="1"/>
  <c r="Z410" i="1" a="1"/>
  <c r="Z410" i="1" s="1"/>
  <c r="Y410" i="1" a="1"/>
  <c r="Y410" i="1" s="1"/>
  <c r="X410" i="1" a="1"/>
  <c r="X410" i="1" s="1"/>
  <c r="W410" i="1" a="1"/>
  <c r="W410" i="1" s="1"/>
  <c r="V410" i="1" a="1"/>
  <c r="V410" i="1" s="1"/>
  <c r="U410" i="1" a="1"/>
  <c r="U410" i="1" s="1"/>
  <c r="T410" i="1" a="1"/>
  <c r="T410" i="1" s="1"/>
  <c r="S410" i="1" a="1"/>
  <c r="S410" i="1" s="1"/>
  <c r="R410" i="1" a="1"/>
  <c r="R410" i="1" s="1"/>
  <c r="Q410" i="1" a="1"/>
  <c r="Q410" i="1" s="1"/>
  <c r="AZ409" i="1" a="1"/>
  <c r="AZ409" i="1" s="1"/>
  <c r="AY409" i="1" a="1"/>
  <c r="AY409" i="1" s="1"/>
  <c r="AX409" i="1" a="1"/>
  <c r="AX409" i="1" s="1"/>
  <c r="AW409" i="1" a="1"/>
  <c r="AW409" i="1" s="1"/>
  <c r="AV409" i="1" a="1"/>
  <c r="AV409" i="1" s="1"/>
  <c r="AU409" i="1" a="1"/>
  <c r="AU409" i="1" s="1"/>
  <c r="AT409" i="1" a="1"/>
  <c r="AT409" i="1" s="1"/>
  <c r="AS409" i="1" a="1"/>
  <c r="AS409" i="1" s="1"/>
  <c r="AR409" i="1" a="1"/>
  <c r="AR409" i="1" s="1"/>
  <c r="AQ409" i="1" a="1"/>
  <c r="AQ409" i="1" s="1"/>
  <c r="AP409" i="1" a="1"/>
  <c r="AP409" i="1" s="1"/>
  <c r="AO409" i="1" a="1"/>
  <c r="AO409" i="1" s="1"/>
  <c r="AN409" i="1" a="1"/>
  <c r="AN409" i="1" s="1"/>
  <c r="AM409" i="1" a="1"/>
  <c r="AM409" i="1" s="1"/>
  <c r="AL409" i="1" a="1"/>
  <c r="AL409" i="1" s="1"/>
  <c r="AK409" i="1" a="1"/>
  <c r="AK409" i="1" s="1"/>
  <c r="AJ409" i="1" a="1"/>
  <c r="AJ409" i="1" s="1"/>
  <c r="AI409" i="1" a="1"/>
  <c r="AI409" i="1" s="1"/>
  <c r="AH409" i="1" a="1"/>
  <c r="AH409" i="1" s="1"/>
  <c r="AG409" i="1" a="1"/>
  <c r="AG409" i="1" s="1"/>
  <c r="AF409" i="1" a="1"/>
  <c r="AF409" i="1" s="1"/>
  <c r="AE409" i="1" a="1"/>
  <c r="AE409" i="1" s="1"/>
  <c r="AD409" i="1" a="1"/>
  <c r="AD409" i="1" s="1"/>
  <c r="AC409" i="1" a="1"/>
  <c r="AC409" i="1" s="1"/>
  <c r="AB409" i="1" a="1"/>
  <c r="AB409" i="1" s="1"/>
  <c r="AA409" i="1" a="1"/>
  <c r="AA409" i="1" s="1"/>
  <c r="Z409" i="1" a="1"/>
  <c r="Z409" i="1" s="1"/>
  <c r="Y409" i="1" a="1"/>
  <c r="Y409" i="1" s="1"/>
  <c r="X409" i="1" a="1"/>
  <c r="X409" i="1" s="1"/>
  <c r="W409" i="1" a="1"/>
  <c r="W409" i="1" s="1"/>
  <c r="V409" i="1" a="1"/>
  <c r="V409" i="1" s="1"/>
  <c r="U409" i="1" a="1"/>
  <c r="U409" i="1" s="1"/>
  <c r="T409" i="1" a="1"/>
  <c r="T409" i="1" s="1"/>
  <c r="S409" i="1" a="1"/>
  <c r="S409" i="1" s="1"/>
  <c r="R409" i="1" a="1"/>
  <c r="R409" i="1" s="1"/>
  <c r="Q409" i="1" a="1"/>
  <c r="Q409" i="1" s="1"/>
  <c r="AZ408" i="1" a="1"/>
  <c r="AZ408" i="1" s="1"/>
  <c r="AY408" i="1" a="1"/>
  <c r="AY408" i="1" s="1"/>
  <c r="AX408" i="1" a="1"/>
  <c r="AX408" i="1" s="1"/>
  <c r="AW408" i="1" a="1"/>
  <c r="AW408" i="1" s="1"/>
  <c r="AV408" i="1" a="1"/>
  <c r="AV408" i="1" s="1"/>
  <c r="AU408" i="1" a="1"/>
  <c r="AU408" i="1" s="1"/>
  <c r="AT408" i="1" a="1"/>
  <c r="AT408" i="1" s="1"/>
  <c r="AS408" i="1" a="1"/>
  <c r="AS408" i="1" s="1"/>
  <c r="AR408" i="1" a="1"/>
  <c r="AR408" i="1" s="1"/>
  <c r="AQ408" i="1" a="1"/>
  <c r="AQ408" i="1" s="1"/>
  <c r="AP408" i="1" a="1"/>
  <c r="AP408" i="1" s="1"/>
  <c r="AO408" i="1" a="1"/>
  <c r="AO408" i="1" s="1"/>
  <c r="AN408" i="1" a="1"/>
  <c r="AN408" i="1" s="1"/>
  <c r="AM408" i="1" a="1"/>
  <c r="AM408" i="1" s="1"/>
  <c r="AL408" i="1" a="1"/>
  <c r="AL408" i="1" s="1"/>
  <c r="AK408" i="1" a="1"/>
  <c r="AK408" i="1" s="1"/>
  <c r="AJ408" i="1" a="1"/>
  <c r="AJ408" i="1" s="1"/>
  <c r="AI408" i="1" a="1"/>
  <c r="AI408" i="1" s="1"/>
  <c r="AH408" i="1" a="1"/>
  <c r="AH408" i="1" s="1"/>
  <c r="AG408" i="1" a="1"/>
  <c r="AG408" i="1" s="1"/>
  <c r="AF408" i="1" a="1"/>
  <c r="AF408" i="1" s="1"/>
  <c r="AE408" i="1" a="1"/>
  <c r="AE408" i="1" s="1"/>
  <c r="AD408" i="1" a="1"/>
  <c r="AD408" i="1" s="1"/>
  <c r="AC408" i="1" a="1"/>
  <c r="AC408" i="1" s="1"/>
  <c r="AB408" i="1" a="1"/>
  <c r="AB408" i="1" s="1"/>
  <c r="AA408" i="1" a="1"/>
  <c r="AA408" i="1" s="1"/>
  <c r="Z408" i="1" a="1"/>
  <c r="Z408" i="1" s="1"/>
  <c r="Y408" i="1" a="1"/>
  <c r="Y408" i="1" s="1"/>
  <c r="X408" i="1" a="1"/>
  <c r="X408" i="1" s="1"/>
  <c r="W408" i="1" a="1"/>
  <c r="W408" i="1" s="1"/>
  <c r="V408" i="1" a="1"/>
  <c r="V408" i="1" s="1"/>
  <c r="U408" i="1" a="1"/>
  <c r="U408" i="1" s="1"/>
  <c r="T408" i="1" a="1"/>
  <c r="T408" i="1" s="1"/>
  <c r="S408" i="1" a="1"/>
  <c r="S408" i="1" s="1"/>
  <c r="R408" i="1" a="1"/>
  <c r="R408" i="1" s="1"/>
  <c r="Q408" i="1" a="1"/>
  <c r="Q408" i="1" s="1"/>
  <c r="AZ407" i="1" a="1"/>
  <c r="AZ407" i="1" s="1"/>
  <c r="AY407" i="1" a="1"/>
  <c r="AY407" i="1" s="1"/>
  <c r="AX407" i="1" a="1"/>
  <c r="AX407" i="1" s="1"/>
  <c r="AW407" i="1" a="1"/>
  <c r="AW407" i="1" s="1"/>
  <c r="AV407" i="1" a="1"/>
  <c r="AV407" i="1" s="1"/>
  <c r="AU407" i="1" a="1"/>
  <c r="AU407" i="1" s="1"/>
  <c r="AT407" i="1" a="1"/>
  <c r="AT407" i="1" s="1"/>
  <c r="AS407" i="1" a="1"/>
  <c r="AS407" i="1" s="1"/>
  <c r="AR407" i="1" a="1"/>
  <c r="AR407" i="1" s="1"/>
  <c r="AQ407" i="1" a="1"/>
  <c r="AQ407" i="1" s="1"/>
  <c r="AP407" i="1" a="1"/>
  <c r="AP407" i="1" s="1"/>
  <c r="AO407" i="1" a="1"/>
  <c r="AO407" i="1" s="1"/>
  <c r="AN407" i="1" a="1"/>
  <c r="AN407" i="1" s="1"/>
  <c r="AM407" i="1" a="1"/>
  <c r="AM407" i="1" s="1"/>
  <c r="AL407" i="1" a="1"/>
  <c r="AL407" i="1" s="1"/>
  <c r="AK407" i="1" a="1"/>
  <c r="AK407" i="1" s="1"/>
  <c r="AJ407" i="1" a="1"/>
  <c r="AJ407" i="1" s="1"/>
  <c r="AI407" i="1" a="1"/>
  <c r="AI407" i="1" s="1"/>
  <c r="AH407" i="1" a="1"/>
  <c r="AH407" i="1" s="1"/>
  <c r="AG407" i="1" a="1"/>
  <c r="AG407" i="1" s="1"/>
  <c r="AF407" i="1" a="1"/>
  <c r="AF407" i="1" s="1"/>
  <c r="AE407" i="1" a="1"/>
  <c r="AE407" i="1" s="1"/>
  <c r="AD407" i="1" a="1"/>
  <c r="AD407" i="1" s="1"/>
  <c r="AC407" i="1" a="1"/>
  <c r="AC407" i="1" s="1"/>
  <c r="AB407" i="1" a="1"/>
  <c r="AB407" i="1" s="1"/>
  <c r="AA407" i="1" a="1"/>
  <c r="AA407" i="1" s="1"/>
  <c r="Z407" i="1" a="1"/>
  <c r="Z407" i="1" s="1"/>
  <c r="Y407" i="1" a="1"/>
  <c r="Y407" i="1" s="1"/>
  <c r="X407" i="1" a="1"/>
  <c r="X407" i="1" s="1"/>
  <c r="W407" i="1" a="1"/>
  <c r="W407" i="1" s="1"/>
  <c r="V407" i="1" a="1"/>
  <c r="V407" i="1" s="1"/>
  <c r="U407" i="1" a="1"/>
  <c r="U407" i="1" s="1"/>
  <c r="T407" i="1" a="1"/>
  <c r="T407" i="1" s="1"/>
  <c r="S407" i="1" a="1"/>
  <c r="S407" i="1" s="1"/>
  <c r="R407" i="1" a="1"/>
  <c r="R407" i="1" s="1"/>
  <c r="Q407" i="1" a="1"/>
  <c r="Q407" i="1" s="1"/>
  <c r="AZ371" i="1" a="1"/>
  <c r="AZ371" i="1" s="1"/>
  <c r="AY371" i="1" a="1"/>
  <c r="AY371" i="1" s="1"/>
  <c r="AX371" i="1" a="1"/>
  <c r="AX371" i="1" s="1"/>
  <c r="AW371" i="1" a="1"/>
  <c r="AW371" i="1" s="1"/>
  <c r="AV371" i="1" a="1"/>
  <c r="AV371" i="1" s="1"/>
  <c r="AU371" i="1" a="1"/>
  <c r="AU371" i="1" s="1"/>
  <c r="AT371" i="1" a="1"/>
  <c r="AT371" i="1" s="1"/>
  <c r="AS371" i="1" a="1"/>
  <c r="AS371" i="1" s="1"/>
  <c r="AR371" i="1" a="1"/>
  <c r="AR371" i="1" s="1"/>
  <c r="AQ371" i="1" a="1"/>
  <c r="AQ371" i="1" s="1"/>
  <c r="AP371" i="1" a="1"/>
  <c r="AP371" i="1" s="1"/>
  <c r="AO371" i="1" a="1"/>
  <c r="AO371" i="1" s="1"/>
  <c r="AN371" i="1" a="1"/>
  <c r="AN371" i="1" s="1"/>
  <c r="AM371" i="1" a="1"/>
  <c r="AM371" i="1" s="1"/>
  <c r="AL371" i="1" a="1"/>
  <c r="AL371" i="1" s="1"/>
  <c r="AK371" i="1" a="1"/>
  <c r="AK371" i="1" s="1"/>
  <c r="AJ371" i="1" a="1"/>
  <c r="AJ371" i="1" s="1"/>
  <c r="AI371" i="1" a="1"/>
  <c r="AI371" i="1" s="1"/>
  <c r="AH371" i="1" a="1"/>
  <c r="AH371" i="1" s="1"/>
  <c r="AG371" i="1" a="1"/>
  <c r="AG371" i="1" s="1"/>
  <c r="AF371" i="1" a="1"/>
  <c r="AF371" i="1" s="1"/>
  <c r="AE371" i="1" a="1"/>
  <c r="AE371" i="1" s="1"/>
  <c r="AD371" i="1" a="1"/>
  <c r="AD371" i="1" s="1"/>
  <c r="AC371" i="1" a="1"/>
  <c r="AC371" i="1" s="1"/>
  <c r="AB371" i="1" a="1"/>
  <c r="AB371" i="1" s="1"/>
  <c r="AA371" i="1" a="1"/>
  <c r="AA371" i="1" s="1"/>
  <c r="Z371" i="1" a="1"/>
  <c r="Z371" i="1" s="1"/>
  <c r="Y371" i="1" a="1"/>
  <c r="Y371" i="1" s="1"/>
  <c r="X371" i="1" a="1"/>
  <c r="X371" i="1" s="1"/>
  <c r="W371" i="1" a="1"/>
  <c r="W371" i="1" s="1"/>
  <c r="V371" i="1" a="1"/>
  <c r="V371" i="1" s="1"/>
  <c r="U371" i="1" a="1"/>
  <c r="U371" i="1" s="1"/>
  <c r="T371" i="1" a="1"/>
  <c r="T371" i="1" s="1"/>
  <c r="S371" i="1" a="1"/>
  <c r="S371" i="1" s="1"/>
  <c r="R371" i="1" a="1"/>
  <c r="R371" i="1" s="1"/>
  <c r="Q371" i="1" a="1"/>
  <c r="Q371" i="1" s="1"/>
  <c r="AZ370" i="1" a="1"/>
  <c r="AZ370" i="1" s="1"/>
  <c r="AY370" i="1" a="1"/>
  <c r="AY370" i="1" s="1"/>
  <c r="AX370" i="1" a="1"/>
  <c r="AX370" i="1" s="1"/>
  <c r="AW370" i="1" a="1"/>
  <c r="AW370" i="1" s="1"/>
  <c r="AV370" i="1" a="1"/>
  <c r="AV370" i="1" s="1"/>
  <c r="AU370" i="1" a="1"/>
  <c r="AU370" i="1" s="1"/>
  <c r="AT370" i="1" a="1"/>
  <c r="AT370" i="1" s="1"/>
  <c r="AS370" i="1" a="1"/>
  <c r="AS370" i="1" s="1"/>
  <c r="AR370" i="1" a="1"/>
  <c r="AR370" i="1" s="1"/>
  <c r="AQ370" i="1" a="1"/>
  <c r="AQ370" i="1" s="1"/>
  <c r="AP370" i="1" a="1"/>
  <c r="AP370" i="1" s="1"/>
  <c r="AO370" i="1" a="1"/>
  <c r="AO370" i="1" s="1"/>
  <c r="AN370" i="1" a="1"/>
  <c r="AN370" i="1" s="1"/>
  <c r="AM370" i="1" a="1"/>
  <c r="AM370" i="1" s="1"/>
  <c r="AL370" i="1" a="1"/>
  <c r="AL370" i="1" s="1"/>
  <c r="AK370" i="1" a="1"/>
  <c r="AK370" i="1" s="1"/>
  <c r="AJ370" i="1" a="1"/>
  <c r="AJ370" i="1" s="1"/>
  <c r="AI370" i="1" a="1"/>
  <c r="AI370" i="1" s="1"/>
  <c r="AH370" i="1" a="1"/>
  <c r="AH370" i="1" s="1"/>
  <c r="AG370" i="1" a="1"/>
  <c r="AG370" i="1" s="1"/>
  <c r="AF370" i="1" a="1"/>
  <c r="AF370" i="1" s="1"/>
  <c r="AE370" i="1" a="1"/>
  <c r="AE370" i="1" s="1"/>
  <c r="AD370" i="1" a="1"/>
  <c r="AD370" i="1" s="1"/>
  <c r="AC370" i="1" a="1"/>
  <c r="AC370" i="1" s="1"/>
  <c r="AB370" i="1" a="1"/>
  <c r="AB370" i="1" s="1"/>
  <c r="AA370" i="1" a="1"/>
  <c r="AA370" i="1" s="1"/>
  <c r="Z370" i="1" a="1"/>
  <c r="Z370" i="1" s="1"/>
  <c r="Y370" i="1" a="1"/>
  <c r="Y370" i="1" s="1"/>
  <c r="X370" i="1" a="1"/>
  <c r="X370" i="1" s="1"/>
  <c r="W370" i="1" a="1"/>
  <c r="W370" i="1" s="1"/>
  <c r="V370" i="1" a="1"/>
  <c r="V370" i="1" s="1"/>
  <c r="U370" i="1" a="1"/>
  <c r="U370" i="1" s="1"/>
  <c r="T370" i="1" a="1"/>
  <c r="T370" i="1" s="1"/>
  <c r="S370" i="1" a="1"/>
  <c r="S370" i="1" s="1"/>
  <c r="R370" i="1" a="1"/>
  <c r="R370" i="1" s="1"/>
  <c r="Q370" i="1" a="1"/>
  <c r="Q370" i="1" s="1"/>
  <c r="AZ369" i="1" a="1"/>
  <c r="AZ369" i="1" s="1"/>
  <c r="AY369" i="1" a="1"/>
  <c r="AY369" i="1" s="1"/>
  <c r="AX369" i="1" a="1"/>
  <c r="AX369" i="1" s="1"/>
  <c r="AW369" i="1" a="1"/>
  <c r="AW369" i="1" s="1"/>
  <c r="AV369" i="1" a="1"/>
  <c r="AV369" i="1" s="1"/>
  <c r="AU369" i="1" a="1"/>
  <c r="AU369" i="1" s="1"/>
  <c r="AT369" i="1" a="1"/>
  <c r="AT369" i="1" s="1"/>
  <c r="AS369" i="1" a="1"/>
  <c r="AS369" i="1" s="1"/>
  <c r="AR369" i="1" a="1"/>
  <c r="AR369" i="1" s="1"/>
  <c r="AQ369" i="1" a="1"/>
  <c r="AQ369" i="1" s="1"/>
  <c r="AP369" i="1" a="1"/>
  <c r="AP369" i="1" s="1"/>
  <c r="AO369" i="1" a="1"/>
  <c r="AO369" i="1" s="1"/>
  <c r="AN369" i="1" a="1"/>
  <c r="AN369" i="1" s="1"/>
  <c r="AM369" i="1" a="1"/>
  <c r="AM369" i="1" s="1"/>
  <c r="AL369" i="1" a="1"/>
  <c r="AL369" i="1" s="1"/>
  <c r="AK369" i="1" a="1"/>
  <c r="AK369" i="1" s="1"/>
  <c r="AJ369" i="1" a="1"/>
  <c r="AJ369" i="1" s="1"/>
  <c r="AI369" i="1" a="1"/>
  <c r="AI369" i="1" s="1"/>
  <c r="AH369" i="1" a="1"/>
  <c r="AH369" i="1" s="1"/>
  <c r="AG369" i="1" a="1"/>
  <c r="AG369" i="1" s="1"/>
  <c r="AF369" i="1" a="1"/>
  <c r="AF369" i="1" s="1"/>
  <c r="AE369" i="1" a="1"/>
  <c r="AE369" i="1" s="1"/>
  <c r="AD369" i="1" a="1"/>
  <c r="AD369" i="1" s="1"/>
  <c r="AC369" i="1" a="1"/>
  <c r="AC369" i="1" s="1"/>
  <c r="AB369" i="1" a="1"/>
  <c r="AB369" i="1" s="1"/>
  <c r="AA369" i="1" a="1"/>
  <c r="AA369" i="1" s="1"/>
  <c r="Z369" i="1" a="1"/>
  <c r="Z369" i="1" s="1"/>
  <c r="Y369" i="1" a="1"/>
  <c r="Y369" i="1" s="1"/>
  <c r="X369" i="1" a="1"/>
  <c r="X369" i="1" s="1"/>
  <c r="W369" i="1" a="1"/>
  <c r="W369" i="1" s="1"/>
  <c r="V369" i="1" a="1"/>
  <c r="V369" i="1" s="1"/>
  <c r="U369" i="1" a="1"/>
  <c r="U369" i="1" s="1"/>
  <c r="T369" i="1" a="1"/>
  <c r="T369" i="1" s="1"/>
  <c r="S369" i="1" a="1"/>
  <c r="S369" i="1" s="1"/>
  <c r="R369" i="1" a="1"/>
  <c r="R369" i="1" s="1"/>
  <c r="Q369" i="1" a="1"/>
  <c r="Q369" i="1" s="1"/>
  <c r="BE369" i="1" s="1"/>
  <c r="BH369" i="1" s="1"/>
  <c r="AZ368" i="1" a="1"/>
  <c r="AZ368" i="1" s="1"/>
  <c r="AY368" i="1" a="1"/>
  <c r="AY368" i="1" s="1"/>
  <c r="AX368" i="1" a="1"/>
  <c r="AX368" i="1" s="1"/>
  <c r="AW368" i="1" a="1"/>
  <c r="AW368" i="1" s="1"/>
  <c r="AV368" i="1" a="1"/>
  <c r="AV368" i="1" s="1"/>
  <c r="AU368" i="1" a="1"/>
  <c r="AU368" i="1" s="1"/>
  <c r="AT368" i="1" a="1"/>
  <c r="AT368" i="1" s="1"/>
  <c r="AS368" i="1" a="1"/>
  <c r="AS368" i="1" s="1"/>
  <c r="AR368" i="1" a="1"/>
  <c r="AR368" i="1" s="1"/>
  <c r="AQ368" i="1" a="1"/>
  <c r="AQ368" i="1" s="1"/>
  <c r="AP368" i="1" a="1"/>
  <c r="AP368" i="1" s="1"/>
  <c r="AO368" i="1" a="1"/>
  <c r="AO368" i="1" s="1"/>
  <c r="AN368" i="1" a="1"/>
  <c r="AN368" i="1" s="1"/>
  <c r="AM368" i="1" a="1"/>
  <c r="AM368" i="1" s="1"/>
  <c r="AL368" i="1" a="1"/>
  <c r="AL368" i="1" s="1"/>
  <c r="AK368" i="1" a="1"/>
  <c r="AK368" i="1" s="1"/>
  <c r="AJ368" i="1" a="1"/>
  <c r="AJ368" i="1" s="1"/>
  <c r="AI368" i="1" a="1"/>
  <c r="AI368" i="1" s="1"/>
  <c r="AH368" i="1" a="1"/>
  <c r="AH368" i="1" s="1"/>
  <c r="AG368" i="1" a="1"/>
  <c r="AG368" i="1" s="1"/>
  <c r="AF368" i="1" a="1"/>
  <c r="AF368" i="1" s="1"/>
  <c r="AE368" i="1" a="1"/>
  <c r="AE368" i="1" s="1"/>
  <c r="AD368" i="1" a="1"/>
  <c r="AD368" i="1" s="1"/>
  <c r="AC368" i="1" a="1"/>
  <c r="AC368" i="1" s="1"/>
  <c r="AB368" i="1" a="1"/>
  <c r="AB368" i="1" s="1"/>
  <c r="AA368" i="1" a="1"/>
  <c r="AA368" i="1" s="1"/>
  <c r="Z368" i="1" a="1"/>
  <c r="Z368" i="1" s="1"/>
  <c r="Y368" i="1" a="1"/>
  <c r="Y368" i="1" s="1"/>
  <c r="X368" i="1" a="1"/>
  <c r="X368" i="1" s="1"/>
  <c r="W368" i="1" a="1"/>
  <c r="W368" i="1" s="1"/>
  <c r="V368" i="1" a="1"/>
  <c r="V368" i="1" s="1"/>
  <c r="U368" i="1" a="1"/>
  <c r="U368" i="1" s="1"/>
  <c r="T368" i="1" a="1"/>
  <c r="T368" i="1" s="1"/>
  <c r="S368" i="1" a="1"/>
  <c r="S368" i="1" s="1"/>
  <c r="R368" i="1" a="1"/>
  <c r="R368" i="1" s="1"/>
  <c r="Q368" i="1" a="1"/>
  <c r="Q368" i="1" s="1"/>
  <c r="AZ367" i="1" a="1"/>
  <c r="AZ367" i="1" s="1"/>
  <c r="AY367" i="1" a="1"/>
  <c r="AY367" i="1" s="1"/>
  <c r="AX367" i="1" a="1"/>
  <c r="AX367" i="1" s="1"/>
  <c r="AW367" i="1" a="1"/>
  <c r="AW367" i="1" s="1"/>
  <c r="AV367" i="1" a="1"/>
  <c r="AV367" i="1" s="1"/>
  <c r="AU367" i="1" a="1"/>
  <c r="AU367" i="1" s="1"/>
  <c r="AT367" i="1" a="1"/>
  <c r="AT367" i="1" s="1"/>
  <c r="AS367" i="1" a="1"/>
  <c r="AS367" i="1" s="1"/>
  <c r="AR367" i="1" a="1"/>
  <c r="AR367" i="1" s="1"/>
  <c r="AQ367" i="1" a="1"/>
  <c r="AQ367" i="1" s="1"/>
  <c r="AP367" i="1" a="1"/>
  <c r="AP367" i="1" s="1"/>
  <c r="AO367" i="1" a="1"/>
  <c r="AO367" i="1" s="1"/>
  <c r="AN367" i="1" a="1"/>
  <c r="AN367" i="1" s="1"/>
  <c r="AM367" i="1" a="1"/>
  <c r="AM367" i="1" s="1"/>
  <c r="AL367" i="1" a="1"/>
  <c r="AL367" i="1" s="1"/>
  <c r="AK367" i="1" a="1"/>
  <c r="AK367" i="1" s="1"/>
  <c r="AJ367" i="1" a="1"/>
  <c r="AJ367" i="1" s="1"/>
  <c r="AI367" i="1" a="1"/>
  <c r="AI367" i="1" s="1"/>
  <c r="AH367" i="1" a="1"/>
  <c r="AH367" i="1" s="1"/>
  <c r="AG367" i="1" a="1"/>
  <c r="AG367" i="1" s="1"/>
  <c r="AF367" i="1" a="1"/>
  <c r="AF367" i="1" s="1"/>
  <c r="AE367" i="1" a="1"/>
  <c r="AE367" i="1" s="1"/>
  <c r="AD367" i="1" a="1"/>
  <c r="AD367" i="1" s="1"/>
  <c r="AC367" i="1" a="1"/>
  <c r="AC367" i="1" s="1"/>
  <c r="AB367" i="1" a="1"/>
  <c r="AB367" i="1" s="1"/>
  <c r="AA367" i="1" a="1"/>
  <c r="AA367" i="1" s="1"/>
  <c r="Z367" i="1" a="1"/>
  <c r="Z367" i="1" s="1"/>
  <c r="Y367" i="1" a="1"/>
  <c r="Y367" i="1" s="1"/>
  <c r="X367" i="1" a="1"/>
  <c r="X367" i="1" s="1"/>
  <c r="W367" i="1" a="1"/>
  <c r="W367" i="1" s="1"/>
  <c r="V367" i="1" a="1"/>
  <c r="V367" i="1" s="1"/>
  <c r="U367" i="1" a="1"/>
  <c r="U367" i="1" s="1"/>
  <c r="T367" i="1" a="1"/>
  <c r="T367" i="1" s="1"/>
  <c r="S367" i="1" a="1"/>
  <c r="S367" i="1" s="1"/>
  <c r="R367" i="1" a="1"/>
  <c r="R367" i="1" s="1"/>
  <c r="Q367" i="1" a="1"/>
  <c r="Q367" i="1" s="1"/>
  <c r="BE367" i="1" s="1"/>
  <c r="BH367" i="1" s="1"/>
  <c r="AZ366" i="1" a="1"/>
  <c r="AZ366" i="1" s="1"/>
  <c r="AY366" i="1" a="1"/>
  <c r="AY366" i="1" s="1"/>
  <c r="AX366" i="1" a="1"/>
  <c r="AX366" i="1" s="1"/>
  <c r="AW366" i="1" a="1"/>
  <c r="AW366" i="1" s="1"/>
  <c r="AV366" i="1" a="1"/>
  <c r="AV366" i="1" s="1"/>
  <c r="AU366" i="1" a="1"/>
  <c r="AU366" i="1" s="1"/>
  <c r="AT366" i="1" a="1"/>
  <c r="AT366" i="1" s="1"/>
  <c r="AS366" i="1" a="1"/>
  <c r="AS366" i="1" s="1"/>
  <c r="AR366" i="1" a="1"/>
  <c r="AR366" i="1" s="1"/>
  <c r="AQ366" i="1" a="1"/>
  <c r="AQ366" i="1" s="1"/>
  <c r="AP366" i="1" a="1"/>
  <c r="AP366" i="1" s="1"/>
  <c r="AO366" i="1" a="1"/>
  <c r="AO366" i="1" s="1"/>
  <c r="AN366" i="1" a="1"/>
  <c r="AN366" i="1" s="1"/>
  <c r="AM366" i="1" a="1"/>
  <c r="AM366" i="1" s="1"/>
  <c r="AL366" i="1" a="1"/>
  <c r="AL366" i="1" s="1"/>
  <c r="AK366" i="1" a="1"/>
  <c r="AK366" i="1" s="1"/>
  <c r="AJ366" i="1" a="1"/>
  <c r="AJ366" i="1" s="1"/>
  <c r="AI366" i="1" a="1"/>
  <c r="AI366" i="1" s="1"/>
  <c r="AH366" i="1" a="1"/>
  <c r="AH366" i="1" s="1"/>
  <c r="AG366" i="1" a="1"/>
  <c r="AG366" i="1" s="1"/>
  <c r="AF366" i="1" a="1"/>
  <c r="AF366" i="1" s="1"/>
  <c r="AE366" i="1" a="1"/>
  <c r="AE366" i="1" s="1"/>
  <c r="AD366" i="1" a="1"/>
  <c r="AD366" i="1" s="1"/>
  <c r="AC366" i="1" a="1"/>
  <c r="AC366" i="1" s="1"/>
  <c r="AB366" i="1" a="1"/>
  <c r="AB366" i="1" s="1"/>
  <c r="AA366" i="1" a="1"/>
  <c r="AA366" i="1" s="1"/>
  <c r="Z366" i="1" a="1"/>
  <c r="Z366" i="1" s="1"/>
  <c r="Y366" i="1" a="1"/>
  <c r="Y366" i="1" s="1"/>
  <c r="X366" i="1" a="1"/>
  <c r="X366" i="1" s="1"/>
  <c r="W366" i="1" a="1"/>
  <c r="W366" i="1" s="1"/>
  <c r="V366" i="1" a="1"/>
  <c r="V366" i="1" s="1"/>
  <c r="U366" i="1" a="1"/>
  <c r="U366" i="1" s="1"/>
  <c r="T366" i="1" a="1"/>
  <c r="T366" i="1" s="1"/>
  <c r="S366" i="1" a="1"/>
  <c r="S366" i="1" s="1"/>
  <c r="R366" i="1" a="1"/>
  <c r="R366" i="1" s="1"/>
  <c r="Q366" i="1" a="1"/>
  <c r="Q366" i="1" s="1"/>
  <c r="AZ365" i="1" a="1"/>
  <c r="AZ365" i="1" s="1"/>
  <c r="AY365" i="1" a="1"/>
  <c r="AY365" i="1" s="1"/>
  <c r="AX365" i="1" a="1"/>
  <c r="AX365" i="1" s="1"/>
  <c r="AW365" i="1" a="1"/>
  <c r="AW365" i="1" s="1"/>
  <c r="AV365" i="1" a="1"/>
  <c r="AV365" i="1" s="1"/>
  <c r="AU365" i="1" a="1"/>
  <c r="AU365" i="1" s="1"/>
  <c r="AT365" i="1" a="1"/>
  <c r="AT365" i="1" s="1"/>
  <c r="AS365" i="1" a="1"/>
  <c r="AS365" i="1" s="1"/>
  <c r="AR365" i="1" a="1"/>
  <c r="AR365" i="1" s="1"/>
  <c r="AQ365" i="1" a="1"/>
  <c r="AQ365" i="1" s="1"/>
  <c r="AP365" i="1" a="1"/>
  <c r="AP365" i="1" s="1"/>
  <c r="AO365" i="1" a="1"/>
  <c r="AO365" i="1" s="1"/>
  <c r="AN365" i="1" a="1"/>
  <c r="AN365" i="1" s="1"/>
  <c r="AM365" i="1" a="1"/>
  <c r="AM365" i="1" s="1"/>
  <c r="AL365" i="1" a="1"/>
  <c r="AL365" i="1" s="1"/>
  <c r="AK365" i="1" a="1"/>
  <c r="AK365" i="1" s="1"/>
  <c r="AJ365" i="1" a="1"/>
  <c r="AJ365" i="1" s="1"/>
  <c r="AI365" i="1" a="1"/>
  <c r="AI365" i="1" s="1"/>
  <c r="AH365" i="1" a="1"/>
  <c r="AH365" i="1" s="1"/>
  <c r="AG365" i="1" a="1"/>
  <c r="AG365" i="1" s="1"/>
  <c r="AF365" i="1" a="1"/>
  <c r="AF365" i="1" s="1"/>
  <c r="AE365" i="1" a="1"/>
  <c r="AE365" i="1" s="1"/>
  <c r="AD365" i="1" a="1"/>
  <c r="AD365" i="1" s="1"/>
  <c r="AC365" i="1" a="1"/>
  <c r="AC365" i="1" s="1"/>
  <c r="AB365" i="1" a="1"/>
  <c r="AB365" i="1" s="1"/>
  <c r="AA365" i="1" a="1"/>
  <c r="AA365" i="1" s="1"/>
  <c r="Z365" i="1" a="1"/>
  <c r="Z365" i="1" s="1"/>
  <c r="Y365" i="1" a="1"/>
  <c r="Y365" i="1" s="1"/>
  <c r="X365" i="1" a="1"/>
  <c r="X365" i="1" s="1"/>
  <c r="W365" i="1" a="1"/>
  <c r="W365" i="1" s="1"/>
  <c r="V365" i="1" a="1"/>
  <c r="V365" i="1" s="1"/>
  <c r="U365" i="1" a="1"/>
  <c r="U365" i="1" s="1"/>
  <c r="T365" i="1" a="1"/>
  <c r="T365" i="1" s="1"/>
  <c r="S365" i="1" a="1"/>
  <c r="S365" i="1" s="1"/>
  <c r="R365" i="1" a="1"/>
  <c r="R365" i="1" s="1"/>
  <c r="Q365" i="1" a="1"/>
  <c r="Q365" i="1" s="1"/>
  <c r="BE365" i="1" s="1"/>
  <c r="BH365" i="1" s="1"/>
  <c r="AZ364" i="1" a="1"/>
  <c r="AZ364" i="1" s="1"/>
  <c r="AY364" i="1" a="1"/>
  <c r="AY364" i="1" s="1"/>
  <c r="AX364" i="1" a="1"/>
  <c r="AX364" i="1" s="1"/>
  <c r="AW364" i="1" a="1"/>
  <c r="AW364" i="1" s="1"/>
  <c r="AV364" i="1" a="1"/>
  <c r="AV364" i="1" s="1"/>
  <c r="AU364" i="1" a="1"/>
  <c r="AU364" i="1" s="1"/>
  <c r="AT364" i="1" a="1"/>
  <c r="AT364" i="1" s="1"/>
  <c r="AS364" i="1" a="1"/>
  <c r="AS364" i="1" s="1"/>
  <c r="AR364" i="1" a="1"/>
  <c r="AR364" i="1" s="1"/>
  <c r="AQ364" i="1" a="1"/>
  <c r="AQ364" i="1" s="1"/>
  <c r="AP364" i="1" a="1"/>
  <c r="AP364" i="1" s="1"/>
  <c r="AO364" i="1" a="1"/>
  <c r="AO364" i="1" s="1"/>
  <c r="AN364" i="1" a="1"/>
  <c r="AN364" i="1" s="1"/>
  <c r="AM364" i="1" a="1"/>
  <c r="AM364" i="1" s="1"/>
  <c r="AL364" i="1" a="1"/>
  <c r="AL364" i="1" s="1"/>
  <c r="AK364" i="1" a="1"/>
  <c r="AK364" i="1" s="1"/>
  <c r="AJ364" i="1" a="1"/>
  <c r="AJ364" i="1" s="1"/>
  <c r="AI364" i="1" a="1"/>
  <c r="AI364" i="1" s="1"/>
  <c r="AH364" i="1" a="1"/>
  <c r="AH364" i="1" s="1"/>
  <c r="AG364" i="1" a="1"/>
  <c r="AG364" i="1" s="1"/>
  <c r="AF364" i="1" a="1"/>
  <c r="AF364" i="1" s="1"/>
  <c r="AE364" i="1" a="1"/>
  <c r="AE364" i="1" s="1"/>
  <c r="AD364" i="1" a="1"/>
  <c r="AD364" i="1" s="1"/>
  <c r="AC364" i="1" a="1"/>
  <c r="AC364" i="1" s="1"/>
  <c r="AB364" i="1" a="1"/>
  <c r="AB364" i="1" s="1"/>
  <c r="AA364" i="1" a="1"/>
  <c r="AA364" i="1" s="1"/>
  <c r="Z364" i="1" a="1"/>
  <c r="Z364" i="1" s="1"/>
  <c r="Y364" i="1" a="1"/>
  <c r="Y364" i="1" s="1"/>
  <c r="X364" i="1" a="1"/>
  <c r="X364" i="1" s="1"/>
  <c r="W364" i="1" a="1"/>
  <c r="W364" i="1" s="1"/>
  <c r="V364" i="1" a="1"/>
  <c r="V364" i="1" s="1"/>
  <c r="U364" i="1" a="1"/>
  <c r="U364" i="1" s="1"/>
  <c r="T364" i="1" a="1"/>
  <c r="T364" i="1" s="1"/>
  <c r="S364" i="1" a="1"/>
  <c r="S364" i="1" s="1"/>
  <c r="R364" i="1" a="1"/>
  <c r="R364" i="1" s="1"/>
  <c r="Q364" i="1" a="1"/>
  <c r="Q364" i="1" s="1"/>
  <c r="AZ363" i="1" a="1"/>
  <c r="AZ363" i="1" s="1"/>
  <c r="AY363" i="1" a="1"/>
  <c r="AY363" i="1" s="1"/>
  <c r="AX363" i="1" a="1"/>
  <c r="AX363" i="1" s="1"/>
  <c r="AW363" i="1" a="1"/>
  <c r="AW363" i="1" s="1"/>
  <c r="AV363" i="1" a="1"/>
  <c r="AV363" i="1" s="1"/>
  <c r="AU363" i="1" a="1"/>
  <c r="AU363" i="1" s="1"/>
  <c r="AT363" i="1" a="1"/>
  <c r="AT363" i="1" s="1"/>
  <c r="AS363" i="1" a="1"/>
  <c r="AS363" i="1" s="1"/>
  <c r="AR363" i="1" a="1"/>
  <c r="AR363" i="1" s="1"/>
  <c r="AQ363" i="1" a="1"/>
  <c r="AQ363" i="1" s="1"/>
  <c r="AP363" i="1" a="1"/>
  <c r="AP363" i="1" s="1"/>
  <c r="AO363" i="1" a="1"/>
  <c r="AO363" i="1" s="1"/>
  <c r="AN363" i="1" a="1"/>
  <c r="AN363" i="1" s="1"/>
  <c r="AM363" i="1" a="1"/>
  <c r="AM363" i="1" s="1"/>
  <c r="AL363" i="1" a="1"/>
  <c r="AL363" i="1" s="1"/>
  <c r="AK363" i="1" a="1"/>
  <c r="AK363" i="1" s="1"/>
  <c r="AJ363" i="1" a="1"/>
  <c r="AJ363" i="1" s="1"/>
  <c r="AI363" i="1" a="1"/>
  <c r="AI363" i="1" s="1"/>
  <c r="AH363" i="1" a="1"/>
  <c r="AH363" i="1" s="1"/>
  <c r="AG363" i="1" a="1"/>
  <c r="AG363" i="1" s="1"/>
  <c r="AF363" i="1" a="1"/>
  <c r="AF363" i="1" s="1"/>
  <c r="AE363" i="1" a="1"/>
  <c r="AE363" i="1" s="1"/>
  <c r="AD363" i="1" a="1"/>
  <c r="AD363" i="1" s="1"/>
  <c r="AC363" i="1" a="1"/>
  <c r="AC363" i="1" s="1"/>
  <c r="AB363" i="1" a="1"/>
  <c r="AB363" i="1" s="1"/>
  <c r="AA363" i="1" a="1"/>
  <c r="AA363" i="1" s="1"/>
  <c r="Z363" i="1" a="1"/>
  <c r="Z363" i="1" s="1"/>
  <c r="Y363" i="1" a="1"/>
  <c r="Y363" i="1" s="1"/>
  <c r="X363" i="1" a="1"/>
  <c r="X363" i="1" s="1"/>
  <c r="W363" i="1" a="1"/>
  <c r="W363" i="1" s="1"/>
  <c r="V363" i="1" a="1"/>
  <c r="V363" i="1" s="1"/>
  <c r="U363" i="1" a="1"/>
  <c r="U363" i="1" s="1"/>
  <c r="T363" i="1" a="1"/>
  <c r="T363" i="1" s="1"/>
  <c r="S363" i="1" a="1"/>
  <c r="S363" i="1" s="1"/>
  <c r="R363" i="1" a="1"/>
  <c r="R363" i="1" s="1"/>
  <c r="Q363" i="1" a="1"/>
  <c r="Q363" i="1" s="1"/>
  <c r="AZ362" i="1" a="1"/>
  <c r="AZ362" i="1" s="1"/>
  <c r="AY362" i="1" a="1"/>
  <c r="AY362" i="1" s="1"/>
  <c r="AX362" i="1" a="1"/>
  <c r="AX362" i="1" s="1"/>
  <c r="AW362" i="1" a="1"/>
  <c r="AW362" i="1" s="1"/>
  <c r="AV362" i="1" a="1"/>
  <c r="AV362" i="1" s="1"/>
  <c r="AU362" i="1" a="1"/>
  <c r="AU362" i="1" s="1"/>
  <c r="AT362" i="1" a="1"/>
  <c r="AT362" i="1" s="1"/>
  <c r="AS362" i="1" a="1"/>
  <c r="AS362" i="1" s="1"/>
  <c r="AR362" i="1" a="1"/>
  <c r="AR362" i="1" s="1"/>
  <c r="AQ362" i="1" a="1"/>
  <c r="AQ362" i="1" s="1"/>
  <c r="AP362" i="1" a="1"/>
  <c r="AP362" i="1" s="1"/>
  <c r="AO362" i="1" a="1"/>
  <c r="AO362" i="1" s="1"/>
  <c r="AN362" i="1" a="1"/>
  <c r="AN362" i="1" s="1"/>
  <c r="AM362" i="1" a="1"/>
  <c r="AM362" i="1" s="1"/>
  <c r="AL362" i="1" a="1"/>
  <c r="AL362" i="1" s="1"/>
  <c r="AK362" i="1" a="1"/>
  <c r="AK362" i="1" s="1"/>
  <c r="AJ362" i="1" a="1"/>
  <c r="AJ362" i="1" s="1"/>
  <c r="AI362" i="1" a="1"/>
  <c r="AI362" i="1" s="1"/>
  <c r="AH362" i="1" a="1"/>
  <c r="AH362" i="1" s="1"/>
  <c r="AG362" i="1" a="1"/>
  <c r="AG362" i="1" s="1"/>
  <c r="AF362" i="1" a="1"/>
  <c r="AF362" i="1" s="1"/>
  <c r="AE362" i="1" a="1"/>
  <c r="AE362" i="1" s="1"/>
  <c r="AD362" i="1" a="1"/>
  <c r="AD362" i="1" s="1"/>
  <c r="AC362" i="1" a="1"/>
  <c r="AC362" i="1" s="1"/>
  <c r="AB362" i="1" a="1"/>
  <c r="AB362" i="1" s="1"/>
  <c r="AA362" i="1" a="1"/>
  <c r="AA362" i="1" s="1"/>
  <c r="Z362" i="1" a="1"/>
  <c r="Z362" i="1" s="1"/>
  <c r="Y362" i="1" a="1"/>
  <c r="Y362" i="1" s="1"/>
  <c r="X362" i="1" a="1"/>
  <c r="X362" i="1" s="1"/>
  <c r="W362" i="1" a="1"/>
  <c r="W362" i="1" s="1"/>
  <c r="V362" i="1" a="1"/>
  <c r="V362" i="1" s="1"/>
  <c r="U362" i="1" a="1"/>
  <c r="U362" i="1" s="1"/>
  <c r="T362" i="1" a="1"/>
  <c r="T362" i="1" s="1"/>
  <c r="S362" i="1" a="1"/>
  <c r="S362" i="1" s="1"/>
  <c r="R362" i="1" a="1"/>
  <c r="R362" i="1" s="1"/>
  <c r="Q362" i="1" a="1"/>
  <c r="Q362" i="1" s="1"/>
  <c r="AZ325" i="1" a="1"/>
  <c r="AZ325" i="1" s="1"/>
  <c r="AY325" i="1" a="1"/>
  <c r="AY325" i="1" s="1"/>
  <c r="AX325" i="1" a="1"/>
  <c r="AX325" i="1" s="1"/>
  <c r="AW325" i="1" a="1"/>
  <c r="AW325" i="1" s="1"/>
  <c r="AV325" i="1" a="1"/>
  <c r="AV325" i="1" s="1"/>
  <c r="AU325" i="1" a="1"/>
  <c r="AU325" i="1" s="1"/>
  <c r="AT325" i="1" a="1"/>
  <c r="AT325" i="1" s="1"/>
  <c r="AS325" i="1" a="1"/>
  <c r="AS325" i="1" s="1"/>
  <c r="AR325" i="1" a="1"/>
  <c r="AR325" i="1" s="1"/>
  <c r="AQ325" i="1" a="1"/>
  <c r="AQ325" i="1" s="1"/>
  <c r="AP325" i="1" a="1"/>
  <c r="AP325" i="1" s="1"/>
  <c r="AO325" i="1" a="1"/>
  <c r="AO325" i="1" s="1"/>
  <c r="AN325" i="1" a="1"/>
  <c r="AN325" i="1" s="1"/>
  <c r="AM325" i="1" a="1"/>
  <c r="AM325" i="1" s="1"/>
  <c r="AL325" i="1" a="1"/>
  <c r="AL325" i="1" s="1"/>
  <c r="AK325" i="1" a="1"/>
  <c r="AK325" i="1" s="1"/>
  <c r="AJ325" i="1" a="1"/>
  <c r="AJ325" i="1" s="1"/>
  <c r="AI325" i="1" a="1"/>
  <c r="AI325" i="1" s="1"/>
  <c r="AH325" i="1" a="1"/>
  <c r="AH325" i="1" s="1"/>
  <c r="AG325" i="1" a="1"/>
  <c r="AG325" i="1" s="1"/>
  <c r="AF325" i="1" a="1"/>
  <c r="AF325" i="1" s="1"/>
  <c r="AE325" i="1" a="1"/>
  <c r="AE325" i="1" s="1"/>
  <c r="AD325" i="1" a="1"/>
  <c r="AD325" i="1" s="1"/>
  <c r="AC325" i="1" a="1"/>
  <c r="AC325" i="1" s="1"/>
  <c r="AB325" i="1" a="1"/>
  <c r="AB325" i="1" s="1"/>
  <c r="AA325" i="1" a="1"/>
  <c r="AA325" i="1" s="1"/>
  <c r="Z325" i="1" a="1"/>
  <c r="Z325" i="1" s="1"/>
  <c r="Y325" i="1" a="1"/>
  <c r="Y325" i="1" s="1"/>
  <c r="X325" i="1" a="1"/>
  <c r="X325" i="1" s="1"/>
  <c r="W325" i="1" a="1"/>
  <c r="W325" i="1" s="1"/>
  <c r="V325" i="1" a="1"/>
  <c r="V325" i="1" s="1"/>
  <c r="U325" i="1" a="1"/>
  <c r="U325" i="1" s="1"/>
  <c r="T325" i="1" a="1"/>
  <c r="T325" i="1" s="1"/>
  <c r="S325" i="1" a="1"/>
  <c r="S325" i="1" s="1"/>
  <c r="R325" i="1" a="1"/>
  <c r="R325" i="1" s="1"/>
  <c r="Q325" i="1" a="1"/>
  <c r="Q325" i="1" s="1"/>
  <c r="AZ324" i="1" a="1"/>
  <c r="AZ324" i="1" s="1"/>
  <c r="AY324" i="1" a="1"/>
  <c r="AY324" i="1" s="1"/>
  <c r="AX324" i="1" a="1"/>
  <c r="AX324" i="1" s="1"/>
  <c r="AW324" i="1" a="1"/>
  <c r="AW324" i="1" s="1"/>
  <c r="AV324" i="1" a="1"/>
  <c r="AV324" i="1" s="1"/>
  <c r="AU324" i="1" a="1"/>
  <c r="AU324" i="1" s="1"/>
  <c r="AT324" i="1" a="1"/>
  <c r="AT324" i="1" s="1"/>
  <c r="AS324" i="1" a="1"/>
  <c r="AS324" i="1" s="1"/>
  <c r="AR324" i="1" a="1"/>
  <c r="AR324" i="1" s="1"/>
  <c r="AQ324" i="1" a="1"/>
  <c r="AQ324" i="1" s="1"/>
  <c r="AP324" i="1" a="1"/>
  <c r="AP324" i="1" s="1"/>
  <c r="AO324" i="1" a="1"/>
  <c r="AO324" i="1" s="1"/>
  <c r="AN324" i="1" a="1"/>
  <c r="AN324" i="1" s="1"/>
  <c r="AM324" i="1" a="1"/>
  <c r="AM324" i="1" s="1"/>
  <c r="AL324" i="1" a="1"/>
  <c r="AL324" i="1" s="1"/>
  <c r="AK324" i="1" a="1"/>
  <c r="AK324" i="1" s="1"/>
  <c r="AJ324" i="1" a="1"/>
  <c r="AJ324" i="1" s="1"/>
  <c r="AI324" i="1" a="1"/>
  <c r="AI324" i="1" s="1"/>
  <c r="AH324" i="1" a="1"/>
  <c r="AH324" i="1" s="1"/>
  <c r="AG324" i="1" a="1"/>
  <c r="AG324" i="1" s="1"/>
  <c r="AF324" i="1" a="1"/>
  <c r="AF324" i="1" s="1"/>
  <c r="AE324" i="1" a="1"/>
  <c r="AE324" i="1" s="1"/>
  <c r="AD324" i="1" a="1"/>
  <c r="AD324" i="1" s="1"/>
  <c r="AC324" i="1" a="1"/>
  <c r="AC324" i="1" s="1"/>
  <c r="AB324" i="1" a="1"/>
  <c r="AB324" i="1" s="1"/>
  <c r="AA324" i="1" a="1"/>
  <c r="AA324" i="1" s="1"/>
  <c r="Z324" i="1" a="1"/>
  <c r="Z324" i="1" s="1"/>
  <c r="Y324" i="1" a="1"/>
  <c r="Y324" i="1" s="1"/>
  <c r="X324" i="1" a="1"/>
  <c r="X324" i="1" s="1"/>
  <c r="W324" i="1" a="1"/>
  <c r="W324" i="1" s="1"/>
  <c r="V324" i="1" a="1"/>
  <c r="V324" i="1" s="1"/>
  <c r="U324" i="1" a="1"/>
  <c r="U324" i="1" s="1"/>
  <c r="T324" i="1" a="1"/>
  <c r="T324" i="1" s="1"/>
  <c r="S324" i="1" a="1"/>
  <c r="S324" i="1" s="1"/>
  <c r="R324" i="1" a="1"/>
  <c r="R324" i="1" s="1"/>
  <c r="Q324" i="1" a="1"/>
  <c r="Q324" i="1" s="1"/>
  <c r="AZ323" i="1" a="1"/>
  <c r="AZ323" i="1" s="1"/>
  <c r="AY323" i="1" a="1"/>
  <c r="AY323" i="1" s="1"/>
  <c r="AX323" i="1" a="1"/>
  <c r="AX323" i="1" s="1"/>
  <c r="AW323" i="1" a="1"/>
  <c r="AW323" i="1" s="1"/>
  <c r="AV323" i="1" a="1"/>
  <c r="AV323" i="1" s="1"/>
  <c r="AU323" i="1" a="1"/>
  <c r="AU323" i="1" s="1"/>
  <c r="AT323" i="1" a="1"/>
  <c r="AT323" i="1" s="1"/>
  <c r="AS323" i="1" a="1"/>
  <c r="AS323" i="1" s="1"/>
  <c r="AR323" i="1" a="1"/>
  <c r="AR323" i="1" s="1"/>
  <c r="AQ323" i="1" a="1"/>
  <c r="AQ323" i="1" s="1"/>
  <c r="AP323" i="1" a="1"/>
  <c r="AP323" i="1" s="1"/>
  <c r="AO323" i="1" a="1"/>
  <c r="AO323" i="1" s="1"/>
  <c r="AN323" i="1" a="1"/>
  <c r="AN323" i="1" s="1"/>
  <c r="AM323" i="1" a="1"/>
  <c r="AM323" i="1" s="1"/>
  <c r="AL323" i="1" a="1"/>
  <c r="AL323" i="1" s="1"/>
  <c r="AK323" i="1" a="1"/>
  <c r="AK323" i="1" s="1"/>
  <c r="AJ323" i="1" a="1"/>
  <c r="AJ323" i="1" s="1"/>
  <c r="AI323" i="1" a="1"/>
  <c r="AI323" i="1" s="1"/>
  <c r="AH323" i="1" a="1"/>
  <c r="AH323" i="1" s="1"/>
  <c r="AG323" i="1" a="1"/>
  <c r="AG323" i="1" s="1"/>
  <c r="AF323" i="1" a="1"/>
  <c r="AF323" i="1" s="1"/>
  <c r="AE323" i="1" a="1"/>
  <c r="AE323" i="1" s="1"/>
  <c r="AD323" i="1" a="1"/>
  <c r="AD323" i="1" s="1"/>
  <c r="AC323" i="1" a="1"/>
  <c r="AC323" i="1" s="1"/>
  <c r="AB323" i="1" a="1"/>
  <c r="AB323" i="1" s="1"/>
  <c r="AA323" i="1" a="1"/>
  <c r="AA323" i="1" s="1"/>
  <c r="Z323" i="1" a="1"/>
  <c r="Z323" i="1" s="1"/>
  <c r="Y323" i="1" a="1"/>
  <c r="Y323" i="1" s="1"/>
  <c r="X323" i="1" a="1"/>
  <c r="X323" i="1" s="1"/>
  <c r="W323" i="1" a="1"/>
  <c r="W323" i="1" s="1"/>
  <c r="V323" i="1" a="1"/>
  <c r="V323" i="1" s="1"/>
  <c r="U323" i="1" a="1"/>
  <c r="U323" i="1" s="1"/>
  <c r="T323" i="1" a="1"/>
  <c r="T323" i="1" s="1"/>
  <c r="S323" i="1" a="1"/>
  <c r="S323" i="1" s="1"/>
  <c r="R323" i="1" a="1"/>
  <c r="R323" i="1" s="1"/>
  <c r="Q323" i="1" a="1"/>
  <c r="Q323" i="1" s="1"/>
  <c r="BE323" i="1" s="1"/>
  <c r="BH323" i="1" s="1"/>
  <c r="AZ322" i="1" a="1"/>
  <c r="AZ322" i="1" s="1"/>
  <c r="AY322" i="1" a="1"/>
  <c r="AY322" i="1" s="1"/>
  <c r="AX322" i="1" a="1"/>
  <c r="AX322" i="1" s="1"/>
  <c r="AW322" i="1" a="1"/>
  <c r="AW322" i="1" s="1"/>
  <c r="AV322" i="1" a="1"/>
  <c r="AV322" i="1" s="1"/>
  <c r="AU322" i="1" a="1"/>
  <c r="AU322" i="1" s="1"/>
  <c r="AT322" i="1" a="1"/>
  <c r="AT322" i="1" s="1"/>
  <c r="AS322" i="1" a="1"/>
  <c r="AS322" i="1" s="1"/>
  <c r="AR322" i="1" a="1"/>
  <c r="AR322" i="1" s="1"/>
  <c r="AQ322" i="1" a="1"/>
  <c r="AQ322" i="1" s="1"/>
  <c r="AP322" i="1" a="1"/>
  <c r="AP322" i="1" s="1"/>
  <c r="AO322" i="1" a="1"/>
  <c r="AO322" i="1" s="1"/>
  <c r="AN322" i="1" a="1"/>
  <c r="AN322" i="1" s="1"/>
  <c r="AM322" i="1" a="1"/>
  <c r="AM322" i="1" s="1"/>
  <c r="AL322" i="1" a="1"/>
  <c r="AL322" i="1" s="1"/>
  <c r="AK322" i="1" a="1"/>
  <c r="AK322" i="1" s="1"/>
  <c r="AJ322" i="1" a="1"/>
  <c r="AJ322" i="1" s="1"/>
  <c r="AI322" i="1" a="1"/>
  <c r="AI322" i="1" s="1"/>
  <c r="AH322" i="1" a="1"/>
  <c r="AH322" i="1" s="1"/>
  <c r="AG322" i="1" a="1"/>
  <c r="AG322" i="1" s="1"/>
  <c r="AF322" i="1" a="1"/>
  <c r="AF322" i="1" s="1"/>
  <c r="AE322" i="1" a="1"/>
  <c r="AE322" i="1" s="1"/>
  <c r="AD322" i="1" a="1"/>
  <c r="AD322" i="1" s="1"/>
  <c r="AC322" i="1" a="1"/>
  <c r="AC322" i="1" s="1"/>
  <c r="AB322" i="1" a="1"/>
  <c r="AB322" i="1" s="1"/>
  <c r="AA322" i="1" a="1"/>
  <c r="AA322" i="1" s="1"/>
  <c r="Z322" i="1" a="1"/>
  <c r="Z322" i="1" s="1"/>
  <c r="Y322" i="1" a="1"/>
  <c r="Y322" i="1" s="1"/>
  <c r="X322" i="1" a="1"/>
  <c r="X322" i="1" s="1"/>
  <c r="W322" i="1" a="1"/>
  <c r="W322" i="1" s="1"/>
  <c r="V322" i="1" a="1"/>
  <c r="V322" i="1" s="1"/>
  <c r="U322" i="1" a="1"/>
  <c r="U322" i="1" s="1"/>
  <c r="T322" i="1" a="1"/>
  <c r="T322" i="1" s="1"/>
  <c r="S322" i="1" a="1"/>
  <c r="S322" i="1" s="1"/>
  <c r="R322" i="1" a="1"/>
  <c r="R322" i="1" s="1"/>
  <c r="Q322" i="1" a="1"/>
  <c r="Q322" i="1" s="1"/>
  <c r="AZ321" i="1" a="1"/>
  <c r="AZ321" i="1" s="1"/>
  <c r="AY321" i="1" a="1"/>
  <c r="AY321" i="1" s="1"/>
  <c r="AX321" i="1" a="1"/>
  <c r="AX321" i="1" s="1"/>
  <c r="AW321" i="1" a="1"/>
  <c r="AW321" i="1" s="1"/>
  <c r="AV321" i="1" a="1"/>
  <c r="AV321" i="1" s="1"/>
  <c r="AU321" i="1" a="1"/>
  <c r="AU321" i="1" s="1"/>
  <c r="AT321" i="1" a="1"/>
  <c r="AT321" i="1" s="1"/>
  <c r="AS321" i="1" a="1"/>
  <c r="AS321" i="1" s="1"/>
  <c r="AR321" i="1" a="1"/>
  <c r="AR321" i="1" s="1"/>
  <c r="AQ321" i="1" a="1"/>
  <c r="AQ321" i="1" s="1"/>
  <c r="AP321" i="1" a="1"/>
  <c r="AP321" i="1" s="1"/>
  <c r="AO321" i="1" a="1"/>
  <c r="AO321" i="1" s="1"/>
  <c r="AN321" i="1" a="1"/>
  <c r="AN321" i="1" s="1"/>
  <c r="AM321" i="1" a="1"/>
  <c r="AM321" i="1" s="1"/>
  <c r="AL321" i="1" a="1"/>
  <c r="AL321" i="1" s="1"/>
  <c r="AK321" i="1" a="1"/>
  <c r="AK321" i="1" s="1"/>
  <c r="AJ321" i="1" a="1"/>
  <c r="AJ321" i="1" s="1"/>
  <c r="AI321" i="1" a="1"/>
  <c r="AI321" i="1" s="1"/>
  <c r="AH321" i="1" a="1"/>
  <c r="AH321" i="1" s="1"/>
  <c r="AG321" i="1" a="1"/>
  <c r="AG321" i="1" s="1"/>
  <c r="AF321" i="1" a="1"/>
  <c r="AF321" i="1" s="1"/>
  <c r="AE321" i="1" a="1"/>
  <c r="AE321" i="1" s="1"/>
  <c r="AD321" i="1" a="1"/>
  <c r="AD321" i="1" s="1"/>
  <c r="AC321" i="1" a="1"/>
  <c r="AC321" i="1" s="1"/>
  <c r="AB321" i="1" a="1"/>
  <c r="AB321" i="1" s="1"/>
  <c r="AA321" i="1" a="1"/>
  <c r="AA321" i="1" s="1"/>
  <c r="Z321" i="1" a="1"/>
  <c r="Z321" i="1" s="1"/>
  <c r="Y321" i="1" a="1"/>
  <c r="Y321" i="1" s="1"/>
  <c r="X321" i="1" a="1"/>
  <c r="X321" i="1" s="1"/>
  <c r="W321" i="1" a="1"/>
  <c r="W321" i="1" s="1"/>
  <c r="V321" i="1" a="1"/>
  <c r="V321" i="1" s="1"/>
  <c r="U321" i="1" a="1"/>
  <c r="U321" i="1" s="1"/>
  <c r="T321" i="1" a="1"/>
  <c r="T321" i="1" s="1"/>
  <c r="S321" i="1" a="1"/>
  <c r="S321" i="1" s="1"/>
  <c r="R321" i="1" a="1"/>
  <c r="R321" i="1" s="1"/>
  <c r="Q321" i="1" a="1"/>
  <c r="Q321" i="1" s="1"/>
  <c r="AZ320" i="1" a="1"/>
  <c r="AZ320" i="1" s="1"/>
  <c r="AY320" i="1" a="1"/>
  <c r="AY320" i="1" s="1"/>
  <c r="AX320" i="1" a="1"/>
  <c r="AX320" i="1" s="1"/>
  <c r="AW320" i="1" a="1"/>
  <c r="AW320" i="1" s="1"/>
  <c r="AV320" i="1" a="1"/>
  <c r="AV320" i="1" s="1"/>
  <c r="AU320" i="1" a="1"/>
  <c r="AU320" i="1" s="1"/>
  <c r="AT320" i="1" a="1"/>
  <c r="AT320" i="1" s="1"/>
  <c r="AS320" i="1" a="1"/>
  <c r="AS320" i="1" s="1"/>
  <c r="AR320" i="1" a="1"/>
  <c r="AR320" i="1" s="1"/>
  <c r="AQ320" i="1" a="1"/>
  <c r="AQ320" i="1" s="1"/>
  <c r="AP320" i="1" a="1"/>
  <c r="AP320" i="1" s="1"/>
  <c r="AO320" i="1" a="1"/>
  <c r="AO320" i="1" s="1"/>
  <c r="AN320" i="1" a="1"/>
  <c r="AN320" i="1" s="1"/>
  <c r="AM320" i="1" a="1"/>
  <c r="AM320" i="1" s="1"/>
  <c r="AL320" i="1" a="1"/>
  <c r="AL320" i="1" s="1"/>
  <c r="AK320" i="1" a="1"/>
  <c r="AK320" i="1" s="1"/>
  <c r="AJ320" i="1" a="1"/>
  <c r="AJ320" i="1" s="1"/>
  <c r="AI320" i="1" a="1"/>
  <c r="AI320" i="1" s="1"/>
  <c r="AH320" i="1" a="1"/>
  <c r="AH320" i="1" s="1"/>
  <c r="AG320" i="1" a="1"/>
  <c r="AG320" i="1" s="1"/>
  <c r="AF320" i="1" a="1"/>
  <c r="AF320" i="1" s="1"/>
  <c r="AE320" i="1" a="1"/>
  <c r="AE320" i="1" s="1"/>
  <c r="AD320" i="1" a="1"/>
  <c r="AD320" i="1" s="1"/>
  <c r="AC320" i="1" a="1"/>
  <c r="AC320" i="1" s="1"/>
  <c r="AB320" i="1" a="1"/>
  <c r="AB320" i="1" s="1"/>
  <c r="AA320" i="1" a="1"/>
  <c r="AA320" i="1" s="1"/>
  <c r="Z320" i="1" a="1"/>
  <c r="Z320" i="1" s="1"/>
  <c r="Y320" i="1" a="1"/>
  <c r="Y320" i="1" s="1"/>
  <c r="X320" i="1" a="1"/>
  <c r="X320" i="1" s="1"/>
  <c r="W320" i="1" a="1"/>
  <c r="W320" i="1" s="1"/>
  <c r="V320" i="1" a="1"/>
  <c r="V320" i="1" s="1"/>
  <c r="U320" i="1" a="1"/>
  <c r="U320" i="1" s="1"/>
  <c r="T320" i="1" a="1"/>
  <c r="T320" i="1" s="1"/>
  <c r="S320" i="1" a="1"/>
  <c r="S320" i="1" s="1"/>
  <c r="R320" i="1" a="1"/>
  <c r="R320" i="1" s="1"/>
  <c r="Q320" i="1" a="1"/>
  <c r="Q320" i="1" s="1"/>
  <c r="AZ319" i="1" a="1"/>
  <c r="AZ319" i="1" s="1"/>
  <c r="AY319" i="1" a="1"/>
  <c r="AY319" i="1" s="1"/>
  <c r="AX319" i="1" a="1"/>
  <c r="AX319" i="1" s="1"/>
  <c r="AW319" i="1" a="1"/>
  <c r="AW319" i="1" s="1"/>
  <c r="AV319" i="1" a="1"/>
  <c r="AV319" i="1" s="1"/>
  <c r="AU319" i="1" a="1"/>
  <c r="AU319" i="1" s="1"/>
  <c r="AT319" i="1" a="1"/>
  <c r="AT319" i="1" s="1"/>
  <c r="AS319" i="1" a="1"/>
  <c r="AS319" i="1" s="1"/>
  <c r="AR319" i="1" a="1"/>
  <c r="AR319" i="1" s="1"/>
  <c r="AQ319" i="1" a="1"/>
  <c r="AQ319" i="1" s="1"/>
  <c r="AP319" i="1" a="1"/>
  <c r="AP319" i="1" s="1"/>
  <c r="AO319" i="1" a="1"/>
  <c r="AO319" i="1" s="1"/>
  <c r="AN319" i="1" a="1"/>
  <c r="AN319" i="1" s="1"/>
  <c r="AM319" i="1" a="1"/>
  <c r="AM319" i="1" s="1"/>
  <c r="AL319" i="1" a="1"/>
  <c r="AL319" i="1" s="1"/>
  <c r="AK319" i="1" a="1"/>
  <c r="AK319" i="1" s="1"/>
  <c r="AJ319" i="1" a="1"/>
  <c r="AJ319" i="1" s="1"/>
  <c r="AI319" i="1" a="1"/>
  <c r="AI319" i="1" s="1"/>
  <c r="AH319" i="1" a="1"/>
  <c r="AH319" i="1" s="1"/>
  <c r="AG319" i="1" a="1"/>
  <c r="AG319" i="1" s="1"/>
  <c r="AF319" i="1" a="1"/>
  <c r="AF319" i="1" s="1"/>
  <c r="AE319" i="1" a="1"/>
  <c r="AE319" i="1" s="1"/>
  <c r="AD319" i="1" a="1"/>
  <c r="AD319" i="1" s="1"/>
  <c r="AC319" i="1" a="1"/>
  <c r="AC319" i="1" s="1"/>
  <c r="AB319" i="1" a="1"/>
  <c r="AB319" i="1" s="1"/>
  <c r="AA319" i="1" a="1"/>
  <c r="AA319" i="1" s="1"/>
  <c r="Z319" i="1" a="1"/>
  <c r="Z319" i="1" s="1"/>
  <c r="Y319" i="1" a="1"/>
  <c r="Y319" i="1" s="1"/>
  <c r="X319" i="1" a="1"/>
  <c r="X319" i="1" s="1"/>
  <c r="W319" i="1" a="1"/>
  <c r="W319" i="1" s="1"/>
  <c r="V319" i="1" a="1"/>
  <c r="V319" i="1" s="1"/>
  <c r="U319" i="1" a="1"/>
  <c r="U319" i="1" s="1"/>
  <c r="T319" i="1" a="1"/>
  <c r="T319" i="1" s="1"/>
  <c r="S319" i="1" a="1"/>
  <c r="S319" i="1" s="1"/>
  <c r="R319" i="1" a="1"/>
  <c r="R319" i="1" s="1"/>
  <c r="Q319" i="1" a="1"/>
  <c r="Q319" i="1" s="1"/>
  <c r="AZ318" i="1" a="1"/>
  <c r="AZ318" i="1" s="1"/>
  <c r="AY318" i="1" a="1"/>
  <c r="AY318" i="1" s="1"/>
  <c r="AX318" i="1" a="1"/>
  <c r="AX318" i="1" s="1"/>
  <c r="AW318" i="1" a="1"/>
  <c r="AW318" i="1" s="1"/>
  <c r="AV318" i="1" a="1"/>
  <c r="AV318" i="1" s="1"/>
  <c r="AU318" i="1" a="1"/>
  <c r="AU318" i="1" s="1"/>
  <c r="AT318" i="1" a="1"/>
  <c r="AT318" i="1" s="1"/>
  <c r="AS318" i="1" a="1"/>
  <c r="AS318" i="1" s="1"/>
  <c r="AR318" i="1" a="1"/>
  <c r="AR318" i="1" s="1"/>
  <c r="AQ318" i="1" a="1"/>
  <c r="AQ318" i="1" s="1"/>
  <c r="AP318" i="1" a="1"/>
  <c r="AP318" i="1" s="1"/>
  <c r="AO318" i="1" a="1"/>
  <c r="AO318" i="1" s="1"/>
  <c r="AN318" i="1" a="1"/>
  <c r="AN318" i="1" s="1"/>
  <c r="AM318" i="1" a="1"/>
  <c r="AM318" i="1" s="1"/>
  <c r="AL318" i="1" a="1"/>
  <c r="AL318" i="1" s="1"/>
  <c r="AK318" i="1" a="1"/>
  <c r="AK318" i="1" s="1"/>
  <c r="AJ318" i="1" a="1"/>
  <c r="AJ318" i="1" s="1"/>
  <c r="AI318" i="1" a="1"/>
  <c r="AI318" i="1" s="1"/>
  <c r="AH318" i="1" a="1"/>
  <c r="AH318" i="1" s="1"/>
  <c r="AG318" i="1" a="1"/>
  <c r="AG318" i="1" s="1"/>
  <c r="AF318" i="1" a="1"/>
  <c r="AF318" i="1" s="1"/>
  <c r="AE318" i="1" a="1"/>
  <c r="AE318" i="1" s="1"/>
  <c r="AD318" i="1" a="1"/>
  <c r="AD318" i="1" s="1"/>
  <c r="AC318" i="1" a="1"/>
  <c r="AC318" i="1" s="1"/>
  <c r="AB318" i="1" a="1"/>
  <c r="AB318" i="1" s="1"/>
  <c r="AA318" i="1" a="1"/>
  <c r="AA318" i="1" s="1"/>
  <c r="Z318" i="1" a="1"/>
  <c r="Z318" i="1" s="1"/>
  <c r="Y318" i="1" a="1"/>
  <c r="Y318" i="1" s="1"/>
  <c r="X318" i="1" a="1"/>
  <c r="X318" i="1" s="1"/>
  <c r="W318" i="1" a="1"/>
  <c r="W318" i="1" s="1"/>
  <c r="V318" i="1" a="1"/>
  <c r="V318" i="1" s="1"/>
  <c r="U318" i="1" a="1"/>
  <c r="U318" i="1" s="1"/>
  <c r="T318" i="1" a="1"/>
  <c r="T318" i="1" s="1"/>
  <c r="S318" i="1" a="1"/>
  <c r="S318" i="1" s="1"/>
  <c r="R318" i="1" a="1"/>
  <c r="R318" i="1" s="1"/>
  <c r="Q318" i="1" a="1"/>
  <c r="Q318" i="1" s="1"/>
  <c r="AZ317" i="1" a="1"/>
  <c r="AZ317" i="1" s="1"/>
  <c r="AY317" i="1" a="1"/>
  <c r="AY317" i="1" s="1"/>
  <c r="AX317" i="1" a="1"/>
  <c r="AX317" i="1" s="1"/>
  <c r="AW317" i="1" a="1"/>
  <c r="AW317" i="1" s="1"/>
  <c r="AV317" i="1" a="1"/>
  <c r="AV317" i="1" s="1"/>
  <c r="AU317" i="1" a="1"/>
  <c r="AU317" i="1" s="1"/>
  <c r="AT317" i="1" a="1"/>
  <c r="AT317" i="1" s="1"/>
  <c r="AS317" i="1" a="1"/>
  <c r="AS317" i="1" s="1"/>
  <c r="AR317" i="1" a="1"/>
  <c r="AR317" i="1" s="1"/>
  <c r="AQ317" i="1" a="1"/>
  <c r="AQ317" i="1" s="1"/>
  <c r="AP317" i="1" a="1"/>
  <c r="AP317" i="1" s="1"/>
  <c r="AO317" i="1" a="1"/>
  <c r="AO317" i="1" s="1"/>
  <c r="AN317" i="1" a="1"/>
  <c r="AN317" i="1" s="1"/>
  <c r="AM317" i="1" a="1"/>
  <c r="AM317" i="1" s="1"/>
  <c r="AL317" i="1" a="1"/>
  <c r="AL317" i="1" s="1"/>
  <c r="AK317" i="1" a="1"/>
  <c r="AK317" i="1" s="1"/>
  <c r="AJ317" i="1" a="1"/>
  <c r="AJ317" i="1" s="1"/>
  <c r="AI317" i="1" a="1"/>
  <c r="AI317" i="1" s="1"/>
  <c r="AH317" i="1" a="1"/>
  <c r="AH317" i="1" s="1"/>
  <c r="AG317" i="1" a="1"/>
  <c r="AG317" i="1" s="1"/>
  <c r="AF317" i="1" a="1"/>
  <c r="AF317" i="1" s="1"/>
  <c r="AE317" i="1" a="1"/>
  <c r="AE317" i="1" s="1"/>
  <c r="AD317" i="1" a="1"/>
  <c r="AD317" i="1" s="1"/>
  <c r="AC317" i="1" a="1"/>
  <c r="AC317" i="1" s="1"/>
  <c r="AB317" i="1" a="1"/>
  <c r="AB317" i="1" s="1"/>
  <c r="AA317" i="1" a="1"/>
  <c r="AA317" i="1" s="1"/>
  <c r="Z317" i="1" a="1"/>
  <c r="Z317" i="1" s="1"/>
  <c r="Y317" i="1" a="1"/>
  <c r="Y317" i="1" s="1"/>
  <c r="X317" i="1" a="1"/>
  <c r="X317" i="1" s="1"/>
  <c r="W317" i="1" a="1"/>
  <c r="W317" i="1" s="1"/>
  <c r="V317" i="1" a="1"/>
  <c r="V317" i="1" s="1"/>
  <c r="U317" i="1" a="1"/>
  <c r="U317" i="1" s="1"/>
  <c r="T317" i="1" a="1"/>
  <c r="T317" i="1" s="1"/>
  <c r="S317" i="1" a="1"/>
  <c r="S317" i="1" s="1"/>
  <c r="R317" i="1" a="1"/>
  <c r="R317" i="1" s="1"/>
  <c r="Q317" i="1" a="1"/>
  <c r="Q317" i="1" s="1"/>
  <c r="AZ316" i="1" a="1"/>
  <c r="AZ316" i="1" s="1"/>
  <c r="AY316" i="1" a="1"/>
  <c r="AY316" i="1" s="1"/>
  <c r="AX316" i="1" a="1"/>
  <c r="AX316" i="1" s="1"/>
  <c r="AW316" i="1" a="1"/>
  <c r="AW316" i="1" s="1"/>
  <c r="AV316" i="1" a="1"/>
  <c r="AV316" i="1" s="1"/>
  <c r="AU316" i="1" a="1"/>
  <c r="AU316" i="1" s="1"/>
  <c r="AT316" i="1" a="1"/>
  <c r="AT316" i="1" s="1"/>
  <c r="AS316" i="1" a="1"/>
  <c r="AS316" i="1" s="1"/>
  <c r="AR316" i="1" a="1"/>
  <c r="AR316" i="1" s="1"/>
  <c r="AQ316" i="1" a="1"/>
  <c r="AQ316" i="1" s="1"/>
  <c r="AP316" i="1" a="1"/>
  <c r="AP316" i="1" s="1"/>
  <c r="AO316" i="1" a="1"/>
  <c r="AO316" i="1" s="1"/>
  <c r="AN316" i="1" a="1"/>
  <c r="AN316" i="1" s="1"/>
  <c r="AM316" i="1" a="1"/>
  <c r="AM316" i="1" s="1"/>
  <c r="AL316" i="1" a="1"/>
  <c r="AL316" i="1" s="1"/>
  <c r="AK316" i="1" a="1"/>
  <c r="AK316" i="1" s="1"/>
  <c r="AJ316" i="1" a="1"/>
  <c r="AJ316" i="1" s="1"/>
  <c r="AI316" i="1" a="1"/>
  <c r="AI316" i="1" s="1"/>
  <c r="AH316" i="1" a="1"/>
  <c r="AH316" i="1" s="1"/>
  <c r="AG316" i="1" a="1"/>
  <c r="AG316" i="1" s="1"/>
  <c r="AF316" i="1" a="1"/>
  <c r="AF316" i="1" s="1"/>
  <c r="AE316" i="1" a="1"/>
  <c r="AE316" i="1" s="1"/>
  <c r="AD316" i="1" a="1"/>
  <c r="AD316" i="1" s="1"/>
  <c r="AC316" i="1" a="1"/>
  <c r="AC316" i="1" s="1"/>
  <c r="AB316" i="1" a="1"/>
  <c r="AB316" i="1" s="1"/>
  <c r="AA316" i="1" a="1"/>
  <c r="AA316" i="1" s="1"/>
  <c r="Z316" i="1" a="1"/>
  <c r="Z316" i="1" s="1"/>
  <c r="Y316" i="1" a="1"/>
  <c r="Y316" i="1" s="1"/>
  <c r="X316" i="1" a="1"/>
  <c r="X316" i="1" s="1"/>
  <c r="W316" i="1" a="1"/>
  <c r="W316" i="1" s="1"/>
  <c r="V316" i="1" a="1"/>
  <c r="V316" i="1" s="1"/>
  <c r="U316" i="1" a="1"/>
  <c r="U316" i="1" s="1"/>
  <c r="T316" i="1" a="1"/>
  <c r="T316" i="1" s="1"/>
  <c r="S316" i="1" a="1"/>
  <c r="S316" i="1" s="1"/>
  <c r="R316" i="1" a="1"/>
  <c r="R316" i="1" s="1"/>
  <c r="Q316" i="1" a="1"/>
  <c r="Q316" i="1" s="1"/>
  <c r="AZ280" i="1" a="1"/>
  <c r="AZ280" i="1" s="1"/>
  <c r="AY280" i="1" a="1"/>
  <c r="AY280" i="1" s="1"/>
  <c r="AX280" i="1" a="1"/>
  <c r="AX280" i="1" s="1"/>
  <c r="AW280" i="1" a="1"/>
  <c r="AW280" i="1" s="1"/>
  <c r="AV280" i="1" a="1"/>
  <c r="AV280" i="1" s="1"/>
  <c r="AU280" i="1" a="1"/>
  <c r="AU280" i="1" s="1"/>
  <c r="AT280" i="1" a="1"/>
  <c r="AT280" i="1" s="1"/>
  <c r="AS280" i="1" a="1"/>
  <c r="AS280" i="1" s="1"/>
  <c r="AR280" i="1" a="1"/>
  <c r="AR280" i="1" s="1"/>
  <c r="AQ280" i="1" a="1"/>
  <c r="AQ280" i="1" s="1"/>
  <c r="AP280" i="1" a="1"/>
  <c r="AP280" i="1" s="1"/>
  <c r="AO280" i="1" a="1"/>
  <c r="AO280" i="1" s="1"/>
  <c r="AN280" i="1" a="1"/>
  <c r="AN280" i="1" s="1"/>
  <c r="AM280" i="1" a="1"/>
  <c r="AM280" i="1" s="1"/>
  <c r="AL280" i="1" a="1"/>
  <c r="AL280" i="1" s="1"/>
  <c r="AK280" i="1" a="1"/>
  <c r="AK280" i="1" s="1"/>
  <c r="AJ280" i="1" a="1"/>
  <c r="AJ280" i="1" s="1"/>
  <c r="AI280" i="1" a="1"/>
  <c r="AI280" i="1" s="1"/>
  <c r="AH280" i="1" a="1"/>
  <c r="AH280" i="1" s="1"/>
  <c r="AG280" i="1" a="1"/>
  <c r="AG280" i="1" s="1"/>
  <c r="AF280" i="1" a="1"/>
  <c r="AF280" i="1" s="1"/>
  <c r="AE280" i="1" a="1"/>
  <c r="AE280" i="1" s="1"/>
  <c r="AD280" i="1" a="1"/>
  <c r="AD280" i="1" s="1"/>
  <c r="AC280" i="1" a="1"/>
  <c r="AC280" i="1" s="1"/>
  <c r="AB280" i="1" a="1"/>
  <c r="AB280" i="1" s="1"/>
  <c r="AA280" i="1" a="1"/>
  <c r="AA280" i="1" s="1"/>
  <c r="Z280" i="1" a="1"/>
  <c r="Z280" i="1" s="1"/>
  <c r="Y280" i="1" a="1"/>
  <c r="Y280" i="1" s="1"/>
  <c r="X280" i="1" a="1"/>
  <c r="X280" i="1" s="1"/>
  <c r="W280" i="1" a="1"/>
  <c r="W280" i="1" s="1"/>
  <c r="V280" i="1" a="1"/>
  <c r="V280" i="1" s="1"/>
  <c r="U280" i="1" a="1"/>
  <c r="U280" i="1" s="1"/>
  <c r="T280" i="1" a="1"/>
  <c r="T280" i="1" s="1"/>
  <c r="S280" i="1" a="1"/>
  <c r="S280" i="1" s="1"/>
  <c r="R280" i="1" a="1"/>
  <c r="R280" i="1" s="1"/>
  <c r="Q280" i="1" a="1"/>
  <c r="Q280" i="1" s="1"/>
  <c r="AZ279" i="1" a="1"/>
  <c r="AZ279" i="1" s="1"/>
  <c r="AY279" i="1" a="1"/>
  <c r="AY279" i="1" s="1"/>
  <c r="AX279" i="1" a="1"/>
  <c r="AX279" i="1" s="1"/>
  <c r="AW279" i="1" a="1"/>
  <c r="AW279" i="1" s="1"/>
  <c r="AV279" i="1" a="1"/>
  <c r="AV279" i="1" s="1"/>
  <c r="AU279" i="1" a="1"/>
  <c r="AU279" i="1" s="1"/>
  <c r="AT279" i="1" a="1"/>
  <c r="AT279" i="1" s="1"/>
  <c r="AS279" i="1" a="1"/>
  <c r="AS279" i="1" s="1"/>
  <c r="AR279" i="1" a="1"/>
  <c r="AR279" i="1" s="1"/>
  <c r="AQ279" i="1" a="1"/>
  <c r="AQ279" i="1" s="1"/>
  <c r="AP279" i="1" a="1"/>
  <c r="AP279" i="1" s="1"/>
  <c r="AO279" i="1" a="1"/>
  <c r="AO279" i="1" s="1"/>
  <c r="AN279" i="1" a="1"/>
  <c r="AN279" i="1" s="1"/>
  <c r="AM279" i="1" a="1"/>
  <c r="AM279" i="1" s="1"/>
  <c r="AL279" i="1" a="1"/>
  <c r="AL279" i="1" s="1"/>
  <c r="AK279" i="1" a="1"/>
  <c r="AK279" i="1" s="1"/>
  <c r="AJ279" i="1" a="1"/>
  <c r="AJ279" i="1" s="1"/>
  <c r="AI279" i="1" a="1"/>
  <c r="AI279" i="1" s="1"/>
  <c r="AH279" i="1" a="1"/>
  <c r="AH279" i="1" s="1"/>
  <c r="AG279" i="1" a="1"/>
  <c r="AG279" i="1" s="1"/>
  <c r="AF279" i="1" a="1"/>
  <c r="AF279" i="1" s="1"/>
  <c r="AE279" i="1" a="1"/>
  <c r="AE279" i="1" s="1"/>
  <c r="AD279" i="1" a="1"/>
  <c r="AD279" i="1" s="1"/>
  <c r="AC279" i="1" a="1"/>
  <c r="AC279" i="1" s="1"/>
  <c r="AB279" i="1" a="1"/>
  <c r="AB279" i="1" s="1"/>
  <c r="AA279" i="1" a="1"/>
  <c r="AA279" i="1" s="1"/>
  <c r="Z279" i="1" a="1"/>
  <c r="Z279" i="1" s="1"/>
  <c r="Y279" i="1" a="1"/>
  <c r="Y279" i="1" s="1"/>
  <c r="X279" i="1" a="1"/>
  <c r="X279" i="1" s="1"/>
  <c r="W279" i="1" a="1"/>
  <c r="W279" i="1" s="1"/>
  <c r="V279" i="1" a="1"/>
  <c r="V279" i="1" s="1"/>
  <c r="U279" i="1" a="1"/>
  <c r="U279" i="1" s="1"/>
  <c r="T279" i="1" a="1"/>
  <c r="T279" i="1" s="1"/>
  <c r="S279" i="1" a="1"/>
  <c r="S279" i="1" s="1"/>
  <c r="R279" i="1" a="1"/>
  <c r="R279" i="1" s="1"/>
  <c r="Q279" i="1" a="1"/>
  <c r="Q279" i="1" s="1"/>
  <c r="AZ278" i="1" a="1"/>
  <c r="AZ278" i="1" s="1"/>
  <c r="AY278" i="1" a="1"/>
  <c r="AY278" i="1" s="1"/>
  <c r="AX278" i="1" a="1"/>
  <c r="AX278" i="1" s="1"/>
  <c r="AW278" i="1" a="1"/>
  <c r="AW278" i="1" s="1"/>
  <c r="AV278" i="1" a="1"/>
  <c r="AV278" i="1" s="1"/>
  <c r="AU278" i="1" a="1"/>
  <c r="AU278" i="1" s="1"/>
  <c r="AT278" i="1" a="1"/>
  <c r="AT278" i="1" s="1"/>
  <c r="AS278" i="1" a="1"/>
  <c r="AS278" i="1" s="1"/>
  <c r="AR278" i="1" a="1"/>
  <c r="AR278" i="1" s="1"/>
  <c r="AQ278" i="1" a="1"/>
  <c r="AQ278" i="1" s="1"/>
  <c r="AP278" i="1" a="1"/>
  <c r="AP278" i="1" s="1"/>
  <c r="AO278" i="1" a="1"/>
  <c r="AO278" i="1" s="1"/>
  <c r="AN278" i="1" a="1"/>
  <c r="AN278" i="1" s="1"/>
  <c r="AM278" i="1" a="1"/>
  <c r="AM278" i="1" s="1"/>
  <c r="AL278" i="1" a="1"/>
  <c r="AL278" i="1" s="1"/>
  <c r="AK278" i="1" a="1"/>
  <c r="AK278" i="1" s="1"/>
  <c r="AJ278" i="1" a="1"/>
  <c r="AJ278" i="1" s="1"/>
  <c r="AI278" i="1" a="1"/>
  <c r="AI278" i="1" s="1"/>
  <c r="AH278" i="1" a="1"/>
  <c r="AH278" i="1" s="1"/>
  <c r="AG278" i="1" a="1"/>
  <c r="AG278" i="1" s="1"/>
  <c r="AF278" i="1" a="1"/>
  <c r="AF278" i="1" s="1"/>
  <c r="AE278" i="1" a="1"/>
  <c r="AE278" i="1" s="1"/>
  <c r="AD278" i="1" a="1"/>
  <c r="AD278" i="1" s="1"/>
  <c r="AC278" i="1" a="1"/>
  <c r="AC278" i="1" s="1"/>
  <c r="AB278" i="1" a="1"/>
  <c r="AB278" i="1" s="1"/>
  <c r="AA278" i="1" a="1"/>
  <c r="AA278" i="1" s="1"/>
  <c r="Z278" i="1" a="1"/>
  <c r="Z278" i="1" s="1"/>
  <c r="Y278" i="1" a="1"/>
  <c r="Y278" i="1" s="1"/>
  <c r="X278" i="1" a="1"/>
  <c r="X278" i="1" s="1"/>
  <c r="W278" i="1" a="1"/>
  <c r="W278" i="1" s="1"/>
  <c r="V278" i="1" a="1"/>
  <c r="V278" i="1" s="1"/>
  <c r="U278" i="1" a="1"/>
  <c r="U278" i="1" s="1"/>
  <c r="T278" i="1" a="1"/>
  <c r="T278" i="1" s="1"/>
  <c r="S278" i="1" a="1"/>
  <c r="S278" i="1" s="1"/>
  <c r="R278" i="1" a="1"/>
  <c r="R278" i="1" s="1"/>
  <c r="Q278" i="1" a="1"/>
  <c r="Q278" i="1" s="1"/>
  <c r="AZ277" i="1" a="1"/>
  <c r="AZ277" i="1" s="1"/>
  <c r="AY277" i="1" a="1"/>
  <c r="AY277" i="1" s="1"/>
  <c r="AX277" i="1" a="1"/>
  <c r="AX277" i="1" s="1"/>
  <c r="AW277" i="1" a="1"/>
  <c r="AW277" i="1" s="1"/>
  <c r="AV277" i="1" a="1"/>
  <c r="AV277" i="1" s="1"/>
  <c r="AU277" i="1" a="1"/>
  <c r="AU277" i="1" s="1"/>
  <c r="AT277" i="1" a="1"/>
  <c r="AT277" i="1" s="1"/>
  <c r="AS277" i="1" a="1"/>
  <c r="AS277" i="1" s="1"/>
  <c r="AR277" i="1" a="1"/>
  <c r="AR277" i="1" s="1"/>
  <c r="AQ277" i="1" a="1"/>
  <c r="AQ277" i="1" s="1"/>
  <c r="AP277" i="1" a="1"/>
  <c r="AP277" i="1" s="1"/>
  <c r="AO277" i="1" a="1"/>
  <c r="AO277" i="1" s="1"/>
  <c r="AN277" i="1" a="1"/>
  <c r="AN277" i="1" s="1"/>
  <c r="AM277" i="1" a="1"/>
  <c r="AM277" i="1" s="1"/>
  <c r="AL277" i="1" a="1"/>
  <c r="AL277" i="1" s="1"/>
  <c r="AK277" i="1" a="1"/>
  <c r="AK277" i="1" s="1"/>
  <c r="AJ277" i="1" a="1"/>
  <c r="AJ277" i="1" s="1"/>
  <c r="AI277" i="1" a="1"/>
  <c r="AI277" i="1" s="1"/>
  <c r="AH277" i="1" a="1"/>
  <c r="AH277" i="1" s="1"/>
  <c r="AG277" i="1" a="1"/>
  <c r="AG277" i="1" s="1"/>
  <c r="AF277" i="1" a="1"/>
  <c r="AF277" i="1" s="1"/>
  <c r="AE277" i="1" a="1"/>
  <c r="AE277" i="1" s="1"/>
  <c r="AD277" i="1" a="1"/>
  <c r="AD277" i="1" s="1"/>
  <c r="AC277" i="1" a="1"/>
  <c r="AC277" i="1" s="1"/>
  <c r="AB277" i="1" a="1"/>
  <c r="AB277" i="1" s="1"/>
  <c r="AA277" i="1" a="1"/>
  <c r="AA277" i="1" s="1"/>
  <c r="Z277" i="1" a="1"/>
  <c r="Z277" i="1" s="1"/>
  <c r="Y277" i="1" a="1"/>
  <c r="Y277" i="1" s="1"/>
  <c r="X277" i="1" a="1"/>
  <c r="X277" i="1" s="1"/>
  <c r="W277" i="1" a="1"/>
  <c r="W277" i="1" s="1"/>
  <c r="V277" i="1" a="1"/>
  <c r="V277" i="1" s="1"/>
  <c r="U277" i="1" a="1"/>
  <c r="U277" i="1" s="1"/>
  <c r="T277" i="1" a="1"/>
  <c r="T277" i="1" s="1"/>
  <c r="S277" i="1" a="1"/>
  <c r="S277" i="1" s="1"/>
  <c r="R277" i="1" a="1"/>
  <c r="R277" i="1" s="1"/>
  <c r="Q277" i="1" a="1"/>
  <c r="Q277" i="1" s="1"/>
  <c r="AZ276" i="1" a="1"/>
  <c r="AZ276" i="1" s="1"/>
  <c r="AY276" i="1" a="1"/>
  <c r="AY276" i="1" s="1"/>
  <c r="AX276" i="1" a="1"/>
  <c r="AX276" i="1" s="1"/>
  <c r="AW276" i="1" a="1"/>
  <c r="AW276" i="1" s="1"/>
  <c r="AV276" i="1" a="1"/>
  <c r="AV276" i="1" s="1"/>
  <c r="AU276" i="1" a="1"/>
  <c r="AU276" i="1" s="1"/>
  <c r="AT276" i="1" a="1"/>
  <c r="AT276" i="1" s="1"/>
  <c r="AS276" i="1" a="1"/>
  <c r="AS276" i="1" s="1"/>
  <c r="AR276" i="1" a="1"/>
  <c r="AR276" i="1" s="1"/>
  <c r="AQ276" i="1" a="1"/>
  <c r="AQ276" i="1" s="1"/>
  <c r="AP276" i="1" a="1"/>
  <c r="AP276" i="1" s="1"/>
  <c r="AO276" i="1" a="1"/>
  <c r="AO276" i="1" s="1"/>
  <c r="AN276" i="1" a="1"/>
  <c r="AN276" i="1" s="1"/>
  <c r="AM276" i="1" a="1"/>
  <c r="AM276" i="1" s="1"/>
  <c r="AL276" i="1" a="1"/>
  <c r="AL276" i="1" s="1"/>
  <c r="AK276" i="1" a="1"/>
  <c r="AK276" i="1" s="1"/>
  <c r="AJ276" i="1" a="1"/>
  <c r="AJ276" i="1" s="1"/>
  <c r="AI276" i="1" a="1"/>
  <c r="AI276" i="1" s="1"/>
  <c r="AH276" i="1" a="1"/>
  <c r="AH276" i="1" s="1"/>
  <c r="AG276" i="1" a="1"/>
  <c r="AG276" i="1" s="1"/>
  <c r="AF276" i="1" a="1"/>
  <c r="AF276" i="1" s="1"/>
  <c r="AE276" i="1" a="1"/>
  <c r="AE276" i="1" s="1"/>
  <c r="AD276" i="1" a="1"/>
  <c r="AD276" i="1" s="1"/>
  <c r="AC276" i="1" a="1"/>
  <c r="AC276" i="1" s="1"/>
  <c r="AB276" i="1" a="1"/>
  <c r="AB276" i="1" s="1"/>
  <c r="AA276" i="1" a="1"/>
  <c r="AA276" i="1" s="1"/>
  <c r="Z276" i="1" a="1"/>
  <c r="Z276" i="1" s="1"/>
  <c r="Y276" i="1" a="1"/>
  <c r="Y276" i="1" s="1"/>
  <c r="X276" i="1" a="1"/>
  <c r="X276" i="1" s="1"/>
  <c r="W276" i="1" a="1"/>
  <c r="W276" i="1" s="1"/>
  <c r="V276" i="1" a="1"/>
  <c r="V276" i="1" s="1"/>
  <c r="U276" i="1" a="1"/>
  <c r="U276" i="1" s="1"/>
  <c r="T276" i="1" a="1"/>
  <c r="T276" i="1" s="1"/>
  <c r="S276" i="1" a="1"/>
  <c r="S276" i="1" s="1"/>
  <c r="R276" i="1" a="1"/>
  <c r="R276" i="1" s="1"/>
  <c r="Q276" i="1" a="1"/>
  <c r="Q276" i="1" s="1"/>
  <c r="AZ275" i="1" a="1"/>
  <c r="AZ275" i="1" s="1"/>
  <c r="AY275" i="1" a="1"/>
  <c r="AY275" i="1" s="1"/>
  <c r="AX275" i="1" a="1"/>
  <c r="AX275" i="1" s="1"/>
  <c r="AW275" i="1" a="1"/>
  <c r="AW275" i="1" s="1"/>
  <c r="AV275" i="1" a="1"/>
  <c r="AV275" i="1" s="1"/>
  <c r="AU275" i="1" a="1"/>
  <c r="AU275" i="1" s="1"/>
  <c r="AT275" i="1" a="1"/>
  <c r="AT275" i="1" s="1"/>
  <c r="AS275" i="1" a="1"/>
  <c r="AS275" i="1" s="1"/>
  <c r="AR275" i="1" a="1"/>
  <c r="AR275" i="1" s="1"/>
  <c r="AQ275" i="1" a="1"/>
  <c r="AQ275" i="1" s="1"/>
  <c r="AP275" i="1" a="1"/>
  <c r="AP275" i="1" s="1"/>
  <c r="AO275" i="1" a="1"/>
  <c r="AO275" i="1" s="1"/>
  <c r="AN275" i="1" a="1"/>
  <c r="AN275" i="1" s="1"/>
  <c r="AM275" i="1" a="1"/>
  <c r="AM275" i="1" s="1"/>
  <c r="AL275" i="1" a="1"/>
  <c r="AL275" i="1" s="1"/>
  <c r="AK275" i="1" a="1"/>
  <c r="AK275" i="1" s="1"/>
  <c r="AJ275" i="1" a="1"/>
  <c r="AJ275" i="1" s="1"/>
  <c r="AI275" i="1" a="1"/>
  <c r="AI275" i="1" s="1"/>
  <c r="AH275" i="1" a="1"/>
  <c r="AH275" i="1" s="1"/>
  <c r="AG275" i="1" a="1"/>
  <c r="AG275" i="1" s="1"/>
  <c r="AF275" i="1" a="1"/>
  <c r="AF275" i="1" s="1"/>
  <c r="AE275" i="1" a="1"/>
  <c r="AE275" i="1" s="1"/>
  <c r="AD275" i="1" a="1"/>
  <c r="AD275" i="1" s="1"/>
  <c r="AC275" i="1" a="1"/>
  <c r="AC275" i="1" s="1"/>
  <c r="AB275" i="1" a="1"/>
  <c r="AB275" i="1" s="1"/>
  <c r="AA275" i="1" a="1"/>
  <c r="AA275" i="1" s="1"/>
  <c r="Z275" i="1" a="1"/>
  <c r="Z275" i="1" s="1"/>
  <c r="Y275" i="1" a="1"/>
  <c r="Y275" i="1" s="1"/>
  <c r="X275" i="1" a="1"/>
  <c r="X275" i="1" s="1"/>
  <c r="W275" i="1" a="1"/>
  <c r="W275" i="1" s="1"/>
  <c r="V275" i="1" a="1"/>
  <c r="V275" i="1" s="1"/>
  <c r="U275" i="1" a="1"/>
  <c r="U275" i="1" s="1"/>
  <c r="T275" i="1" a="1"/>
  <c r="T275" i="1" s="1"/>
  <c r="S275" i="1" a="1"/>
  <c r="S275" i="1" s="1"/>
  <c r="R275" i="1" a="1"/>
  <c r="R275" i="1" s="1"/>
  <c r="Q275" i="1" a="1"/>
  <c r="Q275" i="1" s="1"/>
  <c r="AZ274" i="1" a="1"/>
  <c r="AZ274" i="1" s="1"/>
  <c r="AY274" i="1" a="1"/>
  <c r="AY274" i="1" s="1"/>
  <c r="AX274" i="1" a="1"/>
  <c r="AX274" i="1" s="1"/>
  <c r="AW274" i="1" a="1"/>
  <c r="AW274" i="1" s="1"/>
  <c r="AV274" i="1" a="1"/>
  <c r="AV274" i="1" s="1"/>
  <c r="AU274" i="1" a="1"/>
  <c r="AU274" i="1" s="1"/>
  <c r="AT274" i="1" a="1"/>
  <c r="AT274" i="1" s="1"/>
  <c r="AS274" i="1" a="1"/>
  <c r="AS274" i="1" s="1"/>
  <c r="AR274" i="1" a="1"/>
  <c r="AR274" i="1" s="1"/>
  <c r="AQ274" i="1" a="1"/>
  <c r="AQ274" i="1" s="1"/>
  <c r="AP274" i="1" a="1"/>
  <c r="AP274" i="1" s="1"/>
  <c r="AO274" i="1" a="1"/>
  <c r="AO274" i="1" s="1"/>
  <c r="AN274" i="1" a="1"/>
  <c r="AN274" i="1" s="1"/>
  <c r="AM274" i="1" a="1"/>
  <c r="AM274" i="1" s="1"/>
  <c r="AL274" i="1" a="1"/>
  <c r="AL274" i="1" s="1"/>
  <c r="AK274" i="1" a="1"/>
  <c r="AK274" i="1" s="1"/>
  <c r="AJ274" i="1" a="1"/>
  <c r="AJ274" i="1" s="1"/>
  <c r="AI274" i="1" a="1"/>
  <c r="AI274" i="1" s="1"/>
  <c r="AH274" i="1" a="1"/>
  <c r="AH274" i="1" s="1"/>
  <c r="AG274" i="1" a="1"/>
  <c r="AG274" i="1" s="1"/>
  <c r="AF274" i="1" a="1"/>
  <c r="AF274" i="1" s="1"/>
  <c r="AE274" i="1" a="1"/>
  <c r="AE274" i="1" s="1"/>
  <c r="AD274" i="1" a="1"/>
  <c r="AD274" i="1" s="1"/>
  <c r="AC274" i="1" a="1"/>
  <c r="AC274" i="1" s="1"/>
  <c r="AB274" i="1" a="1"/>
  <c r="AB274" i="1" s="1"/>
  <c r="AA274" i="1" a="1"/>
  <c r="AA274" i="1" s="1"/>
  <c r="Z274" i="1" a="1"/>
  <c r="Z274" i="1" s="1"/>
  <c r="Y274" i="1" a="1"/>
  <c r="Y274" i="1" s="1"/>
  <c r="X274" i="1" a="1"/>
  <c r="X274" i="1" s="1"/>
  <c r="W274" i="1" a="1"/>
  <c r="W274" i="1" s="1"/>
  <c r="V274" i="1" a="1"/>
  <c r="V274" i="1" s="1"/>
  <c r="U274" i="1" a="1"/>
  <c r="U274" i="1" s="1"/>
  <c r="T274" i="1" a="1"/>
  <c r="T274" i="1" s="1"/>
  <c r="S274" i="1" a="1"/>
  <c r="S274" i="1" s="1"/>
  <c r="R274" i="1" a="1"/>
  <c r="R274" i="1" s="1"/>
  <c r="Q274" i="1" a="1"/>
  <c r="Q274" i="1" s="1"/>
  <c r="AZ273" i="1" a="1"/>
  <c r="AZ273" i="1" s="1"/>
  <c r="AY273" i="1" a="1"/>
  <c r="AY273" i="1" s="1"/>
  <c r="AX273" i="1" a="1"/>
  <c r="AX273" i="1" s="1"/>
  <c r="AW273" i="1" a="1"/>
  <c r="AW273" i="1" s="1"/>
  <c r="AV273" i="1" a="1"/>
  <c r="AV273" i="1" s="1"/>
  <c r="AU273" i="1" a="1"/>
  <c r="AU273" i="1" s="1"/>
  <c r="AT273" i="1" a="1"/>
  <c r="AT273" i="1" s="1"/>
  <c r="AS273" i="1" a="1"/>
  <c r="AS273" i="1" s="1"/>
  <c r="AR273" i="1" a="1"/>
  <c r="AR273" i="1" s="1"/>
  <c r="AQ273" i="1" a="1"/>
  <c r="AQ273" i="1" s="1"/>
  <c r="AP273" i="1" a="1"/>
  <c r="AP273" i="1" s="1"/>
  <c r="AO273" i="1" a="1"/>
  <c r="AO273" i="1" s="1"/>
  <c r="AN273" i="1" a="1"/>
  <c r="AN273" i="1" s="1"/>
  <c r="AM273" i="1" a="1"/>
  <c r="AM273" i="1" s="1"/>
  <c r="AL273" i="1" a="1"/>
  <c r="AL273" i="1" s="1"/>
  <c r="AK273" i="1" a="1"/>
  <c r="AK273" i="1" s="1"/>
  <c r="AJ273" i="1" a="1"/>
  <c r="AJ273" i="1" s="1"/>
  <c r="AI273" i="1" a="1"/>
  <c r="AI273" i="1" s="1"/>
  <c r="AH273" i="1" a="1"/>
  <c r="AH273" i="1" s="1"/>
  <c r="AG273" i="1" a="1"/>
  <c r="AG273" i="1" s="1"/>
  <c r="AF273" i="1" a="1"/>
  <c r="AF273" i="1" s="1"/>
  <c r="AE273" i="1" a="1"/>
  <c r="AE273" i="1" s="1"/>
  <c r="AD273" i="1" a="1"/>
  <c r="AD273" i="1" s="1"/>
  <c r="AC273" i="1" a="1"/>
  <c r="AC273" i="1" s="1"/>
  <c r="AB273" i="1" a="1"/>
  <c r="AB273" i="1" s="1"/>
  <c r="AA273" i="1" a="1"/>
  <c r="AA273" i="1" s="1"/>
  <c r="Z273" i="1" a="1"/>
  <c r="Z273" i="1" s="1"/>
  <c r="Y273" i="1" a="1"/>
  <c r="Y273" i="1" s="1"/>
  <c r="X273" i="1" a="1"/>
  <c r="X273" i="1" s="1"/>
  <c r="W273" i="1" a="1"/>
  <c r="W273" i="1" s="1"/>
  <c r="V273" i="1" a="1"/>
  <c r="V273" i="1" s="1"/>
  <c r="U273" i="1" a="1"/>
  <c r="U273" i="1" s="1"/>
  <c r="T273" i="1" a="1"/>
  <c r="T273" i="1" s="1"/>
  <c r="S273" i="1" a="1"/>
  <c r="S273" i="1" s="1"/>
  <c r="R273" i="1" a="1"/>
  <c r="R273" i="1" s="1"/>
  <c r="Q273" i="1" a="1"/>
  <c r="Q273" i="1" s="1"/>
  <c r="AZ272" i="1" a="1"/>
  <c r="AZ272" i="1" s="1"/>
  <c r="AY272" i="1" a="1"/>
  <c r="AY272" i="1" s="1"/>
  <c r="AX272" i="1" a="1"/>
  <c r="AX272" i="1" s="1"/>
  <c r="AW272" i="1" a="1"/>
  <c r="AW272" i="1" s="1"/>
  <c r="AV272" i="1" a="1"/>
  <c r="AV272" i="1" s="1"/>
  <c r="AU272" i="1" a="1"/>
  <c r="AU272" i="1" s="1"/>
  <c r="AT272" i="1" a="1"/>
  <c r="AT272" i="1" s="1"/>
  <c r="AS272" i="1" a="1"/>
  <c r="AS272" i="1" s="1"/>
  <c r="AR272" i="1" a="1"/>
  <c r="AR272" i="1" s="1"/>
  <c r="AQ272" i="1" a="1"/>
  <c r="AQ272" i="1" s="1"/>
  <c r="AP272" i="1" a="1"/>
  <c r="AP272" i="1" s="1"/>
  <c r="AO272" i="1" a="1"/>
  <c r="AO272" i="1" s="1"/>
  <c r="AN272" i="1" a="1"/>
  <c r="AN272" i="1" s="1"/>
  <c r="AM272" i="1" a="1"/>
  <c r="AM272" i="1" s="1"/>
  <c r="AL272" i="1" a="1"/>
  <c r="AL272" i="1" s="1"/>
  <c r="AK272" i="1" a="1"/>
  <c r="AK272" i="1" s="1"/>
  <c r="AJ272" i="1" a="1"/>
  <c r="AJ272" i="1" s="1"/>
  <c r="AI272" i="1" a="1"/>
  <c r="AI272" i="1" s="1"/>
  <c r="AH272" i="1" a="1"/>
  <c r="AH272" i="1" s="1"/>
  <c r="AG272" i="1" a="1"/>
  <c r="AG272" i="1" s="1"/>
  <c r="AF272" i="1" a="1"/>
  <c r="AF272" i="1" s="1"/>
  <c r="AE272" i="1" a="1"/>
  <c r="AE272" i="1" s="1"/>
  <c r="AD272" i="1" a="1"/>
  <c r="AD272" i="1" s="1"/>
  <c r="AC272" i="1" a="1"/>
  <c r="AC272" i="1" s="1"/>
  <c r="AB272" i="1" a="1"/>
  <c r="AB272" i="1" s="1"/>
  <c r="AA272" i="1" a="1"/>
  <c r="AA272" i="1" s="1"/>
  <c r="Z272" i="1" a="1"/>
  <c r="Z272" i="1" s="1"/>
  <c r="Y272" i="1" a="1"/>
  <c r="Y272" i="1" s="1"/>
  <c r="X272" i="1" a="1"/>
  <c r="X272" i="1" s="1"/>
  <c r="W272" i="1" a="1"/>
  <c r="W272" i="1" s="1"/>
  <c r="V272" i="1" a="1"/>
  <c r="V272" i="1" s="1"/>
  <c r="U272" i="1" a="1"/>
  <c r="U272" i="1" s="1"/>
  <c r="T272" i="1" a="1"/>
  <c r="T272" i="1" s="1"/>
  <c r="S272" i="1" a="1"/>
  <c r="S272" i="1" s="1"/>
  <c r="R272" i="1" a="1"/>
  <c r="R272" i="1" s="1"/>
  <c r="Q272" i="1" a="1"/>
  <c r="Q272" i="1" s="1"/>
  <c r="AZ271" i="1" a="1"/>
  <c r="AZ271" i="1" s="1"/>
  <c r="AY271" i="1" a="1"/>
  <c r="AY271" i="1" s="1"/>
  <c r="AX271" i="1" a="1"/>
  <c r="AX271" i="1" s="1"/>
  <c r="AW271" i="1" a="1"/>
  <c r="AW271" i="1" s="1"/>
  <c r="AV271" i="1" a="1"/>
  <c r="AV271" i="1" s="1"/>
  <c r="AU271" i="1" a="1"/>
  <c r="AU271" i="1" s="1"/>
  <c r="AT271" i="1" a="1"/>
  <c r="AT271" i="1" s="1"/>
  <c r="AS271" i="1" a="1"/>
  <c r="AS271" i="1" s="1"/>
  <c r="AR271" i="1" a="1"/>
  <c r="AR271" i="1" s="1"/>
  <c r="AQ271" i="1" a="1"/>
  <c r="AQ271" i="1" s="1"/>
  <c r="AP271" i="1" a="1"/>
  <c r="AP271" i="1" s="1"/>
  <c r="AO271" i="1" a="1"/>
  <c r="AO271" i="1" s="1"/>
  <c r="AN271" i="1" a="1"/>
  <c r="AN271" i="1" s="1"/>
  <c r="AM271" i="1" a="1"/>
  <c r="AM271" i="1" s="1"/>
  <c r="AL271" i="1" a="1"/>
  <c r="AL271" i="1" s="1"/>
  <c r="AK271" i="1" a="1"/>
  <c r="AK271" i="1" s="1"/>
  <c r="AJ271" i="1" a="1"/>
  <c r="AJ271" i="1" s="1"/>
  <c r="AI271" i="1" a="1"/>
  <c r="AI271" i="1" s="1"/>
  <c r="AH271" i="1" a="1"/>
  <c r="AH271" i="1" s="1"/>
  <c r="AG271" i="1" a="1"/>
  <c r="AG271" i="1" s="1"/>
  <c r="AF271" i="1" a="1"/>
  <c r="AF271" i="1" s="1"/>
  <c r="AE271" i="1" a="1"/>
  <c r="AE271" i="1" s="1"/>
  <c r="AD271" i="1" a="1"/>
  <c r="AD271" i="1" s="1"/>
  <c r="AC271" i="1" a="1"/>
  <c r="AC271" i="1" s="1"/>
  <c r="AB271" i="1" a="1"/>
  <c r="AB271" i="1" s="1"/>
  <c r="AA271" i="1" a="1"/>
  <c r="AA271" i="1" s="1"/>
  <c r="Z271" i="1" a="1"/>
  <c r="Z271" i="1" s="1"/>
  <c r="Y271" i="1" a="1"/>
  <c r="Y271" i="1" s="1"/>
  <c r="X271" i="1" a="1"/>
  <c r="X271" i="1" s="1"/>
  <c r="W271" i="1" a="1"/>
  <c r="W271" i="1" s="1"/>
  <c r="V271" i="1" a="1"/>
  <c r="V271" i="1" s="1"/>
  <c r="U271" i="1" a="1"/>
  <c r="U271" i="1" s="1"/>
  <c r="T271" i="1" a="1"/>
  <c r="T271" i="1" s="1"/>
  <c r="S271" i="1" a="1"/>
  <c r="S271" i="1" s="1"/>
  <c r="R271" i="1" a="1"/>
  <c r="R271" i="1" s="1"/>
  <c r="Q271" i="1" a="1"/>
  <c r="Q271" i="1" s="1"/>
  <c r="BE271" i="1" s="1"/>
  <c r="BH271" i="1" s="1"/>
  <c r="AZ235" i="1" a="1"/>
  <c r="AZ235" i="1" s="1"/>
  <c r="AY235" i="1" a="1"/>
  <c r="AY235" i="1" s="1"/>
  <c r="AX235" i="1" a="1"/>
  <c r="AX235" i="1" s="1"/>
  <c r="AW235" i="1" a="1"/>
  <c r="AW235" i="1" s="1"/>
  <c r="AV235" i="1" a="1"/>
  <c r="AV235" i="1" s="1"/>
  <c r="AU235" i="1" a="1"/>
  <c r="AU235" i="1" s="1"/>
  <c r="AT235" i="1" a="1"/>
  <c r="AT235" i="1" s="1"/>
  <c r="AS235" i="1" a="1"/>
  <c r="AS235" i="1" s="1"/>
  <c r="AR235" i="1" a="1"/>
  <c r="AR235" i="1" s="1"/>
  <c r="AQ235" i="1" a="1"/>
  <c r="AQ235" i="1" s="1"/>
  <c r="AP235" i="1" a="1"/>
  <c r="AP235" i="1" s="1"/>
  <c r="AO235" i="1" a="1"/>
  <c r="AO235" i="1" s="1"/>
  <c r="AN235" i="1" a="1"/>
  <c r="AN235" i="1" s="1"/>
  <c r="AM235" i="1" a="1"/>
  <c r="AM235" i="1" s="1"/>
  <c r="AL235" i="1" a="1"/>
  <c r="AL235" i="1" s="1"/>
  <c r="AK235" i="1" a="1"/>
  <c r="AK235" i="1" s="1"/>
  <c r="AJ235" i="1" a="1"/>
  <c r="AJ235" i="1" s="1"/>
  <c r="AI235" i="1" a="1"/>
  <c r="AI235" i="1" s="1"/>
  <c r="AH235" i="1" a="1"/>
  <c r="AH235" i="1" s="1"/>
  <c r="AG235" i="1" a="1"/>
  <c r="AG235" i="1" s="1"/>
  <c r="AF235" i="1" a="1"/>
  <c r="AF235" i="1" s="1"/>
  <c r="AE235" i="1" a="1"/>
  <c r="AE235" i="1" s="1"/>
  <c r="AD235" i="1" a="1"/>
  <c r="AD235" i="1" s="1"/>
  <c r="AC235" i="1" a="1"/>
  <c r="AC235" i="1" s="1"/>
  <c r="AB235" i="1" a="1"/>
  <c r="AB235" i="1" s="1"/>
  <c r="AA235" i="1" a="1"/>
  <c r="AA235" i="1" s="1"/>
  <c r="Z235" i="1" a="1"/>
  <c r="Z235" i="1" s="1"/>
  <c r="Y235" i="1" a="1"/>
  <c r="Y235" i="1" s="1"/>
  <c r="X235" i="1" a="1"/>
  <c r="X235" i="1" s="1"/>
  <c r="W235" i="1" a="1"/>
  <c r="W235" i="1" s="1"/>
  <c r="V235" i="1" a="1"/>
  <c r="V235" i="1" s="1"/>
  <c r="U235" i="1" a="1"/>
  <c r="U235" i="1" s="1"/>
  <c r="T235" i="1" a="1"/>
  <c r="T235" i="1" s="1"/>
  <c r="S235" i="1" a="1"/>
  <c r="S235" i="1" s="1"/>
  <c r="R235" i="1" a="1"/>
  <c r="R235" i="1" s="1"/>
  <c r="Q235" i="1" a="1"/>
  <c r="Q235" i="1" s="1"/>
  <c r="AZ234" i="1" a="1"/>
  <c r="AZ234" i="1" s="1"/>
  <c r="AY234" i="1" a="1"/>
  <c r="AY234" i="1" s="1"/>
  <c r="AX234" i="1" a="1"/>
  <c r="AX234" i="1" s="1"/>
  <c r="AW234" i="1" a="1"/>
  <c r="AW234" i="1" s="1"/>
  <c r="AV234" i="1" a="1"/>
  <c r="AV234" i="1" s="1"/>
  <c r="AU234" i="1" a="1"/>
  <c r="AU234" i="1" s="1"/>
  <c r="AT234" i="1" a="1"/>
  <c r="AT234" i="1" s="1"/>
  <c r="AS234" i="1" a="1"/>
  <c r="AS234" i="1" s="1"/>
  <c r="AR234" i="1" a="1"/>
  <c r="AR234" i="1" s="1"/>
  <c r="AQ234" i="1" a="1"/>
  <c r="AQ234" i="1" s="1"/>
  <c r="AP234" i="1" a="1"/>
  <c r="AP234" i="1" s="1"/>
  <c r="AO234" i="1" a="1"/>
  <c r="AO234" i="1" s="1"/>
  <c r="AN234" i="1" a="1"/>
  <c r="AN234" i="1" s="1"/>
  <c r="AM234" i="1" a="1"/>
  <c r="AM234" i="1" s="1"/>
  <c r="AL234" i="1" a="1"/>
  <c r="AL234" i="1" s="1"/>
  <c r="AK234" i="1" a="1"/>
  <c r="AK234" i="1" s="1"/>
  <c r="AJ234" i="1" a="1"/>
  <c r="AJ234" i="1" s="1"/>
  <c r="AI234" i="1" a="1"/>
  <c r="AI234" i="1" s="1"/>
  <c r="AH234" i="1" a="1"/>
  <c r="AH234" i="1" s="1"/>
  <c r="AG234" i="1" a="1"/>
  <c r="AG234" i="1" s="1"/>
  <c r="AF234" i="1" a="1"/>
  <c r="AF234" i="1" s="1"/>
  <c r="AE234" i="1" a="1"/>
  <c r="AE234" i="1" s="1"/>
  <c r="AD234" i="1" a="1"/>
  <c r="AD234" i="1" s="1"/>
  <c r="AC234" i="1" a="1"/>
  <c r="AC234" i="1" s="1"/>
  <c r="AB234" i="1" a="1"/>
  <c r="AB234" i="1" s="1"/>
  <c r="AA234" i="1" a="1"/>
  <c r="AA234" i="1" s="1"/>
  <c r="Z234" i="1" a="1"/>
  <c r="Z234" i="1" s="1"/>
  <c r="Y234" i="1" a="1"/>
  <c r="Y234" i="1" s="1"/>
  <c r="X234" i="1" a="1"/>
  <c r="X234" i="1" s="1"/>
  <c r="W234" i="1" a="1"/>
  <c r="W234" i="1" s="1"/>
  <c r="V234" i="1" a="1"/>
  <c r="V234" i="1" s="1"/>
  <c r="U234" i="1" a="1"/>
  <c r="U234" i="1" s="1"/>
  <c r="T234" i="1" a="1"/>
  <c r="T234" i="1" s="1"/>
  <c r="S234" i="1" a="1"/>
  <c r="S234" i="1" s="1"/>
  <c r="R234" i="1" a="1"/>
  <c r="R234" i="1" s="1"/>
  <c r="Q234" i="1" a="1"/>
  <c r="Q234" i="1" s="1"/>
  <c r="BE234" i="1" s="1"/>
  <c r="BH234" i="1" s="1"/>
  <c r="AZ233" i="1" a="1"/>
  <c r="AZ233" i="1" s="1"/>
  <c r="AY233" i="1" a="1"/>
  <c r="AY233" i="1" s="1"/>
  <c r="AX233" i="1" a="1"/>
  <c r="AX233" i="1" s="1"/>
  <c r="AW233" i="1" a="1"/>
  <c r="AW233" i="1" s="1"/>
  <c r="AV233" i="1" a="1"/>
  <c r="AV233" i="1" s="1"/>
  <c r="AU233" i="1" a="1"/>
  <c r="AU233" i="1" s="1"/>
  <c r="AT233" i="1" a="1"/>
  <c r="AT233" i="1" s="1"/>
  <c r="AS233" i="1" a="1"/>
  <c r="AS233" i="1" s="1"/>
  <c r="AR233" i="1" a="1"/>
  <c r="AR233" i="1" s="1"/>
  <c r="AQ233" i="1" a="1"/>
  <c r="AQ233" i="1" s="1"/>
  <c r="AP233" i="1" a="1"/>
  <c r="AP233" i="1" s="1"/>
  <c r="AO233" i="1" a="1"/>
  <c r="AO233" i="1" s="1"/>
  <c r="AN233" i="1" a="1"/>
  <c r="AN233" i="1" s="1"/>
  <c r="AM233" i="1" a="1"/>
  <c r="AM233" i="1" s="1"/>
  <c r="AL233" i="1" a="1"/>
  <c r="AL233" i="1" s="1"/>
  <c r="AK233" i="1" a="1"/>
  <c r="AK233" i="1" s="1"/>
  <c r="AJ233" i="1" a="1"/>
  <c r="AJ233" i="1" s="1"/>
  <c r="AI233" i="1" a="1"/>
  <c r="AI233" i="1" s="1"/>
  <c r="AH233" i="1" a="1"/>
  <c r="AH233" i="1" s="1"/>
  <c r="AG233" i="1" a="1"/>
  <c r="AG233" i="1" s="1"/>
  <c r="AF233" i="1" a="1"/>
  <c r="AF233" i="1" s="1"/>
  <c r="AE233" i="1" a="1"/>
  <c r="AE233" i="1" s="1"/>
  <c r="AD233" i="1" a="1"/>
  <c r="AD233" i="1" s="1"/>
  <c r="AC233" i="1" a="1"/>
  <c r="AC233" i="1" s="1"/>
  <c r="AB233" i="1" a="1"/>
  <c r="AB233" i="1" s="1"/>
  <c r="AA233" i="1" a="1"/>
  <c r="AA233" i="1" s="1"/>
  <c r="Z233" i="1" a="1"/>
  <c r="Z233" i="1" s="1"/>
  <c r="Y233" i="1" a="1"/>
  <c r="Y233" i="1" s="1"/>
  <c r="X233" i="1" a="1"/>
  <c r="X233" i="1" s="1"/>
  <c r="W233" i="1" a="1"/>
  <c r="W233" i="1" s="1"/>
  <c r="V233" i="1" a="1"/>
  <c r="V233" i="1" s="1"/>
  <c r="U233" i="1" a="1"/>
  <c r="U233" i="1" s="1"/>
  <c r="T233" i="1" a="1"/>
  <c r="T233" i="1" s="1"/>
  <c r="S233" i="1" a="1"/>
  <c r="S233" i="1" s="1"/>
  <c r="R233" i="1" a="1"/>
  <c r="R233" i="1" s="1"/>
  <c r="Q233" i="1" a="1"/>
  <c r="Q233" i="1" s="1"/>
  <c r="AZ232" i="1" a="1"/>
  <c r="AZ232" i="1" s="1"/>
  <c r="AY232" i="1" a="1"/>
  <c r="AY232" i="1" s="1"/>
  <c r="AX232" i="1" a="1"/>
  <c r="AX232" i="1" s="1"/>
  <c r="AW232" i="1" a="1"/>
  <c r="AW232" i="1" s="1"/>
  <c r="AV232" i="1" a="1"/>
  <c r="AV232" i="1" s="1"/>
  <c r="AU232" i="1" a="1"/>
  <c r="AU232" i="1" s="1"/>
  <c r="AT232" i="1" a="1"/>
  <c r="AT232" i="1" s="1"/>
  <c r="AS232" i="1" a="1"/>
  <c r="AS232" i="1" s="1"/>
  <c r="AR232" i="1" a="1"/>
  <c r="AR232" i="1" s="1"/>
  <c r="AQ232" i="1" a="1"/>
  <c r="AQ232" i="1" s="1"/>
  <c r="AP232" i="1" a="1"/>
  <c r="AP232" i="1" s="1"/>
  <c r="AO232" i="1" a="1"/>
  <c r="AO232" i="1" s="1"/>
  <c r="AN232" i="1" a="1"/>
  <c r="AN232" i="1" s="1"/>
  <c r="AM232" i="1" a="1"/>
  <c r="AM232" i="1" s="1"/>
  <c r="AL232" i="1" a="1"/>
  <c r="AL232" i="1" s="1"/>
  <c r="AK232" i="1" a="1"/>
  <c r="AK232" i="1" s="1"/>
  <c r="AJ232" i="1" a="1"/>
  <c r="AJ232" i="1" s="1"/>
  <c r="AI232" i="1" a="1"/>
  <c r="AI232" i="1" s="1"/>
  <c r="AH232" i="1" a="1"/>
  <c r="AH232" i="1" s="1"/>
  <c r="AG232" i="1" a="1"/>
  <c r="AG232" i="1" s="1"/>
  <c r="AF232" i="1" a="1"/>
  <c r="AF232" i="1" s="1"/>
  <c r="AE232" i="1" a="1"/>
  <c r="AE232" i="1" s="1"/>
  <c r="AD232" i="1" a="1"/>
  <c r="AD232" i="1" s="1"/>
  <c r="AC232" i="1" a="1"/>
  <c r="AC232" i="1" s="1"/>
  <c r="AB232" i="1" a="1"/>
  <c r="AB232" i="1" s="1"/>
  <c r="AA232" i="1" a="1"/>
  <c r="AA232" i="1" s="1"/>
  <c r="Z232" i="1" a="1"/>
  <c r="Z232" i="1" s="1"/>
  <c r="Y232" i="1" a="1"/>
  <c r="Y232" i="1" s="1"/>
  <c r="X232" i="1" a="1"/>
  <c r="X232" i="1" s="1"/>
  <c r="W232" i="1" a="1"/>
  <c r="W232" i="1" s="1"/>
  <c r="V232" i="1" a="1"/>
  <c r="V232" i="1" s="1"/>
  <c r="U232" i="1" a="1"/>
  <c r="U232" i="1" s="1"/>
  <c r="T232" i="1" a="1"/>
  <c r="T232" i="1" s="1"/>
  <c r="S232" i="1" a="1"/>
  <c r="S232" i="1" s="1"/>
  <c r="R232" i="1" a="1"/>
  <c r="R232" i="1" s="1"/>
  <c r="Q232" i="1" a="1"/>
  <c r="Q232" i="1" s="1"/>
  <c r="BE232" i="1" s="1"/>
  <c r="BH232" i="1" s="1"/>
  <c r="AZ231" i="1" a="1"/>
  <c r="AZ231" i="1" s="1"/>
  <c r="AY231" i="1" a="1"/>
  <c r="AY231" i="1" s="1"/>
  <c r="AX231" i="1" a="1"/>
  <c r="AX231" i="1" s="1"/>
  <c r="AW231" i="1" a="1"/>
  <c r="AW231" i="1" s="1"/>
  <c r="AV231" i="1" a="1"/>
  <c r="AV231" i="1" s="1"/>
  <c r="AU231" i="1" a="1"/>
  <c r="AU231" i="1" s="1"/>
  <c r="AT231" i="1" a="1"/>
  <c r="AT231" i="1" s="1"/>
  <c r="AS231" i="1" a="1"/>
  <c r="AS231" i="1" s="1"/>
  <c r="AR231" i="1" a="1"/>
  <c r="AR231" i="1" s="1"/>
  <c r="AQ231" i="1" a="1"/>
  <c r="AQ231" i="1" s="1"/>
  <c r="AP231" i="1" a="1"/>
  <c r="AP231" i="1" s="1"/>
  <c r="AO231" i="1" a="1"/>
  <c r="AO231" i="1" s="1"/>
  <c r="AN231" i="1" a="1"/>
  <c r="AN231" i="1" s="1"/>
  <c r="AM231" i="1" a="1"/>
  <c r="AM231" i="1" s="1"/>
  <c r="AL231" i="1" a="1"/>
  <c r="AL231" i="1" s="1"/>
  <c r="AK231" i="1" a="1"/>
  <c r="AK231" i="1" s="1"/>
  <c r="AJ231" i="1" a="1"/>
  <c r="AJ231" i="1" s="1"/>
  <c r="AI231" i="1" a="1"/>
  <c r="AI231" i="1" s="1"/>
  <c r="AH231" i="1" a="1"/>
  <c r="AH231" i="1" s="1"/>
  <c r="AG231" i="1" a="1"/>
  <c r="AG231" i="1" s="1"/>
  <c r="AF231" i="1" a="1"/>
  <c r="AF231" i="1" s="1"/>
  <c r="AE231" i="1" a="1"/>
  <c r="AE231" i="1" s="1"/>
  <c r="AD231" i="1" a="1"/>
  <c r="AD231" i="1" s="1"/>
  <c r="AC231" i="1" a="1"/>
  <c r="AC231" i="1" s="1"/>
  <c r="AB231" i="1" a="1"/>
  <c r="AB231" i="1" s="1"/>
  <c r="AA231" i="1" a="1"/>
  <c r="AA231" i="1" s="1"/>
  <c r="Z231" i="1" a="1"/>
  <c r="Z231" i="1" s="1"/>
  <c r="Y231" i="1" a="1"/>
  <c r="Y231" i="1" s="1"/>
  <c r="X231" i="1" a="1"/>
  <c r="X231" i="1" s="1"/>
  <c r="W231" i="1" a="1"/>
  <c r="W231" i="1" s="1"/>
  <c r="V231" i="1" a="1"/>
  <c r="V231" i="1" s="1"/>
  <c r="U231" i="1" a="1"/>
  <c r="U231" i="1" s="1"/>
  <c r="T231" i="1" a="1"/>
  <c r="T231" i="1" s="1"/>
  <c r="S231" i="1" a="1"/>
  <c r="S231" i="1" s="1"/>
  <c r="R231" i="1" a="1"/>
  <c r="R231" i="1" s="1"/>
  <c r="Q231" i="1" a="1"/>
  <c r="Q231" i="1" s="1"/>
  <c r="AZ230" i="1" a="1"/>
  <c r="AZ230" i="1" s="1"/>
  <c r="AY230" i="1" a="1"/>
  <c r="AY230" i="1" s="1"/>
  <c r="AX230" i="1" a="1"/>
  <c r="AX230" i="1" s="1"/>
  <c r="AW230" i="1" a="1"/>
  <c r="AW230" i="1" s="1"/>
  <c r="AV230" i="1" a="1"/>
  <c r="AV230" i="1" s="1"/>
  <c r="AU230" i="1" a="1"/>
  <c r="AU230" i="1" s="1"/>
  <c r="AT230" i="1" a="1"/>
  <c r="AT230" i="1" s="1"/>
  <c r="AS230" i="1" a="1"/>
  <c r="AS230" i="1" s="1"/>
  <c r="AR230" i="1" a="1"/>
  <c r="AR230" i="1" s="1"/>
  <c r="AQ230" i="1" a="1"/>
  <c r="AQ230" i="1" s="1"/>
  <c r="AP230" i="1" a="1"/>
  <c r="AP230" i="1" s="1"/>
  <c r="AO230" i="1" a="1"/>
  <c r="AO230" i="1" s="1"/>
  <c r="AN230" i="1" a="1"/>
  <c r="AN230" i="1" s="1"/>
  <c r="AM230" i="1" a="1"/>
  <c r="AM230" i="1" s="1"/>
  <c r="AL230" i="1" a="1"/>
  <c r="AL230" i="1" s="1"/>
  <c r="AK230" i="1" a="1"/>
  <c r="AK230" i="1" s="1"/>
  <c r="AJ230" i="1" a="1"/>
  <c r="AJ230" i="1" s="1"/>
  <c r="AI230" i="1" a="1"/>
  <c r="AI230" i="1" s="1"/>
  <c r="AH230" i="1" a="1"/>
  <c r="AH230" i="1" s="1"/>
  <c r="AG230" i="1" a="1"/>
  <c r="AG230" i="1" s="1"/>
  <c r="AF230" i="1" a="1"/>
  <c r="AF230" i="1" s="1"/>
  <c r="AE230" i="1" a="1"/>
  <c r="AE230" i="1" s="1"/>
  <c r="AD230" i="1" a="1"/>
  <c r="AD230" i="1" s="1"/>
  <c r="AC230" i="1" a="1"/>
  <c r="AC230" i="1" s="1"/>
  <c r="AB230" i="1" a="1"/>
  <c r="AB230" i="1" s="1"/>
  <c r="AA230" i="1" a="1"/>
  <c r="AA230" i="1" s="1"/>
  <c r="Z230" i="1" a="1"/>
  <c r="Z230" i="1" s="1"/>
  <c r="Y230" i="1" a="1"/>
  <c r="Y230" i="1" s="1"/>
  <c r="X230" i="1" a="1"/>
  <c r="X230" i="1" s="1"/>
  <c r="W230" i="1" a="1"/>
  <c r="W230" i="1" s="1"/>
  <c r="V230" i="1" a="1"/>
  <c r="V230" i="1" s="1"/>
  <c r="U230" i="1" a="1"/>
  <c r="U230" i="1" s="1"/>
  <c r="T230" i="1" a="1"/>
  <c r="T230" i="1" s="1"/>
  <c r="S230" i="1" a="1"/>
  <c r="S230" i="1" s="1"/>
  <c r="R230" i="1" a="1"/>
  <c r="R230" i="1" s="1"/>
  <c r="Q230" i="1" a="1"/>
  <c r="Q230" i="1" s="1"/>
  <c r="BE230" i="1" s="1"/>
  <c r="BH230" i="1" s="1"/>
  <c r="AZ229" i="1" a="1"/>
  <c r="AZ229" i="1" s="1"/>
  <c r="AY229" i="1" a="1"/>
  <c r="AY229" i="1" s="1"/>
  <c r="AX229" i="1" a="1"/>
  <c r="AX229" i="1" s="1"/>
  <c r="AW229" i="1" a="1"/>
  <c r="AW229" i="1" s="1"/>
  <c r="AV229" i="1" a="1"/>
  <c r="AV229" i="1" s="1"/>
  <c r="AU229" i="1" a="1"/>
  <c r="AU229" i="1" s="1"/>
  <c r="AT229" i="1" a="1"/>
  <c r="AT229" i="1" s="1"/>
  <c r="AS229" i="1" a="1"/>
  <c r="AS229" i="1" s="1"/>
  <c r="AR229" i="1" a="1"/>
  <c r="AR229" i="1" s="1"/>
  <c r="AQ229" i="1" a="1"/>
  <c r="AQ229" i="1" s="1"/>
  <c r="AP229" i="1" a="1"/>
  <c r="AP229" i="1" s="1"/>
  <c r="AO229" i="1" a="1"/>
  <c r="AO229" i="1" s="1"/>
  <c r="AN229" i="1" a="1"/>
  <c r="AN229" i="1" s="1"/>
  <c r="AM229" i="1" a="1"/>
  <c r="AM229" i="1" s="1"/>
  <c r="AL229" i="1" a="1"/>
  <c r="AL229" i="1" s="1"/>
  <c r="AK229" i="1" a="1"/>
  <c r="AK229" i="1" s="1"/>
  <c r="AJ229" i="1" a="1"/>
  <c r="AJ229" i="1" s="1"/>
  <c r="AI229" i="1" a="1"/>
  <c r="AI229" i="1" s="1"/>
  <c r="AH229" i="1" a="1"/>
  <c r="AH229" i="1" s="1"/>
  <c r="AG229" i="1" a="1"/>
  <c r="AG229" i="1" s="1"/>
  <c r="AF229" i="1" a="1"/>
  <c r="AF229" i="1" s="1"/>
  <c r="AE229" i="1" a="1"/>
  <c r="AE229" i="1" s="1"/>
  <c r="AD229" i="1" a="1"/>
  <c r="AD229" i="1" s="1"/>
  <c r="AC229" i="1" a="1"/>
  <c r="AC229" i="1" s="1"/>
  <c r="AB229" i="1" a="1"/>
  <c r="AB229" i="1" s="1"/>
  <c r="AA229" i="1" a="1"/>
  <c r="AA229" i="1" s="1"/>
  <c r="Z229" i="1" a="1"/>
  <c r="Z229" i="1" s="1"/>
  <c r="Y229" i="1" a="1"/>
  <c r="Y229" i="1" s="1"/>
  <c r="X229" i="1" a="1"/>
  <c r="X229" i="1" s="1"/>
  <c r="W229" i="1" a="1"/>
  <c r="W229" i="1" s="1"/>
  <c r="V229" i="1" a="1"/>
  <c r="V229" i="1" s="1"/>
  <c r="U229" i="1" a="1"/>
  <c r="U229" i="1" s="1"/>
  <c r="T229" i="1" a="1"/>
  <c r="T229" i="1" s="1"/>
  <c r="S229" i="1" a="1"/>
  <c r="S229" i="1" s="1"/>
  <c r="R229" i="1" a="1"/>
  <c r="R229" i="1" s="1"/>
  <c r="Q229" i="1" a="1"/>
  <c r="Q229" i="1" s="1"/>
  <c r="AZ228" i="1" a="1"/>
  <c r="AZ228" i="1" s="1"/>
  <c r="AY228" i="1" a="1"/>
  <c r="AY228" i="1" s="1"/>
  <c r="AX228" i="1" a="1"/>
  <c r="AX228" i="1" s="1"/>
  <c r="AW228" i="1" a="1"/>
  <c r="AW228" i="1" s="1"/>
  <c r="AV228" i="1" a="1"/>
  <c r="AV228" i="1" s="1"/>
  <c r="AU228" i="1" a="1"/>
  <c r="AU228" i="1" s="1"/>
  <c r="AT228" i="1" a="1"/>
  <c r="AT228" i="1" s="1"/>
  <c r="AS228" i="1" a="1"/>
  <c r="AS228" i="1" s="1"/>
  <c r="AR228" i="1" a="1"/>
  <c r="AR228" i="1" s="1"/>
  <c r="AQ228" i="1" a="1"/>
  <c r="AQ228" i="1" s="1"/>
  <c r="AP228" i="1" a="1"/>
  <c r="AP228" i="1" s="1"/>
  <c r="AO228" i="1" a="1"/>
  <c r="AO228" i="1" s="1"/>
  <c r="AN228" i="1" a="1"/>
  <c r="AN228" i="1" s="1"/>
  <c r="AM228" i="1" a="1"/>
  <c r="AM228" i="1" s="1"/>
  <c r="AL228" i="1" a="1"/>
  <c r="AL228" i="1" s="1"/>
  <c r="AK228" i="1" a="1"/>
  <c r="AK228" i="1" s="1"/>
  <c r="AJ228" i="1" a="1"/>
  <c r="AJ228" i="1" s="1"/>
  <c r="AI228" i="1" a="1"/>
  <c r="AI228" i="1" s="1"/>
  <c r="AH228" i="1" a="1"/>
  <c r="AH228" i="1" s="1"/>
  <c r="AG228" i="1" a="1"/>
  <c r="AG228" i="1" s="1"/>
  <c r="AF228" i="1" a="1"/>
  <c r="AF228" i="1" s="1"/>
  <c r="AE228" i="1" a="1"/>
  <c r="AE228" i="1" s="1"/>
  <c r="AD228" i="1" a="1"/>
  <c r="AD228" i="1" s="1"/>
  <c r="AC228" i="1" a="1"/>
  <c r="AC228" i="1" s="1"/>
  <c r="AB228" i="1" a="1"/>
  <c r="AB228" i="1" s="1"/>
  <c r="AA228" i="1" a="1"/>
  <c r="AA228" i="1" s="1"/>
  <c r="Z228" i="1" a="1"/>
  <c r="Z228" i="1" s="1"/>
  <c r="Y228" i="1" a="1"/>
  <c r="Y228" i="1" s="1"/>
  <c r="X228" i="1" a="1"/>
  <c r="X228" i="1" s="1"/>
  <c r="W228" i="1" a="1"/>
  <c r="W228" i="1" s="1"/>
  <c r="V228" i="1" a="1"/>
  <c r="V228" i="1" s="1"/>
  <c r="U228" i="1" a="1"/>
  <c r="U228" i="1" s="1"/>
  <c r="T228" i="1" a="1"/>
  <c r="T228" i="1" s="1"/>
  <c r="S228" i="1" a="1"/>
  <c r="S228" i="1" s="1"/>
  <c r="R228" i="1" a="1"/>
  <c r="R228" i="1" s="1"/>
  <c r="Q228" i="1" a="1"/>
  <c r="Q228" i="1" s="1"/>
  <c r="BE228" i="1" s="1"/>
  <c r="BH228" i="1" s="1"/>
  <c r="AZ227" i="1" a="1"/>
  <c r="AZ227" i="1" s="1"/>
  <c r="AY227" i="1" a="1"/>
  <c r="AY227" i="1" s="1"/>
  <c r="AX227" i="1" a="1"/>
  <c r="AX227" i="1" s="1"/>
  <c r="AW227" i="1" a="1"/>
  <c r="AW227" i="1" s="1"/>
  <c r="AV227" i="1" a="1"/>
  <c r="AV227" i="1" s="1"/>
  <c r="AU227" i="1" a="1"/>
  <c r="AU227" i="1" s="1"/>
  <c r="AT227" i="1" a="1"/>
  <c r="AT227" i="1" s="1"/>
  <c r="AS227" i="1" a="1"/>
  <c r="AS227" i="1" s="1"/>
  <c r="AR227" i="1" a="1"/>
  <c r="AR227" i="1" s="1"/>
  <c r="AQ227" i="1" a="1"/>
  <c r="AQ227" i="1" s="1"/>
  <c r="AP227" i="1" a="1"/>
  <c r="AP227" i="1" s="1"/>
  <c r="AO227" i="1" a="1"/>
  <c r="AO227" i="1" s="1"/>
  <c r="AN227" i="1" a="1"/>
  <c r="AN227" i="1" s="1"/>
  <c r="AM227" i="1" a="1"/>
  <c r="AM227" i="1" s="1"/>
  <c r="AL227" i="1" a="1"/>
  <c r="AL227" i="1" s="1"/>
  <c r="AK227" i="1" a="1"/>
  <c r="AK227" i="1" s="1"/>
  <c r="AJ227" i="1" a="1"/>
  <c r="AJ227" i="1" s="1"/>
  <c r="AI227" i="1" a="1"/>
  <c r="AI227" i="1" s="1"/>
  <c r="AH227" i="1" a="1"/>
  <c r="AH227" i="1" s="1"/>
  <c r="AG227" i="1" a="1"/>
  <c r="AG227" i="1" s="1"/>
  <c r="AF227" i="1" a="1"/>
  <c r="AF227" i="1" s="1"/>
  <c r="AE227" i="1" a="1"/>
  <c r="AE227" i="1" s="1"/>
  <c r="AD227" i="1" a="1"/>
  <c r="AD227" i="1" s="1"/>
  <c r="AC227" i="1" a="1"/>
  <c r="AC227" i="1" s="1"/>
  <c r="AB227" i="1" a="1"/>
  <c r="AB227" i="1" s="1"/>
  <c r="AA227" i="1" a="1"/>
  <c r="AA227" i="1" s="1"/>
  <c r="Z227" i="1" a="1"/>
  <c r="Z227" i="1" s="1"/>
  <c r="Y227" i="1" a="1"/>
  <c r="Y227" i="1" s="1"/>
  <c r="X227" i="1" a="1"/>
  <c r="X227" i="1" s="1"/>
  <c r="W227" i="1" a="1"/>
  <c r="W227" i="1" s="1"/>
  <c r="V227" i="1" a="1"/>
  <c r="V227" i="1" s="1"/>
  <c r="U227" i="1" a="1"/>
  <c r="U227" i="1" s="1"/>
  <c r="T227" i="1" a="1"/>
  <c r="T227" i="1" s="1"/>
  <c r="S227" i="1" a="1"/>
  <c r="S227" i="1" s="1"/>
  <c r="R227" i="1" a="1"/>
  <c r="R227" i="1" s="1"/>
  <c r="Q227" i="1" a="1"/>
  <c r="Q227" i="1" s="1"/>
  <c r="AZ226" i="1" a="1"/>
  <c r="AZ226" i="1" s="1"/>
  <c r="AY226" i="1" a="1"/>
  <c r="AY226" i="1" s="1"/>
  <c r="AX226" i="1" a="1"/>
  <c r="AX226" i="1" s="1"/>
  <c r="AW226" i="1" a="1"/>
  <c r="AW226" i="1" s="1"/>
  <c r="AV226" i="1" a="1"/>
  <c r="AV226" i="1" s="1"/>
  <c r="AU226" i="1" a="1"/>
  <c r="AU226" i="1" s="1"/>
  <c r="AT226" i="1" a="1"/>
  <c r="AT226" i="1" s="1"/>
  <c r="AS226" i="1" a="1"/>
  <c r="AS226" i="1" s="1"/>
  <c r="AR226" i="1" a="1"/>
  <c r="AR226" i="1" s="1"/>
  <c r="AQ226" i="1" a="1"/>
  <c r="AQ226" i="1" s="1"/>
  <c r="AP226" i="1" a="1"/>
  <c r="AP226" i="1" s="1"/>
  <c r="AO226" i="1" a="1"/>
  <c r="AO226" i="1" s="1"/>
  <c r="AN226" i="1" a="1"/>
  <c r="AN226" i="1" s="1"/>
  <c r="AM226" i="1" a="1"/>
  <c r="AM226" i="1" s="1"/>
  <c r="AL226" i="1" a="1"/>
  <c r="AL226" i="1" s="1"/>
  <c r="AK226" i="1" a="1"/>
  <c r="AK226" i="1" s="1"/>
  <c r="AJ226" i="1" a="1"/>
  <c r="AJ226" i="1" s="1"/>
  <c r="AI226" i="1" a="1"/>
  <c r="AI226" i="1" s="1"/>
  <c r="AH226" i="1" a="1"/>
  <c r="AH226" i="1" s="1"/>
  <c r="AG226" i="1" a="1"/>
  <c r="AG226" i="1" s="1"/>
  <c r="AF226" i="1" a="1"/>
  <c r="AF226" i="1" s="1"/>
  <c r="AE226" i="1" a="1"/>
  <c r="AE226" i="1" s="1"/>
  <c r="AD226" i="1" a="1"/>
  <c r="AD226" i="1" s="1"/>
  <c r="AC226" i="1" a="1"/>
  <c r="AC226" i="1" s="1"/>
  <c r="AB226" i="1" a="1"/>
  <c r="AB226" i="1" s="1"/>
  <c r="AA226" i="1" a="1"/>
  <c r="AA226" i="1" s="1"/>
  <c r="Z226" i="1" a="1"/>
  <c r="Z226" i="1" s="1"/>
  <c r="Y226" i="1" a="1"/>
  <c r="Y226" i="1" s="1"/>
  <c r="X226" i="1" a="1"/>
  <c r="X226" i="1" s="1"/>
  <c r="W226" i="1" a="1"/>
  <c r="W226" i="1" s="1"/>
  <c r="V226" i="1" a="1"/>
  <c r="V226" i="1" s="1"/>
  <c r="U226" i="1" a="1"/>
  <c r="U226" i="1" s="1"/>
  <c r="T226" i="1" a="1"/>
  <c r="T226" i="1" s="1"/>
  <c r="S226" i="1" a="1"/>
  <c r="S226" i="1" s="1"/>
  <c r="R226" i="1" a="1"/>
  <c r="R226" i="1" s="1"/>
  <c r="Q226" i="1" a="1"/>
  <c r="Q226" i="1" s="1"/>
  <c r="BE226" i="1" s="1"/>
  <c r="AZ190" i="1" a="1"/>
  <c r="AZ190" i="1" s="1"/>
  <c r="AY190" i="1" a="1"/>
  <c r="AY190" i="1" s="1"/>
  <c r="AX190" i="1" a="1"/>
  <c r="AX190" i="1" s="1"/>
  <c r="AW190" i="1" a="1"/>
  <c r="AW190" i="1" s="1"/>
  <c r="AV190" i="1" a="1"/>
  <c r="AV190" i="1" s="1"/>
  <c r="AU190" i="1" a="1"/>
  <c r="AU190" i="1" s="1"/>
  <c r="AT190" i="1" a="1"/>
  <c r="AT190" i="1" s="1"/>
  <c r="AS190" i="1" a="1"/>
  <c r="AS190" i="1" s="1"/>
  <c r="AR190" i="1" a="1"/>
  <c r="AR190" i="1" s="1"/>
  <c r="AQ190" i="1" a="1"/>
  <c r="AQ190" i="1" s="1"/>
  <c r="AP190" i="1" a="1"/>
  <c r="AP190" i="1" s="1"/>
  <c r="AO190" i="1" a="1"/>
  <c r="AO190" i="1" s="1"/>
  <c r="AN190" i="1" a="1"/>
  <c r="AN190" i="1" s="1"/>
  <c r="AM190" i="1" a="1"/>
  <c r="AM190" i="1" s="1"/>
  <c r="AL190" i="1" a="1"/>
  <c r="AL190" i="1" s="1"/>
  <c r="AK190" i="1" a="1"/>
  <c r="AK190" i="1" s="1"/>
  <c r="AJ190" i="1" a="1"/>
  <c r="AJ190" i="1" s="1"/>
  <c r="AI190" i="1" a="1"/>
  <c r="AI190" i="1" s="1"/>
  <c r="AH190" i="1" a="1"/>
  <c r="AH190" i="1" s="1"/>
  <c r="AG190" i="1" a="1"/>
  <c r="AG190" i="1" s="1"/>
  <c r="AF190" i="1" a="1"/>
  <c r="AF190" i="1" s="1"/>
  <c r="AE190" i="1" a="1"/>
  <c r="AE190" i="1" s="1"/>
  <c r="AD190" i="1" a="1"/>
  <c r="AD190" i="1" s="1"/>
  <c r="AC190" i="1" a="1"/>
  <c r="AC190" i="1" s="1"/>
  <c r="AB190" i="1" a="1"/>
  <c r="AB190" i="1" s="1"/>
  <c r="AA190" i="1" a="1"/>
  <c r="AA190" i="1" s="1"/>
  <c r="Z190" i="1" a="1"/>
  <c r="Z190" i="1" s="1"/>
  <c r="Y190" i="1" a="1"/>
  <c r="Y190" i="1" s="1"/>
  <c r="X190" i="1" a="1"/>
  <c r="X190" i="1" s="1"/>
  <c r="W190" i="1" a="1"/>
  <c r="W190" i="1" s="1"/>
  <c r="V190" i="1" a="1"/>
  <c r="V190" i="1" s="1"/>
  <c r="U190" i="1" a="1"/>
  <c r="U190" i="1" s="1"/>
  <c r="T190" i="1" a="1"/>
  <c r="T190" i="1" s="1"/>
  <c r="S190" i="1" a="1"/>
  <c r="S190" i="1" s="1"/>
  <c r="R190" i="1" a="1"/>
  <c r="R190" i="1" s="1"/>
  <c r="Q190" i="1" a="1"/>
  <c r="Q190" i="1" s="1"/>
  <c r="AZ189" i="1" a="1"/>
  <c r="AZ189" i="1" s="1"/>
  <c r="AY189" i="1" a="1"/>
  <c r="AY189" i="1" s="1"/>
  <c r="AX189" i="1" a="1"/>
  <c r="AX189" i="1" s="1"/>
  <c r="AW189" i="1" a="1"/>
  <c r="AW189" i="1" s="1"/>
  <c r="AV189" i="1" a="1"/>
  <c r="AV189" i="1" s="1"/>
  <c r="AU189" i="1" a="1"/>
  <c r="AU189" i="1" s="1"/>
  <c r="AT189" i="1" a="1"/>
  <c r="AT189" i="1" s="1"/>
  <c r="AS189" i="1" a="1"/>
  <c r="AS189" i="1" s="1"/>
  <c r="AR189" i="1" a="1"/>
  <c r="AR189" i="1" s="1"/>
  <c r="AQ189" i="1" a="1"/>
  <c r="AQ189" i="1" s="1"/>
  <c r="AP189" i="1" a="1"/>
  <c r="AP189" i="1" s="1"/>
  <c r="AO189" i="1" a="1"/>
  <c r="AO189" i="1" s="1"/>
  <c r="AN189" i="1" a="1"/>
  <c r="AN189" i="1" s="1"/>
  <c r="AM189" i="1" a="1"/>
  <c r="AM189" i="1" s="1"/>
  <c r="AL189" i="1" a="1"/>
  <c r="AL189" i="1" s="1"/>
  <c r="AK189" i="1" a="1"/>
  <c r="AK189" i="1" s="1"/>
  <c r="AJ189" i="1" a="1"/>
  <c r="AJ189" i="1" s="1"/>
  <c r="AI189" i="1" a="1"/>
  <c r="AI189" i="1" s="1"/>
  <c r="AH189" i="1" a="1"/>
  <c r="AH189" i="1" s="1"/>
  <c r="AG189" i="1" a="1"/>
  <c r="AG189" i="1" s="1"/>
  <c r="AF189" i="1" a="1"/>
  <c r="AF189" i="1" s="1"/>
  <c r="AE189" i="1" a="1"/>
  <c r="AE189" i="1" s="1"/>
  <c r="AD189" i="1" a="1"/>
  <c r="AD189" i="1" s="1"/>
  <c r="AC189" i="1" a="1"/>
  <c r="AC189" i="1" s="1"/>
  <c r="AB189" i="1" a="1"/>
  <c r="AB189" i="1" s="1"/>
  <c r="AA189" i="1" a="1"/>
  <c r="AA189" i="1" s="1"/>
  <c r="Z189" i="1" a="1"/>
  <c r="Z189" i="1" s="1"/>
  <c r="Y189" i="1" a="1"/>
  <c r="Y189" i="1" s="1"/>
  <c r="X189" i="1" a="1"/>
  <c r="X189" i="1" s="1"/>
  <c r="W189" i="1" a="1"/>
  <c r="W189" i="1" s="1"/>
  <c r="V189" i="1" a="1"/>
  <c r="V189" i="1" s="1"/>
  <c r="U189" i="1" a="1"/>
  <c r="U189" i="1" s="1"/>
  <c r="T189" i="1" a="1"/>
  <c r="T189" i="1" s="1"/>
  <c r="S189" i="1" a="1"/>
  <c r="S189" i="1" s="1"/>
  <c r="R189" i="1" a="1"/>
  <c r="R189" i="1" s="1"/>
  <c r="Q189" i="1" a="1"/>
  <c r="Q189" i="1" s="1"/>
  <c r="AZ188" i="1" a="1"/>
  <c r="AZ188" i="1" s="1"/>
  <c r="AY188" i="1" a="1"/>
  <c r="AY188" i="1" s="1"/>
  <c r="AX188" i="1" a="1"/>
  <c r="AX188" i="1" s="1"/>
  <c r="AW188" i="1" a="1"/>
  <c r="AW188" i="1" s="1"/>
  <c r="AV188" i="1" a="1"/>
  <c r="AV188" i="1" s="1"/>
  <c r="AU188" i="1" a="1"/>
  <c r="AU188" i="1" s="1"/>
  <c r="AT188" i="1" a="1"/>
  <c r="AT188" i="1" s="1"/>
  <c r="AS188" i="1" a="1"/>
  <c r="AS188" i="1" s="1"/>
  <c r="AR188" i="1" a="1"/>
  <c r="AR188" i="1" s="1"/>
  <c r="AQ188" i="1" a="1"/>
  <c r="AQ188" i="1" s="1"/>
  <c r="AP188" i="1" a="1"/>
  <c r="AP188" i="1" s="1"/>
  <c r="AO188" i="1" a="1"/>
  <c r="AO188" i="1" s="1"/>
  <c r="AN188" i="1" a="1"/>
  <c r="AN188" i="1" s="1"/>
  <c r="AM188" i="1" a="1"/>
  <c r="AM188" i="1" s="1"/>
  <c r="AL188" i="1" a="1"/>
  <c r="AL188" i="1" s="1"/>
  <c r="AK188" i="1" a="1"/>
  <c r="AK188" i="1" s="1"/>
  <c r="AJ188" i="1" a="1"/>
  <c r="AJ188" i="1" s="1"/>
  <c r="AI188" i="1" a="1"/>
  <c r="AI188" i="1" s="1"/>
  <c r="AH188" i="1" a="1"/>
  <c r="AH188" i="1" s="1"/>
  <c r="AG188" i="1" a="1"/>
  <c r="AG188" i="1" s="1"/>
  <c r="AF188" i="1" a="1"/>
  <c r="AF188" i="1" s="1"/>
  <c r="AE188" i="1" a="1"/>
  <c r="AE188" i="1" s="1"/>
  <c r="AD188" i="1" a="1"/>
  <c r="AD188" i="1" s="1"/>
  <c r="AC188" i="1" a="1"/>
  <c r="AC188" i="1" s="1"/>
  <c r="AB188" i="1" a="1"/>
  <c r="AB188" i="1" s="1"/>
  <c r="AA188" i="1" a="1"/>
  <c r="AA188" i="1" s="1"/>
  <c r="Z188" i="1" a="1"/>
  <c r="Z188" i="1" s="1"/>
  <c r="Y188" i="1" a="1"/>
  <c r="Y188" i="1" s="1"/>
  <c r="X188" i="1" a="1"/>
  <c r="X188" i="1" s="1"/>
  <c r="W188" i="1" a="1"/>
  <c r="W188" i="1" s="1"/>
  <c r="V188" i="1" a="1"/>
  <c r="V188" i="1" s="1"/>
  <c r="U188" i="1" a="1"/>
  <c r="U188" i="1" s="1"/>
  <c r="T188" i="1" a="1"/>
  <c r="T188" i="1" s="1"/>
  <c r="S188" i="1" a="1"/>
  <c r="S188" i="1" s="1"/>
  <c r="R188" i="1" a="1"/>
  <c r="R188" i="1" s="1"/>
  <c r="Q188" i="1" a="1"/>
  <c r="Q188" i="1" s="1"/>
  <c r="BE188" i="1" s="1"/>
  <c r="BH188" i="1" s="1"/>
  <c r="AZ187" i="1" a="1"/>
  <c r="AZ187" i="1" s="1"/>
  <c r="AY187" i="1" a="1"/>
  <c r="AY187" i="1" s="1"/>
  <c r="AX187" i="1" a="1"/>
  <c r="AX187" i="1" s="1"/>
  <c r="AW187" i="1" a="1"/>
  <c r="AW187" i="1" s="1"/>
  <c r="AV187" i="1" a="1"/>
  <c r="AV187" i="1" s="1"/>
  <c r="AU187" i="1" a="1"/>
  <c r="AU187" i="1" s="1"/>
  <c r="AT187" i="1" a="1"/>
  <c r="AT187" i="1" s="1"/>
  <c r="AS187" i="1" a="1"/>
  <c r="AS187" i="1" s="1"/>
  <c r="AR187" i="1" a="1"/>
  <c r="AR187" i="1" s="1"/>
  <c r="AQ187" i="1" a="1"/>
  <c r="AQ187" i="1" s="1"/>
  <c r="AP187" i="1" a="1"/>
  <c r="AP187" i="1" s="1"/>
  <c r="AO187" i="1" a="1"/>
  <c r="AO187" i="1" s="1"/>
  <c r="AN187" i="1" a="1"/>
  <c r="AN187" i="1" s="1"/>
  <c r="AM187" i="1" a="1"/>
  <c r="AM187" i="1" s="1"/>
  <c r="AL187" i="1" a="1"/>
  <c r="AL187" i="1" s="1"/>
  <c r="AK187" i="1" a="1"/>
  <c r="AK187" i="1" s="1"/>
  <c r="AJ187" i="1" a="1"/>
  <c r="AJ187" i="1" s="1"/>
  <c r="AI187" i="1" a="1"/>
  <c r="AI187" i="1" s="1"/>
  <c r="AH187" i="1" a="1"/>
  <c r="AH187" i="1" s="1"/>
  <c r="AG187" i="1" a="1"/>
  <c r="AG187" i="1" s="1"/>
  <c r="AF187" i="1" a="1"/>
  <c r="AF187" i="1" s="1"/>
  <c r="AE187" i="1" a="1"/>
  <c r="AE187" i="1" s="1"/>
  <c r="AD187" i="1" a="1"/>
  <c r="AD187" i="1" s="1"/>
  <c r="AC187" i="1" a="1"/>
  <c r="AC187" i="1" s="1"/>
  <c r="AB187" i="1" a="1"/>
  <c r="AB187" i="1" s="1"/>
  <c r="AA187" i="1" a="1"/>
  <c r="AA187" i="1" s="1"/>
  <c r="Z187" i="1" a="1"/>
  <c r="Z187" i="1" s="1"/>
  <c r="Y187" i="1" a="1"/>
  <c r="Y187" i="1" s="1"/>
  <c r="X187" i="1" a="1"/>
  <c r="X187" i="1" s="1"/>
  <c r="W187" i="1" a="1"/>
  <c r="W187" i="1" s="1"/>
  <c r="V187" i="1" a="1"/>
  <c r="V187" i="1" s="1"/>
  <c r="U187" i="1" a="1"/>
  <c r="U187" i="1" s="1"/>
  <c r="T187" i="1" a="1"/>
  <c r="T187" i="1" s="1"/>
  <c r="S187" i="1" a="1"/>
  <c r="S187" i="1" s="1"/>
  <c r="R187" i="1" a="1"/>
  <c r="R187" i="1" s="1"/>
  <c r="Q187" i="1" a="1"/>
  <c r="Q187" i="1" s="1"/>
  <c r="AZ186" i="1" a="1"/>
  <c r="AZ186" i="1" s="1"/>
  <c r="AY186" i="1" a="1"/>
  <c r="AY186" i="1" s="1"/>
  <c r="AX186" i="1" a="1"/>
  <c r="AX186" i="1" s="1"/>
  <c r="AW186" i="1" a="1"/>
  <c r="AW186" i="1" s="1"/>
  <c r="AV186" i="1" a="1"/>
  <c r="AV186" i="1" s="1"/>
  <c r="AU186" i="1" a="1"/>
  <c r="AU186" i="1" s="1"/>
  <c r="AT186" i="1" a="1"/>
  <c r="AT186" i="1" s="1"/>
  <c r="AS186" i="1" a="1"/>
  <c r="AS186" i="1" s="1"/>
  <c r="AR186" i="1" a="1"/>
  <c r="AR186" i="1" s="1"/>
  <c r="AQ186" i="1" a="1"/>
  <c r="AQ186" i="1" s="1"/>
  <c r="AP186" i="1" a="1"/>
  <c r="AP186" i="1" s="1"/>
  <c r="AO186" i="1" a="1"/>
  <c r="AO186" i="1" s="1"/>
  <c r="AN186" i="1" a="1"/>
  <c r="AN186" i="1" s="1"/>
  <c r="AM186" i="1" a="1"/>
  <c r="AM186" i="1" s="1"/>
  <c r="AL186" i="1" a="1"/>
  <c r="AL186" i="1" s="1"/>
  <c r="AK186" i="1" a="1"/>
  <c r="AK186" i="1" s="1"/>
  <c r="AJ186" i="1" a="1"/>
  <c r="AJ186" i="1" s="1"/>
  <c r="AI186" i="1" a="1"/>
  <c r="AI186" i="1" s="1"/>
  <c r="AH186" i="1" a="1"/>
  <c r="AH186" i="1" s="1"/>
  <c r="AG186" i="1" a="1"/>
  <c r="AG186" i="1" s="1"/>
  <c r="AF186" i="1" a="1"/>
  <c r="AF186" i="1" s="1"/>
  <c r="AE186" i="1" a="1"/>
  <c r="AE186" i="1" s="1"/>
  <c r="AD186" i="1" a="1"/>
  <c r="AD186" i="1" s="1"/>
  <c r="AC186" i="1" a="1"/>
  <c r="AC186" i="1" s="1"/>
  <c r="AB186" i="1" a="1"/>
  <c r="AB186" i="1" s="1"/>
  <c r="AA186" i="1" a="1"/>
  <c r="AA186" i="1" s="1"/>
  <c r="Z186" i="1" a="1"/>
  <c r="Z186" i="1" s="1"/>
  <c r="Y186" i="1" a="1"/>
  <c r="Y186" i="1" s="1"/>
  <c r="X186" i="1" a="1"/>
  <c r="X186" i="1" s="1"/>
  <c r="W186" i="1" a="1"/>
  <c r="W186" i="1" s="1"/>
  <c r="V186" i="1" a="1"/>
  <c r="V186" i="1" s="1"/>
  <c r="U186" i="1" a="1"/>
  <c r="U186" i="1" s="1"/>
  <c r="T186" i="1" a="1"/>
  <c r="T186" i="1" s="1"/>
  <c r="S186" i="1" a="1"/>
  <c r="S186" i="1" s="1"/>
  <c r="R186" i="1" a="1"/>
  <c r="R186" i="1" s="1"/>
  <c r="Q186" i="1" a="1"/>
  <c r="Q186" i="1" s="1"/>
  <c r="BE186" i="1" s="1"/>
  <c r="BH186" i="1" s="1"/>
  <c r="AZ185" i="1" a="1"/>
  <c r="AZ185" i="1" s="1"/>
  <c r="AY185" i="1" a="1"/>
  <c r="AY185" i="1" s="1"/>
  <c r="AX185" i="1" a="1"/>
  <c r="AX185" i="1" s="1"/>
  <c r="AW185" i="1" a="1"/>
  <c r="AW185" i="1" s="1"/>
  <c r="AV185" i="1" a="1"/>
  <c r="AV185" i="1" s="1"/>
  <c r="AU185" i="1" a="1"/>
  <c r="AU185" i="1" s="1"/>
  <c r="AT185" i="1" a="1"/>
  <c r="AT185" i="1" s="1"/>
  <c r="AS185" i="1" a="1"/>
  <c r="AS185" i="1" s="1"/>
  <c r="AR185" i="1" a="1"/>
  <c r="AR185" i="1" s="1"/>
  <c r="AQ185" i="1" a="1"/>
  <c r="AQ185" i="1" s="1"/>
  <c r="AP185" i="1" a="1"/>
  <c r="AP185" i="1" s="1"/>
  <c r="AO185" i="1" a="1"/>
  <c r="AO185" i="1" s="1"/>
  <c r="AN185" i="1" a="1"/>
  <c r="AN185" i="1" s="1"/>
  <c r="AM185" i="1" a="1"/>
  <c r="AM185" i="1" s="1"/>
  <c r="AL185" i="1" a="1"/>
  <c r="AL185" i="1" s="1"/>
  <c r="AK185" i="1" a="1"/>
  <c r="AK185" i="1" s="1"/>
  <c r="AJ185" i="1" a="1"/>
  <c r="AJ185" i="1" s="1"/>
  <c r="AI185" i="1" a="1"/>
  <c r="AI185" i="1" s="1"/>
  <c r="AH185" i="1" a="1"/>
  <c r="AH185" i="1" s="1"/>
  <c r="AG185" i="1" a="1"/>
  <c r="AG185" i="1" s="1"/>
  <c r="AF185" i="1" a="1"/>
  <c r="AF185" i="1" s="1"/>
  <c r="AE185" i="1" a="1"/>
  <c r="AE185" i="1" s="1"/>
  <c r="AD185" i="1" a="1"/>
  <c r="AD185" i="1" s="1"/>
  <c r="AC185" i="1" a="1"/>
  <c r="AC185" i="1" s="1"/>
  <c r="AB185" i="1" a="1"/>
  <c r="AB185" i="1" s="1"/>
  <c r="AA185" i="1" a="1"/>
  <c r="AA185" i="1" s="1"/>
  <c r="Z185" i="1" a="1"/>
  <c r="Z185" i="1" s="1"/>
  <c r="Y185" i="1" a="1"/>
  <c r="Y185" i="1" s="1"/>
  <c r="X185" i="1" a="1"/>
  <c r="X185" i="1" s="1"/>
  <c r="W185" i="1" a="1"/>
  <c r="W185" i="1" s="1"/>
  <c r="V185" i="1" a="1"/>
  <c r="V185" i="1" s="1"/>
  <c r="U185" i="1" a="1"/>
  <c r="U185" i="1" s="1"/>
  <c r="T185" i="1" a="1"/>
  <c r="T185" i="1" s="1"/>
  <c r="S185" i="1" a="1"/>
  <c r="S185" i="1" s="1"/>
  <c r="R185" i="1" a="1"/>
  <c r="R185" i="1" s="1"/>
  <c r="Q185" i="1" a="1"/>
  <c r="Q185" i="1" s="1"/>
  <c r="AZ184" i="1" a="1"/>
  <c r="AZ184" i="1" s="1"/>
  <c r="AY184" i="1" a="1"/>
  <c r="AY184" i="1" s="1"/>
  <c r="AX184" i="1" a="1"/>
  <c r="AX184" i="1" s="1"/>
  <c r="AW184" i="1" a="1"/>
  <c r="AW184" i="1" s="1"/>
  <c r="AV184" i="1" a="1"/>
  <c r="AV184" i="1" s="1"/>
  <c r="AU184" i="1" a="1"/>
  <c r="AU184" i="1" s="1"/>
  <c r="AT184" i="1" a="1"/>
  <c r="AT184" i="1" s="1"/>
  <c r="AS184" i="1" a="1"/>
  <c r="AS184" i="1" s="1"/>
  <c r="AR184" i="1" a="1"/>
  <c r="AR184" i="1" s="1"/>
  <c r="AQ184" i="1" a="1"/>
  <c r="AQ184" i="1" s="1"/>
  <c r="AP184" i="1" a="1"/>
  <c r="AP184" i="1" s="1"/>
  <c r="AO184" i="1" a="1"/>
  <c r="AO184" i="1" s="1"/>
  <c r="AN184" i="1" a="1"/>
  <c r="AN184" i="1" s="1"/>
  <c r="AM184" i="1" a="1"/>
  <c r="AM184" i="1" s="1"/>
  <c r="AL184" i="1" a="1"/>
  <c r="AL184" i="1" s="1"/>
  <c r="AK184" i="1" a="1"/>
  <c r="AK184" i="1" s="1"/>
  <c r="AJ184" i="1" a="1"/>
  <c r="AJ184" i="1" s="1"/>
  <c r="AI184" i="1" a="1"/>
  <c r="AI184" i="1" s="1"/>
  <c r="AH184" i="1" a="1"/>
  <c r="AH184" i="1" s="1"/>
  <c r="AG184" i="1" a="1"/>
  <c r="AG184" i="1" s="1"/>
  <c r="AF184" i="1" a="1"/>
  <c r="AF184" i="1" s="1"/>
  <c r="AE184" i="1" a="1"/>
  <c r="AE184" i="1" s="1"/>
  <c r="AD184" i="1" a="1"/>
  <c r="AD184" i="1" s="1"/>
  <c r="AC184" i="1" a="1"/>
  <c r="AC184" i="1" s="1"/>
  <c r="AB184" i="1" a="1"/>
  <c r="AB184" i="1" s="1"/>
  <c r="AA184" i="1" a="1"/>
  <c r="AA184" i="1" s="1"/>
  <c r="Z184" i="1" a="1"/>
  <c r="Z184" i="1" s="1"/>
  <c r="Y184" i="1" a="1"/>
  <c r="Y184" i="1" s="1"/>
  <c r="X184" i="1" a="1"/>
  <c r="X184" i="1" s="1"/>
  <c r="W184" i="1" a="1"/>
  <c r="W184" i="1" s="1"/>
  <c r="V184" i="1" a="1"/>
  <c r="V184" i="1" s="1"/>
  <c r="U184" i="1" a="1"/>
  <c r="U184" i="1" s="1"/>
  <c r="T184" i="1" a="1"/>
  <c r="T184" i="1" s="1"/>
  <c r="S184" i="1" a="1"/>
  <c r="S184" i="1" s="1"/>
  <c r="R184" i="1" a="1"/>
  <c r="R184" i="1" s="1"/>
  <c r="Q184" i="1" a="1"/>
  <c r="Q184" i="1" s="1"/>
  <c r="AZ183" i="1" a="1"/>
  <c r="AZ183" i="1" s="1"/>
  <c r="AY183" i="1" a="1"/>
  <c r="AY183" i="1" s="1"/>
  <c r="AX183" i="1" a="1"/>
  <c r="AX183" i="1" s="1"/>
  <c r="AW183" i="1" a="1"/>
  <c r="AW183" i="1" s="1"/>
  <c r="AV183" i="1" a="1"/>
  <c r="AV183" i="1" s="1"/>
  <c r="AU183" i="1" a="1"/>
  <c r="AU183" i="1" s="1"/>
  <c r="AT183" i="1" a="1"/>
  <c r="AT183" i="1" s="1"/>
  <c r="AS183" i="1" a="1"/>
  <c r="AS183" i="1" s="1"/>
  <c r="AR183" i="1" a="1"/>
  <c r="AR183" i="1" s="1"/>
  <c r="AQ183" i="1" a="1"/>
  <c r="AQ183" i="1" s="1"/>
  <c r="AP183" i="1" a="1"/>
  <c r="AP183" i="1" s="1"/>
  <c r="AO183" i="1" a="1"/>
  <c r="AO183" i="1" s="1"/>
  <c r="AN183" i="1" a="1"/>
  <c r="AN183" i="1" s="1"/>
  <c r="AM183" i="1" a="1"/>
  <c r="AM183" i="1" s="1"/>
  <c r="AL183" i="1" a="1"/>
  <c r="AL183" i="1" s="1"/>
  <c r="AK183" i="1" a="1"/>
  <c r="AK183" i="1" s="1"/>
  <c r="AJ183" i="1" a="1"/>
  <c r="AJ183" i="1" s="1"/>
  <c r="AI183" i="1" a="1"/>
  <c r="AI183" i="1" s="1"/>
  <c r="AH183" i="1" a="1"/>
  <c r="AH183" i="1" s="1"/>
  <c r="AG183" i="1" a="1"/>
  <c r="AG183" i="1" s="1"/>
  <c r="AF183" i="1" a="1"/>
  <c r="AF183" i="1" s="1"/>
  <c r="AE183" i="1" a="1"/>
  <c r="AE183" i="1" s="1"/>
  <c r="AD183" i="1" a="1"/>
  <c r="AD183" i="1" s="1"/>
  <c r="AC183" i="1" a="1"/>
  <c r="AC183" i="1" s="1"/>
  <c r="AB183" i="1" a="1"/>
  <c r="AB183" i="1" s="1"/>
  <c r="AA183" i="1" a="1"/>
  <c r="AA183" i="1" s="1"/>
  <c r="Z183" i="1" a="1"/>
  <c r="Z183" i="1" s="1"/>
  <c r="Y183" i="1" a="1"/>
  <c r="Y183" i="1" s="1"/>
  <c r="X183" i="1" a="1"/>
  <c r="X183" i="1" s="1"/>
  <c r="W183" i="1" a="1"/>
  <c r="W183" i="1" s="1"/>
  <c r="V183" i="1" a="1"/>
  <c r="V183" i="1" s="1"/>
  <c r="U183" i="1" a="1"/>
  <c r="U183" i="1" s="1"/>
  <c r="T183" i="1" a="1"/>
  <c r="T183" i="1" s="1"/>
  <c r="S183" i="1" a="1"/>
  <c r="S183" i="1" s="1"/>
  <c r="R183" i="1" a="1"/>
  <c r="R183" i="1" s="1"/>
  <c r="Q183" i="1" a="1"/>
  <c r="Q183" i="1" s="1"/>
  <c r="AZ182" i="1" a="1"/>
  <c r="AZ182" i="1" s="1"/>
  <c r="AY182" i="1" a="1"/>
  <c r="AY182" i="1" s="1"/>
  <c r="AX182" i="1" a="1"/>
  <c r="AX182" i="1" s="1"/>
  <c r="AW182" i="1" a="1"/>
  <c r="AW182" i="1" s="1"/>
  <c r="AV182" i="1" a="1"/>
  <c r="AV182" i="1" s="1"/>
  <c r="AU182" i="1" a="1"/>
  <c r="AU182" i="1" s="1"/>
  <c r="AT182" i="1" a="1"/>
  <c r="AT182" i="1" s="1"/>
  <c r="AS182" i="1" a="1"/>
  <c r="AS182" i="1" s="1"/>
  <c r="AR182" i="1" a="1"/>
  <c r="AR182" i="1" s="1"/>
  <c r="AQ182" i="1" a="1"/>
  <c r="AQ182" i="1" s="1"/>
  <c r="AP182" i="1" a="1"/>
  <c r="AP182" i="1" s="1"/>
  <c r="AO182" i="1" a="1"/>
  <c r="AO182" i="1" s="1"/>
  <c r="AN182" i="1" a="1"/>
  <c r="AN182" i="1" s="1"/>
  <c r="AM182" i="1" a="1"/>
  <c r="AM182" i="1" s="1"/>
  <c r="AL182" i="1" a="1"/>
  <c r="AL182" i="1" s="1"/>
  <c r="AK182" i="1" a="1"/>
  <c r="AK182" i="1" s="1"/>
  <c r="AJ182" i="1" a="1"/>
  <c r="AJ182" i="1" s="1"/>
  <c r="AI182" i="1" a="1"/>
  <c r="AI182" i="1" s="1"/>
  <c r="AH182" i="1" a="1"/>
  <c r="AH182" i="1" s="1"/>
  <c r="AG182" i="1" a="1"/>
  <c r="AG182" i="1" s="1"/>
  <c r="AF182" i="1" a="1"/>
  <c r="AF182" i="1" s="1"/>
  <c r="AE182" i="1" a="1"/>
  <c r="AE182" i="1" s="1"/>
  <c r="AD182" i="1" a="1"/>
  <c r="AD182" i="1" s="1"/>
  <c r="AC182" i="1" a="1"/>
  <c r="AC182" i="1" s="1"/>
  <c r="AB182" i="1" a="1"/>
  <c r="AB182" i="1" s="1"/>
  <c r="AA182" i="1" a="1"/>
  <c r="AA182" i="1" s="1"/>
  <c r="Z182" i="1" a="1"/>
  <c r="Z182" i="1" s="1"/>
  <c r="Y182" i="1" a="1"/>
  <c r="Y182" i="1" s="1"/>
  <c r="X182" i="1" a="1"/>
  <c r="X182" i="1" s="1"/>
  <c r="W182" i="1" a="1"/>
  <c r="W182" i="1" s="1"/>
  <c r="V182" i="1" a="1"/>
  <c r="V182" i="1" s="1"/>
  <c r="U182" i="1" a="1"/>
  <c r="U182" i="1" s="1"/>
  <c r="T182" i="1" a="1"/>
  <c r="T182" i="1" s="1"/>
  <c r="S182" i="1" a="1"/>
  <c r="S182" i="1" s="1"/>
  <c r="R182" i="1" a="1"/>
  <c r="R182" i="1" s="1"/>
  <c r="Q182" i="1" a="1"/>
  <c r="Q182" i="1" s="1"/>
  <c r="AZ181" i="1" a="1"/>
  <c r="AZ181" i="1" s="1"/>
  <c r="AY181" i="1" a="1"/>
  <c r="AY181" i="1" s="1"/>
  <c r="AX181" i="1" a="1"/>
  <c r="AX181" i="1" s="1"/>
  <c r="AW181" i="1" a="1"/>
  <c r="AW181" i="1" s="1"/>
  <c r="AV181" i="1" a="1"/>
  <c r="AV181" i="1" s="1"/>
  <c r="AU181" i="1" a="1"/>
  <c r="AU181" i="1" s="1"/>
  <c r="AT181" i="1" a="1"/>
  <c r="AT181" i="1" s="1"/>
  <c r="AS181" i="1" a="1"/>
  <c r="AS181" i="1" s="1"/>
  <c r="AR181" i="1" a="1"/>
  <c r="AR181" i="1" s="1"/>
  <c r="AQ181" i="1" a="1"/>
  <c r="AQ181" i="1" s="1"/>
  <c r="AP181" i="1" a="1"/>
  <c r="AP181" i="1" s="1"/>
  <c r="AO181" i="1" a="1"/>
  <c r="AO181" i="1" s="1"/>
  <c r="AN181" i="1" a="1"/>
  <c r="AN181" i="1" s="1"/>
  <c r="AM181" i="1" a="1"/>
  <c r="AM181" i="1" s="1"/>
  <c r="AL181" i="1" a="1"/>
  <c r="AL181" i="1" s="1"/>
  <c r="AK181" i="1" a="1"/>
  <c r="AK181" i="1" s="1"/>
  <c r="AJ181" i="1" a="1"/>
  <c r="AJ181" i="1" s="1"/>
  <c r="AI181" i="1" a="1"/>
  <c r="AI181" i="1" s="1"/>
  <c r="AH181" i="1" a="1"/>
  <c r="AH181" i="1" s="1"/>
  <c r="AG181" i="1" a="1"/>
  <c r="AG181" i="1" s="1"/>
  <c r="AF181" i="1" a="1"/>
  <c r="AF181" i="1" s="1"/>
  <c r="AE181" i="1" a="1"/>
  <c r="AE181" i="1" s="1"/>
  <c r="AD181" i="1" a="1"/>
  <c r="AD181" i="1" s="1"/>
  <c r="AC181" i="1" a="1"/>
  <c r="AC181" i="1" s="1"/>
  <c r="AB181" i="1" a="1"/>
  <c r="AB181" i="1" s="1"/>
  <c r="AA181" i="1" a="1"/>
  <c r="AA181" i="1" s="1"/>
  <c r="Z181" i="1" a="1"/>
  <c r="Z181" i="1" s="1"/>
  <c r="Y181" i="1" a="1"/>
  <c r="Y181" i="1" s="1"/>
  <c r="X181" i="1" a="1"/>
  <c r="X181" i="1" s="1"/>
  <c r="W181" i="1" a="1"/>
  <c r="W181" i="1" s="1"/>
  <c r="V181" i="1" a="1"/>
  <c r="V181" i="1" s="1"/>
  <c r="U181" i="1" a="1"/>
  <c r="U181" i="1" s="1"/>
  <c r="T181" i="1" a="1"/>
  <c r="T181" i="1" s="1"/>
  <c r="S181" i="1" a="1"/>
  <c r="S181" i="1" s="1"/>
  <c r="R181" i="1" a="1"/>
  <c r="R181" i="1" s="1"/>
  <c r="Q181" i="1" a="1"/>
  <c r="Q181" i="1" s="1"/>
  <c r="BE181" i="1" s="1"/>
  <c r="AZ145" i="1" a="1"/>
  <c r="AZ145" i="1" s="1"/>
  <c r="AY145" i="1" a="1"/>
  <c r="AY145" i="1" s="1"/>
  <c r="AX145" i="1" a="1"/>
  <c r="AX145" i="1" s="1"/>
  <c r="AW145" i="1" a="1"/>
  <c r="AW145" i="1" s="1"/>
  <c r="AV145" i="1" a="1"/>
  <c r="AV145" i="1" s="1"/>
  <c r="AU145" i="1" a="1"/>
  <c r="AU145" i="1" s="1"/>
  <c r="AT145" i="1" a="1"/>
  <c r="AT145" i="1" s="1"/>
  <c r="AS145" i="1" a="1"/>
  <c r="AS145" i="1" s="1"/>
  <c r="AR145" i="1" a="1"/>
  <c r="AR145" i="1" s="1"/>
  <c r="AQ145" i="1" a="1"/>
  <c r="AQ145" i="1" s="1"/>
  <c r="AP145" i="1" a="1"/>
  <c r="AP145" i="1" s="1"/>
  <c r="AO145" i="1" a="1"/>
  <c r="AO145" i="1" s="1"/>
  <c r="AN145" i="1" a="1"/>
  <c r="AN145" i="1" s="1"/>
  <c r="AM145" i="1" a="1"/>
  <c r="AM145" i="1" s="1"/>
  <c r="AL145" i="1" a="1"/>
  <c r="AL145" i="1" s="1"/>
  <c r="AK145" i="1" a="1"/>
  <c r="AK145" i="1" s="1"/>
  <c r="AJ145" i="1" a="1"/>
  <c r="AJ145" i="1" s="1"/>
  <c r="AI145" i="1" a="1"/>
  <c r="AI145" i="1" s="1"/>
  <c r="AH145" i="1" a="1"/>
  <c r="AH145" i="1" s="1"/>
  <c r="AG145" i="1" a="1"/>
  <c r="AG145" i="1" s="1"/>
  <c r="AF145" i="1" a="1"/>
  <c r="AF145" i="1" s="1"/>
  <c r="AE145" i="1" a="1"/>
  <c r="AE145" i="1" s="1"/>
  <c r="AD145" i="1" a="1"/>
  <c r="AD145" i="1" s="1"/>
  <c r="AC145" i="1" a="1"/>
  <c r="AC145" i="1" s="1"/>
  <c r="AB145" i="1" a="1"/>
  <c r="AB145" i="1" s="1"/>
  <c r="AA145" i="1" a="1"/>
  <c r="AA145" i="1" s="1"/>
  <c r="Z145" i="1" a="1"/>
  <c r="Z145" i="1" s="1"/>
  <c r="Y145" i="1" a="1"/>
  <c r="Y145" i="1" s="1"/>
  <c r="X145" i="1" a="1"/>
  <c r="X145" i="1" s="1"/>
  <c r="W145" i="1" a="1"/>
  <c r="W145" i="1" s="1"/>
  <c r="V145" i="1" a="1"/>
  <c r="V145" i="1" s="1"/>
  <c r="U145" i="1" a="1"/>
  <c r="U145" i="1" s="1"/>
  <c r="T145" i="1" a="1"/>
  <c r="T145" i="1" s="1"/>
  <c r="S145" i="1" a="1"/>
  <c r="S145" i="1" s="1"/>
  <c r="R145" i="1" a="1"/>
  <c r="R145" i="1" s="1"/>
  <c r="Q145" i="1" a="1"/>
  <c r="Q145" i="1" s="1"/>
  <c r="AZ144" i="1" a="1"/>
  <c r="AZ144" i="1" s="1"/>
  <c r="AY144" i="1" a="1"/>
  <c r="AY144" i="1" s="1"/>
  <c r="AX144" i="1" a="1"/>
  <c r="AX144" i="1" s="1"/>
  <c r="AW144" i="1" a="1"/>
  <c r="AW144" i="1" s="1"/>
  <c r="AV144" i="1" a="1"/>
  <c r="AV144" i="1" s="1"/>
  <c r="AU144" i="1" a="1"/>
  <c r="AU144" i="1" s="1"/>
  <c r="AT144" i="1" a="1"/>
  <c r="AT144" i="1" s="1"/>
  <c r="AS144" i="1" a="1"/>
  <c r="AS144" i="1" s="1"/>
  <c r="AR144" i="1" a="1"/>
  <c r="AR144" i="1" s="1"/>
  <c r="AQ144" i="1" a="1"/>
  <c r="AQ144" i="1" s="1"/>
  <c r="AP144" i="1" a="1"/>
  <c r="AP144" i="1" s="1"/>
  <c r="AO144" i="1" a="1"/>
  <c r="AO144" i="1" s="1"/>
  <c r="AN144" i="1" a="1"/>
  <c r="AN144" i="1" s="1"/>
  <c r="AM144" i="1" a="1"/>
  <c r="AM144" i="1" s="1"/>
  <c r="AL144" i="1" a="1"/>
  <c r="AL144" i="1" s="1"/>
  <c r="AK144" i="1" a="1"/>
  <c r="AK144" i="1" s="1"/>
  <c r="AJ144" i="1" a="1"/>
  <c r="AJ144" i="1" s="1"/>
  <c r="AI144" i="1" a="1"/>
  <c r="AI144" i="1" s="1"/>
  <c r="AH144" i="1" a="1"/>
  <c r="AH144" i="1" s="1"/>
  <c r="AG144" i="1" a="1"/>
  <c r="AG144" i="1" s="1"/>
  <c r="AF144" i="1" a="1"/>
  <c r="AF144" i="1" s="1"/>
  <c r="AE144" i="1" a="1"/>
  <c r="AE144" i="1" s="1"/>
  <c r="AD144" i="1" a="1"/>
  <c r="AD144" i="1" s="1"/>
  <c r="AC144" i="1" a="1"/>
  <c r="AC144" i="1" s="1"/>
  <c r="AB144" i="1" a="1"/>
  <c r="AB144" i="1" s="1"/>
  <c r="AA144" i="1" a="1"/>
  <c r="AA144" i="1" s="1"/>
  <c r="Z144" i="1" a="1"/>
  <c r="Z144" i="1" s="1"/>
  <c r="Y144" i="1" a="1"/>
  <c r="Y144" i="1" s="1"/>
  <c r="X144" i="1" a="1"/>
  <c r="X144" i="1" s="1"/>
  <c r="W144" i="1" a="1"/>
  <c r="W144" i="1" s="1"/>
  <c r="V144" i="1" a="1"/>
  <c r="V144" i="1" s="1"/>
  <c r="U144" i="1" a="1"/>
  <c r="U144" i="1" s="1"/>
  <c r="T144" i="1" a="1"/>
  <c r="T144" i="1" s="1"/>
  <c r="S144" i="1" a="1"/>
  <c r="S144" i="1" s="1"/>
  <c r="R144" i="1" a="1"/>
  <c r="R144" i="1" s="1"/>
  <c r="Q144" i="1" a="1"/>
  <c r="Q144" i="1" s="1"/>
  <c r="AZ143" i="1" a="1"/>
  <c r="AZ143" i="1" s="1"/>
  <c r="AY143" i="1" a="1"/>
  <c r="AY143" i="1" s="1"/>
  <c r="AX143" i="1" a="1"/>
  <c r="AX143" i="1" s="1"/>
  <c r="AW143" i="1" a="1"/>
  <c r="AW143" i="1" s="1"/>
  <c r="AV143" i="1" a="1"/>
  <c r="AV143" i="1" s="1"/>
  <c r="AU143" i="1" a="1"/>
  <c r="AU143" i="1" s="1"/>
  <c r="AT143" i="1" a="1"/>
  <c r="AT143" i="1" s="1"/>
  <c r="AS143" i="1" a="1"/>
  <c r="AS143" i="1" s="1"/>
  <c r="AR143" i="1" a="1"/>
  <c r="AR143" i="1" s="1"/>
  <c r="AQ143" i="1" a="1"/>
  <c r="AQ143" i="1" s="1"/>
  <c r="AP143" i="1" a="1"/>
  <c r="AP143" i="1" s="1"/>
  <c r="AO143" i="1" a="1"/>
  <c r="AO143" i="1" s="1"/>
  <c r="AN143" i="1" a="1"/>
  <c r="AN143" i="1" s="1"/>
  <c r="AM143" i="1" a="1"/>
  <c r="AM143" i="1" s="1"/>
  <c r="AL143" i="1" a="1"/>
  <c r="AL143" i="1" s="1"/>
  <c r="AK143" i="1" a="1"/>
  <c r="AK143" i="1" s="1"/>
  <c r="AJ143" i="1" a="1"/>
  <c r="AJ143" i="1" s="1"/>
  <c r="AI143" i="1" a="1"/>
  <c r="AI143" i="1" s="1"/>
  <c r="AH143" i="1" a="1"/>
  <c r="AH143" i="1" s="1"/>
  <c r="AG143" i="1" a="1"/>
  <c r="AG143" i="1" s="1"/>
  <c r="AF143" i="1" a="1"/>
  <c r="AF143" i="1" s="1"/>
  <c r="AE143" i="1" a="1"/>
  <c r="AE143" i="1" s="1"/>
  <c r="AD143" i="1" a="1"/>
  <c r="AD143" i="1" s="1"/>
  <c r="AC143" i="1" a="1"/>
  <c r="AC143" i="1" s="1"/>
  <c r="AB143" i="1" a="1"/>
  <c r="AB143" i="1" s="1"/>
  <c r="AA143" i="1" a="1"/>
  <c r="AA143" i="1" s="1"/>
  <c r="Z143" i="1" a="1"/>
  <c r="Z143" i="1" s="1"/>
  <c r="Y143" i="1" a="1"/>
  <c r="Y143" i="1" s="1"/>
  <c r="X143" i="1" a="1"/>
  <c r="X143" i="1" s="1"/>
  <c r="W143" i="1" a="1"/>
  <c r="W143" i="1" s="1"/>
  <c r="V143" i="1" a="1"/>
  <c r="V143" i="1" s="1"/>
  <c r="U143" i="1" a="1"/>
  <c r="U143" i="1" s="1"/>
  <c r="T143" i="1" a="1"/>
  <c r="T143" i="1" s="1"/>
  <c r="S143" i="1" a="1"/>
  <c r="S143" i="1" s="1"/>
  <c r="R143" i="1" a="1"/>
  <c r="R143" i="1" s="1"/>
  <c r="Q143" i="1" a="1"/>
  <c r="Q143" i="1" s="1"/>
  <c r="AZ142" i="1" a="1"/>
  <c r="AZ142" i="1" s="1"/>
  <c r="AY142" i="1" a="1"/>
  <c r="AY142" i="1" s="1"/>
  <c r="AX142" i="1" a="1"/>
  <c r="AX142" i="1" s="1"/>
  <c r="AW142" i="1" a="1"/>
  <c r="AW142" i="1" s="1"/>
  <c r="AV142" i="1" a="1"/>
  <c r="AV142" i="1" s="1"/>
  <c r="AU142" i="1" a="1"/>
  <c r="AU142" i="1" s="1"/>
  <c r="AT142" i="1" a="1"/>
  <c r="AT142" i="1" s="1"/>
  <c r="AS142" i="1" a="1"/>
  <c r="AS142" i="1" s="1"/>
  <c r="AR142" i="1" a="1"/>
  <c r="AR142" i="1" s="1"/>
  <c r="AQ142" i="1" a="1"/>
  <c r="AQ142" i="1" s="1"/>
  <c r="AP142" i="1" a="1"/>
  <c r="AP142" i="1" s="1"/>
  <c r="AO142" i="1" a="1"/>
  <c r="AO142" i="1" s="1"/>
  <c r="AN142" i="1" a="1"/>
  <c r="AN142" i="1" s="1"/>
  <c r="AM142" i="1" a="1"/>
  <c r="AM142" i="1" s="1"/>
  <c r="AL142" i="1" a="1"/>
  <c r="AL142" i="1" s="1"/>
  <c r="AK142" i="1" a="1"/>
  <c r="AK142" i="1" s="1"/>
  <c r="AJ142" i="1" a="1"/>
  <c r="AJ142" i="1" s="1"/>
  <c r="AI142" i="1" a="1"/>
  <c r="AI142" i="1" s="1"/>
  <c r="AH142" i="1" a="1"/>
  <c r="AH142" i="1" s="1"/>
  <c r="AG142" i="1" a="1"/>
  <c r="AG142" i="1" s="1"/>
  <c r="AF142" i="1" a="1"/>
  <c r="AF142" i="1" s="1"/>
  <c r="AE142" i="1" a="1"/>
  <c r="AE142" i="1" s="1"/>
  <c r="AD142" i="1" a="1"/>
  <c r="AD142" i="1" s="1"/>
  <c r="AC142" i="1" a="1"/>
  <c r="AC142" i="1" s="1"/>
  <c r="AB142" i="1" a="1"/>
  <c r="AB142" i="1" s="1"/>
  <c r="AA142" i="1" a="1"/>
  <c r="AA142" i="1" s="1"/>
  <c r="Z142" i="1" a="1"/>
  <c r="Z142" i="1" s="1"/>
  <c r="Y142" i="1" a="1"/>
  <c r="Y142" i="1" s="1"/>
  <c r="X142" i="1" a="1"/>
  <c r="X142" i="1" s="1"/>
  <c r="W142" i="1" a="1"/>
  <c r="W142" i="1" s="1"/>
  <c r="V142" i="1" a="1"/>
  <c r="V142" i="1" s="1"/>
  <c r="U142" i="1" a="1"/>
  <c r="U142" i="1" s="1"/>
  <c r="T142" i="1" a="1"/>
  <c r="T142" i="1" s="1"/>
  <c r="S142" i="1" a="1"/>
  <c r="S142" i="1" s="1"/>
  <c r="R142" i="1" a="1"/>
  <c r="R142" i="1" s="1"/>
  <c r="Q142" i="1" a="1"/>
  <c r="Q142" i="1" s="1"/>
  <c r="AZ141" i="1" a="1"/>
  <c r="AZ141" i="1" s="1"/>
  <c r="AY141" i="1" a="1"/>
  <c r="AY141" i="1" s="1"/>
  <c r="AX141" i="1" a="1"/>
  <c r="AX141" i="1" s="1"/>
  <c r="AW141" i="1" a="1"/>
  <c r="AW141" i="1" s="1"/>
  <c r="AV141" i="1" a="1"/>
  <c r="AV141" i="1" s="1"/>
  <c r="AU141" i="1" a="1"/>
  <c r="AU141" i="1" s="1"/>
  <c r="AT141" i="1" a="1"/>
  <c r="AT141" i="1" s="1"/>
  <c r="AS141" i="1" a="1"/>
  <c r="AS141" i="1" s="1"/>
  <c r="AR141" i="1" a="1"/>
  <c r="AR141" i="1" s="1"/>
  <c r="AQ141" i="1" a="1"/>
  <c r="AQ141" i="1" s="1"/>
  <c r="AP141" i="1" a="1"/>
  <c r="AP141" i="1" s="1"/>
  <c r="AO141" i="1" a="1"/>
  <c r="AO141" i="1" s="1"/>
  <c r="AN141" i="1" a="1"/>
  <c r="AN141" i="1" s="1"/>
  <c r="AM141" i="1" a="1"/>
  <c r="AM141" i="1" s="1"/>
  <c r="AL141" i="1" a="1"/>
  <c r="AL141" i="1" s="1"/>
  <c r="AK141" i="1" a="1"/>
  <c r="AK141" i="1" s="1"/>
  <c r="AJ141" i="1" a="1"/>
  <c r="AJ141" i="1" s="1"/>
  <c r="AI141" i="1" a="1"/>
  <c r="AI141" i="1" s="1"/>
  <c r="AH141" i="1" a="1"/>
  <c r="AH141" i="1" s="1"/>
  <c r="AG141" i="1" a="1"/>
  <c r="AG141" i="1" s="1"/>
  <c r="AF141" i="1" a="1"/>
  <c r="AF141" i="1" s="1"/>
  <c r="AE141" i="1" a="1"/>
  <c r="AE141" i="1" s="1"/>
  <c r="AD141" i="1" a="1"/>
  <c r="AD141" i="1" s="1"/>
  <c r="AC141" i="1" a="1"/>
  <c r="AC141" i="1" s="1"/>
  <c r="AB141" i="1" a="1"/>
  <c r="AB141" i="1" s="1"/>
  <c r="AA141" i="1" a="1"/>
  <c r="AA141" i="1" s="1"/>
  <c r="Z141" i="1" a="1"/>
  <c r="Z141" i="1" s="1"/>
  <c r="Y141" i="1" a="1"/>
  <c r="Y141" i="1" s="1"/>
  <c r="X141" i="1" a="1"/>
  <c r="X141" i="1" s="1"/>
  <c r="W141" i="1" a="1"/>
  <c r="W141" i="1" s="1"/>
  <c r="V141" i="1" a="1"/>
  <c r="V141" i="1" s="1"/>
  <c r="U141" i="1" a="1"/>
  <c r="U141" i="1" s="1"/>
  <c r="T141" i="1" a="1"/>
  <c r="T141" i="1" s="1"/>
  <c r="S141" i="1" a="1"/>
  <c r="S141" i="1" s="1"/>
  <c r="R141" i="1" a="1"/>
  <c r="R141" i="1" s="1"/>
  <c r="Q141" i="1" a="1"/>
  <c r="Q141" i="1" s="1"/>
  <c r="AZ140" i="1" a="1"/>
  <c r="AZ140" i="1" s="1"/>
  <c r="AY140" i="1" a="1"/>
  <c r="AY140" i="1" s="1"/>
  <c r="AX140" i="1" a="1"/>
  <c r="AX140" i="1" s="1"/>
  <c r="AW140" i="1" a="1"/>
  <c r="AW140" i="1" s="1"/>
  <c r="AV140" i="1" a="1"/>
  <c r="AV140" i="1" s="1"/>
  <c r="AU140" i="1" a="1"/>
  <c r="AU140" i="1" s="1"/>
  <c r="AT140" i="1" a="1"/>
  <c r="AT140" i="1" s="1"/>
  <c r="AS140" i="1" a="1"/>
  <c r="AS140" i="1" s="1"/>
  <c r="AR140" i="1" a="1"/>
  <c r="AR140" i="1" s="1"/>
  <c r="AQ140" i="1" a="1"/>
  <c r="AQ140" i="1" s="1"/>
  <c r="AP140" i="1" a="1"/>
  <c r="AP140" i="1" s="1"/>
  <c r="AO140" i="1" a="1"/>
  <c r="AO140" i="1" s="1"/>
  <c r="AN140" i="1" a="1"/>
  <c r="AN140" i="1" s="1"/>
  <c r="AM140" i="1" a="1"/>
  <c r="AM140" i="1" s="1"/>
  <c r="AL140" i="1" a="1"/>
  <c r="AL140" i="1" s="1"/>
  <c r="AK140" i="1" a="1"/>
  <c r="AK140" i="1" s="1"/>
  <c r="AJ140" i="1" a="1"/>
  <c r="AJ140" i="1" s="1"/>
  <c r="AI140" i="1" a="1"/>
  <c r="AI140" i="1" s="1"/>
  <c r="AH140" i="1" a="1"/>
  <c r="AH140" i="1" s="1"/>
  <c r="AG140" i="1" a="1"/>
  <c r="AG140" i="1" s="1"/>
  <c r="AF140" i="1" a="1"/>
  <c r="AF140" i="1" s="1"/>
  <c r="AE140" i="1" a="1"/>
  <c r="AE140" i="1" s="1"/>
  <c r="AD140" i="1" a="1"/>
  <c r="AD140" i="1" s="1"/>
  <c r="AC140" i="1" a="1"/>
  <c r="AC140" i="1" s="1"/>
  <c r="AB140" i="1" a="1"/>
  <c r="AB140" i="1" s="1"/>
  <c r="AA140" i="1" a="1"/>
  <c r="AA140" i="1" s="1"/>
  <c r="Z140" i="1" a="1"/>
  <c r="Z140" i="1" s="1"/>
  <c r="Y140" i="1" a="1"/>
  <c r="Y140" i="1" s="1"/>
  <c r="X140" i="1" a="1"/>
  <c r="X140" i="1" s="1"/>
  <c r="W140" i="1" a="1"/>
  <c r="W140" i="1" s="1"/>
  <c r="V140" i="1" a="1"/>
  <c r="V140" i="1" s="1"/>
  <c r="U140" i="1" a="1"/>
  <c r="U140" i="1" s="1"/>
  <c r="T140" i="1" a="1"/>
  <c r="T140" i="1" s="1"/>
  <c r="S140" i="1" a="1"/>
  <c r="S140" i="1" s="1"/>
  <c r="R140" i="1" a="1"/>
  <c r="R140" i="1" s="1"/>
  <c r="Q140" i="1" a="1"/>
  <c r="Q140" i="1" s="1"/>
  <c r="AZ139" i="1" a="1"/>
  <c r="AZ139" i="1" s="1"/>
  <c r="AY139" i="1" a="1"/>
  <c r="AY139" i="1" s="1"/>
  <c r="AX139" i="1" a="1"/>
  <c r="AX139" i="1" s="1"/>
  <c r="AW139" i="1" a="1"/>
  <c r="AW139" i="1" s="1"/>
  <c r="AV139" i="1" a="1"/>
  <c r="AV139" i="1" s="1"/>
  <c r="AU139" i="1" a="1"/>
  <c r="AU139" i="1" s="1"/>
  <c r="AT139" i="1" a="1"/>
  <c r="AT139" i="1" s="1"/>
  <c r="AS139" i="1" a="1"/>
  <c r="AS139" i="1" s="1"/>
  <c r="AR139" i="1" a="1"/>
  <c r="AR139" i="1" s="1"/>
  <c r="AQ139" i="1" a="1"/>
  <c r="AQ139" i="1" s="1"/>
  <c r="AP139" i="1" a="1"/>
  <c r="AP139" i="1" s="1"/>
  <c r="AO139" i="1" a="1"/>
  <c r="AO139" i="1" s="1"/>
  <c r="AN139" i="1" a="1"/>
  <c r="AN139" i="1" s="1"/>
  <c r="AM139" i="1" a="1"/>
  <c r="AM139" i="1" s="1"/>
  <c r="AL139" i="1" a="1"/>
  <c r="AL139" i="1" s="1"/>
  <c r="AK139" i="1" a="1"/>
  <c r="AK139" i="1" s="1"/>
  <c r="AJ139" i="1" a="1"/>
  <c r="AJ139" i="1" s="1"/>
  <c r="AI139" i="1" a="1"/>
  <c r="AI139" i="1" s="1"/>
  <c r="AH139" i="1" a="1"/>
  <c r="AH139" i="1" s="1"/>
  <c r="AG139" i="1" a="1"/>
  <c r="AG139" i="1" s="1"/>
  <c r="AF139" i="1" a="1"/>
  <c r="AF139" i="1" s="1"/>
  <c r="AE139" i="1" a="1"/>
  <c r="AE139" i="1" s="1"/>
  <c r="AD139" i="1" a="1"/>
  <c r="AD139" i="1" s="1"/>
  <c r="AC139" i="1" a="1"/>
  <c r="AC139" i="1" s="1"/>
  <c r="AB139" i="1" a="1"/>
  <c r="AB139" i="1" s="1"/>
  <c r="AA139" i="1" a="1"/>
  <c r="AA139" i="1" s="1"/>
  <c r="Z139" i="1" a="1"/>
  <c r="Z139" i="1" s="1"/>
  <c r="Y139" i="1" a="1"/>
  <c r="Y139" i="1" s="1"/>
  <c r="X139" i="1" a="1"/>
  <c r="X139" i="1" s="1"/>
  <c r="W139" i="1" a="1"/>
  <c r="W139" i="1" s="1"/>
  <c r="V139" i="1" a="1"/>
  <c r="V139" i="1" s="1"/>
  <c r="U139" i="1" a="1"/>
  <c r="U139" i="1" s="1"/>
  <c r="T139" i="1" a="1"/>
  <c r="T139" i="1" s="1"/>
  <c r="S139" i="1" a="1"/>
  <c r="S139" i="1" s="1"/>
  <c r="R139" i="1" a="1"/>
  <c r="R139" i="1" s="1"/>
  <c r="Q139" i="1" a="1"/>
  <c r="Q139" i="1" s="1"/>
  <c r="AZ138" i="1" a="1"/>
  <c r="AZ138" i="1" s="1"/>
  <c r="AY138" i="1" a="1"/>
  <c r="AY138" i="1" s="1"/>
  <c r="AX138" i="1" a="1"/>
  <c r="AX138" i="1" s="1"/>
  <c r="AW138" i="1" a="1"/>
  <c r="AW138" i="1" s="1"/>
  <c r="AV138" i="1" a="1"/>
  <c r="AV138" i="1" s="1"/>
  <c r="AU138" i="1" a="1"/>
  <c r="AU138" i="1" s="1"/>
  <c r="AT138" i="1" a="1"/>
  <c r="AT138" i="1" s="1"/>
  <c r="AS138" i="1" a="1"/>
  <c r="AS138" i="1" s="1"/>
  <c r="AR138" i="1" a="1"/>
  <c r="AR138" i="1" s="1"/>
  <c r="AQ138" i="1" a="1"/>
  <c r="AQ138" i="1" s="1"/>
  <c r="AP138" i="1" a="1"/>
  <c r="AP138" i="1" s="1"/>
  <c r="AO138" i="1" a="1"/>
  <c r="AO138" i="1" s="1"/>
  <c r="AN138" i="1" a="1"/>
  <c r="AN138" i="1" s="1"/>
  <c r="AM138" i="1" a="1"/>
  <c r="AM138" i="1" s="1"/>
  <c r="AL138" i="1" a="1"/>
  <c r="AL138" i="1" s="1"/>
  <c r="AK138" i="1" a="1"/>
  <c r="AK138" i="1" s="1"/>
  <c r="AJ138" i="1" a="1"/>
  <c r="AJ138" i="1" s="1"/>
  <c r="AI138" i="1" a="1"/>
  <c r="AI138" i="1" s="1"/>
  <c r="AH138" i="1" a="1"/>
  <c r="AH138" i="1" s="1"/>
  <c r="AG138" i="1" a="1"/>
  <c r="AG138" i="1" s="1"/>
  <c r="AF138" i="1" a="1"/>
  <c r="AF138" i="1" s="1"/>
  <c r="AE138" i="1" a="1"/>
  <c r="AE138" i="1" s="1"/>
  <c r="AD138" i="1" a="1"/>
  <c r="AD138" i="1" s="1"/>
  <c r="AC138" i="1" a="1"/>
  <c r="AC138" i="1" s="1"/>
  <c r="AB138" i="1" a="1"/>
  <c r="AB138" i="1" s="1"/>
  <c r="AA138" i="1" a="1"/>
  <c r="AA138" i="1" s="1"/>
  <c r="Z138" i="1" a="1"/>
  <c r="Z138" i="1" s="1"/>
  <c r="Y138" i="1" a="1"/>
  <c r="Y138" i="1" s="1"/>
  <c r="X138" i="1" a="1"/>
  <c r="X138" i="1" s="1"/>
  <c r="W138" i="1" a="1"/>
  <c r="W138" i="1" s="1"/>
  <c r="V138" i="1" a="1"/>
  <c r="V138" i="1" s="1"/>
  <c r="U138" i="1" a="1"/>
  <c r="U138" i="1" s="1"/>
  <c r="T138" i="1" a="1"/>
  <c r="T138" i="1" s="1"/>
  <c r="S138" i="1" a="1"/>
  <c r="S138" i="1" s="1"/>
  <c r="R138" i="1" a="1"/>
  <c r="R138" i="1" s="1"/>
  <c r="Q138" i="1" a="1"/>
  <c r="Q138" i="1" s="1"/>
  <c r="AZ137" i="1" a="1"/>
  <c r="AZ137" i="1" s="1"/>
  <c r="AY137" i="1" a="1"/>
  <c r="AY137" i="1" s="1"/>
  <c r="AX137" i="1" a="1"/>
  <c r="AX137" i="1" s="1"/>
  <c r="AW137" i="1" a="1"/>
  <c r="AW137" i="1" s="1"/>
  <c r="AV137" i="1" a="1"/>
  <c r="AV137" i="1" s="1"/>
  <c r="AU137" i="1" a="1"/>
  <c r="AU137" i="1" s="1"/>
  <c r="AT137" i="1" a="1"/>
  <c r="AT137" i="1" s="1"/>
  <c r="AS137" i="1" a="1"/>
  <c r="AS137" i="1" s="1"/>
  <c r="AR137" i="1" a="1"/>
  <c r="AR137" i="1" s="1"/>
  <c r="AQ137" i="1" a="1"/>
  <c r="AQ137" i="1" s="1"/>
  <c r="AP137" i="1" a="1"/>
  <c r="AP137" i="1" s="1"/>
  <c r="AO137" i="1" a="1"/>
  <c r="AO137" i="1" s="1"/>
  <c r="AN137" i="1" a="1"/>
  <c r="AN137" i="1" s="1"/>
  <c r="AM137" i="1" a="1"/>
  <c r="AM137" i="1" s="1"/>
  <c r="AL137" i="1" a="1"/>
  <c r="AL137" i="1" s="1"/>
  <c r="AK137" i="1" a="1"/>
  <c r="AK137" i="1" s="1"/>
  <c r="AJ137" i="1" a="1"/>
  <c r="AJ137" i="1" s="1"/>
  <c r="AI137" i="1" a="1"/>
  <c r="AI137" i="1" s="1"/>
  <c r="AH137" i="1" a="1"/>
  <c r="AH137" i="1" s="1"/>
  <c r="AG137" i="1" a="1"/>
  <c r="AG137" i="1" s="1"/>
  <c r="AF137" i="1" a="1"/>
  <c r="AF137" i="1" s="1"/>
  <c r="AE137" i="1" a="1"/>
  <c r="AE137" i="1" s="1"/>
  <c r="AD137" i="1" a="1"/>
  <c r="AD137" i="1" s="1"/>
  <c r="AC137" i="1" a="1"/>
  <c r="AC137" i="1" s="1"/>
  <c r="AB137" i="1" a="1"/>
  <c r="AB137" i="1" s="1"/>
  <c r="AA137" i="1" a="1"/>
  <c r="AA137" i="1" s="1"/>
  <c r="Z137" i="1" a="1"/>
  <c r="Z137" i="1" s="1"/>
  <c r="Y137" i="1" a="1"/>
  <c r="Y137" i="1" s="1"/>
  <c r="X137" i="1" a="1"/>
  <c r="X137" i="1" s="1"/>
  <c r="W137" i="1" a="1"/>
  <c r="W137" i="1" s="1"/>
  <c r="V137" i="1" a="1"/>
  <c r="V137" i="1" s="1"/>
  <c r="U137" i="1" a="1"/>
  <c r="U137" i="1" s="1"/>
  <c r="T137" i="1" a="1"/>
  <c r="T137" i="1" s="1"/>
  <c r="S137" i="1" a="1"/>
  <c r="S137" i="1" s="1"/>
  <c r="R137" i="1" a="1"/>
  <c r="R137" i="1" s="1"/>
  <c r="Q137" i="1" a="1"/>
  <c r="Q137" i="1" s="1"/>
  <c r="AZ136" i="1" a="1"/>
  <c r="AZ136" i="1" s="1"/>
  <c r="AY136" i="1" a="1"/>
  <c r="AY136" i="1" s="1"/>
  <c r="AX136" i="1" a="1"/>
  <c r="AX136" i="1" s="1"/>
  <c r="AW136" i="1" a="1"/>
  <c r="AW136" i="1" s="1"/>
  <c r="AV136" i="1" a="1"/>
  <c r="AV136" i="1" s="1"/>
  <c r="AU136" i="1" a="1"/>
  <c r="AU136" i="1" s="1"/>
  <c r="AT136" i="1" a="1"/>
  <c r="AT136" i="1" s="1"/>
  <c r="AS136" i="1" a="1"/>
  <c r="AS136" i="1" s="1"/>
  <c r="AR136" i="1" a="1"/>
  <c r="AR136" i="1" s="1"/>
  <c r="AQ136" i="1" a="1"/>
  <c r="AQ136" i="1" s="1"/>
  <c r="AP136" i="1" a="1"/>
  <c r="AP136" i="1" s="1"/>
  <c r="AO136" i="1" a="1"/>
  <c r="AO136" i="1" s="1"/>
  <c r="AN136" i="1" a="1"/>
  <c r="AN136" i="1" s="1"/>
  <c r="AM136" i="1" a="1"/>
  <c r="AM136" i="1" s="1"/>
  <c r="AL136" i="1" a="1"/>
  <c r="AL136" i="1" s="1"/>
  <c r="AK136" i="1" a="1"/>
  <c r="AK136" i="1" s="1"/>
  <c r="AJ136" i="1" a="1"/>
  <c r="AJ136" i="1" s="1"/>
  <c r="AI136" i="1" a="1"/>
  <c r="AI136" i="1" s="1"/>
  <c r="AH136" i="1" a="1"/>
  <c r="AH136" i="1" s="1"/>
  <c r="AG136" i="1" a="1"/>
  <c r="AG136" i="1" s="1"/>
  <c r="AF136" i="1" a="1"/>
  <c r="AF136" i="1" s="1"/>
  <c r="AE136" i="1" a="1"/>
  <c r="AE136" i="1" s="1"/>
  <c r="AD136" i="1" a="1"/>
  <c r="AD136" i="1" s="1"/>
  <c r="AC136" i="1" a="1"/>
  <c r="AC136" i="1" s="1"/>
  <c r="AB136" i="1" a="1"/>
  <c r="AB136" i="1" s="1"/>
  <c r="AA136" i="1" a="1"/>
  <c r="AA136" i="1" s="1"/>
  <c r="Z136" i="1" a="1"/>
  <c r="Z136" i="1" s="1"/>
  <c r="Y136" i="1" a="1"/>
  <c r="Y136" i="1" s="1"/>
  <c r="X136" i="1" a="1"/>
  <c r="X136" i="1" s="1"/>
  <c r="W136" i="1" a="1"/>
  <c r="W136" i="1" s="1"/>
  <c r="V136" i="1" a="1"/>
  <c r="V136" i="1" s="1"/>
  <c r="U136" i="1" a="1"/>
  <c r="U136" i="1" s="1"/>
  <c r="T136" i="1" a="1"/>
  <c r="T136" i="1" s="1"/>
  <c r="S136" i="1" a="1"/>
  <c r="S136" i="1" s="1"/>
  <c r="R136" i="1" a="1"/>
  <c r="R136" i="1" s="1"/>
  <c r="Q136" i="1" a="1"/>
  <c r="Q136" i="1" s="1"/>
  <c r="AZ100" i="1" a="1"/>
  <c r="AZ100" i="1" s="1"/>
  <c r="AY100" i="1" a="1"/>
  <c r="AY100" i="1" s="1"/>
  <c r="AX100" i="1" a="1"/>
  <c r="AX100" i="1" s="1"/>
  <c r="AW100" i="1" a="1"/>
  <c r="AW100" i="1" s="1"/>
  <c r="AV100" i="1" a="1"/>
  <c r="AV100" i="1" s="1"/>
  <c r="AU100" i="1" a="1"/>
  <c r="AU100" i="1" s="1"/>
  <c r="AT100" i="1" a="1"/>
  <c r="AT100" i="1" s="1"/>
  <c r="AS100" i="1" a="1"/>
  <c r="AS100" i="1" s="1"/>
  <c r="AR100" i="1" a="1"/>
  <c r="AR100" i="1" s="1"/>
  <c r="AQ100" i="1" a="1"/>
  <c r="AQ100" i="1" s="1"/>
  <c r="AP100" i="1" a="1"/>
  <c r="AP100" i="1" s="1"/>
  <c r="AO100" i="1" a="1"/>
  <c r="AO100" i="1" s="1"/>
  <c r="AN100" i="1" a="1"/>
  <c r="AN100" i="1" s="1"/>
  <c r="AM100" i="1" a="1"/>
  <c r="AM100" i="1" s="1"/>
  <c r="AL100" i="1" a="1"/>
  <c r="AL100" i="1" s="1"/>
  <c r="AK100" i="1" a="1"/>
  <c r="AK100" i="1" s="1"/>
  <c r="AJ100" i="1" a="1"/>
  <c r="AJ100" i="1" s="1"/>
  <c r="AI100" i="1" a="1"/>
  <c r="AI100" i="1" s="1"/>
  <c r="AH100" i="1" a="1"/>
  <c r="AH100" i="1" s="1"/>
  <c r="AG100" i="1" a="1"/>
  <c r="AG100" i="1" s="1"/>
  <c r="AF100" i="1" a="1"/>
  <c r="AF100" i="1" s="1"/>
  <c r="AE100" i="1" a="1"/>
  <c r="AE100" i="1" s="1"/>
  <c r="AD100" i="1" a="1"/>
  <c r="AD100" i="1" s="1"/>
  <c r="AC100" i="1" a="1"/>
  <c r="AC100" i="1" s="1"/>
  <c r="AB100" i="1" a="1"/>
  <c r="AB100" i="1" s="1"/>
  <c r="AA100" i="1" a="1"/>
  <c r="AA100" i="1" s="1"/>
  <c r="Z100" i="1" a="1"/>
  <c r="Z100" i="1" s="1"/>
  <c r="Y100" i="1" a="1"/>
  <c r="Y100" i="1" s="1"/>
  <c r="X100" i="1" a="1"/>
  <c r="X100" i="1" s="1"/>
  <c r="W100" i="1" a="1"/>
  <c r="W100" i="1" s="1"/>
  <c r="V100" i="1" a="1"/>
  <c r="V100" i="1" s="1"/>
  <c r="U100" i="1" a="1"/>
  <c r="U100" i="1" s="1"/>
  <c r="T100" i="1" a="1"/>
  <c r="T100" i="1" s="1"/>
  <c r="S100" i="1" a="1"/>
  <c r="S100" i="1" s="1"/>
  <c r="R100" i="1" a="1"/>
  <c r="R100" i="1" s="1"/>
  <c r="Q100" i="1" a="1"/>
  <c r="Q100" i="1" s="1"/>
  <c r="AZ99" i="1" a="1"/>
  <c r="AZ99" i="1" s="1"/>
  <c r="AY99" i="1" a="1"/>
  <c r="AY99" i="1" s="1"/>
  <c r="AX99" i="1" a="1"/>
  <c r="AX99" i="1" s="1"/>
  <c r="AW99" i="1" a="1"/>
  <c r="AW99" i="1" s="1"/>
  <c r="AV99" i="1" a="1"/>
  <c r="AV99" i="1" s="1"/>
  <c r="AU99" i="1" a="1"/>
  <c r="AU99" i="1" s="1"/>
  <c r="AT99" i="1" a="1"/>
  <c r="AT99" i="1" s="1"/>
  <c r="AS99" i="1" a="1"/>
  <c r="AS99" i="1" s="1"/>
  <c r="AR99" i="1" a="1"/>
  <c r="AR99" i="1" s="1"/>
  <c r="AQ99" i="1" a="1"/>
  <c r="AQ99" i="1" s="1"/>
  <c r="AP99" i="1" a="1"/>
  <c r="AP99" i="1" s="1"/>
  <c r="AO99" i="1" a="1"/>
  <c r="AO99" i="1" s="1"/>
  <c r="AN99" i="1" a="1"/>
  <c r="AN99" i="1" s="1"/>
  <c r="AM99" i="1" a="1"/>
  <c r="AM99" i="1" s="1"/>
  <c r="AL99" i="1" a="1"/>
  <c r="AL99" i="1" s="1"/>
  <c r="AK99" i="1" a="1"/>
  <c r="AK99" i="1" s="1"/>
  <c r="AJ99" i="1" a="1"/>
  <c r="AJ99" i="1" s="1"/>
  <c r="AI99" i="1" a="1"/>
  <c r="AI99" i="1" s="1"/>
  <c r="AH99" i="1" a="1"/>
  <c r="AH99" i="1" s="1"/>
  <c r="AG99" i="1" a="1"/>
  <c r="AG99" i="1" s="1"/>
  <c r="AF99" i="1" a="1"/>
  <c r="AF99" i="1" s="1"/>
  <c r="AE99" i="1" a="1"/>
  <c r="AE99" i="1" s="1"/>
  <c r="AD99" i="1" a="1"/>
  <c r="AD99" i="1" s="1"/>
  <c r="AC99" i="1" a="1"/>
  <c r="AC99" i="1" s="1"/>
  <c r="AB99" i="1" a="1"/>
  <c r="AB99" i="1" s="1"/>
  <c r="AA99" i="1" a="1"/>
  <c r="AA99" i="1" s="1"/>
  <c r="Z99" i="1" a="1"/>
  <c r="Z99" i="1" s="1"/>
  <c r="Y99" i="1" a="1"/>
  <c r="Y99" i="1" s="1"/>
  <c r="X99" i="1" a="1"/>
  <c r="X99" i="1" s="1"/>
  <c r="W99" i="1" a="1"/>
  <c r="W99" i="1" s="1"/>
  <c r="V99" i="1" a="1"/>
  <c r="V99" i="1" s="1"/>
  <c r="U99" i="1" a="1"/>
  <c r="U99" i="1" s="1"/>
  <c r="T99" i="1" a="1"/>
  <c r="T99" i="1" s="1"/>
  <c r="S99" i="1" a="1"/>
  <c r="S99" i="1" s="1"/>
  <c r="R99" i="1" a="1"/>
  <c r="R99" i="1" s="1"/>
  <c r="Q99" i="1" a="1"/>
  <c r="Q99" i="1" s="1"/>
  <c r="BE99" i="1" s="1"/>
  <c r="BH99" i="1" s="1"/>
  <c r="AZ98" i="1" a="1"/>
  <c r="AZ98" i="1" s="1"/>
  <c r="AY98" i="1" a="1"/>
  <c r="AY98" i="1" s="1"/>
  <c r="AX98" i="1" a="1"/>
  <c r="AX98" i="1" s="1"/>
  <c r="AW98" i="1" a="1"/>
  <c r="AW98" i="1" s="1"/>
  <c r="AV98" i="1" a="1"/>
  <c r="AV98" i="1" s="1"/>
  <c r="AU98" i="1" a="1"/>
  <c r="AU98" i="1" s="1"/>
  <c r="AT98" i="1" a="1"/>
  <c r="AT98" i="1" s="1"/>
  <c r="AS98" i="1" a="1"/>
  <c r="AS98" i="1" s="1"/>
  <c r="AR98" i="1" a="1"/>
  <c r="AR98" i="1" s="1"/>
  <c r="AQ98" i="1" a="1"/>
  <c r="AQ98" i="1" s="1"/>
  <c r="AP98" i="1" a="1"/>
  <c r="AP98" i="1" s="1"/>
  <c r="AO98" i="1" a="1"/>
  <c r="AO98" i="1" s="1"/>
  <c r="AN98" i="1" a="1"/>
  <c r="AN98" i="1" s="1"/>
  <c r="AM98" i="1" a="1"/>
  <c r="AM98" i="1" s="1"/>
  <c r="AL98" i="1" a="1"/>
  <c r="AL98" i="1" s="1"/>
  <c r="AK98" i="1" a="1"/>
  <c r="AK98" i="1" s="1"/>
  <c r="AJ98" i="1" a="1"/>
  <c r="AJ98" i="1" s="1"/>
  <c r="AI98" i="1" a="1"/>
  <c r="AI98" i="1" s="1"/>
  <c r="AH98" i="1" a="1"/>
  <c r="AH98" i="1" s="1"/>
  <c r="AG98" i="1" a="1"/>
  <c r="AG98" i="1" s="1"/>
  <c r="AF98" i="1" a="1"/>
  <c r="AF98" i="1" s="1"/>
  <c r="AE98" i="1" a="1"/>
  <c r="AE98" i="1" s="1"/>
  <c r="AD98" i="1" a="1"/>
  <c r="AD98" i="1" s="1"/>
  <c r="AC98" i="1" a="1"/>
  <c r="AC98" i="1" s="1"/>
  <c r="AB98" i="1" a="1"/>
  <c r="AB98" i="1" s="1"/>
  <c r="AA98" i="1" a="1"/>
  <c r="AA98" i="1" s="1"/>
  <c r="Z98" i="1" a="1"/>
  <c r="Z98" i="1" s="1"/>
  <c r="Y98" i="1" a="1"/>
  <c r="Y98" i="1" s="1"/>
  <c r="X98" i="1" a="1"/>
  <c r="X98" i="1" s="1"/>
  <c r="W98" i="1" a="1"/>
  <c r="W98" i="1" s="1"/>
  <c r="V98" i="1" a="1"/>
  <c r="V98" i="1" s="1"/>
  <c r="U98" i="1" a="1"/>
  <c r="U98" i="1" s="1"/>
  <c r="T98" i="1" a="1"/>
  <c r="T98" i="1" s="1"/>
  <c r="S98" i="1" a="1"/>
  <c r="S98" i="1" s="1"/>
  <c r="R98" i="1" a="1"/>
  <c r="R98" i="1" s="1"/>
  <c r="Q98" i="1" a="1"/>
  <c r="Q98" i="1" s="1"/>
  <c r="AZ97" i="1" a="1"/>
  <c r="AZ97" i="1" s="1"/>
  <c r="AY97" i="1" a="1"/>
  <c r="AY97" i="1" s="1"/>
  <c r="AX97" i="1" a="1"/>
  <c r="AX97" i="1" s="1"/>
  <c r="AW97" i="1" a="1"/>
  <c r="AW97" i="1" s="1"/>
  <c r="AV97" i="1" a="1"/>
  <c r="AV97" i="1" s="1"/>
  <c r="AU97" i="1" a="1"/>
  <c r="AU97" i="1" s="1"/>
  <c r="AT97" i="1" a="1"/>
  <c r="AT97" i="1" s="1"/>
  <c r="AS97" i="1" a="1"/>
  <c r="AS97" i="1" s="1"/>
  <c r="AR97" i="1" a="1"/>
  <c r="AR97" i="1" s="1"/>
  <c r="AQ97" i="1" a="1"/>
  <c r="AQ97" i="1" s="1"/>
  <c r="AP97" i="1" a="1"/>
  <c r="AP97" i="1" s="1"/>
  <c r="AO97" i="1" a="1"/>
  <c r="AO97" i="1" s="1"/>
  <c r="AN97" i="1" a="1"/>
  <c r="AN97" i="1" s="1"/>
  <c r="AM97" i="1" a="1"/>
  <c r="AM97" i="1" s="1"/>
  <c r="AL97" i="1" a="1"/>
  <c r="AL97" i="1" s="1"/>
  <c r="AK97" i="1" a="1"/>
  <c r="AK97" i="1" s="1"/>
  <c r="AJ97" i="1" a="1"/>
  <c r="AJ97" i="1" s="1"/>
  <c r="AI97" i="1" a="1"/>
  <c r="AI97" i="1" s="1"/>
  <c r="AH97" i="1" a="1"/>
  <c r="AH97" i="1" s="1"/>
  <c r="AG97" i="1" a="1"/>
  <c r="AG97" i="1" s="1"/>
  <c r="AF97" i="1" a="1"/>
  <c r="AF97" i="1" s="1"/>
  <c r="AE97" i="1" a="1"/>
  <c r="AE97" i="1" s="1"/>
  <c r="AD97" i="1" a="1"/>
  <c r="AD97" i="1" s="1"/>
  <c r="AC97" i="1" a="1"/>
  <c r="AC97" i="1" s="1"/>
  <c r="AB97" i="1" a="1"/>
  <c r="AB97" i="1" s="1"/>
  <c r="AA97" i="1" a="1"/>
  <c r="AA97" i="1" s="1"/>
  <c r="Z97" i="1" a="1"/>
  <c r="Z97" i="1" s="1"/>
  <c r="Y97" i="1" a="1"/>
  <c r="Y97" i="1" s="1"/>
  <c r="X97" i="1" a="1"/>
  <c r="X97" i="1" s="1"/>
  <c r="W97" i="1" a="1"/>
  <c r="W97" i="1" s="1"/>
  <c r="V97" i="1" a="1"/>
  <c r="V97" i="1" s="1"/>
  <c r="U97" i="1" a="1"/>
  <c r="U97" i="1" s="1"/>
  <c r="T97" i="1" a="1"/>
  <c r="T97" i="1" s="1"/>
  <c r="S97" i="1" a="1"/>
  <c r="S97" i="1" s="1"/>
  <c r="R97" i="1" a="1"/>
  <c r="R97" i="1" s="1"/>
  <c r="Q97" i="1" a="1"/>
  <c r="Q97" i="1" s="1"/>
  <c r="BE97" i="1" s="1"/>
  <c r="BH97" i="1" s="1"/>
  <c r="AZ96" i="1" a="1"/>
  <c r="AZ96" i="1" s="1"/>
  <c r="AY96" i="1" a="1"/>
  <c r="AY96" i="1" s="1"/>
  <c r="AX96" i="1" a="1"/>
  <c r="AX96" i="1" s="1"/>
  <c r="AW96" i="1" a="1"/>
  <c r="AW96" i="1" s="1"/>
  <c r="AV96" i="1" a="1"/>
  <c r="AV96" i="1" s="1"/>
  <c r="AU96" i="1" a="1"/>
  <c r="AU96" i="1" s="1"/>
  <c r="AT96" i="1" a="1"/>
  <c r="AT96" i="1" s="1"/>
  <c r="AS96" i="1" a="1"/>
  <c r="AS96" i="1" s="1"/>
  <c r="AR96" i="1" a="1"/>
  <c r="AR96" i="1" s="1"/>
  <c r="AQ96" i="1" a="1"/>
  <c r="AQ96" i="1" s="1"/>
  <c r="AP96" i="1" a="1"/>
  <c r="AP96" i="1" s="1"/>
  <c r="AO96" i="1" a="1"/>
  <c r="AO96" i="1" s="1"/>
  <c r="AN96" i="1" a="1"/>
  <c r="AN96" i="1" s="1"/>
  <c r="AM96" i="1" a="1"/>
  <c r="AM96" i="1" s="1"/>
  <c r="AL96" i="1" a="1"/>
  <c r="AL96" i="1" s="1"/>
  <c r="AK96" i="1" a="1"/>
  <c r="AK96" i="1" s="1"/>
  <c r="AJ96" i="1" a="1"/>
  <c r="AJ96" i="1" s="1"/>
  <c r="AI96" i="1" a="1"/>
  <c r="AI96" i="1" s="1"/>
  <c r="AH96" i="1" a="1"/>
  <c r="AH96" i="1" s="1"/>
  <c r="AG96" i="1" a="1"/>
  <c r="AG96" i="1" s="1"/>
  <c r="AF96" i="1" a="1"/>
  <c r="AF96" i="1" s="1"/>
  <c r="AE96" i="1" a="1"/>
  <c r="AE96" i="1" s="1"/>
  <c r="AD96" i="1" a="1"/>
  <c r="AD96" i="1" s="1"/>
  <c r="AC96" i="1" a="1"/>
  <c r="AC96" i="1" s="1"/>
  <c r="AB96" i="1" a="1"/>
  <c r="AB96" i="1" s="1"/>
  <c r="AA96" i="1" a="1"/>
  <c r="AA96" i="1" s="1"/>
  <c r="Z96" i="1" a="1"/>
  <c r="Z96" i="1" s="1"/>
  <c r="Y96" i="1" a="1"/>
  <c r="Y96" i="1" s="1"/>
  <c r="X96" i="1" a="1"/>
  <c r="X96" i="1" s="1"/>
  <c r="W96" i="1" a="1"/>
  <c r="W96" i="1" s="1"/>
  <c r="V96" i="1" a="1"/>
  <c r="V96" i="1" s="1"/>
  <c r="U96" i="1" a="1"/>
  <c r="U96" i="1" s="1"/>
  <c r="T96" i="1" a="1"/>
  <c r="T96" i="1" s="1"/>
  <c r="S96" i="1" a="1"/>
  <c r="S96" i="1" s="1"/>
  <c r="R96" i="1" a="1"/>
  <c r="R96" i="1" s="1"/>
  <c r="Q96" i="1" a="1"/>
  <c r="Q96" i="1" s="1"/>
  <c r="AZ95" i="1" a="1"/>
  <c r="AZ95" i="1" s="1"/>
  <c r="AY95" i="1" a="1"/>
  <c r="AY95" i="1" s="1"/>
  <c r="AX95" i="1" a="1"/>
  <c r="AX95" i="1" s="1"/>
  <c r="AW95" i="1" a="1"/>
  <c r="AW95" i="1" s="1"/>
  <c r="AV95" i="1" a="1"/>
  <c r="AV95" i="1" s="1"/>
  <c r="AU95" i="1" a="1"/>
  <c r="AU95" i="1" s="1"/>
  <c r="AT95" i="1" a="1"/>
  <c r="AT95" i="1" s="1"/>
  <c r="AS95" i="1" a="1"/>
  <c r="AS95" i="1" s="1"/>
  <c r="AR95" i="1" a="1"/>
  <c r="AR95" i="1" s="1"/>
  <c r="AQ95" i="1" a="1"/>
  <c r="AQ95" i="1" s="1"/>
  <c r="AP95" i="1" a="1"/>
  <c r="AP95" i="1" s="1"/>
  <c r="AO95" i="1" a="1"/>
  <c r="AO95" i="1" s="1"/>
  <c r="AN95" i="1" a="1"/>
  <c r="AN95" i="1" s="1"/>
  <c r="AM95" i="1" a="1"/>
  <c r="AM95" i="1" s="1"/>
  <c r="AL95" i="1" a="1"/>
  <c r="AL95" i="1" s="1"/>
  <c r="AK95" i="1" a="1"/>
  <c r="AK95" i="1" s="1"/>
  <c r="AJ95" i="1" a="1"/>
  <c r="AJ95" i="1" s="1"/>
  <c r="AI95" i="1" a="1"/>
  <c r="AI95" i="1" s="1"/>
  <c r="AH95" i="1" a="1"/>
  <c r="AH95" i="1" s="1"/>
  <c r="AG95" i="1" a="1"/>
  <c r="AG95" i="1" s="1"/>
  <c r="AF95" i="1" a="1"/>
  <c r="AF95" i="1" s="1"/>
  <c r="AE95" i="1" a="1"/>
  <c r="AE95" i="1" s="1"/>
  <c r="AD95" i="1" a="1"/>
  <c r="AD95" i="1" s="1"/>
  <c r="AC95" i="1" a="1"/>
  <c r="AC95" i="1" s="1"/>
  <c r="AB95" i="1" a="1"/>
  <c r="AB95" i="1" s="1"/>
  <c r="AA95" i="1" a="1"/>
  <c r="AA95" i="1" s="1"/>
  <c r="Z95" i="1" a="1"/>
  <c r="Z95" i="1" s="1"/>
  <c r="Y95" i="1" a="1"/>
  <c r="Y95" i="1" s="1"/>
  <c r="X95" i="1" a="1"/>
  <c r="X95" i="1" s="1"/>
  <c r="W95" i="1" a="1"/>
  <c r="W95" i="1" s="1"/>
  <c r="V95" i="1" a="1"/>
  <c r="V95" i="1" s="1"/>
  <c r="U95" i="1" a="1"/>
  <c r="U95" i="1" s="1"/>
  <c r="T95" i="1" a="1"/>
  <c r="T95" i="1" s="1"/>
  <c r="S95" i="1" a="1"/>
  <c r="S95" i="1" s="1"/>
  <c r="R95" i="1" a="1"/>
  <c r="R95" i="1" s="1"/>
  <c r="Q95" i="1" a="1"/>
  <c r="Q95" i="1" s="1"/>
  <c r="BE95" i="1" s="1"/>
  <c r="BH95" i="1" s="1"/>
  <c r="AZ94" i="1" a="1"/>
  <c r="AZ94" i="1" s="1"/>
  <c r="AY94" i="1" a="1"/>
  <c r="AY94" i="1" s="1"/>
  <c r="AX94" i="1" a="1"/>
  <c r="AX94" i="1" s="1"/>
  <c r="AW94" i="1" a="1"/>
  <c r="AW94" i="1" s="1"/>
  <c r="AV94" i="1" a="1"/>
  <c r="AV94" i="1" s="1"/>
  <c r="AU94" i="1" a="1"/>
  <c r="AU94" i="1" s="1"/>
  <c r="AT94" i="1" a="1"/>
  <c r="AT94" i="1" s="1"/>
  <c r="AS94" i="1" a="1"/>
  <c r="AS94" i="1" s="1"/>
  <c r="AR94" i="1" a="1"/>
  <c r="AR94" i="1" s="1"/>
  <c r="AQ94" i="1" a="1"/>
  <c r="AQ94" i="1" s="1"/>
  <c r="AP94" i="1" a="1"/>
  <c r="AP94" i="1" s="1"/>
  <c r="AO94" i="1" a="1"/>
  <c r="AO94" i="1" s="1"/>
  <c r="AN94" i="1" a="1"/>
  <c r="AN94" i="1" s="1"/>
  <c r="AM94" i="1" a="1"/>
  <c r="AM94" i="1" s="1"/>
  <c r="AL94" i="1" a="1"/>
  <c r="AL94" i="1" s="1"/>
  <c r="AK94" i="1" a="1"/>
  <c r="AK94" i="1" s="1"/>
  <c r="AJ94" i="1" a="1"/>
  <c r="AJ94" i="1" s="1"/>
  <c r="AI94" i="1" a="1"/>
  <c r="AI94" i="1" s="1"/>
  <c r="AH94" i="1" a="1"/>
  <c r="AH94" i="1" s="1"/>
  <c r="AG94" i="1" a="1"/>
  <c r="AG94" i="1" s="1"/>
  <c r="AF94" i="1" a="1"/>
  <c r="AF94" i="1" s="1"/>
  <c r="AE94" i="1" a="1"/>
  <c r="AE94" i="1" s="1"/>
  <c r="AD94" i="1" a="1"/>
  <c r="AD94" i="1" s="1"/>
  <c r="AC94" i="1" a="1"/>
  <c r="AC94" i="1" s="1"/>
  <c r="AB94" i="1" a="1"/>
  <c r="AB94" i="1" s="1"/>
  <c r="AA94" i="1" a="1"/>
  <c r="AA94" i="1" s="1"/>
  <c r="Z94" i="1" a="1"/>
  <c r="Z94" i="1" s="1"/>
  <c r="Y94" i="1" a="1"/>
  <c r="Y94" i="1" s="1"/>
  <c r="X94" i="1" a="1"/>
  <c r="X94" i="1" s="1"/>
  <c r="W94" i="1" a="1"/>
  <c r="W94" i="1" s="1"/>
  <c r="V94" i="1" a="1"/>
  <c r="V94" i="1" s="1"/>
  <c r="U94" i="1" a="1"/>
  <c r="U94" i="1" s="1"/>
  <c r="T94" i="1" a="1"/>
  <c r="T94" i="1" s="1"/>
  <c r="S94" i="1" a="1"/>
  <c r="S94" i="1" s="1"/>
  <c r="R94" i="1" a="1"/>
  <c r="R94" i="1" s="1"/>
  <c r="Q94" i="1" a="1"/>
  <c r="Q94" i="1" s="1"/>
  <c r="AZ93" i="1" a="1"/>
  <c r="AZ93" i="1" s="1"/>
  <c r="AY93" i="1" a="1"/>
  <c r="AY93" i="1" s="1"/>
  <c r="AX93" i="1" a="1"/>
  <c r="AX93" i="1" s="1"/>
  <c r="AW93" i="1" a="1"/>
  <c r="AW93" i="1" s="1"/>
  <c r="AV93" i="1" a="1"/>
  <c r="AV93" i="1" s="1"/>
  <c r="AU93" i="1" a="1"/>
  <c r="AU93" i="1" s="1"/>
  <c r="AT93" i="1" a="1"/>
  <c r="AT93" i="1" s="1"/>
  <c r="AS93" i="1" a="1"/>
  <c r="AS93" i="1" s="1"/>
  <c r="AR93" i="1" a="1"/>
  <c r="AR93" i="1" s="1"/>
  <c r="AQ93" i="1" a="1"/>
  <c r="AQ93" i="1" s="1"/>
  <c r="AP93" i="1" a="1"/>
  <c r="AP93" i="1" s="1"/>
  <c r="AO93" i="1" a="1"/>
  <c r="AO93" i="1" s="1"/>
  <c r="AN93" i="1" a="1"/>
  <c r="AN93" i="1" s="1"/>
  <c r="AM93" i="1" a="1"/>
  <c r="AM93" i="1" s="1"/>
  <c r="AL93" i="1" a="1"/>
  <c r="AL93" i="1" s="1"/>
  <c r="AK93" i="1" a="1"/>
  <c r="AK93" i="1" s="1"/>
  <c r="AJ93" i="1" a="1"/>
  <c r="AJ93" i="1" s="1"/>
  <c r="AI93" i="1" a="1"/>
  <c r="AI93" i="1" s="1"/>
  <c r="AH93" i="1" a="1"/>
  <c r="AH93" i="1" s="1"/>
  <c r="AG93" i="1" a="1"/>
  <c r="AG93" i="1" s="1"/>
  <c r="AF93" i="1" a="1"/>
  <c r="AF93" i="1" s="1"/>
  <c r="AE93" i="1" a="1"/>
  <c r="AE93" i="1" s="1"/>
  <c r="AD93" i="1" a="1"/>
  <c r="AD93" i="1" s="1"/>
  <c r="AC93" i="1" a="1"/>
  <c r="AC93" i="1" s="1"/>
  <c r="AB93" i="1" a="1"/>
  <c r="AB93" i="1" s="1"/>
  <c r="AA93" i="1" a="1"/>
  <c r="AA93" i="1" s="1"/>
  <c r="Z93" i="1" a="1"/>
  <c r="Z93" i="1" s="1"/>
  <c r="Y93" i="1" a="1"/>
  <c r="Y93" i="1" s="1"/>
  <c r="X93" i="1" a="1"/>
  <c r="X93" i="1" s="1"/>
  <c r="W93" i="1" a="1"/>
  <c r="W93" i="1" s="1"/>
  <c r="V93" i="1" a="1"/>
  <c r="V93" i="1" s="1"/>
  <c r="U93" i="1" a="1"/>
  <c r="U93" i="1" s="1"/>
  <c r="T93" i="1" a="1"/>
  <c r="T93" i="1" s="1"/>
  <c r="S93" i="1" a="1"/>
  <c r="S93" i="1" s="1"/>
  <c r="R93" i="1" a="1"/>
  <c r="R93" i="1" s="1"/>
  <c r="Q93" i="1" a="1"/>
  <c r="Q93" i="1" s="1"/>
  <c r="BE93" i="1" s="1"/>
  <c r="BH93" i="1" s="1"/>
  <c r="AZ92" i="1" a="1"/>
  <c r="AZ92" i="1" s="1"/>
  <c r="AY92" i="1" a="1"/>
  <c r="AY92" i="1" s="1"/>
  <c r="AX92" i="1" a="1"/>
  <c r="AX92" i="1" s="1"/>
  <c r="AW92" i="1" a="1"/>
  <c r="AW92" i="1" s="1"/>
  <c r="AV92" i="1" a="1"/>
  <c r="AV92" i="1" s="1"/>
  <c r="AU92" i="1" a="1"/>
  <c r="AU92" i="1" s="1"/>
  <c r="AT92" i="1" a="1"/>
  <c r="AT92" i="1" s="1"/>
  <c r="AS92" i="1" a="1"/>
  <c r="AS92" i="1" s="1"/>
  <c r="AR92" i="1" a="1"/>
  <c r="AR92" i="1" s="1"/>
  <c r="AQ92" i="1" a="1"/>
  <c r="AQ92" i="1" s="1"/>
  <c r="AP92" i="1" a="1"/>
  <c r="AP92" i="1" s="1"/>
  <c r="AO92" i="1" a="1"/>
  <c r="AO92" i="1" s="1"/>
  <c r="AN92" i="1" a="1"/>
  <c r="AN92" i="1" s="1"/>
  <c r="AM92" i="1" a="1"/>
  <c r="AM92" i="1" s="1"/>
  <c r="AL92" i="1" a="1"/>
  <c r="AL92" i="1" s="1"/>
  <c r="AK92" i="1" a="1"/>
  <c r="AK92" i="1" s="1"/>
  <c r="AJ92" i="1" a="1"/>
  <c r="AJ92" i="1" s="1"/>
  <c r="AI92" i="1" a="1"/>
  <c r="AI92" i="1" s="1"/>
  <c r="AH92" i="1" a="1"/>
  <c r="AH92" i="1" s="1"/>
  <c r="AG92" i="1" a="1"/>
  <c r="AG92" i="1" s="1"/>
  <c r="AF92" i="1" a="1"/>
  <c r="AF92" i="1" s="1"/>
  <c r="AE92" i="1" a="1"/>
  <c r="AE92" i="1" s="1"/>
  <c r="AD92" i="1" a="1"/>
  <c r="AD92" i="1" s="1"/>
  <c r="AC92" i="1" a="1"/>
  <c r="AC92" i="1" s="1"/>
  <c r="AB92" i="1" a="1"/>
  <c r="AB92" i="1" s="1"/>
  <c r="AA92" i="1" a="1"/>
  <c r="AA92" i="1" s="1"/>
  <c r="Z92" i="1" a="1"/>
  <c r="Z92" i="1" s="1"/>
  <c r="Y92" i="1" a="1"/>
  <c r="Y92" i="1" s="1"/>
  <c r="X92" i="1" a="1"/>
  <c r="X92" i="1" s="1"/>
  <c r="W92" i="1" a="1"/>
  <c r="W92" i="1" s="1"/>
  <c r="V92" i="1" a="1"/>
  <c r="V92" i="1" s="1"/>
  <c r="U92" i="1" a="1"/>
  <c r="U92" i="1" s="1"/>
  <c r="T92" i="1" a="1"/>
  <c r="T92" i="1" s="1"/>
  <c r="S92" i="1" a="1"/>
  <c r="S92" i="1" s="1"/>
  <c r="R92" i="1" a="1"/>
  <c r="R92" i="1" s="1"/>
  <c r="Q92" i="1" a="1"/>
  <c r="Q92" i="1" s="1"/>
  <c r="AZ91" i="1" a="1"/>
  <c r="AZ91" i="1" s="1"/>
  <c r="AY91" i="1" a="1"/>
  <c r="AY91" i="1" s="1"/>
  <c r="AX91" i="1" a="1"/>
  <c r="AX91" i="1" s="1"/>
  <c r="AW91" i="1" a="1"/>
  <c r="AW91" i="1" s="1"/>
  <c r="AV91" i="1" a="1"/>
  <c r="AV91" i="1" s="1"/>
  <c r="AU91" i="1" a="1"/>
  <c r="AU91" i="1" s="1"/>
  <c r="AT91" i="1" a="1"/>
  <c r="AT91" i="1" s="1"/>
  <c r="AS91" i="1" a="1"/>
  <c r="AS91" i="1" s="1"/>
  <c r="AR91" i="1" a="1"/>
  <c r="AR91" i="1" s="1"/>
  <c r="AQ91" i="1" a="1"/>
  <c r="AQ91" i="1" s="1"/>
  <c r="AP91" i="1" a="1"/>
  <c r="AP91" i="1" s="1"/>
  <c r="AO91" i="1" a="1"/>
  <c r="AO91" i="1" s="1"/>
  <c r="AN91" i="1" a="1"/>
  <c r="AN91" i="1" s="1"/>
  <c r="AM91" i="1" a="1"/>
  <c r="AM91" i="1" s="1"/>
  <c r="AL91" i="1" a="1"/>
  <c r="AL91" i="1" s="1"/>
  <c r="AK91" i="1" a="1"/>
  <c r="AK91" i="1" s="1"/>
  <c r="AJ91" i="1" a="1"/>
  <c r="AJ91" i="1" s="1"/>
  <c r="AI91" i="1" a="1"/>
  <c r="AI91" i="1" s="1"/>
  <c r="AH91" i="1" a="1"/>
  <c r="AH91" i="1" s="1"/>
  <c r="AG91" i="1" a="1"/>
  <c r="AG91" i="1" s="1"/>
  <c r="AF91" i="1" a="1"/>
  <c r="AF91" i="1" s="1"/>
  <c r="AE91" i="1" a="1"/>
  <c r="AE91" i="1" s="1"/>
  <c r="AD91" i="1" a="1"/>
  <c r="AD91" i="1" s="1"/>
  <c r="AC91" i="1" a="1"/>
  <c r="AC91" i="1" s="1"/>
  <c r="AB91" i="1" a="1"/>
  <c r="AB91" i="1" s="1"/>
  <c r="AA91" i="1" a="1"/>
  <c r="AA91" i="1" s="1"/>
  <c r="Z91" i="1" a="1"/>
  <c r="Z91" i="1" s="1"/>
  <c r="Y91" i="1" a="1"/>
  <c r="Y91" i="1" s="1"/>
  <c r="X91" i="1" a="1"/>
  <c r="X91" i="1" s="1"/>
  <c r="W91" i="1" a="1"/>
  <c r="W91" i="1" s="1"/>
  <c r="V91" i="1" a="1"/>
  <c r="V91" i="1" s="1"/>
  <c r="U91" i="1" a="1"/>
  <c r="U91" i="1" s="1"/>
  <c r="T91" i="1" a="1"/>
  <c r="T91" i="1" s="1"/>
  <c r="S91" i="1" a="1"/>
  <c r="S91" i="1" s="1"/>
  <c r="R91" i="1" a="1"/>
  <c r="R91" i="1" s="1"/>
  <c r="Q91" i="1" a="1"/>
  <c r="Q91" i="1" s="1"/>
  <c r="BE91" i="1" s="1"/>
  <c r="BH91" i="1" s="1"/>
  <c r="Q193" i="1" a="1"/>
  <c r="Q193" i="1" s="1"/>
  <c r="R193" i="1" a="1"/>
  <c r="R193" i="1" s="1"/>
  <c r="S193" i="1" a="1"/>
  <c r="S193" i="1" s="1"/>
  <c r="T193" i="1" a="1"/>
  <c r="T193" i="1" s="1"/>
  <c r="U193" i="1" a="1"/>
  <c r="U193" i="1" s="1"/>
  <c r="V193" i="1" a="1"/>
  <c r="V193" i="1" s="1"/>
  <c r="W193" i="1" a="1"/>
  <c r="W193" i="1" s="1"/>
  <c r="X193" i="1" a="1"/>
  <c r="X193" i="1" s="1"/>
  <c r="Y193" i="1" a="1"/>
  <c r="Y193" i="1" s="1"/>
  <c r="Z193" i="1" a="1"/>
  <c r="Z193" i="1" s="1"/>
  <c r="Q215" i="1" a="1"/>
  <c r="Q215" i="1" s="1"/>
  <c r="R215" i="1" a="1"/>
  <c r="R215" i="1" s="1"/>
  <c r="S215" i="1" a="1"/>
  <c r="S215" i="1" s="1"/>
  <c r="T215" i="1" a="1"/>
  <c r="T215" i="1" s="1"/>
  <c r="U215" i="1" a="1"/>
  <c r="U215" i="1" s="1"/>
  <c r="V215" i="1" a="1"/>
  <c r="V215" i="1" s="1"/>
  <c r="W215" i="1" a="1"/>
  <c r="W215" i="1" s="1"/>
  <c r="X215" i="1" a="1"/>
  <c r="X215" i="1" s="1"/>
  <c r="Y215" i="1" a="1"/>
  <c r="Y215" i="1" s="1"/>
  <c r="Z215" i="1" a="1"/>
  <c r="Z215" i="1" s="1"/>
  <c r="Q216" i="1" a="1"/>
  <c r="Q216" i="1" s="1"/>
  <c r="R216" i="1" a="1"/>
  <c r="R216" i="1" s="1"/>
  <c r="S216" i="1" a="1"/>
  <c r="S216" i="1" s="1"/>
  <c r="T216" i="1" a="1"/>
  <c r="T216" i="1" s="1"/>
  <c r="U216" i="1" a="1"/>
  <c r="U216" i="1" s="1"/>
  <c r="V216" i="1" a="1"/>
  <c r="V216" i="1" s="1"/>
  <c r="W216" i="1" a="1"/>
  <c r="W216" i="1" s="1"/>
  <c r="X216" i="1" a="1"/>
  <c r="X216" i="1" s="1"/>
  <c r="Y216" i="1" a="1"/>
  <c r="Y216" i="1" s="1"/>
  <c r="Z216" i="1" a="1"/>
  <c r="Z216" i="1"/>
  <c r="AZ55" i="1" a="1"/>
  <c r="AZ55" i="1" s="1"/>
  <c r="AY55" i="1" a="1"/>
  <c r="AY55" i="1" s="1"/>
  <c r="AX55" i="1" a="1"/>
  <c r="AX55" i="1" s="1"/>
  <c r="AW55" i="1" a="1"/>
  <c r="AW55" i="1" s="1"/>
  <c r="AV55" i="1" a="1"/>
  <c r="AV55" i="1" s="1"/>
  <c r="AU55" i="1" a="1"/>
  <c r="AU55" i="1" s="1"/>
  <c r="AT55" i="1" a="1"/>
  <c r="AT55" i="1" s="1"/>
  <c r="AS55" i="1" a="1"/>
  <c r="AS55" i="1" s="1"/>
  <c r="AR55" i="1" a="1"/>
  <c r="AR55" i="1" s="1"/>
  <c r="AQ55" i="1" a="1"/>
  <c r="AQ55" i="1" s="1"/>
  <c r="AP55" i="1" a="1"/>
  <c r="AP55" i="1" s="1"/>
  <c r="AO55" i="1" a="1"/>
  <c r="AO55" i="1" s="1"/>
  <c r="AN55" i="1" a="1"/>
  <c r="AN55" i="1" s="1"/>
  <c r="AM55" i="1" a="1"/>
  <c r="AM55" i="1" s="1"/>
  <c r="AL55" i="1" a="1"/>
  <c r="AL55" i="1" s="1"/>
  <c r="AK55" i="1" a="1"/>
  <c r="AK55" i="1" s="1"/>
  <c r="AJ55" i="1" a="1"/>
  <c r="AJ55" i="1" s="1"/>
  <c r="AI55" i="1" a="1"/>
  <c r="AI55" i="1" s="1"/>
  <c r="AH55" i="1" a="1"/>
  <c r="AH55" i="1" s="1"/>
  <c r="AG55" i="1" a="1"/>
  <c r="AG55" i="1" s="1"/>
  <c r="AF55" i="1" a="1"/>
  <c r="AF55" i="1" s="1"/>
  <c r="AE55" i="1" a="1"/>
  <c r="AE55" i="1" s="1"/>
  <c r="AD55" i="1" a="1"/>
  <c r="AD55" i="1" s="1"/>
  <c r="AC55" i="1" a="1"/>
  <c r="AC55" i="1" s="1"/>
  <c r="AB55" i="1" a="1"/>
  <c r="AB55" i="1" s="1"/>
  <c r="AA55" i="1" a="1"/>
  <c r="AA55" i="1" s="1"/>
  <c r="Z55" i="1" a="1"/>
  <c r="Z55" i="1" s="1"/>
  <c r="Y55" i="1" a="1"/>
  <c r="Y55" i="1" s="1"/>
  <c r="X55" i="1" a="1"/>
  <c r="X55" i="1" s="1"/>
  <c r="W55" i="1" a="1"/>
  <c r="W55" i="1" s="1"/>
  <c r="V55" i="1" a="1"/>
  <c r="V55" i="1" s="1"/>
  <c r="U55" i="1" a="1"/>
  <c r="U55" i="1" s="1"/>
  <c r="T55" i="1" a="1"/>
  <c r="T55" i="1" s="1"/>
  <c r="S55" i="1" a="1"/>
  <c r="S55" i="1" s="1"/>
  <c r="R55" i="1" a="1"/>
  <c r="R55" i="1" s="1"/>
  <c r="Q55" i="1" a="1"/>
  <c r="Q55" i="1" s="1"/>
  <c r="AZ54" i="1" a="1"/>
  <c r="AZ54" i="1" s="1"/>
  <c r="AY54" i="1" a="1"/>
  <c r="AY54" i="1" s="1"/>
  <c r="AX54" i="1" a="1"/>
  <c r="AX54" i="1" s="1"/>
  <c r="AW54" i="1" a="1"/>
  <c r="AW54" i="1" s="1"/>
  <c r="AV54" i="1" a="1"/>
  <c r="AV54" i="1" s="1"/>
  <c r="AU54" i="1" a="1"/>
  <c r="AU54" i="1" s="1"/>
  <c r="AT54" i="1" a="1"/>
  <c r="AT54" i="1" s="1"/>
  <c r="AS54" i="1" a="1"/>
  <c r="AS54" i="1" s="1"/>
  <c r="AR54" i="1" a="1"/>
  <c r="AR54" i="1" s="1"/>
  <c r="AQ54" i="1" a="1"/>
  <c r="AQ54" i="1" s="1"/>
  <c r="AP54" i="1" a="1"/>
  <c r="AP54" i="1" s="1"/>
  <c r="AO54" i="1" a="1"/>
  <c r="AO54" i="1" s="1"/>
  <c r="AN54" i="1" a="1"/>
  <c r="AN54" i="1" s="1"/>
  <c r="AM54" i="1" a="1"/>
  <c r="AM54" i="1" s="1"/>
  <c r="AL54" i="1" a="1"/>
  <c r="AL54" i="1" s="1"/>
  <c r="AK54" i="1" a="1"/>
  <c r="AK54" i="1" s="1"/>
  <c r="AJ54" i="1" a="1"/>
  <c r="AJ54" i="1" s="1"/>
  <c r="AI54" i="1" a="1"/>
  <c r="AI54" i="1" s="1"/>
  <c r="AH54" i="1" a="1"/>
  <c r="AH54" i="1" s="1"/>
  <c r="AG54" i="1" a="1"/>
  <c r="AG54" i="1" s="1"/>
  <c r="AF54" i="1" a="1"/>
  <c r="AF54" i="1" s="1"/>
  <c r="AE54" i="1" a="1"/>
  <c r="AE54" i="1" s="1"/>
  <c r="AD54" i="1" a="1"/>
  <c r="AD54" i="1" s="1"/>
  <c r="AC54" i="1" a="1"/>
  <c r="AC54" i="1" s="1"/>
  <c r="AB54" i="1" a="1"/>
  <c r="AB54" i="1" s="1"/>
  <c r="AA54" i="1" a="1"/>
  <c r="AA54" i="1" s="1"/>
  <c r="Z54" i="1" a="1"/>
  <c r="Z54" i="1" s="1"/>
  <c r="Y54" i="1" a="1"/>
  <c r="Y54" i="1" s="1"/>
  <c r="X54" i="1" a="1"/>
  <c r="X54" i="1" s="1"/>
  <c r="W54" i="1" a="1"/>
  <c r="W54" i="1" s="1"/>
  <c r="V54" i="1" a="1"/>
  <c r="V54" i="1" s="1"/>
  <c r="U54" i="1" a="1"/>
  <c r="U54" i="1" s="1"/>
  <c r="T54" i="1" a="1"/>
  <c r="T54" i="1" s="1"/>
  <c r="S54" i="1" a="1"/>
  <c r="S54" i="1" s="1"/>
  <c r="R54" i="1" a="1"/>
  <c r="R54" i="1" s="1"/>
  <c r="Q54" i="1" a="1"/>
  <c r="Q54" i="1" s="1"/>
  <c r="BE54" i="1" s="1"/>
  <c r="AZ53" i="1" a="1"/>
  <c r="AZ53" i="1" s="1"/>
  <c r="AY53" i="1" a="1"/>
  <c r="AY53" i="1" s="1"/>
  <c r="AX53" i="1" a="1"/>
  <c r="AX53" i="1" s="1"/>
  <c r="AW53" i="1" a="1"/>
  <c r="AW53" i="1" s="1"/>
  <c r="AV53" i="1" a="1"/>
  <c r="AV53" i="1" s="1"/>
  <c r="AU53" i="1" a="1"/>
  <c r="AU53" i="1" s="1"/>
  <c r="AT53" i="1" a="1"/>
  <c r="AT53" i="1" s="1"/>
  <c r="AS53" i="1" a="1"/>
  <c r="AS53" i="1" s="1"/>
  <c r="AR53" i="1" a="1"/>
  <c r="AR53" i="1" s="1"/>
  <c r="AQ53" i="1" a="1"/>
  <c r="AQ53" i="1" s="1"/>
  <c r="AP53" i="1" a="1"/>
  <c r="AP53" i="1" s="1"/>
  <c r="AO53" i="1" a="1"/>
  <c r="AO53" i="1" s="1"/>
  <c r="AN53" i="1" a="1"/>
  <c r="AN53" i="1" s="1"/>
  <c r="AM53" i="1" a="1"/>
  <c r="AM53" i="1" s="1"/>
  <c r="AL53" i="1" a="1"/>
  <c r="AL53" i="1" s="1"/>
  <c r="AK53" i="1" a="1"/>
  <c r="AK53" i="1" s="1"/>
  <c r="AJ53" i="1" a="1"/>
  <c r="AJ53" i="1" s="1"/>
  <c r="AI53" i="1" a="1"/>
  <c r="AI53" i="1" s="1"/>
  <c r="AH53" i="1" a="1"/>
  <c r="AH53" i="1" s="1"/>
  <c r="AG53" i="1" a="1"/>
  <c r="AG53" i="1" s="1"/>
  <c r="AF53" i="1" a="1"/>
  <c r="AF53" i="1" s="1"/>
  <c r="AE53" i="1" a="1"/>
  <c r="AE53" i="1" s="1"/>
  <c r="AD53" i="1" a="1"/>
  <c r="AD53" i="1" s="1"/>
  <c r="AC53" i="1" a="1"/>
  <c r="AC53" i="1" s="1"/>
  <c r="AB53" i="1" a="1"/>
  <c r="AB53" i="1" s="1"/>
  <c r="AA53" i="1" a="1"/>
  <c r="AA53" i="1" s="1"/>
  <c r="Z53" i="1" a="1"/>
  <c r="Z53" i="1" s="1"/>
  <c r="Y53" i="1" a="1"/>
  <c r="Y53" i="1" s="1"/>
  <c r="X53" i="1" a="1"/>
  <c r="X53" i="1" s="1"/>
  <c r="W53" i="1" a="1"/>
  <c r="W53" i="1" s="1"/>
  <c r="V53" i="1" a="1"/>
  <c r="V53" i="1" s="1"/>
  <c r="U53" i="1" a="1"/>
  <c r="U53" i="1" s="1"/>
  <c r="T53" i="1" a="1"/>
  <c r="T53" i="1" s="1"/>
  <c r="S53" i="1" a="1"/>
  <c r="S53" i="1" s="1"/>
  <c r="R53" i="1" a="1"/>
  <c r="R53" i="1" s="1"/>
  <c r="Q53" i="1" a="1"/>
  <c r="Q53" i="1" s="1"/>
  <c r="AZ52" i="1" a="1"/>
  <c r="AZ52" i="1" s="1"/>
  <c r="AY52" i="1" a="1"/>
  <c r="AY52" i="1" s="1"/>
  <c r="AX52" i="1" a="1"/>
  <c r="AX52" i="1" s="1"/>
  <c r="AW52" i="1" a="1"/>
  <c r="AW52" i="1" s="1"/>
  <c r="AV52" i="1" a="1"/>
  <c r="AV52" i="1" s="1"/>
  <c r="AU52" i="1" a="1"/>
  <c r="AU52" i="1" s="1"/>
  <c r="AT52" i="1" a="1"/>
  <c r="AT52" i="1" s="1"/>
  <c r="AS52" i="1" a="1"/>
  <c r="AS52" i="1" s="1"/>
  <c r="AR52" i="1" a="1"/>
  <c r="AR52" i="1" s="1"/>
  <c r="AQ52" i="1" a="1"/>
  <c r="AQ52" i="1" s="1"/>
  <c r="AP52" i="1" a="1"/>
  <c r="AP52" i="1" s="1"/>
  <c r="AO52" i="1" a="1"/>
  <c r="AO52" i="1" s="1"/>
  <c r="AN52" i="1" a="1"/>
  <c r="AN52" i="1" s="1"/>
  <c r="AM52" i="1" a="1"/>
  <c r="AM52" i="1" s="1"/>
  <c r="AL52" i="1" a="1"/>
  <c r="AL52" i="1" s="1"/>
  <c r="AK52" i="1" a="1"/>
  <c r="AK52" i="1" s="1"/>
  <c r="AJ52" i="1" a="1"/>
  <c r="AJ52" i="1" s="1"/>
  <c r="AI52" i="1" a="1"/>
  <c r="AI52" i="1" s="1"/>
  <c r="AH52" i="1" a="1"/>
  <c r="AH52" i="1" s="1"/>
  <c r="AG52" i="1" a="1"/>
  <c r="AG52" i="1" s="1"/>
  <c r="AF52" i="1" a="1"/>
  <c r="AF52" i="1" s="1"/>
  <c r="AE52" i="1" a="1"/>
  <c r="AE52" i="1" s="1"/>
  <c r="AD52" i="1" a="1"/>
  <c r="AD52" i="1" s="1"/>
  <c r="AC52" i="1" a="1"/>
  <c r="AC52" i="1" s="1"/>
  <c r="AB52" i="1" a="1"/>
  <c r="AB52" i="1" s="1"/>
  <c r="AA52" i="1" a="1"/>
  <c r="AA52" i="1" s="1"/>
  <c r="Z52" i="1" a="1"/>
  <c r="Z52" i="1" s="1"/>
  <c r="Y52" i="1" a="1"/>
  <c r="Y52" i="1" s="1"/>
  <c r="X52" i="1" a="1"/>
  <c r="X52" i="1" s="1"/>
  <c r="W52" i="1" a="1"/>
  <c r="W52" i="1" s="1"/>
  <c r="V52" i="1" a="1"/>
  <c r="V52" i="1" s="1"/>
  <c r="U52" i="1" a="1"/>
  <c r="U52" i="1" s="1"/>
  <c r="T52" i="1" a="1"/>
  <c r="T52" i="1" s="1"/>
  <c r="S52" i="1" a="1"/>
  <c r="S52" i="1" s="1"/>
  <c r="R52" i="1" a="1"/>
  <c r="R52" i="1" s="1"/>
  <c r="Q52" i="1" a="1"/>
  <c r="Q52" i="1" s="1"/>
  <c r="BE52" i="1" s="1"/>
  <c r="AZ51" i="1" a="1"/>
  <c r="AZ51" i="1" s="1"/>
  <c r="AY51" i="1" a="1"/>
  <c r="AY51" i="1" s="1"/>
  <c r="AX51" i="1" a="1"/>
  <c r="AX51" i="1" s="1"/>
  <c r="AW51" i="1" a="1"/>
  <c r="AW51" i="1" s="1"/>
  <c r="AV51" i="1" a="1"/>
  <c r="AV51" i="1" s="1"/>
  <c r="AU51" i="1" a="1"/>
  <c r="AU51" i="1" s="1"/>
  <c r="AT51" i="1" a="1"/>
  <c r="AT51" i="1" s="1"/>
  <c r="AS51" i="1" a="1"/>
  <c r="AS51" i="1" s="1"/>
  <c r="AR51" i="1" a="1"/>
  <c r="AR51" i="1" s="1"/>
  <c r="AQ51" i="1" a="1"/>
  <c r="AQ51" i="1" s="1"/>
  <c r="AP51" i="1" a="1"/>
  <c r="AP51" i="1" s="1"/>
  <c r="AO51" i="1" a="1"/>
  <c r="AO51" i="1" s="1"/>
  <c r="AN51" i="1" a="1"/>
  <c r="AN51" i="1" s="1"/>
  <c r="AM51" i="1" a="1"/>
  <c r="AM51" i="1" s="1"/>
  <c r="AL51" i="1" a="1"/>
  <c r="AL51" i="1" s="1"/>
  <c r="AK51" i="1" a="1"/>
  <c r="AK51" i="1" s="1"/>
  <c r="AJ51" i="1" a="1"/>
  <c r="AJ51" i="1" s="1"/>
  <c r="AI51" i="1" a="1"/>
  <c r="AI51" i="1" s="1"/>
  <c r="AH51" i="1" a="1"/>
  <c r="AH51" i="1" s="1"/>
  <c r="AG51" i="1" a="1"/>
  <c r="AG51" i="1" s="1"/>
  <c r="AF51" i="1" a="1"/>
  <c r="AF51" i="1" s="1"/>
  <c r="AE51" i="1" a="1"/>
  <c r="AE51" i="1" s="1"/>
  <c r="AD51" i="1" a="1"/>
  <c r="AD51" i="1" s="1"/>
  <c r="AC51" i="1" a="1"/>
  <c r="AC51" i="1" s="1"/>
  <c r="AB51" i="1" a="1"/>
  <c r="AB51" i="1" s="1"/>
  <c r="AA51" i="1" a="1"/>
  <c r="AA51" i="1" s="1"/>
  <c r="Z51" i="1" a="1"/>
  <c r="Z51" i="1" s="1"/>
  <c r="Y51" i="1" a="1"/>
  <c r="Y51" i="1" s="1"/>
  <c r="X51" i="1" a="1"/>
  <c r="X51" i="1" s="1"/>
  <c r="W51" i="1" a="1"/>
  <c r="W51" i="1" s="1"/>
  <c r="V51" i="1" a="1"/>
  <c r="V51" i="1" s="1"/>
  <c r="U51" i="1" a="1"/>
  <c r="U51" i="1" s="1"/>
  <c r="T51" i="1" a="1"/>
  <c r="T51" i="1" s="1"/>
  <c r="S51" i="1" a="1"/>
  <c r="S51" i="1" s="1"/>
  <c r="R51" i="1" a="1"/>
  <c r="R51" i="1" s="1"/>
  <c r="Q51" i="1" a="1"/>
  <c r="Q51" i="1" s="1"/>
  <c r="AZ50" i="1" a="1"/>
  <c r="AZ50" i="1" s="1"/>
  <c r="AY50" i="1" a="1"/>
  <c r="AY50" i="1" s="1"/>
  <c r="AX50" i="1" a="1"/>
  <c r="AX50" i="1" s="1"/>
  <c r="AW50" i="1" a="1"/>
  <c r="AW50" i="1" s="1"/>
  <c r="AV50" i="1" a="1"/>
  <c r="AV50" i="1" s="1"/>
  <c r="AU50" i="1" a="1"/>
  <c r="AU50" i="1" s="1"/>
  <c r="AT50" i="1" a="1"/>
  <c r="AT50" i="1" s="1"/>
  <c r="AS50" i="1" a="1"/>
  <c r="AS50" i="1" s="1"/>
  <c r="AR50" i="1" a="1"/>
  <c r="AR50" i="1" s="1"/>
  <c r="AQ50" i="1" a="1"/>
  <c r="AQ50" i="1" s="1"/>
  <c r="AP50" i="1" a="1"/>
  <c r="AP50" i="1" s="1"/>
  <c r="AO50" i="1" a="1"/>
  <c r="AO50" i="1" s="1"/>
  <c r="AN50" i="1" a="1"/>
  <c r="AN50" i="1" s="1"/>
  <c r="AM50" i="1" a="1"/>
  <c r="AM50" i="1" s="1"/>
  <c r="AL50" i="1" a="1"/>
  <c r="AL50" i="1" s="1"/>
  <c r="AK50" i="1" a="1"/>
  <c r="AK50" i="1" s="1"/>
  <c r="AJ50" i="1" a="1"/>
  <c r="AJ50" i="1" s="1"/>
  <c r="AI50" i="1" a="1"/>
  <c r="AI50" i="1" s="1"/>
  <c r="AH50" i="1" a="1"/>
  <c r="AH50" i="1" s="1"/>
  <c r="AG50" i="1" a="1"/>
  <c r="AG50" i="1" s="1"/>
  <c r="AF50" i="1" a="1"/>
  <c r="AF50" i="1" s="1"/>
  <c r="AE50" i="1" a="1"/>
  <c r="AE50" i="1" s="1"/>
  <c r="AD50" i="1" a="1"/>
  <c r="AD50" i="1" s="1"/>
  <c r="AC50" i="1" a="1"/>
  <c r="AC50" i="1" s="1"/>
  <c r="AB50" i="1" a="1"/>
  <c r="AB50" i="1" s="1"/>
  <c r="AA50" i="1" a="1"/>
  <c r="AA50" i="1" s="1"/>
  <c r="Z50" i="1" a="1"/>
  <c r="Z50" i="1" s="1"/>
  <c r="Y50" i="1" a="1"/>
  <c r="Y50" i="1" s="1"/>
  <c r="X50" i="1" a="1"/>
  <c r="X50" i="1" s="1"/>
  <c r="W50" i="1" a="1"/>
  <c r="W50" i="1" s="1"/>
  <c r="V50" i="1" a="1"/>
  <c r="V50" i="1" s="1"/>
  <c r="U50" i="1" a="1"/>
  <c r="U50" i="1" s="1"/>
  <c r="T50" i="1" a="1"/>
  <c r="T50" i="1" s="1"/>
  <c r="S50" i="1" a="1"/>
  <c r="S50" i="1" s="1"/>
  <c r="R50" i="1" a="1"/>
  <c r="R50" i="1" s="1"/>
  <c r="Q50" i="1" a="1"/>
  <c r="Q50" i="1" s="1"/>
  <c r="BE50" i="1" s="1"/>
  <c r="AZ49" i="1" a="1"/>
  <c r="AZ49" i="1" s="1"/>
  <c r="AY49" i="1" a="1"/>
  <c r="AY49" i="1" s="1"/>
  <c r="AX49" i="1" a="1"/>
  <c r="AX49" i="1" s="1"/>
  <c r="AW49" i="1" a="1"/>
  <c r="AW49" i="1" s="1"/>
  <c r="AV49" i="1" a="1"/>
  <c r="AV49" i="1" s="1"/>
  <c r="AU49" i="1" a="1"/>
  <c r="AU49" i="1" s="1"/>
  <c r="AT49" i="1" a="1"/>
  <c r="AT49" i="1" s="1"/>
  <c r="AS49" i="1" a="1"/>
  <c r="AS49" i="1" s="1"/>
  <c r="AR49" i="1" a="1"/>
  <c r="AR49" i="1" s="1"/>
  <c r="AQ49" i="1" a="1"/>
  <c r="AQ49" i="1" s="1"/>
  <c r="AP49" i="1" a="1"/>
  <c r="AP49" i="1" s="1"/>
  <c r="AO49" i="1" a="1"/>
  <c r="AO49" i="1" s="1"/>
  <c r="AN49" i="1" a="1"/>
  <c r="AN49" i="1" s="1"/>
  <c r="AM49" i="1" a="1"/>
  <c r="AM49" i="1" s="1"/>
  <c r="AL49" i="1" a="1"/>
  <c r="AL49" i="1" s="1"/>
  <c r="AK49" i="1" a="1"/>
  <c r="AK49" i="1" s="1"/>
  <c r="AJ49" i="1" a="1"/>
  <c r="AJ49" i="1" s="1"/>
  <c r="AI49" i="1" a="1"/>
  <c r="AI49" i="1" s="1"/>
  <c r="AH49" i="1" a="1"/>
  <c r="AH49" i="1" s="1"/>
  <c r="AG49" i="1" a="1"/>
  <c r="AG49" i="1" s="1"/>
  <c r="AF49" i="1" a="1"/>
  <c r="AF49" i="1" s="1"/>
  <c r="AE49" i="1" a="1"/>
  <c r="AE49" i="1" s="1"/>
  <c r="AD49" i="1" a="1"/>
  <c r="AD49" i="1" s="1"/>
  <c r="AC49" i="1" a="1"/>
  <c r="AC49" i="1" s="1"/>
  <c r="AB49" i="1" a="1"/>
  <c r="AB49" i="1" s="1"/>
  <c r="AA49" i="1" a="1"/>
  <c r="AA49" i="1" s="1"/>
  <c r="Z49" i="1" a="1"/>
  <c r="Z49" i="1" s="1"/>
  <c r="Y49" i="1" a="1"/>
  <c r="Y49" i="1" s="1"/>
  <c r="X49" i="1" a="1"/>
  <c r="X49" i="1" s="1"/>
  <c r="W49" i="1" a="1"/>
  <c r="W49" i="1" s="1"/>
  <c r="V49" i="1" a="1"/>
  <c r="V49" i="1" s="1"/>
  <c r="U49" i="1" a="1"/>
  <c r="U49" i="1" s="1"/>
  <c r="T49" i="1" a="1"/>
  <c r="T49" i="1" s="1"/>
  <c r="S49" i="1" a="1"/>
  <c r="S49" i="1" s="1"/>
  <c r="R49" i="1" a="1"/>
  <c r="R49" i="1" s="1"/>
  <c r="Q49" i="1" a="1"/>
  <c r="Q49" i="1" s="1"/>
  <c r="AZ48" i="1" a="1"/>
  <c r="AZ48" i="1" s="1"/>
  <c r="AY48" i="1" a="1"/>
  <c r="AY48" i="1" s="1"/>
  <c r="AX48" i="1" a="1"/>
  <c r="AX48" i="1" s="1"/>
  <c r="AW48" i="1" a="1"/>
  <c r="AW48" i="1" s="1"/>
  <c r="AV48" i="1" a="1"/>
  <c r="AV48" i="1" s="1"/>
  <c r="AU48" i="1" a="1"/>
  <c r="AU48" i="1" s="1"/>
  <c r="AT48" i="1" a="1"/>
  <c r="AT48" i="1" s="1"/>
  <c r="AS48" i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A48" i="1" a="1"/>
  <c r="AA48" i="1" s="1"/>
  <c r="Z48" i="1" a="1"/>
  <c r="Z48" i="1" s="1"/>
  <c r="Y48" i="1" a="1"/>
  <c r="Y48" i="1" s="1"/>
  <c r="X48" i="1" a="1"/>
  <c r="X48" i="1" s="1"/>
  <c r="W48" i="1" a="1"/>
  <c r="W48" i="1" s="1"/>
  <c r="V48" i="1" a="1"/>
  <c r="V48" i="1" s="1"/>
  <c r="U48" i="1" a="1"/>
  <c r="U48" i="1" s="1"/>
  <c r="T48" i="1" a="1"/>
  <c r="T48" i="1" s="1"/>
  <c r="S48" i="1" a="1"/>
  <c r="S48" i="1" s="1"/>
  <c r="R48" i="1" a="1"/>
  <c r="R48" i="1" s="1"/>
  <c r="Q48" i="1" a="1"/>
  <c r="Q48" i="1" s="1"/>
  <c r="BE48" i="1" s="1"/>
  <c r="AZ47" i="1" a="1"/>
  <c r="AZ47" i="1" s="1"/>
  <c r="AY47" i="1" a="1"/>
  <c r="AY47" i="1" s="1"/>
  <c r="AX47" i="1" a="1"/>
  <c r="AX47" i="1" s="1"/>
  <c r="AW47" i="1" a="1"/>
  <c r="AW47" i="1" s="1"/>
  <c r="AV47" i="1" a="1"/>
  <c r="AV47" i="1" s="1"/>
  <c r="AU47" i="1" a="1"/>
  <c r="AU47" i="1" s="1"/>
  <c r="AT47" i="1" a="1"/>
  <c r="AT47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A47" i="1" a="1"/>
  <c r="AA47" i="1" s="1"/>
  <c r="Z47" i="1" a="1"/>
  <c r="Z47" i="1" s="1"/>
  <c r="Y47" i="1" a="1"/>
  <c r="Y47" i="1" s="1"/>
  <c r="X47" i="1" a="1"/>
  <c r="X47" i="1" s="1"/>
  <c r="W47" i="1" a="1"/>
  <c r="W47" i="1" s="1"/>
  <c r="V47" i="1" a="1"/>
  <c r="V47" i="1" s="1"/>
  <c r="U47" i="1" a="1"/>
  <c r="U47" i="1" s="1"/>
  <c r="T47" i="1" a="1"/>
  <c r="T47" i="1" s="1"/>
  <c r="S47" i="1" a="1"/>
  <c r="S47" i="1" s="1"/>
  <c r="R47" i="1" a="1"/>
  <c r="R47" i="1" s="1"/>
  <c r="Q47" i="1" a="1"/>
  <c r="Q47" i="1" s="1"/>
  <c r="AZ46" i="1" a="1"/>
  <c r="AZ46" i="1" s="1"/>
  <c r="AY46" i="1" a="1"/>
  <c r="AY46" i="1" s="1"/>
  <c r="AX46" i="1" a="1"/>
  <c r="AX46" i="1" s="1"/>
  <c r="AW46" i="1" a="1"/>
  <c r="AW46" i="1" s="1"/>
  <c r="AV46" i="1" a="1"/>
  <c r="AV46" i="1" s="1"/>
  <c r="AU46" i="1" a="1"/>
  <c r="AU46" i="1" s="1"/>
  <c r="AT46" i="1" a="1"/>
  <c r="AT46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A46" i="1" a="1"/>
  <c r="AA46" i="1" s="1"/>
  <c r="Z46" i="1" a="1"/>
  <c r="Z46" i="1" s="1"/>
  <c r="Y46" i="1" a="1"/>
  <c r="Y46" i="1" s="1"/>
  <c r="X46" i="1" a="1"/>
  <c r="X46" i="1" s="1"/>
  <c r="W46" i="1" a="1"/>
  <c r="W46" i="1" s="1"/>
  <c r="V46" i="1" a="1"/>
  <c r="V46" i="1" s="1"/>
  <c r="U46" i="1" a="1"/>
  <c r="U46" i="1" s="1"/>
  <c r="T46" i="1" a="1"/>
  <c r="T46" i="1" s="1"/>
  <c r="S46" i="1" a="1"/>
  <c r="S46" i="1" s="1"/>
  <c r="R46" i="1" a="1"/>
  <c r="R46" i="1" s="1"/>
  <c r="Q46" i="1" a="1"/>
  <c r="Q46" i="1" s="1"/>
  <c r="BE46" i="1" s="1"/>
  <c r="AZ721" i="1" a="1"/>
  <c r="AZ721" i="1" s="1"/>
  <c r="AY721" i="1" a="1"/>
  <c r="AY721" i="1" s="1"/>
  <c r="AX721" i="1" a="1"/>
  <c r="AX721" i="1" s="1"/>
  <c r="AW721" i="1" a="1"/>
  <c r="AW721" i="1" s="1"/>
  <c r="AV721" i="1" a="1"/>
  <c r="AV721" i="1" s="1"/>
  <c r="AU721" i="1" a="1"/>
  <c r="AU721" i="1" s="1"/>
  <c r="AT721" i="1" a="1"/>
  <c r="AT721" i="1" s="1"/>
  <c r="AS721" i="1" a="1"/>
  <c r="AS721" i="1" s="1"/>
  <c r="AR721" i="1" a="1"/>
  <c r="AR721" i="1" s="1"/>
  <c r="AQ721" i="1" a="1"/>
  <c r="AQ721" i="1" s="1"/>
  <c r="AP721" i="1" a="1"/>
  <c r="AP721" i="1" s="1"/>
  <c r="AO721" i="1" a="1"/>
  <c r="AO721" i="1" s="1"/>
  <c r="AN721" i="1" a="1"/>
  <c r="AN721" i="1" s="1"/>
  <c r="AM721" i="1" a="1"/>
  <c r="AM721" i="1" s="1"/>
  <c r="AL721" i="1" a="1"/>
  <c r="AL721" i="1" s="1"/>
  <c r="AK721" i="1" a="1"/>
  <c r="AK721" i="1" s="1"/>
  <c r="AJ721" i="1" a="1"/>
  <c r="AJ721" i="1" s="1"/>
  <c r="AI721" i="1" a="1"/>
  <c r="AI721" i="1" s="1"/>
  <c r="AH721" i="1" a="1"/>
  <c r="AH721" i="1" s="1"/>
  <c r="AG721" i="1" a="1"/>
  <c r="AG721" i="1" s="1"/>
  <c r="AF721" i="1" a="1"/>
  <c r="AF721" i="1" s="1"/>
  <c r="AE721" i="1" a="1"/>
  <c r="AE721" i="1" s="1"/>
  <c r="AD721" i="1" a="1"/>
  <c r="AD721" i="1" s="1"/>
  <c r="AC721" i="1" a="1"/>
  <c r="AC721" i="1" s="1"/>
  <c r="AB721" i="1" a="1"/>
  <c r="AB721" i="1" s="1"/>
  <c r="AA721" i="1" a="1"/>
  <c r="AA721" i="1" s="1"/>
  <c r="Z721" i="1" a="1"/>
  <c r="Z721" i="1" s="1"/>
  <c r="Y721" i="1" a="1"/>
  <c r="Y721" i="1" s="1"/>
  <c r="X721" i="1" a="1"/>
  <c r="X721" i="1" s="1"/>
  <c r="W721" i="1" a="1"/>
  <c r="W721" i="1" s="1"/>
  <c r="V721" i="1" a="1"/>
  <c r="V721" i="1" s="1"/>
  <c r="U721" i="1" a="1"/>
  <c r="U721" i="1" s="1"/>
  <c r="T721" i="1" a="1"/>
  <c r="T721" i="1" s="1"/>
  <c r="S721" i="1" a="1"/>
  <c r="S721" i="1" s="1"/>
  <c r="R721" i="1" a="1"/>
  <c r="R721" i="1" s="1"/>
  <c r="Q721" i="1" a="1"/>
  <c r="Q721" i="1" s="1"/>
  <c r="AZ720" i="1" a="1"/>
  <c r="AZ720" i="1" s="1"/>
  <c r="AY720" i="1" a="1"/>
  <c r="AY720" i="1" s="1"/>
  <c r="AX720" i="1" a="1"/>
  <c r="AX720" i="1" s="1"/>
  <c r="AW720" i="1" a="1"/>
  <c r="AW720" i="1" s="1"/>
  <c r="AV720" i="1" a="1"/>
  <c r="AV720" i="1" s="1"/>
  <c r="AU720" i="1" a="1"/>
  <c r="AU720" i="1" s="1"/>
  <c r="AT720" i="1" a="1"/>
  <c r="AT720" i="1" s="1"/>
  <c r="AS720" i="1" a="1"/>
  <c r="AS720" i="1" s="1"/>
  <c r="AR720" i="1" a="1"/>
  <c r="AR720" i="1" s="1"/>
  <c r="AQ720" i="1" a="1"/>
  <c r="AQ720" i="1" s="1"/>
  <c r="AP720" i="1" a="1"/>
  <c r="AP720" i="1" s="1"/>
  <c r="AO720" i="1" a="1"/>
  <c r="AO720" i="1" s="1"/>
  <c r="AN720" i="1" a="1"/>
  <c r="AN720" i="1" s="1"/>
  <c r="AM720" i="1" a="1"/>
  <c r="AM720" i="1" s="1"/>
  <c r="AL720" i="1" a="1"/>
  <c r="AL720" i="1" s="1"/>
  <c r="AK720" i="1" a="1"/>
  <c r="AK720" i="1" s="1"/>
  <c r="AJ720" i="1" a="1"/>
  <c r="AJ720" i="1" s="1"/>
  <c r="AI720" i="1" a="1"/>
  <c r="AI720" i="1" s="1"/>
  <c r="AH720" i="1" a="1"/>
  <c r="AH720" i="1" s="1"/>
  <c r="AG720" i="1" a="1"/>
  <c r="AG720" i="1" s="1"/>
  <c r="AF720" i="1" a="1"/>
  <c r="AF720" i="1" s="1"/>
  <c r="AE720" i="1" a="1"/>
  <c r="AE720" i="1" s="1"/>
  <c r="AD720" i="1" a="1"/>
  <c r="AD720" i="1" s="1"/>
  <c r="AC720" i="1" a="1"/>
  <c r="AC720" i="1" s="1"/>
  <c r="AB720" i="1" a="1"/>
  <c r="AB720" i="1" s="1"/>
  <c r="AA720" i="1" a="1"/>
  <c r="AA720" i="1" s="1"/>
  <c r="Z720" i="1" a="1"/>
  <c r="Z720" i="1" s="1"/>
  <c r="Y720" i="1" a="1"/>
  <c r="Y720" i="1" s="1"/>
  <c r="X720" i="1" a="1"/>
  <c r="X720" i="1" s="1"/>
  <c r="W720" i="1" a="1"/>
  <c r="W720" i="1" s="1"/>
  <c r="V720" i="1" a="1"/>
  <c r="V720" i="1" s="1"/>
  <c r="U720" i="1" a="1"/>
  <c r="U720" i="1" s="1"/>
  <c r="T720" i="1" a="1"/>
  <c r="T720" i="1" s="1"/>
  <c r="S720" i="1" a="1"/>
  <c r="S720" i="1" s="1"/>
  <c r="R720" i="1" a="1"/>
  <c r="R720" i="1" s="1"/>
  <c r="Q720" i="1" a="1"/>
  <c r="Q720" i="1" s="1"/>
  <c r="BE720" i="1" s="1"/>
  <c r="AZ719" i="1" a="1"/>
  <c r="AZ719" i="1" s="1"/>
  <c r="AY719" i="1" a="1"/>
  <c r="AY719" i="1" s="1"/>
  <c r="AX719" i="1" a="1"/>
  <c r="AX719" i="1" s="1"/>
  <c r="AW719" i="1" a="1"/>
  <c r="AW719" i="1" s="1"/>
  <c r="AV719" i="1" a="1"/>
  <c r="AV719" i="1" s="1"/>
  <c r="AU719" i="1" a="1"/>
  <c r="AU719" i="1" s="1"/>
  <c r="AT719" i="1" a="1"/>
  <c r="AT719" i="1" s="1"/>
  <c r="AS719" i="1" a="1"/>
  <c r="AS719" i="1" s="1"/>
  <c r="AR719" i="1" a="1"/>
  <c r="AR719" i="1" s="1"/>
  <c r="AQ719" i="1" a="1"/>
  <c r="AQ719" i="1" s="1"/>
  <c r="AP719" i="1" a="1"/>
  <c r="AP719" i="1" s="1"/>
  <c r="AO719" i="1" a="1"/>
  <c r="AO719" i="1" s="1"/>
  <c r="AN719" i="1" a="1"/>
  <c r="AN719" i="1" s="1"/>
  <c r="AM719" i="1" a="1"/>
  <c r="AM719" i="1" s="1"/>
  <c r="AL719" i="1" a="1"/>
  <c r="AL719" i="1" s="1"/>
  <c r="AK719" i="1" a="1"/>
  <c r="AK719" i="1" s="1"/>
  <c r="AJ719" i="1" a="1"/>
  <c r="AJ719" i="1" s="1"/>
  <c r="AI719" i="1" a="1"/>
  <c r="AI719" i="1" s="1"/>
  <c r="AH719" i="1" a="1"/>
  <c r="AH719" i="1" s="1"/>
  <c r="AG719" i="1" a="1"/>
  <c r="AG719" i="1" s="1"/>
  <c r="AF719" i="1" a="1"/>
  <c r="AF719" i="1" s="1"/>
  <c r="AE719" i="1" a="1"/>
  <c r="AE719" i="1" s="1"/>
  <c r="AD719" i="1" a="1"/>
  <c r="AD719" i="1" s="1"/>
  <c r="AC719" i="1" a="1"/>
  <c r="AC719" i="1" s="1"/>
  <c r="AB719" i="1" a="1"/>
  <c r="AB719" i="1" s="1"/>
  <c r="AA719" i="1" a="1"/>
  <c r="AA719" i="1" s="1"/>
  <c r="Z719" i="1" a="1"/>
  <c r="Z719" i="1" s="1"/>
  <c r="Y719" i="1" a="1"/>
  <c r="Y719" i="1" s="1"/>
  <c r="X719" i="1" a="1"/>
  <c r="X719" i="1" s="1"/>
  <c r="W719" i="1" a="1"/>
  <c r="W719" i="1" s="1"/>
  <c r="V719" i="1" a="1"/>
  <c r="V719" i="1" s="1"/>
  <c r="U719" i="1" a="1"/>
  <c r="U719" i="1" s="1"/>
  <c r="T719" i="1" a="1"/>
  <c r="T719" i="1" s="1"/>
  <c r="S719" i="1" a="1"/>
  <c r="S719" i="1" s="1"/>
  <c r="R719" i="1" a="1"/>
  <c r="R719" i="1" s="1"/>
  <c r="Q719" i="1" a="1"/>
  <c r="Q719" i="1" s="1"/>
  <c r="AZ718" i="1" a="1"/>
  <c r="AZ718" i="1" s="1"/>
  <c r="AY718" i="1" a="1"/>
  <c r="AY718" i="1" s="1"/>
  <c r="AX718" i="1" a="1"/>
  <c r="AX718" i="1" s="1"/>
  <c r="AW718" i="1" a="1"/>
  <c r="AW718" i="1" s="1"/>
  <c r="AV718" i="1" a="1"/>
  <c r="AV718" i="1" s="1"/>
  <c r="AU718" i="1" a="1"/>
  <c r="AU718" i="1" s="1"/>
  <c r="AT718" i="1" a="1"/>
  <c r="AT718" i="1" s="1"/>
  <c r="AS718" i="1" a="1"/>
  <c r="AS718" i="1" s="1"/>
  <c r="AR718" i="1" a="1"/>
  <c r="AR718" i="1" s="1"/>
  <c r="AQ718" i="1" a="1"/>
  <c r="AQ718" i="1" s="1"/>
  <c r="AP718" i="1" a="1"/>
  <c r="AP718" i="1" s="1"/>
  <c r="AO718" i="1" a="1"/>
  <c r="AO718" i="1" s="1"/>
  <c r="AN718" i="1" a="1"/>
  <c r="AN718" i="1" s="1"/>
  <c r="AM718" i="1" a="1"/>
  <c r="AM718" i="1" s="1"/>
  <c r="AL718" i="1" a="1"/>
  <c r="AL718" i="1" s="1"/>
  <c r="AK718" i="1" a="1"/>
  <c r="AK718" i="1" s="1"/>
  <c r="AJ718" i="1" a="1"/>
  <c r="AJ718" i="1" s="1"/>
  <c r="AI718" i="1" a="1"/>
  <c r="AI718" i="1" s="1"/>
  <c r="AH718" i="1" a="1"/>
  <c r="AH718" i="1" s="1"/>
  <c r="AG718" i="1" a="1"/>
  <c r="AG718" i="1" s="1"/>
  <c r="AF718" i="1" a="1"/>
  <c r="AF718" i="1" s="1"/>
  <c r="AE718" i="1" a="1"/>
  <c r="AE718" i="1" s="1"/>
  <c r="AD718" i="1" a="1"/>
  <c r="AD718" i="1" s="1"/>
  <c r="AC718" i="1" a="1"/>
  <c r="AC718" i="1" s="1"/>
  <c r="AB718" i="1" a="1"/>
  <c r="AB718" i="1" s="1"/>
  <c r="AA718" i="1" a="1"/>
  <c r="AA718" i="1" s="1"/>
  <c r="Z718" i="1" a="1"/>
  <c r="Z718" i="1" s="1"/>
  <c r="Y718" i="1" a="1"/>
  <c r="Y718" i="1" s="1"/>
  <c r="X718" i="1" a="1"/>
  <c r="X718" i="1" s="1"/>
  <c r="W718" i="1" a="1"/>
  <c r="W718" i="1" s="1"/>
  <c r="V718" i="1" a="1"/>
  <c r="V718" i="1" s="1"/>
  <c r="U718" i="1" a="1"/>
  <c r="U718" i="1" s="1"/>
  <c r="T718" i="1" a="1"/>
  <c r="T718" i="1" s="1"/>
  <c r="S718" i="1" a="1"/>
  <c r="S718" i="1" s="1"/>
  <c r="R718" i="1" a="1"/>
  <c r="R718" i="1" s="1"/>
  <c r="Q718" i="1" a="1"/>
  <c r="Q718" i="1" s="1"/>
  <c r="BE718" i="1" s="1"/>
  <c r="BH718" i="1" s="1"/>
  <c r="AZ717" i="1" a="1"/>
  <c r="AZ717" i="1" s="1"/>
  <c r="AY717" i="1" a="1"/>
  <c r="AY717" i="1" s="1"/>
  <c r="AX717" i="1" a="1"/>
  <c r="AX717" i="1" s="1"/>
  <c r="AW717" i="1" a="1"/>
  <c r="AW717" i="1" s="1"/>
  <c r="AV717" i="1" a="1"/>
  <c r="AV717" i="1" s="1"/>
  <c r="AU717" i="1" a="1"/>
  <c r="AU717" i="1" s="1"/>
  <c r="AT717" i="1" a="1"/>
  <c r="AT717" i="1" s="1"/>
  <c r="AS717" i="1" a="1"/>
  <c r="AS717" i="1" s="1"/>
  <c r="AR717" i="1" a="1"/>
  <c r="AR717" i="1" s="1"/>
  <c r="AQ717" i="1" a="1"/>
  <c r="AQ717" i="1" s="1"/>
  <c r="AP717" i="1" a="1"/>
  <c r="AP717" i="1" s="1"/>
  <c r="AO717" i="1" a="1"/>
  <c r="AO717" i="1" s="1"/>
  <c r="AN717" i="1" a="1"/>
  <c r="AN717" i="1" s="1"/>
  <c r="AM717" i="1" a="1"/>
  <c r="AM717" i="1" s="1"/>
  <c r="AL717" i="1" a="1"/>
  <c r="AL717" i="1" s="1"/>
  <c r="AK717" i="1" a="1"/>
  <c r="AK717" i="1" s="1"/>
  <c r="AJ717" i="1" a="1"/>
  <c r="AJ717" i="1" s="1"/>
  <c r="AI717" i="1" a="1"/>
  <c r="AI717" i="1" s="1"/>
  <c r="AH717" i="1" a="1"/>
  <c r="AH717" i="1" s="1"/>
  <c r="AG717" i="1" a="1"/>
  <c r="AG717" i="1" s="1"/>
  <c r="AF717" i="1" a="1"/>
  <c r="AF717" i="1" s="1"/>
  <c r="AE717" i="1" a="1"/>
  <c r="AE717" i="1" s="1"/>
  <c r="AD717" i="1" a="1"/>
  <c r="AD717" i="1" s="1"/>
  <c r="AC717" i="1" a="1"/>
  <c r="AC717" i="1" s="1"/>
  <c r="AB717" i="1" a="1"/>
  <c r="AB717" i="1" s="1"/>
  <c r="AA717" i="1" a="1"/>
  <c r="AA717" i="1" s="1"/>
  <c r="Z717" i="1" a="1"/>
  <c r="Z717" i="1" s="1"/>
  <c r="Y717" i="1" a="1"/>
  <c r="Y717" i="1" s="1"/>
  <c r="X717" i="1" a="1"/>
  <c r="X717" i="1" s="1"/>
  <c r="W717" i="1" a="1"/>
  <c r="W717" i="1" s="1"/>
  <c r="V717" i="1" a="1"/>
  <c r="V717" i="1" s="1"/>
  <c r="U717" i="1" a="1"/>
  <c r="U717" i="1" s="1"/>
  <c r="T717" i="1" a="1"/>
  <c r="T717" i="1" s="1"/>
  <c r="S717" i="1" a="1"/>
  <c r="S717" i="1" s="1"/>
  <c r="R717" i="1" a="1"/>
  <c r="R717" i="1" s="1"/>
  <c r="Q717" i="1" a="1"/>
  <c r="Q717" i="1" s="1"/>
  <c r="AZ716" i="1" a="1"/>
  <c r="AZ716" i="1" s="1"/>
  <c r="AY716" i="1" a="1"/>
  <c r="AY716" i="1" s="1"/>
  <c r="AX716" i="1" a="1"/>
  <c r="AX716" i="1" s="1"/>
  <c r="AW716" i="1" a="1"/>
  <c r="AW716" i="1" s="1"/>
  <c r="AV716" i="1" a="1"/>
  <c r="AV716" i="1" s="1"/>
  <c r="AU716" i="1" a="1"/>
  <c r="AU716" i="1" s="1"/>
  <c r="AT716" i="1" a="1"/>
  <c r="AT716" i="1" s="1"/>
  <c r="AS716" i="1" a="1"/>
  <c r="AS716" i="1" s="1"/>
  <c r="AR716" i="1" a="1"/>
  <c r="AR716" i="1" s="1"/>
  <c r="AQ716" i="1" a="1"/>
  <c r="AQ716" i="1" s="1"/>
  <c r="AP716" i="1" a="1"/>
  <c r="AP716" i="1" s="1"/>
  <c r="AO716" i="1" a="1"/>
  <c r="AO716" i="1" s="1"/>
  <c r="AN716" i="1" a="1"/>
  <c r="AN716" i="1" s="1"/>
  <c r="AM716" i="1" a="1"/>
  <c r="AM716" i="1" s="1"/>
  <c r="AL716" i="1" a="1"/>
  <c r="AL716" i="1" s="1"/>
  <c r="AK716" i="1" a="1"/>
  <c r="AK716" i="1" s="1"/>
  <c r="AJ716" i="1" a="1"/>
  <c r="AJ716" i="1" s="1"/>
  <c r="AI716" i="1" a="1"/>
  <c r="AI716" i="1" s="1"/>
  <c r="AH716" i="1" a="1"/>
  <c r="AH716" i="1" s="1"/>
  <c r="AG716" i="1" a="1"/>
  <c r="AG716" i="1" s="1"/>
  <c r="AF716" i="1" a="1"/>
  <c r="AF716" i="1" s="1"/>
  <c r="AE716" i="1" a="1"/>
  <c r="AE716" i="1" s="1"/>
  <c r="AD716" i="1" a="1"/>
  <c r="AD716" i="1" s="1"/>
  <c r="AC716" i="1" a="1"/>
  <c r="AC716" i="1" s="1"/>
  <c r="AB716" i="1" a="1"/>
  <c r="AB716" i="1" s="1"/>
  <c r="AA716" i="1" a="1"/>
  <c r="AA716" i="1" s="1"/>
  <c r="Z716" i="1" a="1"/>
  <c r="Z716" i="1" s="1"/>
  <c r="Y716" i="1" a="1"/>
  <c r="Y716" i="1" s="1"/>
  <c r="X716" i="1" a="1"/>
  <c r="X716" i="1" s="1"/>
  <c r="W716" i="1" a="1"/>
  <c r="W716" i="1" s="1"/>
  <c r="V716" i="1" a="1"/>
  <c r="V716" i="1" s="1"/>
  <c r="U716" i="1" a="1"/>
  <c r="U716" i="1" s="1"/>
  <c r="T716" i="1" a="1"/>
  <c r="T716" i="1" s="1"/>
  <c r="S716" i="1" a="1"/>
  <c r="S716" i="1" s="1"/>
  <c r="R716" i="1" a="1"/>
  <c r="R716" i="1" s="1"/>
  <c r="Q716" i="1" a="1"/>
  <c r="Q716" i="1" s="1"/>
  <c r="BE716" i="1" s="1"/>
  <c r="BH716" i="1" s="1"/>
  <c r="AZ715" i="1" a="1"/>
  <c r="AZ715" i="1" s="1"/>
  <c r="AY715" i="1" a="1"/>
  <c r="AY715" i="1" s="1"/>
  <c r="AX715" i="1" a="1"/>
  <c r="AX715" i="1" s="1"/>
  <c r="AW715" i="1" a="1"/>
  <c r="AW715" i="1" s="1"/>
  <c r="AV715" i="1" a="1"/>
  <c r="AV715" i="1" s="1"/>
  <c r="AU715" i="1" a="1"/>
  <c r="AU715" i="1" s="1"/>
  <c r="AT715" i="1" a="1"/>
  <c r="AT715" i="1" s="1"/>
  <c r="AS715" i="1" a="1"/>
  <c r="AS715" i="1" s="1"/>
  <c r="AR715" i="1" a="1"/>
  <c r="AR715" i="1" s="1"/>
  <c r="AQ715" i="1" a="1"/>
  <c r="AQ715" i="1" s="1"/>
  <c r="AP715" i="1" a="1"/>
  <c r="AP715" i="1" s="1"/>
  <c r="AO715" i="1" a="1"/>
  <c r="AO715" i="1" s="1"/>
  <c r="AN715" i="1" a="1"/>
  <c r="AN715" i="1" s="1"/>
  <c r="AM715" i="1" a="1"/>
  <c r="AM715" i="1" s="1"/>
  <c r="AL715" i="1" a="1"/>
  <c r="AL715" i="1" s="1"/>
  <c r="AK715" i="1" a="1"/>
  <c r="AK715" i="1" s="1"/>
  <c r="AJ715" i="1" a="1"/>
  <c r="AJ715" i="1" s="1"/>
  <c r="AI715" i="1" a="1"/>
  <c r="AI715" i="1" s="1"/>
  <c r="AH715" i="1" a="1"/>
  <c r="AH715" i="1" s="1"/>
  <c r="AG715" i="1" a="1"/>
  <c r="AG715" i="1" s="1"/>
  <c r="AF715" i="1" a="1"/>
  <c r="AF715" i="1" s="1"/>
  <c r="AE715" i="1" a="1"/>
  <c r="AE715" i="1" s="1"/>
  <c r="AD715" i="1" a="1"/>
  <c r="AD715" i="1" s="1"/>
  <c r="AC715" i="1" a="1"/>
  <c r="AC715" i="1" s="1"/>
  <c r="AB715" i="1" a="1"/>
  <c r="AB715" i="1" s="1"/>
  <c r="AA715" i="1" a="1"/>
  <c r="AA715" i="1" s="1"/>
  <c r="Z715" i="1" a="1"/>
  <c r="Z715" i="1" s="1"/>
  <c r="Y715" i="1" a="1"/>
  <c r="Y715" i="1" s="1"/>
  <c r="X715" i="1" a="1"/>
  <c r="X715" i="1" s="1"/>
  <c r="W715" i="1" a="1"/>
  <c r="W715" i="1" s="1"/>
  <c r="V715" i="1" a="1"/>
  <c r="V715" i="1" s="1"/>
  <c r="U715" i="1" a="1"/>
  <c r="U715" i="1" s="1"/>
  <c r="T715" i="1" a="1"/>
  <c r="T715" i="1" s="1"/>
  <c r="S715" i="1" a="1"/>
  <c r="S715" i="1" s="1"/>
  <c r="R715" i="1" a="1"/>
  <c r="R715" i="1" s="1"/>
  <c r="Q715" i="1" a="1"/>
  <c r="Q715" i="1" s="1"/>
  <c r="AZ714" i="1" a="1"/>
  <c r="AZ714" i="1" s="1"/>
  <c r="AY714" i="1" a="1"/>
  <c r="AY714" i="1" s="1"/>
  <c r="AX714" i="1" a="1"/>
  <c r="AX714" i="1" s="1"/>
  <c r="AW714" i="1" a="1"/>
  <c r="AW714" i="1" s="1"/>
  <c r="AV714" i="1" a="1"/>
  <c r="AV714" i="1" s="1"/>
  <c r="AU714" i="1" a="1"/>
  <c r="AU714" i="1" s="1"/>
  <c r="AT714" i="1" a="1"/>
  <c r="AT714" i="1" s="1"/>
  <c r="AS714" i="1" a="1"/>
  <c r="AS714" i="1" s="1"/>
  <c r="AR714" i="1" a="1"/>
  <c r="AR714" i="1" s="1"/>
  <c r="AQ714" i="1" a="1"/>
  <c r="AQ714" i="1" s="1"/>
  <c r="AP714" i="1" a="1"/>
  <c r="AP714" i="1" s="1"/>
  <c r="AO714" i="1" a="1"/>
  <c r="AO714" i="1" s="1"/>
  <c r="AN714" i="1" a="1"/>
  <c r="AN714" i="1" s="1"/>
  <c r="AM714" i="1" a="1"/>
  <c r="AM714" i="1" s="1"/>
  <c r="AL714" i="1" a="1"/>
  <c r="AL714" i="1" s="1"/>
  <c r="AK714" i="1" a="1"/>
  <c r="AK714" i="1" s="1"/>
  <c r="AJ714" i="1" a="1"/>
  <c r="AJ714" i="1" s="1"/>
  <c r="AI714" i="1" a="1"/>
  <c r="AI714" i="1" s="1"/>
  <c r="AH714" i="1" a="1"/>
  <c r="AH714" i="1" s="1"/>
  <c r="AG714" i="1" a="1"/>
  <c r="AG714" i="1" s="1"/>
  <c r="AF714" i="1" a="1"/>
  <c r="AF714" i="1" s="1"/>
  <c r="AE714" i="1" a="1"/>
  <c r="AE714" i="1" s="1"/>
  <c r="AD714" i="1" a="1"/>
  <c r="AD714" i="1" s="1"/>
  <c r="AC714" i="1" a="1"/>
  <c r="AC714" i="1" s="1"/>
  <c r="AB714" i="1" a="1"/>
  <c r="AB714" i="1" s="1"/>
  <c r="AA714" i="1" a="1"/>
  <c r="AA714" i="1" s="1"/>
  <c r="Z714" i="1" a="1"/>
  <c r="Z714" i="1" s="1"/>
  <c r="Y714" i="1" a="1"/>
  <c r="Y714" i="1" s="1"/>
  <c r="X714" i="1" a="1"/>
  <c r="X714" i="1" s="1"/>
  <c r="W714" i="1" a="1"/>
  <c r="W714" i="1" s="1"/>
  <c r="V714" i="1" a="1"/>
  <c r="V714" i="1" s="1"/>
  <c r="U714" i="1" a="1"/>
  <c r="U714" i="1" s="1"/>
  <c r="T714" i="1" a="1"/>
  <c r="T714" i="1" s="1"/>
  <c r="S714" i="1" a="1"/>
  <c r="S714" i="1" s="1"/>
  <c r="R714" i="1" a="1"/>
  <c r="R714" i="1" s="1"/>
  <c r="Q714" i="1" a="1"/>
  <c r="Q714" i="1" s="1"/>
  <c r="AZ713" i="1" a="1"/>
  <c r="AZ713" i="1" s="1"/>
  <c r="AY713" i="1" a="1"/>
  <c r="AY713" i="1" s="1"/>
  <c r="AX713" i="1" a="1"/>
  <c r="AX713" i="1" s="1"/>
  <c r="AW713" i="1" a="1"/>
  <c r="AW713" i="1" s="1"/>
  <c r="AV713" i="1" a="1"/>
  <c r="AV713" i="1" s="1"/>
  <c r="AU713" i="1" a="1"/>
  <c r="AU713" i="1" s="1"/>
  <c r="AT713" i="1" a="1"/>
  <c r="AT713" i="1" s="1"/>
  <c r="AS713" i="1" a="1"/>
  <c r="AS713" i="1" s="1"/>
  <c r="AR713" i="1" a="1"/>
  <c r="AR713" i="1" s="1"/>
  <c r="AQ713" i="1" a="1"/>
  <c r="AQ713" i="1" s="1"/>
  <c r="AP713" i="1" a="1"/>
  <c r="AP713" i="1" s="1"/>
  <c r="AO713" i="1" a="1"/>
  <c r="AO713" i="1" s="1"/>
  <c r="AN713" i="1" a="1"/>
  <c r="AN713" i="1" s="1"/>
  <c r="AM713" i="1" a="1"/>
  <c r="AM713" i="1" s="1"/>
  <c r="AL713" i="1" a="1"/>
  <c r="AL713" i="1" s="1"/>
  <c r="AK713" i="1" a="1"/>
  <c r="AK713" i="1" s="1"/>
  <c r="AJ713" i="1" a="1"/>
  <c r="AJ713" i="1" s="1"/>
  <c r="AI713" i="1" a="1"/>
  <c r="AI713" i="1" s="1"/>
  <c r="AH713" i="1" a="1"/>
  <c r="AH713" i="1" s="1"/>
  <c r="AG713" i="1" a="1"/>
  <c r="AG713" i="1" s="1"/>
  <c r="AF713" i="1" a="1"/>
  <c r="AF713" i="1" s="1"/>
  <c r="AE713" i="1" a="1"/>
  <c r="AE713" i="1" s="1"/>
  <c r="AD713" i="1" a="1"/>
  <c r="AD713" i="1" s="1"/>
  <c r="AC713" i="1" a="1"/>
  <c r="AC713" i="1" s="1"/>
  <c r="AB713" i="1" a="1"/>
  <c r="AB713" i="1" s="1"/>
  <c r="AA713" i="1" a="1"/>
  <c r="AA713" i="1" s="1"/>
  <c r="Z713" i="1" a="1"/>
  <c r="Z713" i="1" s="1"/>
  <c r="Y713" i="1" a="1"/>
  <c r="Y713" i="1" s="1"/>
  <c r="X713" i="1" a="1"/>
  <c r="X713" i="1" s="1"/>
  <c r="W713" i="1" a="1"/>
  <c r="W713" i="1" s="1"/>
  <c r="V713" i="1" a="1"/>
  <c r="V713" i="1" s="1"/>
  <c r="U713" i="1" a="1"/>
  <c r="U713" i="1" s="1"/>
  <c r="T713" i="1" a="1"/>
  <c r="T713" i="1" s="1"/>
  <c r="S713" i="1" a="1"/>
  <c r="S713" i="1" s="1"/>
  <c r="R713" i="1" a="1"/>
  <c r="R713" i="1" s="1"/>
  <c r="Q713" i="1" a="1"/>
  <c r="Q713" i="1" s="1"/>
  <c r="BE713" i="1" s="1"/>
  <c r="AZ712" i="1" a="1"/>
  <c r="AZ712" i="1" s="1"/>
  <c r="AY712" i="1" a="1"/>
  <c r="AY712" i="1" s="1"/>
  <c r="AX712" i="1" a="1"/>
  <c r="AX712" i="1" s="1"/>
  <c r="AW712" i="1" a="1"/>
  <c r="AW712" i="1" s="1"/>
  <c r="AV712" i="1" a="1"/>
  <c r="AV712" i="1" s="1"/>
  <c r="AU712" i="1" a="1"/>
  <c r="AU712" i="1" s="1"/>
  <c r="AT712" i="1" a="1"/>
  <c r="AT712" i="1" s="1"/>
  <c r="AS712" i="1" a="1"/>
  <c r="AS712" i="1" s="1"/>
  <c r="AR712" i="1" a="1"/>
  <c r="AR712" i="1" s="1"/>
  <c r="AQ712" i="1" a="1"/>
  <c r="AQ712" i="1" s="1"/>
  <c r="AP712" i="1" a="1"/>
  <c r="AP712" i="1" s="1"/>
  <c r="AO712" i="1" a="1"/>
  <c r="AO712" i="1" s="1"/>
  <c r="AN712" i="1" a="1"/>
  <c r="AN712" i="1" s="1"/>
  <c r="AM712" i="1" a="1"/>
  <c r="AM712" i="1" s="1"/>
  <c r="AL712" i="1" a="1"/>
  <c r="AL712" i="1" s="1"/>
  <c r="AK712" i="1" a="1"/>
  <c r="AK712" i="1" s="1"/>
  <c r="AJ712" i="1" a="1"/>
  <c r="AJ712" i="1" s="1"/>
  <c r="AI712" i="1" a="1"/>
  <c r="AI712" i="1" s="1"/>
  <c r="AH712" i="1" a="1"/>
  <c r="AH712" i="1" s="1"/>
  <c r="AG712" i="1" a="1"/>
  <c r="AG712" i="1" s="1"/>
  <c r="AF712" i="1" a="1"/>
  <c r="AF712" i="1" s="1"/>
  <c r="AE712" i="1" a="1"/>
  <c r="AE712" i="1" s="1"/>
  <c r="AD712" i="1" a="1"/>
  <c r="AD712" i="1" s="1"/>
  <c r="AC712" i="1" a="1"/>
  <c r="AC712" i="1" s="1"/>
  <c r="AB712" i="1" a="1"/>
  <c r="AB712" i="1" s="1"/>
  <c r="AA712" i="1" a="1"/>
  <c r="AA712" i="1" s="1"/>
  <c r="Z712" i="1" a="1"/>
  <c r="Z712" i="1" s="1"/>
  <c r="Y712" i="1" a="1"/>
  <c r="Y712" i="1" s="1"/>
  <c r="X712" i="1" a="1"/>
  <c r="X712" i="1" s="1"/>
  <c r="W712" i="1" a="1"/>
  <c r="W712" i="1" s="1"/>
  <c r="V712" i="1" a="1"/>
  <c r="V712" i="1" s="1"/>
  <c r="U712" i="1" a="1"/>
  <c r="U712" i="1" s="1"/>
  <c r="T712" i="1" a="1"/>
  <c r="T712" i="1" s="1"/>
  <c r="S712" i="1" a="1"/>
  <c r="S712" i="1" s="1"/>
  <c r="R712" i="1" a="1"/>
  <c r="R712" i="1" s="1"/>
  <c r="Q712" i="1" a="1"/>
  <c r="Q712" i="1" s="1"/>
  <c r="AZ676" i="1" a="1"/>
  <c r="AZ676" i="1" s="1"/>
  <c r="AY676" i="1" a="1"/>
  <c r="AY676" i="1" s="1"/>
  <c r="AX676" i="1" a="1"/>
  <c r="AX676" i="1" s="1"/>
  <c r="AW676" i="1" a="1"/>
  <c r="AW676" i="1" s="1"/>
  <c r="AV676" i="1" a="1"/>
  <c r="AV676" i="1" s="1"/>
  <c r="AU676" i="1" a="1"/>
  <c r="AU676" i="1" s="1"/>
  <c r="AT676" i="1" a="1"/>
  <c r="AT676" i="1" s="1"/>
  <c r="AS676" i="1" a="1"/>
  <c r="AS676" i="1" s="1"/>
  <c r="AR676" i="1" a="1"/>
  <c r="AR676" i="1" s="1"/>
  <c r="AQ676" i="1" a="1"/>
  <c r="AQ676" i="1" s="1"/>
  <c r="AP676" i="1" a="1"/>
  <c r="AP676" i="1" s="1"/>
  <c r="AO676" i="1" a="1"/>
  <c r="AO676" i="1" s="1"/>
  <c r="AN676" i="1" a="1"/>
  <c r="AN676" i="1" s="1"/>
  <c r="AM676" i="1" a="1"/>
  <c r="AM676" i="1" s="1"/>
  <c r="AL676" i="1" a="1"/>
  <c r="AL676" i="1" s="1"/>
  <c r="AK676" i="1" a="1"/>
  <c r="AK676" i="1" s="1"/>
  <c r="AJ676" i="1" a="1"/>
  <c r="AJ676" i="1" s="1"/>
  <c r="AI676" i="1" a="1"/>
  <c r="AI676" i="1" s="1"/>
  <c r="AH676" i="1" a="1"/>
  <c r="AH676" i="1" s="1"/>
  <c r="AG676" i="1" a="1"/>
  <c r="AG676" i="1" s="1"/>
  <c r="AF676" i="1" a="1"/>
  <c r="AF676" i="1" s="1"/>
  <c r="AE676" i="1" a="1"/>
  <c r="AE676" i="1" s="1"/>
  <c r="AD676" i="1" a="1"/>
  <c r="AD676" i="1" s="1"/>
  <c r="AC676" i="1" a="1"/>
  <c r="AC676" i="1" s="1"/>
  <c r="AB676" i="1" a="1"/>
  <c r="AB676" i="1" s="1"/>
  <c r="AA676" i="1" a="1"/>
  <c r="AA676" i="1" s="1"/>
  <c r="Z676" i="1" a="1"/>
  <c r="Z676" i="1" s="1"/>
  <c r="Y676" i="1" a="1"/>
  <c r="Y676" i="1" s="1"/>
  <c r="X676" i="1" a="1"/>
  <c r="X676" i="1" s="1"/>
  <c r="W676" i="1" a="1"/>
  <c r="W676" i="1" s="1"/>
  <c r="V676" i="1" a="1"/>
  <c r="V676" i="1" s="1"/>
  <c r="U676" i="1" a="1"/>
  <c r="U676" i="1" s="1"/>
  <c r="T676" i="1" a="1"/>
  <c r="T676" i="1" s="1"/>
  <c r="S676" i="1" a="1"/>
  <c r="S676" i="1" s="1"/>
  <c r="R676" i="1" a="1"/>
  <c r="R676" i="1" s="1"/>
  <c r="Q676" i="1" a="1"/>
  <c r="Q676" i="1" s="1"/>
  <c r="AZ675" i="1" a="1"/>
  <c r="AZ675" i="1" s="1"/>
  <c r="AY675" i="1" a="1"/>
  <c r="AY675" i="1" s="1"/>
  <c r="AX675" i="1" a="1"/>
  <c r="AX675" i="1" s="1"/>
  <c r="AW675" i="1" a="1"/>
  <c r="AW675" i="1" s="1"/>
  <c r="AV675" i="1" a="1"/>
  <c r="AV675" i="1" s="1"/>
  <c r="AU675" i="1" a="1"/>
  <c r="AU675" i="1" s="1"/>
  <c r="AT675" i="1" a="1"/>
  <c r="AT675" i="1" s="1"/>
  <c r="AS675" i="1" a="1"/>
  <c r="AS675" i="1" s="1"/>
  <c r="AR675" i="1" a="1"/>
  <c r="AR675" i="1" s="1"/>
  <c r="AQ675" i="1" a="1"/>
  <c r="AQ675" i="1" s="1"/>
  <c r="AP675" i="1" a="1"/>
  <c r="AP675" i="1" s="1"/>
  <c r="AO675" i="1" a="1"/>
  <c r="AO675" i="1" s="1"/>
  <c r="AN675" i="1" a="1"/>
  <c r="AN675" i="1" s="1"/>
  <c r="AM675" i="1" a="1"/>
  <c r="AM675" i="1" s="1"/>
  <c r="AL675" i="1" a="1"/>
  <c r="AL675" i="1" s="1"/>
  <c r="AK675" i="1" a="1"/>
  <c r="AK675" i="1" s="1"/>
  <c r="AJ675" i="1" a="1"/>
  <c r="AJ675" i="1" s="1"/>
  <c r="AI675" i="1" a="1"/>
  <c r="AI675" i="1" s="1"/>
  <c r="AH675" i="1" a="1"/>
  <c r="AH675" i="1" s="1"/>
  <c r="AG675" i="1" a="1"/>
  <c r="AG675" i="1" s="1"/>
  <c r="AF675" i="1" a="1"/>
  <c r="AF675" i="1" s="1"/>
  <c r="AE675" i="1" a="1"/>
  <c r="AE675" i="1" s="1"/>
  <c r="AD675" i="1" a="1"/>
  <c r="AD675" i="1" s="1"/>
  <c r="AC675" i="1" a="1"/>
  <c r="AC675" i="1" s="1"/>
  <c r="AB675" i="1" a="1"/>
  <c r="AB675" i="1" s="1"/>
  <c r="AA675" i="1" a="1"/>
  <c r="AA675" i="1" s="1"/>
  <c r="Z675" i="1" a="1"/>
  <c r="Z675" i="1" s="1"/>
  <c r="Y675" i="1" a="1"/>
  <c r="Y675" i="1" s="1"/>
  <c r="X675" i="1" a="1"/>
  <c r="X675" i="1" s="1"/>
  <c r="W675" i="1" a="1"/>
  <c r="W675" i="1" s="1"/>
  <c r="V675" i="1" a="1"/>
  <c r="V675" i="1" s="1"/>
  <c r="U675" i="1" a="1"/>
  <c r="U675" i="1" s="1"/>
  <c r="T675" i="1" a="1"/>
  <c r="T675" i="1" s="1"/>
  <c r="S675" i="1" a="1"/>
  <c r="S675" i="1" s="1"/>
  <c r="R675" i="1" a="1"/>
  <c r="R675" i="1" s="1"/>
  <c r="Q675" i="1" a="1"/>
  <c r="Q675" i="1" s="1"/>
  <c r="AZ674" i="1" a="1"/>
  <c r="AZ674" i="1" s="1"/>
  <c r="AY674" i="1" a="1"/>
  <c r="AY674" i="1" s="1"/>
  <c r="AX674" i="1" a="1"/>
  <c r="AX674" i="1" s="1"/>
  <c r="AW674" i="1" a="1"/>
  <c r="AW674" i="1" s="1"/>
  <c r="AV674" i="1" a="1"/>
  <c r="AV674" i="1" s="1"/>
  <c r="AU674" i="1" a="1"/>
  <c r="AU674" i="1" s="1"/>
  <c r="AT674" i="1" a="1"/>
  <c r="AT674" i="1" s="1"/>
  <c r="AS674" i="1" a="1"/>
  <c r="AS674" i="1" s="1"/>
  <c r="AR674" i="1" a="1"/>
  <c r="AR674" i="1" s="1"/>
  <c r="AQ674" i="1" a="1"/>
  <c r="AQ674" i="1" s="1"/>
  <c r="AP674" i="1" a="1"/>
  <c r="AP674" i="1" s="1"/>
  <c r="AO674" i="1" a="1"/>
  <c r="AO674" i="1" s="1"/>
  <c r="AN674" i="1" a="1"/>
  <c r="AN674" i="1" s="1"/>
  <c r="AM674" i="1" a="1"/>
  <c r="AM674" i="1" s="1"/>
  <c r="AL674" i="1" a="1"/>
  <c r="AL674" i="1" s="1"/>
  <c r="AK674" i="1" a="1"/>
  <c r="AK674" i="1" s="1"/>
  <c r="AJ674" i="1" a="1"/>
  <c r="AJ674" i="1" s="1"/>
  <c r="AI674" i="1" a="1"/>
  <c r="AI674" i="1" s="1"/>
  <c r="AH674" i="1" a="1"/>
  <c r="AH674" i="1" s="1"/>
  <c r="AG674" i="1" a="1"/>
  <c r="AG674" i="1" s="1"/>
  <c r="AF674" i="1" a="1"/>
  <c r="AF674" i="1" s="1"/>
  <c r="AE674" i="1" a="1"/>
  <c r="AE674" i="1" s="1"/>
  <c r="AD674" i="1" a="1"/>
  <c r="AD674" i="1" s="1"/>
  <c r="AC674" i="1" a="1"/>
  <c r="AC674" i="1" s="1"/>
  <c r="AB674" i="1" a="1"/>
  <c r="AB674" i="1" s="1"/>
  <c r="AA674" i="1" a="1"/>
  <c r="AA674" i="1" s="1"/>
  <c r="Z674" i="1" a="1"/>
  <c r="Z674" i="1" s="1"/>
  <c r="Y674" i="1" a="1"/>
  <c r="Y674" i="1" s="1"/>
  <c r="X674" i="1" a="1"/>
  <c r="X674" i="1" s="1"/>
  <c r="W674" i="1" a="1"/>
  <c r="W674" i="1" s="1"/>
  <c r="V674" i="1" a="1"/>
  <c r="V674" i="1" s="1"/>
  <c r="U674" i="1" a="1"/>
  <c r="U674" i="1" s="1"/>
  <c r="T674" i="1" a="1"/>
  <c r="T674" i="1" s="1"/>
  <c r="S674" i="1" a="1"/>
  <c r="S674" i="1" s="1"/>
  <c r="R674" i="1" a="1"/>
  <c r="R674" i="1" s="1"/>
  <c r="Q674" i="1" a="1"/>
  <c r="Q674" i="1" s="1"/>
  <c r="AZ673" i="1" a="1"/>
  <c r="AZ673" i="1" s="1"/>
  <c r="AY673" i="1" a="1"/>
  <c r="AY673" i="1" s="1"/>
  <c r="AX673" i="1" a="1"/>
  <c r="AX673" i="1" s="1"/>
  <c r="AW673" i="1" a="1"/>
  <c r="AW673" i="1" s="1"/>
  <c r="AV673" i="1" a="1"/>
  <c r="AV673" i="1" s="1"/>
  <c r="AU673" i="1" a="1"/>
  <c r="AU673" i="1" s="1"/>
  <c r="AT673" i="1" a="1"/>
  <c r="AT673" i="1" s="1"/>
  <c r="AS673" i="1" a="1"/>
  <c r="AS673" i="1" s="1"/>
  <c r="AR673" i="1" a="1"/>
  <c r="AR673" i="1" s="1"/>
  <c r="AQ673" i="1" a="1"/>
  <c r="AQ673" i="1" s="1"/>
  <c r="AP673" i="1" a="1"/>
  <c r="AP673" i="1" s="1"/>
  <c r="AO673" i="1" a="1"/>
  <c r="AO673" i="1" s="1"/>
  <c r="AN673" i="1" a="1"/>
  <c r="AN673" i="1" s="1"/>
  <c r="AM673" i="1" a="1"/>
  <c r="AM673" i="1" s="1"/>
  <c r="AL673" i="1" a="1"/>
  <c r="AL673" i="1" s="1"/>
  <c r="AK673" i="1" a="1"/>
  <c r="AK673" i="1" s="1"/>
  <c r="AJ673" i="1" a="1"/>
  <c r="AJ673" i="1" s="1"/>
  <c r="AI673" i="1" a="1"/>
  <c r="AI673" i="1" s="1"/>
  <c r="AH673" i="1" a="1"/>
  <c r="AH673" i="1" s="1"/>
  <c r="AG673" i="1" a="1"/>
  <c r="AG673" i="1" s="1"/>
  <c r="AF673" i="1" a="1"/>
  <c r="AF673" i="1" s="1"/>
  <c r="AE673" i="1" a="1"/>
  <c r="AE673" i="1" s="1"/>
  <c r="AD673" i="1" a="1"/>
  <c r="AD673" i="1" s="1"/>
  <c r="AC673" i="1" a="1"/>
  <c r="AC673" i="1" s="1"/>
  <c r="AB673" i="1" a="1"/>
  <c r="AB673" i="1" s="1"/>
  <c r="AA673" i="1" a="1"/>
  <c r="AA673" i="1" s="1"/>
  <c r="Z673" i="1" a="1"/>
  <c r="Z673" i="1" s="1"/>
  <c r="Y673" i="1" a="1"/>
  <c r="Y673" i="1" s="1"/>
  <c r="X673" i="1" a="1"/>
  <c r="X673" i="1" s="1"/>
  <c r="W673" i="1" a="1"/>
  <c r="W673" i="1" s="1"/>
  <c r="V673" i="1" a="1"/>
  <c r="V673" i="1" s="1"/>
  <c r="U673" i="1" a="1"/>
  <c r="U673" i="1" s="1"/>
  <c r="T673" i="1" a="1"/>
  <c r="T673" i="1" s="1"/>
  <c r="S673" i="1" a="1"/>
  <c r="S673" i="1" s="1"/>
  <c r="R673" i="1" a="1"/>
  <c r="R673" i="1" s="1"/>
  <c r="Q673" i="1" a="1"/>
  <c r="Q673" i="1" s="1"/>
  <c r="AZ672" i="1" a="1"/>
  <c r="AZ672" i="1" s="1"/>
  <c r="AY672" i="1" a="1"/>
  <c r="AY672" i="1" s="1"/>
  <c r="AX672" i="1" a="1"/>
  <c r="AX672" i="1" s="1"/>
  <c r="AW672" i="1" a="1"/>
  <c r="AW672" i="1" s="1"/>
  <c r="AV672" i="1" a="1"/>
  <c r="AV672" i="1" s="1"/>
  <c r="AU672" i="1" a="1"/>
  <c r="AU672" i="1" s="1"/>
  <c r="AT672" i="1" a="1"/>
  <c r="AT672" i="1" s="1"/>
  <c r="AS672" i="1" a="1"/>
  <c r="AS672" i="1" s="1"/>
  <c r="AR672" i="1" a="1"/>
  <c r="AR672" i="1" s="1"/>
  <c r="AQ672" i="1" a="1"/>
  <c r="AQ672" i="1" s="1"/>
  <c r="AP672" i="1" a="1"/>
  <c r="AP672" i="1" s="1"/>
  <c r="AO672" i="1" a="1"/>
  <c r="AO672" i="1" s="1"/>
  <c r="AN672" i="1" a="1"/>
  <c r="AN672" i="1" s="1"/>
  <c r="AM672" i="1" a="1"/>
  <c r="AM672" i="1" s="1"/>
  <c r="AL672" i="1" a="1"/>
  <c r="AL672" i="1" s="1"/>
  <c r="AK672" i="1" a="1"/>
  <c r="AK672" i="1" s="1"/>
  <c r="AJ672" i="1" a="1"/>
  <c r="AJ672" i="1" s="1"/>
  <c r="AI672" i="1" a="1"/>
  <c r="AI672" i="1" s="1"/>
  <c r="AH672" i="1" a="1"/>
  <c r="AH672" i="1" s="1"/>
  <c r="AG672" i="1" a="1"/>
  <c r="AG672" i="1" s="1"/>
  <c r="AF672" i="1" a="1"/>
  <c r="AF672" i="1" s="1"/>
  <c r="AE672" i="1" a="1"/>
  <c r="AE672" i="1" s="1"/>
  <c r="AD672" i="1" a="1"/>
  <c r="AD672" i="1" s="1"/>
  <c r="AC672" i="1" a="1"/>
  <c r="AC672" i="1" s="1"/>
  <c r="AB672" i="1" a="1"/>
  <c r="AB672" i="1" s="1"/>
  <c r="AA672" i="1" a="1"/>
  <c r="AA672" i="1" s="1"/>
  <c r="Z672" i="1" a="1"/>
  <c r="Z672" i="1" s="1"/>
  <c r="Y672" i="1" a="1"/>
  <c r="Y672" i="1" s="1"/>
  <c r="X672" i="1" a="1"/>
  <c r="X672" i="1" s="1"/>
  <c r="W672" i="1" a="1"/>
  <c r="W672" i="1" s="1"/>
  <c r="V672" i="1" a="1"/>
  <c r="V672" i="1" s="1"/>
  <c r="U672" i="1"/>
  <c r="U672" i="1" a="1"/>
  <c r="T672" i="1" a="1"/>
  <c r="T672" i="1" s="1"/>
  <c r="S672" i="1" a="1"/>
  <c r="S672" i="1" s="1"/>
  <c r="R672" i="1" a="1"/>
  <c r="R672" i="1" s="1"/>
  <c r="Q672" i="1" a="1"/>
  <c r="Q672" i="1" s="1"/>
  <c r="AZ671" i="1" a="1"/>
  <c r="AZ671" i="1" s="1"/>
  <c r="AY671" i="1" a="1"/>
  <c r="AY671" i="1" s="1"/>
  <c r="AX671" i="1" a="1"/>
  <c r="AX671" i="1" s="1"/>
  <c r="AW671" i="1" a="1"/>
  <c r="AW671" i="1" s="1"/>
  <c r="AV671" i="1" a="1"/>
  <c r="AV671" i="1" s="1"/>
  <c r="AU671" i="1" a="1"/>
  <c r="AU671" i="1" s="1"/>
  <c r="AT671" i="1" a="1"/>
  <c r="AT671" i="1" s="1"/>
  <c r="AS671" i="1" a="1"/>
  <c r="AS671" i="1" s="1"/>
  <c r="AR671" i="1" a="1"/>
  <c r="AR671" i="1" s="1"/>
  <c r="AQ671" i="1" a="1"/>
  <c r="AQ671" i="1" s="1"/>
  <c r="AP671" i="1" a="1"/>
  <c r="AP671" i="1" s="1"/>
  <c r="AO671" i="1" a="1"/>
  <c r="AO671" i="1" s="1"/>
  <c r="AN671" i="1" a="1"/>
  <c r="AN671" i="1" s="1"/>
  <c r="AM671" i="1" a="1"/>
  <c r="AM671" i="1" s="1"/>
  <c r="AL671" i="1" a="1"/>
  <c r="AL671" i="1" s="1"/>
  <c r="AK671" i="1" a="1"/>
  <c r="AK671" i="1" s="1"/>
  <c r="AJ671" i="1" a="1"/>
  <c r="AJ671" i="1" s="1"/>
  <c r="AI671" i="1" a="1"/>
  <c r="AI671" i="1" s="1"/>
  <c r="AH671" i="1" a="1"/>
  <c r="AH671" i="1" s="1"/>
  <c r="AG671" i="1" a="1"/>
  <c r="AG671" i="1" s="1"/>
  <c r="AF671" i="1" a="1"/>
  <c r="AF671" i="1" s="1"/>
  <c r="AE671" i="1" a="1"/>
  <c r="AE671" i="1" s="1"/>
  <c r="AD671" i="1" a="1"/>
  <c r="AD671" i="1" s="1"/>
  <c r="AC671" i="1" a="1"/>
  <c r="AC671" i="1" s="1"/>
  <c r="AB671" i="1" a="1"/>
  <c r="AB671" i="1" s="1"/>
  <c r="AA671" i="1" a="1"/>
  <c r="AA671" i="1" s="1"/>
  <c r="Z671" i="1" a="1"/>
  <c r="Z671" i="1" s="1"/>
  <c r="Y671" i="1" a="1"/>
  <c r="Y671" i="1" s="1"/>
  <c r="X671" i="1" a="1"/>
  <c r="X671" i="1" s="1"/>
  <c r="W671" i="1" a="1"/>
  <c r="W671" i="1" s="1"/>
  <c r="V671" i="1" a="1"/>
  <c r="V671" i="1" s="1"/>
  <c r="U671" i="1" a="1"/>
  <c r="U671" i="1" s="1"/>
  <c r="T671" i="1" a="1"/>
  <c r="T671" i="1" s="1"/>
  <c r="S671" i="1" a="1"/>
  <c r="S671" i="1" s="1"/>
  <c r="R671" i="1" a="1"/>
  <c r="R671" i="1" s="1"/>
  <c r="Q671" i="1" a="1"/>
  <c r="Q671" i="1" s="1"/>
  <c r="AZ670" i="1" a="1"/>
  <c r="AZ670" i="1" s="1"/>
  <c r="AY670" i="1" a="1"/>
  <c r="AY670" i="1" s="1"/>
  <c r="AX670" i="1" a="1"/>
  <c r="AX670" i="1" s="1"/>
  <c r="AW670" i="1" a="1"/>
  <c r="AW670" i="1" s="1"/>
  <c r="AV670" i="1" a="1"/>
  <c r="AV670" i="1" s="1"/>
  <c r="AU670" i="1" a="1"/>
  <c r="AU670" i="1" s="1"/>
  <c r="AT670" i="1" a="1"/>
  <c r="AT670" i="1" s="1"/>
  <c r="AS670" i="1" a="1"/>
  <c r="AS670" i="1" s="1"/>
  <c r="AR670" i="1" a="1"/>
  <c r="AR670" i="1" s="1"/>
  <c r="AQ670" i="1" a="1"/>
  <c r="AQ670" i="1" s="1"/>
  <c r="AP670" i="1" a="1"/>
  <c r="AP670" i="1" s="1"/>
  <c r="AO670" i="1" a="1"/>
  <c r="AO670" i="1" s="1"/>
  <c r="AN670" i="1" a="1"/>
  <c r="AN670" i="1" s="1"/>
  <c r="AM670" i="1" a="1"/>
  <c r="AM670" i="1" s="1"/>
  <c r="AL670" i="1" a="1"/>
  <c r="AL670" i="1" s="1"/>
  <c r="AK670" i="1" a="1"/>
  <c r="AK670" i="1" s="1"/>
  <c r="AJ670" i="1" a="1"/>
  <c r="AJ670" i="1" s="1"/>
  <c r="AI670" i="1" a="1"/>
  <c r="AI670" i="1" s="1"/>
  <c r="AH670" i="1" a="1"/>
  <c r="AH670" i="1" s="1"/>
  <c r="AG670" i="1" a="1"/>
  <c r="AG670" i="1" s="1"/>
  <c r="AF670" i="1" a="1"/>
  <c r="AF670" i="1" s="1"/>
  <c r="AE670" i="1" a="1"/>
  <c r="AE670" i="1" s="1"/>
  <c r="AD670" i="1" a="1"/>
  <c r="AD670" i="1" s="1"/>
  <c r="AC670" i="1" a="1"/>
  <c r="AC670" i="1" s="1"/>
  <c r="AB670" i="1" a="1"/>
  <c r="AB670" i="1" s="1"/>
  <c r="AA670" i="1" a="1"/>
  <c r="AA670" i="1" s="1"/>
  <c r="Z670" i="1" a="1"/>
  <c r="Z670" i="1" s="1"/>
  <c r="Y670" i="1" a="1"/>
  <c r="Y670" i="1" s="1"/>
  <c r="X670" i="1" a="1"/>
  <c r="X670" i="1" s="1"/>
  <c r="W670" i="1" a="1"/>
  <c r="W670" i="1" s="1"/>
  <c r="V670" i="1" a="1"/>
  <c r="V670" i="1" s="1"/>
  <c r="U670" i="1" a="1"/>
  <c r="U670" i="1" s="1"/>
  <c r="T670" i="1" a="1"/>
  <c r="T670" i="1" s="1"/>
  <c r="S670" i="1" a="1"/>
  <c r="S670" i="1" s="1"/>
  <c r="R670" i="1" a="1"/>
  <c r="R670" i="1" s="1"/>
  <c r="Q670" i="1" a="1"/>
  <c r="Q670" i="1" s="1"/>
  <c r="AZ669" i="1" a="1"/>
  <c r="AZ669" i="1" s="1"/>
  <c r="AY669" i="1" a="1"/>
  <c r="AY669" i="1" s="1"/>
  <c r="AX669" i="1" a="1"/>
  <c r="AX669" i="1" s="1"/>
  <c r="AW669" i="1" a="1"/>
  <c r="AW669" i="1" s="1"/>
  <c r="AV669" i="1" a="1"/>
  <c r="AV669" i="1" s="1"/>
  <c r="AU669" i="1" a="1"/>
  <c r="AU669" i="1" s="1"/>
  <c r="AT669" i="1" a="1"/>
  <c r="AT669" i="1" s="1"/>
  <c r="AS669" i="1" a="1"/>
  <c r="AS669" i="1" s="1"/>
  <c r="AR669" i="1" a="1"/>
  <c r="AR669" i="1" s="1"/>
  <c r="AQ669" i="1" a="1"/>
  <c r="AQ669" i="1" s="1"/>
  <c r="AP669" i="1" a="1"/>
  <c r="AP669" i="1" s="1"/>
  <c r="AO669" i="1" a="1"/>
  <c r="AO669" i="1" s="1"/>
  <c r="AN669" i="1" a="1"/>
  <c r="AN669" i="1" s="1"/>
  <c r="AM669" i="1" a="1"/>
  <c r="AM669" i="1" s="1"/>
  <c r="AL669" i="1" a="1"/>
  <c r="AL669" i="1" s="1"/>
  <c r="AK669" i="1" a="1"/>
  <c r="AK669" i="1" s="1"/>
  <c r="AJ669" i="1" a="1"/>
  <c r="AJ669" i="1" s="1"/>
  <c r="AI669" i="1" a="1"/>
  <c r="AI669" i="1" s="1"/>
  <c r="AH669" i="1" a="1"/>
  <c r="AH669" i="1" s="1"/>
  <c r="AG669" i="1" a="1"/>
  <c r="AG669" i="1" s="1"/>
  <c r="AF669" i="1" a="1"/>
  <c r="AF669" i="1" s="1"/>
  <c r="AE669" i="1" a="1"/>
  <c r="AE669" i="1" s="1"/>
  <c r="AD669" i="1" a="1"/>
  <c r="AD669" i="1" s="1"/>
  <c r="AC669" i="1" a="1"/>
  <c r="AC669" i="1" s="1"/>
  <c r="AB669" i="1" a="1"/>
  <c r="AB669" i="1" s="1"/>
  <c r="AA669" i="1" a="1"/>
  <c r="AA669" i="1" s="1"/>
  <c r="Z669" i="1" a="1"/>
  <c r="Z669" i="1" s="1"/>
  <c r="Y669" i="1" a="1"/>
  <c r="Y669" i="1" s="1"/>
  <c r="X669" i="1" a="1"/>
  <c r="X669" i="1" s="1"/>
  <c r="W669" i="1" a="1"/>
  <c r="W669" i="1" s="1"/>
  <c r="V669" i="1" a="1"/>
  <c r="V669" i="1" s="1"/>
  <c r="U669" i="1" a="1"/>
  <c r="U669" i="1" s="1"/>
  <c r="T669" i="1" a="1"/>
  <c r="T669" i="1" s="1"/>
  <c r="S669" i="1" a="1"/>
  <c r="S669" i="1" s="1"/>
  <c r="R669" i="1" a="1"/>
  <c r="R669" i="1" s="1"/>
  <c r="Q669" i="1" a="1"/>
  <c r="Q669" i="1" s="1"/>
  <c r="AZ668" i="1" a="1"/>
  <c r="AZ668" i="1" s="1"/>
  <c r="AY668" i="1" a="1"/>
  <c r="AY668" i="1" s="1"/>
  <c r="AX668" i="1" a="1"/>
  <c r="AX668" i="1" s="1"/>
  <c r="AW668" i="1" a="1"/>
  <c r="AW668" i="1" s="1"/>
  <c r="AV668" i="1" a="1"/>
  <c r="AV668" i="1" s="1"/>
  <c r="AU668" i="1" a="1"/>
  <c r="AU668" i="1" s="1"/>
  <c r="AT668" i="1" a="1"/>
  <c r="AT668" i="1" s="1"/>
  <c r="AS668" i="1" a="1"/>
  <c r="AS668" i="1" s="1"/>
  <c r="AR668" i="1" a="1"/>
  <c r="AR668" i="1" s="1"/>
  <c r="AQ668" i="1" a="1"/>
  <c r="AQ668" i="1" s="1"/>
  <c r="AP668" i="1" a="1"/>
  <c r="AP668" i="1" s="1"/>
  <c r="AO668" i="1" a="1"/>
  <c r="AO668" i="1" s="1"/>
  <c r="AN668" i="1" a="1"/>
  <c r="AN668" i="1" s="1"/>
  <c r="AM668" i="1" a="1"/>
  <c r="AM668" i="1" s="1"/>
  <c r="AL668" i="1" a="1"/>
  <c r="AL668" i="1" s="1"/>
  <c r="AK668" i="1" a="1"/>
  <c r="AK668" i="1" s="1"/>
  <c r="AJ668" i="1" a="1"/>
  <c r="AJ668" i="1" s="1"/>
  <c r="AI668" i="1" a="1"/>
  <c r="AI668" i="1" s="1"/>
  <c r="AH668" i="1" a="1"/>
  <c r="AH668" i="1" s="1"/>
  <c r="AG668" i="1" a="1"/>
  <c r="AG668" i="1" s="1"/>
  <c r="AF668" i="1" a="1"/>
  <c r="AF668" i="1" s="1"/>
  <c r="AE668" i="1" a="1"/>
  <c r="AE668" i="1" s="1"/>
  <c r="AD668" i="1" a="1"/>
  <c r="AD668" i="1" s="1"/>
  <c r="AC668" i="1" a="1"/>
  <c r="AC668" i="1" s="1"/>
  <c r="AB668" i="1" a="1"/>
  <c r="AB668" i="1" s="1"/>
  <c r="AA668" i="1" a="1"/>
  <c r="AA668" i="1" s="1"/>
  <c r="Z668" i="1" a="1"/>
  <c r="Z668" i="1" s="1"/>
  <c r="Y668" i="1" a="1"/>
  <c r="Y668" i="1" s="1"/>
  <c r="X668" i="1" a="1"/>
  <c r="X668" i="1" s="1"/>
  <c r="W668" i="1" a="1"/>
  <c r="W668" i="1" s="1"/>
  <c r="V668" i="1" a="1"/>
  <c r="V668" i="1" s="1"/>
  <c r="U668" i="1" a="1"/>
  <c r="U668" i="1" s="1"/>
  <c r="T668" i="1" a="1"/>
  <c r="T668" i="1" s="1"/>
  <c r="S668" i="1" a="1"/>
  <c r="S668" i="1" s="1"/>
  <c r="R668" i="1" a="1"/>
  <c r="R668" i="1" s="1"/>
  <c r="Q668" i="1" a="1"/>
  <c r="Q668" i="1" s="1"/>
  <c r="AZ667" i="1" a="1"/>
  <c r="AZ667" i="1" s="1"/>
  <c r="AY667" i="1" a="1"/>
  <c r="AY667" i="1" s="1"/>
  <c r="AX667" i="1" a="1"/>
  <c r="AX667" i="1" s="1"/>
  <c r="AW667" i="1" a="1"/>
  <c r="AW667" i="1" s="1"/>
  <c r="AV667" i="1" a="1"/>
  <c r="AV667" i="1" s="1"/>
  <c r="AU667" i="1" a="1"/>
  <c r="AU667" i="1" s="1"/>
  <c r="AT667" i="1" a="1"/>
  <c r="AT667" i="1" s="1"/>
  <c r="AS667" i="1" a="1"/>
  <c r="AS667" i="1" s="1"/>
  <c r="AR667" i="1" a="1"/>
  <c r="AR667" i="1" s="1"/>
  <c r="AQ667" i="1" a="1"/>
  <c r="AQ667" i="1" s="1"/>
  <c r="AP667" i="1" a="1"/>
  <c r="AP667" i="1" s="1"/>
  <c r="AO667" i="1" a="1"/>
  <c r="AO667" i="1" s="1"/>
  <c r="AN667" i="1" a="1"/>
  <c r="AN667" i="1" s="1"/>
  <c r="AM667" i="1" a="1"/>
  <c r="AM667" i="1" s="1"/>
  <c r="AL667" i="1" a="1"/>
  <c r="AL667" i="1" s="1"/>
  <c r="AK667" i="1" a="1"/>
  <c r="AK667" i="1" s="1"/>
  <c r="AJ667" i="1" a="1"/>
  <c r="AJ667" i="1" s="1"/>
  <c r="AI667" i="1" a="1"/>
  <c r="AI667" i="1" s="1"/>
  <c r="AH667" i="1" a="1"/>
  <c r="AH667" i="1" s="1"/>
  <c r="AG667" i="1" a="1"/>
  <c r="AG667" i="1" s="1"/>
  <c r="AF667" i="1" a="1"/>
  <c r="AF667" i="1" s="1"/>
  <c r="AE667" i="1" a="1"/>
  <c r="AE667" i="1" s="1"/>
  <c r="AD667" i="1" a="1"/>
  <c r="AD667" i="1" s="1"/>
  <c r="AC667" i="1" a="1"/>
  <c r="AC667" i="1" s="1"/>
  <c r="AB667" i="1" a="1"/>
  <c r="AB667" i="1" s="1"/>
  <c r="AA667" i="1" a="1"/>
  <c r="AA667" i="1" s="1"/>
  <c r="Z667" i="1" a="1"/>
  <c r="Z667" i="1" s="1"/>
  <c r="Y667" i="1" a="1"/>
  <c r="Y667" i="1" s="1"/>
  <c r="X667" i="1" a="1"/>
  <c r="X667" i="1" s="1"/>
  <c r="W667" i="1" a="1"/>
  <c r="W667" i="1" s="1"/>
  <c r="V667" i="1" a="1"/>
  <c r="V667" i="1" s="1"/>
  <c r="U667" i="1" a="1"/>
  <c r="U667" i="1" s="1"/>
  <c r="T667" i="1" a="1"/>
  <c r="T667" i="1" s="1"/>
  <c r="S667" i="1" a="1"/>
  <c r="S667" i="1" s="1"/>
  <c r="R667" i="1" a="1"/>
  <c r="R667" i="1" s="1"/>
  <c r="Q667" i="1" a="1"/>
  <c r="Q667" i="1" s="1"/>
  <c r="AZ631" i="1" a="1"/>
  <c r="AZ631" i="1" s="1"/>
  <c r="AY631" i="1" a="1"/>
  <c r="AY631" i="1" s="1"/>
  <c r="AX631" i="1" a="1"/>
  <c r="AX631" i="1" s="1"/>
  <c r="AW631" i="1" a="1"/>
  <c r="AW631" i="1" s="1"/>
  <c r="AV631" i="1" a="1"/>
  <c r="AV631" i="1" s="1"/>
  <c r="AU631" i="1" a="1"/>
  <c r="AU631" i="1" s="1"/>
  <c r="AT631" i="1" a="1"/>
  <c r="AT631" i="1" s="1"/>
  <c r="AS631" i="1" a="1"/>
  <c r="AS631" i="1" s="1"/>
  <c r="AR631" i="1" a="1"/>
  <c r="AR631" i="1" s="1"/>
  <c r="AQ631" i="1" a="1"/>
  <c r="AQ631" i="1" s="1"/>
  <c r="AP631" i="1" a="1"/>
  <c r="AP631" i="1" s="1"/>
  <c r="AO631" i="1" a="1"/>
  <c r="AO631" i="1" s="1"/>
  <c r="AN631" i="1" a="1"/>
  <c r="AN631" i="1" s="1"/>
  <c r="AM631" i="1" a="1"/>
  <c r="AM631" i="1" s="1"/>
  <c r="AL631" i="1" a="1"/>
  <c r="AL631" i="1" s="1"/>
  <c r="AK631" i="1" a="1"/>
  <c r="AK631" i="1" s="1"/>
  <c r="AJ631" i="1" a="1"/>
  <c r="AJ631" i="1" s="1"/>
  <c r="AI631" i="1" a="1"/>
  <c r="AI631" i="1" s="1"/>
  <c r="AH631" i="1" a="1"/>
  <c r="AH631" i="1" s="1"/>
  <c r="AG631" i="1" a="1"/>
  <c r="AG631" i="1" s="1"/>
  <c r="AF631" i="1" a="1"/>
  <c r="AF631" i="1" s="1"/>
  <c r="AE631" i="1" a="1"/>
  <c r="AE631" i="1" s="1"/>
  <c r="AD631" i="1" a="1"/>
  <c r="AD631" i="1" s="1"/>
  <c r="AC631" i="1" a="1"/>
  <c r="AC631" i="1" s="1"/>
  <c r="AB631" i="1" a="1"/>
  <c r="AB631" i="1" s="1"/>
  <c r="AA631" i="1" a="1"/>
  <c r="AA631" i="1" s="1"/>
  <c r="Z631" i="1" a="1"/>
  <c r="Z631" i="1" s="1"/>
  <c r="Y631" i="1" a="1"/>
  <c r="Y631" i="1" s="1"/>
  <c r="X631" i="1" a="1"/>
  <c r="X631" i="1" s="1"/>
  <c r="W631" i="1" a="1"/>
  <c r="W631" i="1" s="1"/>
  <c r="V631" i="1" a="1"/>
  <c r="V631" i="1" s="1"/>
  <c r="U631" i="1" a="1"/>
  <c r="U631" i="1" s="1"/>
  <c r="T631" i="1" a="1"/>
  <c r="T631" i="1" s="1"/>
  <c r="S631" i="1" a="1"/>
  <c r="S631" i="1" s="1"/>
  <c r="R631" i="1" a="1"/>
  <c r="R631" i="1" s="1"/>
  <c r="Q631" i="1" a="1"/>
  <c r="Q631" i="1" s="1"/>
  <c r="AZ630" i="1" a="1"/>
  <c r="AZ630" i="1" s="1"/>
  <c r="AY630" i="1" a="1"/>
  <c r="AY630" i="1" s="1"/>
  <c r="AX630" i="1" a="1"/>
  <c r="AX630" i="1" s="1"/>
  <c r="AW630" i="1" a="1"/>
  <c r="AW630" i="1" s="1"/>
  <c r="AV630" i="1" a="1"/>
  <c r="AV630" i="1" s="1"/>
  <c r="AU630" i="1" a="1"/>
  <c r="AU630" i="1" s="1"/>
  <c r="AT630" i="1" a="1"/>
  <c r="AT630" i="1" s="1"/>
  <c r="AS630" i="1" a="1"/>
  <c r="AS630" i="1" s="1"/>
  <c r="AR630" i="1" a="1"/>
  <c r="AR630" i="1" s="1"/>
  <c r="AQ630" i="1" a="1"/>
  <c r="AQ630" i="1" s="1"/>
  <c r="AP630" i="1" a="1"/>
  <c r="AP630" i="1" s="1"/>
  <c r="AO630" i="1" a="1"/>
  <c r="AO630" i="1" s="1"/>
  <c r="AN630" i="1" a="1"/>
  <c r="AN630" i="1" s="1"/>
  <c r="AM630" i="1" a="1"/>
  <c r="AM630" i="1" s="1"/>
  <c r="AL630" i="1" a="1"/>
  <c r="AL630" i="1" s="1"/>
  <c r="AK630" i="1" a="1"/>
  <c r="AK630" i="1" s="1"/>
  <c r="AJ630" i="1" a="1"/>
  <c r="AJ630" i="1" s="1"/>
  <c r="AI630" i="1" a="1"/>
  <c r="AI630" i="1" s="1"/>
  <c r="AH630" i="1" a="1"/>
  <c r="AH630" i="1" s="1"/>
  <c r="AG630" i="1" a="1"/>
  <c r="AG630" i="1" s="1"/>
  <c r="AF630" i="1" a="1"/>
  <c r="AF630" i="1" s="1"/>
  <c r="AE630" i="1" a="1"/>
  <c r="AE630" i="1" s="1"/>
  <c r="AD630" i="1" a="1"/>
  <c r="AD630" i="1" s="1"/>
  <c r="AC630" i="1" a="1"/>
  <c r="AC630" i="1" s="1"/>
  <c r="AB630" i="1" a="1"/>
  <c r="AB630" i="1" s="1"/>
  <c r="AA630" i="1" a="1"/>
  <c r="AA630" i="1" s="1"/>
  <c r="Z630" i="1" a="1"/>
  <c r="Z630" i="1" s="1"/>
  <c r="Y630" i="1" a="1"/>
  <c r="Y630" i="1" s="1"/>
  <c r="X630" i="1" a="1"/>
  <c r="X630" i="1" s="1"/>
  <c r="W630" i="1" a="1"/>
  <c r="W630" i="1" s="1"/>
  <c r="V630" i="1" a="1"/>
  <c r="V630" i="1" s="1"/>
  <c r="U630" i="1" a="1"/>
  <c r="U630" i="1" s="1"/>
  <c r="T630" i="1" a="1"/>
  <c r="T630" i="1" s="1"/>
  <c r="S630" i="1" a="1"/>
  <c r="S630" i="1" s="1"/>
  <c r="R630" i="1" a="1"/>
  <c r="R630" i="1" s="1"/>
  <c r="Q630" i="1" a="1"/>
  <c r="Q630" i="1" s="1"/>
  <c r="AZ629" i="1" a="1"/>
  <c r="AZ629" i="1" s="1"/>
  <c r="AY629" i="1" a="1"/>
  <c r="AY629" i="1" s="1"/>
  <c r="AX629" i="1" a="1"/>
  <c r="AX629" i="1" s="1"/>
  <c r="AW629" i="1" a="1"/>
  <c r="AW629" i="1" s="1"/>
  <c r="AV629" i="1" a="1"/>
  <c r="AV629" i="1" s="1"/>
  <c r="AU629" i="1" a="1"/>
  <c r="AU629" i="1" s="1"/>
  <c r="AT629" i="1" a="1"/>
  <c r="AT629" i="1" s="1"/>
  <c r="AS629" i="1" a="1"/>
  <c r="AS629" i="1" s="1"/>
  <c r="AR629" i="1" a="1"/>
  <c r="AR629" i="1" s="1"/>
  <c r="AQ629" i="1" a="1"/>
  <c r="AQ629" i="1" s="1"/>
  <c r="AP629" i="1" a="1"/>
  <c r="AP629" i="1" s="1"/>
  <c r="AO629" i="1" a="1"/>
  <c r="AO629" i="1" s="1"/>
  <c r="AN629" i="1" a="1"/>
  <c r="AN629" i="1" s="1"/>
  <c r="AM629" i="1" a="1"/>
  <c r="AM629" i="1" s="1"/>
  <c r="AL629" i="1" a="1"/>
  <c r="AL629" i="1" s="1"/>
  <c r="AK629" i="1" a="1"/>
  <c r="AK629" i="1" s="1"/>
  <c r="AJ629" i="1" a="1"/>
  <c r="AJ629" i="1" s="1"/>
  <c r="AI629" i="1" a="1"/>
  <c r="AI629" i="1" s="1"/>
  <c r="AH629" i="1" a="1"/>
  <c r="AH629" i="1" s="1"/>
  <c r="AG629" i="1" a="1"/>
  <c r="AG629" i="1" s="1"/>
  <c r="AF629" i="1" a="1"/>
  <c r="AF629" i="1" s="1"/>
  <c r="AE629" i="1" a="1"/>
  <c r="AE629" i="1" s="1"/>
  <c r="AD629" i="1" a="1"/>
  <c r="AD629" i="1" s="1"/>
  <c r="AC629" i="1" a="1"/>
  <c r="AC629" i="1" s="1"/>
  <c r="AB629" i="1" a="1"/>
  <c r="AB629" i="1" s="1"/>
  <c r="AA629" i="1" a="1"/>
  <c r="AA629" i="1" s="1"/>
  <c r="Z629" i="1" a="1"/>
  <c r="Z629" i="1" s="1"/>
  <c r="Y629" i="1" a="1"/>
  <c r="Y629" i="1" s="1"/>
  <c r="X629" i="1" a="1"/>
  <c r="X629" i="1" s="1"/>
  <c r="W629" i="1" a="1"/>
  <c r="W629" i="1" s="1"/>
  <c r="V629" i="1" a="1"/>
  <c r="V629" i="1" s="1"/>
  <c r="U629" i="1" a="1"/>
  <c r="U629" i="1" s="1"/>
  <c r="T629" i="1" a="1"/>
  <c r="T629" i="1" s="1"/>
  <c r="S629" i="1" a="1"/>
  <c r="S629" i="1" s="1"/>
  <c r="R629" i="1" a="1"/>
  <c r="R629" i="1" s="1"/>
  <c r="Q629" i="1" a="1"/>
  <c r="Q629" i="1" s="1"/>
  <c r="AZ628" i="1" a="1"/>
  <c r="AZ628" i="1" s="1"/>
  <c r="AY628" i="1" a="1"/>
  <c r="AY628" i="1" s="1"/>
  <c r="AX628" i="1" a="1"/>
  <c r="AX628" i="1" s="1"/>
  <c r="AW628" i="1" a="1"/>
  <c r="AW628" i="1" s="1"/>
  <c r="AV628" i="1" a="1"/>
  <c r="AV628" i="1" s="1"/>
  <c r="AU628" i="1" a="1"/>
  <c r="AU628" i="1" s="1"/>
  <c r="AT628" i="1" a="1"/>
  <c r="AT628" i="1" s="1"/>
  <c r="AS628" i="1" a="1"/>
  <c r="AS628" i="1" s="1"/>
  <c r="AR628" i="1" a="1"/>
  <c r="AR628" i="1" s="1"/>
  <c r="AQ628" i="1" a="1"/>
  <c r="AQ628" i="1" s="1"/>
  <c r="AP628" i="1" a="1"/>
  <c r="AP628" i="1" s="1"/>
  <c r="AO628" i="1" a="1"/>
  <c r="AO628" i="1" s="1"/>
  <c r="AN628" i="1" a="1"/>
  <c r="AN628" i="1" s="1"/>
  <c r="AM628" i="1" a="1"/>
  <c r="AM628" i="1" s="1"/>
  <c r="AL628" i="1" a="1"/>
  <c r="AL628" i="1" s="1"/>
  <c r="AK628" i="1" a="1"/>
  <c r="AK628" i="1" s="1"/>
  <c r="AJ628" i="1" a="1"/>
  <c r="AJ628" i="1" s="1"/>
  <c r="AI628" i="1" a="1"/>
  <c r="AI628" i="1" s="1"/>
  <c r="AH628" i="1" a="1"/>
  <c r="AH628" i="1" s="1"/>
  <c r="AG628" i="1" a="1"/>
  <c r="AG628" i="1" s="1"/>
  <c r="AF628" i="1" a="1"/>
  <c r="AF628" i="1" s="1"/>
  <c r="AE628" i="1" a="1"/>
  <c r="AE628" i="1" s="1"/>
  <c r="AD628" i="1" a="1"/>
  <c r="AD628" i="1" s="1"/>
  <c r="AC628" i="1" a="1"/>
  <c r="AC628" i="1" s="1"/>
  <c r="AB628" i="1" a="1"/>
  <c r="AB628" i="1" s="1"/>
  <c r="AA628" i="1" a="1"/>
  <c r="AA628" i="1" s="1"/>
  <c r="Z628" i="1" a="1"/>
  <c r="Z628" i="1" s="1"/>
  <c r="Y628" i="1" a="1"/>
  <c r="Y628" i="1" s="1"/>
  <c r="X628" i="1" a="1"/>
  <c r="X628" i="1" s="1"/>
  <c r="W628" i="1" a="1"/>
  <c r="W628" i="1" s="1"/>
  <c r="V628" i="1" a="1"/>
  <c r="V628" i="1" s="1"/>
  <c r="U628" i="1" a="1"/>
  <c r="U628" i="1" s="1"/>
  <c r="T628" i="1" a="1"/>
  <c r="T628" i="1" s="1"/>
  <c r="S628" i="1" a="1"/>
  <c r="S628" i="1" s="1"/>
  <c r="R628" i="1" a="1"/>
  <c r="R628" i="1" s="1"/>
  <c r="Q628" i="1" a="1"/>
  <c r="Q628" i="1" s="1"/>
  <c r="AZ627" i="1" a="1"/>
  <c r="AZ627" i="1" s="1"/>
  <c r="AY627" i="1" a="1"/>
  <c r="AY627" i="1" s="1"/>
  <c r="AX627" i="1" a="1"/>
  <c r="AX627" i="1" s="1"/>
  <c r="AW627" i="1" a="1"/>
  <c r="AW627" i="1" s="1"/>
  <c r="AV627" i="1" a="1"/>
  <c r="AV627" i="1" s="1"/>
  <c r="AU627" i="1" a="1"/>
  <c r="AU627" i="1" s="1"/>
  <c r="AT627" i="1" a="1"/>
  <c r="AT627" i="1" s="1"/>
  <c r="AS627" i="1" a="1"/>
  <c r="AS627" i="1" s="1"/>
  <c r="AR627" i="1" a="1"/>
  <c r="AR627" i="1" s="1"/>
  <c r="AQ627" i="1" a="1"/>
  <c r="AQ627" i="1" s="1"/>
  <c r="AP627" i="1" a="1"/>
  <c r="AP627" i="1" s="1"/>
  <c r="AO627" i="1" a="1"/>
  <c r="AO627" i="1" s="1"/>
  <c r="AN627" i="1" a="1"/>
  <c r="AN627" i="1" s="1"/>
  <c r="AM627" i="1" a="1"/>
  <c r="AM627" i="1" s="1"/>
  <c r="AL627" i="1" a="1"/>
  <c r="AL627" i="1" s="1"/>
  <c r="AK627" i="1" a="1"/>
  <c r="AK627" i="1" s="1"/>
  <c r="AJ627" i="1" a="1"/>
  <c r="AJ627" i="1" s="1"/>
  <c r="AI627" i="1" a="1"/>
  <c r="AI627" i="1" s="1"/>
  <c r="AH627" i="1" a="1"/>
  <c r="AH627" i="1" s="1"/>
  <c r="AG627" i="1" a="1"/>
  <c r="AG627" i="1" s="1"/>
  <c r="AF627" i="1" a="1"/>
  <c r="AF627" i="1" s="1"/>
  <c r="AE627" i="1" a="1"/>
  <c r="AE627" i="1" s="1"/>
  <c r="AD627" i="1" a="1"/>
  <c r="AD627" i="1" s="1"/>
  <c r="AC627" i="1" a="1"/>
  <c r="AC627" i="1" s="1"/>
  <c r="AB627" i="1" a="1"/>
  <c r="AB627" i="1" s="1"/>
  <c r="AA627" i="1" a="1"/>
  <c r="AA627" i="1" s="1"/>
  <c r="Z627" i="1" a="1"/>
  <c r="Z627" i="1" s="1"/>
  <c r="Y627" i="1" a="1"/>
  <c r="Y627" i="1" s="1"/>
  <c r="X627" i="1" a="1"/>
  <c r="X627" i="1" s="1"/>
  <c r="W627" i="1" a="1"/>
  <c r="W627" i="1" s="1"/>
  <c r="V627" i="1" a="1"/>
  <c r="V627" i="1" s="1"/>
  <c r="U627" i="1" a="1"/>
  <c r="U627" i="1" s="1"/>
  <c r="T627" i="1" a="1"/>
  <c r="T627" i="1" s="1"/>
  <c r="S627" i="1" a="1"/>
  <c r="S627" i="1" s="1"/>
  <c r="R627" i="1" a="1"/>
  <c r="R627" i="1" s="1"/>
  <c r="Q627" i="1" a="1"/>
  <c r="Q627" i="1" s="1"/>
  <c r="AZ626" i="1" a="1"/>
  <c r="AZ626" i="1" s="1"/>
  <c r="AY626" i="1" a="1"/>
  <c r="AY626" i="1" s="1"/>
  <c r="AX626" i="1" a="1"/>
  <c r="AX626" i="1" s="1"/>
  <c r="AW626" i="1" a="1"/>
  <c r="AW626" i="1" s="1"/>
  <c r="AV626" i="1" a="1"/>
  <c r="AV626" i="1" s="1"/>
  <c r="AU626" i="1" a="1"/>
  <c r="AU626" i="1" s="1"/>
  <c r="AT626" i="1" a="1"/>
  <c r="AT626" i="1" s="1"/>
  <c r="AS626" i="1" a="1"/>
  <c r="AS626" i="1" s="1"/>
  <c r="AR626" i="1" a="1"/>
  <c r="AR626" i="1" s="1"/>
  <c r="AQ626" i="1" a="1"/>
  <c r="AQ626" i="1" s="1"/>
  <c r="AP626" i="1" a="1"/>
  <c r="AP626" i="1" s="1"/>
  <c r="AO626" i="1" a="1"/>
  <c r="AO626" i="1" s="1"/>
  <c r="AN626" i="1" a="1"/>
  <c r="AN626" i="1" s="1"/>
  <c r="AM626" i="1" a="1"/>
  <c r="AM626" i="1" s="1"/>
  <c r="AL626" i="1" a="1"/>
  <c r="AL626" i="1" s="1"/>
  <c r="AK626" i="1" a="1"/>
  <c r="AK626" i="1" s="1"/>
  <c r="AJ626" i="1" a="1"/>
  <c r="AJ626" i="1" s="1"/>
  <c r="AI626" i="1" a="1"/>
  <c r="AI626" i="1" s="1"/>
  <c r="AH626" i="1" a="1"/>
  <c r="AH626" i="1" s="1"/>
  <c r="AG626" i="1" a="1"/>
  <c r="AG626" i="1" s="1"/>
  <c r="AF626" i="1" a="1"/>
  <c r="AF626" i="1" s="1"/>
  <c r="AE626" i="1" a="1"/>
  <c r="AE626" i="1" s="1"/>
  <c r="AD626" i="1" a="1"/>
  <c r="AD626" i="1" s="1"/>
  <c r="AC626" i="1" a="1"/>
  <c r="AC626" i="1" s="1"/>
  <c r="AB626" i="1" a="1"/>
  <c r="AB626" i="1" s="1"/>
  <c r="AA626" i="1" a="1"/>
  <c r="AA626" i="1" s="1"/>
  <c r="Z626" i="1" a="1"/>
  <c r="Z626" i="1" s="1"/>
  <c r="Y626" i="1" a="1"/>
  <c r="Y626" i="1" s="1"/>
  <c r="X626" i="1" a="1"/>
  <c r="X626" i="1" s="1"/>
  <c r="W626" i="1" a="1"/>
  <c r="W626" i="1" s="1"/>
  <c r="V626" i="1" a="1"/>
  <c r="V626" i="1" s="1"/>
  <c r="U626" i="1" a="1"/>
  <c r="U626" i="1" s="1"/>
  <c r="T626" i="1" a="1"/>
  <c r="T626" i="1" s="1"/>
  <c r="S626" i="1" a="1"/>
  <c r="S626" i="1" s="1"/>
  <c r="R626" i="1" a="1"/>
  <c r="R626" i="1" s="1"/>
  <c r="Q626" i="1" a="1"/>
  <c r="Q626" i="1" s="1"/>
  <c r="AZ625" i="1" a="1"/>
  <c r="AZ625" i="1" s="1"/>
  <c r="AY625" i="1" a="1"/>
  <c r="AY625" i="1" s="1"/>
  <c r="AX625" i="1" a="1"/>
  <c r="AX625" i="1" s="1"/>
  <c r="AW625" i="1" a="1"/>
  <c r="AW625" i="1" s="1"/>
  <c r="AV625" i="1" a="1"/>
  <c r="AV625" i="1" s="1"/>
  <c r="AU625" i="1" a="1"/>
  <c r="AU625" i="1" s="1"/>
  <c r="AT625" i="1" a="1"/>
  <c r="AT625" i="1" s="1"/>
  <c r="AS625" i="1" a="1"/>
  <c r="AS625" i="1" s="1"/>
  <c r="AR625" i="1" a="1"/>
  <c r="AR625" i="1" s="1"/>
  <c r="AQ625" i="1" a="1"/>
  <c r="AQ625" i="1" s="1"/>
  <c r="AP625" i="1" a="1"/>
  <c r="AP625" i="1" s="1"/>
  <c r="AO625" i="1" a="1"/>
  <c r="AO625" i="1" s="1"/>
  <c r="AN625" i="1" a="1"/>
  <c r="AN625" i="1" s="1"/>
  <c r="AM625" i="1" a="1"/>
  <c r="AM625" i="1" s="1"/>
  <c r="AL625" i="1" a="1"/>
  <c r="AL625" i="1" s="1"/>
  <c r="AK625" i="1" a="1"/>
  <c r="AK625" i="1" s="1"/>
  <c r="AJ625" i="1" a="1"/>
  <c r="AJ625" i="1" s="1"/>
  <c r="AI625" i="1" a="1"/>
  <c r="AI625" i="1" s="1"/>
  <c r="AH625" i="1" a="1"/>
  <c r="AH625" i="1" s="1"/>
  <c r="AG625" i="1" a="1"/>
  <c r="AG625" i="1" s="1"/>
  <c r="AF625" i="1" a="1"/>
  <c r="AF625" i="1" s="1"/>
  <c r="AE625" i="1" a="1"/>
  <c r="AE625" i="1" s="1"/>
  <c r="AD625" i="1" a="1"/>
  <c r="AD625" i="1" s="1"/>
  <c r="AC625" i="1" a="1"/>
  <c r="AC625" i="1" s="1"/>
  <c r="AB625" i="1" a="1"/>
  <c r="AB625" i="1" s="1"/>
  <c r="AA625" i="1" a="1"/>
  <c r="AA625" i="1" s="1"/>
  <c r="Z625" i="1" a="1"/>
  <c r="Z625" i="1" s="1"/>
  <c r="Y625" i="1" a="1"/>
  <c r="Y625" i="1" s="1"/>
  <c r="X625" i="1" a="1"/>
  <c r="X625" i="1" s="1"/>
  <c r="W625" i="1" a="1"/>
  <c r="W625" i="1" s="1"/>
  <c r="V625" i="1" a="1"/>
  <c r="V625" i="1" s="1"/>
  <c r="U625" i="1" a="1"/>
  <c r="U625" i="1" s="1"/>
  <c r="T625" i="1" a="1"/>
  <c r="T625" i="1" s="1"/>
  <c r="S625" i="1" a="1"/>
  <c r="S625" i="1" s="1"/>
  <c r="R625" i="1" a="1"/>
  <c r="R625" i="1" s="1"/>
  <c r="Q625" i="1" a="1"/>
  <c r="Q625" i="1" s="1"/>
  <c r="AZ624" i="1" a="1"/>
  <c r="AZ624" i="1" s="1"/>
  <c r="AY624" i="1" a="1"/>
  <c r="AY624" i="1" s="1"/>
  <c r="AX624" i="1" a="1"/>
  <c r="AX624" i="1" s="1"/>
  <c r="AW624" i="1" a="1"/>
  <c r="AW624" i="1" s="1"/>
  <c r="AV624" i="1" a="1"/>
  <c r="AV624" i="1" s="1"/>
  <c r="AU624" i="1" a="1"/>
  <c r="AU624" i="1" s="1"/>
  <c r="AT624" i="1" a="1"/>
  <c r="AT624" i="1" s="1"/>
  <c r="AS624" i="1" a="1"/>
  <c r="AS624" i="1" s="1"/>
  <c r="AR624" i="1" a="1"/>
  <c r="AR624" i="1" s="1"/>
  <c r="AQ624" i="1" a="1"/>
  <c r="AQ624" i="1" s="1"/>
  <c r="AP624" i="1" a="1"/>
  <c r="AP624" i="1" s="1"/>
  <c r="AO624" i="1" a="1"/>
  <c r="AO624" i="1" s="1"/>
  <c r="AN624" i="1" a="1"/>
  <c r="AN624" i="1" s="1"/>
  <c r="AM624" i="1" a="1"/>
  <c r="AM624" i="1" s="1"/>
  <c r="AL624" i="1" a="1"/>
  <c r="AL624" i="1" s="1"/>
  <c r="AK624" i="1" a="1"/>
  <c r="AK624" i="1" s="1"/>
  <c r="AJ624" i="1" a="1"/>
  <c r="AJ624" i="1" s="1"/>
  <c r="AI624" i="1" a="1"/>
  <c r="AI624" i="1" s="1"/>
  <c r="AH624" i="1" a="1"/>
  <c r="AH624" i="1" s="1"/>
  <c r="AG624" i="1" a="1"/>
  <c r="AG624" i="1" s="1"/>
  <c r="AF624" i="1" a="1"/>
  <c r="AF624" i="1" s="1"/>
  <c r="AE624" i="1" a="1"/>
  <c r="AE624" i="1" s="1"/>
  <c r="AD624" i="1" a="1"/>
  <c r="AD624" i="1" s="1"/>
  <c r="AC624" i="1" a="1"/>
  <c r="AC624" i="1" s="1"/>
  <c r="AB624" i="1" a="1"/>
  <c r="AB624" i="1" s="1"/>
  <c r="AA624" i="1" a="1"/>
  <c r="AA624" i="1" s="1"/>
  <c r="Z624" i="1" a="1"/>
  <c r="Z624" i="1" s="1"/>
  <c r="Y624" i="1" a="1"/>
  <c r="Y624" i="1" s="1"/>
  <c r="X624" i="1" a="1"/>
  <c r="X624" i="1" s="1"/>
  <c r="W624" i="1" a="1"/>
  <c r="W624" i="1" s="1"/>
  <c r="V624" i="1" a="1"/>
  <c r="V624" i="1" s="1"/>
  <c r="U624" i="1" a="1"/>
  <c r="U624" i="1" s="1"/>
  <c r="T624" i="1" a="1"/>
  <c r="T624" i="1" s="1"/>
  <c r="S624" i="1" a="1"/>
  <c r="S624" i="1" s="1"/>
  <c r="R624" i="1" a="1"/>
  <c r="R624" i="1" s="1"/>
  <c r="Q624" i="1" a="1"/>
  <c r="Q624" i="1" s="1"/>
  <c r="AZ623" i="1" a="1"/>
  <c r="AZ623" i="1" s="1"/>
  <c r="AY623" i="1" a="1"/>
  <c r="AY623" i="1" s="1"/>
  <c r="AX623" i="1" a="1"/>
  <c r="AX623" i="1" s="1"/>
  <c r="AW623" i="1" a="1"/>
  <c r="AW623" i="1" s="1"/>
  <c r="AV623" i="1" a="1"/>
  <c r="AV623" i="1" s="1"/>
  <c r="AU623" i="1" a="1"/>
  <c r="AU623" i="1" s="1"/>
  <c r="AT623" i="1" a="1"/>
  <c r="AT623" i="1" s="1"/>
  <c r="AS623" i="1" a="1"/>
  <c r="AS623" i="1" s="1"/>
  <c r="AR623" i="1" a="1"/>
  <c r="AR623" i="1" s="1"/>
  <c r="AQ623" i="1" a="1"/>
  <c r="AQ623" i="1" s="1"/>
  <c r="AP623" i="1" a="1"/>
  <c r="AP623" i="1" s="1"/>
  <c r="AO623" i="1" a="1"/>
  <c r="AO623" i="1" s="1"/>
  <c r="AN623" i="1" a="1"/>
  <c r="AN623" i="1" s="1"/>
  <c r="AM623" i="1" a="1"/>
  <c r="AM623" i="1" s="1"/>
  <c r="AL623" i="1" a="1"/>
  <c r="AL623" i="1" s="1"/>
  <c r="AK623" i="1" a="1"/>
  <c r="AK623" i="1" s="1"/>
  <c r="AJ623" i="1" a="1"/>
  <c r="AJ623" i="1" s="1"/>
  <c r="AI623" i="1" a="1"/>
  <c r="AI623" i="1" s="1"/>
  <c r="AH623" i="1" a="1"/>
  <c r="AH623" i="1" s="1"/>
  <c r="AG623" i="1" a="1"/>
  <c r="AG623" i="1" s="1"/>
  <c r="AF623" i="1" a="1"/>
  <c r="AF623" i="1" s="1"/>
  <c r="AE623" i="1" a="1"/>
  <c r="AE623" i="1" s="1"/>
  <c r="AD623" i="1" a="1"/>
  <c r="AD623" i="1" s="1"/>
  <c r="AC623" i="1" a="1"/>
  <c r="AC623" i="1" s="1"/>
  <c r="AB623" i="1" a="1"/>
  <c r="AB623" i="1" s="1"/>
  <c r="AA623" i="1" a="1"/>
  <c r="AA623" i="1" s="1"/>
  <c r="Z623" i="1" a="1"/>
  <c r="Z623" i="1" s="1"/>
  <c r="Y623" i="1" a="1"/>
  <c r="Y623" i="1" s="1"/>
  <c r="X623" i="1" a="1"/>
  <c r="X623" i="1" s="1"/>
  <c r="W623" i="1" a="1"/>
  <c r="W623" i="1" s="1"/>
  <c r="V623" i="1" a="1"/>
  <c r="V623" i="1" s="1"/>
  <c r="U623" i="1" a="1"/>
  <c r="U623" i="1" s="1"/>
  <c r="T623" i="1" a="1"/>
  <c r="T623" i="1" s="1"/>
  <c r="S623" i="1" a="1"/>
  <c r="S623" i="1" s="1"/>
  <c r="R623" i="1" a="1"/>
  <c r="R623" i="1" s="1"/>
  <c r="Q623" i="1" a="1"/>
  <c r="Q623" i="1" s="1"/>
  <c r="AZ622" i="1" a="1"/>
  <c r="AZ622" i="1" s="1"/>
  <c r="AY622" i="1" a="1"/>
  <c r="AY622" i="1" s="1"/>
  <c r="AX622" i="1" a="1"/>
  <c r="AX622" i="1" s="1"/>
  <c r="AW622" i="1" a="1"/>
  <c r="AW622" i="1" s="1"/>
  <c r="AV622" i="1" a="1"/>
  <c r="AV622" i="1" s="1"/>
  <c r="AU622" i="1" a="1"/>
  <c r="AU622" i="1" s="1"/>
  <c r="AT622" i="1" a="1"/>
  <c r="AT622" i="1" s="1"/>
  <c r="AS622" i="1" a="1"/>
  <c r="AS622" i="1" s="1"/>
  <c r="AR622" i="1" a="1"/>
  <c r="AR622" i="1" s="1"/>
  <c r="AQ622" i="1" a="1"/>
  <c r="AQ622" i="1" s="1"/>
  <c r="AP622" i="1" a="1"/>
  <c r="AP622" i="1" s="1"/>
  <c r="AO622" i="1" a="1"/>
  <c r="AO622" i="1" s="1"/>
  <c r="AN622" i="1" a="1"/>
  <c r="AN622" i="1" s="1"/>
  <c r="AM622" i="1" a="1"/>
  <c r="AM622" i="1" s="1"/>
  <c r="AL622" i="1" a="1"/>
  <c r="AL622" i="1" s="1"/>
  <c r="AK622" i="1" a="1"/>
  <c r="AK622" i="1" s="1"/>
  <c r="AJ622" i="1" a="1"/>
  <c r="AJ622" i="1" s="1"/>
  <c r="AI622" i="1" a="1"/>
  <c r="AI622" i="1" s="1"/>
  <c r="AH622" i="1" a="1"/>
  <c r="AH622" i="1" s="1"/>
  <c r="AG622" i="1" a="1"/>
  <c r="AG622" i="1" s="1"/>
  <c r="AF622" i="1" a="1"/>
  <c r="AF622" i="1" s="1"/>
  <c r="AE622" i="1" a="1"/>
  <c r="AE622" i="1" s="1"/>
  <c r="AD622" i="1" a="1"/>
  <c r="AD622" i="1" s="1"/>
  <c r="AC622" i="1" a="1"/>
  <c r="AC622" i="1" s="1"/>
  <c r="AB622" i="1" a="1"/>
  <c r="AB622" i="1" s="1"/>
  <c r="AA622" i="1" a="1"/>
  <c r="AA622" i="1" s="1"/>
  <c r="Z622" i="1" a="1"/>
  <c r="Z622" i="1" s="1"/>
  <c r="Y622" i="1" a="1"/>
  <c r="Y622" i="1" s="1"/>
  <c r="X622" i="1" a="1"/>
  <c r="X622" i="1" s="1"/>
  <c r="W622" i="1" a="1"/>
  <c r="W622" i="1" s="1"/>
  <c r="V622" i="1" a="1"/>
  <c r="V622" i="1" s="1"/>
  <c r="U622" i="1" a="1"/>
  <c r="U622" i="1" s="1"/>
  <c r="T622" i="1" a="1"/>
  <c r="T622" i="1" s="1"/>
  <c r="S622" i="1" a="1"/>
  <c r="S622" i="1" s="1"/>
  <c r="R622" i="1" a="1"/>
  <c r="R622" i="1" s="1"/>
  <c r="Q622" i="1" a="1"/>
  <c r="Q622" i="1" s="1"/>
  <c r="AZ586" i="1" a="1"/>
  <c r="AZ586" i="1" s="1"/>
  <c r="AY586" i="1" a="1"/>
  <c r="AY586" i="1" s="1"/>
  <c r="AX586" i="1" a="1"/>
  <c r="AX586" i="1" s="1"/>
  <c r="AW586" i="1" a="1"/>
  <c r="AW586" i="1" s="1"/>
  <c r="AV586" i="1" a="1"/>
  <c r="AV586" i="1" s="1"/>
  <c r="AU586" i="1" a="1"/>
  <c r="AU586" i="1" s="1"/>
  <c r="AT586" i="1" a="1"/>
  <c r="AT586" i="1" s="1"/>
  <c r="AS586" i="1" a="1"/>
  <c r="AS586" i="1" s="1"/>
  <c r="AR586" i="1" a="1"/>
  <c r="AR586" i="1" s="1"/>
  <c r="AQ586" i="1" a="1"/>
  <c r="AQ586" i="1" s="1"/>
  <c r="AP586" i="1" a="1"/>
  <c r="AP586" i="1" s="1"/>
  <c r="AO586" i="1" a="1"/>
  <c r="AO586" i="1" s="1"/>
  <c r="AN586" i="1" a="1"/>
  <c r="AN586" i="1" s="1"/>
  <c r="AM586" i="1" a="1"/>
  <c r="AM586" i="1" s="1"/>
  <c r="AL586" i="1" a="1"/>
  <c r="AL586" i="1" s="1"/>
  <c r="AK586" i="1" a="1"/>
  <c r="AK586" i="1" s="1"/>
  <c r="AJ586" i="1" a="1"/>
  <c r="AJ586" i="1" s="1"/>
  <c r="AI586" i="1" a="1"/>
  <c r="AI586" i="1" s="1"/>
  <c r="AH586" i="1" a="1"/>
  <c r="AH586" i="1" s="1"/>
  <c r="AG586" i="1" a="1"/>
  <c r="AG586" i="1" s="1"/>
  <c r="AF586" i="1" a="1"/>
  <c r="AF586" i="1" s="1"/>
  <c r="AE586" i="1" a="1"/>
  <c r="AE586" i="1" s="1"/>
  <c r="AD586" i="1" a="1"/>
  <c r="AD586" i="1" s="1"/>
  <c r="AC586" i="1" a="1"/>
  <c r="AC586" i="1" s="1"/>
  <c r="AB586" i="1" a="1"/>
  <c r="AB586" i="1" s="1"/>
  <c r="AA586" i="1" a="1"/>
  <c r="AA586" i="1" s="1"/>
  <c r="Z586" i="1" a="1"/>
  <c r="Z586" i="1" s="1"/>
  <c r="Y586" i="1" a="1"/>
  <c r="Y586" i="1" s="1"/>
  <c r="X586" i="1" a="1"/>
  <c r="X586" i="1" s="1"/>
  <c r="W586" i="1" a="1"/>
  <c r="W586" i="1" s="1"/>
  <c r="V586" i="1" a="1"/>
  <c r="V586" i="1" s="1"/>
  <c r="U586" i="1" a="1"/>
  <c r="U586" i="1" s="1"/>
  <c r="T586" i="1" a="1"/>
  <c r="T586" i="1" s="1"/>
  <c r="S586" i="1" a="1"/>
  <c r="S586" i="1" s="1"/>
  <c r="R586" i="1" a="1"/>
  <c r="R586" i="1" s="1"/>
  <c r="Q586" i="1" a="1"/>
  <c r="Q586" i="1" s="1"/>
  <c r="AZ585" i="1" a="1"/>
  <c r="AZ585" i="1" s="1"/>
  <c r="AY585" i="1" a="1"/>
  <c r="AY585" i="1" s="1"/>
  <c r="AX585" i="1" a="1"/>
  <c r="AX585" i="1" s="1"/>
  <c r="AW585" i="1" a="1"/>
  <c r="AW585" i="1" s="1"/>
  <c r="AV585" i="1" a="1"/>
  <c r="AV585" i="1" s="1"/>
  <c r="AU585" i="1" a="1"/>
  <c r="AU585" i="1" s="1"/>
  <c r="AT585" i="1" a="1"/>
  <c r="AT585" i="1" s="1"/>
  <c r="AS585" i="1" a="1"/>
  <c r="AS585" i="1" s="1"/>
  <c r="AR585" i="1" a="1"/>
  <c r="AR585" i="1" s="1"/>
  <c r="AQ585" i="1" a="1"/>
  <c r="AQ585" i="1" s="1"/>
  <c r="AP585" i="1" a="1"/>
  <c r="AP585" i="1" s="1"/>
  <c r="AO585" i="1" a="1"/>
  <c r="AO585" i="1" s="1"/>
  <c r="AN585" i="1" a="1"/>
  <c r="AN585" i="1" s="1"/>
  <c r="AM585" i="1" a="1"/>
  <c r="AM585" i="1" s="1"/>
  <c r="AL585" i="1" a="1"/>
  <c r="AL585" i="1" s="1"/>
  <c r="AK585" i="1" a="1"/>
  <c r="AK585" i="1" s="1"/>
  <c r="AJ585" i="1" a="1"/>
  <c r="AJ585" i="1" s="1"/>
  <c r="AI585" i="1" a="1"/>
  <c r="AI585" i="1" s="1"/>
  <c r="AH585" i="1" a="1"/>
  <c r="AH585" i="1" s="1"/>
  <c r="AG585" i="1" a="1"/>
  <c r="AG585" i="1" s="1"/>
  <c r="AF585" i="1" a="1"/>
  <c r="AF585" i="1" s="1"/>
  <c r="AE585" i="1" a="1"/>
  <c r="AE585" i="1" s="1"/>
  <c r="AD585" i="1" a="1"/>
  <c r="AD585" i="1" s="1"/>
  <c r="AC585" i="1" a="1"/>
  <c r="AC585" i="1" s="1"/>
  <c r="AB585" i="1" a="1"/>
  <c r="AB585" i="1" s="1"/>
  <c r="AA585" i="1" a="1"/>
  <c r="AA585" i="1" s="1"/>
  <c r="Z585" i="1" a="1"/>
  <c r="Z585" i="1" s="1"/>
  <c r="Y585" i="1" a="1"/>
  <c r="Y585" i="1" s="1"/>
  <c r="X585" i="1" a="1"/>
  <c r="X585" i="1" s="1"/>
  <c r="W585" i="1" a="1"/>
  <c r="W585" i="1" s="1"/>
  <c r="V585" i="1" a="1"/>
  <c r="V585" i="1" s="1"/>
  <c r="U585" i="1" a="1"/>
  <c r="U585" i="1" s="1"/>
  <c r="T585" i="1" a="1"/>
  <c r="T585" i="1" s="1"/>
  <c r="S585" i="1" a="1"/>
  <c r="S585" i="1" s="1"/>
  <c r="R585" i="1" a="1"/>
  <c r="R585" i="1" s="1"/>
  <c r="Q585" i="1" a="1"/>
  <c r="Q585" i="1" s="1"/>
  <c r="AZ584" i="1" a="1"/>
  <c r="AZ584" i="1" s="1"/>
  <c r="AY584" i="1" a="1"/>
  <c r="AY584" i="1" s="1"/>
  <c r="AX584" i="1" a="1"/>
  <c r="AX584" i="1" s="1"/>
  <c r="AW584" i="1" a="1"/>
  <c r="AW584" i="1" s="1"/>
  <c r="AV584" i="1" a="1"/>
  <c r="AV584" i="1" s="1"/>
  <c r="AU584" i="1" a="1"/>
  <c r="AU584" i="1" s="1"/>
  <c r="AT584" i="1" a="1"/>
  <c r="AT584" i="1" s="1"/>
  <c r="AS584" i="1" a="1"/>
  <c r="AS584" i="1" s="1"/>
  <c r="AR584" i="1" a="1"/>
  <c r="AR584" i="1" s="1"/>
  <c r="AQ584" i="1" a="1"/>
  <c r="AQ584" i="1" s="1"/>
  <c r="AP584" i="1" a="1"/>
  <c r="AP584" i="1" s="1"/>
  <c r="AO584" i="1" a="1"/>
  <c r="AO584" i="1" s="1"/>
  <c r="AN584" i="1" a="1"/>
  <c r="AN584" i="1" s="1"/>
  <c r="AM584" i="1" a="1"/>
  <c r="AM584" i="1" s="1"/>
  <c r="AL584" i="1" a="1"/>
  <c r="AL584" i="1" s="1"/>
  <c r="AK584" i="1" a="1"/>
  <c r="AK584" i="1" s="1"/>
  <c r="AJ584" i="1" a="1"/>
  <c r="AJ584" i="1" s="1"/>
  <c r="AI584" i="1" a="1"/>
  <c r="AI584" i="1" s="1"/>
  <c r="AH584" i="1" a="1"/>
  <c r="AH584" i="1" s="1"/>
  <c r="AG584" i="1" a="1"/>
  <c r="AG584" i="1" s="1"/>
  <c r="AF584" i="1" a="1"/>
  <c r="AF584" i="1" s="1"/>
  <c r="AE584" i="1" a="1"/>
  <c r="AE584" i="1" s="1"/>
  <c r="AD584" i="1" a="1"/>
  <c r="AD584" i="1" s="1"/>
  <c r="AC584" i="1" a="1"/>
  <c r="AC584" i="1" s="1"/>
  <c r="AB584" i="1" a="1"/>
  <c r="AB584" i="1" s="1"/>
  <c r="AA584" i="1" a="1"/>
  <c r="AA584" i="1" s="1"/>
  <c r="Z584" i="1" a="1"/>
  <c r="Z584" i="1" s="1"/>
  <c r="Y584" i="1" a="1"/>
  <c r="Y584" i="1" s="1"/>
  <c r="X584" i="1" a="1"/>
  <c r="X584" i="1" s="1"/>
  <c r="W584" i="1" a="1"/>
  <c r="W584" i="1" s="1"/>
  <c r="V584" i="1" a="1"/>
  <c r="V584" i="1" s="1"/>
  <c r="U584" i="1" a="1"/>
  <c r="U584" i="1" s="1"/>
  <c r="T584" i="1" a="1"/>
  <c r="T584" i="1" s="1"/>
  <c r="S584" i="1" a="1"/>
  <c r="S584" i="1" s="1"/>
  <c r="R584" i="1" a="1"/>
  <c r="R584" i="1" s="1"/>
  <c r="Q584" i="1" a="1"/>
  <c r="Q584" i="1" s="1"/>
  <c r="AZ583" i="1" a="1"/>
  <c r="AZ583" i="1" s="1"/>
  <c r="AY583" i="1" a="1"/>
  <c r="AY583" i="1" s="1"/>
  <c r="AX583" i="1" a="1"/>
  <c r="AX583" i="1" s="1"/>
  <c r="AW583" i="1" a="1"/>
  <c r="AW583" i="1" s="1"/>
  <c r="AV583" i="1" a="1"/>
  <c r="AV583" i="1" s="1"/>
  <c r="AU583" i="1" a="1"/>
  <c r="AU583" i="1" s="1"/>
  <c r="AT583" i="1" a="1"/>
  <c r="AT583" i="1" s="1"/>
  <c r="AS583" i="1" a="1"/>
  <c r="AS583" i="1" s="1"/>
  <c r="AR583" i="1" a="1"/>
  <c r="AR583" i="1" s="1"/>
  <c r="AQ583" i="1" a="1"/>
  <c r="AQ583" i="1" s="1"/>
  <c r="AP583" i="1" a="1"/>
  <c r="AP583" i="1" s="1"/>
  <c r="AO583" i="1" a="1"/>
  <c r="AO583" i="1" s="1"/>
  <c r="AN583" i="1" a="1"/>
  <c r="AN583" i="1" s="1"/>
  <c r="AM583" i="1" a="1"/>
  <c r="AM583" i="1" s="1"/>
  <c r="AL583" i="1" a="1"/>
  <c r="AL583" i="1" s="1"/>
  <c r="AK583" i="1" a="1"/>
  <c r="AK583" i="1" s="1"/>
  <c r="AJ583" i="1" a="1"/>
  <c r="AJ583" i="1" s="1"/>
  <c r="AI583" i="1" a="1"/>
  <c r="AI583" i="1" s="1"/>
  <c r="AH583" i="1" a="1"/>
  <c r="AH583" i="1" s="1"/>
  <c r="AG583" i="1" a="1"/>
  <c r="AG583" i="1" s="1"/>
  <c r="AF583" i="1" a="1"/>
  <c r="AF583" i="1" s="1"/>
  <c r="AE583" i="1" a="1"/>
  <c r="AE583" i="1" s="1"/>
  <c r="AD583" i="1" a="1"/>
  <c r="AD583" i="1" s="1"/>
  <c r="AC583" i="1" a="1"/>
  <c r="AC583" i="1" s="1"/>
  <c r="AB583" i="1" a="1"/>
  <c r="AB583" i="1" s="1"/>
  <c r="AA583" i="1" a="1"/>
  <c r="AA583" i="1" s="1"/>
  <c r="Z583" i="1" a="1"/>
  <c r="Z583" i="1" s="1"/>
  <c r="Y583" i="1" a="1"/>
  <c r="Y583" i="1" s="1"/>
  <c r="X583" i="1" a="1"/>
  <c r="X583" i="1" s="1"/>
  <c r="W583" i="1" a="1"/>
  <c r="W583" i="1" s="1"/>
  <c r="V583" i="1" a="1"/>
  <c r="V583" i="1" s="1"/>
  <c r="U583" i="1" a="1"/>
  <c r="U583" i="1" s="1"/>
  <c r="T583" i="1" a="1"/>
  <c r="T583" i="1" s="1"/>
  <c r="S583" i="1" a="1"/>
  <c r="S583" i="1" s="1"/>
  <c r="R583" i="1" a="1"/>
  <c r="R583" i="1" s="1"/>
  <c r="Q583" i="1" a="1"/>
  <c r="Q583" i="1" s="1"/>
  <c r="AZ582" i="1" a="1"/>
  <c r="AZ582" i="1" s="1"/>
  <c r="AY582" i="1" a="1"/>
  <c r="AY582" i="1" s="1"/>
  <c r="AX582" i="1" a="1"/>
  <c r="AX582" i="1" s="1"/>
  <c r="AW582" i="1" a="1"/>
  <c r="AW582" i="1" s="1"/>
  <c r="AV582" i="1" a="1"/>
  <c r="AV582" i="1" s="1"/>
  <c r="AU582" i="1" a="1"/>
  <c r="AU582" i="1" s="1"/>
  <c r="AT582" i="1" a="1"/>
  <c r="AT582" i="1" s="1"/>
  <c r="AS582" i="1" a="1"/>
  <c r="AS582" i="1" s="1"/>
  <c r="AR582" i="1" a="1"/>
  <c r="AR582" i="1" s="1"/>
  <c r="AQ582" i="1" a="1"/>
  <c r="AQ582" i="1" s="1"/>
  <c r="AP582" i="1" a="1"/>
  <c r="AP582" i="1" s="1"/>
  <c r="AO582" i="1" a="1"/>
  <c r="AO582" i="1" s="1"/>
  <c r="AN582" i="1" a="1"/>
  <c r="AN582" i="1" s="1"/>
  <c r="AM582" i="1" a="1"/>
  <c r="AM582" i="1" s="1"/>
  <c r="AL582" i="1" a="1"/>
  <c r="AL582" i="1" s="1"/>
  <c r="AK582" i="1" a="1"/>
  <c r="AK582" i="1" s="1"/>
  <c r="AJ582" i="1" a="1"/>
  <c r="AJ582" i="1" s="1"/>
  <c r="AI582" i="1" a="1"/>
  <c r="AI582" i="1" s="1"/>
  <c r="AH582" i="1" a="1"/>
  <c r="AH582" i="1" s="1"/>
  <c r="AG582" i="1" a="1"/>
  <c r="AG582" i="1" s="1"/>
  <c r="AF582" i="1" a="1"/>
  <c r="AF582" i="1" s="1"/>
  <c r="AE582" i="1" a="1"/>
  <c r="AE582" i="1" s="1"/>
  <c r="AD582" i="1" a="1"/>
  <c r="AD582" i="1" s="1"/>
  <c r="AC582" i="1" a="1"/>
  <c r="AC582" i="1" s="1"/>
  <c r="AB582" i="1" a="1"/>
  <c r="AB582" i="1" s="1"/>
  <c r="AA582" i="1" a="1"/>
  <c r="AA582" i="1" s="1"/>
  <c r="Z582" i="1" a="1"/>
  <c r="Z582" i="1" s="1"/>
  <c r="Y582" i="1" a="1"/>
  <c r="Y582" i="1" s="1"/>
  <c r="X582" i="1" a="1"/>
  <c r="X582" i="1" s="1"/>
  <c r="W582" i="1" a="1"/>
  <c r="W582" i="1" s="1"/>
  <c r="V582" i="1" a="1"/>
  <c r="V582" i="1" s="1"/>
  <c r="U582" i="1" a="1"/>
  <c r="U582" i="1" s="1"/>
  <c r="T582" i="1" a="1"/>
  <c r="T582" i="1" s="1"/>
  <c r="S582" i="1" a="1"/>
  <c r="S582" i="1" s="1"/>
  <c r="R582" i="1" a="1"/>
  <c r="R582" i="1" s="1"/>
  <c r="Q582" i="1" a="1"/>
  <c r="Q582" i="1" s="1"/>
  <c r="AZ581" i="1" a="1"/>
  <c r="AZ581" i="1" s="1"/>
  <c r="AY581" i="1" a="1"/>
  <c r="AY581" i="1" s="1"/>
  <c r="AX581" i="1" a="1"/>
  <c r="AX581" i="1" s="1"/>
  <c r="AW581" i="1" a="1"/>
  <c r="AW581" i="1" s="1"/>
  <c r="AV581" i="1" a="1"/>
  <c r="AV581" i="1" s="1"/>
  <c r="AU581" i="1" a="1"/>
  <c r="AU581" i="1" s="1"/>
  <c r="AT581" i="1" a="1"/>
  <c r="AT581" i="1" s="1"/>
  <c r="AS581" i="1" a="1"/>
  <c r="AS581" i="1" s="1"/>
  <c r="AR581" i="1" a="1"/>
  <c r="AR581" i="1" s="1"/>
  <c r="AQ581" i="1" a="1"/>
  <c r="AQ581" i="1" s="1"/>
  <c r="AP581" i="1" a="1"/>
  <c r="AP581" i="1" s="1"/>
  <c r="AO581" i="1" a="1"/>
  <c r="AO581" i="1" s="1"/>
  <c r="AN581" i="1" a="1"/>
  <c r="AN581" i="1" s="1"/>
  <c r="AM581" i="1" a="1"/>
  <c r="AM581" i="1" s="1"/>
  <c r="AL581" i="1" a="1"/>
  <c r="AL581" i="1" s="1"/>
  <c r="AK581" i="1" a="1"/>
  <c r="AK581" i="1" s="1"/>
  <c r="AJ581" i="1" a="1"/>
  <c r="AJ581" i="1" s="1"/>
  <c r="AI581" i="1" a="1"/>
  <c r="AI581" i="1" s="1"/>
  <c r="AH581" i="1" a="1"/>
  <c r="AH581" i="1" s="1"/>
  <c r="AG581" i="1" a="1"/>
  <c r="AG581" i="1" s="1"/>
  <c r="AF581" i="1" a="1"/>
  <c r="AF581" i="1" s="1"/>
  <c r="AE581" i="1" a="1"/>
  <c r="AE581" i="1" s="1"/>
  <c r="AD581" i="1" a="1"/>
  <c r="AD581" i="1" s="1"/>
  <c r="AC581" i="1" a="1"/>
  <c r="AC581" i="1" s="1"/>
  <c r="AB581" i="1" a="1"/>
  <c r="AB581" i="1" s="1"/>
  <c r="AA581" i="1" a="1"/>
  <c r="AA581" i="1" s="1"/>
  <c r="Z581" i="1" a="1"/>
  <c r="Z581" i="1" s="1"/>
  <c r="Y581" i="1" a="1"/>
  <c r="Y581" i="1" s="1"/>
  <c r="X581" i="1" a="1"/>
  <c r="X581" i="1" s="1"/>
  <c r="W581" i="1" a="1"/>
  <c r="W581" i="1" s="1"/>
  <c r="V581" i="1" a="1"/>
  <c r="V581" i="1" s="1"/>
  <c r="U581" i="1" a="1"/>
  <c r="U581" i="1" s="1"/>
  <c r="T581" i="1" a="1"/>
  <c r="T581" i="1" s="1"/>
  <c r="S581" i="1" a="1"/>
  <c r="S581" i="1" s="1"/>
  <c r="R581" i="1" a="1"/>
  <c r="R581" i="1" s="1"/>
  <c r="Q581" i="1" a="1"/>
  <c r="Q581" i="1" s="1"/>
  <c r="AZ580" i="1" a="1"/>
  <c r="AZ580" i="1" s="1"/>
  <c r="AY580" i="1" a="1"/>
  <c r="AY580" i="1" s="1"/>
  <c r="AX580" i="1" a="1"/>
  <c r="AX580" i="1" s="1"/>
  <c r="AW580" i="1" a="1"/>
  <c r="AW580" i="1" s="1"/>
  <c r="AV580" i="1" a="1"/>
  <c r="AV580" i="1" s="1"/>
  <c r="AU580" i="1" a="1"/>
  <c r="AU580" i="1" s="1"/>
  <c r="AT580" i="1" a="1"/>
  <c r="AT580" i="1" s="1"/>
  <c r="AS580" i="1" a="1"/>
  <c r="AS580" i="1" s="1"/>
  <c r="AR580" i="1" a="1"/>
  <c r="AR580" i="1" s="1"/>
  <c r="AQ580" i="1" a="1"/>
  <c r="AQ580" i="1" s="1"/>
  <c r="AP580" i="1" a="1"/>
  <c r="AP580" i="1" s="1"/>
  <c r="AO580" i="1" a="1"/>
  <c r="AO580" i="1" s="1"/>
  <c r="AN580" i="1" a="1"/>
  <c r="AN580" i="1" s="1"/>
  <c r="AM580" i="1" a="1"/>
  <c r="AM580" i="1" s="1"/>
  <c r="AL580" i="1" a="1"/>
  <c r="AL580" i="1" s="1"/>
  <c r="AK580" i="1" a="1"/>
  <c r="AK580" i="1" s="1"/>
  <c r="AJ580" i="1" a="1"/>
  <c r="AJ580" i="1" s="1"/>
  <c r="AI580" i="1" a="1"/>
  <c r="AI580" i="1" s="1"/>
  <c r="AH580" i="1" a="1"/>
  <c r="AH580" i="1" s="1"/>
  <c r="AG580" i="1" a="1"/>
  <c r="AG580" i="1" s="1"/>
  <c r="AF580" i="1" a="1"/>
  <c r="AF580" i="1" s="1"/>
  <c r="AE580" i="1" a="1"/>
  <c r="AE580" i="1" s="1"/>
  <c r="AD580" i="1" a="1"/>
  <c r="AD580" i="1" s="1"/>
  <c r="AC580" i="1" a="1"/>
  <c r="AC580" i="1" s="1"/>
  <c r="AB580" i="1" a="1"/>
  <c r="AB580" i="1" s="1"/>
  <c r="AA580" i="1" a="1"/>
  <c r="AA580" i="1" s="1"/>
  <c r="Z580" i="1" a="1"/>
  <c r="Z580" i="1" s="1"/>
  <c r="Y580" i="1" a="1"/>
  <c r="Y580" i="1" s="1"/>
  <c r="X580" i="1" a="1"/>
  <c r="X580" i="1" s="1"/>
  <c r="W580" i="1" a="1"/>
  <c r="W580" i="1" s="1"/>
  <c r="V580" i="1" a="1"/>
  <c r="V580" i="1" s="1"/>
  <c r="U580" i="1" a="1"/>
  <c r="U580" i="1" s="1"/>
  <c r="T580" i="1" a="1"/>
  <c r="T580" i="1" s="1"/>
  <c r="S580" i="1" a="1"/>
  <c r="S580" i="1" s="1"/>
  <c r="R580" i="1" a="1"/>
  <c r="R580" i="1" s="1"/>
  <c r="Q580" i="1" a="1"/>
  <c r="Q580" i="1" s="1"/>
  <c r="AZ579" i="1" a="1"/>
  <c r="AZ579" i="1" s="1"/>
  <c r="AY579" i="1" a="1"/>
  <c r="AY579" i="1" s="1"/>
  <c r="AX579" i="1" a="1"/>
  <c r="AX579" i="1" s="1"/>
  <c r="AW579" i="1" a="1"/>
  <c r="AW579" i="1" s="1"/>
  <c r="AV579" i="1" a="1"/>
  <c r="AV579" i="1" s="1"/>
  <c r="AU579" i="1" a="1"/>
  <c r="AU579" i="1" s="1"/>
  <c r="AT579" i="1" a="1"/>
  <c r="AT579" i="1" s="1"/>
  <c r="AS579" i="1" a="1"/>
  <c r="AS579" i="1" s="1"/>
  <c r="AR579" i="1" a="1"/>
  <c r="AR579" i="1" s="1"/>
  <c r="AQ579" i="1" a="1"/>
  <c r="AQ579" i="1" s="1"/>
  <c r="AP579" i="1" a="1"/>
  <c r="AP579" i="1" s="1"/>
  <c r="AO579" i="1" a="1"/>
  <c r="AO579" i="1" s="1"/>
  <c r="AN579" i="1" a="1"/>
  <c r="AN579" i="1" s="1"/>
  <c r="AM579" i="1" a="1"/>
  <c r="AM579" i="1" s="1"/>
  <c r="AL579" i="1" a="1"/>
  <c r="AL579" i="1" s="1"/>
  <c r="AK579" i="1" a="1"/>
  <c r="AK579" i="1" s="1"/>
  <c r="AJ579" i="1" a="1"/>
  <c r="AJ579" i="1" s="1"/>
  <c r="AI579" i="1" a="1"/>
  <c r="AI579" i="1" s="1"/>
  <c r="AH579" i="1" a="1"/>
  <c r="AH579" i="1" s="1"/>
  <c r="AG579" i="1" a="1"/>
  <c r="AG579" i="1" s="1"/>
  <c r="AF579" i="1" a="1"/>
  <c r="AF579" i="1" s="1"/>
  <c r="AE579" i="1" a="1"/>
  <c r="AE579" i="1" s="1"/>
  <c r="AD579" i="1" a="1"/>
  <c r="AD579" i="1" s="1"/>
  <c r="AC579" i="1" a="1"/>
  <c r="AC579" i="1" s="1"/>
  <c r="AB579" i="1" a="1"/>
  <c r="AB579" i="1" s="1"/>
  <c r="AA579" i="1" a="1"/>
  <c r="AA579" i="1" s="1"/>
  <c r="Z579" i="1" a="1"/>
  <c r="Z579" i="1" s="1"/>
  <c r="Y579" i="1" a="1"/>
  <c r="Y579" i="1" s="1"/>
  <c r="X579" i="1" a="1"/>
  <c r="X579" i="1" s="1"/>
  <c r="W579" i="1" a="1"/>
  <c r="W579" i="1" s="1"/>
  <c r="V579" i="1" a="1"/>
  <c r="V579" i="1" s="1"/>
  <c r="U579" i="1" a="1"/>
  <c r="U579" i="1" s="1"/>
  <c r="T579" i="1" a="1"/>
  <c r="T579" i="1" s="1"/>
  <c r="S579" i="1" a="1"/>
  <c r="S579" i="1" s="1"/>
  <c r="R579" i="1" a="1"/>
  <c r="R579" i="1" s="1"/>
  <c r="Q579" i="1" a="1"/>
  <c r="Q579" i="1" s="1"/>
  <c r="AZ578" i="1" a="1"/>
  <c r="AZ578" i="1" s="1"/>
  <c r="AY578" i="1" a="1"/>
  <c r="AY578" i="1" s="1"/>
  <c r="AX578" i="1" a="1"/>
  <c r="AX578" i="1" s="1"/>
  <c r="AW578" i="1" a="1"/>
  <c r="AW578" i="1" s="1"/>
  <c r="AV578" i="1" a="1"/>
  <c r="AV578" i="1" s="1"/>
  <c r="AU578" i="1" a="1"/>
  <c r="AU578" i="1" s="1"/>
  <c r="AT578" i="1" a="1"/>
  <c r="AT578" i="1" s="1"/>
  <c r="AS578" i="1" a="1"/>
  <c r="AS578" i="1" s="1"/>
  <c r="AR578" i="1" a="1"/>
  <c r="AR578" i="1" s="1"/>
  <c r="AQ578" i="1" a="1"/>
  <c r="AQ578" i="1" s="1"/>
  <c r="AP578" i="1" a="1"/>
  <c r="AP578" i="1" s="1"/>
  <c r="AO578" i="1" a="1"/>
  <c r="AO578" i="1" s="1"/>
  <c r="AN578" i="1" a="1"/>
  <c r="AN578" i="1" s="1"/>
  <c r="AM578" i="1" a="1"/>
  <c r="AM578" i="1" s="1"/>
  <c r="AL578" i="1" a="1"/>
  <c r="AL578" i="1" s="1"/>
  <c r="AK578" i="1" a="1"/>
  <c r="AK578" i="1" s="1"/>
  <c r="AJ578" i="1" a="1"/>
  <c r="AJ578" i="1" s="1"/>
  <c r="AI578" i="1" a="1"/>
  <c r="AI578" i="1" s="1"/>
  <c r="AH578" i="1" a="1"/>
  <c r="AH578" i="1" s="1"/>
  <c r="AG578" i="1" a="1"/>
  <c r="AG578" i="1" s="1"/>
  <c r="AF578" i="1" a="1"/>
  <c r="AF578" i="1" s="1"/>
  <c r="AE578" i="1" a="1"/>
  <c r="AE578" i="1" s="1"/>
  <c r="AD578" i="1" a="1"/>
  <c r="AD578" i="1" s="1"/>
  <c r="AC578" i="1" a="1"/>
  <c r="AC578" i="1" s="1"/>
  <c r="AB578" i="1" a="1"/>
  <c r="AB578" i="1" s="1"/>
  <c r="AA578" i="1" a="1"/>
  <c r="AA578" i="1" s="1"/>
  <c r="Z578" i="1" a="1"/>
  <c r="Z578" i="1" s="1"/>
  <c r="Y578" i="1" a="1"/>
  <c r="Y578" i="1" s="1"/>
  <c r="X578" i="1" a="1"/>
  <c r="X578" i="1" s="1"/>
  <c r="W578" i="1" a="1"/>
  <c r="W578" i="1" s="1"/>
  <c r="V578" i="1" a="1"/>
  <c r="V578" i="1" s="1"/>
  <c r="U578" i="1" a="1"/>
  <c r="U578" i="1" s="1"/>
  <c r="T578" i="1" a="1"/>
  <c r="T578" i="1" s="1"/>
  <c r="S578" i="1" a="1"/>
  <c r="S578" i="1" s="1"/>
  <c r="R578" i="1" a="1"/>
  <c r="R578" i="1" s="1"/>
  <c r="Q578" i="1" a="1"/>
  <c r="Q578" i="1" s="1"/>
  <c r="AZ577" i="1" a="1"/>
  <c r="AZ577" i="1" s="1"/>
  <c r="AY577" i="1" a="1"/>
  <c r="AY577" i="1" s="1"/>
  <c r="AX577" i="1" a="1"/>
  <c r="AX577" i="1" s="1"/>
  <c r="AW577" i="1" a="1"/>
  <c r="AW577" i="1" s="1"/>
  <c r="AV577" i="1" a="1"/>
  <c r="AV577" i="1" s="1"/>
  <c r="AU577" i="1" a="1"/>
  <c r="AU577" i="1" s="1"/>
  <c r="AT577" i="1" a="1"/>
  <c r="AT577" i="1" s="1"/>
  <c r="AS577" i="1" a="1"/>
  <c r="AS577" i="1" s="1"/>
  <c r="AR577" i="1" a="1"/>
  <c r="AR577" i="1" s="1"/>
  <c r="AQ577" i="1" a="1"/>
  <c r="AQ577" i="1" s="1"/>
  <c r="AP577" i="1" a="1"/>
  <c r="AP577" i="1" s="1"/>
  <c r="AO577" i="1" a="1"/>
  <c r="AO577" i="1" s="1"/>
  <c r="AN577" i="1" a="1"/>
  <c r="AN577" i="1" s="1"/>
  <c r="AM577" i="1" a="1"/>
  <c r="AM577" i="1" s="1"/>
  <c r="AL577" i="1" a="1"/>
  <c r="AL577" i="1" s="1"/>
  <c r="AK577" i="1" a="1"/>
  <c r="AK577" i="1" s="1"/>
  <c r="AJ577" i="1" a="1"/>
  <c r="AJ577" i="1" s="1"/>
  <c r="AI577" i="1" a="1"/>
  <c r="AI577" i="1" s="1"/>
  <c r="AH577" i="1" a="1"/>
  <c r="AH577" i="1" s="1"/>
  <c r="AG577" i="1" a="1"/>
  <c r="AG577" i="1" s="1"/>
  <c r="AF577" i="1" a="1"/>
  <c r="AF577" i="1" s="1"/>
  <c r="AE577" i="1" a="1"/>
  <c r="AE577" i="1" s="1"/>
  <c r="AD577" i="1" a="1"/>
  <c r="AD577" i="1" s="1"/>
  <c r="AC577" i="1" a="1"/>
  <c r="AC577" i="1" s="1"/>
  <c r="AB577" i="1" a="1"/>
  <c r="AB577" i="1" s="1"/>
  <c r="AA577" i="1" a="1"/>
  <c r="AA577" i="1" s="1"/>
  <c r="Z577" i="1" a="1"/>
  <c r="Z577" i="1" s="1"/>
  <c r="Y577" i="1" a="1"/>
  <c r="Y577" i="1" s="1"/>
  <c r="X577" i="1" a="1"/>
  <c r="X577" i="1" s="1"/>
  <c r="W577" i="1" a="1"/>
  <c r="W577" i="1" s="1"/>
  <c r="V577" i="1" a="1"/>
  <c r="V577" i="1" s="1"/>
  <c r="U577" i="1" a="1"/>
  <c r="U577" i="1" s="1"/>
  <c r="T577" i="1" a="1"/>
  <c r="T577" i="1" s="1"/>
  <c r="S577" i="1" a="1"/>
  <c r="S577" i="1" s="1"/>
  <c r="R577" i="1" a="1"/>
  <c r="R577" i="1" s="1"/>
  <c r="Q577" i="1" a="1"/>
  <c r="Q577" i="1" s="1"/>
  <c r="AZ541" i="1" a="1"/>
  <c r="AZ541" i="1" s="1"/>
  <c r="AY541" i="1" a="1"/>
  <c r="AY541" i="1" s="1"/>
  <c r="AX541" i="1" a="1"/>
  <c r="AX541" i="1" s="1"/>
  <c r="AW541" i="1" a="1"/>
  <c r="AW541" i="1" s="1"/>
  <c r="AV541" i="1" a="1"/>
  <c r="AV541" i="1" s="1"/>
  <c r="AU541" i="1" a="1"/>
  <c r="AU541" i="1" s="1"/>
  <c r="AT541" i="1" a="1"/>
  <c r="AT541" i="1" s="1"/>
  <c r="AS541" i="1" a="1"/>
  <c r="AS541" i="1" s="1"/>
  <c r="AR541" i="1" a="1"/>
  <c r="AR541" i="1" s="1"/>
  <c r="AQ541" i="1" a="1"/>
  <c r="AQ541" i="1" s="1"/>
  <c r="AP541" i="1" a="1"/>
  <c r="AP541" i="1" s="1"/>
  <c r="AO541" i="1" a="1"/>
  <c r="AO541" i="1" s="1"/>
  <c r="AN541" i="1" a="1"/>
  <c r="AN541" i="1" s="1"/>
  <c r="AM541" i="1" a="1"/>
  <c r="AM541" i="1" s="1"/>
  <c r="AL541" i="1" a="1"/>
  <c r="AL541" i="1" s="1"/>
  <c r="AK541" i="1" a="1"/>
  <c r="AK541" i="1" s="1"/>
  <c r="AJ541" i="1" a="1"/>
  <c r="AJ541" i="1" s="1"/>
  <c r="AI541" i="1" a="1"/>
  <c r="AI541" i="1" s="1"/>
  <c r="AH541" i="1" a="1"/>
  <c r="AH541" i="1" s="1"/>
  <c r="AG541" i="1" a="1"/>
  <c r="AG541" i="1" s="1"/>
  <c r="AF541" i="1" a="1"/>
  <c r="AF541" i="1" s="1"/>
  <c r="AE541" i="1" a="1"/>
  <c r="AE541" i="1" s="1"/>
  <c r="AD541" i="1" a="1"/>
  <c r="AD541" i="1" s="1"/>
  <c r="AC541" i="1" a="1"/>
  <c r="AC541" i="1" s="1"/>
  <c r="AB541" i="1" a="1"/>
  <c r="AB541" i="1" s="1"/>
  <c r="AA541" i="1" a="1"/>
  <c r="AA541" i="1" s="1"/>
  <c r="Z541" i="1" a="1"/>
  <c r="Z541" i="1" s="1"/>
  <c r="Y541" i="1" a="1"/>
  <c r="Y541" i="1" s="1"/>
  <c r="X541" i="1" a="1"/>
  <c r="X541" i="1" s="1"/>
  <c r="W541" i="1" a="1"/>
  <c r="W541" i="1" s="1"/>
  <c r="V541" i="1" a="1"/>
  <c r="V541" i="1" s="1"/>
  <c r="U541" i="1" a="1"/>
  <c r="U541" i="1" s="1"/>
  <c r="T541" i="1" a="1"/>
  <c r="T541" i="1" s="1"/>
  <c r="S541" i="1" a="1"/>
  <c r="S541" i="1" s="1"/>
  <c r="R541" i="1" a="1"/>
  <c r="R541" i="1" s="1"/>
  <c r="Q541" i="1" a="1"/>
  <c r="Q541" i="1" s="1"/>
  <c r="AZ540" i="1" a="1"/>
  <c r="AZ540" i="1" s="1"/>
  <c r="AY540" i="1" a="1"/>
  <c r="AY540" i="1" s="1"/>
  <c r="AX540" i="1" a="1"/>
  <c r="AX540" i="1" s="1"/>
  <c r="AW540" i="1" a="1"/>
  <c r="AW540" i="1" s="1"/>
  <c r="AV540" i="1" a="1"/>
  <c r="AV540" i="1" s="1"/>
  <c r="AU540" i="1" a="1"/>
  <c r="AU540" i="1" s="1"/>
  <c r="AT540" i="1" a="1"/>
  <c r="AT540" i="1" s="1"/>
  <c r="AS540" i="1" a="1"/>
  <c r="AS540" i="1" s="1"/>
  <c r="AR540" i="1" a="1"/>
  <c r="AR540" i="1" s="1"/>
  <c r="AQ540" i="1" a="1"/>
  <c r="AQ540" i="1" s="1"/>
  <c r="AP540" i="1" a="1"/>
  <c r="AP540" i="1" s="1"/>
  <c r="AO540" i="1" a="1"/>
  <c r="AO540" i="1" s="1"/>
  <c r="AN540" i="1" a="1"/>
  <c r="AN540" i="1" s="1"/>
  <c r="AM540" i="1" a="1"/>
  <c r="AM540" i="1" s="1"/>
  <c r="AL540" i="1" a="1"/>
  <c r="AL540" i="1" s="1"/>
  <c r="AK540" i="1" a="1"/>
  <c r="AK540" i="1" s="1"/>
  <c r="AJ540" i="1" a="1"/>
  <c r="AJ540" i="1" s="1"/>
  <c r="AI540" i="1" a="1"/>
  <c r="AI540" i="1" s="1"/>
  <c r="AH540" i="1" a="1"/>
  <c r="AH540" i="1" s="1"/>
  <c r="AG540" i="1" a="1"/>
  <c r="AG540" i="1" s="1"/>
  <c r="AF540" i="1" a="1"/>
  <c r="AF540" i="1" s="1"/>
  <c r="AE540" i="1" a="1"/>
  <c r="AE540" i="1" s="1"/>
  <c r="AD540" i="1" a="1"/>
  <c r="AD540" i="1" s="1"/>
  <c r="AC540" i="1" a="1"/>
  <c r="AC540" i="1" s="1"/>
  <c r="AB540" i="1" a="1"/>
  <c r="AB540" i="1" s="1"/>
  <c r="AA540" i="1" a="1"/>
  <c r="AA540" i="1" s="1"/>
  <c r="Z540" i="1" a="1"/>
  <c r="Z540" i="1" s="1"/>
  <c r="Y540" i="1" a="1"/>
  <c r="Y540" i="1" s="1"/>
  <c r="X540" i="1" a="1"/>
  <c r="X540" i="1" s="1"/>
  <c r="W540" i="1" a="1"/>
  <c r="W540" i="1" s="1"/>
  <c r="V540" i="1" a="1"/>
  <c r="V540" i="1" s="1"/>
  <c r="U540" i="1" a="1"/>
  <c r="U540" i="1" s="1"/>
  <c r="T540" i="1" a="1"/>
  <c r="T540" i="1" s="1"/>
  <c r="S540" i="1" a="1"/>
  <c r="S540" i="1" s="1"/>
  <c r="R540" i="1" a="1"/>
  <c r="R540" i="1" s="1"/>
  <c r="Q540" i="1" a="1"/>
  <c r="Q540" i="1" s="1"/>
  <c r="AZ539" i="1" a="1"/>
  <c r="AZ539" i="1" s="1"/>
  <c r="AY539" i="1" a="1"/>
  <c r="AY539" i="1" s="1"/>
  <c r="AX539" i="1" a="1"/>
  <c r="AX539" i="1" s="1"/>
  <c r="AW539" i="1" a="1"/>
  <c r="AW539" i="1" s="1"/>
  <c r="AV539" i="1" a="1"/>
  <c r="AV539" i="1" s="1"/>
  <c r="AU539" i="1" a="1"/>
  <c r="AU539" i="1" s="1"/>
  <c r="AT539" i="1" a="1"/>
  <c r="AT539" i="1" s="1"/>
  <c r="AS539" i="1" a="1"/>
  <c r="AS539" i="1" s="1"/>
  <c r="AR539" i="1" a="1"/>
  <c r="AR539" i="1" s="1"/>
  <c r="AQ539" i="1" a="1"/>
  <c r="AQ539" i="1" s="1"/>
  <c r="AP539" i="1" a="1"/>
  <c r="AP539" i="1" s="1"/>
  <c r="AO539" i="1" a="1"/>
  <c r="AO539" i="1" s="1"/>
  <c r="AN539" i="1" a="1"/>
  <c r="AN539" i="1" s="1"/>
  <c r="AM539" i="1" a="1"/>
  <c r="AM539" i="1" s="1"/>
  <c r="AL539" i="1" a="1"/>
  <c r="AL539" i="1" s="1"/>
  <c r="AK539" i="1" a="1"/>
  <c r="AK539" i="1" s="1"/>
  <c r="AJ539" i="1" a="1"/>
  <c r="AJ539" i="1" s="1"/>
  <c r="AI539" i="1" a="1"/>
  <c r="AI539" i="1" s="1"/>
  <c r="AH539" i="1" a="1"/>
  <c r="AH539" i="1" s="1"/>
  <c r="AG539" i="1" a="1"/>
  <c r="AG539" i="1" s="1"/>
  <c r="AF539" i="1" a="1"/>
  <c r="AF539" i="1" s="1"/>
  <c r="AE539" i="1" a="1"/>
  <c r="AE539" i="1" s="1"/>
  <c r="AD539" i="1" a="1"/>
  <c r="AD539" i="1" s="1"/>
  <c r="AC539" i="1" a="1"/>
  <c r="AC539" i="1" s="1"/>
  <c r="AB539" i="1" a="1"/>
  <c r="AB539" i="1" s="1"/>
  <c r="AA539" i="1" a="1"/>
  <c r="AA539" i="1" s="1"/>
  <c r="Z539" i="1" a="1"/>
  <c r="Z539" i="1" s="1"/>
  <c r="Y539" i="1" a="1"/>
  <c r="Y539" i="1" s="1"/>
  <c r="X539" i="1" a="1"/>
  <c r="X539" i="1" s="1"/>
  <c r="W539" i="1" a="1"/>
  <c r="W539" i="1" s="1"/>
  <c r="V539" i="1" a="1"/>
  <c r="V539" i="1" s="1"/>
  <c r="U539" i="1" a="1"/>
  <c r="U539" i="1" s="1"/>
  <c r="T539" i="1" a="1"/>
  <c r="T539" i="1" s="1"/>
  <c r="S539" i="1" a="1"/>
  <c r="S539" i="1" s="1"/>
  <c r="R539" i="1" a="1"/>
  <c r="R539" i="1" s="1"/>
  <c r="Q539" i="1" a="1"/>
  <c r="Q539" i="1" s="1"/>
  <c r="AZ538" i="1" a="1"/>
  <c r="AZ538" i="1" s="1"/>
  <c r="AY538" i="1" a="1"/>
  <c r="AY538" i="1" s="1"/>
  <c r="AX538" i="1" a="1"/>
  <c r="AX538" i="1" s="1"/>
  <c r="AW538" i="1" a="1"/>
  <c r="AW538" i="1" s="1"/>
  <c r="AV538" i="1" a="1"/>
  <c r="AV538" i="1" s="1"/>
  <c r="AU538" i="1" a="1"/>
  <c r="AU538" i="1" s="1"/>
  <c r="AT538" i="1" a="1"/>
  <c r="AT538" i="1" s="1"/>
  <c r="AS538" i="1" a="1"/>
  <c r="AS538" i="1" s="1"/>
  <c r="AR538" i="1" a="1"/>
  <c r="AR538" i="1" s="1"/>
  <c r="AQ538" i="1" a="1"/>
  <c r="AQ538" i="1" s="1"/>
  <c r="AP538" i="1" a="1"/>
  <c r="AP538" i="1" s="1"/>
  <c r="AO538" i="1" a="1"/>
  <c r="AO538" i="1" s="1"/>
  <c r="AN538" i="1" a="1"/>
  <c r="AN538" i="1" s="1"/>
  <c r="AM538" i="1" a="1"/>
  <c r="AM538" i="1" s="1"/>
  <c r="AL538" i="1" a="1"/>
  <c r="AL538" i="1" s="1"/>
  <c r="AK538" i="1" a="1"/>
  <c r="AK538" i="1" s="1"/>
  <c r="AJ538" i="1" a="1"/>
  <c r="AJ538" i="1" s="1"/>
  <c r="AI538" i="1" a="1"/>
  <c r="AI538" i="1" s="1"/>
  <c r="AH538" i="1" a="1"/>
  <c r="AH538" i="1" s="1"/>
  <c r="AG538" i="1" a="1"/>
  <c r="AG538" i="1" s="1"/>
  <c r="AF538" i="1" a="1"/>
  <c r="AF538" i="1" s="1"/>
  <c r="AE538" i="1" a="1"/>
  <c r="AE538" i="1" s="1"/>
  <c r="AD538" i="1" a="1"/>
  <c r="AD538" i="1" s="1"/>
  <c r="AC538" i="1" a="1"/>
  <c r="AC538" i="1" s="1"/>
  <c r="AB538" i="1" a="1"/>
  <c r="AB538" i="1" s="1"/>
  <c r="AA538" i="1" a="1"/>
  <c r="AA538" i="1" s="1"/>
  <c r="Z538" i="1" a="1"/>
  <c r="Z538" i="1" s="1"/>
  <c r="Y538" i="1" a="1"/>
  <c r="Y538" i="1" s="1"/>
  <c r="X538" i="1" a="1"/>
  <c r="X538" i="1" s="1"/>
  <c r="W538" i="1" a="1"/>
  <c r="W538" i="1" s="1"/>
  <c r="V538" i="1" a="1"/>
  <c r="V538" i="1" s="1"/>
  <c r="U538" i="1" a="1"/>
  <c r="U538" i="1" s="1"/>
  <c r="T538" i="1" a="1"/>
  <c r="T538" i="1" s="1"/>
  <c r="S538" i="1" a="1"/>
  <c r="S538" i="1" s="1"/>
  <c r="R538" i="1" a="1"/>
  <c r="R538" i="1" s="1"/>
  <c r="Q538" i="1" a="1"/>
  <c r="Q538" i="1" s="1"/>
  <c r="AZ537" i="1" a="1"/>
  <c r="AZ537" i="1" s="1"/>
  <c r="AY537" i="1" a="1"/>
  <c r="AY537" i="1" s="1"/>
  <c r="AX537" i="1" a="1"/>
  <c r="AX537" i="1" s="1"/>
  <c r="AW537" i="1" a="1"/>
  <c r="AW537" i="1" s="1"/>
  <c r="AV537" i="1" a="1"/>
  <c r="AV537" i="1" s="1"/>
  <c r="AU537" i="1" a="1"/>
  <c r="AU537" i="1" s="1"/>
  <c r="AT537" i="1" a="1"/>
  <c r="AT537" i="1" s="1"/>
  <c r="AS537" i="1" a="1"/>
  <c r="AS537" i="1" s="1"/>
  <c r="AR537" i="1" a="1"/>
  <c r="AR537" i="1" s="1"/>
  <c r="AQ537" i="1" a="1"/>
  <c r="AQ537" i="1" s="1"/>
  <c r="AP537" i="1" a="1"/>
  <c r="AP537" i="1" s="1"/>
  <c r="AO537" i="1" a="1"/>
  <c r="AO537" i="1" s="1"/>
  <c r="AN537" i="1" a="1"/>
  <c r="AN537" i="1" s="1"/>
  <c r="AM537" i="1" a="1"/>
  <c r="AM537" i="1" s="1"/>
  <c r="AL537" i="1" a="1"/>
  <c r="AL537" i="1" s="1"/>
  <c r="AK537" i="1" a="1"/>
  <c r="AK537" i="1" s="1"/>
  <c r="AJ537" i="1" a="1"/>
  <c r="AJ537" i="1" s="1"/>
  <c r="AI537" i="1" a="1"/>
  <c r="AI537" i="1" s="1"/>
  <c r="AH537" i="1" a="1"/>
  <c r="AH537" i="1" s="1"/>
  <c r="AG537" i="1" a="1"/>
  <c r="AG537" i="1" s="1"/>
  <c r="AF537" i="1" a="1"/>
  <c r="AF537" i="1" s="1"/>
  <c r="AE537" i="1" a="1"/>
  <c r="AE537" i="1" s="1"/>
  <c r="AD537" i="1" a="1"/>
  <c r="AD537" i="1" s="1"/>
  <c r="AC537" i="1" a="1"/>
  <c r="AC537" i="1" s="1"/>
  <c r="AB537" i="1" a="1"/>
  <c r="AB537" i="1" s="1"/>
  <c r="AA537" i="1" a="1"/>
  <c r="AA537" i="1" s="1"/>
  <c r="Z537" i="1" a="1"/>
  <c r="Z537" i="1" s="1"/>
  <c r="Y537" i="1" a="1"/>
  <c r="Y537" i="1" s="1"/>
  <c r="X537" i="1" a="1"/>
  <c r="X537" i="1" s="1"/>
  <c r="W537" i="1" a="1"/>
  <c r="W537" i="1" s="1"/>
  <c r="V537" i="1" a="1"/>
  <c r="V537" i="1" s="1"/>
  <c r="U537" i="1" a="1"/>
  <c r="U537" i="1" s="1"/>
  <c r="T537" i="1" a="1"/>
  <c r="T537" i="1" s="1"/>
  <c r="S537" i="1" a="1"/>
  <c r="S537" i="1" s="1"/>
  <c r="R537" i="1" a="1"/>
  <c r="R537" i="1" s="1"/>
  <c r="Q537" i="1" a="1"/>
  <c r="Q537" i="1" s="1"/>
  <c r="AZ536" i="1" a="1"/>
  <c r="AZ536" i="1" s="1"/>
  <c r="AY536" i="1" a="1"/>
  <c r="AY536" i="1" s="1"/>
  <c r="AX536" i="1" a="1"/>
  <c r="AX536" i="1" s="1"/>
  <c r="AW536" i="1" a="1"/>
  <c r="AW536" i="1" s="1"/>
  <c r="AV536" i="1" a="1"/>
  <c r="AV536" i="1" s="1"/>
  <c r="AU536" i="1" a="1"/>
  <c r="AU536" i="1" s="1"/>
  <c r="AT536" i="1" a="1"/>
  <c r="AT536" i="1" s="1"/>
  <c r="AS536" i="1" a="1"/>
  <c r="AS536" i="1" s="1"/>
  <c r="AR536" i="1" a="1"/>
  <c r="AR536" i="1" s="1"/>
  <c r="AQ536" i="1" a="1"/>
  <c r="AQ536" i="1" s="1"/>
  <c r="AP536" i="1" a="1"/>
  <c r="AP536" i="1" s="1"/>
  <c r="AO536" i="1" a="1"/>
  <c r="AO536" i="1" s="1"/>
  <c r="AN536" i="1" a="1"/>
  <c r="AN536" i="1" s="1"/>
  <c r="AM536" i="1" a="1"/>
  <c r="AM536" i="1" s="1"/>
  <c r="AL536" i="1" a="1"/>
  <c r="AL536" i="1" s="1"/>
  <c r="AK536" i="1" a="1"/>
  <c r="AK536" i="1" s="1"/>
  <c r="AJ536" i="1" a="1"/>
  <c r="AJ536" i="1" s="1"/>
  <c r="AI536" i="1" a="1"/>
  <c r="AI536" i="1" s="1"/>
  <c r="AH536" i="1" a="1"/>
  <c r="AH536" i="1" s="1"/>
  <c r="AG536" i="1" a="1"/>
  <c r="AG536" i="1" s="1"/>
  <c r="AF536" i="1" a="1"/>
  <c r="AF536" i="1" s="1"/>
  <c r="AE536" i="1" a="1"/>
  <c r="AE536" i="1" s="1"/>
  <c r="AD536" i="1" a="1"/>
  <c r="AD536" i="1" s="1"/>
  <c r="AC536" i="1" a="1"/>
  <c r="AC536" i="1" s="1"/>
  <c r="AB536" i="1" a="1"/>
  <c r="AB536" i="1" s="1"/>
  <c r="AA536" i="1" a="1"/>
  <c r="AA536" i="1" s="1"/>
  <c r="Z536" i="1" a="1"/>
  <c r="Z536" i="1" s="1"/>
  <c r="Y536" i="1" a="1"/>
  <c r="Y536" i="1" s="1"/>
  <c r="X536" i="1" a="1"/>
  <c r="X536" i="1" s="1"/>
  <c r="W536" i="1" a="1"/>
  <c r="W536" i="1" s="1"/>
  <c r="V536" i="1" a="1"/>
  <c r="V536" i="1" s="1"/>
  <c r="U536" i="1" a="1"/>
  <c r="U536" i="1" s="1"/>
  <c r="T536" i="1" a="1"/>
  <c r="T536" i="1" s="1"/>
  <c r="S536" i="1" a="1"/>
  <c r="S536" i="1" s="1"/>
  <c r="R536" i="1" a="1"/>
  <c r="R536" i="1" s="1"/>
  <c r="Q536" i="1" a="1"/>
  <c r="Q536" i="1" s="1"/>
  <c r="AZ535" i="1" a="1"/>
  <c r="AZ535" i="1" s="1"/>
  <c r="AY535" i="1" a="1"/>
  <c r="AY535" i="1" s="1"/>
  <c r="AX535" i="1" a="1"/>
  <c r="AX535" i="1" s="1"/>
  <c r="AW535" i="1" a="1"/>
  <c r="AW535" i="1" s="1"/>
  <c r="AV535" i="1" a="1"/>
  <c r="AV535" i="1" s="1"/>
  <c r="AU535" i="1" a="1"/>
  <c r="AU535" i="1" s="1"/>
  <c r="AT535" i="1" a="1"/>
  <c r="AT535" i="1" s="1"/>
  <c r="AS535" i="1" a="1"/>
  <c r="AS535" i="1" s="1"/>
  <c r="AR535" i="1" a="1"/>
  <c r="AR535" i="1" s="1"/>
  <c r="AQ535" i="1" a="1"/>
  <c r="AQ535" i="1" s="1"/>
  <c r="AP535" i="1" a="1"/>
  <c r="AP535" i="1" s="1"/>
  <c r="AO535" i="1" a="1"/>
  <c r="AO535" i="1" s="1"/>
  <c r="AN535" i="1" a="1"/>
  <c r="AN535" i="1" s="1"/>
  <c r="AM535" i="1" a="1"/>
  <c r="AM535" i="1" s="1"/>
  <c r="AL535" i="1" a="1"/>
  <c r="AL535" i="1" s="1"/>
  <c r="AK535" i="1" a="1"/>
  <c r="AK535" i="1" s="1"/>
  <c r="AJ535" i="1" a="1"/>
  <c r="AJ535" i="1" s="1"/>
  <c r="AI535" i="1" a="1"/>
  <c r="AI535" i="1" s="1"/>
  <c r="AH535" i="1" a="1"/>
  <c r="AH535" i="1" s="1"/>
  <c r="AG535" i="1" a="1"/>
  <c r="AG535" i="1" s="1"/>
  <c r="AF535" i="1" a="1"/>
  <c r="AF535" i="1" s="1"/>
  <c r="AE535" i="1" a="1"/>
  <c r="AE535" i="1" s="1"/>
  <c r="AD535" i="1" a="1"/>
  <c r="AD535" i="1" s="1"/>
  <c r="AC535" i="1" a="1"/>
  <c r="AC535" i="1" s="1"/>
  <c r="AB535" i="1" a="1"/>
  <c r="AB535" i="1" s="1"/>
  <c r="AA535" i="1" a="1"/>
  <c r="AA535" i="1" s="1"/>
  <c r="Z535" i="1" a="1"/>
  <c r="Z535" i="1" s="1"/>
  <c r="Y535" i="1" a="1"/>
  <c r="Y535" i="1" s="1"/>
  <c r="X535" i="1" a="1"/>
  <c r="X535" i="1" s="1"/>
  <c r="W535" i="1" a="1"/>
  <c r="W535" i="1" s="1"/>
  <c r="V535" i="1" a="1"/>
  <c r="V535" i="1" s="1"/>
  <c r="U535" i="1" a="1"/>
  <c r="U535" i="1" s="1"/>
  <c r="T535" i="1" a="1"/>
  <c r="T535" i="1" s="1"/>
  <c r="S535" i="1" a="1"/>
  <c r="S535" i="1" s="1"/>
  <c r="R535" i="1" a="1"/>
  <c r="R535" i="1" s="1"/>
  <c r="Q535" i="1" a="1"/>
  <c r="Q535" i="1" s="1"/>
  <c r="AZ534" i="1" a="1"/>
  <c r="AZ534" i="1" s="1"/>
  <c r="AY534" i="1" a="1"/>
  <c r="AY534" i="1" s="1"/>
  <c r="AX534" i="1" a="1"/>
  <c r="AX534" i="1" s="1"/>
  <c r="AW534" i="1" a="1"/>
  <c r="AW534" i="1" s="1"/>
  <c r="AV534" i="1" a="1"/>
  <c r="AV534" i="1" s="1"/>
  <c r="AU534" i="1" a="1"/>
  <c r="AU534" i="1" s="1"/>
  <c r="AT534" i="1" a="1"/>
  <c r="AT534" i="1" s="1"/>
  <c r="AS534" i="1" a="1"/>
  <c r="AS534" i="1" s="1"/>
  <c r="AR534" i="1" a="1"/>
  <c r="AR534" i="1" s="1"/>
  <c r="AQ534" i="1" a="1"/>
  <c r="AQ534" i="1" s="1"/>
  <c r="AP534" i="1" a="1"/>
  <c r="AP534" i="1" s="1"/>
  <c r="AO534" i="1" a="1"/>
  <c r="AO534" i="1" s="1"/>
  <c r="AN534" i="1" a="1"/>
  <c r="AN534" i="1" s="1"/>
  <c r="AM534" i="1" a="1"/>
  <c r="AM534" i="1" s="1"/>
  <c r="AL534" i="1" a="1"/>
  <c r="AL534" i="1" s="1"/>
  <c r="AK534" i="1" a="1"/>
  <c r="AK534" i="1" s="1"/>
  <c r="AJ534" i="1" a="1"/>
  <c r="AJ534" i="1" s="1"/>
  <c r="AI534" i="1" a="1"/>
  <c r="AI534" i="1" s="1"/>
  <c r="AH534" i="1" a="1"/>
  <c r="AH534" i="1" s="1"/>
  <c r="AG534" i="1" a="1"/>
  <c r="AG534" i="1" s="1"/>
  <c r="AF534" i="1" a="1"/>
  <c r="AF534" i="1" s="1"/>
  <c r="AE534" i="1" a="1"/>
  <c r="AE534" i="1" s="1"/>
  <c r="AD534" i="1" a="1"/>
  <c r="AD534" i="1" s="1"/>
  <c r="AC534" i="1" a="1"/>
  <c r="AC534" i="1" s="1"/>
  <c r="AB534" i="1" a="1"/>
  <c r="AB534" i="1" s="1"/>
  <c r="AA534" i="1" a="1"/>
  <c r="AA534" i="1" s="1"/>
  <c r="Z534" i="1" a="1"/>
  <c r="Z534" i="1" s="1"/>
  <c r="Y534" i="1" a="1"/>
  <c r="Y534" i="1" s="1"/>
  <c r="X534" i="1" a="1"/>
  <c r="X534" i="1" s="1"/>
  <c r="W534" i="1" a="1"/>
  <c r="W534" i="1" s="1"/>
  <c r="V534" i="1" a="1"/>
  <c r="V534" i="1" s="1"/>
  <c r="U534" i="1" a="1"/>
  <c r="U534" i="1" s="1"/>
  <c r="T534" i="1" a="1"/>
  <c r="T534" i="1" s="1"/>
  <c r="S534" i="1" a="1"/>
  <c r="S534" i="1" s="1"/>
  <c r="R534" i="1" a="1"/>
  <c r="R534" i="1" s="1"/>
  <c r="Q534" i="1" a="1"/>
  <c r="Q534" i="1" s="1"/>
  <c r="AZ533" i="1" a="1"/>
  <c r="AZ533" i="1" s="1"/>
  <c r="AY533" i="1" a="1"/>
  <c r="AY533" i="1" s="1"/>
  <c r="AX533" i="1" a="1"/>
  <c r="AX533" i="1" s="1"/>
  <c r="AW533" i="1" a="1"/>
  <c r="AW533" i="1" s="1"/>
  <c r="AV533" i="1" a="1"/>
  <c r="AV533" i="1" s="1"/>
  <c r="AU533" i="1" a="1"/>
  <c r="AU533" i="1" s="1"/>
  <c r="AT533" i="1" a="1"/>
  <c r="AT533" i="1" s="1"/>
  <c r="AS533" i="1" a="1"/>
  <c r="AS533" i="1" s="1"/>
  <c r="AR533" i="1" a="1"/>
  <c r="AR533" i="1" s="1"/>
  <c r="AQ533" i="1" a="1"/>
  <c r="AQ533" i="1" s="1"/>
  <c r="AP533" i="1" a="1"/>
  <c r="AP533" i="1" s="1"/>
  <c r="AO533" i="1" a="1"/>
  <c r="AO533" i="1" s="1"/>
  <c r="AN533" i="1" a="1"/>
  <c r="AN533" i="1" s="1"/>
  <c r="AM533" i="1" a="1"/>
  <c r="AM533" i="1" s="1"/>
  <c r="AL533" i="1" a="1"/>
  <c r="AL533" i="1" s="1"/>
  <c r="AK533" i="1" a="1"/>
  <c r="AK533" i="1" s="1"/>
  <c r="AJ533" i="1" a="1"/>
  <c r="AJ533" i="1" s="1"/>
  <c r="AI533" i="1" a="1"/>
  <c r="AI533" i="1" s="1"/>
  <c r="AH533" i="1" a="1"/>
  <c r="AH533" i="1" s="1"/>
  <c r="AG533" i="1" a="1"/>
  <c r="AG533" i="1" s="1"/>
  <c r="AF533" i="1" a="1"/>
  <c r="AF533" i="1" s="1"/>
  <c r="AE533" i="1" a="1"/>
  <c r="AE533" i="1" s="1"/>
  <c r="AD533" i="1" a="1"/>
  <c r="AD533" i="1" s="1"/>
  <c r="AC533" i="1" a="1"/>
  <c r="AC533" i="1" s="1"/>
  <c r="AB533" i="1" a="1"/>
  <c r="AB533" i="1" s="1"/>
  <c r="AA533" i="1" a="1"/>
  <c r="AA533" i="1" s="1"/>
  <c r="Z533" i="1" a="1"/>
  <c r="Z533" i="1" s="1"/>
  <c r="Y533" i="1" a="1"/>
  <c r="Y533" i="1" s="1"/>
  <c r="X533" i="1" a="1"/>
  <c r="X533" i="1" s="1"/>
  <c r="W533" i="1" a="1"/>
  <c r="W533" i="1" s="1"/>
  <c r="V533" i="1" a="1"/>
  <c r="V533" i="1" s="1"/>
  <c r="U533" i="1" a="1"/>
  <c r="U533" i="1" s="1"/>
  <c r="T533" i="1" a="1"/>
  <c r="T533" i="1" s="1"/>
  <c r="S533" i="1" a="1"/>
  <c r="S533" i="1" s="1"/>
  <c r="R533" i="1" a="1"/>
  <c r="R533" i="1" s="1"/>
  <c r="Q533" i="1" a="1"/>
  <c r="Q533" i="1" s="1"/>
  <c r="AZ532" i="1" a="1"/>
  <c r="AZ532" i="1" s="1"/>
  <c r="AY532" i="1" a="1"/>
  <c r="AY532" i="1" s="1"/>
  <c r="AX532" i="1" a="1"/>
  <c r="AX532" i="1" s="1"/>
  <c r="AW532" i="1" a="1"/>
  <c r="AW532" i="1" s="1"/>
  <c r="AV532" i="1" a="1"/>
  <c r="AV532" i="1" s="1"/>
  <c r="AU532" i="1" a="1"/>
  <c r="AU532" i="1" s="1"/>
  <c r="AT532" i="1" a="1"/>
  <c r="AT532" i="1" s="1"/>
  <c r="AS532" i="1" a="1"/>
  <c r="AS532" i="1" s="1"/>
  <c r="AR532" i="1" a="1"/>
  <c r="AR532" i="1" s="1"/>
  <c r="AQ532" i="1" a="1"/>
  <c r="AQ532" i="1" s="1"/>
  <c r="AP532" i="1" a="1"/>
  <c r="AP532" i="1" s="1"/>
  <c r="AO532" i="1" a="1"/>
  <c r="AO532" i="1" s="1"/>
  <c r="AN532" i="1" a="1"/>
  <c r="AN532" i="1" s="1"/>
  <c r="AM532" i="1" a="1"/>
  <c r="AM532" i="1" s="1"/>
  <c r="AL532" i="1" a="1"/>
  <c r="AL532" i="1" s="1"/>
  <c r="AK532" i="1" a="1"/>
  <c r="AK532" i="1" s="1"/>
  <c r="AJ532" i="1" a="1"/>
  <c r="AJ532" i="1" s="1"/>
  <c r="AI532" i="1" a="1"/>
  <c r="AI532" i="1" s="1"/>
  <c r="AH532" i="1" a="1"/>
  <c r="AH532" i="1" s="1"/>
  <c r="AG532" i="1" a="1"/>
  <c r="AG532" i="1" s="1"/>
  <c r="AF532" i="1" a="1"/>
  <c r="AF532" i="1" s="1"/>
  <c r="AE532" i="1" a="1"/>
  <c r="AE532" i="1" s="1"/>
  <c r="AD532" i="1" a="1"/>
  <c r="AD532" i="1" s="1"/>
  <c r="AC532" i="1" a="1"/>
  <c r="AC532" i="1" s="1"/>
  <c r="AB532" i="1" a="1"/>
  <c r="AB532" i="1" s="1"/>
  <c r="AA532" i="1" a="1"/>
  <c r="AA532" i="1" s="1"/>
  <c r="Z532" i="1" a="1"/>
  <c r="Z532" i="1" s="1"/>
  <c r="Y532" i="1" a="1"/>
  <c r="Y532" i="1" s="1"/>
  <c r="X532" i="1" a="1"/>
  <c r="X532" i="1" s="1"/>
  <c r="W532" i="1" a="1"/>
  <c r="W532" i="1" s="1"/>
  <c r="V532" i="1" a="1"/>
  <c r="V532" i="1" s="1"/>
  <c r="U532" i="1" a="1"/>
  <c r="U532" i="1" s="1"/>
  <c r="T532" i="1" a="1"/>
  <c r="T532" i="1" s="1"/>
  <c r="S532" i="1" a="1"/>
  <c r="S532" i="1" s="1"/>
  <c r="R532" i="1" a="1"/>
  <c r="R532" i="1" s="1"/>
  <c r="Q532" i="1" a="1"/>
  <c r="Q532" i="1" s="1"/>
  <c r="AZ495" i="1" a="1"/>
  <c r="AZ495" i="1" s="1"/>
  <c r="AY495" i="1" a="1"/>
  <c r="AY495" i="1" s="1"/>
  <c r="AX495" i="1" a="1"/>
  <c r="AX495" i="1" s="1"/>
  <c r="AW495" i="1" a="1"/>
  <c r="AW495" i="1" s="1"/>
  <c r="AV495" i="1" a="1"/>
  <c r="AV495" i="1" s="1"/>
  <c r="AU495" i="1" a="1"/>
  <c r="AU495" i="1" s="1"/>
  <c r="AT495" i="1" a="1"/>
  <c r="AT495" i="1" s="1"/>
  <c r="AS495" i="1" a="1"/>
  <c r="AS495" i="1" s="1"/>
  <c r="AR495" i="1" a="1"/>
  <c r="AR495" i="1" s="1"/>
  <c r="AQ495" i="1" a="1"/>
  <c r="AQ495" i="1" s="1"/>
  <c r="AP495" i="1" a="1"/>
  <c r="AP495" i="1" s="1"/>
  <c r="AO495" i="1" a="1"/>
  <c r="AO495" i="1" s="1"/>
  <c r="AN495" i="1" a="1"/>
  <c r="AN495" i="1" s="1"/>
  <c r="AM495" i="1" a="1"/>
  <c r="AM495" i="1" s="1"/>
  <c r="AL495" i="1" a="1"/>
  <c r="AL495" i="1" s="1"/>
  <c r="AK495" i="1" a="1"/>
  <c r="AK495" i="1" s="1"/>
  <c r="AJ495" i="1" a="1"/>
  <c r="AJ495" i="1" s="1"/>
  <c r="AI495" i="1" a="1"/>
  <c r="AI495" i="1" s="1"/>
  <c r="AH495" i="1" a="1"/>
  <c r="AH495" i="1" s="1"/>
  <c r="AG495" i="1" a="1"/>
  <c r="AG495" i="1" s="1"/>
  <c r="AF495" i="1" a="1"/>
  <c r="AF495" i="1" s="1"/>
  <c r="AE495" i="1" a="1"/>
  <c r="AE495" i="1" s="1"/>
  <c r="AD495" i="1" a="1"/>
  <c r="AD495" i="1" s="1"/>
  <c r="AC495" i="1" a="1"/>
  <c r="AC495" i="1" s="1"/>
  <c r="AB495" i="1" a="1"/>
  <c r="AB495" i="1" s="1"/>
  <c r="AA495" i="1" a="1"/>
  <c r="AA495" i="1" s="1"/>
  <c r="Z495" i="1" a="1"/>
  <c r="Z495" i="1" s="1"/>
  <c r="Y495" i="1" a="1"/>
  <c r="Y495" i="1" s="1"/>
  <c r="X495" i="1" a="1"/>
  <c r="X495" i="1" s="1"/>
  <c r="W495" i="1" a="1"/>
  <c r="W495" i="1" s="1"/>
  <c r="V495" i="1" a="1"/>
  <c r="V495" i="1" s="1"/>
  <c r="U495" i="1" a="1"/>
  <c r="U495" i="1" s="1"/>
  <c r="T495" i="1" a="1"/>
  <c r="T495" i="1" s="1"/>
  <c r="S495" i="1" a="1"/>
  <c r="S495" i="1" s="1"/>
  <c r="R495" i="1" a="1"/>
  <c r="R495" i="1" s="1"/>
  <c r="Q495" i="1" a="1"/>
  <c r="Q495" i="1" s="1"/>
  <c r="AZ494" i="1" a="1"/>
  <c r="AZ494" i="1" s="1"/>
  <c r="AY494" i="1" a="1"/>
  <c r="AY494" i="1" s="1"/>
  <c r="AX494" i="1" a="1"/>
  <c r="AX494" i="1" s="1"/>
  <c r="AW494" i="1" a="1"/>
  <c r="AW494" i="1" s="1"/>
  <c r="AV494" i="1" a="1"/>
  <c r="AV494" i="1" s="1"/>
  <c r="AU494" i="1" a="1"/>
  <c r="AU494" i="1" s="1"/>
  <c r="AT494" i="1" a="1"/>
  <c r="AT494" i="1" s="1"/>
  <c r="AS494" i="1" a="1"/>
  <c r="AS494" i="1" s="1"/>
  <c r="AR494" i="1" a="1"/>
  <c r="AR494" i="1" s="1"/>
  <c r="AQ494" i="1" a="1"/>
  <c r="AQ494" i="1" s="1"/>
  <c r="AP494" i="1" a="1"/>
  <c r="AP494" i="1" s="1"/>
  <c r="AO494" i="1" a="1"/>
  <c r="AO494" i="1" s="1"/>
  <c r="AN494" i="1" a="1"/>
  <c r="AN494" i="1" s="1"/>
  <c r="AM494" i="1" a="1"/>
  <c r="AM494" i="1" s="1"/>
  <c r="AL494" i="1" a="1"/>
  <c r="AL494" i="1" s="1"/>
  <c r="AK494" i="1" a="1"/>
  <c r="AK494" i="1" s="1"/>
  <c r="AJ494" i="1" a="1"/>
  <c r="AJ494" i="1" s="1"/>
  <c r="AI494" i="1" a="1"/>
  <c r="AI494" i="1" s="1"/>
  <c r="AH494" i="1" a="1"/>
  <c r="AH494" i="1" s="1"/>
  <c r="AG494" i="1" a="1"/>
  <c r="AG494" i="1" s="1"/>
  <c r="AF494" i="1" a="1"/>
  <c r="AF494" i="1" s="1"/>
  <c r="AE494" i="1" a="1"/>
  <c r="AE494" i="1" s="1"/>
  <c r="AD494" i="1" a="1"/>
  <c r="AD494" i="1" s="1"/>
  <c r="AC494" i="1" a="1"/>
  <c r="AC494" i="1" s="1"/>
  <c r="AB494" i="1" a="1"/>
  <c r="AB494" i="1" s="1"/>
  <c r="AA494" i="1" a="1"/>
  <c r="AA494" i="1" s="1"/>
  <c r="Z494" i="1" a="1"/>
  <c r="Z494" i="1" s="1"/>
  <c r="Y494" i="1" a="1"/>
  <c r="Y494" i="1" s="1"/>
  <c r="X494" i="1" a="1"/>
  <c r="X494" i="1" s="1"/>
  <c r="W494" i="1" a="1"/>
  <c r="W494" i="1" s="1"/>
  <c r="V494" i="1" a="1"/>
  <c r="V494" i="1" s="1"/>
  <c r="U494" i="1" a="1"/>
  <c r="U494" i="1" s="1"/>
  <c r="T494" i="1" a="1"/>
  <c r="T494" i="1" s="1"/>
  <c r="S494" i="1" a="1"/>
  <c r="S494" i="1" s="1"/>
  <c r="R494" i="1" a="1"/>
  <c r="R494" i="1" s="1"/>
  <c r="Q494" i="1" a="1"/>
  <c r="Q494" i="1" s="1"/>
  <c r="AZ493" i="1" a="1"/>
  <c r="AZ493" i="1" s="1"/>
  <c r="AY493" i="1" a="1"/>
  <c r="AY493" i="1" s="1"/>
  <c r="AX493" i="1" a="1"/>
  <c r="AX493" i="1" s="1"/>
  <c r="AW493" i="1" a="1"/>
  <c r="AW493" i="1" s="1"/>
  <c r="AV493" i="1" a="1"/>
  <c r="AV493" i="1" s="1"/>
  <c r="AU493" i="1" a="1"/>
  <c r="AU493" i="1" s="1"/>
  <c r="AT493" i="1" a="1"/>
  <c r="AT493" i="1" s="1"/>
  <c r="AS493" i="1" a="1"/>
  <c r="AS493" i="1" s="1"/>
  <c r="AR493" i="1" a="1"/>
  <c r="AR493" i="1" s="1"/>
  <c r="AQ493" i="1" a="1"/>
  <c r="AQ493" i="1" s="1"/>
  <c r="AP493" i="1" a="1"/>
  <c r="AP493" i="1" s="1"/>
  <c r="AO493" i="1" a="1"/>
  <c r="AO493" i="1" s="1"/>
  <c r="AN493" i="1" a="1"/>
  <c r="AN493" i="1" s="1"/>
  <c r="AM493" i="1" a="1"/>
  <c r="AM493" i="1" s="1"/>
  <c r="AL493" i="1" a="1"/>
  <c r="AL493" i="1" s="1"/>
  <c r="AK493" i="1" a="1"/>
  <c r="AK493" i="1" s="1"/>
  <c r="AJ493" i="1" a="1"/>
  <c r="AJ493" i="1" s="1"/>
  <c r="AI493" i="1" a="1"/>
  <c r="AI493" i="1" s="1"/>
  <c r="AH493" i="1" a="1"/>
  <c r="AH493" i="1" s="1"/>
  <c r="AG493" i="1" a="1"/>
  <c r="AG493" i="1" s="1"/>
  <c r="AF493" i="1" a="1"/>
  <c r="AF493" i="1" s="1"/>
  <c r="AE493" i="1" a="1"/>
  <c r="AE493" i="1" s="1"/>
  <c r="AD493" i="1" a="1"/>
  <c r="AD493" i="1" s="1"/>
  <c r="AC493" i="1" a="1"/>
  <c r="AC493" i="1" s="1"/>
  <c r="AB493" i="1" a="1"/>
  <c r="AB493" i="1" s="1"/>
  <c r="AA493" i="1" a="1"/>
  <c r="AA493" i="1" s="1"/>
  <c r="Z493" i="1" a="1"/>
  <c r="Z493" i="1" s="1"/>
  <c r="Y493" i="1" a="1"/>
  <c r="Y493" i="1" s="1"/>
  <c r="X493" i="1" a="1"/>
  <c r="X493" i="1" s="1"/>
  <c r="W493" i="1" a="1"/>
  <c r="W493" i="1" s="1"/>
  <c r="V493" i="1" a="1"/>
  <c r="V493" i="1" s="1"/>
  <c r="U493" i="1" a="1"/>
  <c r="U493" i="1" s="1"/>
  <c r="T493" i="1" a="1"/>
  <c r="T493" i="1" s="1"/>
  <c r="S493" i="1" a="1"/>
  <c r="S493" i="1" s="1"/>
  <c r="R493" i="1" a="1"/>
  <c r="R493" i="1" s="1"/>
  <c r="Q493" i="1" a="1"/>
  <c r="Q493" i="1" s="1"/>
  <c r="AZ492" i="1" a="1"/>
  <c r="AZ492" i="1" s="1"/>
  <c r="AY492" i="1" a="1"/>
  <c r="AY492" i="1" s="1"/>
  <c r="AX492" i="1" a="1"/>
  <c r="AX492" i="1" s="1"/>
  <c r="AW492" i="1" a="1"/>
  <c r="AW492" i="1" s="1"/>
  <c r="AV492" i="1" a="1"/>
  <c r="AV492" i="1" s="1"/>
  <c r="AU492" i="1" a="1"/>
  <c r="AU492" i="1" s="1"/>
  <c r="AT492" i="1" a="1"/>
  <c r="AT492" i="1" s="1"/>
  <c r="AS492" i="1" a="1"/>
  <c r="AS492" i="1" s="1"/>
  <c r="AR492" i="1" a="1"/>
  <c r="AR492" i="1" s="1"/>
  <c r="AQ492" i="1" a="1"/>
  <c r="AQ492" i="1" s="1"/>
  <c r="AP492" i="1" a="1"/>
  <c r="AP492" i="1" s="1"/>
  <c r="AO492" i="1" a="1"/>
  <c r="AO492" i="1" s="1"/>
  <c r="AN492" i="1" a="1"/>
  <c r="AN492" i="1" s="1"/>
  <c r="AM492" i="1" a="1"/>
  <c r="AM492" i="1" s="1"/>
  <c r="AL492" i="1" a="1"/>
  <c r="AL492" i="1" s="1"/>
  <c r="AK492" i="1" a="1"/>
  <c r="AK492" i="1" s="1"/>
  <c r="AJ492" i="1" a="1"/>
  <c r="AJ492" i="1" s="1"/>
  <c r="AI492" i="1" a="1"/>
  <c r="AI492" i="1" s="1"/>
  <c r="AH492" i="1" a="1"/>
  <c r="AH492" i="1" s="1"/>
  <c r="AG492" i="1" a="1"/>
  <c r="AG492" i="1" s="1"/>
  <c r="AF492" i="1" a="1"/>
  <c r="AF492" i="1" s="1"/>
  <c r="AE492" i="1" a="1"/>
  <c r="AE492" i="1" s="1"/>
  <c r="AD492" i="1" a="1"/>
  <c r="AD492" i="1" s="1"/>
  <c r="AC492" i="1" a="1"/>
  <c r="AC492" i="1" s="1"/>
  <c r="AB492" i="1" a="1"/>
  <c r="AB492" i="1" s="1"/>
  <c r="AA492" i="1" a="1"/>
  <c r="AA492" i="1" s="1"/>
  <c r="Z492" i="1" a="1"/>
  <c r="Z492" i="1" s="1"/>
  <c r="Y492" i="1" a="1"/>
  <c r="Y492" i="1" s="1"/>
  <c r="X492" i="1" a="1"/>
  <c r="X492" i="1" s="1"/>
  <c r="W492" i="1" a="1"/>
  <c r="W492" i="1" s="1"/>
  <c r="V492" i="1" a="1"/>
  <c r="V492" i="1" s="1"/>
  <c r="U492" i="1" a="1"/>
  <c r="U492" i="1" s="1"/>
  <c r="T492" i="1" a="1"/>
  <c r="T492" i="1" s="1"/>
  <c r="S492" i="1" a="1"/>
  <c r="S492" i="1" s="1"/>
  <c r="R492" i="1" a="1"/>
  <c r="R492" i="1" s="1"/>
  <c r="Q492" i="1" a="1"/>
  <c r="Q492" i="1" s="1"/>
  <c r="AZ491" i="1" a="1"/>
  <c r="AZ491" i="1" s="1"/>
  <c r="AY491" i="1" a="1"/>
  <c r="AY491" i="1" s="1"/>
  <c r="AX491" i="1" a="1"/>
  <c r="AX491" i="1" s="1"/>
  <c r="AW491" i="1" a="1"/>
  <c r="AW491" i="1" s="1"/>
  <c r="AV491" i="1" a="1"/>
  <c r="AV491" i="1" s="1"/>
  <c r="AU491" i="1" a="1"/>
  <c r="AU491" i="1" s="1"/>
  <c r="AT491" i="1" a="1"/>
  <c r="AT491" i="1" s="1"/>
  <c r="AS491" i="1" a="1"/>
  <c r="AS491" i="1" s="1"/>
  <c r="AR491" i="1" a="1"/>
  <c r="AR491" i="1" s="1"/>
  <c r="AQ491" i="1" a="1"/>
  <c r="AQ491" i="1" s="1"/>
  <c r="AP491" i="1" a="1"/>
  <c r="AP491" i="1" s="1"/>
  <c r="AO491" i="1" a="1"/>
  <c r="AO491" i="1" s="1"/>
  <c r="AN491" i="1" a="1"/>
  <c r="AN491" i="1" s="1"/>
  <c r="AM491" i="1" a="1"/>
  <c r="AM491" i="1" s="1"/>
  <c r="AL491" i="1" a="1"/>
  <c r="AL491" i="1" s="1"/>
  <c r="AK491" i="1" a="1"/>
  <c r="AK491" i="1" s="1"/>
  <c r="AJ491" i="1" a="1"/>
  <c r="AJ491" i="1" s="1"/>
  <c r="AI491" i="1" a="1"/>
  <c r="AI491" i="1" s="1"/>
  <c r="AH491" i="1" a="1"/>
  <c r="AH491" i="1" s="1"/>
  <c r="AG491" i="1" a="1"/>
  <c r="AG491" i="1" s="1"/>
  <c r="AF491" i="1" a="1"/>
  <c r="AF491" i="1" s="1"/>
  <c r="AE491" i="1" a="1"/>
  <c r="AE491" i="1" s="1"/>
  <c r="AD491" i="1" a="1"/>
  <c r="AD491" i="1" s="1"/>
  <c r="AC491" i="1" a="1"/>
  <c r="AC491" i="1" s="1"/>
  <c r="AB491" i="1" a="1"/>
  <c r="AB491" i="1" s="1"/>
  <c r="AA491" i="1" a="1"/>
  <c r="AA491" i="1" s="1"/>
  <c r="Z491" i="1" a="1"/>
  <c r="Z491" i="1" s="1"/>
  <c r="Y491" i="1" a="1"/>
  <c r="Y491" i="1" s="1"/>
  <c r="X491" i="1" a="1"/>
  <c r="X491" i="1" s="1"/>
  <c r="W491" i="1" a="1"/>
  <c r="W491" i="1" s="1"/>
  <c r="V491" i="1" a="1"/>
  <c r="V491" i="1" s="1"/>
  <c r="U491" i="1" a="1"/>
  <c r="U491" i="1" s="1"/>
  <c r="T491" i="1" a="1"/>
  <c r="T491" i="1" s="1"/>
  <c r="S491" i="1" a="1"/>
  <c r="S491" i="1" s="1"/>
  <c r="R491" i="1" a="1"/>
  <c r="R491" i="1" s="1"/>
  <c r="Q491" i="1" a="1"/>
  <c r="Q491" i="1" s="1"/>
  <c r="AZ490" i="1" a="1"/>
  <c r="AZ490" i="1" s="1"/>
  <c r="AY490" i="1" a="1"/>
  <c r="AY490" i="1" s="1"/>
  <c r="AX490" i="1" a="1"/>
  <c r="AX490" i="1" s="1"/>
  <c r="AW490" i="1" a="1"/>
  <c r="AW490" i="1" s="1"/>
  <c r="AV490" i="1" a="1"/>
  <c r="AV490" i="1" s="1"/>
  <c r="AU490" i="1" a="1"/>
  <c r="AU490" i="1" s="1"/>
  <c r="AT490" i="1" a="1"/>
  <c r="AT490" i="1" s="1"/>
  <c r="AS490" i="1" a="1"/>
  <c r="AS490" i="1" s="1"/>
  <c r="AR490" i="1" a="1"/>
  <c r="AR490" i="1" s="1"/>
  <c r="AQ490" i="1" a="1"/>
  <c r="AQ490" i="1" s="1"/>
  <c r="AP490" i="1" a="1"/>
  <c r="AP490" i="1" s="1"/>
  <c r="AO490" i="1" a="1"/>
  <c r="AO490" i="1" s="1"/>
  <c r="AN490" i="1" a="1"/>
  <c r="AN490" i="1" s="1"/>
  <c r="AM490" i="1" a="1"/>
  <c r="AM490" i="1" s="1"/>
  <c r="AL490" i="1" a="1"/>
  <c r="AL490" i="1" s="1"/>
  <c r="AK490" i="1" a="1"/>
  <c r="AK490" i="1" s="1"/>
  <c r="AJ490" i="1" a="1"/>
  <c r="AJ490" i="1" s="1"/>
  <c r="AI490" i="1" a="1"/>
  <c r="AI490" i="1" s="1"/>
  <c r="AH490" i="1" a="1"/>
  <c r="AH490" i="1" s="1"/>
  <c r="AG490" i="1" a="1"/>
  <c r="AG490" i="1" s="1"/>
  <c r="AF490" i="1" a="1"/>
  <c r="AF490" i="1" s="1"/>
  <c r="AE490" i="1" a="1"/>
  <c r="AE490" i="1" s="1"/>
  <c r="AD490" i="1" a="1"/>
  <c r="AD490" i="1" s="1"/>
  <c r="AC490" i="1" a="1"/>
  <c r="AC490" i="1" s="1"/>
  <c r="AB490" i="1" a="1"/>
  <c r="AB490" i="1" s="1"/>
  <c r="AA490" i="1" a="1"/>
  <c r="AA490" i="1" s="1"/>
  <c r="Z490" i="1" a="1"/>
  <c r="Z490" i="1" s="1"/>
  <c r="Y490" i="1" a="1"/>
  <c r="Y490" i="1" s="1"/>
  <c r="X490" i="1" a="1"/>
  <c r="X490" i="1" s="1"/>
  <c r="W490" i="1" a="1"/>
  <c r="W490" i="1" s="1"/>
  <c r="V490" i="1" a="1"/>
  <c r="V490" i="1" s="1"/>
  <c r="U490" i="1" a="1"/>
  <c r="U490" i="1" s="1"/>
  <c r="T490" i="1" a="1"/>
  <c r="T490" i="1" s="1"/>
  <c r="S490" i="1" a="1"/>
  <c r="S490" i="1" s="1"/>
  <c r="R490" i="1" a="1"/>
  <c r="R490" i="1" s="1"/>
  <c r="Q490" i="1" a="1"/>
  <c r="Q490" i="1" s="1"/>
  <c r="AZ489" i="1" a="1"/>
  <c r="AZ489" i="1" s="1"/>
  <c r="AY489" i="1" a="1"/>
  <c r="AY489" i="1" s="1"/>
  <c r="AX489" i="1" a="1"/>
  <c r="AX489" i="1" s="1"/>
  <c r="AW489" i="1" a="1"/>
  <c r="AW489" i="1" s="1"/>
  <c r="AV489" i="1" a="1"/>
  <c r="AV489" i="1" s="1"/>
  <c r="AU489" i="1" a="1"/>
  <c r="AU489" i="1" s="1"/>
  <c r="AT489" i="1" a="1"/>
  <c r="AT489" i="1" s="1"/>
  <c r="AS489" i="1" a="1"/>
  <c r="AS489" i="1" s="1"/>
  <c r="AR489" i="1" a="1"/>
  <c r="AR489" i="1" s="1"/>
  <c r="AQ489" i="1" a="1"/>
  <c r="AQ489" i="1" s="1"/>
  <c r="AP489" i="1" a="1"/>
  <c r="AP489" i="1" s="1"/>
  <c r="AO489" i="1" a="1"/>
  <c r="AO489" i="1" s="1"/>
  <c r="AN489" i="1" a="1"/>
  <c r="AN489" i="1" s="1"/>
  <c r="AM489" i="1" a="1"/>
  <c r="AM489" i="1" s="1"/>
  <c r="AL489" i="1" a="1"/>
  <c r="AL489" i="1" s="1"/>
  <c r="AK489" i="1" a="1"/>
  <c r="AK489" i="1" s="1"/>
  <c r="AJ489" i="1" a="1"/>
  <c r="AJ489" i="1" s="1"/>
  <c r="AI489" i="1" a="1"/>
  <c r="AI489" i="1" s="1"/>
  <c r="AH489" i="1" a="1"/>
  <c r="AH489" i="1" s="1"/>
  <c r="AG489" i="1" a="1"/>
  <c r="AG489" i="1" s="1"/>
  <c r="AF489" i="1" a="1"/>
  <c r="AF489" i="1" s="1"/>
  <c r="AE489" i="1" a="1"/>
  <c r="AE489" i="1" s="1"/>
  <c r="AD489" i="1" a="1"/>
  <c r="AD489" i="1" s="1"/>
  <c r="AC489" i="1" a="1"/>
  <c r="AC489" i="1" s="1"/>
  <c r="AB489" i="1" a="1"/>
  <c r="AB489" i="1" s="1"/>
  <c r="AA489" i="1" a="1"/>
  <c r="AA489" i="1" s="1"/>
  <c r="Z489" i="1" a="1"/>
  <c r="Z489" i="1" s="1"/>
  <c r="Y489" i="1" a="1"/>
  <c r="Y489" i="1" s="1"/>
  <c r="X489" i="1" a="1"/>
  <c r="X489" i="1" s="1"/>
  <c r="W489" i="1" a="1"/>
  <c r="W489" i="1" s="1"/>
  <c r="V489" i="1" a="1"/>
  <c r="V489" i="1" s="1"/>
  <c r="U489" i="1" a="1"/>
  <c r="U489" i="1" s="1"/>
  <c r="T489" i="1" a="1"/>
  <c r="T489" i="1" s="1"/>
  <c r="S489" i="1" a="1"/>
  <c r="S489" i="1" s="1"/>
  <c r="R489" i="1" a="1"/>
  <c r="R489" i="1" s="1"/>
  <c r="Q489" i="1" a="1"/>
  <c r="Q489" i="1" s="1"/>
  <c r="AZ488" i="1" a="1"/>
  <c r="AZ488" i="1" s="1"/>
  <c r="AY488" i="1" a="1"/>
  <c r="AY488" i="1" s="1"/>
  <c r="AX488" i="1" a="1"/>
  <c r="AX488" i="1" s="1"/>
  <c r="AW488" i="1" a="1"/>
  <c r="AW488" i="1" s="1"/>
  <c r="AV488" i="1" a="1"/>
  <c r="AV488" i="1" s="1"/>
  <c r="AU488" i="1" a="1"/>
  <c r="AU488" i="1" s="1"/>
  <c r="AT488" i="1" a="1"/>
  <c r="AT488" i="1" s="1"/>
  <c r="AS488" i="1" a="1"/>
  <c r="AS488" i="1" s="1"/>
  <c r="AR488" i="1" a="1"/>
  <c r="AR488" i="1" s="1"/>
  <c r="AQ488" i="1" a="1"/>
  <c r="AQ488" i="1" s="1"/>
  <c r="AP488" i="1" a="1"/>
  <c r="AP488" i="1" s="1"/>
  <c r="AO488" i="1" a="1"/>
  <c r="AO488" i="1" s="1"/>
  <c r="AN488" i="1" a="1"/>
  <c r="AN488" i="1" s="1"/>
  <c r="AM488" i="1" a="1"/>
  <c r="AM488" i="1" s="1"/>
  <c r="AL488" i="1" a="1"/>
  <c r="AL488" i="1" s="1"/>
  <c r="AK488" i="1" a="1"/>
  <c r="AK488" i="1" s="1"/>
  <c r="AJ488" i="1" a="1"/>
  <c r="AJ488" i="1" s="1"/>
  <c r="AI488" i="1" a="1"/>
  <c r="AI488" i="1" s="1"/>
  <c r="AH488" i="1" a="1"/>
  <c r="AH488" i="1" s="1"/>
  <c r="AG488" i="1" a="1"/>
  <c r="AG488" i="1" s="1"/>
  <c r="AF488" i="1" a="1"/>
  <c r="AF488" i="1" s="1"/>
  <c r="AE488" i="1" a="1"/>
  <c r="AE488" i="1" s="1"/>
  <c r="AD488" i="1" a="1"/>
  <c r="AD488" i="1" s="1"/>
  <c r="AC488" i="1" a="1"/>
  <c r="AC488" i="1" s="1"/>
  <c r="AB488" i="1" a="1"/>
  <c r="AB488" i="1" s="1"/>
  <c r="AA488" i="1" a="1"/>
  <c r="AA488" i="1" s="1"/>
  <c r="Z488" i="1" a="1"/>
  <c r="Z488" i="1" s="1"/>
  <c r="Y488" i="1" a="1"/>
  <c r="Y488" i="1" s="1"/>
  <c r="X488" i="1" a="1"/>
  <c r="X488" i="1" s="1"/>
  <c r="W488" i="1" a="1"/>
  <c r="W488" i="1" s="1"/>
  <c r="V488" i="1" a="1"/>
  <c r="V488" i="1" s="1"/>
  <c r="U488" i="1" a="1"/>
  <c r="U488" i="1" s="1"/>
  <c r="T488" i="1" a="1"/>
  <c r="T488" i="1" s="1"/>
  <c r="S488" i="1" a="1"/>
  <c r="S488" i="1" s="1"/>
  <c r="R488" i="1" a="1"/>
  <c r="R488" i="1" s="1"/>
  <c r="Q488" i="1" a="1"/>
  <c r="Q488" i="1" s="1"/>
  <c r="AZ487" i="1" a="1"/>
  <c r="AZ487" i="1" s="1"/>
  <c r="AY487" i="1" a="1"/>
  <c r="AY487" i="1" s="1"/>
  <c r="AX487" i="1" a="1"/>
  <c r="AX487" i="1" s="1"/>
  <c r="AW487" i="1" a="1"/>
  <c r="AW487" i="1" s="1"/>
  <c r="AV487" i="1" a="1"/>
  <c r="AV487" i="1" s="1"/>
  <c r="AU487" i="1" a="1"/>
  <c r="AU487" i="1" s="1"/>
  <c r="AT487" i="1" a="1"/>
  <c r="AT487" i="1" s="1"/>
  <c r="AS487" i="1" a="1"/>
  <c r="AS487" i="1" s="1"/>
  <c r="AR487" i="1" a="1"/>
  <c r="AR487" i="1" s="1"/>
  <c r="AQ487" i="1" a="1"/>
  <c r="AQ487" i="1" s="1"/>
  <c r="AP487" i="1" a="1"/>
  <c r="AP487" i="1" s="1"/>
  <c r="AO487" i="1" a="1"/>
  <c r="AO487" i="1" s="1"/>
  <c r="AN487" i="1" a="1"/>
  <c r="AN487" i="1" s="1"/>
  <c r="AM487" i="1" a="1"/>
  <c r="AM487" i="1" s="1"/>
  <c r="AL487" i="1" a="1"/>
  <c r="AL487" i="1" s="1"/>
  <c r="AK487" i="1" a="1"/>
  <c r="AK487" i="1" s="1"/>
  <c r="AJ487" i="1" a="1"/>
  <c r="AJ487" i="1" s="1"/>
  <c r="AI487" i="1" a="1"/>
  <c r="AI487" i="1" s="1"/>
  <c r="AH487" i="1" a="1"/>
  <c r="AH487" i="1" s="1"/>
  <c r="AG487" i="1" a="1"/>
  <c r="AG487" i="1" s="1"/>
  <c r="AF487" i="1" a="1"/>
  <c r="AF487" i="1" s="1"/>
  <c r="AE487" i="1" a="1"/>
  <c r="AE487" i="1" s="1"/>
  <c r="AD487" i="1" a="1"/>
  <c r="AD487" i="1" s="1"/>
  <c r="AC487" i="1" a="1"/>
  <c r="AC487" i="1" s="1"/>
  <c r="AB487" i="1" a="1"/>
  <c r="AB487" i="1" s="1"/>
  <c r="AA487" i="1" a="1"/>
  <c r="AA487" i="1" s="1"/>
  <c r="Z487" i="1" a="1"/>
  <c r="Z487" i="1" s="1"/>
  <c r="Y487" i="1" a="1"/>
  <c r="Y487" i="1" s="1"/>
  <c r="X487" i="1" a="1"/>
  <c r="X487" i="1" s="1"/>
  <c r="W487" i="1" a="1"/>
  <c r="W487" i="1" s="1"/>
  <c r="V487" i="1" a="1"/>
  <c r="V487" i="1" s="1"/>
  <c r="U487" i="1" a="1"/>
  <c r="U487" i="1" s="1"/>
  <c r="T487" i="1" a="1"/>
  <c r="T487" i="1" s="1"/>
  <c r="S487" i="1" a="1"/>
  <c r="S487" i="1" s="1"/>
  <c r="R487" i="1" a="1"/>
  <c r="R487" i="1" s="1"/>
  <c r="Q487" i="1" a="1"/>
  <c r="Q487" i="1" s="1"/>
  <c r="AZ486" i="1" a="1"/>
  <c r="AZ486" i="1" s="1"/>
  <c r="AY486" i="1" a="1"/>
  <c r="AY486" i="1" s="1"/>
  <c r="AX486" i="1" a="1"/>
  <c r="AX486" i="1" s="1"/>
  <c r="AW486" i="1" a="1"/>
  <c r="AW486" i="1" s="1"/>
  <c r="AV486" i="1" a="1"/>
  <c r="AV486" i="1" s="1"/>
  <c r="AU486" i="1" a="1"/>
  <c r="AU486" i="1" s="1"/>
  <c r="AT486" i="1" a="1"/>
  <c r="AT486" i="1" s="1"/>
  <c r="AS486" i="1" a="1"/>
  <c r="AS486" i="1" s="1"/>
  <c r="AR486" i="1" a="1"/>
  <c r="AR486" i="1" s="1"/>
  <c r="AQ486" i="1" a="1"/>
  <c r="AQ486" i="1" s="1"/>
  <c r="AP486" i="1" a="1"/>
  <c r="AP486" i="1" s="1"/>
  <c r="AO486" i="1" a="1"/>
  <c r="AO486" i="1" s="1"/>
  <c r="AN486" i="1" a="1"/>
  <c r="AN486" i="1" s="1"/>
  <c r="AM486" i="1" a="1"/>
  <c r="AM486" i="1" s="1"/>
  <c r="AL486" i="1" a="1"/>
  <c r="AL486" i="1" s="1"/>
  <c r="AK486" i="1" a="1"/>
  <c r="AK486" i="1" s="1"/>
  <c r="AJ486" i="1" a="1"/>
  <c r="AJ486" i="1" s="1"/>
  <c r="AI486" i="1" a="1"/>
  <c r="AI486" i="1" s="1"/>
  <c r="AH486" i="1" a="1"/>
  <c r="AH486" i="1" s="1"/>
  <c r="AG486" i="1" a="1"/>
  <c r="AG486" i="1" s="1"/>
  <c r="AF486" i="1" a="1"/>
  <c r="AF486" i="1" s="1"/>
  <c r="AE486" i="1" a="1"/>
  <c r="AE486" i="1" s="1"/>
  <c r="AD486" i="1" a="1"/>
  <c r="AD486" i="1" s="1"/>
  <c r="AC486" i="1" a="1"/>
  <c r="AC486" i="1" s="1"/>
  <c r="AB486" i="1" a="1"/>
  <c r="AB486" i="1" s="1"/>
  <c r="AA486" i="1" a="1"/>
  <c r="AA486" i="1" s="1"/>
  <c r="Z486" i="1" a="1"/>
  <c r="Z486" i="1" s="1"/>
  <c r="Y486" i="1" a="1"/>
  <c r="Y486" i="1" s="1"/>
  <c r="X486" i="1" a="1"/>
  <c r="X486" i="1" s="1"/>
  <c r="W486" i="1" a="1"/>
  <c r="W486" i="1" s="1"/>
  <c r="V486" i="1" a="1"/>
  <c r="V486" i="1" s="1"/>
  <c r="U486" i="1" a="1"/>
  <c r="U486" i="1" s="1"/>
  <c r="T486" i="1" a="1"/>
  <c r="T486" i="1" s="1"/>
  <c r="S486" i="1" a="1"/>
  <c r="S486" i="1" s="1"/>
  <c r="R486" i="1"/>
  <c r="R486" i="1" a="1"/>
  <c r="Q486" i="1" a="1"/>
  <c r="Q486" i="1" s="1"/>
  <c r="AZ450" i="1" a="1"/>
  <c r="AZ450" i="1" s="1"/>
  <c r="AY450" i="1" a="1"/>
  <c r="AY450" i="1" s="1"/>
  <c r="AX450" i="1" a="1"/>
  <c r="AX450" i="1" s="1"/>
  <c r="AW450" i="1" a="1"/>
  <c r="AW450" i="1" s="1"/>
  <c r="AV450" i="1" a="1"/>
  <c r="AV450" i="1" s="1"/>
  <c r="AU450" i="1" a="1"/>
  <c r="AU450" i="1" s="1"/>
  <c r="AT450" i="1" a="1"/>
  <c r="AT450" i="1" s="1"/>
  <c r="AS450" i="1" a="1"/>
  <c r="AS450" i="1" s="1"/>
  <c r="AR450" i="1" a="1"/>
  <c r="AR450" i="1" s="1"/>
  <c r="AQ450" i="1" a="1"/>
  <c r="AQ450" i="1" s="1"/>
  <c r="AP450" i="1" a="1"/>
  <c r="AP450" i="1" s="1"/>
  <c r="AO450" i="1" a="1"/>
  <c r="AO450" i="1" s="1"/>
  <c r="AN450" i="1" a="1"/>
  <c r="AN450" i="1" s="1"/>
  <c r="AM450" i="1" a="1"/>
  <c r="AM450" i="1" s="1"/>
  <c r="AL450" i="1" a="1"/>
  <c r="AL450" i="1" s="1"/>
  <c r="AK450" i="1" a="1"/>
  <c r="AK450" i="1" s="1"/>
  <c r="AJ450" i="1" a="1"/>
  <c r="AJ450" i="1" s="1"/>
  <c r="AI450" i="1" a="1"/>
  <c r="AI450" i="1" s="1"/>
  <c r="AH450" i="1" a="1"/>
  <c r="AH450" i="1" s="1"/>
  <c r="AG450" i="1" a="1"/>
  <c r="AG450" i="1" s="1"/>
  <c r="AF450" i="1" a="1"/>
  <c r="AF450" i="1" s="1"/>
  <c r="AE450" i="1" a="1"/>
  <c r="AE450" i="1" s="1"/>
  <c r="AD450" i="1" a="1"/>
  <c r="AD450" i="1" s="1"/>
  <c r="AC450" i="1" a="1"/>
  <c r="AC450" i="1" s="1"/>
  <c r="AB450" i="1" a="1"/>
  <c r="AB450" i="1" s="1"/>
  <c r="AA450" i="1" a="1"/>
  <c r="AA450" i="1" s="1"/>
  <c r="Z450" i="1" a="1"/>
  <c r="Z450" i="1" s="1"/>
  <c r="Y450" i="1" a="1"/>
  <c r="Y450" i="1" s="1"/>
  <c r="X450" i="1" a="1"/>
  <c r="X450" i="1" s="1"/>
  <c r="W450" i="1" a="1"/>
  <c r="W450" i="1" s="1"/>
  <c r="V450" i="1" a="1"/>
  <c r="V450" i="1" s="1"/>
  <c r="U450" i="1" a="1"/>
  <c r="U450" i="1" s="1"/>
  <c r="T450" i="1" a="1"/>
  <c r="T450" i="1" s="1"/>
  <c r="S450" i="1" a="1"/>
  <c r="S450" i="1" s="1"/>
  <c r="R450" i="1" a="1"/>
  <c r="R450" i="1" s="1"/>
  <c r="Q450" i="1" a="1"/>
  <c r="Q450" i="1" s="1"/>
  <c r="AZ449" i="1" a="1"/>
  <c r="AZ449" i="1" s="1"/>
  <c r="AY449" i="1" a="1"/>
  <c r="AY449" i="1" s="1"/>
  <c r="AX449" i="1" a="1"/>
  <c r="AX449" i="1" s="1"/>
  <c r="AW449" i="1" a="1"/>
  <c r="AW449" i="1" s="1"/>
  <c r="AV449" i="1" a="1"/>
  <c r="AV449" i="1" s="1"/>
  <c r="AU449" i="1" a="1"/>
  <c r="AU449" i="1" s="1"/>
  <c r="AT449" i="1" a="1"/>
  <c r="AT449" i="1" s="1"/>
  <c r="AS449" i="1" a="1"/>
  <c r="AS449" i="1" s="1"/>
  <c r="AR449" i="1" a="1"/>
  <c r="AR449" i="1" s="1"/>
  <c r="AQ449" i="1" a="1"/>
  <c r="AQ449" i="1" s="1"/>
  <c r="AP449" i="1" a="1"/>
  <c r="AP449" i="1" s="1"/>
  <c r="AO449" i="1" a="1"/>
  <c r="AO449" i="1" s="1"/>
  <c r="AN449" i="1" a="1"/>
  <c r="AN449" i="1" s="1"/>
  <c r="AM449" i="1" a="1"/>
  <c r="AM449" i="1" s="1"/>
  <c r="AL449" i="1" a="1"/>
  <c r="AL449" i="1" s="1"/>
  <c r="AK449" i="1" a="1"/>
  <c r="AK449" i="1" s="1"/>
  <c r="AJ449" i="1" a="1"/>
  <c r="AJ449" i="1" s="1"/>
  <c r="AI449" i="1" a="1"/>
  <c r="AI449" i="1" s="1"/>
  <c r="AH449" i="1" a="1"/>
  <c r="AH449" i="1" s="1"/>
  <c r="AG449" i="1" a="1"/>
  <c r="AG449" i="1" s="1"/>
  <c r="AF449" i="1" a="1"/>
  <c r="AF449" i="1" s="1"/>
  <c r="AE449" i="1" a="1"/>
  <c r="AE449" i="1" s="1"/>
  <c r="AD449" i="1" a="1"/>
  <c r="AD449" i="1" s="1"/>
  <c r="AC449" i="1" a="1"/>
  <c r="AC449" i="1" s="1"/>
  <c r="AB449" i="1" a="1"/>
  <c r="AB449" i="1" s="1"/>
  <c r="AA449" i="1" a="1"/>
  <c r="AA449" i="1" s="1"/>
  <c r="Z449" i="1" a="1"/>
  <c r="Z449" i="1" s="1"/>
  <c r="Y449" i="1" a="1"/>
  <c r="Y449" i="1" s="1"/>
  <c r="X449" i="1" a="1"/>
  <c r="X449" i="1" s="1"/>
  <c r="W449" i="1" a="1"/>
  <c r="W449" i="1" s="1"/>
  <c r="V449" i="1" a="1"/>
  <c r="V449" i="1" s="1"/>
  <c r="U449" i="1" a="1"/>
  <c r="U449" i="1" s="1"/>
  <c r="T449" i="1" a="1"/>
  <c r="T449" i="1" s="1"/>
  <c r="S449" i="1" a="1"/>
  <c r="S449" i="1" s="1"/>
  <c r="R449" i="1" a="1"/>
  <c r="R449" i="1" s="1"/>
  <c r="Q449" i="1" a="1"/>
  <c r="Q449" i="1" s="1"/>
  <c r="AZ448" i="1" a="1"/>
  <c r="AZ448" i="1" s="1"/>
  <c r="AY448" i="1" a="1"/>
  <c r="AY448" i="1" s="1"/>
  <c r="AX448" i="1" a="1"/>
  <c r="AX448" i="1" s="1"/>
  <c r="AW448" i="1" a="1"/>
  <c r="AW448" i="1" s="1"/>
  <c r="AV448" i="1" a="1"/>
  <c r="AV448" i="1" s="1"/>
  <c r="AU448" i="1" a="1"/>
  <c r="AU448" i="1" s="1"/>
  <c r="AT448" i="1" a="1"/>
  <c r="AT448" i="1" s="1"/>
  <c r="AS448" i="1" a="1"/>
  <c r="AS448" i="1" s="1"/>
  <c r="AR448" i="1" a="1"/>
  <c r="AR448" i="1" s="1"/>
  <c r="AQ448" i="1" a="1"/>
  <c r="AQ448" i="1" s="1"/>
  <c r="AP448" i="1" a="1"/>
  <c r="AP448" i="1" s="1"/>
  <c r="AO448" i="1" a="1"/>
  <c r="AO448" i="1" s="1"/>
  <c r="AN448" i="1" a="1"/>
  <c r="AN448" i="1" s="1"/>
  <c r="AM448" i="1" a="1"/>
  <c r="AM448" i="1" s="1"/>
  <c r="AL448" i="1" a="1"/>
  <c r="AL448" i="1" s="1"/>
  <c r="AK448" i="1" a="1"/>
  <c r="AK448" i="1" s="1"/>
  <c r="AJ448" i="1" a="1"/>
  <c r="AJ448" i="1" s="1"/>
  <c r="AI448" i="1" a="1"/>
  <c r="AI448" i="1" s="1"/>
  <c r="AH448" i="1" a="1"/>
  <c r="AH448" i="1" s="1"/>
  <c r="AG448" i="1" a="1"/>
  <c r="AG448" i="1" s="1"/>
  <c r="AF448" i="1" a="1"/>
  <c r="AF448" i="1" s="1"/>
  <c r="AE448" i="1" a="1"/>
  <c r="AE448" i="1" s="1"/>
  <c r="AD448" i="1" a="1"/>
  <c r="AD448" i="1" s="1"/>
  <c r="AC448" i="1" a="1"/>
  <c r="AC448" i="1" s="1"/>
  <c r="AB448" i="1" a="1"/>
  <c r="AB448" i="1" s="1"/>
  <c r="AA448" i="1" a="1"/>
  <c r="AA448" i="1" s="1"/>
  <c r="Z448" i="1" a="1"/>
  <c r="Z448" i="1" s="1"/>
  <c r="Y448" i="1" a="1"/>
  <c r="Y448" i="1" s="1"/>
  <c r="X448" i="1" a="1"/>
  <c r="X448" i="1" s="1"/>
  <c r="W448" i="1" a="1"/>
  <c r="W448" i="1" s="1"/>
  <c r="V448" i="1" a="1"/>
  <c r="V448" i="1" s="1"/>
  <c r="U448" i="1" a="1"/>
  <c r="U448" i="1" s="1"/>
  <c r="T448" i="1" a="1"/>
  <c r="T448" i="1" s="1"/>
  <c r="S448" i="1" a="1"/>
  <c r="S448" i="1" s="1"/>
  <c r="R448" i="1" a="1"/>
  <c r="R448" i="1" s="1"/>
  <c r="Q448" i="1" a="1"/>
  <c r="Q448" i="1" s="1"/>
  <c r="AZ447" i="1" a="1"/>
  <c r="AZ447" i="1" s="1"/>
  <c r="AY447" i="1" a="1"/>
  <c r="AY447" i="1" s="1"/>
  <c r="AX447" i="1" a="1"/>
  <c r="AX447" i="1" s="1"/>
  <c r="AW447" i="1" a="1"/>
  <c r="AW447" i="1" s="1"/>
  <c r="AV447" i="1" a="1"/>
  <c r="AV447" i="1" s="1"/>
  <c r="AU447" i="1" a="1"/>
  <c r="AU447" i="1" s="1"/>
  <c r="AT447" i="1" a="1"/>
  <c r="AT447" i="1" s="1"/>
  <c r="AS447" i="1" a="1"/>
  <c r="AS447" i="1" s="1"/>
  <c r="AR447" i="1" a="1"/>
  <c r="AR447" i="1" s="1"/>
  <c r="AQ447" i="1" a="1"/>
  <c r="AQ447" i="1" s="1"/>
  <c r="AP447" i="1" a="1"/>
  <c r="AP447" i="1" s="1"/>
  <c r="AO447" i="1" a="1"/>
  <c r="AO447" i="1" s="1"/>
  <c r="AN447" i="1" a="1"/>
  <c r="AN447" i="1" s="1"/>
  <c r="AM447" i="1" a="1"/>
  <c r="AM447" i="1" s="1"/>
  <c r="AL447" i="1" a="1"/>
  <c r="AL447" i="1" s="1"/>
  <c r="AK447" i="1" a="1"/>
  <c r="AK447" i="1" s="1"/>
  <c r="AJ447" i="1" a="1"/>
  <c r="AJ447" i="1" s="1"/>
  <c r="AI447" i="1" a="1"/>
  <c r="AI447" i="1" s="1"/>
  <c r="AH447" i="1" a="1"/>
  <c r="AH447" i="1" s="1"/>
  <c r="AG447" i="1" a="1"/>
  <c r="AG447" i="1" s="1"/>
  <c r="AF447" i="1" a="1"/>
  <c r="AF447" i="1" s="1"/>
  <c r="AE447" i="1" a="1"/>
  <c r="AE447" i="1" s="1"/>
  <c r="AD447" i="1" a="1"/>
  <c r="AD447" i="1" s="1"/>
  <c r="AC447" i="1" a="1"/>
  <c r="AC447" i="1" s="1"/>
  <c r="AB447" i="1" a="1"/>
  <c r="AB447" i="1" s="1"/>
  <c r="AA447" i="1" a="1"/>
  <c r="AA447" i="1" s="1"/>
  <c r="Z447" i="1" a="1"/>
  <c r="Z447" i="1" s="1"/>
  <c r="Y447" i="1" a="1"/>
  <c r="Y447" i="1" s="1"/>
  <c r="X447" i="1" a="1"/>
  <c r="X447" i="1" s="1"/>
  <c r="W447" i="1" a="1"/>
  <c r="W447" i="1" s="1"/>
  <c r="V447" i="1" a="1"/>
  <c r="V447" i="1" s="1"/>
  <c r="U447" i="1" a="1"/>
  <c r="U447" i="1" s="1"/>
  <c r="T447" i="1" a="1"/>
  <c r="T447" i="1" s="1"/>
  <c r="S447" i="1" a="1"/>
  <c r="S447" i="1" s="1"/>
  <c r="R447" i="1" a="1"/>
  <c r="R447" i="1" s="1"/>
  <c r="Q447" i="1" a="1"/>
  <c r="Q447" i="1" s="1"/>
  <c r="AZ446" i="1" a="1"/>
  <c r="AZ446" i="1" s="1"/>
  <c r="AY446" i="1" a="1"/>
  <c r="AY446" i="1" s="1"/>
  <c r="AX446" i="1" a="1"/>
  <c r="AX446" i="1" s="1"/>
  <c r="AW446" i="1" a="1"/>
  <c r="AW446" i="1" s="1"/>
  <c r="AV446" i="1" a="1"/>
  <c r="AV446" i="1" s="1"/>
  <c r="AU446" i="1" a="1"/>
  <c r="AU446" i="1" s="1"/>
  <c r="AT446" i="1" a="1"/>
  <c r="AT446" i="1" s="1"/>
  <c r="AS446" i="1" a="1"/>
  <c r="AS446" i="1" s="1"/>
  <c r="AR446" i="1" a="1"/>
  <c r="AR446" i="1" s="1"/>
  <c r="AQ446" i="1" a="1"/>
  <c r="AQ446" i="1" s="1"/>
  <c r="AP446" i="1" a="1"/>
  <c r="AP446" i="1" s="1"/>
  <c r="AO446" i="1" a="1"/>
  <c r="AO446" i="1" s="1"/>
  <c r="AN446" i="1" a="1"/>
  <c r="AN446" i="1" s="1"/>
  <c r="AM446" i="1" a="1"/>
  <c r="AM446" i="1" s="1"/>
  <c r="AL446" i="1" a="1"/>
  <c r="AL446" i="1" s="1"/>
  <c r="AK446" i="1" a="1"/>
  <c r="AK446" i="1" s="1"/>
  <c r="AJ446" i="1" a="1"/>
  <c r="AJ446" i="1" s="1"/>
  <c r="AI446" i="1" a="1"/>
  <c r="AI446" i="1" s="1"/>
  <c r="AH446" i="1" a="1"/>
  <c r="AH446" i="1" s="1"/>
  <c r="AG446" i="1" a="1"/>
  <c r="AG446" i="1" s="1"/>
  <c r="AF446" i="1" a="1"/>
  <c r="AF446" i="1" s="1"/>
  <c r="AE446" i="1" a="1"/>
  <c r="AE446" i="1" s="1"/>
  <c r="AD446" i="1" a="1"/>
  <c r="AD446" i="1" s="1"/>
  <c r="AC446" i="1" a="1"/>
  <c r="AC446" i="1" s="1"/>
  <c r="AB446" i="1" a="1"/>
  <c r="AB446" i="1" s="1"/>
  <c r="AA446" i="1" a="1"/>
  <c r="AA446" i="1" s="1"/>
  <c r="Z446" i="1" a="1"/>
  <c r="Z446" i="1" s="1"/>
  <c r="Y446" i="1" a="1"/>
  <c r="Y446" i="1" s="1"/>
  <c r="X446" i="1" a="1"/>
  <c r="X446" i="1" s="1"/>
  <c r="W446" i="1" a="1"/>
  <c r="W446" i="1" s="1"/>
  <c r="V446" i="1" a="1"/>
  <c r="V446" i="1" s="1"/>
  <c r="U446" i="1" a="1"/>
  <c r="U446" i="1" s="1"/>
  <c r="T446" i="1" a="1"/>
  <c r="T446" i="1" s="1"/>
  <c r="S446" i="1" a="1"/>
  <c r="S446" i="1" s="1"/>
  <c r="R446" i="1" a="1"/>
  <c r="R446" i="1" s="1"/>
  <c r="Q446" i="1" a="1"/>
  <c r="Q446" i="1" s="1"/>
  <c r="AZ445" i="1" a="1"/>
  <c r="AZ445" i="1" s="1"/>
  <c r="AY445" i="1" a="1"/>
  <c r="AY445" i="1" s="1"/>
  <c r="AX445" i="1" a="1"/>
  <c r="AX445" i="1" s="1"/>
  <c r="AW445" i="1" a="1"/>
  <c r="AW445" i="1" s="1"/>
  <c r="AV445" i="1" a="1"/>
  <c r="AV445" i="1" s="1"/>
  <c r="AU445" i="1" a="1"/>
  <c r="AU445" i="1" s="1"/>
  <c r="AT445" i="1" a="1"/>
  <c r="AT445" i="1" s="1"/>
  <c r="AS445" i="1" a="1"/>
  <c r="AS445" i="1" s="1"/>
  <c r="AR445" i="1" a="1"/>
  <c r="AR445" i="1" s="1"/>
  <c r="AQ445" i="1" a="1"/>
  <c r="AQ445" i="1" s="1"/>
  <c r="AP445" i="1" a="1"/>
  <c r="AP445" i="1" s="1"/>
  <c r="AO445" i="1" a="1"/>
  <c r="AO445" i="1" s="1"/>
  <c r="AN445" i="1" a="1"/>
  <c r="AN445" i="1" s="1"/>
  <c r="AM445" i="1" a="1"/>
  <c r="AM445" i="1" s="1"/>
  <c r="AL445" i="1" a="1"/>
  <c r="AL445" i="1" s="1"/>
  <c r="AK445" i="1" a="1"/>
  <c r="AK445" i="1" s="1"/>
  <c r="AJ445" i="1" a="1"/>
  <c r="AJ445" i="1" s="1"/>
  <c r="AI445" i="1" a="1"/>
  <c r="AI445" i="1" s="1"/>
  <c r="AH445" i="1" a="1"/>
  <c r="AH445" i="1" s="1"/>
  <c r="AG445" i="1" a="1"/>
  <c r="AG445" i="1" s="1"/>
  <c r="AF445" i="1" a="1"/>
  <c r="AF445" i="1" s="1"/>
  <c r="AE445" i="1" a="1"/>
  <c r="AE445" i="1" s="1"/>
  <c r="AD445" i="1" a="1"/>
  <c r="AD445" i="1" s="1"/>
  <c r="AC445" i="1" a="1"/>
  <c r="AC445" i="1" s="1"/>
  <c r="AB445" i="1" a="1"/>
  <c r="AB445" i="1" s="1"/>
  <c r="AA445" i="1" a="1"/>
  <c r="AA445" i="1" s="1"/>
  <c r="Z445" i="1" a="1"/>
  <c r="Z445" i="1" s="1"/>
  <c r="Y445" i="1" a="1"/>
  <c r="Y445" i="1" s="1"/>
  <c r="X445" i="1" a="1"/>
  <c r="X445" i="1" s="1"/>
  <c r="W445" i="1" a="1"/>
  <c r="W445" i="1" s="1"/>
  <c r="V445" i="1" a="1"/>
  <c r="V445" i="1" s="1"/>
  <c r="U445" i="1" a="1"/>
  <c r="U445" i="1" s="1"/>
  <c r="T445" i="1" a="1"/>
  <c r="T445" i="1" s="1"/>
  <c r="S445" i="1" a="1"/>
  <c r="S445" i="1" s="1"/>
  <c r="R445" i="1" a="1"/>
  <c r="R445" i="1" s="1"/>
  <c r="Q445" i="1" a="1"/>
  <c r="Q445" i="1" s="1"/>
  <c r="AZ444" i="1" a="1"/>
  <c r="AZ444" i="1" s="1"/>
  <c r="AY444" i="1" a="1"/>
  <c r="AY444" i="1" s="1"/>
  <c r="AX444" i="1" a="1"/>
  <c r="AX444" i="1" s="1"/>
  <c r="AW444" i="1" a="1"/>
  <c r="AW444" i="1" s="1"/>
  <c r="AV444" i="1" a="1"/>
  <c r="AV444" i="1" s="1"/>
  <c r="AU444" i="1" a="1"/>
  <c r="AU444" i="1" s="1"/>
  <c r="AT444" i="1" a="1"/>
  <c r="AT444" i="1" s="1"/>
  <c r="AS444" i="1" a="1"/>
  <c r="AS444" i="1" s="1"/>
  <c r="AR444" i="1" a="1"/>
  <c r="AR444" i="1" s="1"/>
  <c r="AQ444" i="1" a="1"/>
  <c r="AQ444" i="1" s="1"/>
  <c r="AP444" i="1" a="1"/>
  <c r="AP444" i="1" s="1"/>
  <c r="AO444" i="1" a="1"/>
  <c r="AO444" i="1" s="1"/>
  <c r="AN444" i="1" a="1"/>
  <c r="AN444" i="1" s="1"/>
  <c r="AM444" i="1" a="1"/>
  <c r="AM444" i="1" s="1"/>
  <c r="AL444" i="1" a="1"/>
  <c r="AL444" i="1" s="1"/>
  <c r="AK444" i="1" a="1"/>
  <c r="AK444" i="1" s="1"/>
  <c r="AJ444" i="1" a="1"/>
  <c r="AJ444" i="1" s="1"/>
  <c r="AI444" i="1" a="1"/>
  <c r="AI444" i="1" s="1"/>
  <c r="AH444" i="1" a="1"/>
  <c r="AH444" i="1" s="1"/>
  <c r="AG444" i="1" a="1"/>
  <c r="AG444" i="1" s="1"/>
  <c r="AF444" i="1" a="1"/>
  <c r="AF444" i="1" s="1"/>
  <c r="AE444" i="1" a="1"/>
  <c r="AE444" i="1" s="1"/>
  <c r="AD444" i="1" a="1"/>
  <c r="AD444" i="1" s="1"/>
  <c r="AC444" i="1" a="1"/>
  <c r="AC444" i="1" s="1"/>
  <c r="AB444" i="1" a="1"/>
  <c r="AB444" i="1" s="1"/>
  <c r="AA444" i="1" a="1"/>
  <c r="AA444" i="1" s="1"/>
  <c r="Z444" i="1" a="1"/>
  <c r="Z444" i="1" s="1"/>
  <c r="Y444" i="1" a="1"/>
  <c r="Y444" i="1" s="1"/>
  <c r="X444" i="1" a="1"/>
  <c r="X444" i="1" s="1"/>
  <c r="W444" i="1" a="1"/>
  <c r="W444" i="1" s="1"/>
  <c r="V444" i="1" a="1"/>
  <c r="V444" i="1" s="1"/>
  <c r="U444" i="1" a="1"/>
  <c r="U444" i="1" s="1"/>
  <c r="T444" i="1" a="1"/>
  <c r="T444" i="1" s="1"/>
  <c r="S444" i="1" a="1"/>
  <c r="S444" i="1" s="1"/>
  <c r="R444" i="1" a="1"/>
  <c r="R444" i="1" s="1"/>
  <c r="Q444" i="1" a="1"/>
  <c r="Q444" i="1" s="1"/>
  <c r="AZ443" i="1" a="1"/>
  <c r="AZ443" i="1" s="1"/>
  <c r="AY443" i="1" a="1"/>
  <c r="AY443" i="1" s="1"/>
  <c r="AX443" i="1" a="1"/>
  <c r="AX443" i="1" s="1"/>
  <c r="AW443" i="1" a="1"/>
  <c r="AW443" i="1" s="1"/>
  <c r="AV443" i="1" a="1"/>
  <c r="AV443" i="1" s="1"/>
  <c r="AU443" i="1" a="1"/>
  <c r="AU443" i="1" s="1"/>
  <c r="AT443" i="1" a="1"/>
  <c r="AT443" i="1" s="1"/>
  <c r="AS443" i="1" a="1"/>
  <c r="AS443" i="1" s="1"/>
  <c r="AR443" i="1" a="1"/>
  <c r="AR443" i="1" s="1"/>
  <c r="AQ443" i="1" a="1"/>
  <c r="AQ443" i="1" s="1"/>
  <c r="AP443" i="1" a="1"/>
  <c r="AP443" i="1" s="1"/>
  <c r="AO443" i="1" a="1"/>
  <c r="AO443" i="1" s="1"/>
  <c r="AN443" i="1" a="1"/>
  <c r="AN443" i="1" s="1"/>
  <c r="AM443" i="1" a="1"/>
  <c r="AM443" i="1" s="1"/>
  <c r="AL443" i="1" a="1"/>
  <c r="AL443" i="1" s="1"/>
  <c r="AK443" i="1" a="1"/>
  <c r="AK443" i="1" s="1"/>
  <c r="AJ443" i="1" a="1"/>
  <c r="AJ443" i="1" s="1"/>
  <c r="AI443" i="1" a="1"/>
  <c r="AI443" i="1" s="1"/>
  <c r="AH443" i="1" a="1"/>
  <c r="AH443" i="1" s="1"/>
  <c r="AG443" i="1" a="1"/>
  <c r="AG443" i="1" s="1"/>
  <c r="AF443" i="1" a="1"/>
  <c r="AF443" i="1" s="1"/>
  <c r="AE443" i="1" a="1"/>
  <c r="AE443" i="1" s="1"/>
  <c r="AD443" i="1" a="1"/>
  <c r="AD443" i="1" s="1"/>
  <c r="AC443" i="1" a="1"/>
  <c r="AC443" i="1" s="1"/>
  <c r="AB443" i="1" a="1"/>
  <c r="AB443" i="1" s="1"/>
  <c r="AA443" i="1" a="1"/>
  <c r="AA443" i="1" s="1"/>
  <c r="Z443" i="1" a="1"/>
  <c r="Z443" i="1" s="1"/>
  <c r="Y443" i="1" a="1"/>
  <c r="Y443" i="1" s="1"/>
  <c r="X443" i="1" a="1"/>
  <c r="X443" i="1" s="1"/>
  <c r="W443" i="1" a="1"/>
  <c r="W443" i="1" s="1"/>
  <c r="V443" i="1" a="1"/>
  <c r="V443" i="1" s="1"/>
  <c r="U443" i="1" a="1"/>
  <c r="U443" i="1" s="1"/>
  <c r="T443" i="1" a="1"/>
  <c r="T443" i="1" s="1"/>
  <c r="S443" i="1" a="1"/>
  <c r="S443" i="1" s="1"/>
  <c r="R443" i="1" a="1"/>
  <c r="R443" i="1" s="1"/>
  <c r="Q443" i="1" a="1"/>
  <c r="Q443" i="1" s="1"/>
  <c r="AZ442" i="1" a="1"/>
  <c r="AZ442" i="1" s="1"/>
  <c r="AY442" i="1" a="1"/>
  <c r="AY442" i="1" s="1"/>
  <c r="AX442" i="1" a="1"/>
  <c r="AX442" i="1" s="1"/>
  <c r="AW442" i="1" a="1"/>
  <c r="AW442" i="1" s="1"/>
  <c r="AV442" i="1" a="1"/>
  <c r="AV442" i="1" s="1"/>
  <c r="AU442" i="1" a="1"/>
  <c r="AU442" i="1" s="1"/>
  <c r="AT442" i="1" a="1"/>
  <c r="AT442" i="1" s="1"/>
  <c r="AS442" i="1" a="1"/>
  <c r="AS442" i="1" s="1"/>
  <c r="AR442" i="1" a="1"/>
  <c r="AR442" i="1" s="1"/>
  <c r="AQ442" i="1" a="1"/>
  <c r="AQ442" i="1" s="1"/>
  <c r="AP442" i="1" a="1"/>
  <c r="AP442" i="1" s="1"/>
  <c r="AO442" i="1" a="1"/>
  <c r="AO442" i="1" s="1"/>
  <c r="AN442" i="1" a="1"/>
  <c r="AN442" i="1" s="1"/>
  <c r="AM442" i="1" a="1"/>
  <c r="AM442" i="1" s="1"/>
  <c r="AL442" i="1" a="1"/>
  <c r="AL442" i="1" s="1"/>
  <c r="AK442" i="1" a="1"/>
  <c r="AK442" i="1" s="1"/>
  <c r="AJ442" i="1" a="1"/>
  <c r="AJ442" i="1" s="1"/>
  <c r="AI442" i="1" a="1"/>
  <c r="AI442" i="1" s="1"/>
  <c r="AH442" i="1" a="1"/>
  <c r="AH442" i="1" s="1"/>
  <c r="AG442" i="1" a="1"/>
  <c r="AG442" i="1" s="1"/>
  <c r="AF442" i="1" a="1"/>
  <c r="AF442" i="1" s="1"/>
  <c r="AE442" i="1" a="1"/>
  <c r="AE442" i="1" s="1"/>
  <c r="AD442" i="1" a="1"/>
  <c r="AD442" i="1" s="1"/>
  <c r="AC442" i="1" a="1"/>
  <c r="AC442" i="1" s="1"/>
  <c r="AB442" i="1" a="1"/>
  <c r="AB442" i="1" s="1"/>
  <c r="AA442" i="1" a="1"/>
  <c r="AA442" i="1" s="1"/>
  <c r="Z442" i="1" a="1"/>
  <c r="Z442" i="1" s="1"/>
  <c r="Y442" i="1" a="1"/>
  <c r="Y442" i="1" s="1"/>
  <c r="X442" i="1" a="1"/>
  <c r="X442" i="1" s="1"/>
  <c r="W442" i="1" a="1"/>
  <c r="W442" i="1" s="1"/>
  <c r="V442" i="1" a="1"/>
  <c r="V442" i="1" s="1"/>
  <c r="U442" i="1" a="1"/>
  <c r="U442" i="1" s="1"/>
  <c r="T442" i="1" a="1"/>
  <c r="T442" i="1" s="1"/>
  <c r="S442" i="1" a="1"/>
  <c r="S442" i="1" s="1"/>
  <c r="R442" i="1" a="1"/>
  <c r="R442" i="1" s="1"/>
  <c r="Q442" i="1" a="1"/>
  <c r="Q442" i="1" s="1"/>
  <c r="AZ441" i="1" a="1"/>
  <c r="AZ441" i="1" s="1"/>
  <c r="AY441" i="1" a="1"/>
  <c r="AY441" i="1" s="1"/>
  <c r="AX441" i="1" a="1"/>
  <c r="AX441" i="1" s="1"/>
  <c r="AW441" i="1" a="1"/>
  <c r="AW441" i="1" s="1"/>
  <c r="AV441" i="1" a="1"/>
  <c r="AV441" i="1" s="1"/>
  <c r="AU441" i="1" a="1"/>
  <c r="AU441" i="1" s="1"/>
  <c r="AT441" i="1" a="1"/>
  <c r="AT441" i="1" s="1"/>
  <c r="AS441" i="1" a="1"/>
  <c r="AS441" i="1" s="1"/>
  <c r="AR441" i="1" a="1"/>
  <c r="AR441" i="1" s="1"/>
  <c r="AQ441" i="1" a="1"/>
  <c r="AQ441" i="1" s="1"/>
  <c r="AP441" i="1" a="1"/>
  <c r="AP441" i="1" s="1"/>
  <c r="AO441" i="1" a="1"/>
  <c r="AO441" i="1" s="1"/>
  <c r="AN441" i="1" a="1"/>
  <c r="AN441" i="1" s="1"/>
  <c r="AM441" i="1" a="1"/>
  <c r="AM441" i="1" s="1"/>
  <c r="AL441" i="1" a="1"/>
  <c r="AL441" i="1" s="1"/>
  <c r="AK441" i="1" a="1"/>
  <c r="AK441" i="1" s="1"/>
  <c r="AJ441" i="1" a="1"/>
  <c r="AJ441" i="1" s="1"/>
  <c r="AI441" i="1" a="1"/>
  <c r="AI441" i="1" s="1"/>
  <c r="AH441" i="1" a="1"/>
  <c r="AH441" i="1" s="1"/>
  <c r="AG441" i="1" a="1"/>
  <c r="AG441" i="1" s="1"/>
  <c r="AF441" i="1" a="1"/>
  <c r="AF441" i="1" s="1"/>
  <c r="AE441" i="1" a="1"/>
  <c r="AE441" i="1" s="1"/>
  <c r="AD441" i="1" a="1"/>
  <c r="AD441" i="1" s="1"/>
  <c r="AC441" i="1" a="1"/>
  <c r="AC441" i="1" s="1"/>
  <c r="AB441" i="1" a="1"/>
  <c r="AB441" i="1" s="1"/>
  <c r="AA441" i="1" a="1"/>
  <c r="AA441" i="1" s="1"/>
  <c r="Z441" i="1" a="1"/>
  <c r="Z441" i="1" s="1"/>
  <c r="Y441" i="1" a="1"/>
  <c r="Y441" i="1" s="1"/>
  <c r="X441" i="1" a="1"/>
  <c r="X441" i="1" s="1"/>
  <c r="W441" i="1" a="1"/>
  <c r="W441" i="1" s="1"/>
  <c r="V441" i="1" a="1"/>
  <c r="V441" i="1" s="1"/>
  <c r="U441" i="1" a="1"/>
  <c r="U441" i="1" s="1"/>
  <c r="T441" i="1" a="1"/>
  <c r="T441" i="1" s="1"/>
  <c r="S441" i="1" a="1"/>
  <c r="S441" i="1" s="1"/>
  <c r="R441" i="1" a="1"/>
  <c r="R441" i="1" s="1"/>
  <c r="Q441" i="1" a="1"/>
  <c r="Q441" i="1" s="1"/>
  <c r="AZ405" i="1" a="1"/>
  <c r="AZ405" i="1" s="1"/>
  <c r="AY405" i="1" a="1"/>
  <c r="AY405" i="1" s="1"/>
  <c r="AX405" i="1" a="1"/>
  <c r="AX405" i="1" s="1"/>
  <c r="AW405" i="1" a="1"/>
  <c r="AW405" i="1" s="1"/>
  <c r="AV405" i="1" a="1"/>
  <c r="AV405" i="1" s="1"/>
  <c r="AU405" i="1" a="1"/>
  <c r="AU405" i="1" s="1"/>
  <c r="AT405" i="1" a="1"/>
  <c r="AT405" i="1" s="1"/>
  <c r="AS405" i="1" a="1"/>
  <c r="AS405" i="1" s="1"/>
  <c r="AR405" i="1" a="1"/>
  <c r="AR405" i="1" s="1"/>
  <c r="AQ405" i="1" a="1"/>
  <c r="AQ405" i="1" s="1"/>
  <c r="AP405" i="1" a="1"/>
  <c r="AP405" i="1" s="1"/>
  <c r="AO405" i="1" a="1"/>
  <c r="AO405" i="1" s="1"/>
  <c r="AN405" i="1" a="1"/>
  <c r="AN405" i="1" s="1"/>
  <c r="AM405" i="1" a="1"/>
  <c r="AM405" i="1" s="1"/>
  <c r="AL405" i="1" a="1"/>
  <c r="AL405" i="1" s="1"/>
  <c r="AK405" i="1" a="1"/>
  <c r="AK405" i="1" s="1"/>
  <c r="AJ405" i="1" a="1"/>
  <c r="AJ405" i="1" s="1"/>
  <c r="AI405" i="1" a="1"/>
  <c r="AI405" i="1" s="1"/>
  <c r="AH405" i="1" a="1"/>
  <c r="AH405" i="1" s="1"/>
  <c r="AG405" i="1" a="1"/>
  <c r="AG405" i="1" s="1"/>
  <c r="AF405" i="1" a="1"/>
  <c r="AF405" i="1" s="1"/>
  <c r="AE405" i="1" a="1"/>
  <c r="AE405" i="1" s="1"/>
  <c r="AD405" i="1" a="1"/>
  <c r="AD405" i="1" s="1"/>
  <c r="AC405" i="1" a="1"/>
  <c r="AC405" i="1" s="1"/>
  <c r="AB405" i="1" a="1"/>
  <c r="AB405" i="1" s="1"/>
  <c r="AA405" i="1" a="1"/>
  <c r="AA405" i="1" s="1"/>
  <c r="Z405" i="1" a="1"/>
  <c r="Z405" i="1" s="1"/>
  <c r="Y405" i="1" a="1"/>
  <c r="Y405" i="1" s="1"/>
  <c r="X405" i="1" a="1"/>
  <c r="X405" i="1" s="1"/>
  <c r="W405" i="1" a="1"/>
  <c r="W405" i="1" s="1"/>
  <c r="V405" i="1" a="1"/>
  <c r="V405" i="1" s="1"/>
  <c r="U405" i="1" a="1"/>
  <c r="U405" i="1" s="1"/>
  <c r="T405" i="1" a="1"/>
  <c r="T405" i="1" s="1"/>
  <c r="S405" i="1" a="1"/>
  <c r="S405" i="1" s="1"/>
  <c r="R405" i="1" a="1"/>
  <c r="R405" i="1" s="1"/>
  <c r="Q405" i="1" a="1"/>
  <c r="Q405" i="1" s="1"/>
  <c r="AZ404" i="1" a="1"/>
  <c r="AZ404" i="1" s="1"/>
  <c r="AY404" i="1" a="1"/>
  <c r="AY404" i="1" s="1"/>
  <c r="AX404" i="1" a="1"/>
  <c r="AX404" i="1" s="1"/>
  <c r="AW404" i="1" a="1"/>
  <c r="AW404" i="1" s="1"/>
  <c r="AV404" i="1" a="1"/>
  <c r="AV404" i="1" s="1"/>
  <c r="AU404" i="1" a="1"/>
  <c r="AU404" i="1" s="1"/>
  <c r="AT404" i="1" a="1"/>
  <c r="AT404" i="1" s="1"/>
  <c r="AS404" i="1" a="1"/>
  <c r="AS404" i="1" s="1"/>
  <c r="AR404" i="1" a="1"/>
  <c r="AR404" i="1" s="1"/>
  <c r="AQ404" i="1" a="1"/>
  <c r="AQ404" i="1" s="1"/>
  <c r="AP404" i="1" a="1"/>
  <c r="AP404" i="1" s="1"/>
  <c r="AO404" i="1" a="1"/>
  <c r="AO404" i="1" s="1"/>
  <c r="AN404" i="1" a="1"/>
  <c r="AN404" i="1" s="1"/>
  <c r="AM404" i="1" a="1"/>
  <c r="AM404" i="1" s="1"/>
  <c r="AL404" i="1" a="1"/>
  <c r="AL404" i="1" s="1"/>
  <c r="AK404" i="1" a="1"/>
  <c r="AK404" i="1" s="1"/>
  <c r="AJ404" i="1" a="1"/>
  <c r="AJ404" i="1" s="1"/>
  <c r="AI404" i="1" a="1"/>
  <c r="AI404" i="1" s="1"/>
  <c r="AH404" i="1" a="1"/>
  <c r="AH404" i="1" s="1"/>
  <c r="AG404" i="1" a="1"/>
  <c r="AG404" i="1" s="1"/>
  <c r="AF404" i="1" a="1"/>
  <c r="AF404" i="1" s="1"/>
  <c r="AE404" i="1" a="1"/>
  <c r="AE404" i="1" s="1"/>
  <c r="AD404" i="1" a="1"/>
  <c r="AD404" i="1" s="1"/>
  <c r="AC404" i="1" a="1"/>
  <c r="AC404" i="1" s="1"/>
  <c r="AB404" i="1" a="1"/>
  <c r="AB404" i="1" s="1"/>
  <c r="AA404" i="1" a="1"/>
  <c r="AA404" i="1" s="1"/>
  <c r="Z404" i="1" a="1"/>
  <c r="Z404" i="1" s="1"/>
  <c r="Y404" i="1" a="1"/>
  <c r="Y404" i="1" s="1"/>
  <c r="X404" i="1" a="1"/>
  <c r="X404" i="1" s="1"/>
  <c r="W404" i="1" a="1"/>
  <c r="W404" i="1" s="1"/>
  <c r="V404" i="1" a="1"/>
  <c r="V404" i="1" s="1"/>
  <c r="U404" i="1" a="1"/>
  <c r="U404" i="1" s="1"/>
  <c r="T404" i="1" a="1"/>
  <c r="T404" i="1" s="1"/>
  <c r="S404" i="1" a="1"/>
  <c r="S404" i="1" s="1"/>
  <c r="R404" i="1" a="1"/>
  <c r="R404" i="1" s="1"/>
  <c r="Q404" i="1" a="1"/>
  <c r="Q404" i="1" s="1"/>
  <c r="AZ403" i="1" a="1"/>
  <c r="AZ403" i="1" s="1"/>
  <c r="AY403" i="1" a="1"/>
  <c r="AY403" i="1" s="1"/>
  <c r="AX403" i="1" a="1"/>
  <c r="AX403" i="1" s="1"/>
  <c r="AW403" i="1" a="1"/>
  <c r="AW403" i="1" s="1"/>
  <c r="AV403" i="1" a="1"/>
  <c r="AV403" i="1" s="1"/>
  <c r="AU403" i="1" a="1"/>
  <c r="AU403" i="1" s="1"/>
  <c r="AT403" i="1" a="1"/>
  <c r="AT403" i="1" s="1"/>
  <c r="AS403" i="1" a="1"/>
  <c r="AS403" i="1" s="1"/>
  <c r="AR403" i="1" a="1"/>
  <c r="AR403" i="1" s="1"/>
  <c r="AQ403" i="1" a="1"/>
  <c r="AQ403" i="1" s="1"/>
  <c r="AP403" i="1" a="1"/>
  <c r="AP403" i="1" s="1"/>
  <c r="AO403" i="1" a="1"/>
  <c r="AO403" i="1" s="1"/>
  <c r="AN403" i="1" a="1"/>
  <c r="AN403" i="1" s="1"/>
  <c r="AM403" i="1" a="1"/>
  <c r="AM403" i="1" s="1"/>
  <c r="AL403" i="1" a="1"/>
  <c r="AL403" i="1" s="1"/>
  <c r="AK403" i="1" a="1"/>
  <c r="AK403" i="1" s="1"/>
  <c r="AJ403" i="1" a="1"/>
  <c r="AJ403" i="1" s="1"/>
  <c r="AI403" i="1" a="1"/>
  <c r="AI403" i="1" s="1"/>
  <c r="AH403" i="1" a="1"/>
  <c r="AH403" i="1" s="1"/>
  <c r="AG403" i="1" a="1"/>
  <c r="AG403" i="1" s="1"/>
  <c r="AF403" i="1" a="1"/>
  <c r="AF403" i="1" s="1"/>
  <c r="AE403" i="1" a="1"/>
  <c r="AE403" i="1" s="1"/>
  <c r="AD403" i="1" a="1"/>
  <c r="AD403" i="1" s="1"/>
  <c r="AC403" i="1" a="1"/>
  <c r="AC403" i="1" s="1"/>
  <c r="AB403" i="1" a="1"/>
  <c r="AB403" i="1" s="1"/>
  <c r="AA403" i="1" a="1"/>
  <c r="AA403" i="1" s="1"/>
  <c r="Z403" i="1" a="1"/>
  <c r="Z403" i="1" s="1"/>
  <c r="Y403" i="1" a="1"/>
  <c r="Y403" i="1" s="1"/>
  <c r="X403" i="1" a="1"/>
  <c r="X403" i="1" s="1"/>
  <c r="W403" i="1" a="1"/>
  <c r="W403" i="1" s="1"/>
  <c r="V403" i="1" a="1"/>
  <c r="V403" i="1" s="1"/>
  <c r="U403" i="1" a="1"/>
  <c r="U403" i="1" s="1"/>
  <c r="T403" i="1" a="1"/>
  <c r="T403" i="1" s="1"/>
  <c r="S403" i="1" a="1"/>
  <c r="S403" i="1" s="1"/>
  <c r="R403" i="1" a="1"/>
  <c r="R403" i="1" s="1"/>
  <c r="Q403" i="1" a="1"/>
  <c r="Q403" i="1" s="1"/>
  <c r="AZ402" i="1" a="1"/>
  <c r="AZ402" i="1" s="1"/>
  <c r="AY402" i="1" a="1"/>
  <c r="AY402" i="1" s="1"/>
  <c r="AX402" i="1" a="1"/>
  <c r="AX402" i="1" s="1"/>
  <c r="AW402" i="1" a="1"/>
  <c r="AW402" i="1" s="1"/>
  <c r="AV402" i="1" a="1"/>
  <c r="AV402" i="1" s="1"/>
  <c r="AU402" i="1" a="1"/>
  <c r="AU402" i="1" s="1"/>
  <c r="AT402" i="1" a="1"/>
  <c r="AT402" i="1" s="1"/>
  <c r="AS402" i="1" a="1"/>
  <c r="AS402" i="1" s="1"/>
  <c r="AR402" i="1" a="1"/>
  <c r="AR402" i="1" s="1"/>
  <c r="AQ402" i="1" a="1"/>
  <c r="AQ402" i="1" s="1"/>
  <c r="AP402" i="1" a="1"/>
  <c r="AP402" i="1" s="1"/>
  <c r="AO402" i="1" a="1"/>
  <c r="AO402" i="1" s="1"/>
  <c r="AN402" i="1" a="1"/>
  <c r="AN402" i="1" s="1"/>
  <c r="AM402" i="1" a="1"/>
  <c r="AM402" i="1" s="1"/>
  <c r="AL402" i="1" a="1"/>
  <c r="AL402" i="1" s="1"/>
  <c r="AK402" i="1" a="1"/>
  <c r="AK402" i="1" s="1"/>
  <c r="AJ402" i="1" a="1"/>
  <c r="AJ402" i="1" s="1"/>
  <c r="AI402" i="1" a="1"/>
  <c r="AI402" i="1" s="1"/>
  <c r="AH402" i="1" a="1"/>
  <c r="AH402" i="1" s="1"/>
  <c r="AG402" i="1" a="1"/>
  <c r="AG402" i="1" s="1"/>
  <c r="AF402" i="1" a="1"/>
  <c r="AF402" i="1" s="1"/>
  <c r="AE402" i="1" a="1"/>
  <c r="AE402" i="1" s="1"/>
  <c r="AD402" i="1" a="1"/>
  <c r="AD402" i="1" s="1"/>
  <c r="AC402" i="1" a="1"/>
  <c r="AC402" i="1" s="1"/>
  <c r="AB402" i="1" a="1"/>
  <c r="AB402" i="1" s="1"/>
  <c r="AA402" i="1" a="1"/>
  <c r="AA402" i="1" s="1"/>
  <c r="Z402" i="1" a="1"/>
  <c r="Z402" i="1" s="1"/>
  <c r="Y402" i="1" a="1"/>
  <c r="Y402" i="1" s="1"/>
  <c r="X402" i="1" a="1"/>
  <c r="X402" i="1" s="1"/>
  <c r="W402" i="1" a="1"/>
  <c r="W402" i="1" s="1"/>
  <c r="V402" i="1" a="1"/>
  <c r="V402" i="1" s="1"/>
  <c r="U402" i="1" a="1"/>
  <c r="U402" i="1" s="1"/>
  <c r="T402" i="1" a="1"/>
  <c r="T402" i="1" s="1"/>
  <c r="S402" i="1" a="1"/>
  <c r="S402" i="1" s="1"/>
  <c r="R402" i="1" a="1"/>
  <c r="R402" i="1" s="1"/>
  <c r="Q402" i="1" a="1"/>
  <c r="Q402" i="1" s="1"/>
  <c r="AZ401" i="1" a="1"/>
  <c r="AZ401" i="1" s="1"/>
  <c r="AY401" i="1" a="1"/>
  <c r="AY401" i="1" s="1"/>
  <c r="AX401" i="1" a="1"/>
  <c r="AX401" i="1" s="1"/>
  <c r="AW401" i="1" a="1"/>
  <c r="AW401" i="1" s="1"/>
  <c r="AV401" i="1" a="1"/>
  <c r="AV401" i="1" s="1"/>
  <c r="AU401" i="1" a="1"/>
  <c r="AU401" i="1" s="1"/>
  <c r="AT401" i="1" a="1"/>
  <c r="AT401" i="1" s="1"/>
  <c r="AS401" i="1" a="1"/>
  <c r="AS401" i="1" s="1"/>
  <c r="AR401" i="1" a="1"/>
  <c r="AR401" i="1" s="1"/>
  <c r="AQ401" i="1" a="1"/>
  <c r="AQ401" i="1" s="1"/>
  <c r="AP401" i="1" a="1"/>
  <c r="AP401" i="1" s="1"/>
  <c r="AO401" i="1" a="1"/>
  <c r="AO401" i="1" s="1"/>
  <c r="AN401" i="1" a="1"/>
  <c r="AN401" i="1" s="1"/>
  <c r="AM401" i="1" a="1"/>
  <c r="AM401" i="1" s="1"/>
  <c r="AL401" i="1" a="1"/>
  <c r="AL401" i="1" s="1"/>
  <c r="AK401" i="1" a="1"/>
  <c r="AK401" i="1" s="1"/>
  <c r="AJ401" i="1" a="1"/>
  <c r="AJ401" i="1" s="1"/>
  <c r="AI401" i="1" a="1"/>
  <c r="AI401" i="1" s="1"/>
  <c r="AH401" i="1" a="1"/>
  <c r="AH401" i="1" s="1"/>
  <c r="AG401" i="1" a="1"/>
  <c r="AG401" i="1" s="1"/>
  <c r="AF401" i="1" a="1"/>
  <c r="AF401" i="1" s="1"/>
  <c r="AE401" i="1" a="1"/>
  <c r="AE401" i="1" s="1"/>
  <c r="AD401" i="1" a="1"/>
  <c r="AD401" i="1" s="1"/>
  <c r="AC401" i="1" a="1"/>
  <c r="AC401" i="1" s="1"/>
  <c r="AB401" i="1" a="1"/>
  <c r="AB401" i="1" s="1"/>
  <c r="AA401" i="1" a="1"/>
  <c r="AA401" i="1" s="1"/>
  <c r="Z401" i="1" a="1"/>
  <c r="Z401" i="1" s="1"/>
  <c r="Y401" i="1" a="1"/>
  <c r="Y401" i="1" s="1"/>
  <c r="X401" i="1" a="1"/>
  <c r="X401" i="1" s="1"/>
  <c r="W401" i="1" a="1"/>
  <c r="W401" i="1" s="1"/>
  <c r="V401" i="1" a="1"/>
  <c r="V401" i="1" s="1"/>
  <c r="U401" i="1" a="1"/>
  <c r="U401" i="1" s="1"/>
  <c r="T401" i="1" a="1"/>
  <c r="T401" i="1" s="1"/>
  <c r="S401" i="1" a="1"/>
  <c r="S401" i="1" s="1"/>
  <c r="R401" i="1" a="1"/>
  <c r="R401" i="1" s="1"/>
  <c r="Q401" i="1" a="1"/>
  <c r="Q401" i="1" s="1"/>
  <c r="AZ400" i="1" a="1"/>
  <c r="AZ400" i="1" s="1"/>
  <c r="AY400" i="1" a="1"/>
  <c r="AY400" i="1" s="1"/>
  <c r="AX400" i="1" a="1"/>
  <c r="AX400" i="1" s="1"/>
  <c r="AW400" i="1" a="1"/>
  <c r="AW400" i="1" s="1"/>
  <c r="AV400" i="1" a="1"/>
  <c r="AV400" i="1" s="1"/>
  <c r="AU400" i="1" a="1"/>
  <c r="AU400" i="1" s="1"/>
  <c r="AT400" i="1" a="1"/>
  <c r="AT400" i="1" s="1"/>
  <c r="AS400" i="1" a="1"/>
  <c r="AS400" i="1" s="1"/>
  <c r="AR400" i="1" a="1"/>
  <c r="AR400" i="1" s="1"/>
  <c r="AQ400" i="1" a="1"/>
  <c r="AQ400" i="1" s="1"/>
  <c r="AP400" i="1" a="1"/>
  <c r="AP400" i="1" s="1"/>
  <c r="AO400" i="1" a="1"/>
  <c r="AO400" i="1" s="1"/>
  <c r="AN400" i="1" a="1"/>
  <c r="AN400" i="1" s="1"/>
  <c r="AM400" i="1" a="1"/>
  <c r="AM400" i="1" s="1"/>
  <c r="AL400" i="1" a="1"/>
  <c r="AL400" i="1" s="1"/>
  <c r="AK400" i="1" a="1"/>
  <c r="AK400" i="1" s="1"/>
  <c r="AJ400" i="1" a="1"/>
  <c r="AJ400" i="1" s="1"/>
  <c r="AI400" i="1" a="1"/>
  <c r="AI400" i="1" s="1"/>
  <c r="AH400" i="1" a="1"/>
  <c r="AH400" i="1" s="1"/>
  <c r="AG400" i="1" a="1"/>
  <c r="AG400" i="1" s="1"/>
  <c r="AF400" i="1" a="1"/>
  <c r="AF400" i="1" s="1"/>
  <c r="AE400" i="1" a="1"/>
  <c r="AE400" i="1" s="1"/>
  <c r="AD400" i="1" a="1"/>
  <c r="AD400" i="1" s="1"/>
  <c r="AC400" i="1" a="1"/>
  <c r="AC400" i="1" s="1"/>
  <c r="AB400" i="1" a="1"/>
  <c r="AB400" i="1" s="1"/>
  <c r="AA400" i="1" a="1"/>
  <c r="AA400" i="1" s="1"/>
  <c r="Z400" i="1" a="1"/>
  <c r="Z400" i="1" s="1"/>
  <c r="Y400" i="1" a="1"/>
  <c r="Y400" i="1" s="1"/>
  <c r="X400" i="1" a="1"/>
  <c r="X400" i="1" s="1"/>
  <c r="W400" i="1" a="1"/>
  <c r="W400" i="1" s="1"/>
  <c r="V400" i="1" a="1"/>
  <c r="V400" i="1" s="1"/>
  <c r="U400" i="1" a="1"/>
  <c r="U400" i="1" s="1"/>
  <c r="T400" i="1" a="1"/>
  <c r="T400" i="1" s="1"/>
  <c r="S400" i="1" a="1"/>
  <c r="S400" i="1" s="1"/>
  <c r="R400" i="1" a="1"/>
  <c r="R400" i="1" s="1"/>
  <c r="Q400" i="1" a="1"/>
  <c r="Q400" i="1" s="1"/>
  <c r="BE400" i="1" s="1"/>
  <c r="BH400" i="1" s="1"/>
  <c r="AZ399" i="1" a="1"/>
  <c r="AZ399" i="1" s="1"/>
  <c r="AY399" i="1" a="1"/>
  <c r="AY399" i="1" s="1"/>
  <c r="AX399" i="1" a="1"/>
  <c r="AX399" i="1" s="1"/>
  <c r="AW399" i="1" a="1"/>
  <c r="AW399" i="1" s="1"/>
  <c r="AV399" i="1" a="1"/>
  <c r="AV399" i="1" s="1"/>
  <c r="AU399" i="1" a="1"/>
  <c r="AU399" i="1" s="1"/>
  <c r="AT399" i="1" a="1"/>
  <c r="AT399" i="1" s="1"/>
  <c r="AS399" i="1" a="1"/>
  <c r="AS399" i="1" s="1"/>
  <c r="AR399" i="1" a="1"/>
  <c r="AR399" i="1" s="1"/>
  <c r="AQ399" i="1" a="1"/>
  <c r="AQ399" i="1" s="1"/>
  <c r="AP399" i="1" a="1"/>
  <c r="AP399" i="1" s="1"/>
  <c r="AO399" i="1" a="1"/>
  <c r="AO399" i="1" s="1"/>
  <c r="AN399" i="1" a="1"/>
  <c r="AN399" i="1" s="1"/>
  <c r="AM399" i="1" a="1"/>
  <c r="AM399" i="1" s="1"/>
  <c r="AL399" i="1" a="1"/>
  <c r="AL399" i="1" s="1"/>
  <c r="AK399" i="1" a="1"/>
  <c r="AK399" i="1" s="1"/>
  <c r="AJ399" i="1" a="1"/>
  <c r="AJ399" i="1" s="1"/>
  <c r="AI399" i="1" a="1"/>
  <c r="AI399" i="1" s="1"/>
  <c r="AH399" i="1" a="1"/>
  <c r="AH399" i="1" s="1"/>
  <c r="AG399" i="1" a="1"/>
  <c r="AG399" i="1" s="1"/>
  <c r="AF399" i="1" a="1"/>
  <c r="AF399" i="1" s="1"/>
  <c r="AE399" i="1" a="1"/>
  <c r="AE399" i="1" s="1"/>
  <c r="AD399" i="1" a="1"/>
  <c r="AD399" i="1" s="1"/>
  <c r="AC399" i="1" a="1"/>
  <c r="AC399" i="1" s="1"/>
  <c r="AB399" i="1" a="1"/>
  <c r="AB399" i="1" s="1"/>
  <c r="AA399" i="1" a="1"/>
  <c r="AA399" i="1" s="1"/>
  <c r="Z399" i="1" a="1"/>
  <c r="Z399" i="1" s="1"/>
  <c r="Y399" i="1" a="1"/>
  <c r="Y399" i="1" s="1"/>
  <c r="X399" i="1" a="1"/>
  <c r="X399" i="1" s="1"/>
  <c r="W399" i="1" a="1"/>
  <c r="W399" i="1" s="1"/>
  <c r="V399" i="1" a="1"/>
  <c r="V399" i="1" s="1"/>
  <c r="U399" i="1" a="1"/>
  <c r="U399" i="1" s="1"/>
  <c r="T399" i="1" a="1"/>
  <c r="T399" i="1" s="1"/>
  <c r="S399" i="1" a="1"/>
  <c r="S399" i="1" s="1"/>
  <c r="R399" i="1" a="1"/>
  <c r="R399" i="1" s="1"/>
  <c r="Q399" i="1" a="1"/>
  <c r="Q399" i="1" s="1"/>
  <c r="AZ398" i="1" a="1"/>
  <c r="AZ398" i="1" s="1"/>
  <c r="AY398" i="1" a="1"/>
  <c r="AY398" i="1" s="1"/>
  <c r="AX398" i="1" a="1"/>
  <c r="AX398" i="1" s="1"/>
  <c r="AW398" i="1" a="1"/>
  <c r="AW398" i="1" s="1"/>
  <c r="AV398" i="1" a="1"/>
  <c r="AV398" i="1" s="1"/>
  <c r="AU398" i="1" a="1"/>
  <c r="AU398" i="1" s="1"/>
  <c r="AT398" i="1" a="1"/>
  <c r="AT398" i="1" s="1"/>
  <c r="AS398" i="1" a="1"/>
  <c r="AS398" i="1" s="1"/>
  <c r="AR398" i="1" a="1"/>
  <c r="AR398" i="1" s="1"/>
  <c r="AQ398" i="1" a="1"/>
  <c r="AQ398" i="1" s="1"/>
  <c r="AP398" i="1" a="1"/>
  <c r="AP398" i="1" s="1"/>
  <c r="AO398" i="1" a="1"/>
  <c r="AO398" i="1" s="1"/>
  <c r="AN398" i="1" a="1"/>
  <c r="AN398" i="1" s="1"/>
  <c r="AM398" i="1" a="1"/>
  <c r="AM398" i="1" s="1"/>
  <c r="AL398" i="1" a="1"/>
  <c r="AL398" i="1" s="1"/>
  <c r="AK398" i="1" a="1"/>
  <c r="AK398" i="1" s="1"/>
  <c r="AJ398" i="1" a="1"/>
  <c r="AJ398" i="1" s="1"/>
  <c r="AI398" i="1" a="1"/>
  <c r="AI398" i="1" s="1"/>
  <c r="AH398" i="1" a="1"/>
  <c r="AH398" i="1" s="1"/>
  <c r="AG398" i="1" a="1"/>
  <c r="AG398" i="1" s="1"/>
  <c r="AF398" i="1" a="1"/>
  <c r="AF398" i="1" s="1"/>
  <c r="AE398" i="1" a="1"/>
  <c r="AE398" i="1" s="1"/>
  <c r="AD398" i="1" a="1"/>
  <c r="AD398" i="1" s="1"/>
  <c r="AC398" i="1" a="1"/>
  <c r="AC398" i="1" s="1"/>
  <c r="AB398" i="1" a="1"/>
  <c r="AB398" i="1" s="1"/>
  <c r="AA398" i="1" a="1"/>
  <c r="AA398" i="1" s="1"/>
  <c r="Z398" i="1" a="1"/>
  <c r="Z398" i="1" s="1"/>
  <c r="Y398" i="1" a="1"/>
  <c r="Y398" i="1" s="1"/>
  <c r="X398" i="1" a="1"/>
  <c r="X398" i="1" s="1"/>
  <c r="W398" i="1" a="1"/>
  <c r="W398" i="1" s="1"/>
  <c r="V398" i="1" a="1"/>
  <c r="V398" i="1" s="1"/>
  <c r="U398" i="1" a="1"/>
  <c r="U398" i="1" s="1"/>
  <c r="T398" i="1" a="1"/>
  <c r="T398" i="1" s="1"/>
  <c r="S398" i="1" a="1"/>
  <c r="S398" i="1" s="1"/>
  <c r="R398" i="1" a="1"/>
  <c r="R398" i="1" s="1"/>
  <c r="Q398" i="1" a="1"/>
  <c r="Q398" i="1" s="1"/>
  <c r="AZ397" i="1" a="1"/>
  <c r="AZ397" i="1" s="1"/>
  <c r="AY397" i="1" a="1"/>
  <c r="AY397" i="1" s="1"/>
  <c r="AX397" i="1" a="1"/>
  <c r="AX397" i="1" s="1"/>
  <c r="AW397" i="1" a="1"/>
  <c r="AW397" i="1" s="1"/>
  <c r="AV397" i="1" a="1"/>
  <c r="AV397" i="1" s="1"/>
  <c r="AU397" i="1" a="1"/>
  <c r="AU397" i="1" s="1"/>
  <c r="AT397" i="1" a="1"/>
  <c r="AT397" i="1" s="1"/>
  <c r="AS397" i="1" a="1"/>
  <c r="AS397" i="1" s="1"/>
  <c r="AR397" i="1" a="1"/>
  <c r="AR397" i="1" s="1"/>
  <c r="AQ397" i="1" a="1"/>
  <c r="AQ397" i="1" s="1"/>
  <c r="AP397" i="1" a="1"/>
  <c r="AP397" i="1" s="1"/>
  <c r="AO397" i="1" a="1"/>
  <c r="AO397" i="1" s="1"/>
  <c r="AN397" i="1" a="1"/>
  <c r="AN397" i="1" s="1"/>
  <c r="AM397" i="1" a="1"/>
  <c r="AM397" i="1" s="1"/>
  <c r="AL397" i="1" a="1"/>
  <c r="AL397" i="1" s="1"/>
  <c r="AK397" i="1" a="1"/>
  <c r="AK397" i="1" s="1"/>
  <c r="AJ397" i="1" a="1"/>
  <c r="AJ397" i="1" s="1"/>
  <c r="AI397" i="1" a="1"/>
  <c r="AI397" i="1" s="1"/>
  <c r="AH397" i="1" a="1"/>
  <c r="AH397" i="1" s="1"/>
  <c r="AG397" i="1" a="1"/>
  <c r="AG397" i="1" s="1"/>
  <c r="AF397" i="1" a="1"/>
  <c r="AF397" i="1" s="1"/>
  <c r="AE397" i="1" a="1"/>
  <c r="AE397" i="1" s="1"/>
  <c r="AD397" i="1" a="1"/>
  <c r="AD397" i="1" s="1"/>
  <c r="AC397" i="1" a="1"/>
  <c r="AC397" i="1" s="1"/>
  <c r="AB397" i="1" a="1"/>
  <c r="AB397" i="1" s="1"/>
  <c r="AA397" i="1" a="1"/>
  <c r="AA397" i="1" s="1"/>
  <c r="Z397" i="1" a="1"/>
  <c r="Z397" i="1" s="1"/>
  <c r="Y397" i="1" a="1"/>
  <c r="Y397" i="1" s="1"/>
  <c r="X397" i="1" a="1"/>
  <c r="X397" i="1" s="1"/>
  <c r="W397" i="1" a="1"/>
  <c r="W397" i="1" s="1"/>
  <c r="V397" i="1" a="1"/>
  <c r="V397" i="1" s="1"/>
  <c r="U397" i="1" a="1"/>
  <c r="U397" i="1" s="1"/>
  <c r="T397" i="1" a="1"/>
  <c r="T397" i="1" s="1"/>
  <c r="S397" i="1" a="1"/>
  <c r="S397" i="1" s="1"/>
  <c r="R397" i="1" a="1"/>
  <c r="R397" i="1" s="1"/>
  <c r="Q397" i="1" a="1"/>
  <c r="Q397" i="1" s="1"/>
  <c r="AZ396" i="1" a="1"/>
  <c r="AZ396" i="1" s="1"/>
  <c r="AY396" i="1" a="1"/>
  <c r="AY396" i="1" s="1"/>
  <c r="AX396" i="1" a="1"/>
  <c r="AX396" i="1" s="1"/>
  <c r="AW396" i="1" a="1"/>
  <c r="AW396" i="1" s="1"/>
  <c r="AV396" i="1" a="1"/>
  <c r="AV396" i="1" s="1"/>
  <c r="AU396" i="1" a="1"/>
  <c r="AU396" i="1" s="1"/>
  <c r="AT396" i="1" a="1"/>
  <c r="AT396" i="1" s="1"/>
  <c r="AS396" i="1" a="1"/>
  <c r="AS396" i="1" s="1"/>
  <c r="AR396" i="1" a="1"/>
  <c r="AR396" i="1" s="1"/>
  <c r="AQ396" i="1" a="1"/>
  <c r="AQ396" i="1" s="1"/>
  <c r="AP396" i="1" a="1"/>
  <c r="AP396" i="1" s="1"/>
  <c r="AO396" i="1" a="1"/>
  <c r="AO396" i="1" s="1"/>
  <c r="AN396" i="1" a="1"/>
  <c r="AN396" i="1" s="1"/>
  <c r="AM396" i="1" a="1"/>
  <c r="AM396" i="1" s="1"/>
  <c r="AL396" i="1" a="1"/>
  <c r="AL396" i="1" s="1"/>
  <c r="AK396" i="1" a="1"/>
  <c r="AK396" i="1" s="1"/>
  <c r="AJ396" i="1" a="1"/>
  <c r="AJ396" i="1" s="1"/>
  <c r="AI396" i="1" a="1"/>
  <c r="AI396" i="1" s="1"/>
  <c r="AH396" i="1" a="1"/>
  <c r="AH396" i="1" s="1"/>
  <c r="AG396" i="1" a="1"/>
  <c r="AG396" i="1" s="1"/>
  <c r="AF396" i="1" a="1"/>
  <c r="AF396" i="1" s="1"/>
  <c r="AE396" i="1" a="1"/>
  <c r="AE396" i="1" s="1"/>
  <c r="AD396" i="1" a="1"/>
  <c r="AD396" i="1" s="1"/>
  <c r="AC396" i="1" a="1"/>
  <c r="AC396" i="1" s="1"/>
  <c r="AB396" i="1" a="1"/>
  <c r="AB396" i="1" s="1"/>
  <c r="AA396" i="1" a="1"/>
  <c r="AA396" i="1" s="1"/>
  <c r="Z396" i="1" a="1"/>
  <c r="Z396" i="1" s="1"/>
  <c r="Y396" i="1" a="1"/>
  <c r="Y396" i="1" s="1"/>
  <c r="X396" i="1" a="1"/>
  <c r="X396" i="1" s="1"/>
  <c r="W396" i="1" a="1"/>
  <c r="W396" i="1" s="1"/>
  <c r="V396" i="1" a="1"/>
  <c r="V396" i="1" s="1"/>
  <c r="U396" i="1" a="1"/>
  <c r="U396" i="1" s="1"/>
  <c r="T396" i="1" a="1"/>
  <c r="T396" i="1" s="1"/>
  <c r="S396" i="1" a="1"/>
  <c r="S396" i="1" s="1"/>
  <c r="R396" i="1" a="1"/>
  <c r="R396" i="1" s="1"/>
  <c r="Q396" i="1" a="1"/>
  <c r="Q396" i="1" s="1"/>
  <c r="AZ360" i="1" a="1"/>
  <c r="AZ360" i="1" s="1"/>
  <c r="AY360" i="1" a="1"/>
  <c r="AY360" i="1" s="1"/>
  <c r="AX360" i="1" a="1"/>
  <c r="AX360" i="1" s="1"/>
  <c r="AW360" i="1" a="1"/>
  <c r="AW360" i="1" s="1"/>
  <c r="AV360" i="1" a="1"/>
  <c r="AV360" i="1" s="1"/>
  <c r="AU360" i="1" a="1"/>
  <c r="AU360" i="1" s="1"/>
  <c r="AT360" i="1" a="1"/>
  <c r="AT360" i="1" s="1"/>
  <c r="AS360" i="1" a="1"/>
  <c r="AS360" i="1" s="1"/>
  <c r="AR360" i="1" a="1"/>
  <c r="AR360" i="1" s="1"/>
  <c r="AQ360" i="1" a="1"/>
  <c r="AQ360" i="1" s="1"/>
  <c r="AP360" i="1" a="1"/>
  <c r="AP360" i="1" s="1"/>
  <c r="AO360" i="1" a="1"/>
  <c r="AO360" i="1" s="1"/>
  <c r="AN360" i="1" a="1"/>
  <c r="AN360" i="1" s="1"/>
  <c r="AM360" i="1" a="1"/>
  <c r="AM360" i="1" s="1"/>
  <c r="AL360" i="1" a="1"/>
  <c r="AL360" i="1" s="1"/>
  <c r="AK360" i="1" a="1"/>
  <c r="AK360" i="1" s="1"/>
  <c r="AJ360" i="1" a="1"/>
  <c r="AJ360" i="1" s="1"/>
  <c r="AI360" i="1" a="1"/>
  <c r="AI360" i="1" s="1"/>
  <c r="AH360" i="1" a="1"/>
  <c r="AH360" i="1" s="1"/>
  <c r="AG360" i="1" a="1"/>
  <c r="AG360" i="1" s="1"/>
  <c r="AF360" i="1" a="1"/>
  <c r="AF360" i="1" s="1"/>
  <c r="AE360" i="1" a="1"/>
  <c r="AE360" i="1" s="1"/>
  <c r="AD360" i="1" a="1"/>
  <c r="AD360" i="1" s="1"/>
  <c r="AC360" i="1" a="1"/>
  <c r="AC360" i="1" s="1"/>
  <c r="AB360" i="1" a="1"/>
  <c r="AB360" i="1" s="1"/>
  <c r="AA360" i="1" a="1"/>
  <c r="AA360" i="1" s="1"/>
  <c r="Z360" i="1" a="1"/>
  <c r="Z360" i="1" s="1"/>
  <c r="Y360" i="1" a="1"/>
  <c r="Y360" i="1" s="1"/>
  <c r="X360" i="1" a="1"/>
  <c r="X360" i="1" s="1"/>
  <c r="W360" i="1" a="1"/>
  <c r="W360" i="1" s="1"/>
  <c r="V360" i="1" a="1"/>
  <c r="V360" i="1" s="1"/>
  <c r="U360" i="1" a="1"/>
  <c r="U360" i="1" s="1"/>
  <c r="T360" i="1" a="1"/>
  <c r="T360" i="1" s="1"/>
  <c r="S360" i="1" a="1"/>
  <c r="S360" i="1" s="1"/>
  <c r="R360" i="1" a="1"/>
  <c r="R360" i="1" s="1"/>
  <c r="Q360" i="1" a="1"/>
  <c r="Q360" i="1" s="1"/>
  <c r="AZ359" i="1" a="1"/>
  <c r="AZ359" i="1" s="1"/>
  <c r="AY359" i="1" a="1"/>
  <c r="AY359" i="1" s="1"/>
  <c r="AX359" i="1" a="1"/>
  <c r="AX359" i="1" s="1"/>
  <c r="AW359" i="1" a="1"/>
  <c r="AW359" i="1" s="1"/>
  <c r="AV359" i="1" a="1"/>
  <c r="AV359" i="1" s="1"/>
  <c r="AU359" i="1" a="1"/>
  <c r="AU359" i="1" s="1"/>
  <c r="AT359" i="1" a="1"/>
  <c r="AT359" i="1" s="1"/>
  <c r="AS359" i="1" a="1"/>
  <c r="AS359" i="1" s="1"/>
  <c r="AR359" i="1" a="1"/>
  <c r="AR359" i="1" s="1"/>
  <c r="AQ359" i="1" a="1"/>
  <c r="AQ359" i="1" s="1"/>
  <c r="AP359" i="1" a="1"/>
  <c r="AP359" i="1" s="1"/>
  <c r="AO359" i="1" a="1"/>
  <c r="AO359" i="1" s="1"/>
  <c r="AN359" i="1" a="1"/>
  <c r="AN359" i="1" s="1"/>
  <c r="AM359" i="1" a="1"/>
  <c r="AM359" i="1" s="1"/>
  <c r="AL359" i="1" a="1"/>
  <c r="AL359" i="1" s="1"/>
  <c r="AK359" i="1" a="1"/>
  <c r="AK359" i="1" s="1"/>
  <c r="AJ359" i="1" a="1"/>
  <c r="AJ359" i="1" s="1"/>
  <c r="AI359" i="1" a="1"/>
  <c r="AI359" i="1" s="1"/>
  <c r="AH359" i="1" a="1"/>
  <c r="AH359" i="1" s="1"/>
  <c r="AG359" i="1" a="1"/>
  <c r="AG359" i="1" s="1"/>
  <c r="AF359" i="1" a="1"/>
  <c r="AF359" i="1" s="1"/>
  <c r="AE359" i="1" a="1"/>
  <c r="AE359" i="1" s="1"/>
  <c r="AD359" i="1" a="1"/>
  <c r="AD359" i="1" s="1"/>
  <c r="AC359" i="1" a="1"/>
  <c r="AC359" i="1" s="1"/>
  <c r="AB359" i="1" a="1"/>
  <c r="AB359" i="1" s="1"/>
  <c r="AA359" i="1" a="1"/>
  <c r="AA359" i="1" s="1"/>
  <c r="Z359" i="1" a="1"/>
  <c r="Z359" i="1" s="1"/>
  <c r="Y359" i="1" a="1"/>
  <c r="Y359" i="1" s="1"/>
  <c r="X359" i="1" a="1"/>
  <c r="X359" i="1" s="1"/>
  <c r="W359" i="1" a="1"/>
  <c r="W359" i="1" s="1"/>
  <c r="V359" i="1" a="1"/>
  <c r="V359" i="1" s="1"/>
  <c r="U359" i="1" a="1"/>
  <c r="U359" i="1" s="1"/>
  <c r="T359" i="1" a="1"/>
  <c r="T359" i="1" s="1"/>
  <c r="S359" i="1" a="1"/>
  <c r="S359" i="1" s="1"/>
  <c r="R359" i="1" a="1"/>
  <c r="R359" i="1" s="1"/>
  <c r="Q359" i="1" a="1"/>
  <c r="Q359" i="1" s="1"/>
  <c r="AZ358" i="1" a="1"/>
  <c r="AZ358" i="1" s="1"/>
  <c r="AY358" i="1" a="1"/>
  <c r="AY358" i="1" s="1"/>
  <c r="AX358" i="1" a="1"/>
  <c r="AX358" i="1" s="1"/>
  <c r="AW358" i="1" a="1"/>
  <c r="AW358" i="1" s="1"/>
  <c r="AV358" i="1" a="1"/>
  <c r="AV358" i="1" s="1"/>
  <c r="AU358" i="1" a="1"/>
  <c r="AU358" i="1" s="1"/>
  <c r="AT358" i="1" a="1"/>
  <c r="AT358" i="1" s="1"/>
  <c r="AS358" i="1" a="1"/>
  <c r="AS358" i="1" s="1"/>
  <c r="AR358" i="1" a="1"/>
  <c r="AR358" i="1" s="1"/>
  <c r="AQ358" i="1" a="1"/>
  <c r="AQ358" i="1" s="1"/>
  <c r="AP358" i="1" a="1"/>
  <c r="AP358" i="1" s="1"/>
  <c r="AO358" i="1" a="1"/>
  <c r="AO358" i="1" s="1"/>
  <c r="AN358" i="1" a="1"/>
  <c r="AN358" i="1" s="1"/>
  <c r="AM358" i="1" a="1"/>
  <c r="AM358" i="1" s="1"/>
  <c r="AL358" i="1" a="1"/>
  <c r="AL358" i="1" s="1"/>
  <c r="AK358" i="1" a="1"/>
  <c r="AK358" i="1" s="1"/>
  <c r="AJ358" i="1" a="1"/>
  <c r="AJ358" i="1" s="1"/>
  <c r="AI358" i="1" a="1"/>
  <c r="AI358" i="1" s="1"/>
  <c r="AH358" i="1" a="1"/>
  <c r="AH358" i="1" s="1"/>
  <c r="AG358" i="1" a="1"/>
  <c r="AG358" i="1" s="1"/>
  <c r="AF358" i="1" a="1"/>
  <c r="AF358" i="1" s="1"/>
  <c r="AE358" i="1" a="1"/>
  <c r="AE358" i="1" s="1"/>
  <c r="AD358" i="1" a="1"/>
  <c r="AD358" i="1" s="1"/>
  <c r="AC358" i="1" a="1"/>
  <c r="AC358" i="1" s="1"/>
  <c r="AB358" i="1" a="1"/>
  <c r="AB358" i="1" s="1"/>
  <c r="AA358" i="1" a="1"/>
  <c r="AA358" i="1" s="1"/>
  <c r="Z358" i="1" a="1"/>
  <c r="Z358" i="1" s="1"/>
  <c r="Y358" i="1" a="1"/>
  <c r="Y358" i="1" s="1"/>
  <c r="X358" i="1" a="1"/>
  <c r="X358" i="1" s="1"/>
  <c r="W358" i="1" a="1"/>
  <c r="W358" i="1" s="1"/>
  <c r="V358" i="1" a="1"/>
  <c r="V358" i="1" s="1"/>
  <c r="U358" i="1" a="1"/>
  <c r="U358" i="1" s="1"/>
  <c r="T358" i="1" a="1"/>
  <c r="T358" i="1" s="1"/>
  <c r="S358" i="1" a="1"/>
  <c r="S358" i="1" s="1"/>
  <c r="R358" i="1" a="1"/>
  <c r="R358" i="1" s="1"/>
  <c r="Q358" i="1" a="1"/>
  <c r="Q358" i="1" s="1"/>
  <c r="AZ357" i="1" a="1"/>
  <c r="AZ357" i="1" s="1"/>
  <c r="AY357" i="1" a="1"/>
  <c r="AY357" i="1" s="1"/>
  <c r="AX357" i="1" a="1"/>
  <c r="AX357" i="1" s="1"/>
  <c r="AW357" i="1" a="1"/>
  <c r="AW357" i="1" s="1"/>
  <c r="AV357" i="1" a="1"/>
  <c r="AV357" i="1" s="1"/>
  <c r="AU357" i="1" a="1"/>
  <c r="AU357" i="1" s="1"/>
  <c r="AT357" i="1" a="1"/>
  <c r="AT357" i="1" s="1"/>
  <c r="AS357" i="1" a="1"/>
  <c r="AS357" i="1" s="1"/>
  <c r="AR357" i="1" a="1"/>
  <c r="AR357" i="1" s="1"/>
  <c r="AQ357" i="1" a="1"/>
  <c r="AQ357" i="1" s="1"/>
  <c r="AP357" i="1" a="1"/>
  <c r="AP357" i="1" s="1"/>
  <c r="AO357" i="1" a="1"/>
  <c r="AO357" i="1" s="1"/>
  <c r="AN357" i="1" a="1"/>
  <c r="AN357" i="1" s="1"/>
  <c r="AM357" i="1" a="1"/>
  <c r="AM357" i="1" s="1"/>
  <c r="AL357" i="1" a="1"/>
  <c r="AL357" i="1" s="1"/>
  <c r="AK357" i="1" a="1"/>
  <c r="AK357" i="1" s="1"/>
  <c r="AJ357" i="1" a="1"/>
  <c r="AJ357" i="1" s="1"/>
  <c r="AI357" i="1" a="1"/>
  <c r="AI357" i="1" s="1"/>
  <c r="AH357" i="1" a="1"/>
  <c r="AH357" i="1" s="1"/>
  <c r="AG357" i="1" a="1"/>
  <c r="AG357" i="1" s="1"/>
  <c r="AF357" i="1" a="1"/>
  <c r="AF357" i="1" s="1"/>
  <c r="AE357" i="1" a="1"/>
  <c r="AE357" i="1" s="1"/>
  <c r="AD357" i="1" a="1"/>
  <c r="AD357" i="1" s="1"/>
  <c r="AC357" i="1" a="1"/>
  <c r="AC357" i="1" s="1"/>
  <c r="AB357" i="1" a="1"/>
  <c r="AB357" i="1" s="1"/>
  <c r="AA357" i="1" a="1"/>
  <c r="AA357" i="1" s="1"/>
  <c r="Z357" i="1" a="1"/>
  <c r="Z357" i="1" s="1"/>
  <c r="Y357" i="1" a="1"/>
  <c r="Y357" i="1" s="1"/>
  <c r="X357" i="1" a="1"/>
  <c r="X357" i="1" s="1"/>
  <c r="W357" i="1" a="1"/>
  <c r="W357" i="1" s="1"/>
  <c r="V357" i="1" a="1"/>
  <c r="V357" i="1" s="1"/>
  <c r="U357" i="1" a="1"/>
  <c r="U357" i="1" s="1"/>
  <c r="T357" i="1" a="1"/>
  <c r="T357" i="1" s="1"/>
  <c r="S357" i="1" a="1"/>
  <c r="S357" i="1" s="1"/>
  <c r="R357" i="1" a="1"/>
  <c r="R357" i="1" s="1"/>
  <c r="Q357" i="1" a="1"/>
  <c r="Q357" i="1" s="1"/>
  <c r="AZ356" i="1" a="1"/>
  <c r="AZ356" i="1" s="1"/>
  <c r="AY356" i="1" a="1"/>
  <c r="AY356" i="1" s="1"/>
  <c r="AX356" i="1" a="1"/>
  <c r="AX356" i="1" s="1"/>
  <c r="AW356" i="1" a="1"/>
  <c r="AW356" i="1" s="1"/>
  <c r="AV356" i="1" a="1"/>
  <c r="AV356" i="1" s="1"/>
  <c r="AU356" i="1" a="1"/>
  <c r="AU356" i="1" s="1"/>
  <c r="AT356" i="1" a="1"/>
  <c r="AT356" i="1" s="1"/>
  <c r="AS356" i="1" a="1"/>
  <c r="AS356" i="1" s="1"/>
  <c r="AR356" i="1" a="1"/>
  <c r="AR356" i="1" s="1"/>
  <c r="AQ356" i="1" a="1"/>
  <c r="AQ356" i="1" s="1"/>
  <c r="AP356" i="1" a="1"/>
  <c r="AP356" i="1" s="1"/>
  <c r="AO356" i="1" a="1"/>
  <c r="AO356" i="1" s="1"/>
  <c r="AN356" i="1" a="1"/>
  <c r="AN356" i="1" s="1"/>
  <c r="AM356" i="1" a="1"/>
  <c r="AM356" i="1" s="1"/>
  <c r="AL356" i="1" a="1"/>
  <c r="AL356" i="1" s="1"/>
  <c r="AK356" i="1" a="1"/>
  <c r="AK356" i="1" s="1"/>
  <c r="AJ356" i="1" a="1"/>
  <c r="AJ356" i="1" s="1"/>
  <c r="AI356" i="1" a="1"/>
  <c r="AI356" i="1" s="1"/>
  <c r="AH356" i="1" a="1"/>
  <c r="AH356" i="1" s="1"/>
  <c r="AG356" i="1" a="1"/>
  <c r="AG356" i="1" s="1"/>
  <c r="AF356" i="1" a="1"/>
  <c r="AF356" i="1" s="1"/>
  <c r="AE356" i="1" a="1"/>
  <c r="AE356" i="1" s="1"/>
  <c r="AD356" i="1" a="1"/>
  <c r="AD356" i="1" s="1"/>
  <c r="AC356" i="1" a="1"/>
  <c r="AC356" i="1" s="1"/>
  <c r="AB356" i="1" a="1"/>
  <c r="AB356" i="1" s="1"/>
  <c r="AA356" i="1" a="1"/>
  <c r="AA356" i="1" s="1"/>
  <c r="Z356" i="1" a="1"/>
  <c r="Z356" i="1" s="1"/>
  <c r="Y356" i="1" a="1"/>
  <c r="Y356" i="1" s="1"/>
  <c r="X356" i="1" a="1"/>
  <c r="X356" i="1" s="1"/>
  <c r="W356" i="1" a="1"/>
  <c r="W356" i="1" s="1"/>
  <c r="V356" i="1" a="1"/>
  <c r="V356" i="1" s="1"/>
  <c r="U356" i="1" a="1"/>
  <c r="U356" i="1" s="1"/>
  <c r="T356" i="1" a="1"/>
  <c r="T356" i="1" s="1"/>
  <c r="S356" i="1" a="1"/>
  <c r="S356" i="1" s="1"/>
  <c r="R356" i="1" a="1"/>
  <c r="R356" i="1" s="1"/>
  <c r="Q356" i="1" a="1"/>
  <c r="Q356" i="1" s="1"/>
  <c r="AZ355" i="1" a="1"/>
  <c r="AZ355" i="1" s="1"/>
  <c r="AY355" i="1" a="1"/>
  <c r="AY355" i="1" s="1"/>
  <c r="AX355" i="1" a="1"/>
  <c r="AX355" i="1" s="1"/>
  <c r="AW355" i="1" a="1"/>
  <c r="AW355" i="1" s="1"/>
  <c r="AV355" i="1" a="1"/>
  <c r="AV355" i="1" s="1"/>
  <c r="AU355" i="1" a="1"/>
  <c r="AU355" i="1" s="1"/>
  <c r="AT355" i="1" a="1"/>
  <c r="AT355" i="1" s="1"/>
  <c r="AS355" i="1" a="1"/>
  <c r="AS355" i="1" s="1"/>
  <c r="AR355" i="1" a="1"/>
  <c r="AR355" i="1" s="1"/>
  <c r="AQ355" i="1" a="1"/>
  <c r="AQ355" i="1" s="1"/>
  <c r="AP355" i="1" a="1"/>
  <c r="AP355" i="1" s="1"/>
  <c r="AO355" i="1" a="1"/>
  <c r="AO355" i="1" s="1"/>
  <c r="AN355" i="1" a="1"/>
  <c r="AN355" i="1" s="1"/>
  <c r="AM355" i="1" a="1"/>
  <c r="AM355" i="1" s="1"/>
  <c r="AL355" i="1" a="1"/>
  <c r="AL355" i="1" s="1"/>
  <c r="AK355" i="1" a="1"/>
  <c r="AK355" i="1" s="1"/>
  <c r="AJ355" i="1" a="1"/>
  <c r="AJ355" i="1" s="1"/>
  <c r="AI355" i="1" a="1"/>
  <c r="AI355" i="1" s="1"/>
  <c r="AH355" i="1" a="1"/>
  <c r="AH355" i="1" s="1"/>
  <c r="AG355" i="1" a="1"/>
  <c r="AG355" i="1" s="1"/>
  <c r="AF355" i="1" a="1"/>
  <c r="AF355" i="1" s="1"/>
  <c r="AE355" i="1" a="1"/>
  <c r="AE355" i="1" s="1"/>
  <c r="AD355" i="1" a="1"/>
  <c r="AD355" i="1" s="1"/>
  <c r="AC355" i="1" a="1"/>
  <c r="AC355" i="1" s="1"/>
  <c r="AB355" i="1" a="1"/>
  <c r="AB355" i="1" s="1"/>
  <c r="AA355" i="1" a="1"/>
  <c r="AA355" i="1" s="1"/>
  <c r="Z355" i="1" a="1"/>
  <c r="Z355" i="1" s="1"/>
  <c r="Y355" i="1" a="1"/>
  <c r="Y355" i="1" s="1"/>
  <c r="X355" i="1" a="1"/>
  <c r="X355" i="1" s="1"/>
  <c r="W355" i="1" a="1"/>
  <c r="W355" i="1" s="1"/>
  <c r="V355" i="1" a="1"/>
  <c r="V355" i="1" s="1"/>
  <c r="U355" i="1" a="1"/>
  <c r="U355" i="1" s="1"/>
  <c r="T355" i="1" a="1"/>
  <c r="T355" i="1" s="1"/>
  <c r="S355" i="1" a="1"/>
  <c r="S355" i="1" s="1"/>
  <c r="R355" i="1" a="1"/>
  <c r="R355" i="1" s="1"/>
  <c r="Q355" i="1" a="1"/>
  <c r="Q355" i="1" s="1"/>
  <c r="BE355" i="1" s="1"/>
  <c r="AZ354" i="1" a="1"/>
  <c r="AZ354" i="1" s="1"/>
  <c r="AY354" i="1" a="1"/>
  <c r="AY354" i="1" s="1"/>
  <c r="AX354" i="1" a="1"/>
  <c r="AX354" i="1" s="1"/>
  <c r="AW354" i="1" a="1"/>
  <c r="AW354" i="1" s="1"/>
  <c r="AV354" i="1" a="1"/>
  <c r="AV354" i="1" s="1"/>
  <c r="AU354" i="1" a="1"/>
  <c r="AU354" i="1" s="1"/>
  <c r="AT354" i="1" a="1"/>
  <c r="AT354" i="1" s="1"/>
  <c r="AS354" i="1" a="1"/>
  <c r="AS354" i="1" s="1"/>
  <c r="AR354" i="1" a="1"/>
  <c r="AR354" i="1" s="1"/>
  <c r="AQ354" i="1" a="1"/>
  <c r="AQ354" i="1" s="1"/>
  <c r="AP354" i="1" a="1"/>
  <c r="AP354" i="1" s="1"/>
  <c r="AO354" i="1" a="1"/>
  <c r="AO354" i="1" s="1"/>
  <c r="AN354" i="1" a="1"/>
  <c r="AN354" i="1" s="1"/>
  <c r="AM354" i="1" a="1"/>
  <c r="AM354" i="1" s="1"/>
  <c r="AL354" i="1" a="1"/>
  <c r="AL354" i="1" s="1"/>
  <c r="AK354" i="1" a="1"/>
  <c r="AK354" i="1" s="1"/>
  <c r="AJ354" i="1" a="1"/>
  <c r="AJ354" i="1" s="1"/>
  <c r="AI354" i="1" a="1"/>
  <c r="AI354" i="1" s="1"/>
  <c r="AH354" i="1" a="1"/>
  <c r="AH354" i="1" s="1"/>
  <c r="AG354" i="1" a="1"/>
  <c r="AG354" i="1" s="1"/>
  <c r="AF354" i="1" a="1"/>
  <c r="AF354" i="1" s="1"/>
  <c r="AE354" i="1" a="1"/>
  <c r="AE354" i="1" s="1"/>
  <c r="AD354" i="1" a="1"/>
  <c r="AD354" i="1" s="1"/>
  <c r="AC354" i="1" a="1"/>
  <c r="AC354" i="1" s="1"/>
  <c r="AB354" i="1" a="1"/>
  <c r="AB354" i="1" s="1"/>
  <c r="AA354" i="1" a="1"/>
  <c r="AA354" i="1" s="1"/>
  <c r="Z354" i="1" a="1"/>
  <c r="Z354" i="1" s="1"/>
  <c r="Y354" i="1" a="1"/>
  <c r="Y354" i="1" s="1"/>
  <c r="X354" i="1" a="1"/>
  <c r="X354" i="1" s="1"/>
  <c r="W354" i="1" a="1"/>
  <c r="W354" i="1" s="1"/>
  <c r="V354" i="1" a="1"/>
  <c r="V354" i="1" s="1"/>
  <c r="U354" i="1" a="1"/>
  <c r="U354" i="1" s="1"/>
  <c r="T354" i="1" a="1"/>
  <c r="T354" i="1" s="1"/>
  <c r="S354" i="1" a="1"/>
  <c r="S354" i="1" s="1"/>
  <c r="R354" i="1" a="1"/>
  <c r="R354" i="1" s="1"/>
  <c r="Q354" i="1" a="1"/>
  <c r="Q354" i="1" s="1"/>
  <c r="AZ353" i="1" a="1"/>
  <c r="AZ353" i="1" s="1"/>
  <c r="AY353" i="1" a="1"/>
  <c r="AY353" i="1" s="1"/>
  <c r="AX353" i="1" a="1"/>
  <c r="AX353" i="1" s="1"/>
  <c r="AW353" i="1" a="1"/>
  <c r="AW353" i="1" s="1"/>
  <c r="AV353" i="1" a="1"/>
  <c r="AV353" i="1" s="1"/>
  <c r="AU353" i="1" a="1"/>
  <c r="AU353" i="1" s="1"/>
  <c r="AT353" i="1" a="1"/>
  <c r="AT353" i="1" s="1"/>
  <c r="AS353" i="1" a="1"/>
  <c r="AS353" i="1" s="1"/>
  <c r="AR353" i="1" a="1"/>
  <c r="AR353" i="1" s="1"/>
  <c r="AQ353" i="1" a="1"/>
  <c r="AQ353" i="1" s="1"/>
  <c r="AP353" i="1" a="1"/>
  <c r="AP353" i="1" s="1"/>
  <c r="AO353" i="1" a="1"/>
  <c r="AO353" i="1" s="1"/>
  <c r="AN353" i="1" a="1"/>
  <c r="AN353" i="1" s="1"/>
  <c r="AM353" i="1" a="1"/>
  <c r="AM353" i="1" s="1"/>
  <c r="AL353" i="1" a="1"/>
  <c r="AL353" i="1" s="1"/>
  <c r="AK353" i="1" a="1"/>
  <c r="AK353" i="1" s="1"/>
  <c r="AJ353" i="1" a="1"/>
  <c r="AJ353" i="1" s="1"/>
  <c r="AI353" i="1" a="1"/>
  <c r="AI353" i="1" s="1"/>
  <c r="AH353" i="1" a="1"/>
  <c r="AH353" i="1" s="1"/>
  <c r="AG353" i="1" a="1"/>
  <c r="AG353" i="1" s="1"/>
  <c r="AF353" i="1" a="1"/>
  <c r="AF353" i="1" s="1"/>
  <c r="AE353" i="1" a="1"/>
  <c r="AE353" i="1" s="1"/>
  <c r="AD353" i="1" a="1"/>
  <c r="AD353" i="1" s="1"/>
  <c r="AC353" i="1" a="1"/>
  <c r="AC353" i="1" s="1"/>
  <c r="AB353" i="1" a="1"/>
  <c r="AB353" i="1" s="1"/>
  <c r="AA353" i="1" a="1"/>
  <c r="AA353" i="1" s="1"/>
  <c r="Z353" i="1" a="1"/>
  <c r="Z353" i="1" s="1"/>
  <c r="Y353" i="1" a="1"/>
  <c r="Y353" i="1" s="1"/>
  <c r="X353" i="1" a="1"/>
  <c r="X353" i="1" s="1"/>
  <c r="W353" i="1" a="1"/>
  <c r="W353" i="1" s="1"/>
  <c r="V353" i="1" a="1"/>
  <c r="V353" i="1" s="1"/>
  <c r="U353" i="1" a="1"/>
  <c r="U353" i="1" s="1"/>
  <c r="T353" i="1" a="1"/>
  <c r="T353" i="1" s="1"/>
  <c r="S353" i="1" a="1"/>
  <c r="S353" i="1" s="1"/>
  <c r="R353" i="1" a="1"/>
  <c r="R353" i="1" s="1"/>
  <c r="Q353" i="1" a="1"/>
  <c r="Q353" i="1" s="1"/>
  <c r="AZ352" i="1" a="1"/>
  <c r="AZ352" i="1" s="1"/>
  <c r="AY352" i="1" a="1"/>
  <c r="AY352" i="1" s="1"/>
  <c r="AX352" i="1" a="1"/>
  <c r="AX352" i="1" s="1"/>
  <c r="AW352" i="1" a="1"/>
  <c r="AW352" i="1" s="1"/>
  <c r="AV352" i="1" a="1"/>
  <c r="AV352" i="1" s="1"/>
  <c r="AU352" i="1" a="1"/>
  <c r="AU352" i="1" s="1"/>
  <c r="AT352" i="1" a="1"/>
  <c r="AT352" i="1" s="1"/>
  <c r="AS352" i="1" a="1"/>
  <c r="AS352" i="1" s="1"/>
  <c r="AR352" i="1" a="1"/>
  <c r="AR352" i="1" s="1"/>
  <c r="AQ352" i="1" a="1"/>
  <c r="AQ352" i="1" s="1"/>
  <c r="AP352" i="1" a="1"/>
  <c r="AP352" i="1" s="1"/>
  <c r="AO352" i="1" a="1"/>
  <c r="AO352" i="1" s="1"/>
  <c r="AN352" i="1" a="1"/>
  <c r="AN352" i="1" s="1"/>
  <c r="AM352" i="1" a="1"/>
  <c r="AM352" i="1" s="1"/>
  <c r="AL352" i="1" a="1"/>
  <c r="AL352" i="1" s="1"/>
  <c r="AK352" i="1" a="1"/>
  <c r="AK352" i="1" s="1"/>
  <c r="AJ352" i="1" a="1"/>
  <c r="AJ352" i="1" s="1"/>
  <c r="AI352" i="1" a="1"/>
  <c r="AI352" i="1" s="1"/>
  <c r="AH352" i="1" a="1"/>
  <c r="AH352" i="1" s="1"/>
  <c r="AG352" i="1" a="1"/>
  <c r="AG352" i="1" s="1"/>
  <c r="AF352" i="1" a="1"/>
  <c r="AF352" i="1" s="1"/>
  <c r="AE352" i="1" a="1"/>
  <c r="AE352" i="1" s="1"/>
  <c r="AD352" i="1" a="1"/>
  <c r="AD352" i="1" s="1"/>
  <c r="AC352" i="1" a="1"/>
  <c r="AC352" i="1" s="1"/>
  <c r="AB352" i="1" a="1"/>
  <c r="AB352" i="1" s="1"/>
  <c r="AA352" i="1" a="1"/>
  <c r="AA352" i="1" s="1"/>
  <c r="Z352" i="1" a="1"/>
  <c r="Z352" i="1" s="1"/>
  <c r="Y352" i="1" a="1"/>
  <c r="Y352" i="1" s="1"/>
  <c r="X352" i="1" a="1"/>
  <c r="X352" i="1" s="1"/>
  <c r="W352" i="1" a="1"/>
  <c r="W352" i="1" s="1"/>
  <c r="V352" i="1" a="1"/>
  <c r="V352" i="1" s="1"/>
  <c r="U352" i="1" a="1"/>
  <c r="U352" i="1" s="1"/>
  <c r="T352" i="1" a="1"/>
  <c r="T352" i="1" s="1"/>
  <c r="S352" i="1" a="1"/>
  <c r="S352" i="1" s="1"/>
  <c r="R352" i="1" a="1"/>
  <c r="R352" i="1" s="1"/>
  <c r="Q352" i="1" a="1"/>
  <c r="Q352" i="1" s="1"/>
  <c r="AZ351" i="1" a="1"/>
  <c r="AZ351" i="1" s="1"/>
  <c r="AY351" i="1" a="1"/>
  <c r="AY351" i="1" s="1"/>
  <c r="AX351" i="1" a="1"/>
  <c r="AX351" i="1" s="1"/>
  <c r="AW351" i="1" a="1"/>
  <c r="AW351" i="1" s="1"/>
  <c r="AV351" i="1" a="1"/>
  <c r="AV351" i="1" s="1"/>
  <c r="AU351" i="1" a="1"/>
  <c r="AU351" i="1" s="1"/>
  <c r="AT351" i="1" a="1"/>
  <c r="AT351" i="1" s="1"/>
  <c r="AS351" i="1" a="1"/>
  <c r="AS351" i="1" s="1"/>
  <c r="AR351" i="1" a="1"/>
  <c r="AR351" i="1" s="1"/>
  <c r="AQ351" i="1" a="1"/>
  <c r="AQ351" i="1" s="1"/>
  <c r="AP351" i="1" a="1"/>
  <c r="AP351" i="1" s="1"/>
  <c r="AO351" i="1" a="1"/>
  <c r="AO351" i="1" s="1"/>
  <c r="AN351" i="1" a="1"/>
  <c r="AN351" i="1" s="1"/>
  <c r="AM351" i="1" a="1"/>
  <c r="AM351" i="1" s="1"/>
  <c r="AL351" i="1" a="1"/>
  <c r="AL351" i="1" s="1"/>
  <c r="AK351" i="1" a="1"/>
  <c r="AK351" i="1" s="1"/>
  <c r="AJ351" i="1" a="1"/>
  <c r="AJ351" i="1" s="1"/>
  <c r="AI351" i="1" a="1"/>
  <c r="AI351" i="1" s="1"/>
  <c r="AH351" i="1" a="1"/>
  <c r="AH351" i="1" s="1"/>
  <c r="AG351" i="1" a="1"/>
  <c r="AG351" i="1" s="1"/>
  <c r="AF351" i="1" a="1"/>
  <c r="AF351" i="1" s="1"/>
  <c r="AE351" i="1" a="1"/>
  <c r="AE351" i="1" s="1"/>
  <c r="AD351" i="1" a="1"/>
  <c r="AD351" i="1" s="1"/>
  <c r="AC351" i="1" a="1"/>
  <c r="AC351" i="1" s="1"/>
  <c r="AB351" i="1" a="1"/>
  <c r="AB351" i="1" s="1"/>
  <c r="AA351" i="1" a="1"/>
  <c r="AA351" i="1" s="1"/>
  <c r="Z351" i="1" a="1"/>
  <c r="Z351" i="1" s="1"/>
  <c r="Y351" i="1" a="1"/>
  <c r="Y351" i="1" s="1"/>
  <c r="X351" i="1" a="1"/>
  <c r="X351" i="1" s="1"/>
  <c r="W351" i="1" a="1"/>
  <c r="W351" i="1" s="1"/>
  <c r="V351" i="1" a="1"/>
  <c r="V351" i="1" s="1"/>
  <c r="U351" i="1" a="1"/>
  <c r="U351" i="1" s="1"/>
  <c r="T351" i="1" a="1"/>
  <c r="T351" i="1" s="1"/>
  <c r="S351" i="1" a="1"/>
  <c r="S351" i="1" s="1"/>
  <c r="R351" i="1" a="1"/>
  <c r="R351" i="1" s="1"/>
  <c r="Q351" i="1" a="1"/>
  <c r="Q351" i="1" s="1"/>
  <c r="AZ314" i="1" a="1"/>
  <c r="AZ314" i="1" s="1"/>
  <c r="AY314" i="1" a="1"/>
  <c r="AY314" i="1" s="1"/>
  <c r="AX314" i="1" a="1"/>
  <c r="AX314" i="1" s="1"/>
  <c r="AW314" i="1" a="1"/>
  <c r="AW314" i="1" s="1"/>
  <c r="AV314" i="1" a="1"/>
  <c r="AV314" i="1" s="1"/>
  <c r="AU314" i="1" a="1"/>
  <c r="AU314" i="1" s="1"/>
  <c r="AT314" i="1" a="1"/>
  <c r="AT314" i="1" s="1"/>
  <c r="AS314" i="1" a="1"/>
  <c r="AS314" i="1" s="1"/>
  <c r="AR314" i="1" a="1"/>
  <c r="AR314" i="1" s="1"/>
  <c r="AQ314" i="1" a="1"/>
  <c r="AQ314" i="1" s="1"/>
  <c r="AP314" i="1" a="1"/>
  <c r="AP314" i="1" s="1"/>
  <c r="AO314" i="1" a="1"/>
  <c r="AO314" i="1" s="1"/>
  <c r="AN314" i="1" a="1"/>
  <c r="AN314" i="1" s="1"/>
  <c r="AM314" i="1" a="1"/>
  <c r="AM314" i="1" s="1"/>
  <c r="AL314" i="1" a="1"/>
  <c r="AL314" i="1" s="1"/>
  <c r="AK314" i="1" a="1"/>
  <c r="AK314" i="1" s="1"/>
  <c r="AJ314" i="1" a="1"/>
  <c r="AJ314" i="1" s="1"/>
  <c r="AI314" i="1" a="1"/>
  <c r="AI314" i="1" s="1"/>
  <c r="AH314" i="1" a="1"/>
  <c r="AH314" i="1" s="1"/>
  <c r="AG314" i="1" a="1"/>
  <c r="AG314" i="1" s="1"/>
  <c r="AF314" i="1" a="1"/>
  <c r="AF314" i="1" s="1"/>
  <c r="AE314" i="1" a="1"/>
  <c r="AE314" i="1" s="1"/>
  <c r="AD314" i="1" a="1"/>
  <c r="AD314" i="1" s="1"/>
  <c r="AC314" i="1" a="1"/>
  <c r="AC314" i="1" s="1"/>
  <c r="AB314" i="1" a="1"/>
  <c r="AB314" i="1" s="1"/>
  <c r="AA314" i="1" a="1"/>
  <c r="AA314" i="1" s="1"/>
  <c r="Z314" i="1" a="1"/>
  <c r="Z314" i="1" s="1"/>
  <c r="Y314" i="1" a="1"/>
  <c r="Y314" i="1" s="1"/>
  <c r="X314" i="1" a="1"/>
  <c r="X314" i="1" s="1"/>
  <c r="W314" i="1" a="1"/>
  <c r="W314" i="1" s="1"/>
  <c r="V314" i="1" a="1"/>
  <c r="V314" i="1" s="1"/>
  <c r="U314" i="1" a="1"/>
  <c r="U314" i="1" s="1"/>
  <c r="T314" i="1" a="1"/>
  <c r="T314" i="1" s="1"/>
  <c r="S314" i="1" a="1"/>
  <c r="S314" i="1" s="1"/>
  <c r="R314" i="1" a="1"/>
  <c r="R314" i="1" s="1"/>
  <c r="Q314" i="1" a="1"/>
  <c r="Q314" i="1" s="1"/>
  <c r="AZ313" i="1" a="1"/>
  <c r="AZ313" i="1" s="1"/>
  <c r="AY313" i="1" a="1"/>
  <c r="AY313" i="1" s="1"/>
  <c r="AX313" i="1" a="1"/>
  <c r="AX313" i="1" s="1"/>
  <c r="AW313" i="1" a="1"/>
  <c r="AW313" i="1" s="1"/>
  <c r="AV313" i="1" a="1"/>
  <c r="AV313" i="1" s="1"/>
  <c r="AU313" i="1" a="1"/>
  <c r="AU313" i="1" s="1"/>
  <c r="AT313" i="1" a="1"/>
  <c r="AT313" i="1" s="1"/>
  <c r="AS313" i="1" a="1"/>
  <c r="AS313" i="1" s="1"/>
  <c r="AR313" i="1" a="1"/>
  <c r="AR313" i="1" s="1"/>
  <c r="AQ313" i="1" a="1"/>
  <c r="AQ313" i="1" s="1"/>
  <c r="AP313" i="1" a="1"/>
  <c r="AP313" i="1" s="1"/>
  <c r="AO313" i="1" a="1"/>
  <c r="AO313" i="1" s="1"/>
  <c r="AN313" i="1" a="1"/>
  <c r="AN313" i="1" s="1"/>
  <c r="AM313" i="1" a="1"/>
  <c r="AM313" i="1" s="1"/>
  <c r="AL313" i="1" a="1"/>
  <c r="AL313" i="1" s="1"/>
  <c r="AK313" i="1" a="1"/>
  <c r="AK313" i="1" s="1"/>
  <c r="AJ313" i="1" a="1"/>
  <c r="AJ313" i="1" s="1"/>
  <c r="AI313" i="1" a="1"/>
  <c r="AI313" i="1" s="1"/>
  <c r="AH313" i="1" a="1"/>
  <c r="AH313" i="1" s="1"/>
  <c r="AG313" i="1" a="1"/>
  <c r="AG313" i="1" s="1"/>
  <c r="AF313" i="1" a="1"/>
  <c r="AF313" i="1" s="1"/>
  <c r="AE313" i="1" a="1"/>
  <c r="AE313" i="1" s="1"/>
  <c r="AD313" i="1" a="1"/>
  <c r="AD313" i="1" s="1"/>
  <c r="AC313" i="1" a="1"/>
  <c r="AC313" i="1" s="1"/>
  <c r="AB313" i="1" a="1"/>
  <c r="AB313" i="1" s="1"/>
  <c r="AA313" i="1" a="1"/>
  <c r="AA313" i="1" s="1"/>
  <c r="Z313" i="1" a="1"/>
  <c r="Z313" i="1" s="1"/>
  <c r="Y313" i="1" a="1"/>
  <c r="Y313" i="1" s="1"/>
  <c r="X313" i="1" a="1"/>
  <c r="X313" i="1" s="1"/>
  <c r="W313" i="1" a="1"/>
  <c r="W313" i="1" s="1"/>
  <c r="V313" i="1" a="1"/>
  <c r="V313" i="1" s="1"/>
  <c r="U313" i="1" a="1"/>
  <c r="U313" i="1" s="1"/>
  <c r="T313" i="1" a="1"/>
  <c r="T313" i="1" s="1"/>
  <c r="S313" i="1" a="1"/>
  <c r="S313" i="1" s="1"/>
  <c r="R313" i="1" a="1"/>
  <c r="R313" i="1" s="1"/>
  <c r="Q313" i="1" a="1"/>
  <c r="Q313" i="1" s="1"/>
  <c r="AZ312" i="1" a="1"/>
  <c r="AZ312" i="1" s="1"/>
  <c r="AY312" i="1" a="1"/>
  <c r="AY312" i="1" s="1"/>
  <c r="AX312" i="1" a="1"/>
  <c r="AX312" i="1" s="1"/>
  <c r="AW312" i="1" a="1"/>
  <c r="AW312" i="1" s="1"/>
  <c r="AV312" i="1" a="1"/>
  <c r="AV312" i="1" s="1"/>
  <c r="AU312" i="1" a="1"/>
  <c r="AU312" i="1" s="1"/>
  <c r="AT312" i="1" a="1"/>
  <c r="AT312" i="1" s="1"/>
  <c r="AS312" i="1" a="1"/>
  <c r="AS312" i="1" s="1"/>
  <c r="AR312" i="1" a="1"/>
  <c r="AR312" i="1" s="1"/>
  <c r="AQ312" i="1" a="1"/>
  <c r="AQ312" i="1" s="1"/>
  <c r="AP312" i="1" a="1"/>
  <c r="AP312" i="1" s="1"/>
  <c r="AO312" i="1" a="1"/>
  <c r="AO312" i="1" s="1"/>
  <c r="AN312" i="1" a="1"/>
  <c r="AN312" i="1" s="1"/>
  <c r="AM312" i="1" a="1"/>
  <c r="AM312" i="1" s="1"/>
  <c r="AL312" i="1" a="1"/>
  <c r="AL312" i="1" s="1"/>
  <c r="AK312" i="1" a="1"/>
  <c r="AK312" i="1" s="1"/>
  <c r="AJ312" i="1" a="1"/>
  <c r="AJ312" i="1" s="1"/>
  <c r="AI312" i="1" a="1"/>
  <c r="AI312" i="1" s="1"/>
  <c r="AH312" i="1" a="1"/>
  <c r="AH312" i="1" s="1"/>
  <c r="AG312" i="1" a="1"/>
  <c r="AG312" i="1" s="1"/>
  <c r="AF312" i="1" a="1"/>
  <c r="AF312" i="1" s="1"/>
  <c r="AE312" i="1" a="1"/>
  <c r="AE312" i="1" s="1"/>
  <c r="AD312" i="1" a="1"/>
  <c r="AD312" i="1" s="1"/>
  <c r="AC312" i="1" a="1"/>
  <c r="AC312" i="1" s="1"/>
  <c r="AB312" i="1" a="1"/>
  <c r="AB312" i="1" s="1"/>
  <c r="AA312" i="1" a="1"/>
  <c r="AA312" i="1" s="1"/>
  <c r="Z312" i="1" a="1"/>
  <c r="Z312" i="1" s="1"/>
  <c r="Y312" i="1" a="1"/>
  <c r="Y312" i="1" s="1"/>
  <c r="X312" i="1" a="1"/>
  <c r="X312" i="1" s="1"/>
  <c r="W312" i="1" a="1"/>
  <c r="W312" i="1" s="1"/>
  <c r="V312" i="1" a="1"/>
  <c r="V312" i="1" s="1"/>
  <c r="U312" i="1" a="1"/>
  <c r="U312" i="1" s="1"/>
  <c r="T312" i="1" a="1"/>
  <c r="T312" i="1" s="1"/>
  <c r="S312" i="1" a="1"/>
  <c r="S312" i="1" s="1"/>
  <c r="R312" i="1" a="1"/>
  <c r="R312" i="1" s="1"/>
  <c r="Q312" i="1" a="1"/>
  <c r="Q312" i="1" s="1"/>
  <c r="AZ311" i="1" a="1"/>
  <c r="AZ311" i="1" s="1"/>
  <c r="AY311" i="1" a="1"/>
  <c r="AY311" i="1" s="1"/>
  <c r="AX311" i="1" a="1"/>
  <c r="AX311" i="1" s="1"/>
  <c r="AW311" i="1" a="1"/>
  <c r="AW311" i="1" s="1"/>
  <c r="AV311" i="1" a="1"/>
  <c r="AV311" i="1" s="1"/>
  <c r="AU311" i="1" a="1"/>
  <c r="AU311" i="1" s="1"/>
  <c r="AT311" i="1" a="1"/>
  <c r="AT311" i="1" s="1"/>
  <c r="AS311" i="1" a="1"/>
  <c r="AS311" i="1" s="1"/>
  <c r="AR311" i="1" a="1"/>
  <c r="AR311" i="1" s="1"/>
  <c r="AQ311" i="1" a="1"/>
  <c r="AQ311" i="1" s="1"/>
  <c r="AP311" i="1" a="1"/>
  <c r="AP311" i="1" s="1"/>
  <c r="AO311" i="1" a="1"/>
  <c r="AO311" i="1" s="1"/>
  <c r="AN311" i="1" a="1"/>
  <c r="AN311" i="1" s="1"/>
  <c r="AM311" i="1" a="1"/>
  <c r="AM311" i="1" s="1"/>
  <c r="AL311" i="1" a="1"/>
  <c r="AL311" i="1" s="1"/>
  <c r="AK311" i="1" a="1"/>
  <c r="AK311" i="1" s="1"/>
  <c r="AJ311" i="1" a="1"/>
  <c r="AJ311" i="1" s="1"/>
  <c r="AI311" i="1" a="1"/>
  <c r="AI311" i="1" s="1"/>
  <c r="AH311" i="1" a="1"/>
  <c r="AH311" i="1" s="1"/>
  <c r="AG311" i="1" a="1"/>
  <c r="AG311" i="1" s="1"/>
  <c r="AF311" i="1" a="1"/>
  <c r="AF311" i="1" s="1"/>
  <c r="AE311" i="1" a="1"/>
  <c r="AE311" i="1" s="1"/>
  <c r="AD311" i="1" a="1"/>
  <c r="AD311" i="1" s="1"/>
  <c r="AC311" i="1" a="1"/>
  <c r="AC311" i="1" s="1"/>
  <c r="AB311" i="1" a="1"/>
  <c r="AB311" i="1" s="1"/>
  <c r="AA311" i="1" a="1"/>
  <c r="AA311" i="1" s="1"/>
  <c r="Z311" i="1" a="1"/>
  <c r="Z311" i="1" s="1"/>
  <c r="Y311" i="1" a="1"/>
  <c r="Y311" i="1" s="1"/>
  <c r="X311" i="1" a="1"/>
  <c r="X311" i="1" s="1"/>
  <c r="W311" i="1" a="1"/>
  <c r="W311" i="1" s="1"/>
  <c r="V311" i="1" a="1"/>
  <c r="V311" i="1" s="1"/>
  <c r="U311" i="1" a="1"/>
  <c r="U311" i="1" s="1"/>
  <c r="T311" i="1" a="1"/>
  <c r="T311" i="1" s="1"/>
  <c r="S311" i="1" a="1"/>
  <c r="S311" i="1" s="1"/>
  <c r="R311" i="1" a="1"/>
  <c r="R311" i="1" s="1"/>
  <c r="Q311" i="1" a="1"/>
  <c r="Q311" i="1" s="1"/>
  <c r="AZ310" i="1" a="1"/>
  <c r="AZ310" i="1" s="1"/>
  <c r="AY310" i="1" a="1"/>
  <c r="AY310" i="1" s="1"/>
  <c r="AX310" i="1" a="1"/>
  <c r="AX310" i="1" s="1"/>
  <c r="AW310" i="1" a="1"/>
  <c r="AW310" i="1" s="1"/>
  <c r="AV310" i="1" a="1"/>
  <c r="AV310" i="1" s="1"/>
  <c r="AU310" i="1" a="1"/>
  <c r="AU310" i="1" s="1"/>
  <c r="AT310" i="1" a="1"/>
  <c r="AT310" i="1" s="1"/>
  <c r="AS310" i="1" a="1"/>
  <c r="AS310" i="1" s="1"/>
  <c r="AR310" i="1" a="1"/>
  <c r="AR310" i="1" s="1"/>
  <c r="AQ310" i="1" a="1"/>
  <c r="AQ310" i="1" s="1"/>
  <c r="AP310" i="1" a="1"/>
  <c r="AP310" i="1" s="1"/>
  <c r="AO310" i="1" a="1"/>
  <c r="AO310" i="1" s="1"/>
  <c r="AN310" i="1" a="1"/>
  <c r="AN310" i="1" s="1"/>
  <c r="AM310" i="1" a="1"/>
  <c r="AM310" i="1" s="1"/>
  <c r="AL310" i="1" a="1"/>
  <c r="AL310" i="1" s="1"/>
  <c r="AK310" i="1" a="1"/>
  <c r="AK310" i="1" s="1"/>
  <c r="AJ310" i="1" a="1"/>
  <c r="AJ310" i="1" s="1"/>
  <c r="AI310" i="1" a="1"/>
  <c r="AI310" i="1" s="1"/>
  <c r="AH310" i="1" a="1"/>
  <c r="AH310" i="1" s="1"/>
  <c r="AG310" i="1" a="1"/>
  <c r="AG310" i="1" s="1"/>
  <c r="AF310" i="1" a="1"/>
  <c r="AF310" i="1" s="1"/>
  <c r="AE310" i="1" a="1"/>
  <c r="AE310" i="1" s="1"/>
  <c r="AD310" i="1" a="1"/>
  <c r="AD310" i="1" s="1"/>
  <c r="AC310" i="1" a="1"/>
  <c r="AC310" i="1" s="1"/>
  <c r="AB310" i="1" a="1"/>
  <c r="AB310" i="1" s="1"/>
  <c r="AA310" i="1" a="1"/>
  <c r="AA310" i="1" s="1"/>
  <c r="Z310" i="1" a="1"/>
  <c r="Z310" i="1" s="1"/>
  <c r="Y310" i="1" a="1"/>
  <c r="Y310" i="1" s="1"/>
  <c r="X310" i="1" a="1"/>
  <c r="X310" i="1" s="1"/>
  <c r="W310" i="1" a="1"/>
  <c r="W310" i="1" s="1"/>
  <c r="V310" i="1" a="1"/>
  <c r="V310" i="1" s="1"/>
  <c r="U310" i="1" a="1"/>
  <c r="U310" i="1" s="1"/>
  <c r="T310" i="1" a="1"/>
  <c r="T310" i="1" s="1"/>
  <c r="S310" i="1" a="1"/>
  <c r="S310" i="1" s="1"/>
  <c r="R310" i="1" a="1"/>
  <c r="R310" i="1" s="1"/>
  <c r="Q310" i="1" a="1"/>
  <c r="Q310" i="1" s="1"/>
  <c r="AZ309" i="1" a="1"/>
  <c r="AZ309" i="1" s="1"/>
  <c r="AY309" i="1" a="1"/>
  <c r="AY309" i="1" s="1"/>
  <c r="AX309" i="1" a="1"/>
  <c r="AX309" i="1" s="1"/>
  <c r="AW309" i="1" a="1"/>
  <c r="AW309" i="1" s="1"/>
  <c r="AV309" i="1" a="1"/>
  <c r="AV309" i="1" s="1"/>
  <c r="AU309" i="1" a="1"/>
  <c r="AU309" i="1" s="1"/>
  <c r="AT309" i="1" a="1"/>
  <c r="AT309" i="1" s="1"/>
  <c r="AS309" i="1" a="1"/>
  <c r="AS309" i="1" s="1"/>
  <c r="AR309" i="1" a="1"/>
  <c r="AR309" i="1" s="1"/>
  <c r="AQ309" i="1" a="1"/>
  <c r="AQ309" i="1" s="1"/>
  <c r="AP309" i="1" a="1"/>
  <c r="AP309" i="1" s="1"/>
  <c r="AO309" i="1" a="1"/>
  <c r="AO309" i="1" s="1"/>
  <c r="AN309" i="1" a="1"/>
  <c r="AN309" i="1" s="1"/>
  <c r="AM309" i="1" a="1"/>
  <c r="AM309" i="1" s="1"/>
  <c r="AL309" i="1" a="1"/>
  <c r="AL309" i="1" s="1"/>
  <c r="AK309" i="1" a="1"/>
  <c r="AK309" i="1" s="1"/>
  <c r="AJ309" i="1" a="1"/>
  <c r="AJ309" i="1" s="1"/>
  <c r="AI309" i="1" a="1"/>
  <c r="AI309" i="1" s="1"/>
  <c r="AH309" i="1" a="1"/>
  <c r="AH309" i="1" s="1"/>
  <c r="AG309" i="1" a="1"/>
  <c r="AG309" i="1" s="1"/>
  <c r="AF309" i="1" a="1"/>
  <c r="AF309" i="1" s="1"/>
  <c r="AE309" i="1" a="1"/>
  <c r="AE309" i="1" s="1"/>
  <c r="AD309" i="1" a="1"/>
  <c r="AD309" i="1" s="1"/>
  <c r="AC309" i="1" a="1"/>
  <c r="AC309" i="1" s="1"/>
  <c r="AB309" i="1" a="1"/>
  <c r="AB309" i="1" s="1"/>
  <c r="AA309" i="1" a="1"/>
  <c r="AA309" i="1" s="1"/>
  <c r="Z309" i="1" a="1"/>
  <c r="Z309" i="1" s="1"/>
  <c r="Y309" i="1" a="1"/>
  <c r="Y309" i="1" s="1"/>
  <c r="X309" i="1" a="1"/>
  <c r="X309" i="1" s="1"/>
  <c r="W309" i="1" a="1"/>
  <c r="W309" i="1" s="1"/>
  <c r="V309" i="1" a="1"/>
  <c r="V309" i="1" s="1"/>
  <c r="U309" i="1" a="1"/>
  <c r="U309" i="1" s="1"/>
  <c r="T309" i="1" a="1"/>
  <c r="T309" i="1" s="1"/>
  <c r="S309" i="1" a="1"/>
  <c r="S309" i="1" s="1"/>
  <c r="R309" i="1" a="1"/>
  <c r="R309" i="1" s="1"/>
  <c r="Q309" i="1" a="1"/>
  <c r="Q309" i="1" s="1"/>
  <c r="AZ308" i="1" a="1"/>
  <c r="AZ308" i="1" s="1"/>
  <c r="AY308" i="1" a="1"/>
  <c r="AY308" i="1" s="1"/>
  <c r="AX308" i="1" a="1"/>
  <c r="AX308" i="1" s="1"/>
  <c r="AW308" i="1" a="1"/>
  <c r="AW308" i="1" s="1"/>
  <c r="AV308" i="1" a="1"/>
  <c r="AV308" i="1" s="1"/>
  <c r="AU308" i="1" a="1"/>
  <c r="AU308" i="1" s="1"/>
  <c r="AT308" i="1" a="1"/>
  <c r="AT308" i="1" s="1"/>
  <c r="AS308" i="1" a="1"/>
  <c r="AS308" i="1" s="1"/>
  <c r="AR308" i="1" a="1"/>
  <c r="AR308" i="1" s="1"/>
  <c r="AQ308" i="1" a="1"/>
  <c r="AQ308" i="1" s="1"/>
  <c r="AP308" i="1" a="1"/>
  <c r="AP308" i="1" s="1"/>
  <c r="AO308" i="1" a="1"/>
  <c r="AO308" i="1" s="1"/>
  <c r="AN308" i="1" a="1"/>
  <c r="AN308" i="1" s="1"/>
  <c r="AM308" i="1" a="1"/>
  <c r="AM308" i="1" s="1"/>
  <c r="AL308" i="1" a="1"/>
  <c r="AL308" i="1" s="1"/>
  <c r="AK308" i="1" a="1"/>
  <c r="AK308" i="1" s="1"/>
  <c r="AJ308" i="1" a="1"/>
  <c r="AJ308" i="1" s="1"/>
  <c r="AI308" i="1" a="1"/>
  <c r="AI308" i="1" s="1"/>
  <c r="AH308" i="1" a="1"/>
  <c r="AH308" i="1" s="1"/>
  <c r="AG308" i="1" a="1"/>
  <c r="AG308" i="1" s="1"/>
  <c r="AF308" i="1" a="1"/>
  <c r="AF308" i="1" s="1"/>
  <c r="AE308" i="1" a="1"/>
  <c r="AE308" i="1" s="1"/>
  <c r="AD308" i="1" a="1"/>
  <c r="AD308" i="1" s="1"/>
  <c r="AC308" i="1" a="1"/>
  <c r="AC308" i="1" s="1"/>
  <c r="AB308" i="1" a="1"/>
  <c r="AB308" i="1" s="1"/>
  <c r="AA308" i="1" a="1"/>
  <c r="AA308" i="1" s="1"/>
  <c r="Z308" i="1" a="1"/>
  <c r="Z308" i="1" s="1"/>
  <c r="Y308" i="1" a="1"/>
  <c r="Y308" i="1" s="1"/>
  <c r="X308" i="1" a="1"/>
  <c r="X308" i="1" s="1"/>
  <c r="W308" i="1" a="1"/>
  <c r="W308" i="1" s="1"/>
  <c r="V308" i="1" a="1"/>
  <c r="V308" i="1" s="1"/>
  <c r="U308" i="1" a="1"/>
  <c r="U308" i="1" s="1"/>
  <c r="T308" i="1" a="1"/>
  <c r="T308" i="1" s="1"/>
  <c r="S308" i="1" a="1"/>
  <c r="S308" i="1" s="1"/>
  <c r="R308" i="1" a="1"/>
  <c r="R308" i="1" s="1"/>
  <c r="Q308" i="1" a="1"/>
  <c r="Q308" i="1" s="1"/>
  <c r="AZ307" i="1" a="1"/>
  <c r="AZ307" i="1" s="1"/>
  <c r="AY307" i="1" a="1"/>
  <c r="AY307" i="1" s="1"/>
  <c r="AX307" i="1" a="1"/>
  <c r="AX307" i="1" s="1"/>
  <c r="AW307" i="1" a="1"/>
  <c r="AW307" i="1" s="1"/>
  <c r="AV307" i="1" a="1"/>
  <c r="AV307" i="1" s="1"/>
  <c r="AU307" i="1" a="1"/>
  <c r="AU307" i="1" s="1"/>
  <c r="AT307" i="1" a="1"/>
  <c r="AT307" i="1" s="1"/>
  <c r="AS307" i="1" a="1"/>
  <c r="AS307" i="1" s="1"/>
  <c r="AR307" i="1" a="1"/>
  <c r="AR307" i="1" s="1"/>
  <c r="AQ307" i="1" a="1"/>
  <c r="AQ307" i="1" s="1"/>
  <c r="AP307" i="1" a="1"/>
  <c r="AP307" i="1" s="1"/>
  <c r="AO307" i="1" a="1"/>
  <c r="AO307" i="1" s="1"/>
  <c r="AN307" i="1" a="1"/>
  <c r="AN307" i="1" s="1"/>
  <c r="AM307" i="1" a="1"/>
  <c r="AM307" i="1" s="1"/>
  <c r="AL307" i="1" a="1"/>
  <c r="AL307" i="1" s="1"/>
  <c r="AK307" i="1" a="1"/>
  <c r="AK307" i="1" s="1"/>
  <c r="AJ307" i="1" a="1"/>
  <c r="AJ307" i="1" s="1"/>
  <c r="AI307" i="1" a="1"/>
  <c r="AI307" i="1" s="1"/>
  <c r="AH307" i="1" a="1"/>
  <c r="AH307" i="1" s="1"/>
  <c r="AG307" i="1" a="1"/>
  <c r="AG307" i="1" s="1"/>
  <c r="AF307" i="1" a="1"/>
  <c r="AF307" i="1" s="1"/>
  <c r="AE307" i="1" a="1"/>
  <c r="AE307" i="1" s="1"/>
  <c r="AD307" i="1" a="1"/>
  <c r="AD307" i="1" s="1"/>
  <c r="AC307" i="1" a="1"/>
  <c r="AC307" i="1" s="1"/>
  <c r="AB307" i="1" a="1"/>
  <c r="AB307" i="1" s="1"/>
  <c r="AA307" i="1" a="1"/>
  <c r="AA307" i="1" s="1"/>
  <c r="Z307" i="1" a="1"/>
  <c r="Z307" i="1" s="1"/>
  <c r="Y307" i="1" a="1"/>
  <c r="Y307" i="1" s="1"/>
  <c r="X307" i="1" a="1"/>
  <c r="X307" i="1" s="1"/>
  <c r="W307" i="1" a="1"/>
  <c r="W307" i="1" s="1"/>
  <c r="V307" i="1" a="1"/>
  <c r="V307" i="1" s="1"/>
  <c r="U307" i="1" a="1"/>
  <c r="U307" i="1" s="1"/>
  <c r="T307" i="1" a="1"/>
  <c r="T307" i="1" s="1"/>
  <c r="S307" i="1" a="1"/>
  <c r="S307" i="1" s="1"/>
  <c r="R307" i="1" a="1"/>
  <c r="R307" i="1" s="1"/>
  <c r="Q307" i="1" a="1"/>
  <c r="Q307" i="1" s="1"/>
  <c r="BE307" i="1" s="1"/>
  <c r="AZ306" i="1" a="1"/>
  <c r="AZ306" i="1" s="1"/>
  <c r="AY306" i="1" a="1"/>
  <c r="AY306" i="1" s="1"/>
  <c r="AX306" i="1" a="1"/>
  <c r="AX306" i="1" s="1"/>
  <c r="AW306" i="1" a="1"/>
  <c r="AW306" i="1" s="1"/>
  <c r="AV306" i="1" a="1"/>
  <c r="AV306" i="1" s="1"/>
  <c r="AU306" i="1" a="1"/>
  <c r="AU306" i="1" s="1"/>
  <c r="AT306" i="1" a="1"/>
  <c r="AT306" i="1" s="1"/>
  <c r="AS306" i="1" a="1"/>
  <c r="AS306" i="1" s="1"/>
  <c r="AR306" i="1" a="1"/>
  <c r="AR306" i="1" s="1"/>
  <c r="AQ306" i="1" a="1"/>
  <c r="AQ306" i="1" s="1"/>
  <c r="AP306" i="1" a="1"/>
  <c r="AP306" i="1" s="1"/>
  <c r="AO306" i="1" a="1"/>
  <c r="AO306" i="1" s="1"/>
  <c r="AN306" i="1" a="1"/>
  <c r="AN306" i="1" s="1"/>
  <c r="AM306" i="1" a="1"/>
  <c r="AM306" i="1" s="1"/>
  <c r="AL306" i="1" a="1"/>
  <c r="AL306" i="1" s="1"/>
  <c r="AK306" i="1" a="1"/>
  <c r="AK306" i="1" s="1"/>
  <c r="AJ306" i="1" a="1"/>
  <c r="AJ306" i="1" s="1"/>
  <c r="AI306" i="1" a="1"/>
  <c r="AI306" i="1" s="1"/>
  <c r="AH306" i="1" a="1"/>
  <c r="AH306" i="1" s="1"/>
  <c r="AG306" i="1" a="1"/>
  <c r="AG306" i="1" s="1"/>
  <c r="AF306" i="1" a="1"/>
  <c r="AF306" i="1" s="1"/>
  <c r="AE306" i="1" a="1"/>
  <c r="AE306" i="1" s="1"/>
  <c r="AD306" i="1" a="1"/>
  <c r="AD306" i="1" s="1"/>
  <c r="AC306" i="1" a="1"/>
  <c r="AC306" i="1" s="1"/>
  <c r="AB306" i="1" a="1"/>
  <c r="AB306" i="1" s="1"/>
  <c r="AA306" i="1" a="1"/>
  <c r="AA306" i="1" s="1"/>
  <c r="Z306" i="1" a="1"/>
  <c r="Z306" i="1" s="1"/>
  <c r="Y306" i="1" a="1"/>
  <c r="Y306" i="1" s="1"/>
  <c r="X306" i="1" a="1"/>
  <c r="X306" i="1" s="1"/>
  <c r="W306" i="1" a="1"/>
  <c r="W306" i="1" s="1"/>
  <c r="V306" i="1" a="1"/>
  <c r="V306" i="1" s="1"/>
  <c r="U306" i="1" a="1"/>
  <c r="U306" i="1" s="1"/>
  <c r="T306" i="1" a="1"/>
  <c r="T306" i="1" s="1"/>
  <c r="S306" i="1" a="1"/>
  <c r="S306" i="1" s="1"/>
  <c r="R306" i="1" a="1"/>
  <c r="R306" i="1" s="1"/>
  <c r="Q306" i="1" a="1"/>
  <c r="Q306" i="1" s="1"/>
  <c r="AZ305" i="1" a="1"/>
  <c r="AZ305" i="1" s="1"/>
  <c r="AY305" i="1" a="1"/>
  <c r="AY305" i="1" s="1"/>
  <c r="AX305" i="1" a="1"/>
  <c r="AX305" i="1" s="1"/>
  <c r="AW305" i="1" a="1"/>
  <c r="AW305" i="1" s="1"/>
  <c r="AV305" i="1" a="1"/>
  <c r="AV305" i="1" s="1"/>
  <c r="AU305" i="1" a="1"/>
  <c r="AU305" i="1" s="1"/>
  <c r="AT305" i="1" a="1"/>
  <c r="AT305" i="1" s="1"/>
  <c r="AS305" i="1" a="1"/>
  <c r="AS305" i="1" s="1"/>
  <c r="AR305" i="1" a="1"/>
  <c r="AR305" i="1" s="1"/>
  <c r="AQ305" i="1" a="1"/>
  <c r="AQ305" i="1" s="1"/>
  <c r="AP305" i="1" a="1"/>
  <c r="AP305" i="1" s="1"/>
  <c r="AO305" i="1" a="1"/>
  <c r="AO305" i="1" s="1"/>
  <c r="AN305" i="1" a="1"/>
  <c r="AN305" i="1" s="1"/>
  <c r="AM305" i="1" a="1"/>
  <c r="AM305" i="1" s="1"/>
  <c r="AL305" i="1" a="1"/>
  <c r="AL305" i="1" s="1"/>
  <c r="AK305" i="1" a="1"/>
  <c r="AK305" i="1" s="1"/>
  <c r="AJ305" i="1" a="1"/>
  <c r="AJ305" i="1" s="1"/>
  <c r="AI305" i="1" a="1"/>
  <c r="AI305" i="1" s="1"/>
  <c r="AH305" i="1" a="1"/>
  <c r="AH305" i="1" s="1"/>
  <c r="AG305" i="1" a="1"/>
  <c r="AG305" i="1" s="1"/>
  <c r="AF305" i="1" a="1"/>
  <c r="AF305" i="1" s="1"/>
  <c r="AE305" i="1" a="1"/>
  <c r="AE305" i="1" s="1"/>
  <c r="AD305" i="1" a="1"/>
  <c r="AD305" i="1" s="1"/>
  <c r="AC305" i="1" a="1"/>
  <c r="AC305" i="1" s="1"/>
  <c r="AB305" i="1" a="1"/>
  <c r="AB305" i="1" s="1"/>
  <c r="AA305" i="1" a="1"/>
  <c r="AA305" i="1" s="1"/>
  <c r="Z305" i="1" a="1"/>
  <c r="Z305" i="1" s="1"/>
  <c r="Y305" i="1" a="1"/>
  <c r="Y305" i="1" s="1"/>
  <c r="X305" i="1" a="1"/>
  <c r="X305" i="1" s="1"/>
  <c r="W305" i="1" a="1"/>
  <c r="W305" i="1" s="1"/>
  <c r="V305" i="1" a="1"/>
  <c r="V305" i="1" s="1"/>
  <c r="U305" i="1" a="1"/>
  <c r="U305" i="1" s="1"/>
  <c r="T305" i="1" a="1"/>
  <c r="T305" i="1" s="1"/>
  <c r="S305" i="1" a="1"/>
  <c r="S305" i="1" s="1"/>
  <c r="R305" i="1" a="1"/>
  <c r="R305" i="1" s="1"/>
  <c r="Q305" i="1" a="1"/>
  <c r="Q305" i="1" s="1"/>
  <c r="BE305" i="1" s="1"/>
  <c r="AZ269" i="1" a="1"/>
  <c r="AZ269" i="1" s="1"/>
  <c r="AY269" i="1" a="1"/>
  <c r="AY269" i="1" s="1"/>
  <c r="AX269" i="1" a="1"/>
  <c r="AX269" i="1" s="1"/>
  <c r="AW269" i="1" a="1"/>
  <c r="AW269" i="1" s="1"/>
  <c r="AV269" i="1" a="1"/>
  <c r="AV269" i="1" s="1"/>
  <c r="AU269" i="1" a="1"/>
  <c r="AU269" i="1" s="1"/>
  <c r="AT269" i="1" a="1"/>
  <c r="AT269" i="1" s="1"/>
  <c r="AS269" i="1" a="1"/>
  <c r="AS269" i="1" s="1"/>
  <c r="AR269" i="1" a="1"/>
  <c r="AR269" i="1" s="1"/>
  <c r="AQ269" i="1" a="1"/>
  <c r="AQ269" i="1" s="1"/>
  <c r="AP269" i="1" a="1"/>
  <c r="AP269" i="1" s="1"/>
  <c r="AO269" i="1" a="1"/>
  <c r="AO269" i="1" s="1"/>
  <c r="AN269" i="1" a="1"/>
  <c r="AN269" i="1" s="1"/>
  <c r="AM269" i="1" a="1"/>
  <c r="AM269" i="1" s="1"/>
  <c r="AL269" i="1" a="1"/>
  <c r="AL269" i="1" s="1"/>
  <c r="AK269" i="1" a="1"/>
  <c r="AK269" i="1" s="1"/>
  <c r="AJ269" i="1" a="1"/>
  <c r="AJ269" i="1" s="1"/>
  <c r="AI269" i="1" a="1"/>
  <c r="AI269" i="1" s="1"/>
  <c r="AH269" i="1" a="1"/>
  <c r="AH269" i="1" s="1"/>
  <c r="AG269" i="1" a="1"/>
  <c r="AG269" i="1" s="1"/>
  <c r="AF269" i="1" a="1"/>
  <c r="AF269" i="1" s="1"/>
  <c r="AE269" i="1" a="1"/>
  <c r="AE269" i="1" s="1"/>
  <c r="AD269" i="1" a="1"/>
  <c r="AD269" i="1" s="1"/>
  <c r="AC269" i="1" a="1"/>
  <c r="AC269" i="1" s="1"/>
  <c r="AB269" i="1" a="1"/>
  <c r="AB269" i="1" s="1"/>
  <c r="AA269" i="1" a="1"/>
  <c r="AA269" i="1" s="1"/>
  <c r="Z269" i="1" a="1"/>
  <c r="Z269" i="1" s="1"/>
  <c r="Y269" i="1" a="1"/>
  <c r="Y269" i="1" s="1"/>
  <c r="X269" i="1" a="1"/>
  <c r="X269" i="1" s="1"/>
  <c r="W269" i="1" a="1"/>
  <c r="W269" i="1" s="1"/>
  <c r="V269" i="1" a="1"/>
  <c r="V269" i="1" s="1"/>
  <c r="U269" i="1" a="1"/>
  <c r="U269" i="1" s="1"/>
  <c r="T269" i="1" a="1"/>
  <c r="T269" i="1" s="1"/>
  <c r="S269" i="1" a="1"/>
  <c r="S269" i="1" s="1"/>
  <c r="R269" i="1" a="1"/>
  <c r="R269" i="1" s="1"/>
  <c r="Q269" i="1" a="1"/>
  <c r="Q269" i="1" s="1"/>
  <c r="AZ268" i="1" a="1"/>
  <c r="AZ268" i="1" s="1"/>
  <c r="AY268" i="1" a="1"/>
  <c r="AY268" i="1" s="1"/>
  <c r="AX268" i="1" a="1"/>
  <c r="AX268" i="1" s="1"/>
  <c r="AW268" i="1" a="1"/>
  <c r="AW268" i="1" s="1"/>
  <c r="AV268" i="1" a="1"/>
  <c r="AV268" i="1" s="1"/>
  <c r="AU268" i="1" a="1"/>
  <c r="AU268" i="1" s="1"/>
  <c r="AT268" i="1" a="1"/>
  <c r="AT268" i="1" s="1"/>
  <c r="AS268" i="1" a="1"/>
  <c r="AS268" i="1" s="1"/>
  <c r="AR268" i="1" a="1"/>
  <c r="AR268" i="1" s="1"/>
  <c r="AQ268" i="1" a="1"/>
  <c r="AQ268" i="1" s="1"/>
  <c r="AP268" i="1" a="1"/>
  <c r="AP268" i="1" s="1"/>
  <c r="AO268" i="1" a="1"/>
  <c r="AO268" i="1" s="1"/>
  <c r="AN268" i="1" a="1"/>
  <c r="AN268" i="1" s="1"/>
  <c r="AM268" i="1" a="1"/>
  <c r="AM268" i="1" s="1"/>
  <c r="AL268" i="1" a="1"/>
  <c r="AL268" i="1" s="1"/>
  <c r="AK268" i="1" a="1"/>
  <c r="AK268" i="1" s="1"/>
  <c r="AJ268" i="1" a="1"/>
  <c r="AJ268" i="1" s="1"/>
  <c r="AI268" i="1" a="1"/>
  <c r="AI268" i="1" s="1"/>
  <c r="AH268" i="1" a="1"/>
  <c r="AH268" i="1" s="1"/>
  <c r="AG268" i="1" a="1"/>
  <c r="AG268" i="1" s="1"/>
  <c r="AF268" i="1" a="1"/>
  <c r="AF268" i="1" s="1"/>
  <c r="AE268" i="1" a="1"/>
  <c r="AE268" i="1" s="1"/>
  <c r="AD268" i="1" a="1"/>
  <c r="AD268" i="1" s="1"/>
  <c r="AC268" i="1" a="1"/>
  <c r="AC268" i="1" s="1"/>
  <c r="AB268" i="1" a="1"/>
  <c r="AB268" i="1" s="1"/>
  <c r="AA268" i="1" a="1"/>
  <c r="AA268" i="1" s="1"/>
  <c r="Z268" i="1" a="1"/>
  <c r="Z268" i="1" s="1"/>
  <c r="Y268" i="1" a="1"/>
  <c r="Y268" i="1" s="1"/>
  <c r="X268" i="1" a="1"/>
  <c r="X268" i="1" s="1"/>
  <c r="W268" i="1" a="1"/>
  <c r="W268" i="1" s="1"/>
  <c r="V268" i="1" a="1"/>
  <c r="V268" i="1" s="1"/>
  <c r="U268" i="1" a="1"/>
  <c r="U268" i="1" s="1"/>
  <c r="T268" i="1" a="1"/>
  <c r="T268" i="1" s="1"/>
  <c r="S268" i="1" a="1"/>
  <c r="S268" i="1" s="1"/>
  <c r="R268" i="1" a="1"/>
  <c r="R268" i="1" s="1"/>
  <c r="Q268" i="1" a="1"/>
  <c r="Q268" i="1" s="1"/>
  <c r="BE268" i="1" s="1"/>
  <c r="AZ267" i="1" a="1"/>
  <c r="AZ267" i="1" s="1"/>
  <c r="AY267" i="1" a="1"/>
  <c r="AY267" i="1" s="1"/>
  <c r="AX267" i="1" a="1"/>
  <c r="AX267" i="1" s="1"/>
  <c r="AW267" i="1" a="1"/>
  <c r="AW267" i="1" s="1"/>
  <c r="AV267" i="1" a="1"/>
  <c r="AV267" i="1" s="1"/>
  <c r="AU267" i="1" a="1"/>
  <c r="AU267" i="1" s="1"/>
  <c r="AT267" i="1" a="1"/>
  <c r="AT267" i="1" s="1"/>
  <c r="AS267" i="1" a="1"/>
  <c r="AS267" i="1" s="1"/>
  <c r="AR267" i="1" a="1"/>
  <c r="AR267" i="1" s="1"/>
  <c r="AQ267" i="1" a="1"/>
  <c r="AQ267" i="1" s="1"/>
  <c r="AP267" i="1" a="1"/>
  <c r="AP267" i="1" s="1"/>
  <c r="AO267" i="1" a="1"/>
  <c r="AO267" i="1" s="1"/>
  <c r="AN267" i="1" a="1"/>
  <c r="AN267" i="1" s="1"/>
  <c r="AM267" i="1" a="1"/>
  <c r="AM267" i="1" s="1"/>
  <c r="AL267" i="1" a="1"/>
  <c r="AL267" i="1" s="1"/>
  <c r="AK267" i="1" a="1"/>
  <c r="AK267" i="1" s="1"/>
  <c r="AJ267" i="1" a="1"/>
  <c r="AJ267" i="1" s="1"/>
  <c r="AI267" i="1" a="1"/>
  <c r="AI267" i="1" s="1"/>
  <c r="AH267" i="1" a="1"/>
  <c r="AH267" i="1" s="1"/>
  <c r="AG267" i="1" a="1"/>
  <c r="AG267" i="1" s="1"/>
  <c r="AF267" i="1" a="1"/>
  <c r="AF267" i="1" s="1"/>
  <c r="AE267" i="1" a="1"/>
  <c r="AE267" i="1" s="1"/>
  <c r="AD267" i="1" a="1"/>
  <c r="AD267" i="1" s="1"/>
  <c r="AC267" i="1" a="1"/>
  <c r="AC267" i="1" s="1"/>
  <c r="AB267" i="1" a="1"/>
  <c r="AB267" i="1" s="1"/>
  <c r="AA267" i="1" a="1"/>
  <c r="AA267" i="1" s="1"/>
  <c r="Z267" i="1" a="1"/>
  <c r="Z267" i="1" s="1"/>
  <c r="Y267" i="1" a="1"/>
  <c r="Y267" i="1" s="1"/>
  <c r="X267" i="1" a="1"/>
  <c r="X267" i="1" s="1"/>
  <c r="W267" i="1" a="1"/>
  <c r="W267" i="1" s="1"/>
  <c r="V267" i="1" a="1"/>
  <c r="V267" i="1" s="1"/>
  <c r="U267" i="1" a="1"/>
  <c r="U267" i="1" s="1"/>
  <c r="T267" i="1" a="1"/>
  <c r="T267" i="1" s="1"/>
  <c r="S267" i="1" a="1"/>
  <c r="S267" i="1" s="1"/>
  <c r="R267" i="1" a="1"/>
  <c r="R267" i="1" s="1"/>
  <c r="Q267" i="1" a="1"/>
  <c r="Q267" i="1" s="1"/>
  <c r="AZ266" i="1" a="1"/>
  <c r="AZ266" i="1" s="1"/>
  <c r="AY266" i="1" a="1"/>
  <c r="AY266" i="1" s="1"/>
  <c r="AX266" i="1" a="1"/>
  <c r="AX266" i="1" s="1"/>
  <c r="AW266" i="1" a="1"/>
  <c r="AW266" i="1" s="1"/>
  <c r="AV266" i="1" a="1"/>
  <c r="AV266" i="1" s="1"/>
  <c r="AU266" i="1" a="1"/>
  <c r="AU266" i="1" s="1"/>
  <c r="AT266" i="1" a="1"/>
  <c r="AT266" i="1" s="1"/>
  <c r="AS266" i="1" a="1"/>
  <c r="AS266" i="1" s="1"/>
  <c r="AR266" i="1" a="1"/>
  <c r="AR266" i="1" s="1"/>
  <c r="AQ266" i="1" a="1"/>
  <c r="AQ266" i="1" s="1"/>
  <c r="AP266" i="1" a="1"/>
  <c r="AP266" i="1" s="1"/>
  <c r="AO266" i="1" a="1"/>
  <c r="AO266" i="1" s="1"/>
  <c r="AN266" i="1" a="1"/>
  <c r="AN266" i="1" s="1"/>
  <c r="AM266" i="1" a="1"/>
  <c r="AM266" i="1" s="1"/>
  <c r="AL266" i="1" a="1"/>
  <c r="AL266" i="1" s="1"/>
  <c r="AK266" i="1" a="1"/>
  <c r="AK266" i="1" s="1"/>
  <c r="AJ266" i="1" a="1"/>
  <c r="AJ266" i="1" s="1"/>
  <c r="AI266" i="1" a="1"/>
  <c r="AI266" i="1" s="1"/>
  <c r="AH266" i="1" a="1"/>
  <c r="AH266" i="1" s="1"/>
  <c r="AG266" i="1" a="1"/>
  <c r="AG266" i="1" s="1"/>
  <c r="AF266" i="1" a="1"/>
  <c r="AF266" i="1" s="1"/>
  <c r="AE266" i="1" a="1"/>
  <c r="AE266" i="1" s="1"/>
  <c r="AD266" i="1" a="1"/>
  <c r="AD266" i="1" s="1"/>
  <c r="AC266" i="1" a="1"/>
  <c r="AC266" i="1" s="1"/>
  <c r="AB266" i="1" a="1"/>
  <c r="AB266" i="1" s="1"/>
  <c r="AA266" i="1" a="1"/>
  <c r="AA266" i="1" s="1"/>
  <c r="Z266" i="1" a="1"/>
  <c r="Z266" i="1" s="1"/>
  <c r="Y266" i="1" a="1"/>
  <c r="Y266" i="1" s="1"/>
  <c r="X266" i="1" a="1"/>
  <c r="X266" i="1" s="1"/>
  <c r="W266" i="1" a="1"/>
  <c r="W266" i="1" s="1"/>
  <c r="V266" i="1" a="1"/>
  <c r="V266" i="1" s="1"/>
  <c r="U266" i="1" a="1"/>
  <c r="U266" i="1" s="1"/>
  <c r="T266" i="1" a="1"/>
  <c r="T266" i="1" s="1"/>
  <c r="S266" i="1" a="1"/>
  <c r="S266" i="1" s="1"/>
  <c r="R266" i="1" a="1"/>
  <c r="R266" i="1" s="1"/>
  <c r="Q266" i="1" a="1"/>
  <c r="Q266" i="1" s="1"/>
  <c r="BE266" i="1" s="1"/>
  <c r="AZ265" i="1" a="1"/>
  <c r="AZ265" i="1" s="1"/>
  <c r="AY265" i="1" a="1"/>
  <c r="AY265" i="1" s="1"/>
  <c r="AX265" i="1" a="1"/>
  <c r="AX265" i="1" s="1"/>
  <c r="AW265" i="1" a="1"/>
  <c r="AW265" i="1" s="1"/>
  <c r="AV265" i="1" a="1"/>
  <c r="AV265" i="1" s="1"/>
  <c r="AU265" i="1" a="1"/>
  <c r="AU265" i="1" s="1"/>
  <c r="AT265" i="1" a="1"/>
  <c r="AT265" i="1" s="1"/>
  <c r="AS265" i="1" a="1"/>
  <c r="AS265" i="1" s="1"/>
  <c r="AR265" i="1" a="1"/>
  <c r="AR265" i="1" s="1"/>
  <c r="AQ265" i="1" a="1"/>
  <c r="AQ265" i="1" s="1"/>
  <c r="AP265" i="1" a="1"/>
  <c r="AP265" i="1" s="1"/>
  <c r="AO265" i="1" a="1"/>
  <c r="AO265" i="1" s="1"/>
  <c r="AN265" i="1" a="1"/>
  <c r="AN265" i="1" s="1"/>
  <c r="AM265" i="1" a="1"/>
  <c r="AM265" i="1" s="1"/>
  <c r="AL265" i="1" a="1"/>
  <c r="AL265" i="1" s="1"/>
  <c r="AK265" i="1" a="1"/>
  <c r="AK265" i="1" s="1"/>
  <c r="AJ265" i="1" a="1"/>
  <c r="AJ265" i="1" s="1"/>
  <c r="AI265" i="1" a="1"/>
  <c r="AI265" i="1" s="1"/>
  <c r="AH265" i="1" a="1"/>
  <c r="AH265" i="1" s="1"/>
  <c r="AG265" i="1" a="1"/>
  <c r="AG265" i="1" s="1"/>
  <c r="AF265" i="1" a="1"/>
  <c r="AF265" i="1" s="1"/>
  <c r="AE265" i="1" a="1"/>
  <c r="AE265" i="1" s="1"/>
  <c r="AD265" i="1" a="1"/>
  <c r="AD265" i="1" s="1"/>
  <c r="AC265" i="1" a="1"/>
  <c r="AC265" i="1" s="1"/>
  <c r="AB265" i="1" a="1"/>
  <c r="AB265" i="1" s="1"/>
  <c r="AA265" i="1" a="1"/>
  <c r="AA265" i="1" s="1"/>
  <c r="Z265" i="1" a="1"/>
  <c r="Z265" i="1" s="1"/>
  <c r="Y265" i="1" a="1"/>
  <c r="Y265" i="1" s="1"/>
  <c r="X265" i="1" a="1"/>
  <c r="X265" i="1" s="1"/>
  <c r="W265" i="1" a="1"/>
  <c r="W265" i="1" s="1"/>
  <c r="V265" i="1" a="1"/>
  <c r="V265" i="1" s="1"/>
  <c r="U265" i="1" a="1"/>
  <c r="U265" i="1" s="1"/>
  <c r="T265" i="1" a="1"/>
  <c r="T265" i="1" s="1"/>
  <c r="S265" i="1" a="1"/>
  <c r="S265" i="1" s="1"/>
  <c r="R265" i="1" a="1"/>
  <c r="R265" i="1" s="1"/>
  <c r="Q265" i="1" a="1"/>
  <c r="Q265" i="1" s="1"/>
  <c r="AZ264" i="1" a="1"/>
  <c r="AZ264" i="1" s="1"/>
  <c r="AY264" i="1" a="1"/>
  <c r="AY264" i="1" s="1"/>
  <c r="AX264" i="1" a="1"/>
  <c r="AX264" i="1" s="1"/>
  <c r="AW264" i="1" a="1"/>
  <c r="AW264" i="1" s="1"/>
  <c r="AV264" i="1" a="1"/>
  <c r="AV264" i="1" s="1"/>
  <c r="AU264" i="1" a="1"/>
  <c r="AU264" i="1" s="1"/>
  <c r="AT264" i="1" a="1"/>
  <c r="AT264" i="1" s="1"/>
  <c r="AS264" i="1" a="1"/>
  <c r="AS264" i="1" s="1"/>
  <c r="AR264" i="1" a="1"/>
  <c r="AR264" i="1" s="1"/>
  <c r="AQ264" i="1" a="1"/>
  <c r="AQ264" i="1" s="1"/>
  <c r="AP264" i="1" a="1"/>
  <c r="AP264" i="1" s="1"/>
  <c r="AO264" i="1" a="1"/>
  <c r="AO264" i="1" s="1"/>
  <c r="AN264" i="1" a="1"/>
  <c r="AN264" i="1" s="1"/>
  <c r="AM264" i="1" a="1"/>
  <c r="AM264" i="1" s="1"/>
  <c r="AL264" i="1" a="1"/>
  <c r="AL264" i="1" s="1"/>
  <c r="AK264" i="1" a="1"/>
  <c r="AK264" i="1" s="1"/>
  <c r="AJ264" i="1" a="1"/>
  <c r="AJ264" i="1" s="1"/>
  <c r="AI264" i="1" a="1"/>
  <c r="AI264" i="1" s="1"/>
  <c r="AH264" i="1" a="1"/>
  <c r="AH264" i="1" s="1"/>
  <c r="AG264" i="1" a="1"/>
  <c r="AG264" i="1" s="1"/>
  <c r="AF264" i="1" a="1"/>
  <c r="AF264" i="1" s="1"/>
  <c r="AE264" i="1" a="1"/>
  <c r="AE264" i="1" s="1"/>
  <c r="AD264" i="1" a="1"/>
  <c r="AD264" i="1" s="1"/>
  <c r="AC264" i="1" a="1"/>
  <c r="AC264" i="1" s="1"/>
  <c r="AB264" i="1" a="1"/>
  <c r="AB264" i="1" s="1"/>
  <c r="AA264" i="1" a="1"/>
  <c r="AA264" i="1" s="1"/>
  <c r="Z264" i="1" a="1"/>
  <c r="Z264" i="1" s="1"/>
  <c r="Y264" i="1" a="1"/>
  <c r="Y264" i="1" s="1"/>
  <c r="X264" i="1" a="1"/>
  <c r="X264" i="1" s="1"/>
  <c r="W264" i="1" a="1"/>
  <c r="W264" i="1" s="1"/>
  <c r="V264" i="1" a="1"/>
  <c r="V264" i="1" s="1"/>
  <c r="U264" i="1" a="1"/>
  <c r="U264" i="1" s="1"/>
  <c r="T264" i="1" a="1"/>
  <c r="T264" i="1" s="1"/>
  <c r="S264" i="1" a="1"/>
  <c r="S264" i="1" s="1"/>
  <c r="R264" i="1" a="1"/>
  <c r="R264" i="1" s="1"/>
  <c r="Q264" i="1" a="1"/>
  <c r="Q264" i="1" s="1"/>
  <c r="AZ263" i="1" a="1"/>
  <c r="AZ263" i="1" s="1"/>
  <c r="AY263" i="1" a="1"/>
  <c r="AY263" i="1" s="1"/>
  <c r="AX263" i="1" a="1"/>
  <c r="AX263" i="1" s="1"/>
  <c r="AW263" i="1" a="1"/>
  <c r="AW263" i="1" s="1"/>
  <c r="AV263" i="1" a="1"/>
  <c r="AV263" i="1" s="1"/>
  <c r="AU263" i="1" a="1"/>
  <c r="AU263" i="1" s="1"/>
  <c r="AT263" i="1" a="1"/>
  <c r="AT263" i="1" s="1"/>
  <c r="AS263" i="1" a="1"/>
  <c r="AS263" i="1" s="1"/>
  <c r="AR263" i="1" a="1"/>
  <c r="AR263" i="1" s="1"/>
  <c r="AQ263" i="1" a="1"/>
  <c r="AQ263" i="1" s="1"/>
  <c r="AP263" i="1" a="1"/>
  <c r="AP263" i="1" s="1"/>
  <c r="AO263" i="1" a="1"/>
  <c r="AO263" i="1" s="1"/>
  <c r="AN263" i="1" a="1"/>
  <c r="AN263" i="1" s="1"/>
  <c r="AM263" i="1" a="1"/>
  <c r="AM263" i="1" s="1"/>
  <c r="AL263" i="1" a="1"/>
  <c r="AL263" i="1" s="1"/>
  <c r="AK263" i="1" a="1"/>
  <c r="AK263" i="1" s="1"/>
  <c r="AJ263" i="1" a="1"/>
  <c r="AJ263" i="1" s="1"/>
  <c r="AI263" i="1" a="1"/>
  <c r="AI263" i="1" s="1"/>
  <c r="AH263" i="1" a="1"/>
  <c r="AH263" i="1" s="1"/>
  <c r="AG263" i="1" a="1"/>
  <c r="AG263" i="1" s="1"/>
  <c r="AF263" i="1" a="1"/>
  <c r="AF263" i="1" s="1"/>
  <c r="AE263" i="1" a="1"/>
  <c r="AE263" i="1" s="1"/>
  <c r="AD263" i="1" a="1"/>
  <c r="AD263" i="1" s="1"/>
  <c r="AC263" i="1" a="1"/>
  <c r="AC263" i="1" s="1"/>
  <c r="AB263" i="1" a="1"/>
  <c r="AB263" i="1" s="1"/>
  <c r="AA263" i="1" a="1"/>
  <c r="AA263" i="1" s="1"/>
  <c r="Z263" i="1" a="1"/>
  <c r="Z263" i="1" s="1"/>
  <c r="Y263" i="1" a="1"/>
  <c r="Y263" i="1" s="1"/>
  <c r="X263" i="1" a="1"/>
  <c r="X263" i="1" s="1"/>
  <c r="W263" i="1" a="1"/>
  <c r="W263" i="1" s="1"/>
  <c r="V263" i="1" a="1"/>
  <c r="V263" i="1" s="1"/>
  <c r="U263" i="1" a="1"/>
  <c r="U263" i="1" s="1"/>
  <c r="T263" i="1" a="1"/>
  <c r="T263" i="1" s="1"/>
  <c r="S263" i="1" a="1"/>
  <c r="S263" i="1" s="1"/>
  <c r="R263" i="1" a="1"/>
  <c r="R263" i="1" s="1"/>
  <c r="Q263" i="1" a="1"/>
  <c r="Q263" i="1" s="1"/>
  <c r="AZ262" i="1" a="1"/>
  <c r="AZ262" i="1" s="1"/>
  <c r="AY262" i="1" a="1"/>
  <c r="AY262" i="1" s="1"/>
  <c r="AX262" i="1" a="1"/>
  <c r="AX262" i="1" s="1"/>
  <c r="AW262" i="1" a="1"/>
  <c r="AW262" i="1" s="1"/>
  <c r="AV262" i="1" a="1"/>
  <c r="AV262" i="1" s="1"/>
  <c r="AU262" i="1" a="1"/>
  <c r="AU262" i="1" s="1"/>
  <c r="AT262" i="1" a="1"/>
  <c r="AT262" i="1" s="1"/>
  <c r="AS262" i="1" a="1"/>
  <c r="AS262" i="1" s="1"/>
  <c r="AR262" i="1" a="1"/>
  <c r="AR262" i="1" s="1"/>
  <c r="AQ262" i="1" a="1"/>
  <c r="AQ262" i="1" s="1"/>
  <c r="AP262" i="1" a="1"/>
  <c r="AP262" i="1" s="1"/>
  <c r="AO262" i="1" a="1"/>
  <c r="AO262" i="1" s="1"/>
  <c r="AN262" i="1" a="1"/>
  <c r="AN262" i="1" s="1"/>
  <c r="AM262" i="1" a="1"/>
  <c r="AM262" i="1" s="1"/>
  <c r="AL262" i="1" a="1"/>
  <c r="AL262" i="1" s="1"/>
  <c r="AK262" i="1" a="1"/>
  <c r="AK262" i="1" s="1"/>
  <c r="AJ262" i="1" a="1"/>
  <c r="AJ262" i="1" s="1"/>
  <c r="AI262" i="1" a="1"/>
  <c r="AI262" i="1" s="1"/>
  <c r="AH262" i="1" a="1"/>
  <c r="AH262" i="1" s="1"/>
  <c r="AG262" i="1" a="1"/>
  <c r="AG262" i="1" s="1"/>
  <c r="AF262" i="1" a="1"/>
  <c r="AF262" i="1" s="1"/>
  <c r="AE262" i="1" a="1"/>
  <c r="AE262" i="1" s="1"/>
  <c r="AD262" i="1" a="1"/>
  <c r="AD262" i="1" s="1"/>
  <c r="AC262" i="1" a="1"/>
  <c r="AC262" i="1" s="1"/>
  <c r="AB262" i="1" a="1"/>
  <c r="AB262" i="1" s="1"/>
  <c r="AA262" i="1" a="1"/>
  <c r="AA262" i="1" s="1"/>
  <c r="Z262" i="1" a="1"/>
  <c r="Z262" i="1" s="1"/>
  <c r="Y262" i="1" a="1"/>
  <c r="Y262" i="1" s="1"/>
  <c r="X262" i="1" a="1"/>
  <c r="X262" i="1" s="1"/>
  <c r="W262" i="1" a="1"/>
  <c r="W262" i="1" s="1"/>
  <c r="V262" i="1" a="1"/>
  <c r="V262" i="1" s="1"/>
  <c r="U262" i="1" a="1"/>
  <c r="U262" i="1" s="1"/>
  <c r="T262" i="1" a="1"/>
  <c r="T262" i="1" s="1"/>
  <c r="S262" i="1" a="1"/>
  <c r="S262" i="1" s="1"/>
  <c r="R262" i="1" a="1"/>
  <c r="R262" i="1" s="1"/>
  <c r="Q262" i="1" a="1"/>
  <c r="Q262" i="1" s="1"/>
  <c r="BE262" i="1" s="1"/>
  <c r="AZ261" i="1" a="1"/>
  <c r="AZ261" i="1" s="1"/>
  <c r="AY261" i="1" a="1"/>
  <c r="AY261" i="1" s="1"/>
  <c r="AX261" i="1" a="1"/>
  <c r="AX261" i="1" s="1"/>
  <c r="AW261" i="1" a="1"/>
  <c r="AW261" i="1" s="1"/>
  <c r="AV261" i="1" a="1"/>
  <c r="AV261" i="1" s="1"/>
  <c r="AU261" i="1" a="1"/>
  <c r="AU261" i="1" s="1"/>
  <c r="AT261" i="1" a="1"/>
  <c r="AT261" i="1" s="1"/>
  <c r="AS261" i="1" a="1"/>
  <c r="AS261" i="1" s="1"/>
  <c r="AR261" i="1" a="1"/>
  <c r="AR261" i="1" s="1"/>
  <c r="AQ261" i="1" a="1"/>
  <c r="AQ261" i="1" s="1"/>
  <c r="AP261" i="1" a="1"/>
  <c r="AP261" i="1" s="1"/>
  <c r="AO261" i="1" a="1"/>
  <c r="AO261" i="1" s="1"/>
  <c r="AN261" i="1" a="1"/>
  <c r="AN261" i="1" s="1"/>
  <c r="AM261" i="1" a="1"/>
  <c r="AM261" i="1" s="1"/>
  <c r="AL261" i="1" a="1"/>
  <c r="AL261" i="1" s="1"/>
  <c r="AK261" i="1" a="1"/>
  <c r="AK261" i="1" s="1"/>
  <c r="AJ261" i="1" a="1"/>
  <c r="AJ261" i="1" s="1"/>
  <c r="AI261" i="1" a="1"/>
  <c r="AI261" i="1" s="1"/>
  <c r="AH261" i="1" a="1"/>
  <c r="AH261" i="1" s="1"/>
  <c r="AG261" i="1" a="1"/>
  <c r="AG261" i="1" s="1"/>
  <c r="AF261" i="1" a="1"/>
  <c r="AF261" i="1" s="1"/>
  <c r="AE261" i="1" a="1"/>
  <c r="AE261" i="1" s="1"/>
  <c r="AD261" i="1" a="1"/>
  <c r="AD261" i="1" s="1"/>
  <c r="AC261" i="1" a="1"/>
  <c r="AC261" i="1" s="1"/>
  <c r="AB261" i="1" a="1"/>
  <c r="AB261" i="1" s="1"/>
  <c r="AA261" i="1" a="1"/>
  <c r="AA261" i="1" s="1"/>
  <c r="Z261" i="1" a="1"/>
  <c r="Z261" i="1" s="1"/>
  <c r="Y261" i="1" a="1"/>
  <c r="Y261" i="1" s="1"/>
  <c r="X261" i="1" a="1"/>
  <c r="X261" i="1" s="1"/>
  <c r="W261" i="1" a="1"/>
  <c r="W261" i="1" s="1"/>
  <c r="V261" i="1" a="1"/>
  <c r="V261" i="1" s="1"/>
  <c r="U261" i="1" a="1"/>
  <c r="U261" i="1" s="1"/>
  <c r="T261" i="1" a="1"/>
  <c r="T261" i="1" s="1"/>
  <c r="S261" i="1" a="1"/>
  <c r="S261" i="1" s="1"/>
  <c r="R261" i="1" a="1"/>
  <c r="R261" i="1" s="1"/>
  <c r="Q261" i="1" a="1"/>
  <c r="Q261" i="1" s="1"/>
  <c r="AZ260" i="1" a="1"/>
  <c r="AZ260" i="1" s="1"/>
  <c r="AY260" i="1" a="1"/>
  <c r="AY260" i="1" s="1"/>
  <c r="AX260" i="1" a="1"/>
  <c r="AX260" i="1" s="1"/>
  <c r="AW260" i="1" a="1"/>
  <c r="AW260" i="1" s="1"/>
  <c r="AV260" i="1" a="1"/>
  <c r="AV260" i="1" s="1"/>
  <c r="AU260" i="1" a="1"/>
  <c r="AU260" i="1" s="1"/>
  <c r="AT260" i="1" a="1"/>
  <c r="AT260" i="1" s="1"/>
  <c r="AS260" i="1" a="1"/>
  <c r="AS260" i="1" s="1"/>
  <c r="AR260" i="1" a="1"/>
  <c r="AR260" i="1" s="1"/>
  <c r="AQ260" i="1" a="1"/>
  <c r="AQ260" i="1" s="1"/>
  <c r="AP260" i="1" a="1"/>
  <c r="AP260" i="1" s="1"/>
  <c r="AO260" i="1" a="1"/>
  <c r="AO260" i="1" s="1"/>
  <c r="AN260" i="1" a="1"/>
  <c r="AN260" i="1" s="1"/>
  <c r="AM260" i="1" a="1"/>
  <c r="AM260" i="1" s="1"/>
  <c r="AL260" i="1" a="1"/>
  <c r="AL260" i="1" s="1"/>
  <c r="AK260" i="1" a="1"/>
  <c r="AK260" i="1" s="1"/>
  <c r="AJ260" i="1" a="1"/>
  <c r="AJ260" i="1" s="1"/>
  <c r="AI260" i="1" a="1"/>
  <c r="AI260" i="1" s="1"/>
  <c r="AH260" i="1" a="1"/>
  <c r="AH260" i="1" s="1"/>
  <c r="AG260" i="1" a="1"/>
  <c r="AG260" i="1" s="1"/>
  <c r="AF260" i="1" a="1"/>
  <c r="AF260" i="1" s="1"/>
  <c r="AE260" i="1" a="1"/>
  <c r="AE260" i="1" s="1"/>
  <c r="AD260" i="1" a="1"/>
  <c r="AD260" i="1" s="1"/>
  <c r="AC260" i="1" a="1"/>
  <c r="AC260" i="1" s="1"/>
  <c r="AB260" i="1" a="1"/>
  <c r="AB260" i="1" s="1"/>
  <c r="AA260" i="1" a="1"/>
  <c r="AA260" i="1" s="1"/>
  <c r="Z260" i="1" a="1"/>
  <c r="Z260" i="1" s="1"/>
  <c r="Y260" i="1" a="1"/>
  <c r="Y260" i="1" s="1"/>
  <c r="X260" i="1" a="1"/>
  <c r="X260" i="1" s="1"/>
  <c r="W260" i="1" a="1"/>
  <c r="W260" i="1" s="1"/>
  <c r="V260" i="1" a="1"/>
  <c r="V260" i="1" s="1"/>
  <c r="U260" i="1" a="1"/>
  <c r="U260" i="1" s="1"/>
  <c r="T260" i="1" a="1"/>
  <c r="T260" i="1" s="1"/>
  <c r="S260" i="1" a="1"/>
  <c r="S260" i="1" s="1"/>
  <c r="R260" i="1" a="1"/>
  <c r="R260" i="1" s="1"/>
  <c r="Q260" i="1" a="1"/>
  <c r="Q260" i="1" s="1"/>
  <c r="AZ224" i="1" a="1"/>
  <c r="AZ224" i="1" s="1"/>
  <c r="AY224" i="1" a="1"/>
  <c r="AY224" i="1" s="1"/>
  <c r="AX224" i="1" a="1"/>
  <c r="AX224" i="1" s="1"/>
  <c r="AW224" i="1" a="1"/>
  <c r="AW224" i="1" s="1"/>
  <c r="AV224" i="1" a="1"/>
  <c r="AV224" i="1" s="1"/>
  <c r="AU224" i="1" a="1"/>
  <c r="AU224" i="1" s="1"/>
  <c r="AT224" i="1" a="1"/>
  <c r="AT224" i="1" s="1"/>
  <c r="AS224" i="1" a="1"/>
  <c r="AS224" i="1" s="1"/>
  <c r="AR224" i="1" a="1"/>
  <c r="AR224" i="1" s="1"/>
  <c r="AQ224" i="1" a="1"/>
  <c r="AQ224" i="1" s="1"/>
  <c r="AP224" i="1" a="1"/>
  <c r="AP224" i="1" s="1"/>
  <c r="AO224" i="1" a="1"/>
  <c r="AO224" i="1" s="1"/>
  <c r="AN224" i="1" a="1"/>
  <c r="AN224" i="1" s="1"/>
  <c r="AM224" i="1" a="1"/>
  <c r="AM224" i="1" s="1"/>
  <c r="AL224" i="1" a="1"/>
  <c r="AL224" i="1" s="1"/>
  <c r="AK224" i="1" a="1"/>
  <c r="AK224" i="1" s="1"/>
  <c r="AJ224" i="1" a="1"/>
  <c r="AJ224" i="1" s="1"/>
  <c r="AI224" i="1" a="1"/>
  <c r="AI224" i="1" s="1"/>
  <c r="AH224" i="1" a="1"/>
  <c r="AH224" i="1" s="1"/>
  <c r="AG224" i="1" a="1"/>
  <c r="AG224" i="1" s="1"/>
  <c r="AF224" i="1" a="1"/>
  <c r="AF224" i="1" s="1"/>
  <c r="AE224" i="1" a="1"/>
  <c r="AE224" i="1" s="1"/>
  <c r="AD224" i="1" a="1"/>
  <c r="AD224" i="1" s="1"/>
  <c r="AC224" i="1" a="1"/>
  <c r="AC224" i="1" s="1"/>
  <c r="AB224" i="1" a="1"/>
  <c r="AB224" i="1" s="1"/>
  <c r="AA224" i="1" a="1"/>
  <c r="AA224" i="1" s="1"/>
  <c r="Z224" i="1" a="1"/>
  <c r="Z224" i="1" s="1"/>
  <c r="Y224" i="1" a="1"/>
  <c r="Y224" i="1" s="1"/>
  <c r="X224" i="1" a="1"/>
  <c r="X224" i="1" s="1"/>
  <c r="W224" i="1" a="1"/>
  <c r="W224" i="1" s="1"/>
  <c r="V224" i="1" a="1"/>
  <c r="V224" i="1" s="1"/>
  <c r="U224" i="1" a="1"/>
  <c r="U224" i="1" s="1"/>
  <c r="T224" i="1" a="1"/>
  <c r="T224" i="1" s="1"/>
  <c r="S224" i="1" a="1"/>
  <c r="S224" i="1" s="1"/>
  <c r="R224" i="1" a="1"/>
  <c r="R224" i="1" s="1"/>
  <c r="Q224" i="1" a="1"/>
  <c r="Q224" i="1" s="1"/>
  <c r="AZ223" i="1" a="1"/>
  <c r="AZ223" i="1" s="1"/>
  <c r="AY223" i="1" a="1"/>
  <c r="AY223" i="1" s="1"/>
  <c r="AX223" i="1" a="1"/>
  <c r="AX223" i="1" s="1"/>
  <c r="AW223" i="1" a="1"/>
  <c r="AW223" i="1" s="1"/>
  <c r="AV223" i="1" a="1"/>
  <c r="AV223" i="1" s="1"/>
  <c r="AU223" i="1" a="1"/>
  <c r="AU223" i="1" s="1"/>
  <c r="AT223" i="1" a="1"/>
  <c r="AT223" i="1" s="1"/>
  <c r="AS223" i="1" a="1"/>
  <c r="AS223" i="1" s="1"/>
  <c r="AR223" i="1" a="1"/>
  <c r="AR223" i="1" s="1"/>
  <c r="AQ223" i="1" a="1"/>
  <c r="AQ223" i="1" s="1"/>
  <c r="AP223" i="1" a="1"/>
  <c r="AP223" i="1" s="1"/>
  <c r="AO223" i="1" a="1"/>
  <c r="AO223" i="1" s="1"/>
  <c r="AN223" i="1" a="1"/>
  <c r="AN223" i="1" s="1"/>
  <c r="AM223" i="1" a="1"/>
  <c r="AM223" i="1" s="1"/>
  <c r="AL223" i="1" a="1"/>
  <c r="AL223" i="1" s="1"/>
  <c r="AK223" i="1" a="1"/>
  <c r="AK223" i="1" s="1"/>
  <c r="AJ223" i="1" a="1"/>
  <c r="AJ223" i="1" s="1"/>
  <c r="AI223" i="1" a="1"/>
  <c r="AI223" i="1" s="1"/>
  <c r="AH223" i="1" a="1"/>
  <c r="AH223" i="1" s="1"/>
  <c r="AG223" i="1" a="1"/>
  <c r="AG223" i="1" s="1"/>
  <c r="AF223" i="1" a="1"/>
  <c r="AF223" i="1" s="1"/>
  <c r="AE223" i="1" a="1"/>
  <c r="AE223" i="1" s="1"/>
  <c r="AD223" i="1" a="1"/>
  <c r="AD223" i="1" s="1"/>
  <c r="AC223" i="1" a="1"/>
  <c r="AC223" i="1" s="1"/>
  <c r="AB223" i="1" a="1"/>
  <c r="AB223" i="1" s="1"/>
  <c r="AA223" i="1" a="1"/>
  <c r="AA223" i="1" s="1"/>
  <c r="Z223" i="1" a="1"/>
  <c r="Z223" i="1" s="1"/>
  <c r="Y223" i="1" a="1"/>
  <c r="Y223" i="1" s="1"/>
  <c r="X223" i="1" a="1"/>
  <c r="X223" i="1" s="1"/>
  <c r="W223" i="1" a="1"/>
  <c r="W223" i="1" s="1"/>
  <c r="V223" i="1" a="1"/>
  <c r="V223" i="1" s="1"/>
  <c r="U223" i="1" a="1"/>
  <c r="U223" i="1" s="1"/>
  <c r="T223" i="1" a="1"/>
  <c r="T223" i="1" s="1"/>
  <c r="S223" i="1" a="1"/>
  <c r="S223" i="1" s="1"/>
  <c r="R223" i="1" a="1"/>
  <c r="R223" i="1" s="1"/>
  <c r="Q223" i="1" a="1"/>
  <c r="Q223" i="1" s="1"/>
  <c r="AZ222" i="1" a="1"/>
  <c r="AZ222" i="1" s="1"/>
  <c r="AY222" i="1" a="1"/>
  <c r="AY222" i="1" s="1"/>
  <c r="AX222" i="1" a="1"/>
  <c r="AX222" i="1" s="1"/>
  <c r="AW222" i="1" a="1"/>
  <c r="AW222" i="1" s="1"/>
  <c r="AV222" i="1" a="1"/>
  <c r="AV222" i="1" s="1"/>
  <c r="AU222" i="1" a="1"/>
  <c r="AU222" i="1" s="1"/>
  <c r="AT222" i="1" a="1"/>
  <c r="AT222" i="1" s="1"/>
  <c r="AS222" i="1" a="1"/>
  <c r="AS222" i="1" s="1"/>
  <c r="AR222" i="1" a="1"/>
  <c r="AR222" i="1" s="1"/>
  <c r="AQ222" i="1" a="1"/>
  <c r="AQ222" i="1" s="1"/>
  <c r="AP222" i="1" a="1"/>
  <c r="AP222" i="1" s="1"/>
  <c r="AO222" i="1" a="1"/>
  <c r="AO222" i="1" s="1"/>
  <c r="AN222" i="1" a="1"/>
  <c r="AN222" i="1" s="1"/>
  <c r="AM222" i="1" a="1"/>
  <c r="AM222" i="1" s="1"/>
  <c r="AL222" i="1" a="1"/>
  <c r="AL222" i="1" s="1"/>
  <c r="AK222" i="1" a="1"/>
  <c r="AK222" i="1" s="1"/>
  <c r="AJ222" i="1" a="1"/>
  <c r="AJ222" i="1" s="1"/>
  <c r="AI222" i="1" a="1"/>
  <c r="AI222" i="1" s="1"/>
  <c r="AH222" i="1" a="1"/>
  <c r="AH222" i="1" s="1"/>
  <c r="AG222" i="1" a="1"/>
  <c r="AG222" i="1" s="1"/>
  <c r="AF222" i="1" a="1"/>
  <c r="AF222" i="1" s="1"/>
  <c r="AE222" i="1" a="1"/>
  <c r="AE222" i="1" s="1"/>
  <c r="AD222" i="1" a="1"/>
  <c r="AD222" i="1" s="1"/>
  <c r="AC222" i="1" a="1"/>
  <c r="AC222" i="1" s="1"/>
  <c r="AB222" i="1" a="1"/>
  <c r="AB222" i="1" s="1"/>
  <c r="AA222" i="1" a="1"/>
  <c r="AA222" i="1" s="1"/>
  <c r="Z222" i="1" a="1"/>
  <c r="Z222" i="1" s="1"/>
  <c r="Y222" i="1" a="1"/>
  <c r="Y222" i="1" s="1"/>
  <c r="X222" i="1" a="1"/>
  <c r="X222" i="1" s="1"/>
  <c r="W222" i="1" a="1"/>
  <c r="W222" i="1" s="1"/>
  <c r="V222" i="1" a="1"/>
  <c r="V222" i="1" s="1"/>
  <c r="U222" i="1" a="1"/>
  <c r="U222" i="1" s="1"/>
  <c r="T222" i="1" a="1"/>
  <c r="T222" i="1" s="1"/>
  <c r="S222" i="1" a="1"/>
  <c r="S222" i="1" s="1"/>
  <c r="R222" i="1" a="1"/>
  <c r="R222" i="1" s="1"/>
  <c r="Q222" i="1" a="1"/>
  <c r="Q222" i="1" s="1"/>
  <c r="AZ221" i="1" a="1"/>
  <c r="AZ221" i="1" s="1"/>
  <c r="AY221" i="1" a="1"/>
  <c r="AY221" i="1" s="1"/>
  <c r="AX221" i="1" a="1"/>
  <c r="AX221" i="1" s="1"/>
  <c r="AW221" i="1" a="1"/>
  <c r="AW221" i="1" s="1"/>
  <c r="AV221" i="1" a="1"/>
  <c r="AV221" i="1" s="1"/>
  <c r="AU221" i="1" a="1"/>
  <c r="AU221" i="1" s="1"/>
  <c r="AT221" i="1" a="1"/>
  <c r="AT221" i="1" s="1"/>
  <c r="AS221" i="1" a="1"/>
  <c r="AS221" i="1" s="1"/>
  <c r="AR221" i="1" a="1"/>
  <c r="AR221" i="1" s="1"/>
  <c r="AQ221" i="1" a="1"/>
  <c r="AQ221" i="1" s="1"/>
  <c r="AP221" i="1" a="1"/>
  <c r="AP221" i="1" s="1"/>
  <c r="AO221" i="1" a="1"/>
  <c r="AO221" i="1" s="1"/>
  <c r="AN221" i="1" a="1"/>
  <c r="AN221" i="1" s="1"/>
  <c r="AM221" i="1" a="1"/>
  <c r="AM221" i="1" s="1"/>
  <c r="AL221" i="1" a="1"/>
  <c r="AL221" i="1" s="1"/>
  <c r="AK221" i="1" a="1"/>
  <c r="AK221" i="1" s="1"/>
  <c r="AJ221" i="1" a="1"/>
  <c r="AJ221" i="1" s="1"/>
  <c r="AI221" i="1" a="1"/>
  <c r="AI221" i="1" s="1"/>
  <c r="AH221" i="1" a="1"/>
  <c r="AH221" i="1" s="1"/>
  <c r="AG221" i="1" a="1"/>
  <c r="AG221" i="1" s="1"/>
  <c r="AF221" i="1" a="1"/>
  <c r="AF221" i="1" s="1"/>
  <c r="AE221" i="1" a="1"/>
  <c r="AE221" i="1" s="1"/>
  <c r="AD221" i="1" a="1"/>
  <c r="AD221" i="1" s="1"/>
  <c r="AC221" i="1" a="1"/>
  <c r="AC221" i="1" s="1"/>
  <c r="AB221" i="1" a="1"/>
  <c r="AB221" i="1" s="1"/>
  <c r="AA221" i="1" a="1"/>
  <c r="AA221" i="1" s="1"/>
  <c r="Z221" i="1" a="1"/>
  <c r="Z221" i="1" s="1"/>
  <c r="Y221" i="1" a="1"/>
  <c r="Y221" i="1" s="1"/>
  <c r="X221" i="1" a="1"/>
  <c r="X221" i="1" s="1"/>
  <c r="W221" i="1" a="1"/>
  <c r="W221" i="1" s="1"/>
  <c r="V221" i="1" a="1"/>
  <c r="V221" i="1" s="1"/>
  <c r="U221" i="1" a="1"/>
  <c r="U221" i="1" s="1"/>
  <c r="T221" i="1" a="1"/>
  <c r="T221" i="1" s="1"/>
  <c r="S221" i="1" a="1"/>
  <c r="S221" i="1" s="1"/>
  <c r="R221" i="1" a="1"/>
  <c r="R221" i="1" s="1"/>
  <c r="Q221" i="1" a="1"/>
  <c r="Q221" i="1" s="1"/>
  <c r="AZ220" i="1" a="1"/>
  <c r="AZ220" i="1" s="1"/>
  <c r="AY220" i="1" a="1"/>
  <c r="AY220" i="1" s="1"/>
  <c r="AX220" i="1" a="1"/>
  <c r="AX220" i="1" s="1"/>
  <c r="AW220" i="1" a="1"/>
  <c r="AW220" i="1" s="1"/>
  <c r="AV220" i="1" a="1"/>
  <c r="AV220" i="1" s="1"/>
  <c r="AU220" i="1" a="1"/>
  <c r="AU220" i="1" s="1"/>
  <c r="AT220" i="1" a="1"/>
  <c r="AT220" i="1" s="1"/>
  <c r="AS220" i="1" a="1"/>
  <c r="AS220" i="1" s="1"/>
  <c r="AR220" i="1" a="1"/>
  <c r="AR220" i="1" s="1"/>
  <c r="AQ220" i="1" a="1"/>
  <c r="AQ220" i="1" s="1"/>
  <c r="AP220" i="1" a="1"/>
  <c r="AP220" i="1" s="1"/>
  <c r="AO220" i="1" a="1"/>
  <c r="AO220" i="1" s="1"/>
  <c r="AN220" i="1" a="1"/>
  <c r="AN220" i="1" s="1"/>
  <c r="AM220" i="1" a="1"/>
  <c r="AM220" i="1" s="1"/>
  <c r="AL220" i="1" a="1"/>
  <c r="AL220" i="1" s="1"/>
  <c r="AK220" i="1" a="1"/>
  <c r="AK220" i="1" s="1"/>
  <c r="AJ220" i="1" a="1"/>
  <c r="AJ220" i="1" s="1"/>
  <c r="AI220" i="1" a="1"/>
  <c r="AI220" i="1" s="1"/>
  <c r="AH220" i="1" a="1"/>
  <c r="AH220" i="1" s="1"/>
  <c r="AG220" i="1" a="1"/>
  <c r="AG220" i="1" s="1"/>
  <c r="AF220" i="1" a="1"/>
  <c r="AF220" i="1" s="1"/>
  <c r="AE220" i="1" a="1"/>
  <c r="AE220" i="1" s="1"/>
  <c r="AD220" i="1" a="1"/>
  <c r="AD220" i="1" s="1"/>
  <c r="AC220" i="1" a="1"/>
  <c r="AC220" i="1" s="1"/>
  <c r="AB220" i="1" a="1"/>
  <c r="AB220" i="1" s="1"/>
  <c r="AA220" i="1" a="1"/>
  <c r="AA220" i="1" s="1"/>
  <c r="Z220" i="1" a="1"/>
  <c r="Z220" i="1" s="1"/>
  <c r="Y220" i="1" a="1"/>
  <c r="Y220" i="1" s="1"/>
  <c r="X220" i="1" a="1"/>
  <c r="X220" i="1" s="1"/>
  <c r="W220" i="1" a="1"/>
  <c r="W220" i="1" s="1"/>
  <c r="V220" i="1" a="1"/>
  <c r="V220" i="1" s="1"/>
  <c r="U220" i="1" a="1"/>
  <c r="U220" i="1" s="1"/>
  <c r="T220" i="1" a="1"/>
  <c r="T220" i="1" s="1"/>
  <c r="S220" i="1" a="1"/>
  <c r="S220" i="1" s="1"/>
  <c r="R220" i="1" a="1"/>
  <c r="R220" i="1" s="1"/>
  <c r="Q220" i="1" a="1"/>
  <c r="Q220" i="1" s="1"/>
  <c r="AZ219" i="1" a="1"/>
  <c r="AZ219" i="1" s="1"/>
  <c r="AY219" i="1" a="1"/>
  <c r="AY219" i="1" s="1"/>
  <c r="AX219" i="1" a="1"/>
  <c r="AX219" i="1" s="1"/>
  <c r="AW219" i="1" a="1"/>
  <c r="AW219" i="1" s="1"/>
  <c r="AV219" i="1" a="1"/>
  <c r="AV219" i="1" s="1"/>
  <c r="AU219" i="1" a="1"/>
  <c r="AU219" i="1" s="1"/>
  <c r="AT219" i="1" a="1"/>
  <c r="AT219" i="1" s="1"/>
  <c r="AS219" i="1" a="1"/>
  <c r="AS219" i="1" s="1"/>
  <c r="AR219" i="1" a="1"/>
  <c r="AR219" i="1" s="1"/>
  <c r="AQ219" i="1" a="1"/>
  <c r="AQ219" i="1" s="1"/>
  <c r="AP219" i="1" a="1"/>
  <c r="AP219" i="1" s="1"/>
  <c r="AO219" i="1" a="1"/>
  <c r="AO219" i="1" s="1"/>
  <c r="AN219" i="1" a="1"/>
  <c r="AN219" i="1" s="1"/>
  <c r="AM219" i="1" a="1"/>
  <c r="AM219" i="1" s="1"/>
  <c r="AL219" i="1" a="1"/>
  <c r="AL219" i="1" s="1"/>
  <c r="AK219" i="1" a="1"/>
  <c r="AK219" i="1" s="1"/>
  <c r="AJ219" i="1" a="1"/>
  <c r="AJ219" i="1" s="1"/>
  <c r="AI219" i="1" a="1"/>
  <c r="AI219" i="1" s="1"/>
  <c r="AH219" i="1" a="1"/>
  <c r="AH219" i="1" s="1"/>
  <c r="AG219" i="1" a="1"/>
  <c r="AG219" i="1" s="1"/>
  <c r="AF219" i="1" a="1"/>
  <c r="AF219" i="1" s="1"/>
  <c r="AE219" i="1" a="1"/>
  <c r="AE219" i="1" s="1"/>
  <c r="AD219" i="1" a="1"/>
  <c r="AD219" i="1" s="1"/>
  <c r="AC219" i="1" a="1"/>
  <c r="AC219" i="1" s="1"/>
  <c r="AB219" i="1" a="1"/>
  <c r="AB219" i="1" s="1"/>
  <c r="AA219" i="1" a="1"/>
  <c r="AA219" i="1" s="1"/>
  <c r="Z219" i="1" a="1"/>
  <c r="Z219" i="1" s="1"/>
  <c r="Y219" i="1" a="1"/>
  <c r="Y219" i="1" s="1"/>
  <c r="X219" i="1" a="1"/>
  <c r="X219" i="1" s="1"/>
  <c r="W219" i="1" a="1"/>
  <c r="W219" i="1" s="1"/>
  <c r="V219" i="1" a="1"/>
  <c r="V219" i="1" s="1"/>
  <c r="U219" i="1" a="1"/>
  <c r="U219" i="1" s="1"/>
  <c r="T219" i="1" a="1"/>
  <c r="T219" i="1" s="1"/>
  <c r="S219" i="1" a="1"/>
  <c r="S219" i="1" s="1"/>
  <c r="R219" i="1" a="1"/>
  <c r="R219" i="1" s="1"/>
  <c r="Q219" i="1" a="1"/>
  <c r="Q219" i="1" s="1"/>
  <c r="AZ218" i="1" a="1"/>
  <c r="AZ218" i="1" s="1"/>
  <c r="AY218" i="1" a="1"/>
  <c r="AY218" i="1" s="1"/>
  <c r="AX218" i="1" a="1"/>
  <c r="AX218" i="1" s="1"/>
  <c r="AW218" i="1" a="1"/>
  <c r="AW218" i="1" s="1"/>
  <c r="AV218" i="1" a="1"/>
  <c r="AV218" i="1" s="1"/>
  <c r="AU218" i="1" a="1"/>
  <c r="AU218" i="1" s="1"/>
  <c r="AT218" i="1" a="1"/>
  <c r="AT218" i="1" s="1"/>
  <c r="AS218" i="1" a="1"/>
  <c r="AS218" i="1" s="1"/>
  <c r="AR218" i="1" a="1"/>
  <c r="AR218" i="1" s="1"/>
  <c r="AQ218" i="1" a="1"/>
  <c r="AQ218" i="1" s="1"/>
  <c r="AP218" i="1" a="1"/>
  <c r="AP218" i="1" s="1"/>
  <c r="AO218" i="1" a="1"/>
  <c r="AO218" i="1" s="1"/>
  <c r="AN218" i="1" a="1"/>
  <c r="AN218" i="1" s="1"/>
  <c r="AM218" i="1" a="1"/>
  <c r="AM218" i="1" s="1"/>
  <c r="AL218" i="1" a="1"/>
  <c r="AL218" i="1" s="1"/>
  <c r="AK218" i="1" a="1"/>
  <c r="AK218" i="1" s="1"/>
  <c r="AJ218" i="1" a="1"/>
  <c r="AJ218" i="1" s="1"/>
  <c r="AI218" i="1" a="1"/>
  <c r="AI218" i="1" s="1"/>
  <c r="AH218" i="1" a="1"/>
  <c r="AH218" i="1" s="1"/>
  <c r="AG218" i="1" a="1"/>
  <c r="AG218" i="1" s="1"/>
  <c r="AF218" i="1" a="1"/>
  <c r="AF218" i="1" s="1"/>
  <c r="AE218" i="1" a="1"/>
  <c r="AE218" i="1" s="1"/>
  <c r="AD218" i="1" a="1"/>
  <c r="AD218" i="1" s="1"/>
  <c r="AC218" i="1" a="1"/>
  <c r="AC218" i="1" s="1"/>
  <c r="AB218" i="1" a="1"/>
  <c r="AB218" i="1" s="1"/>
  <c r="AA218" i="1" a="1"/>
  <c r="AA218" i="1" s="1"/>
  <c r="Z218" i="1" a="1"/>
  <c r="Z218" i="1" s="1"/>
  <c r="Y218" i="1" a="1"/>
  <c r="Y218" i="1" s="1"/>
  <c r="X218" i="1" a="1"/>
  <c r="X218" i="1" s="1"/>
  <c r="W218" i="1" a="1"/>
  <c r="W218" i="1" s="1"/>
  <c r="V218" i="1" a="1"/>
  <c r="V218" i="1" s="1"/>
  <c r="U218" i="1" a="1"/>
  <c r="U218" i="1" s="1"/>
  <c r="T218" i="1" a="1"/>
  <c r="T218" i="1" s="1"/>
  <c r="S218" i="1" a="1"/>
  <c r="S218" i="1" s="1"/>
  <c r="R218" i="1" a="1"/>
  <c r="R218" i="1" s="1"/>
  <c r="Q218" i="1" a="1"/>
  <c r="Q218" i="1" s="1"/>
  <c r="AZ217" i="1" a="1"/>
  <c r="AZ217" i="1" s="1"/>
  <c r="AY217" i="1" a="1"/>
  <c r="AY217" i="1" s="1"/>
  <c r="AX217" i="1" a="1"/>
  <c r="AX217" i="1" s="1"/>
  <c r="AW217" i="1" a="1"/>
  <c r="AW217" i="1" s="1"/>
  <c r="AV217" i="1" a="1"/>
  <c r="AV217" i="1" s="1"/>
  <c r="AU217" i="1" a="1"/>
  <c r="AU217" i="1" s="1"/>
  <c r="AT217" i="1" a="1"/>
  <c r="AT217" i="1" s="1"/>
  <c r="AS217" i="1" a="1"/>
  <c r="AS217" i="1" s="1"/>
  <c r="AR217" i="1" a="1"/>
  <c r="AR217" i="1" s="1"/>
  <c r="AQ217" i="1" a="1"/>
  <c r="AQ217" i="1" s="1"/>
  <c r="AP217" i="1" a="1"/>
  <c r="AP217" i="1" s="1"/>
  <c r="AO217" i="1" a="1"/>
  <c r="AO217" i="1" s="1"/>
  <c r="AN217" i="1" a="1"/>
  <c r="AN217" i="1" s="1"/>
  <c r="AM217" i="1" a="1"/>
  <c r="AM217" i="1" s="1"/>
  <c r="AL217" i="1" a="1"/>
  <c r="AL217" i="1" s="1"/>
  <c r="AK217" i="1" a="1"/>
  <c r="AK217" i="1" s="1"/>
  <c r="AJ217" i="1" a="1"/>
  <c r="AJ217" i="1" s="1"/>
  <c r="AI217" i="1" a="1"/>
  <c r="AI217" i="1" s="1"/>
  <c r="AH217" i="1" a="1"/>
  <c r="AH217" i="1" s="1"/>
  <c r="AG217" i="1" a="1"/>
  <c r="AG217" i="1" s="1"/>
  <c r="AF217" i="1" a="1"/>
  <c r="AF217" i="1" s="1"/>
  <c r="AE217" i="1" a="1"/>
  <c r="AE217" i="1" s="1"/>
  <c r="AD217" i="1" a="1"/>
  <c r="AD217" i="1" s="1"/>
  <c r="AC217" i="1" a="1"/>
  <c r="AC217" i="1" s="1"/>
  <c r="AB217" i="1" a="1"/>
  <c r="AB217" i="1" s="1"/>
  <c r="AA217" i="1" a="1"/>
  <c r="AA217" i="1" s="1"/>
  <c r="Z217" i="1" a="1"/>
  <c r="Z217" i="1" s="1"/>
  <c r="Y217" i="1" a="1"/>
  <c r="Y217" i="1" s="1"/>
  <c r="X217" i="1" a="1"/>
  <c r="X217" i="1" s="1"/>
  <c r="W217" i="1" a="1"/>
  <c r="W217" i="1" s="1"/>
  <c r="V217" i="1" a="1"/>
  <c r="V217" i="1" s="1"/>
  <c r="U217" i="1" a="1"/>
  <c r="U217" i="1" s="1"/>
  <c r="T217" i="1" a="1"/>
  <c r="T217" i="1" s="1"/>
  <c r="S217" i="1" a="1"/>
  <c r="S217" i="1" s="1"/>
  <c r="R217" i="1" a="1"/>
  <c r="R217" i="1" s="1"/>
  <c r="Q217" i="1" a="1"/>
  <c r="Q217" i="1" s="1"/>
  <c r="AZ216" i="1" a="1"/>
  <c r="AZ216" i="1" s="1"/>
  <c r="AY216" i="1" a="1"/>
  <c r="AY216" i="1" s="1"/>
  <c r="AX216" i="1" a="1"/>
  <c r="AX216" i="1" s="1"/>
  <c r="AW216" i="1" a="1"/>
  <c r="AW216" i="1" s="1"/>
  <c r="AV216" i="1" a="1"/>
  <c r="AV216" i="1" s="1"/>
  <c r="AU216" i="1" a="1"/>
  <c r="AU216" i="1" s="1"/>
  <c r="AT216" i="1" a="1"/>
  <c r="AT216" i="1" s="1"/>
  <c r="AS216" i="1" a="1"/>
  <c r="AS216" i="1" s="1"/>
  <c r="AR216" i="1" a="1"/>
  <c r="AR216" i="1" s="1"/>
  <c r="AQ216" i="1" a="1"/>
  <c r="AQ216" i="1" s="1"/>
  <c r="AP216" i="1" a="1"/>
  <c r="AP216" i="1" s="1"/>
  <c r="AO216" i="1" a="1"/>
  <c r="AO216" i="1" s="1"/>
  <c r="AN216" i="1" a="1"/>
  <c r="AN216" i="1" s="1"/>
  <c r="AM216" i="1" a="1"/>
  <c r="AM216" i="1" s="1"/>
  <c r="AL216" i="1" a="1"/>
  <c r="AL216" i="1" s="1"/>
  <c r="AK216" i="1" a="1"/>
  <c r="AK216" i="1" s="1"/>
  <c r="AJ216" i="1" a="1"/>
  <c r="AJ216" i="1" s="1"/>
  <c r="AI216" i="1" a="1"/>
  <c r="AI216" i="1" s="1"/>
  <c r="AH216" i="1" a="1"/>
  <c r="AH216" i="1" s="1"/>
  <c r="AG216" i="1" a="1"/>
  <c r="AG216" i="1" s="1"/>
  <c r="AF216" i="1" a="1"/>
  <c r="AF216" i="1" s="1"/>
  <c r="AE216" i="1" a="1"/>
  <c r="AE216" i="1" s="1"/>
  <c r="AD216" i="1" a="1"/>
  <c r="AD216" i="1" s="1"/>
  <c r="AC216" i="1" a="1"/>
  <c r="AC216" i="1" s="1"/>
  <c r="AB216" i="1" a="1"/>
  <c r="AB216" i="1" s="1"/>
  <c r="AA216" i="1" a="1"/>
  <c r="AA216" i="1" s="1"/>
  <c r="AZ215" i="1" a="1"/>
  <c r="AZ215" i="1" s="1"/>
  <c r="AY215" i="1" a="1"/>
  <c r="AY215" i="1" s="1"/>
  <c r="AX215" i="1" a="1"/>
  <c r="AX215" i="1" s="1"/>
  <c r="AW215" i="1" a="1"/>
  <c r="AW215" i="1" s="1"/>
  <c r="AV215" i="1" a="1"/>
  <c r="AV215" i="1" s="1"/>
  <c r="AU215" i="1" a="1"/>
  <c r="AU215" i="1" s="1"/>
  <c r="AT215" i="1" a="1"/>
  <c r="AT215" i="1" s="1"/>
  <c r="AS215" i="1" a="1"/>
  <c r="AS215" i="1" s="1"/>
  <c r="AR215" i="1" a="1"/>
  <c r="AR215" i="1" s="1"/>
  <c r="AQ215" i="1" a="1"/>
  <c r="AQ215" i="1" s="1"/>
  <c r="AP215" i="1" a="1"/>
  <c r="AP215" i="1" s="1"/>
  <c r="AO215" i="1" a="1"/>
  <c r="AO215" i="1" s="1"/>
  <c r="AN215" i="1" a="1"/>
  <c r="AN215" i="1" s="1"/>
  <c r="AM215" i="1" a="1"/>
  <c r="AM215" i="1" s="1"/>
  <c r="AL215" i="1" a="1"/>
  <c r="AL215" i="1" s="1"/>
  <c r="AK215" i="1" a="1"/>
  <c r="AK215" i="1" s="1"/>
  <c r="AJ215" i="1" a="1"/>
  <c r="AJ215" i="1" s="1"/>
  <c r="AI215" i="1" a="1"/>
  <c r="AI215" i="1" s="1"/>
  <c r="AH215" i="1" a="1"/>
  <c r="AH215" i="1" s="1"/>
  <c r="AG215" i="1" a="1"/>
  <c r="AG215" i="1" s="1"/>
  <c r="AF215" i="1" a="1"/>
  <c r="AF215" i="1" s="1"/>
  <c r="AE215" i="1" a="1"/>
  <c r="AE215" i="1" s="1"/>
  <c r="AD215" i="1" a="1"/>
  <c r="AD215" i="1" s="1"/>
  <c r="AC215" i="1" a="1"/>
  <c r="AC215" i="1" s="1"/>
  <c r="AB215" i="1" a="1"/>
  <c r="AB215" i="1" s="1"/>
  <c r="AA215" i="1" a="1"/>
  <c r="AA215" i="1" s="1"/>
  <c r="AZ179" i="1" a="1"/>
  <c r="AZ179" i="1" s="1"/>
  <c r="AY179" i="1" a="1"/>
  <c r="AY179" i="1" s="1"/>
  <c r="AX179" i="1" a="1"/>
  <c r="AX179" i="1" s="1"/>
  <c r="AW179" i="1" a="1"/>
  <c r="AW179" i="1" s="1"/>
  <c r="AV179" i="1" a="1"/>
  <c r="AV179" i="1" s="1"/>
  <c r="AU179" i="1" a="1"/>
  <c r="AU179" i="1" s="1"/>
  <c r="AT179" i="1" a="1"/>
  <c r="AT179" i="1" s="1"/>
  <c r="AS179" i="1" a="1"/>
  <c r="AS179" i="1" s="1"/>
  <c r="AR179" i="1" a="1"/>
  <c r="AR179" i="1" s="1"/>
  <c r="AQ179" i="1" a="1"/>
  <c r="AQ179" i="1" s="1"/>
  <c r="AP179" i="1" a="1"/>
  <c r="AP179" i="1" s="1"/>
  <c r="AO179" i="1" a="1"/>
  <c r="AO179" i="1" s="1"/>
  <c r="AN179" i="1" a="1"/>
  <c r="AN179" i="1" s="1"/>
  <c r="AM179" i="1" a="1"/>
  <c r="AM179" i="1" s="1"/>
  <c r="AL179" i="1" a="1"/>
  <c r="AL179" i="1" s="1"/>
  <c r="AK179" i="1" a="1"/>
  <c r="AK179" i="1" s="1"/>
  <c r="AJ179" i="1" a="1"/>
  <c r="AJ179" i="1" s="1"/>
  <c r="AI179" i="1" a="1"/>
  <c r="AI179" i="1" s="1"/>
  <c r="AH179" i="1" a="1"/>
  <c r="AH179" i="1" s="1"/>
  <c r="AG179" i="1" a="1"/>
  <c r="AG179" i="1" s="1"/>
  <c r="AF179" i="1" a="1"/>
  <c r="AF179" i="1" s="1"/>
  <c r="AE179" i="1" a="1"/>
  <c r="AE179" i="1" s="1"/>
  <c r="AD179" i="1" a="1"/>
  <c r="AD179" i="1" s="1"/>
  <c r="AC179" i="1" a="1"/>
  <c r="AC179" i="1" s="1"/>
  <c r="AB179" i="1" a="1"/>
  <c r="AB179" i="1" s="1"/>
  <c r="AA179" i="1" a="1"/>
  <c r="AA179" i="1" s="1"/>
  <c r="Z179" i="1" a="1"/>
  <c r="Z179" i="1" s="1"/>
  <c r="Y179" i="1" a="1"/>
  <c r="Y179" i="1" s="1"/>
  <c r="X179" i="1" a="1"/>
  <c r="X179" i="1" s="1"/>
  <c r="W179" i="1" a="1"/>
  <c r="W179" i="1" s="1"/>
  <c r="V179" i="1" a="1"/>
  <c r="V179" i="1" s="1"/>
  <c r="U179" i="1" a="1"/>
  <c r="U179" i="1" s="1"/>
  <c r="T179" i="1" a="1"/>
  <c r="T179" i="1" s="1"/>
  <c r="S179" i="1" a="1"/>
  <c r="S179" i="1" s="1"/>
  <c r="R179" i="1" a="1"/>
  <c r="R179" i="1" s="1"/>
  <c r="Q179" i="1" a="1"/>
  <c r="Q179" i="1" s="1"/>
  <c r="AZ178" i="1" a="1"/>
  <c r="AZ178" i="1" s="1"/>
  <c r="AY178" i="1" a="1"/>
  <c r="AY178" i="1" s="1"/>
  <c r="AX178" i="1" a="1"/>
  <c r="AX178" i="1" s="1"/>
  <c r="AW178" i="1" a="1"/>
  <c r="AW178" i="1" s="1"/>
  <c r="AV178" i="1" a="1"/>
  <c r="AV178" i="1" s="1"/>
  <c r="AU178" i="1" a="1"/>
  <c r="AU178" i="1" s="1"/>
  <c r="AT178" i="1" a="1"/>
  <c r="AT178" i="1" s="1"/>
  <c r="AS178" i="1" a="1"/>
  <c r="AS178" i="1" s="1"/>
  <c r="AR178" i="1" a="1"/>
  <c r="AR178" i="1" s="1"/>
  <c r="AQ178" i="1" a="1"/>
  <c r="AQ178" i="1" s="1"/>
  <c r="AP178" i="1" a="1"/>
  <c r="AP178" i="1" s="1"/>
  <c r="AO178" i="1" a="1"/>
  <c r="AO178" i="1" s="1"/>
  <c r="AN178" i="1" a="1"/>
  <c r="AN178" i="1" s="1"/>
  <c r="AM178" i="1" a="1"/>
  <c r="AM178" i="1" s="1"/>
  <c r="AL178" i="1" a="1"/>
  <c r="AL178" i="1" s="1"/>
  <c r="AK178" i="1" a="1"/>
  <c r="AK178" i="1" s="1"/>
  <c r="AJ178" i="1" a="1"/>
  <c r="AJ178" i="1" s="1"/>
  <c r="AI178" i="1" a="1"/>
  <c r="AI178" i="1" s="1"/>
  <c r="AH178" i="1" a="1"/>
  <c r="AH178" i="1" s="1"/>
  <c r="AG178" i="1" a="1"/>
  <c r="AG178" i="1" s="1"/>
  <c r="AF178" i="1" a="1"/>
  <c r="AF178" i="1" s="1"/>
  <c r="AE178" i="1" a="1"/>
  <c r="AE178" i="1" s="1"/>
  <c r="AD178" i="1" a="1"/>
  <c r="AD178" i="1" s="1"/>
  <c r="AC178" i="1" a="1"/>
  <c r="AC178" i="1" s="1"/>
  <c r="AB178" i="1" a="1"/>
  <c r="AB178" i="1" s="1"/>
  <c r="AA178" i="1" a="1"/>
  <c r="AA178" i="1" s="1"/>
  <c r="Z178" i="1" a="1"/>
  <c r="Z178" i="1" s="1"/>
  <c r="Y178" i="1" a="1"/>
  <c r="Y178" i="1" s="1"/>
  <c r="X178" i="1" a="1"/>
  <c r="X178" i="1" s="1"/>
  <c r="W178" i="1" a="1"/>
  <c r="W178" i="1" s="1"/>
  <c r="V178" i="1" a="1"/>
  <c r="V178" i="1" s="1"/>
  <c r="U178" i="1" a="1"/>
  <c r="U178" i="1" s="1"/>
  <c r="T178" i="1" a="1"/>
  <c r="T178" i="1" s="1"/>
  <c r="S178" i="1" a="1"/>
  <c r="S178" i="1" s="1"/>
  <c r="R178" i="1" a="1"/>
  <c r="R178" i="1" s="1"/>
  <c r="Q178" i="1" a="1"/>
  <c r="Q178" i="1" s="1"/>
  <c r="BE178" i="1" s="1"/>
  <c r="BH178" i="1" s="1"/>
  <c r="AZ177" i="1" a="1"/>
  <c r="AZ177" i="1" s="1"/>
  <c r="AY177" i="1" a="1"/>
  <c r="AY177" i="1" s="1"/>
  <c r="AX177" i="1" a="1"/>
  <c r="AX177" i="1" s="1"/>
  <c r="AW177" i="1" a="1"/>
  <c r="AW177" i="1" s="1"/>
  <c r="AV177" i="1" a="1"/>
  <c r="AV177" i="1" s="1"/>
  <c r="AU177" i="1" a="1"/>
  <c r="AU177" i="1" s="1"/>
  <c r="AT177" i="1" a="1"/>
  <c r="AT177" i="1" s="1"/>
  <c r="AS177" i="1" a="1"/>
  <c r="AS177" i="1" s="1"/>
  <c r="AR177" i="1" a="1"/>
  <c r="AR177" i="1" s="1"/>
  <c r="AQ177" i="1" a="1"/>
  <c r="AQ177" i="1" s="1"/>
  <c r="AP177" i="1" a="1"/>
  <c r="AP177" i="1" s="1"/>
  <c r="AO177" i="1" a="1"/>
  <c r="AO177" i="1" s="1"/>
  <c r="AN177" i="1" a="1"/>
  <c r="AN177" i="1" s="1"/>
  <c r="AM177" i="1" a="1"/>
  <c r="AM177" i="1" s="1"/>
  <c r="AL177" i="1" a="1"/>
  <c r="AL177" i="1" s="1"/>
  <c r="AK177" i="1" a="1"/>
  <c r="AK177" i="1" s="1"/>
  <c r="AJ177" i="1" a="1"/>
  <c r="AJ177" i="1" s="1"/>
  <c r="AI177" i="1" a="1"/>
  <c r="AI177" i="1" s="1"/>
  <c r="AH177" i="1" a="1"/>
  <c r="AH177" i="1" s="1"/>
  <c r="AG177" i="1" a="1"/>
  <c r="AG177" i="1" s="1"/>
  <c r="AF177" i="1" a="1"/>
  <c r="AF177" i="1" s="1"/>
  <c r="AE177" i="1" a="1"/>
  <c r="AE177" i="1" s="1"/>
  <c r="AD177" i="1" a="1"/>
  <c r="AD177" i="1" s="1"/>
  <c r="AC177" i="1" a="1"/>
  <c r="AC177" i="1" s="1"/>
  <c r="AB177" i="1" a="1"/>
  <c r="AB177" i="1" s="1"/>
  <c r="AA177" i="1" a="1"/>
  <c r="AA177" i="1" s="1"/>
  <c r="Z177" i="1" a="1"/>
  <c r="Z177" i="1" s="1"/>
  <c r="Y177" i="1" a="1"/>
  <c r="Y177" i="1" s="1"/>
  <c r="X177" i="1" a="1"/>
  <c r="X177" i="1" s="1"/>
  <c r="W177" i="1" a="1"/>
  <c r="W177" i="1" s="1"/>
  <c r="V177" i="1" a="1"/>
  <c r="V177" i="1" s="1"/>
  <c r="U177" i="1" a="1"/>
  <c r="U177" i="1" s="1"/>
  <c r="T177" i="1" a="1"/>
  <c r="T177" i="1" s="1"/>
  <c r="S177" i="1" a="1"/>
  <c r="S177" i="1" s="1"/>
  <c r="R177" i="1" a="1"/>
  <c r="R177" i="1" s="1"/>
  <c r="Q177" i="1" a="1"/>
  <c r="Q177" i="1" s="1"/>
  <c r="AZ176" i="1" a="1"/>
  <c r="AZ176" i="1" s="1"/>
  <c r="AY176" i="1" a="1"/>
  <c r="AY176" i="1" s="1"/>
  <c r="AX176" i="1" a="1"/>
  <c r="AX176" i="1" s="1"/>
  <c r="AW176" i="1" a="1"/>
  <c r="AW176" i="1" s="1"/>
  <c r="AV176" i="1" a="1"/>
  <c r="AV176" i="1" s="1"/>
  <c r="AU176" i="1" a="1"/>
  <c r="AU176" i="1" s="1"/>
  <c r="AT176" i="1" a="1"/>
  <c r="AT176" i="1" s="1"/>
  <c r="AS176" i="1" a="1"/>
  <c r="AS176" i="1" s="1"/>
  <c r="AR176" i="1" a="1"/>
  <c r="AR176" i="1" s="1"/>
  <c r="AQ176" i="1" a="1"/>
  <c r="AQ176" i="1" s="1"/>
  <c r="AP176" i="1" a="1"/>
  <c r="AP176" i="1" s="1"/>
  <c r="AO176" i="1" a="1"/>
  <c r="AO176" i="1" s="1"/>
  <c r="AN176" i="1" a="1"/>
  <c r="AN176" i="1" s="1"/>
  <c r="AM176" i="1" a="1"/>
  <c r="AM176" i="1" s="1"/>
  <c r="AL176" i="1" a="1"/>
  <c r="AL176" i="1" s="1"/>
  <c r="AK176" i="1" a="1"/>
  <c r="AK176" i="1" s="1"/>
  <c r="AJ176" i="1" a="1"/>
  <c r="AJ176" i="1" s="1"/>
  <c r="AI176" i="1" a="1"/>
  <c r="AI176" i="1" s="1"/>
  <c r="AH176" i="1" a="1"/>
  <c r="AH176" i="1" s="1"/>
  <c r="AG176" i="1" a="1"/>
  <c r="AG176" i="1" s="1"/>
  <c r="AF176" i="1" a="1"/>
  <c r="AF176" i="1" s="1"/>
  <c r="AE176" i="1" a="1"/>
  <c r="AE176" i="1" s="1"/>
  <c r="AD176" i="1" a="1"/>
  <c r="AD176" i="1" s="1"/>
  <c r="AC176" i="1" a="1"/>
  <c r="AC176" i="1" s="1"/>
  <c r="AB176" i="1" a="1"/>
  <c r="AB176" i="1" s="1"/>
  <c r="AA176" i="1" a="1"/>
  <c r="AA176" i="1" s="1"/>
  <c r="Z176" i="1" a="1"/>
  <c r="Z176" i="1" s="1"/>
  <c r="Y176" i="1" a="1"/>
  <c r="Y176" i="1" s="1"/>
  <c r="X176" i="1" a="1"/>
  <c r="X176" i="1" s="1"/>
  <c r="W176" i="1" a="1"/>
  <c r="W176" i="1" s="1"/>
  <c r="V176" i="1" a="1"/>
  <c r="V176" i="1" s="1"/>
  <c r="U176" i="1" a="1"/>
  <c r="U176" i="1" s="1"/>
  <c r="T176" i="1" a="1"/>
  <c r="T176" i="1" s="1"/>
  <c r="S176" i="1" a="1"/>
  <c r="S176" i="1" s="1"/>
  <c r="R176" i="1" a="1"/>
  <c r="R176" i="1" s="1"/>
  <c r="Q176" i="1" a="1"/>
  <c r="Q176" i="1" s="1"/>
  <c r="AZ175" i="1" a="1"/>
  <c r="AZ175" i="1" s="1"/>
  <c r="AY175" i="1" a="1"/>
  <c r="AY175" i="1" s="1"/>
  <c r="AX175" i="1" a="1"/>
  <c r="AX175" i="1" s="1"/>
  <c r="AW175" i="1" a="1"/>
  <c r="AW175" i="1" s="1"/>
  <c r="AV175" i="1" a="1"/>
  <c r="AV175" i="1" s="1"/>
  <c r="AU175" i="1" a="1"/>
  <c r="AU175" i="1" s="1"/>
  <c r="AT175" i="1" a="1"/>
  <c r="AT175" i="1" s="1"/>
  <c r="AS175" i="1" a="1"/>
  <c r="AS175" i="1" s="1"/>
  <c r="AR175" i="1" a="1"/>
  <c r="AR175" i="1" s="1"/>
  <c r="AQ175" i="1" a="1"/>
  <c r="AQ175" i="1" s="1"/>
  <c r="AP175" i="1" a="1"/>
  <c r="AP175" i="1" s="1"/>
  <c r="AO175" i="1" a="1"/>
  <c r="AO175" i="1" s="1"/>
  <c r="AN175" i="1" a="1"/>
  <c r="AN175" i="1" s="1"/>
  <c r="AM175" i="1" a="1"/>
  <c r="AM175" i="1" s="1"/>
  <c r="AL175" i="1" a="1"/>
  <c r="AL175" i="1" s="1"/>
  <c r="AK175" i="1" a="1"/>
  <c r="AK175" i="1" s="1"/>
  <c r="AJ175" i="1" a="1"/>
  <c r="AJ175" i="1" s="1"/>
  <c r="AI175" i="1" a="1"/>
  <c r="AI175" i="1" s="1"/>
  <c r="AH175" i="1" a="1"/>
  <c r="AH175" i="1" s="1"/>
  <c r="AG175" i="1" a="1"/>
  <c r="AG175" i="1" s="1"/>
  <c r="AF175" i="1" a="1"/>
  <c r="AF175" i="1" s="1"/>
  <c r="AE175" i="1" a="1"/>
  <c r="AE175" i="1" s="1"/>
  <c r="AD175" i="1" a="1"/>
  <c r="AD175" i="1" s="1"/>
  <c r="AC175" i="1" a="1"/>
  <c r="AC175" i="1" s="1"/>
  <c r="AB175" i="1" a="1"/>
  <c r="AB175" i="1" s="1"/>
  <c r="AA175" i="1" a="1"/>
  <c r="AA175" i="1" s="1"/>
  <c r="Z175" i="1" a="1"/>
  <c r="Z175" i="1" s="1"/>
  <c r="Y175" i="1" a="1"/>
  <c r="Y175" i="1" s="1"/>
  <c r="X175" i="1" a="1"/>
  <c r="X175" i="1" s="1"/>
  <c r="W175" i="1" a="1"/>
  <c r="W175" i="1" s="1"/>
  <c r="V175" i="1" a="1"/>
  <c r="V175" i="1" s="1"/>
  <c r="U175" i="1" a="1"/>
  <c r="U175" i="1" s="1"/>
  <c r="T175" i="1" a="1"/>
  <c r="T175" i="1" s="1"/>
  <c r="S175" i="1" a="1"/>
  <c r="S175" i="1" s="1"/>
  <c r="R175" i="1" a="1"/>
  <c r="R175" i="1" s="1"/>
  <c r="Q175" i="1" a="1"/>
  <c r="Q175" i="1" s="1"/>
  <c r="AZ174" i="1" a="1"/>
  <c r="AZ174" i="1" s="1"/>
  <c r="AY174" i="1" a="1"/>
  <c r="AY174" i="1" s="1"/>
  <c r="AX174" i="1" a="1"/>
  <c r="AX174" i="1" s="1"/>
  <c r="AW174" i="1" a="1"/>
  <c r="AW174" i="1" s="1"/>
  <c r="AV174" i="1" a="1"/>
  <c r="AV174" i="1" s="1"/>
  <c r="AU174" i="1" a="1"/>
  <c r="AU174" i="1" s="1"/>
  <c r="AT174" i="1" a="1"/>
  <c r="AT174" i="1" s="1"/>
  <c r="AS174" i="1" a="1"/>
  <c r="AS174" i="1" s="1"/>
  <c r="AR174" i="1" a="1"/>
  <c r="AR174" i="1" s="1"/>
  <c r="AQ174" i="1" a="1"/>
  <c r="AQ174" i="1" s="1"/>
  <c r="AP174" i="1" a="1"/>
  <c r="AP174" i="1" s="1"/>
  <c r="AO174" i="1" a="1"/>
  <c r="AO174" i="1" s="1"/>
  <c r="AN174" i="1" a="1"/>
  <c r="AN174" i="1" s="1"/>
  <c r="AM174" i="1" a="1"/>
  <c r="AM174" i="1" s="1"/>
  <c r="AL174" i="1" a="1"/>
  <c r="AL174" i="1" s="1"/>
  <c r="AK174" i="1" a="1"/>
  <c r="AK174" i="1" s="1"/>
  <c r="AJ174" i="1" a="1"/>
  <c r="AJ174" i="1" s="1"/>
  <c r="AI174" i="1" a="1"/>
  <c r="AI174" i="1" s="1"/>
  <c r="AH174" i="1" a="1"/>
  <c r="AH174" i="1" s="1"/>
  <c r="AG174" i="1" a="1"/>
  <c r="AG174" i="1" s="1"/>
  <c r="AF174" i="1" a="1"/>
  <c r="AF174" i="1" s="1"/>
  <c r="AE174" i="1" a="1"/>
  <c r="AE174" i="1" s="1"/>
  <c r="AD174" i="1" a="1"/>
  <c r="AD174" i="1" s="1"/>
  <c r="AC174" i="1" a="1"/>
  <c r="AC174" i="1" s="1"/>
  <c r="AB174" i="1" a="1"/>
  <c r="AB174" i="1" s="1"/>
  <c r="AA174" i="1" a="1"/>
  <c r="AA174" i="1" s="1"/>
  <c r="Z174" i="1" a="1"/>
  <c r="Z174" i="1" s="1"/>
  <c r="Y174" i="1" a="1"/>
  <c r="Y174" i="1" s="1"/>
  <c r="X174" i="1" a="1"/>
  <c r="X174" i="1" s="1"/>
  <c r="W174" i="1" a="1"/>
  <c r="W174" i="1" s="1"/>
  <c r="V174" i="1" a="1"/>
  <c r="V174" i="1" s="1"/>
  <c r="U174" i="1" a="1"/>
  <c r="U174" i="1" s="1"/>
  <c r="T174" i="1" a="1"/>
  <c r="T174" i="1" s="1"/>
  <c r="S174" i="1" a="1"/>
  <c r="S174" i="1" s="1"/>
  <c r="R174" i="1" a="1"/>
  <c r="R174" i="1" s="1"/>
  <c r="Q174" i="1" a="1"/>
  <c r="Q174" i="1" s="1"/>
  <c r="AZ173" i="1" a="1"/>
  <c r="AZ173" i="1" s="1"/>
  <c r="AY173" i="1" a="1"/>
  <c r="AY173" i="1" s="1"/>
  <c r="AX173" i="1" a="1"/>
  <c r="AX173" i="1" s="1"/>
  <c r="AW173" i="1" a="1"/>
  <c r="AW173" i="1" s="1"/>
  <c r="AV173" i="1" a="1"/>
  <c r="AV173" i="1" s="1"/>
  <c r="AU173" i="1" a="1"/>
  <c r="AU173" i="1" s="1"/>
  <c r="AT173" i="1" a="1"/>
  <c r="AT173" i="1" s="1"/>
  <c r="AS173" i="1" a="1"/>
  <c r="AS173" i="1" s="1"/>
  <c r="AR173" i="1" a="1"/>
  <c r="AR173" i="1" s="1"/>
  <c r="AQ173" i="1" a="1"/>
  <c r="AQ173" i="1" s="1"/>
  <c r="AP173" i="1" a="1"/>
  <c r="AP173" i="1" s="1"/>
  <c r="AO173" i="1" a="1"/>
  <c r="AO173" i="1" s="1"/>
  <c r="AN173" i="1" a="1"/>
  <c r="AN173" i="1" s="1"/>
  <c r="AM173" i="1" a="1"/>
  <c r="AM173" i="1" s="1"/>
  <c r="AL173" i="1" a="1"/>
  <c r="AL173" i="1" s="1"/>
  <c r="AK173" i="1" a="1"/>
  <c r="AK173" i="1" s="1"/>
  <c r="AJ173" i="1" a="1"/>
  <c r="AJ173" i="1" s="1"/>
  <c r="AI173" i="1" a="1"/>
  <c r="AI173" i="1" s="1"/>
  <c r="AH173" i="1" a="1"/>
  <c r="AH173" i="1" s="1"/>
  <c r="AG173" i="1" a="1"/>
  <c r="AG173" i="1" s="1"/>
  <c r="AF173" i="1" a="1"/>
  <c r="AF173" i="1" s="1"/>
  <c r="AE173" i="1" a="1"/>
  <c r="AE173" i="1" s="1"/>
  <c r="AD173" i="1" a="1"/>
  <c r="AD173" i="1" s="1"/>
  <c r="AC173" i="1" a="1"/>
  <c r="AC173" i="1" s="1"/>
  <c r="AB173" i="1" a="1"/>
  <c r="AB173" i="1" s="1"/>
  <c r="AA173" i="1" a="1"/>
  <c r="AA173" i="1" s="1"/>
  <c r="Z173" i="1" a="1"/>
  <c r="Z173" i="1" s="1"/>
  <c r="Y173" i="1" a="1"/>
  <c r="Y173" i="1" s="1"/>
  <c r="X173" i="1" a="1"/>
  <c r="X173" i="1" s="1"/>
  <c r="W173" i="1" a="1"/>
  <c r="W173" i="1" s="1"/>
  <c r="V173" i="1" a="1"/>
  <c r="V173" i="1" s="1"/>
  <c r="U173" i="1" a="1"/>
  <c r="U173" i="1" s="1"/>
  <c r="T173" i="1" a="1"/>
  <c r="T173" i="1" s="1"/>
  <c r="S173" i="1" a="1"/>
  <c r="S173" i="1" s="1"/>
  <c r="R173" i="1" a="1"/>
  <c r="R173" i="1" s="1"/>
  <c r="Q173" i="1" a="1"/>
  <c r="Q173" i="1" s="1"/>
  <c r="AZ172" i="1" a="1"/>
  <c r="AZ172" i="1" s="1"/>
  <c r="AY172" i="1" a="1"/>
  <c r="AY172" i="1" s="1"/>
  <c r="AX172" i="1" a="1"/>
  <c r="AX172" i="1" s="1"/>
  <c r="AW172" i="1" a="1"/>
  <c r="AW172" i="1" s="1"/>
  <c r="AV172" i="1" a="1"/>
  <c r="AV172" i="1" s="1"/>
  <c r="AU172" i="1" a="1"/>
  <c r="AU172" i="1" s="1"/>
  <c r="AT172" i="1" a="1"/>
  <c r="AT172" i="1" s="1"/>
  <c r="AS172" i="1" a="1"/>
  <c r="AS172" i="1" s="1"/>
  <c r="AR172" i="1" a="1"/>
  <c r="AR172" i="1" s="1"/>
  <c r="AQ172" i="1" a="1"/>
  <c r="AQ172" i="1" s="1"/>
  <c r="AP172" i="1" a="1"/>
  <c r="AP172" i="1" s="1"/>
  <c r="AO172" i="1" a="1"/>
  <c r="AO172" i="1" s="1"/>
  <c r="AN172" i="1" a="1"/>
  <c r="AN172" i="1" s="1"/>
  <c r="AM172" i="1" a="1"/>
  <c r="AM172" i="1" s="1"/>
  <c r="AL172" i="1" a="1"/>
  <c r="AL172" i="1" s="1"/>
  <c r="AK172" i="1" a="1"/>
  <c r="AK172" i="1" s="1"/>
  <c r="AJ172" i="1" a="1"/>
  <c r="AJ172" i="1" s="1"/>
  <c r="AI172" i="1" a="1"/>
  <c r="AI172" i="1" s="1"/>
  <c r="AH172" i="1" a="1"/>
  <c r="AH172" i="1" s="1"/>
  <c r="AG172" i="1" a="1"/>
  <c r="AG172" i="1" s="1"/>
  <c r="AF172" i="1" a="1"/>
  <c r="AF172" i="1" s="1"/>
  <c r="AE172" i="1" a="1"/>
  <c r="AE172" i="1" s="1"/>
  <c r="AD172" i="1" a="1"/>
  <c r="AD172" i="1" s="1"/>
  <c r="AC172" i="1" a="1"/>
  <c r="AC172" i="1" s="1"/>
  <c r="AB172" i="1" a="1"/>
  <c r="AB172" i="1" s="1"/>
  <c r="AA172" i="1" a="1"/>
  <c r="AA172" i="1" s="1"/>
  <c r="Z172" i="1" a="1"/>
  <c r="Z172" i="1" s="1"/>
  <c r="Y172" i="1" a="1"/>
  <c r="Y172" i="1" s="1"/>
  <c r="X172" i="1" a="1"/>
  <c r="X172" i="1" s="1"/>
  <c r="W172" i="1" a="1"/>
  <c r="W172" i="1" s="1"/>
  <c r="V172" i="1" a="1"/>
  <c r="V172" i="1" s="1"/>
  <c r="U172" i="1" a="1"/>
  <c r="U172" i="1" s="1"/>
  <c r="T172" i="1" a="1"/>
  <c r="T172" i="1" s="1"/>
  <c r="S172" i="1" a="1"/>
  <c r="S172" i="1" s="1"/>
  <c r="R172" i="1" a="1"/>
  <c r="R172" i="1" s="1"/>
  <c r="Q172" i="1" a="1"/>
  <c r="Q172" i="1" s="1"/>
  <c r="BE172" i="1" s="1"/>
  <c r="AZ171" i="1" a="1"/>
  <c r="AZ171" i="1" s="1"/>
  <c r="AY171" i="1" a="1"/>
  <c r="AY171" i="1" s="1"/>
  <c r="AX171" i="1" a="1"/>
  <c r="AX171" i="1" s="1"/>
  <c r="AW171" i="1" a="1"/>
  <c r="AW171" i="1" s="1"/>
  <c r="AV171" i="1" a="1"/>
  <c r="AV171" i="1" s="1"/>
  <c r="AU171" i="1" a="1"/>
  <c r="AU171" i="1" s="1"/>
  <c r="AT171" i="1" a="1"/>
  <c r="AT171" i="1" s="1"/>
  <c r="AS171" i="1" a="1"/>
  <c r="AS171" i="1" s="1"/>
  <c r="AR171" i="1" a="1"/>
  <c r="AR171" i="1" s="1"/>
  <c r="AQ171" i="1" a="1"/>
  <c r="AQ171" i="1" s="1"/>
  <c r="AP171" i="1" a="1"/>
  <c r="AP171" i="1" s="1"/>
  <c r="AO171" i="1" a="1"/>
  <c r="AO171" i="1" s="1"/>
  <c r="AN171" i="1" a="1"/>
  <c r="AN171" i="1" s="1"/>
  <c r="AM171" i="1" a="1"/>
  <c r="AM171" i="1" s="1"/>
  <c r="AL171" i="1" a="1"/>
  <c r="AL171" i="1" s="1"/>
  <c r="AK171" i="1" a="1"/>
  <c r="AK171" i="1" s="1"/>
  <c r="AJ171" i="1" a="1"/>
  <c r="AJ171" i="1" s="1"/>
  <c r="AI171" i="1" a="1"/>
  <c r="AI171" i="1" s="1"/>
  <c r="AH171" i="1" a="1"/>
  <c r="AH171" i="1" s="1"/>
  <c r="AG171" i="1" a="1"/>
  <c r="AG171" i="1" s="1"/>
  <c r="AF171" i="1" a="1"/>
  <c r="AF171" i="1" s="1"/>
  <c r="AE171" i="1" a="1"/>
  <c r="AE171" i="1" s="1"/>
  <c r="AD171" i="1" a="1"/>
  <c r="AD171" i="1" s="1"/>
  <c r="AC171" i="1" a="1"/>
  <c r="AC171" i="1" s="1"/>
  <c r="AB171" i="1" a="1"/>
  <c r="AB171" i="1" s="1"/>
  <c r="AA171" i="1" a="1"/>
  <c r="AA171" i="1" s="1"/>
  <c r="Z171" i="1" a="1"/>
  <c r="Z171" i="1" s="1"/>
  <c r="Y171" i="1" a="1"/>
  <c r="Y171" i="1" s="1"/>
  <c r="X171" i="1" a="1"/>
  <c r="X171" i="1" s="1"/>
  <c r="W171" i="1" a="1"/>
  <c r="W171" i="1" s="1"/>
  <c r="V171" i="1" a="1"/>
  <c r="V171" i="1" s="1"/>
  <c r="U171" i="1" a="1"/>
  <c r="U171" i="1" s="1"/>
  <c r="T171" i="1" a="1"/>
  <c r="T171" i="1" s="1"/>
  <c r="S171" i="1" a="1"/>
  <c r="S171" i="1" s="1"/>
  <c r="R171" i="1" a="1"/>
  <c r="R171" i="1" s="1"/>
  <c r="Q171" i="1" a="1"/>
  <c r="Q171" i="1" s="1"/>
  <c r="AZ170" i="1" a="1"/>
  <c r="AZ170" i="1" s="1"/>
  <c r="AY170" i="1" a="1"/>
  <c r="AY170" i="1" s="1"/>
  <c r="AX170" i="1" a="1"/>
  <c r="AX170" i="1" s="1"/>
  <c r="AW170" i="1" a="1"/>
  <c r="AW170" i="1" s="1"/>
  <c r="AV170" i="1" a="1"/>
  <c r="AV170" i="1" s="1"/>
  <c r="AU170" i="1" a="1"/>
  <c r="AU170" i="1" s="1"/>
  <c r="AT170" i="1" a="1"/>
  <c r="AT170" i="1" s="1"/>
  <c r="AS170" i="1" a="1"/>
  <c r="AS170" i="1" s="1"/>
  <c r="AR170" i="1" a="1"/>
  <c r="AR170" i="1" s="1"/>
  <c r="AQ170" i="1" a="1"/>
  <c r="AQ170" i="1" s="1"/>
  <c r="AP170" i="1" a="1"/>
  <c r="AP170" i="1" s="1"/>
  <c r="AO170" i="1" a="1"/>
  <c r="AO170" i="1" s="1"/>
  <c r="AN170" i="1" a="1"/>
  <c r="AN170" i="1" s="1"/>
  <c r="AM170" i="1" a="1"/>
  <c r="AM170" i="1" s="1"/>
  <c r="AL170" i="1" a="1"/>
  <c r="AL170" i="1" s="1"/>
  <c r="AK170" i="1" a="1"/>
  <c r="AK170" i="1" s="1"/>
  <c r="AJ170" i="1" a="1"/>
  <c r="AJ170" i="1" s="1"/>
  <c r="AI170" i="1" a="1"/>
  <c r="AI170" i="1" s="1"/>
  <c r="AH170" i="1" a="1"/>
  <c r="AH170" i="1" s="1"/>
  <c r="AG170" i="1" a="1"/>
  <c r="AG170" i="1" s="1"/>
  <c r="AF170" i="1" a="1"/>
  <c r="AF170" i="1" s="1"/>
  <c r="AE170" i="1" a="1"/>
  <c r="AE170" i="1" s="1"/>
  <c r="AD170" i="1" a="1"/>
  <c r="AD170" i="1" s="1"/>
  <c r="AC170" i="1" a="1"/>
  <c r="AC170" i="1" s="1"/>
  <c r="AB170" i="1" a="1"/>
  <c r="AB170" i="1" s="1"/>
  <c r="AA170" i="1" a="1"/>
  <c r="AA170" i="1" s="1"/>
  <c r="Z170" i="1" a="1"/>
  <c r="Z170" i="1" s="1"/>
  <c r="Y170" i="1" a="1"/>
  <c r="Y170" i="1" s="1"/>
  <c r="X170" i="1" a="1"/>
  <c r="X170" i="1" s="1"/>
  <c r="W170" i="1" a="1"/>
  <c r="W170" i="1" s="1"/>
  <c r="V170" i="1" a="1"/>
  <c r="V170" i="1" s="1"/>
  <c r="U170" i="1" a="1"/>
  <c r="U170" i="1" s="1"/>
  <c r="T170" i="1" a="1"/>
  <c r="T170" i="1" s="1"/>
  <c r="S170" i="1" a="1"/>
  <c r="S170" i="1" s="1"/>
  <c r="R170" i="1" a="1"/>
  <c r="R170" i="1" s="1"/>
  <c r="Q170" i="1" a="1"/>
  <c r="Q170" i="1" s="1"/>
  <c r="BE170" i="1" s="1"/>
  <c r="AZ134" i="1" a="1"/>
  <c r="AZ134" i="1" s="1"/>
  <c r="AY134" i="1" a="1"/>
  <c r="AY134" i="1" s="1"/>
  <c r="AX134" i="1" a="1"/>
  <c r="AX134" i="1" s="1"/>
  <c r="AW134" i="1" a="1"/>
  <c r="AW134" i="1" s="1"/>
  <c r="AV134" i="1" a="1"/>
  <c r="AV134" i="1" s="1"/>
  <c r="AU134" i="1" a="1"/>
  <c r="AU134" i="1" s="1"/>
  <c r="AT134" i="1" a="1"/>
  <c r="AT134" i="1" s="1"/>
  <c r="AS134" i="1" a="1"/>
  <c r="AS134" i="1" s="1"/>
  <c r="AR134" i="1" a="1"/>
  <c r="AR134" i="1" s="1"/>
  <c r="AQ134" i="1" a="1"/>
  <c r="AQ134" i="1" s="1"/>
  <c r="AP134" i="1" a="1"/>
  <c r="AP134" i="1" s="1"/>
  <c r="AO134" i="1" a="1"/>
  <c r="AO134" i="1" s="1"/>
  <c r="AN134" i="1" a="1"/>
  <c r="AN134" i="1" s="1"/>
  <c r="AM134" i="1" a="1"/>
  <c r="AM134" i="1" s="1"/>
  <c r="AL134" i="1" a="1"/>
  <c r="AL134" i="1" s="1"/>
  <c r="AK134" i="1" a="1"/>
  <c r="AK134" i="1" s="1"/>
  <c r="AJ134" i="1" a="1"/>
  <c r="AJ134" i="1" s="1"/>
  <c r="AI134" i="1" a="1"/>
  <c r="AI134" i="1" s="1"/>
  <c r="AH134" i="1" a="1"/>
  <c r="AH134" i="1" s="1"/>
  <c r="AG134" i="1" a="1"/>
  <c r="AG134" i="1" s="1"/>
  <c r="AF134" i="1" a="1"/>
  <c r="AF134" i="1" s="1"/>
  <c r="AE134" i="1" a="1"/>
  <c r="AE134" i="1" s="1"/>
  <c r="AD134" i="1" a="1"/>
  <c r="AD134" i="1" s="1"/>
  <c r="AC134" i="1" a="1"/>
  <c r="AC134" i="1" s="1"/>
  <c r="AB134" i="1" a="1"/>
  <c r="AB134" i="1" s="1"/>
  <c r="AA134" i="1" a="1"/>
  <c r="AA134" i="1" s="1"/>
  <c r="Z134" i="1" a="1"/>
  <c r="Z134" i="1" s="1"/>
  <c r="Y134" i="1" a="1"/>
  <c r="Y134" i="1" s="1"/>
  <c r="X134" i="1" a="1"/>
  <c r="X134" i="1" s="1"/>
  <c r="W134" i="1" a="1"/>
  <c r="W134" i="1" s="1"/>
  <c r="V134" i="1" a="1"/>
  <c r="V134" i="1" s="1"/>
  <c r="U134" i="1" a="1"/>
  <c r="U134" i="1" s="1"/>
  <c r="T134" i="1" a="1"/>
  <c r="T134" i="1" s="1"/>
  <c r="S134" i="1" a="1"/>
  <c r="S134" i="1" s="1"/>
  <c r="R134" i="1" a="1"/>
  <c r="R134" i="1" s="1"/>
  <c r="Q134" i="1" a="1"/>
  <c r="Q134" i="1" s="1"/>
  <c r="AZ133" i="1" a="1"/>
  <c r="AZ133" i="1" s="1"/>
  <c r="AY133" i="1" a="1"/>
  <c r="AY133" i="1" s="1"/>
  <c r="AX133" i="1" a="1"/>
  <c r="AX133" i="1" s="1"/>
  <c r="AW133" i="1" a="1"/>
  <c r="AW133" i="1" s="1"/>
  <c r="AV133" i="1" a="1"/>
  <c r="AV133" i="1" s="1"/>
  <c r="AU133" i="1" a="1"/>
  <c r="AU133" i="1" s="1"/>
  <c r="AT133" i="1" a="1"/>
  <c r="AT133" i="1" s="1"/>
  <c r="AS133" i="1" a="1"/>
  <c r="AS133" i="1" s="1"/>
  <c r="AR133" i="1" a="1"/>
  <c r="AR133" i="1" s="1"/>
  <c r="AQ133" i="1" a="1"/>
  <c r="AQ133" i="1" s="1"/>
  <c r="AP133" i="1" a="1"/>
  <c r="AP133" i="1" s="1"/>
  <c r="AO133" i="1" a="1"/>
  <c r="AO133" i="1" s="1"/>
  <c r="AN133" i="1" a="1"/>
  <c r="AN133" i="1" s="1"/>
  <c r="AM133" i="1" a="1"/>
  <c r="AM133" i="1" s="1"/>
  <c r="AL133" i="1" a="1"/>
  <c r="AL133" i="1" s="1"/>
  <c r="AK133" i="1" a="1"/>
  <c r="AK133" i="1" s="1"/>
  <c r="AJ133" i="1" a="1"/>
  <c r="AJ133" i="1" s="1"/>
  <c r="AI133" i="1" a="1"/>
  <c r="AI133" i="1" s="1"/>
  <c r="AH133" i="1" a="1"/>
  <c r="AH133" i="1" s="1"/>
  <c r="AG133" i="1" a="1"/>
  <c r="AG133" i="1" s="1"/>
  <c r="AF133" i="1" a="1"/>
  <c r="AF133" i="1" s="1"/>
  <c r="AE133" i="1" a="1"/>
  <c r="AE133" i="1" s="1"/>
  <c r="AD133" i="1" a="1"/>
  <c r="AD133" i="1" s="1"/>
  <c r="AC133" i="1" a="1"/>
  <c r="AC133" i="1" s="1"/>
  <c r="AB133" i="1" a="1"/>
  <c r="AB133" i="1" s="1"/>
  <c r="AA133" i="1" a="1"/>
  <c r="AA133" i="1" s="1"/>
  <c r="Z133" i="1" a="1"/>
  <c r="Z133" i="1" s="1"/>
  <c r="Y133" i="1" a="1"/>
  <c r="Y133" i="1" s="1"/>
  <c r="X133" i="1" a="1"/>
  <c r="X133" i="1" s="1"/>
  <c r="W133" i="1" a="1"/>
  <c r="W133" i="1" s="1"/>
  <c r="V133" i="1" a="1"/>
  <c r="V133" i="1" s="1"/>
  <c r="U133" i="1" a="1"/>
  <c r="U133" i="1" s="1"/>
  <c r="T133" i="1" a="1"/>
  <c r="T133" i="1" s="1"/>
  <c r="S133" i="1" a="1"/>
  <c r="S133" i="1" s="1"/>
  <c r="R133" i="1" a="1"/>
  <c r="R133" i="1" s="1"/>
  <c r="Q133" i="1" a="1"/>
  <c r="Q133" i="1" s="1"/>
  <c r="AZ132" i="1" a="1"/>
  <c r="AZ132" i="1" s="1"/>
  <c r="AY132" i="1" a="1"/>
  <c r="AY132" i="1" s="1"/>
  <c r="AX132" i="1" a="1"/>
  <c r="AX132" i="1" s="1"/>
  <c r="AW132" i="1" a="1"/>
  <c r="AW132" i="1" s="1"/>
  <c r="AV132" i="1" a="1"/>
  <c r="AV132" i="1" s="1"/>
  <c r="AU132" i="1" a="1"/>
  <c r="AU132" i="1" s="1"/>
  <c r="AT132" i="1" a="1"/>
  <c r="AT132" i="1" s="1"/>
  <c r="AS132" i="1" a="1"/>
  <c r="AS132" i="1" s="1"/>
  <c r="AR132" i="1" a="1"/>
  <c r="AR132" i="1" s="1"/>
  <c r="AQ132" i="1" a="1"/>
  <c r="AQ132" i="1" s="1"/>
  <c r="AP132" i="1" a="1"/>
  <c r="AP132" i="1" s="1"/>
  <c r="AO132" i="1" a="1"/>
  <c r="AO132" i="1" s="1"/>
  <c r="AN132" i="1" a="1"/>
  <c r="AN132" i="1" s="1"/>
  <c r="AM132" i="1" a="1"/>
  <c r="AM132" i="1" s="1"/>
  <c r="AL132" i="1" a="1"/>
  <c r="AL132" i="1" s="1"/>
  <c r="AK132" i="1" a="1"/>
  <c r="AK132" i="1" s="1"/>
  <c r="AJ132" i="1" a="1"/>
  <c r="AJ132" i="1" s="1"/>
  <c r="AI132" i="1" a="1"/>
  <c r="AI132" i="1" s="1"/>
  <c r="AH132" i="1" a="1"/>
  <c r="AH132" i="1" s="1"/>
  <c r="AG132" i="1" a="1"/>
  <c r="AG132" i="1" s="1"/>
  <c r="AF132" i="1" a="1"/>
  <c r="AF132" i="1" s="1"/>
  <c r="AE132" i="1" a="1"/>
  <c r="AE132" i="1" s="1"/>
  <c r="AD132" i="1" a="1"/>
  <c r="AD132" i="1" s="1"/>
  <c r="AC132" i="1" a="1"/>
  <c r="AC132" i="1" s="1"/>
  <c r="AB132" i="1" a="1"/>
  <c r="AB132" i="1" s="1"/>
  <c r="AA132" i="1" a="1"/>
  <c r="AA132" i="1" s="1"/>
  <c r="Z132" i="1" a="1"/>
  <c r="Z132" i="1" s="1"/>
  <c r="Y132" i="1" a="1"/>
  <c r="Y132" i="1" s="1"/>
  <c r="X132" i="1" a="1"/>
  <c r="X132" i="1" s="1"/>
  <c r="W132" i="1" a="1"/>
  <c r="W132" i="1" s="1"/>
  <c r="V132" i="1" a="1"/>
  <c r="V132" i="1" s="1"/>
  <c r="U132" i="1" a="1"/>
  <c r="U132" i="1" s="1"/>
  <c r="T132" i="1" a="1"/>
  <c r="T132" i="1" s="1"/>
  <c r="S132" i="1" a="1"/>
  <c r="S132" i="1" s="1"/>
  <c r="R132" i="1" a="1"/>
  <c r="R132" i="1" s="1"/>
  <c r="Q132" i="1" a="1"/>
  <c r="Q132" i="1" s="1"/>
  <c r="AZ131" i="1" a="1"/>
  <c r="AZ131" i="1" s="1"/>
  <c r="AY131" i="1" a="1"/>
  <c r="AY131" i="1" s="1"/>
  <c r="AX131" i="1" a="1"/>
  <c r="AX131" i="1" s="1"/>
  <c r="AW131" i="1" a="1"/>
  <c r="AW131" i="1" s="1"/>
  <c r="AV131" i="1" a="1"/>
  <c r="AV131" i="1" s="1"/>
  <c r="AU131" i="1" a="1"/>
  <c r="AU131" i="1" s="1"/>
  <c r="AT131" i="1" a="1"/>
  <c r="AT131" i="1" s="1"/>
  <c r="AS131" i="1" a="1"/>
  <c r="AS131" i="1" s="1"/>
  <c r="AR131" i="1" a="1"/>
  <c r="AR131" i="1" s="1"/>
  <c r="AQ131" i="1" a="1"/>
  <c r="AQ131" i="1" s="1"/>
  <c r="AP131" i="1" a="1"/>
  <c r="AP131" i="1" s="1"/>
  <c r="AO131" i="1" a="1"/>
  <c r="AO131" i="1" s="1"/>
  <c r="AN131" i="1" a="1"/>
  <c r="AN131" i="1" s="1"/>
  <c r="AM131" i="1" a="1"/>
  <c r="AM131" i="1" s="1"/>
  <c r="AL131" i="1" a="1"/>
  <c r="AL131" i="1" s="1"/>
  <c r="AK131" i="1" a="1"/>
  <c r="AK131" i="1" s="1"/>
  <c r="AJ131" i="1" a="1"/>
  <c r="AJ131" i="1" s="1"/>
  <c r="AI131" i="1" a="1"/>
  <c r="AI131" i="1" s="1"/>
  <c r="AH131" i="1" a="1"/>
  <c r="AH131" i="1" s="1"/>
  <c r="AG131" i="1" a="1"/>
  <c r="AG131" i="1" s="1"/>
  <c r="AF131" i="1" a="1"/>
  <c r="AF131" i="1" s="1"/>
  <c r="AE131" i="1" a="1"/>
  <c r="AE131" i="1" s="1"/>
  <c r="AD131" i="1" a="1"/>
  <c r="AD131" i="1" s="1"/>
  <c r="AC131" i="1" a="1"/>
  <c r="AC131" i="1" s="1"/>
  <c r="AB131" i="1" a="1"/>
  <c r="AB131" i="1" s="1"/>
  <c r="AA131" i="1" a="1"/>
  <c r="AA131" i="1" s="1"/>
  <c r="Z131" i="1" a="1"/>
  <c r="Z131" i="1" s="1"/>
  <c r="Y131" i="1" a="1"/>
  <c r="Y131" i="1" s="1"/>
  <c r="X131" i="1" a="1"/>
  <c r="X131" i="1" s="1"/>
  <c r="W131" i="1" a="1"/>
  <c r="W131" i="1" s="1"/>
  <c r="V131" i="1" a="1"/>
  <c r="V131" i="1" s="1"/>
  <c r="U131" i="1" a="1"/>
  <c r="U131" i="1" s="1"/>
  <c r="T131" i="1" a="1"/>
  <c r="T131" i="1" s="1"/>
  <c r="S131" i="1" a="1"/>
  <c r="S131" i="1" s="1"/>
  <c r="R131" i="1" a="1"/>
  <c r="R131" i="1" s="1"/>
  <c r="Q131" i="1" a="1"/>
  <c r="Q131" i="1" s="1"/>
  <c r="AZ130" i="1" a="1"/>
  <c r="AZ130" i="1" s="1"/>
  <c r="AY130" i="1" a="1"/>
  <c r="AY130" i="1" s="1"/>
  <c r="AX130" i="1" a="1"/>
  <c r="AX130" i="1" s="1"/>
  <c r="AW130" i="1" a="1"/>
  <c r="AW130" i="1" s="1"/>
  <c r="AV130" i="1" a="1"/>
  <c r="AV130" i="1" s="1"/>
  <c r="AU130" i="1" a="1"/>
  <c r="AU130" i="1" s="1"/>
  <c r="AT130" i="1" a="1"/>
  <c r="AT130" i="1" s="1"/>
  <c r="AS130" i="1" a="1"/>
  <c r="AS130" i="1" s="1"/>
  <c r="AR130" i="1" a="1"/>
  <c r="AR130" i="1" s="1"/>
  <c r="AQ130" i="1" a="1"/>
  <c r="AQ130" i="1" s="1"/>
  <c r="AP130" i="1" a="1"/>
  <c r="AP130" i="1" s="1"/>
  <c r="AO130" i="1" a="1"/>
  <c r="AO130" i="1" s="1"/>
  <c r="AN130" i="1" a="1"/>
  <c r="AN130" i="1" s="1"/>
  <c r="AM130" i="1" a="1"/>
  <c r="AM130" i="1" s="1"/>
  <c r="AL130" i="1" a="1"/>
  <c r="AL130" i="1" s="1"/>
  <c r="AK130" i="1" a="1"/>
  <c r="AK130" i="1" s="1"/>
  <c r="AJ130" i="1" a="1"/>
  <c r="AJ130" i="1" s="1"/>
  <c r="AI130" i="1" a="1"/>
  <c r="AI130" i="1" s="1"/>
  <c r="AH130" i="1" a="1"/>
  <c r="AH130" i="1" s="1"/>
  <c r="AG130" i="1" a="1"/>
  <c r="AG130" i="1" s="1"/>
  <c r="AF130" i="1" a="1"/>
  <c r="AF130" i="1" s="1"/>
  <c r="AE130" i="1" a="1"/>
  <c r="AE130" i="1" s="1"/>
  <c r="AD130" i="1" a="1"/>
  <c r="AD130" i="1" s="1"/>
  <c r="AC130" i="1" a="1"/>
  <c r="AC130" i="1" s="1"/>
  <c r="AB130" i="1" a="1"/>
  <c r="AB130" i="1" s="1"/>
  <c r="AA130" i="1" a="1"/>
  <c r="AA130" i="1" s="1"/>
  <c r="Z130" i="1" a="1"/>
  <c r="Z130" i="1" s="1"/>
  <c r="Y130" i="1" a="1"/>
  <c r="Y130" i="1" s="1"/>
  <c r="X130" i="1" a="1"/>
  <c r="X130" i="1" s="1"/>
  <c r="W130" i="1" a="1"/>
  <c r="W130" i="1" s="1"/>
  <c r="V130" i="1" a="1"/>
  <c r="V130" i="1" s="1"/>
  <c r="U130" i="1" a="1"/>
  <c r="U130" i="1" s="1"/>
  <c r="T130" i="1" a="1"/>
  <c r="T130" i="1" s="1"/>
  <c r="S130" i="1" a="1"/>
  <c r="S130" i="1" s="1"/>
  <c r="R130" i="1" a="1"/>
  <c r="R130" i="1" s="1"/>
  <c r="Q130" i="1" a="1"/>
  <c r="Q130" i="1" s="1"/>
  <c r="AZ129" i="1" a="1"/>
  <c r="AZ129" i="1" s="1"/>
  <c r="AY129" i="1" a="1"/>
  <c r="AY129" i="1" s="1"/>
  <c r="AX129" i="1" a="1"/>
  <c r="AX129" i="1" s="1"/>
  <c r="AW129" i="1" a="1"/>
  <c r="AW129" i="1" s="1"/>
  <c r="AV129" i="1" a="1"/>
  <c r="AV129" i="1" s="1"/>
  <c r="AU129" i="1" a="1"/>
  <c r="AU129" i="1" s="1"/>
  <c r="AT129" i="1" a="1"/>
  <c r="AT129" i="1" s="1"/>
  <c r="AS129" i="1" a="1"/>
  <c r="AS129" i="1" s="1"/>
  <c r="AR129" i="1" a="1"/>
  <c r="AR129" i="1" s="1"/>
  <c r="AQ129" i="1" a="1"/>
  <c r="AQ129" i="1" s="1"/>
  <c r="AP129" i="1" a="1"/>
  <c r="AP129" i="1" s="1"/>
  <c r="AO129" i="1" a="1"/>
  <c r="AO129" i="1" s="1"/>
  <c r="AN129" i="1" a="1"/>
  <c r="AN129" i="1" s="1"/>
  <c r="AM129" i="1" a="1"/>
  <c r="AM129" i="1" s="1"/>
  <c r="AL129" i="1" a="1"/>
  <c r="AL129" i="1" s="1"/>
  <c r="AK129" i="1" a="1"/>
  <c r="AK129" i="1" s="1"/>
  <c r="AJ129" i="1" a="1"/>
  <c r="AJ129" i="1" s="1"/>
  <c r="AI129" i="1" a="1"/>
  <c r="AI129" i="1" s="1"/>
  <c r="AH129" i="1" a="1"/>
  <c r="AH129" i="1" s="1"/>
  <c r="AG129" i="1" a="1"/>
  <c r="AG129" i="1" s="1"/>
  <c r="AF129" i="1" a="1"/>
  <c r="AF129" i="1" s="1"/>
  <c r="AE129" i="1" a="1"/>
  <c r="AE129" i="1" s="1"/>
  <c r="AD129" i="1" a="1"/>
  <c r="AD129" i="1" s="1"/>
  <c r="AC129" i="1" a="1"/>
  <c r="AC129" i="1" s="1"/>
  <c r="AB129" i="1" a="1"/>
  <c r="AB129" i="1" s="1"/>
  <c r="AA129" i="1" a="1"/>
  <c r="AA129" i="1" s="1"/>
  <c r="Z129" i="1" a="1"/>
  <c r="Z129" i="1" s="1"/>
  <c r="Y129" i="1" a="1"/>
  <c r="Y129" i="1" s="1"/>
  <c r="X129" i="1" a="1"/>
  <c r="X129" i="1" s="1"/>
  <c r="W129" i="1" a="1"/>
  <c r="W129" i="1" s="1"/>
  <c r="V129" i="1" a="1"/>
  <c r="V129" i="1" s="1"/>
  <c r="U129" i="1" a="1"/>
  <c r="U129" i="1" s="1"/>
  <c r="T129" i="1" a="1"/>
  <c r="T129" i="1" s="1"/>
  <c r="S129" i="1" a="1"/>
  <c r="S129" i="1" s="1"/>
  <c r="R129" i="1" a="1"/>
  <c r="R129" i="1" s="1"/>
  <c r="Q129" i="1" a="1"/>
  <c r="Q129" i="1" s="1"/>
  <c r="AZ128" i="1" a="1"/>
  <c r="AZ128" i="1" s="1"/>
  <c r="AY128" i="1" a="1"/>
  <c r="AY128" i="1" s="1"/>
  <c r="AX128" i="1" a="1"/>
  <c r="AX128" i="1" s="1"/>
  <c r="AW128" i="1" a="1"/>
  <c r="AW128" i="1" s="1"/>
  <c r="AV128" i="1" a="1"/>
  <c r="AV128" i="1" s="1"/>
  <c r="AU128" i="1" a="1"/>
  <c r="AU128" i="1" s="1"/>
  <c r="AT128" i="1" a="1"/>
  <c r="AT128" i="1" s="1"/>
  <c r="AS128" i="1" a="1"/>
  <c r="AS128" i="1" s="1"/>
  <c r="AR128" i="1" a="1"/>
  <c r="AR128" i="1" s="1"/>
  <c r="AQ128" i="1" a="1"/>
  <c r="AQ128" i="1" s="1"/>
  <c r="AP128" i="1" a="1"/>
  <c r="AP128" i="1" s="1"/>
  <c r="AO128" i="1" a="1"/>
  <c r="AO128" i="1" s="1"/>
  <c r="AN128" i="1" a="1"/>
  <c r="AN128" i="1" s="1"/>
  <c r="AM128" i="1" a="1"/>
  <c r="AM128" i="1" s="1"/>
  <c r="AL128" i="1" a="1"/>
  <c r="AL128" i="1" s="1"/>
  <c r="AK128" i="1" a="1"/>
  <c r="AK128" i="1" s="1"/>
  <c r="AJ128" i="1" a="1"/>
  <c r="AJ128" i="1" s="1"/>
  <c r="AI128" i="1" a="1"/>
  <c r="AI128" i="1" s="1"/>
  <c r="AH128" i="1" a="1"/>
  <c r="AH128" i="1" s="1"/>
  <c r="AG128" i="1" a="1"/>
  <c r="AG128" i="1" s="1"/>
  <c r="AF128" i="1" a="1"/>
  <c r="AF128" i="1" s="1"/>
  <c r="AE128" i="1" a="1"/>
  <c r="AE128" i="1" s="1"/>
  <c r="AD128" i="1" a="1"/>
  <c r="AD128" i="1" s="1"/>
  <c r="AC128" i="1" a="1"/>
  <c r="AC128" i="1" s="1"/>
  <c r="AB128" i="1" a="1"/>
  <c r="AB128" i="1" s="1"/>
  <c r="AA128" i="1" a="1"/>
  <c r="AA128" i="1" s="1"/>
  <c r="Z128" i="1" a="1"/>
  <c r="Z128" i="1" s="1"/>
  <c r="Y128" i="1" a="1"/>
  <c r="Y128" i="1" s="1"/>
  <c r="X128" i="1" a="1"/>
  <c r="X128" i="1" s="1"/>
  <c r="W128" i="1" a="1"/>
  <c r="W128" i="1" s="1"/>
  <c r="V128" i="1" a="1"/>
  <c r="V128" i="1" s="1"/>
  <c r="U128" i="1" a="1"/>
  <c r="U128" i="1" s="1"/>
  <c r="T128" i="1" a="1"/>
  <c r="T128" i="1" s="1"/>
  <c r="S128" i="1" a="1"/>
  <c r="S128" i="1" s="1"/>
  <c r="R128" i="1" a="1"/>
  <c r="R128" i="1" s="1"/>
  <c r="Q128" i="1" a="1"/>
  <c r="Q128" i="1" s="1"/>
  <c r="AZ127" i="1" a="1"/>
  <c r="AZ127" i="1" s="1"/>
  <c r="AY127" i="1" a="1"/>
  <c r="AY127" i="1" s="1"/>
  <c r="AX127" i="1" a="1"/>
  <c r="AX127" i="1" s="1"/>
  <c r="AW127" i="1" a="1"/>
  <c r="AW127" i="1" s="1"/>
  <c r="AV127" i="1" a="1"/>
  <c r="AV127" i="1" s="1"/>
  <c r="AU127" i="1" a="1"/>
  <c r="AU127" i="1" s="1"/>
  <c r="AT127" i="1" a="1"/>
  <c r="AT127" i="1" s="1"/>
  <c r="AS127" i="1" a="1"/>
  <c r="AS127" i="1" s="1"/>
  <c r="AR127" i="1" a="1"/>
  <c r="AR127" i="1" s="1"/>
  <c r="AQ127" i="1" a="1"/>
  <c r="AQ127" i="1" s="1"/>
  <c r="AP127" i="1" a="1"/>
  <c r="AP127" i="1" s="1"/>
  <c r="AO127" i="1" a="1"/>
  <c r="AO127" i="1" s="1"/>
  <c r="AN127" i="1" a="1"/>
  <c r="AN127" i="1" s="1"/>
  <c r="AM127" i="1" a="1"/>
  <c r="AM127" i="1" s="1"/>
  <c r="AL127" i="1" a="1"/>
  <c r="AL127" i="1" s="1"/>
  <c r="AK127" i="1" a="1"/>
  <c r="AK127" i="1" s="1"/>
  <c r="AJ127" i="1" a="1"/>
  <c r="AJ127" i="1" s="1"/>
  <c r="AI127" i="1" a="1"/>
  <c r="AI127" i="1" s="1"/>
  <c r="AH127" i="1" a="1"/>
  <c r="AH127" i="1" s="1"/>
  <c r="AG127" i="1" a="1"/>
  <c r="AG127" i="1" s="1"/>
  <c r="AF127" i="1" a="1"/>
  <c r="AF127" i="1" s="1"/>
  <c r="AE127" i="1" a="1"/>
  <c r="AE127" i="1" s="1"/>
  <c r="AD127" i="1" a="1"/>
  <c r="AD127" i="1" s="1"/>
  <c r="AC127" i="1" a="1"/>
  <c r="AC127" i="1" s="1"/>
  <c r="AB127" i="1" a="1"/>
  <c r="AB127" i="1" s="1"/>
  <c r="AA127" i="1" a="1"/>
  <c r="AA127" i="1" s="1"/>
  <c r="Z127" i="1" a="1"/>
  <c r="Z127" i="1" s="1"/>
  <c r="Y127" i="1" a="1"/>
  <c r="Y127" i="1" s="1"/>
  <c r="X127" i="1" a="1"/>
  <c r="X127" i="1" s="1"/>
  <c r="W127" i="1" a="1"/>
  <c r="W127" i="1" s="1"/>
  <c r="V127" i="1" a="1"/>
  <c r="V127" i="1" s="1"/>
  <c r="U127" i="1" a="1"/>
  <c r="U127" i="1" s="1"/>
  <c r="T127" i="1" a="1"/>
  <c r="T127" i="1" s="1"/>
  <c r="S127" i="1" a="1"/>
  <c r="S127" i="1" s="1"/>
  <c r="R127" i="1" a="1"/>
  <c r="R127" i="1" s="1"/>
  <c r="Q127" i="1" a="1"/>
  <c r="Q127" i="1" s="1"/>
  <c r="AZ126" i="1" a="1"/>
  <c r="AZ126" i="1" s="1"/>
  <c r="AY126" i="1" a="1"/>
  <c r="AY126" i="1" s="1"/>
  <c r="AX126" i="1" a="1"/>
  <c r="AX126" i="1" s="1"/>
  <c r="AW126" i="1" a="1"/>
  <c r="AW126" i="1" s="1"/>
  <c r="AV126" i="1" a="1"/>
  <c r="AV126" i="1" s="1"/>
  <c r="AU126" i="1" a="1"/>
  <c r="AU126" i="1" s="1"/>
  <c r="AT126" i="1" a="1"/>
  <c r="AT126" i="1" s="1"/>
  <c r="AS126" i="1" a="1"/>
  <c r="AS126" i="1" s="1"/>
  <c r="AR126" i="1" a="1"/>
  <c r="AR126" i="1" s="1"/>
  <c r="AQ126" i="1" a="1"/>
  <c r="AQ126" i="1" s="1"/>
  <c r="AP126" i="1" a="1"/>
  <c r="AP126" i="1" s="1"/>
  <c r="AO126" i="1" a="1"/>
  <c r="AO126" i="1" s="1"/>
  <c r="AN126" i="1" a="1"/>
  <c r="AN126" i="1" s="1"/>
  <c r="AM126" i="1" a="1"/>
  <c r="AM126" i="1" s="1"/>
  <c r="AL126" i="1" a="1"/>
  <c r="AL126" i="1" s="1"/>
  <c r="AK126" i="1" a="1"/>
  <c r="AK126" i="1" s="1"/>
  <c r="AJ126" i="1" a="1"/>
  <c r="AJ126" i="1" s="1"/>
  <c r="AI126" i="1" a="1"/>
  <c r="AI126" i="1" s="1"/>
  <c r="AH126" i="1" a="1"/>
  <c r="AH126" i="1" s="1"/>
  <c r="AG126" i="1" a="1"/>
  <c r="AG126" i="1" s="1"/>
  <c r="AF126" i="1" a="1"/>
  <c r="AF126" i="1" s="1"/>
  <c r="AE126" i="1" a="1"/>
  <c r="AE126" i="1" s="1"/>
  <c r="AD126" i="1" a="1"/>
  <c r="AD126" i="1" s="1"/>
  <c r="AC126" i="1" a="1"/>
  <c r="AC126" i="1" s="1"/>
  <c r="AB126" i="1" a="1"/>
  <c r="AB126" i="1" s="1"/>
  <c r="AA126" i="1" a="1"/>
  <c r="AA126" i="1" s="1"/>
  <c r="Z126" i="1" a="1"/>
  <c r="Z126" i="1" s="1"/>
  <c r="Y126" i="1" a="1"/>
  <c r="Y126" i="1" s="1"/>
  <c r="X126" i="1" a="1"/>
  <c r="X126" i="1" s="1"/>
  <c r="W126" i="1" a="1"/>
  <c r="W126" i="1" s="1"/>
  <c r="V126" i="1" a="1"/>
  <c r="V126" i="1" s="1"/>
  <c r="U126" i="1" a="1"/>
  <c r="U126" i="1" s="1"/>
  <c r="T126" i="1" a="1"/>
  <c r="T126" i="1" s="1"/>
  <c r="S126" i="1" a="1"/>
  <c r="S126" i="1" s="1"/>
  <c r="R126" i="1" a="1"/>
  <c r="R126" i="1" s="1"/>
  <c r="Q126" i="1" a="1"/>
  <c r="Q126" i="1" s="1"/>
  <c r="AZ125" i="1" a="1"/>
  <c r="AZ125" i="1" s="1"/>
  <c r="AY125" i="1" a="1"/>
  <c r="AY125" i="1" s="1"/>
  <c r="AX125" i="1" a="1"/>
  <c r="AX125" i="1" s="1"/>
  <c r="AW125" i="1" a="1"/>
  <c r="AW125" i="1" s="1"/>
  <c r="AV125" i="1" a="1"/>
  <c r="AV125" i="1" s="1"/>
  <c r="AU125" i="1" a="1"/>
  <c r="AU125" i="1" s="1"/>
  <c r="AT125" i="1" a="1"/>
  <c r="AT125" i="1" s="1"/>
  <c r="AS125" i="1" a="1"/>
  <c r="AS125" i="1" s="1"/>
  <c r="AR125" i="1" a="1"/>
  <c r="AR125" i="1" s="1"/>
  <c r="AQ125" i="1" a="1"/>
  <c r="AQ125" i="1" s="1"/>
  <c r="AP125" i="1" a="1"/>
  <c r="AP125" i="1" s="1"/>
  <c r="AO125" i="1" a="1"/>
  <c r="AO125" i="1" s="1"/>
  <c r="AN125" i="1" a="1"/>
  <c r="AN125" i="1" s="1"/>
  <c r="AM125" i="1" a="1"/>
  <c r="AM125" i="1" s="1"/>
  <c r="AL125" i="1" a="1"/>
  <c r="AL125" i="1" s="1"/>
  <c r="AK125" i="1" a="1"/>
  <c r="AK125" i="1" s="1"/>
  <c r="AJ125" i="1" a="1"/>
  <c r="AJ125" i="1" s="1"/>
  <c r="AI125" i="1" a="1"/>
  <c r="AI125" i="1" s="1"/>
  <c r="AH125" i="1" a="1"/>
  <c r="AH125" i="1" s="1"/>
  <c r="AG125" i="1" a="1"/>
  <c r="AG125" i="1" s="1"/>
  <c r="AF125" i="1" a="1"/>
  <c r="AF125" i="1" s="1"/>
  <c r="AE125" i="1" a="1"/>
  <c r="AE125" i="1" s="1"/>
  <c r="AD125" i="1" a="1"/>
  <c r="AD125" i="1" s="1"/>
  <c r="AC125" i="1" a="1"/>
  <c r="AC125" i="1" s="1"/>
  <c r="AB125" i="1" a="1"/>
  <c r="AB125" i="1" s="1"/>
  <c r="AA125" i="1" a="1"/>
  <c r="AA125" i="1" s="1"/>
  <c r="Z125" i="1" a="1"/>
  <c r="Z125" i="1" s="1"/>
  <c r="Y125" i="1" a="1"/>
  <c r="Y125" i="1" s="1"/>
  <c r="X125" i="1" a="1"/>
  <c r="X125" i="1" s="1"/>
  <c r="W125" i="1" a="1"/>
  <c r="W125" i="1" s="1"/>
  <c r="V125" i="1" a="1"/>
  <c r="V125" i="1" s="1"/>
  <c r="U125" i="1" a="1"/>
  <c r="U125" i="1" s="1"/>
  <c r="T125" i="1" a="1"/>
  <c r="T125" i="1" s="1"/>
  <c r="S125" i="1" a="1"/>
  <c r="S125" i="1" s="1"/>
  <c r="R125" i="1" a="1"/>
  <c r="R125" i="1" s="1"/>
  <c r="Q125" i="1" a="1"/>
  <c r="Q125" i="1" s="1"/>
  <c r="AZ89" i="1" a="1"/>
  <c r="AZ89" i="1" s="1"/>
  <c r="AY89" i="1" a="1"/>
  <c r="AY89" i="1" s="1"/>
  <c r="AX89" i="1" a="1"/>
  <c r="AX89" i="1" s="1"/>
  <c r="AW89" i="1" a="1"/>
  <c r="AW89" i="1" s="1"/>
  <c r="AV89" i="1" a="1"/>
  <c r="AV89" i="1" s="1"/>
  <c r="AU89" i="1" a="1"/>
  <c r="AU89" i="1" s="1"/>
  <c r="AT89" i="1" a="1"/>
  <c r="AT89" i="1" s="1"/>
  <c r="AS89" i="1" a="1"/>
  <c r="AS89" i="1" s="1"/>
  <c r="AR89" i="1" a="1"/>
  <c r="AR89" i="1" s="1"/>
  <c r="AQ89" i="1" a="1"/>
  <c r="AQ89" i="1" s="1"/>
  <c r="AP89" i="1" a="1"/>
  <c r="AP89" i="1" s="1"/>
  <c r="AO89" i="1" a="1"/>
  <c r="AO89" i="1" s="1"/>
  <c r="AN89" i="1" a="1"/>
  <c r="AN89" i="1" s="1"/>
  <c r="AM89" i="1" a="1"/>
  <c r="AM89" i="1" s="1"/>
  <c r="AL89" i="1" a="1"/>
  <c r="AL89" i="1" s="1"/>
  <c r="AK89" i="1" a="1"/>
  <c r="AK89" i="1" s="1"/>
  <c r="AJ89" i="1" a="1"/>
  <c r="AJ89" i="1" s="1"/>
  <c r="AI89" i="1" a="1"/>
  <c r="AI89" i="1" s="1"/>
  <c r="AH89" i="1" a="1"/>
  <c r="AH89" i="1" s="1"/>
  <c r="AG89" i="1" a="1"/>
  <c r="AG89" i="1" s="1"/>
  <c r="AF89" i="1" a="1"/>
  <c r="AF89" i="1" s="1"/>
  <c r="AE89" i="1" a="1"/>
  <c r="AE89" i="1" s="1"/>
  <c r="AD89" i="1" a="1"/>
  <c r="AD89" i="1" s="1"/>
  <c r="AC89" i="1" a="1"/>
  <c r="AC89" i="1" s="1"/>
  <c r="AB89" i="1" a="1"/>
  <c r="AB89" i="1" s="1"/>
  <c r="AA89" i="1" a="1"/>
  <c r="AA89" i="1" s="1"/>
  <c r="Z89" i="1" a="1"/>
  <c r="Z89" i="1" s="1"/>
  <c r="Y89" i="1" a="1"/>
  <c r="Y89" i="1" s="1"/>
  <c r="X89" i="1" a="1"/>
  <c r="X89" i="1" s="1"/>
  <c r="W89" i="1" a="1"/>
  <c r="W89" i="1" s="1"/>
  <c r="V89" i="1" a="1"/>
  <c r="V89" i="1" s="1"/>
  <c r="U89" i="1" a="1"/>
  <c r="U89" i="1" s="1"/>
  <c r="T89" i="1" a="1"/>
  <c r="T89" i="1" s="1"/>
  <c r="S89" i="1" a="1"/>
  <c r="S89" i="1" s="1"/>
  <c r="R89" i="1" a="1"/>
  <c r="R89" i="1" s="1"/>
  <c r="Q89" i="1" a="1"/>
  <c r="Q89" i="1" s="1"/>
  <c r="AZ88" i="1" a="1"/>
  <c r="AZ88" i="1" s="1"/>
  <c r="AY88" i="1" a="1"/>
  <c r="AY88" i="1" s="1"/>
  <c r="AX88" i="1" a="1"/>
  <c r="AX88" i="1" s="1"/>
  <c r="AW88" i="1" a="1"/>
  <c r="AW88" i="1" s="1"/>
  <c r="AV88" i="1" a="1"/>
  <c r="AV88" i="1" s="1"/>
  <c r="AU88" i="1" a="1"/>
  <c r="AU88" i="1" s="1"/>
  <c r="AT88" i="1" a="1"/>
  <c r="AT88" i="1" s="1"/>
  <c r="AS88" i="1" a="1"/>
  <c r="AS88" i="1" s="1"/>
  <c r="AR88" i="1" a="1"/>
  <c r="AR88" i="1" s="1"/>
  <c r="AQ88" i="1" a="1"/>
  <c r="AQ88" i="1" s="1"/>
  <c r="AP88" i="1" a="1"/>
  <c r="AP88" i="1" s="1"/>
  <c r="AO88" i="1" a="1"/>
  <c r="AO88" i="1" s="1"/>
  <c r="AN88" i="1" a="1"/>
  <c r="AN88" i="1" s="1"/>
  <c r="AM88" i="1" a="1"/>
  <c r="AM88" i="1" s="1"/>
  <c r="AL88" i="1" a="1"/>
  <c r="AL88" i="1" s="1"/>
  <c r="AK88" i="1" a="1"/>
  <c r="AK88" i="1" s="1"/>
  <c r="AJ88" i="1" a="1"/>
  <c r="AJ88" i="1" s="1"/>
  <c r="AI88" i="1" a="1"/>
  <c r="AI88" i="1" s="1"/>
  <c r="AH88" i="1" a="1"/>
  <c r="AH88" i="1" s="1"/>
  <c r="AG88" i="1" a="1"/>
  <c r="AG88" i="1" s="1"/>
  <c r="AF88" i="1" a="1"/>
  <c r="AF88" i="1" s="1"/>
  <c r="AE88" i="1" a="1"/>
  <c r="AE88" i="1" s="1"/>
  <c r="AD88" i="1" a="1"/>
  <c r="AD88" i="1" s="1"/>
  <c r="AC88" i="1" a="1"/>
  <c r="AC88" i="1" s="1"/>
  <c r="AB88" i="1" a="1"/>
  <c r="AB88" i="1" s="1"/>
  <c r="AA88" i="1" a="1"/>
  <c r="AA88" i="1" s="1"/>
  <c r="Z88" i="1" a="1"/>
  <c r="Z88" i="1" s="1"/>
  <c r="Y88" i="1" a="1"/>
  <c r="Y88" i="1" s="1"/>
  <c r="X88" i="1" a="1"/>
  <c r="X88" i="1" s="1"/>
  <c r="W88" i="1" a="1"/>
  <c r="W88" i="1" s="1"/>
  <c r="V88" i="1" a="1"/>
  <c r="V88" i="1" s="1"/>
  <c r="U88" i="1" a="1"/>
  <c r="U88" i="1" s="1"/>
  <c r="T88" i="1" a="1"/>
  <c r="T88" i="1" s="1"/>
  <c r="S88" i="1" a="1"/>
  <c r="S88" i="1" s="1"/>
  <c r="R88" i="1" a="1"/>
  <c r="R88" i="1" s="1"/>
  <c r="Q88" i="1" a="1"/>
  <c r="Q88" i="1" s="1"/>
  <c r="AZ87" i="1" a="1"/>
  <c r="AZ87" i="1" s="1"/>
  <c r="AY87" i="1" a="1"/>
  <c r="AY87" i="1" s="1"/>
  <c r="AX87" i="1" a="1"/>
  <c r="AX87" i="1" s="1"/>
  <c r="AW87" i="1" a="1"/>
  <c r="AW87" i="1" s="1"/>
  <c r="AV87" i="1" a="1"/>
  <c r="AV87" i="1" s="1"/>
  <c r="AU87" i="1" a="1"/>
  <c r="AU87" i="1" s="1"/>
  <c r="AT87" i="1" a="1"/>
  <c r="AT87" i="1" s="1"/>
  <c r="AS87" i="1" a="1"/>
  <c r="AS87" i="1" s="1"/>
  <c r="AR87" i="1" a="1"/>
  <c r="AR87" i="1" s="1"/>
  <c r="AQ87" i="1" a="1"/>
  <c r="AQ87" i="1" s="1"/>
  <c r="AP87" i="1" a="1"/>
  <c r="AP87" i="1" s="1"/>
  <c r="AO87" i="1" a="1"/>
  <c r="AO87" i="1" s="1"/>
  <c r="AN87" i="1" a="1"/>
  <c r="AN87" i="1" s="1"/>
  <c r="AM87" i="1" a="1"/>
  <c r="AM87" i="1" s="1"/>
  <c r="AL87" i="1" a="1"/>
  <c r="AL87" i="1" s="1"/>
  <c r="AK87" i="1" a="1"/>
  <c r="AK87" i="1" s="1"/>
  <c r="AJ87" i="1" a="1"/>
  <c r="AJ87" i="1" s="1"/>
  <c r="AI87" i="1" a="1"/>
  <c r="AI87" i="1" s="1"/>
  <c r="AH87" i="1" a="1"/>
  <c r="AH87" i="1" s="1"/>
  <c r="AG87" i="1" a="1"/>
  <c r="AG87" i="1" s="1"/>
  <c r="AF87" i="1" a="1"/>
  <c r="AF87" i="1" s="1"/>
  <c r="AE87" i="1" a="1"/>
  <c r="AE87" i="1" s="1"/>
  <c r="AD87" i="1" a="1"/>
  <c r="AD87" i="1" s="1"/>
  <c r="AC87" i="1" a="1"/>
  <c r="AC87" i="1" s="1"/>
  <c r="AB87" i="1" a="1"/>
  <c r="AB87" i="1" s="1"/>
  <c r="AA87" i="1" a="1"/>
  <c r="AA87" i="1" s="1"/>
  <c r="Z87" i="1" a="1"/>
  <c r="Z87" i="1" s="1"/>
  <c r="Y87" i="1" a="1"/>
  <c r="Y87" i="1" s="1"/>
  <c r="X87" i="1" a="1"/>
  <c r="X87" i="1" s="1"/>
  <c r="W87" i="1" a="1"/>
  <c r="W87" i="1" s="1"/>
  <c r="V87" i="1" a="1"/>
  <c r="V87" i="1" s="1"/>
  <c r="U87" i="1" a="1"/>
  <c r="U87" i="1" s="1"/>
  <c r="T87" i="1" a="1"/>
  <c r="T87" i="1" s="1"/>
  <c r="S87" i="1" a="1"/>
  <c r="S87" i="1" s="1"/>
  <c r="R87" i="1" a="1"/>
  <c r="R87" i="1" s="1"/>
  <c r="Q87" i="1" a="1"/>
  <c r="Q87" i="1" s="1"/>
  <c r="AZ86" i="1" a="1"/>
  <c r="AZ86" i="1" s="1"/>
  <c r="AY86" i="1" a="1"/>
  <c r="AY86" i="1" s="1"/>
  <c r="AX86" i="1" a="1"/>
  <c r="AX86" i="1" s="1"/>
  <c r="AW86" i="1" a="1"/>
  <c r="AW86" i="1" s="1"/>
  <c r="AV86" i="1" a="1"/>
  <c r="AV86" i="1" s="1"/>
  <c r="AU86" i="1" a="1"/>
  <c r="AU86" i="1" s="1"/>
  <c r="AT86" i="1" a="1"/>
  <c r="AT86" i="1" s="1"/>
  <c r="AS86" i="1" a="1"/>
  <c r="AS86" i="1" s="1"/>
  <c r="AR86" i="1" a="1"/>
  <c r="AR86" i="1" s="1"/>
  <c r="AQ86" i="1" a="1"/>
  <c r="AQ86" i="1" s="1"/>
  <c r="AP86" i="1" a="1"/>
  <c r="AP86" i="1" s="1"/>
  <c r="AO86" i="1" a="1"/>
  <c r="AO86" i="1" s="1"/>
  <c r="AN86" i="1" a="1"/>
  <c r="AN86" i="1" s="1"/>
  <c r="AM86" i="1" a="1"/>
  <c r="AM86" i="1" s="1"/>
  <c r="AL86" i="1" a="1"/>
  <c r="AL86" i="1" s="1"/>
  <c r="AK86" i="1" a="1"/>
  <c r="AK86" i="1" s="1"/>
  <c r="AJ86" i="1" a="1"/>
  <c r="AJ86" i="1" s="1"/>
  <c r="AI86" i="1" a="1"/>
  <c r="AI86" i="1" s="1"/>
  <c r="AH86" i="1" a="1"/>
  <c r="AH86" i="1" s="1"/>
  <c r="AG86" i="1" a="1"/>
  <c r="AG86" i="1" s="1"/>
  <c r="AF86" i="1" a="1"/>
  <c r="AF86" i="1" s="1"/>
  <c r="AE86" i="1" a="1"/>
  <c r="AE86" i="1" s="1"/>
  <c r="AD86" i="1" a="1"/>
  <c r="AD86" i="1" s="1"/>
  <c r="AC86" i="1" a="1"/>
  <c r="AC86" i="1" s="1"/>
  <c r="AB86" i="1" a="1"/>
  <c r="AB86" i="1" s="1"/>
  <c r="AA86" i="1" a="1"/>
  <c r="AA86" i="1" s="1"/>
  <c r="Z86" i="1" a="1"/>
  <c r="Z86" i="1" s="1"/>
  <c r="Y86" i="1" a="1"/>
  <c r="Y86" i="1" s="1"/>
  <c r="X86" i="1" a="1"/>
  <c r="X86" i="1" s="1"/>
  <c r="W86" i="1" a="1"/>
  <c r="W86" i="1" s="1"/>
  <c r="V86" i="1" a="1"/>
  <c r="V86" i="1" s="1"/>
  <c r="U86" i="1" a="1"/>
  <c r="U86" i="1" s="1"/>
  <c r="T86" i="1" a="1"/>
  <c r="T86" i="1" s="1"/>
  <c r="S86" i="1" a="1"/>
  <c r="S86" i="1" s="1"/>
  <c r="R86" i="1" a="1"/>
  <c r="R86" i="1" s="1"/>
  <c r="Q86" i="1" a="1"/>
  <c r="Q86" i="1" s="1"/>
  <c r="AZ85" i="1" a="1"/>
  <c r="AZ85" i="1" s="1"/>
  <c r="AY85" i="1" a="1"/>
  <c r="AY85" i="1" s="1"/>
  <c r="AX85" i="1" a="1"/>
  <c r="AX85" i="1" s="1"/>
  <c r="AW85" i="1" a="1"/>
  <c r="AW85" i="1" s="1"/>
  <c r="AV85" i="1" a="1"/>
  <c r="AV85" i="1" s="1"/>
  <c r="AU85" i="1" a="1"/>
  <c r="AU85" i="1" s="1"/>
  <c r="AT85" i="1" a="1"/>
  <c r="AT85" i="1" s="1"/>
  <c r="AS85" i="1" a="1"/>
  <c r="AS85" i="1" s="1"/>
  <c r="AR85" i="1" a="1"/>
  <c r="AR85" i="1" s="1"/>
  <c r="AQ85" i="1" a="1"/>
  <c r="AQ85" i="1" s="1"/>
  <c r="AP85" i="1" a="1"/>
  <c r="AP85" i="1" s="1"/>
  <c r="AO85" i="1" a="1"/>
  <c r="AO85" i="1" s="1"/>
  <c r="AN85" i="1" a="1"/>
  <c r="AN85" i="1" s="1"/>
  <c r="AM85" i="1" a="1"/>
  <c r="AM85" i="1" s="1"/>
  <c r="AL85" i="1" a="1"/>
  <c r="AL85" i="1" s="1"/>
  <c r="AK85" i="1" a="1"/>
  <c r="AK85" i="1" s="1"/>
  <c r="AJ85" i="1" a="1"/>
  <c r="AJ85" i="1" s="1"/>
  <c r="AI85" i="1" a="1"/>
  <c r="AI85" i="1" s="1"/>
  <c r="AH85" i="1" a="1"/>
  <c r="AH85" i="1" s="1"/>
  <c r="AG85" i="1" a="1"/>
  <c r="AG85" i="1" s="1"/>
  <c r="AF85" i="1" a="1"/>
  <c r="AF85" i="1" s="1"/>
  <c r="AE85" i="1" a="1"/>
  <c r="AE85" i="1" s="1"/>
  <c r="AD85" i="1" a="1"/>
  <c r="AD85" i="1" s="1"/>
  <c r="AC85" i="1" a="1"/>
  <c r="AC85" i="1" s="1"/>
  <c r="AB85" i="1" a="1"/>
  <c r="AB85" i="1" s="1"/>
  <c r="AA85" i="1" a="1"/>
  <c r="AA85" i="1" s="1"/>
  <c r="Z85" i="1" a="1"/>
  <c r="Z85" i="1" s="1"/>
  <c r="Y85" i="1" a="1"/>
  <c r="Y85" i="1" s="1"/>
  <c r="X85" i="1" a="1"/>
  <c r="X85" i="1" s="1"/>
  <c r="W85" i="1" a="1"/>
  <c r="W85" i="1" s="1"/>
  <c r="V85" i="1" a="1"/>
  <c r="V85" i="1" s="1"/>
  <c r="U85" i="1" a="1"/>
  <c r="U85" i="1" s="1"/>
  <c r="T85" i="1" a="1"/>
  <c r="T85" i="1" s="1"/>
  <c r="S85" i="1" a="1"/>
  <c r="S85" i="1" s="1"/>
  <c r="R85" i="1" a="1"/>
  <c r="R85" i="1" s="1"/>
  <c r="Q85" i="1" a="1"/>
  <c r="Q85" i="1" s="1"/>
  <c r="AZ84" i="1" a="1"/>
  <c r="AZ84" i="1" s="1"/>
  <c r="AY84" i="1" a="1"/>
  <c r="AY84" i="1" s="1"/>
  <c r="AX84" i="1" a="1"/>
  <c r="AX84" i="1" s="1"/>
  <c r="AW84" i="1" a="1"/>
  <c r="AW84" i="1" s="1"/>
  <c r="AV84" i="1" a="1"/>
  <c r="AV84" i="1" s="1"/>
  <c r="AU84" i="1" a="1"/>
  <c r="AU84" i="1" s="1"/>
  <c r="AT84" i="1" a="1"/>
  <c r="AT84" i="1" s="1"/>
  <c r="AS84" i="1" a="1"/>
  <c r="AS84" i="1" s="1"/>
  <c r="AR84" i="1" a="1"/>
  <c r="AR84" i="1" s="1"/>
  <c r="AQ84" i="1" a="1"/>
  <c r="AQ84" i="1" s="1"/>
  <c r="AP84" i="1" a="1"/>
  <c r="AP84" i="1" s="1"/>
  <c r="AO84" i="1" a="1"/>
  <c r="AO84" i="1" s="1"/>
  <c r="AN84" i="1" a="1"/>
  <c r="AN84" i="1" s="1"/>
  <c r="AM84" i="1" a="1"/>
  <c r="AM84" i="1" s="1"/>
  <c r="AL84" i="1" a="1"/>
  <c r="AL84" i="1" s="1"/>
  <c r="AK84" i="1" a="1"/>
  <c r="AK84" i="1" s="1"/>
  <c r="AJ84" i="1" a="1"/>
  <c r="AJ84" i="1" s="1"/>
  <c r="AI84" i="1" a="1"/>
  <c r="AI84" i="1" s="1"/>
  <c r="AH84" i="1" a="1"/>
  <c r="AH84" i="1" s="1"/>
  <c r="AG84" i="1" a="1"/>
  <c r="AG84" i="1" s="1"/>
  <c r="AF84" i="1" a="1"/>
  <c r="AF84" i="1" s="1"/>
  <c r="AE84" i="1" a="1"/>
  <c r="AE84" i="1" s="1"/>
  <c r="AD84" i="1" a="1"/>
  <c r="AD84" i="1" s="1"/>
  <c r="AC84" i="1" a="1"/>
  <c r="AC84" i="1" s="1"/>
  <c r="AB84" i="1" a="1"/>
  <c r="AB84" i="1" s="1"/>
  <c r="AA84" i="1" a="1"/>
  <c r="AA84" i="1" s="1"/>
  <c r="Z84" i="1" a="1"/>
  <c r="Z84" i="1" s="1"/>
  <c r="Y84" i="1" a="1"/>
  <c r="Y84" i="1" s="1"/>
  <c r="X84" i="1" a="1"/>
  <c r="X84" i="1" s="1"/>
  <c r="W84" i="1" a="1"/>
  <c r="W84" i="1" s="1"/>
  <c r="V84" i="1" a="1"/>
  <c r="V84" i="1" s="1"/>
  <c r="U84" i="1" a="1"/>
  <c r="U84" i="1" s="1"/>
  <c r="T84" i="1" a="1"/>
  <c r="T84" i="1" s="1"/>
  <c r="S84" i="1" a="1"/>
  <c r="S84" i="1" s="1"/>
  <c r="R84" i="1" a="1"/>
  <c r="R84" i="1" s="1"/>
  <c r="Q84" i="1" a="1"/>
  <c r="Q84" i="1" s="1"/>
  <c r="AZ83" i="1" a="1"/>
  <c r="AZ83" i="1" s="1"/>
  <c r="AY83" i="1" a="1"/>
  <c r="AY83" i="1" s="1"/>
  <c r="AX83" i="1" a="1"/>
  <c r="AX83" i="1" s="1"/>
  <c r="AW83" i="1" a="1"/>
  <c r="AW83" i="1" s="1"/>
  <c r="AV83" i="1" a="1"/>
  <c r="AV83" i="1" s="1"/>
  <c r="AU83" i="1" a="1"/>
  <c r="AU83" i="1" s="1"/>
  <c r="AT83" i="1" a="1"/>
  <c r="AT83" i="1" s="1"/>
  <c r="AS83" i="1" a="1"/>
  <c r="AS83" i="1" s="1"/>
  <c r="AR83" i="1" a="1"/>
  <c r="AR83" i="1" s="1"/>
  <c r="AQ83" i="1" a="1"/>
  <c r="AQ83" i="1" s="1"/>
  <c r="AP83" i="1" a="1"/>
  <c r="AP83" i="1" s="1"/>
  <c r="AO83" i="1" a="1"/>
  <c r="AO83" i="1" s="1"/>
  <c r="AN83" i="1" a="1"/>
  <c r="AN83" i="1" s="1"/>
  <c r="AM83" i="1" a="1"/>
  <c r="AM83" i="1" s="1"/>
  <c r="AL83" i="1" a="1"/>
  <c r="AL83" i="1" s="1"/>
  <c r="AK83" i="1" a="1"/>
  <c r="AK83" i="1" s="1"/>
  <c r="AJ83" i="1" a="1"/>
  <c r="AJ83" i="1" s="1"/>
  <c r="AI83" i="1" a="1"/>
  <c r="AI83" i="1" s="1"/>
  <c r="AH83" i="1" a="1"/>
  <c r="AH83" i="1" s="1"/>
  <c r="AG83" i="1" a="1"/>
  <c r="AG83" i="1" s="1"/>
  <c r="AF83" i="1" a="1"/>
  <c r="AF83" i="1" s="1"/>
  <c r="AE83" i="1" a="1"/>
  <c r="AE83" i="1" s="1"/>
  <c r="AD83" i="1" a="1"/>
  <c r="AD83" i="1" s="1"/>
  <c r="AC83" i="1" a="1"/>
  <c r="AC83" i="1" s="1"/>
  <c r="AB83" i="1" a="1"/>
  <c r="AB83" i="1" s="1"/>
  <c r="AA83" i="1" a="1"/>
  <c r="AA83" i="1" s="1"/>
  <c r="Z83" i="1" a="1"/>
  <c r="Z83" i="1" s="1"/>
  <c r="Y83" i="1" a="1"/>
  <c r="Y83" i="1" s="1"/>
  <c r="X83" i="1" a="1"/>
  <c r="X83" i="1" s="1"/>
  <c r="W83" i="1" a="1"/>
  <c r="W83" i="1" s="1"/>
  <c r="V83" i="1" a="1"/>
  <c r="V83" i="1" s="1"/>
  <c r="U83" i="1" a="1"/>
  <c r="U83" i="1" s="1"/>
  <c r="T83" i="1" a="1"/>
  <c r="T83" i="1" s="1"/>
  <c r="S83" i="1" a="1"/>
  <c r="S83" i="1" s="1"/>
  <c r="R83" i="1" a="1"/>
  <c r="R83" i="1" s="1"/>
  <c r="Q83" i="1" a="1"/>
  <c r="Q83" i="1" s="1"/>
  <c r="AZ82" i="1" a="1"/>
  <c r="AZ82" i="1" s="1"/>
  <c r="AY82" i="1" a="1"/>
  <c r="AY82" i="1" s="1"/>
  <c r="AX82" i="1" a="1"/>
  <c r="AX82" i="1" s="1"/>
  <c r="AW82" i="1" a="1"/>
  <c r="AW82" i="1" s="1"/>
  <c r="AV82" i="1" a="1"/>
  <c r="AV82" i="1" s="1"/>
  <c r="AU82" i="1" a="1"/>
  <c r="AU82" i="1" s="1"/>
  <c r="AT82" i="1" a="1"/>
  <c r="AT82" i="1" s="1"/>
  <c r="AS82" i="1" a="1"/>
  <c r="AS82" i="1" s="1"/>
  <c r="AR82" i="1" a="1"/>
  <c r="AR82" i="1" s="1"/>
  <c r="AQ82" i="1" a="1"/>
  <c r="AQ82" i="1" s="1"/>
  <c r="AP82" i="1" a="1"/>
  <c r="AP82" i="1" s="1"/>
  <c r="AO82" i="1" a="1"/>
  <c r="AO82" i="1" s="1"/>
  <c r="AN82" i="1" a="1"/>
  <c r="AN82" i="1" s="1"/>
  <c r="AM82" i="1" a="1"/>
  <c r="AM82" i="1" s="1"/>
  <c r="AL82" i="1" a="1"/>
  <c r="AL82" i="1" s="1"/>
  <c r="AK82" i="1" a="1"/>
  <c r="AK82" i="1" s="1"/>
  <c r="AJ82" i="1" a="1"/>
  <c r="AJ82" i="1" s="1"/>
  <c r="AI82" i="1" a="1"/>
  <c r="AI82" i="1" s="1"/>
  <c r="AH82" i="1" a="1"/>
  <c r="AH82" i="1" s="1"/>
  <c r="AG82" i="1" a="1"/>
  <c r="AG82" i="1" s="1"/>
  <c r="AF82" i="1" a="1"/>
  <c r="AF82" i="1" s="1"/>
  <c r="AE82" i="1" a="1"/>
  <c r="AE82" i="1" s="1"/>
  <c r="AD82" i="1" a="1"/>
  <c r="AD82" i="1" s="1"/>
  <c r="AC82" i="1" a="1"/>
  <c r="AC82" i="1" s="1"/>
  <c r="AB82" i="1" a="1"/>
  <c r="AB82" i="1" s="1"/>
  <c r="AA82" i="1" a="1"/>
  <c r="AA82" i="1" s="1"/>
  <c r="Z82" i="1" a="1"/>
  <c r="Z82" i="1" s="1"/>
  <c r="Y82" i="1" a="1"/>
  <c r="Y82" i="1" s="1"/>
  <c r="X82" i="1" a="1"/>
  <c r="X82" i="1" s="1"/>
  <c r="W82" i="1" a="1"/>
  <c r="W82" i="1" s="1"/>
  <c r="V82" i="1" a="1"/>
  <c r="V82" i="1" s="1"/>
  <c r="U82" i="1" a="1"/>
  <c r="U82" i="1" s="1"/>
  <c r="T82" i="1" a="1"/>
  <c r="T82" i="1" s="1"/>
  <c r="S82" i="1" a="1"/>
  <c r="S82" i="1" s="1"/>
  <c r="R82" i="1" a="1"/>
  <c r="R82" i="1" s="1"/>
  <c r="Q82" i="1" a="1"/>
  <c r="Q82" i="1" s="1"/>
  <c r="AZ81" i="1" a="1"/>
  <c r="AZ81" i="1" s="1"/>
  <c r="AY81" i="1" a="1"/>
  <c r="AY81" i="1" s="1"/>
  <c r="AX81" i="1" a="1"/>
  <c r="AX81" i="1" s="1"/>
  <c r="AW81" i="1" a="1"/>
  <c r="AW81" i="1" s="1"/>
  <c r="AV81" i="1" a="1"/>
  <c r="AV81" i="1" s="1"/>
  <c r="AU81" i="1" a="1"/>
  <c r="AU81" i="1" s="1"/>
  <c r="AT81" i="1" a="1"/>
  <c r="AT81" i="1" s="1"/>
  <c r="AS81" i="1" a="1"/>
  <c r="AS81" i="1" s="1"/>
  <c r="AR81" i="1" a="1"/>
  <c r="AR81" i="1" s="1"/>
  <c r="AQ81" i="1" a="1"/>
  <c r="AQ81" i="1" s="1"/>
  <c r="AP81" i="1" a="1"/>
  <c r="AP81" i="1" s="1"/>
  <c r="AO81" i="1" a="1"/>
  <c r="AO81" i="1" s="1"/>
  <c r="AN81" i="1" a="1"/>
  <c r="AN81" i="1" s="1"/>
  <c r="AM81" i="1" a="1"/>
  <c r="AM81" i="1" s="1"/>
  <c r="AL81" i="1" a="1"/>
  <c r="AL81" i="1" s="1"/>
  <c r="AK81" i="1" a="1"/>
  <c r="AK81" i="1" s="1"/>
  <c r="AJ81" i="1" a="1"/>
  <c r="AJ81" i="1" s="1"/>
  <c r="AI81" i="1" a="1"/>
  <c r="AI81" i="1" s="1"/>
  <c r="AH81" i="1" a="1"/>
  <c r="AH81" i="1" s="1"/>
  <c r="AG81" i="1" a="1"/>
  <c r="AG81" i="1" s="1"/>
  <c r="AF81" i="1" a="1"/>
  <c r="AF81" i="1" s="1"/>
  <c r="AE81" i="1" a="1"/>
  <c r="AE81" i="1" s="1"/>
  <c r="AD81" i="1" a="1"/>
  <c r="AD81" i="1" s="1"/>
  <c r="AC81" i="1" a="1"/>
  <c r="AC81" i="1" s="1"/>
  <c r="AB81" i="1" a="1"/>
  <c r="AB81" i="1" s="1"/>
  <c r="AA81" i="1" a="1"/>
  <c r="AA81" i="1" s="1"/>
  <c r="Z81" i="1" a="1"/>
  <c r="Z81" i="1" s="1"/>
  <c r="Y81" i="1" a="1"/>
  <c r="Y81" i="1" s="1"/>
  <c r="X81" i="1" a="1"/>
  <c r="X81" i="1" s="1"/>
  <c r="W81" i="1" a="1"/>
  <c r="W81" i="1" s="1"/>
  <c r="V81" i="1" a="1"/>
  <c r="V81" i="1" s="1"/>
  <c r="U81" i="1" a="1"/>
  <c r="U81" i="1" s="1"/>
  <c r="T81" i="1" a="1"/>
  <c r="T81" i="1" s="1"/>
  <c r="S81" i="1" a="1"/>
  <c r="S81" i="1" s="1"/>
  <c r="R81" i="1" a="1"/>
  <c r="R81" i="1" s="1"/>
  <c r="Q81" i="1" a="1"/>
  <c r="Q81" i="1" s="1"/>
  <c r="AZ80" i="1" a="1"/>
  <c r="AZ80" i="1" s="1"/>
  <c r="AY80" i="1" a="1"/>
  <c r="AY80" i="1" s="1"/>
  <c r="AX80" i="1" a="1"/>
  <c r="AX80" i="1" s="1"/>
  <c r="AW80" i="1" a="1"/>
  <c r="AW80" i="1" s="1"/>
  <c r="AV80" i="1" a="1"/>
  <c r="AV80" i="1" s="1"/>
  <c r="AU80" i="1" a="1"/>
  <c r="AU80" i="1" s="1"/>
  <c r="AT80" i="1" a="1"/>
  <c r="AT80" i="1" s="1"/>
  <c r="AS80" i="1" a="1"/>
  <c r="AS80" i="1" s="1"/>
  <c r="AR80" i="1" a="1"/>
  <c r="AR80" i="1" s="1"/>
  <c r="AQ80" i="1" a="1"/>
  <c r="AQ80" i="1" s="1"/>
  <c r="AP80" i="1" a="1"/>
  <c r="AP80" i="1" s="1"/>
  <c r="AO80" i="1" a="1"/>
  <c r="AO80" i="1" s="1"/>
  <c r="AN80" i="1" a="1"/>
  <c r="AN80" i="1" s="1"/>
  <c r="AM80" i="1" a="1"/>
  <c r="AM80" i="1" s="1"/>
  <c r="AL80" i="1" a="1"/>
  <c r="AL80" i="1" s="1"/>
  <c r="AK80" i="1" a="1"/>
  <c r="AK80" i="1" s="1"/>
  <c r="AJ80" i="1" a="1"/>
  <c r="AJ80" i="1" s="1"/>
  <c r="AI80" i="1" a="1"/>
  <c r="AI80" i="1" s="1"/>
  <c r="AH80" i="1" a="1"/>
  <c r="AH80" i="1" s="1"/>
  <c r="AG80" i="1" a="1"/>
  <c r="AG80" i="1" s="1"/>
  <c r="AF80" i="1" a="1"/>
  <c r="AF80" i="1" s="1"/>
  <c r="AE80" i="1" a="1"/>
  <c r="AE80" i="1" s="1"/>
  <c r="AD80" i="1" a="1"/>
  <c r="AD80" i="1" s="1"/>
  <c r="AC80" i="1" a="1"/>
  <c r="AC80" i="1" s="1"/>
  <c r="AB80" i="1" a="1"/>
  <c r="AB80" i="1" s="1"/>
  <c r="AA80" i="1" a="1"/>
  <c r="AA80" i="1" s="1"/>
  <c r="Z80" i="1" a="1"/>
  <c r="Z80" i="1" s="1"/>
  <c r="Y80" i="1" a="1"/>
  <c r="Y80" i="1" s="1"/>
  <c r="X80" i="1" a="1"/>
  <c r="X80" i="1" s="1"/>
  <c r="W80" i="1" a="1"/>
  <c r="W80" i="1" s="1"/>
  <c r="V80" i="1" a="1"/>
  <c r="V80" i="1" s="1"/>
  <c r="U80" i="1" a="1"/>
  <c r="U80" i="1" s="1"/>
  <c r="T80" i="1" a="1"/>
  <c r="T80" i="1" s="1"/>
  <c r="S80" i="1" a="1"/>
  <c r="S80" i="1" s="1"/>
  <c r="R80" i="1" a="1"/>
  <c r="R80" i="1" s="1"/>
  <c r="Q80" i="1" a="1"/>
  <c r="Q80" i="1" s="1"/>
  <c r="J732" i="1"/>
  <c r="I732" i="1"/>
  <c r="H732" i="1"/>
  <c r="G732" i="1"/>
  <c r="F732" i="1"/>
  <c r="E732" i="1"/>
  <c r="D732" i="1"/>
  <c r="C732" i="1"/>
  <c r="J731" i="1"/>
  <c r="I731" i="1"/>
  <c r="H731" i="1"/>
  <c r="G731" i="1"/>
  <c r="F731" i="1"/>
  <c r="E731" i="1"/>
  <c r="D731" i="1"/>
  <c r="C731" i="1"/>
  <c r="J730" i="1"/>
  <c r="I730" i="1"/>
  <c r="H730" i="1"/>
  <c r="G730" i="1"/>
  <c r="F730" i="1"/>
  <c r="E730" i="1"/>
  <c r="D730" i="1"/>
  <c r="C730" i="1"/>
  <c r="J729" i="1"/>
  <c r="I729" i="1"/>
  <c r="H729" i="1"/>
  <c r="G729" i="1"/>
  <c r="F729" i="1"/>
  <c r="E729" i="1"/>
  <c r="D729" i="1"/>
  <c r="C729" i="1"/>
  <c r="J728" i="1"/>
  <c r="I728" i="1"/>
  <c r="H728" i="1"/>
  <c r="G728" i="1"/>
  <c r="F728" i="1"/>
  <c r="E728" i="1"/>
  <c r="D728" i="1"/>
  <c r="C728" i="1"/>
  <c r="J727" i="1"/>
  <c r="I727" i="1"/>
  <c r="H727" i="1"/>
  <c r="G727" i="1"/>
  <c r="F727" i="1"/>
  <c r="E727" i="1"/>
  <c r="D727" i="1"/>
  <c r="C727" i="1"/>
  <c r="J726" i="1"/>
  <c r="I726" i="1"/>
  <c r="H726" i="1"/>
  <c r="G726" i="1"/>
  <c r="F726" i="1"/>
  <c r="E726" i="1"/>
  <c r="D726" i="1"/>
  <c r="C726" i="1"/>
  <c r="J725" i="1"/>
  <c r="I725" i="1"/>
  <c r="H725" i="1"/>
  <c r="G725" i="1"/>
  <c r="F725" i="1"/>
  <c r="E725" i="1"/>
  <c r="D725" i="1"/>
  <c r="C725" i="1"/>
  <c r="J724" i="1"/>
  <c r="I724" i="1"/>
  <c r="H724" i="1"/>
  <c r="G724" i="1"/>
  <c r="F724" i="1"/>
  <c r="E724" i="1"/>
  <c r="D724" i="1"/>
  <c r="C724" i="1"/>
  <c r="J723" i="1"/>
  <c r="I723" i="1"/>
  <c r="H723" i="1"/>
  <c r="G723" i="1"/>
  <c r="F723" i="1"/>
  <c r="E723" i="1"/>
  <c r="D723" i="1"/>
  <c r="C723" i="1"/>
  <c r="C722" i="1"/>
  <c r="J721" i="1"/>
  <c r="I721" i="1"/>
  <c r="H721" i="1"/>
  <c r="G721" i="1"/>
  <c r="F721" i="1"/>
  <c r="E721" i="1"/>
  <c r="D721" i="1"/>
  <c r="C721" i="1"/>
  <c r="J720" i="1"/>
  <c r="I720" i="1"/>
  <c r="H720" i="1"/>
  <c r="G720" i="1"/>
  <c r="F720" i="1"/>
  <c r="E720" i="1"/>
  <c r="D720" i="1"/>
  <c r="C720" i="1"/>
  <c r="J719" i="1"/>
  <c r="I719" i="1"/>
  <c r="H719" i="1"/>
  <c r="G719" i="1"/>
  <c r="F719" i="1"/>
  <c r="E719" i="1"/>
  <c r="D719" i="1"/>
  <c r="C719" i="1"/>
  <c r="J718" i="1"/>
  <c r="I718" i="1"/>
  <c r="H718" i="1"/>
  <c r="G718" i="1"/>
  <c r="F718" i="1"/>
  <c r="E718" i="1"/>
  <c r="D718" i="1"/>
  <c r="C718" i="1"/>
  <c r="J717" i="1"/>
  <c r="I717" i="1"/>
  <c r="H717" i="1"/>
  <c r="G717" i="1"/>
  <c r="F717" i="1"/>
  <c r="E717" i="1"/>
  <c r="D717" i="1"/>
  <c r="C717" i="1"/>
  <c r="J716" i="1"/>
  <c r="I716" i="1"/>
  <c r="H716" i="1"/>
  <c r="G716" i="1"/>
  <c r="F716" i="1"/>
  <c r="E716" i="1"/>
  <c r="D716" i="1"/>
  <c r="C716" i="1"/>
  <c r="J715" i="1"/>
  <c r="I715" i="1"/>
  <c r="H715" i="1"/>
  <c r="G715" i="1"/>
  <c r="F715" i="1"/>
  <c r="E715" i="1"/>
  <c r="D715" i="1"/>
  <c r="C715" i="1"/>
  <c r="J714" i="1"/>
  <c r="I714" i="1"/>
  <c r="H714" i="1"/>
  <c r="G714" i="1"/>
  <c r="F714" i="1"/>
  <c r="E714" i="1"/>
  <c r="D714" i="1"/>
  <c r="C714" i="1"/>
  <c r="J713" i="1"/>
  <c r="I713" i="1"/>
  <c r="H713" i="1"/>
  <c r="G713" i="1"/>
  <c r="F713" i="1"/>
  <c r="E713" i="1"/>
  <c r="D713" i="1"/>
  <c r="C713" i="1"/>
  <c r="J712" i="1"/>
  <c r="I712" i="1"/>
  <c r="H712" i="1"/>
  <c r="G712" i="1"/>
  <c r="F712" i="1"/>
  <c r="E712" i="1"/>
  <c r="D712" i="1"/>
  <c r="C712" i="1"/>
  <c r="C711" i="1"/>
  <c r="I710" i="1"/>
  <c r="H710" i="1"/>
  <c r="G710" i="1"/>
  <c r="F710" i="1"/>
  <c r="E710" i="1"/>
  <c r="D710" i="1"/>
  <c r="C710" i="1"/>
  <c r="I709" i="1"/>
  <c r="H709" i="1"/>
  <c r="G709" i="1"/>
  <c r="F709" i="1"/>
  <c r="E709" i="1"/>
  <c r="D709" i="1"/>
  <c r="C709" i="1"/>
  <c r="I708" i="1"/>
  <c r="H708" i="1"/>
  <c r="G708" i="1"/>
  <c r="F708" i="1"/>
  <c r="E708" i="1"/>
  <c r="D708" i="1"/>
  <c r="C708" i="1"/>
  <c r="I707" i="1"/>
  <c r="H707" i="1"/>
  <c r="G707" i="1"/>
  <c r="F707" i="1"/>
  <c r="E707" i="1"/>
  <c r="D707" i="1"/>
  <c r="C707" i="1"/>
  <c r="I706" i="1"/>
  <c r="H706" i="1"/>
  <c r="G706" i="1"/>
  <c r="F706" i="1"/>
  <c r="E706" i="1"/>
  <c r="D706" i="1"/>
  <c r="C706" i="1"/>
  <c r="I705" i="1"/>
  <c r="H705" i="1"/>
  <c r="G705" i="1"/>
  <c r="F705" i="1"/>
  <c r="E705" i="1"/>
  <c r="D705" i="1"/>
  <c r="C705" i="1"/>
  <c r="I704" i="1"/>
  <c r="H704" i="1"/>
  <c r="G704" i="1"/>
  <c r="F704" i="1"/>
  <c r="E704" i="1"/>
  <c r="D704" i="1"/>
  <c r="C704" i="1"/>
  <c r="I703" i="1"/>
  <c r="H703" i="1"/>
  <c r="G703" i="1"/>
  <c r="F703" i="1"/>
  <c r="E703" i="1"/>
  <c r="D703" i="1"/>
  <c r="C703" i="1"/>
  <c r="I702" i="1"/>
  <c r="H702" i="1"/>
  <c r="G702" i="1"/>
  <c r="F702" i="1"/>
  <c r="E702" i="1"/>
  <c r="D702" i="1"/>
  <c r="C702" i="1"/>
  <c r="I701" i="1"/>
  <c r="H701" i="1"/>
  <c r="G701" i="1"/>
  <c r="F701" i="1"/>
  <c r="E701" i="1"/>
  <c r="D701" i="1"/>
  <c r="C701" i="1"/>
  <c r="C691" i="1"/>
  <c r="D691" i="1"/>
  <c r="E691" i="1"/>
  <c r="F691" i="1"/>
  <c r="G691" i="1"/>
  <c r="H691" i="1"/>
  <c r="I691" i="1"/>
  <c r="J691" i="1"/>
  <c r="C692" i="1"/>
  <c r="D692" i="1"/>
  <c r="E692" i="1"/>
  <c r="F692" i="1"/>
  <c r="G692" i="1"/>
  <c r="H692" i="1"/>
  <c r="I692" i="1"/>
  <c r="J692" i="1"/>
  <c r="C693" i="1"/>
  <c r="D693" i="1"/>
  <c r="E693" i="1"/>
  <c r="F693" i="1"/>
  <c r="G693" i="1"/>
  <c r="H693" i="1"/>
  <c r="I693" i="1"/>
  <c r="J693" i="1"/>
  <c r="C694" i="1"/>
  <c r="D694" i="1"/>
  <c r="E694" i="1"/>
  <c r="F694" i="1"/>
  <c r="G694" i="1"/>
  <c r="H694" i="1"/>
  <c r="I694" i="1"/>
  <c r="J694" i="1"/>
  <c r="C695" i="1"/>
  <c r="D695" i="1"/>
  <c r="E695" i="1"/>
  <c r="F695" i="1"/>
  <c r="G695" i="1"/>
  <c r="H695" i="1"/>
  <c r="I695" i="1"/>
  <c r="J695" i="1"/>
  <c r="C696" i="1"/>
  <c r="D696" i="1"/>
  <c r="E696" i="1"/>
  <c r="F696" i="1"/>
  <c r="G696" i="1"/>
  <c r="H696" i="1"/>
  <c r="I696" i="1"/>
  <c r="J696" i="1"/>
  <c r="C697" i="1"/>
  <c r="D697" i="1"/>
  <c r="E697" i="1"/>
  <c r="F697" i="1"/>
  <c r="G697" i="1"/>
  <c r="H697" i="1"/>
  <c r="I697" i="1"/>
  <c r="J697" i="1"/>
  <c r="C698" i="1"/>
  <c r="D698" i="1"/>
  <c r="E698" i="1"/>
  <c r="F698" i="1"/>
  <c r="G698" i="1"/>
  <c r="H698" i="1"/>
  <c r="I698" i="1"/>
  <c r="J698" i="1"/>
  <c r="C699" i="1"/>
  <c r="D699" i="1"/>
  <c r="E699" i="1"/>
  <c r="F699" i="1"/>
  <c r="G699" i="1"/>
  <c r="H699" i="1"/>
  <c r="I699" i="1"/>
  <c r="J699" i="1"/>
  <c r="J687" i="1"/>
  <c r="I687" i="1"/>
  <c r="H687" i="1"/>
  <c r="G687" i="1"/>
  <c r="F687" i="1"/>
  <c r="E687" i="1"/>
  <c r="D687" i="1"/>
  <c r="C687" i="1"/>
  <c r="J686" i="1"/>
  <c r="I686" i="1"/>
  <c r="H686" i="1"/>
  <c r="G686" i="1"/>
  <c r="F686" i="1"/>
  <c r="E686" i="1"/>
  <c r="D686" i="1"/>
  <c r="C686" i="1"/>
  <c r="J685" i="1"/>
  <c r="I685" i="1"/>
  <c r="H685" i="1"/>
  <c r="G685" i="1"/>
  <c r="F685" i="1"/>
  <c r="E685" i="1"/>
  <c r="D685" i="1"/>
  <c r="C685" i="1"/>
  <c r="J684" i="1"/>
  <c r="I684" i="1"/>
  <c r="H684" i="1"/>
  <c r="G684" i="1"/>
  <c r="F684" i="1"/>
  <c r="E684" i="1"/>
  <c r="D684" i="1"/>
  <c r="C684" i="1"/>
  <c r="J683" i="1"/>
  <c r="I683" i="1"/>
  <c r="H683" i="1"/>
  <c r="G683" i="1"/>
  <c r="F683" i="1"/>
  <c r="E683" i="1"/>
  <c r="D683" i="1"/>
  <c r="C683" i="1"/>
  <c r="J682" i="1"/>
  <c r="I682" i="1"/>
  <c r="H682" i="1"/>
  <c r="G682" i="1"/>
  <c r="F682" i="1"/>
  <c r="E682" i="1"/>
  <c r="D682" i="1"/>
  <c r="C682" i="1"/>
  <c r="J681" i="1"/>
  <c r="I681" i="1"/>
  <c r="H681" i="1"/>
  <c r="G681" i="1"/>
  <c r="F681" i="1"/>
  <c r="E681" i="1"/>
  <c r="D681" i="1"/>
  <c r="C681" i="1"/>
  <c r="J680" i="1"/>
  <c r="I680" i="1"/>
  <c r="H680" i="1"/>
  <c r="G680" i="1"/>
  <c r="F680" i="1"/>
  <c r="E680" i="1"/>
  <c r="D680" i="1"/>
  <c r="C680" i="1"/>
  <c r="J679" i="1"/>
  <c r="I679" i="1"/>
  <c r="H679" i="1"/>
  <c r="G679" i="1"/>
  <c r="F679" i="1"/>
  <c r="E679" i="1"/>
  <c r="D679" i="1"/>
  <c r="C679" i="1"/>
  <c r="J678" i="1"/>
  <c r="I678" i="1"/>
  <c r="H678" i="1"/>
  <c r="G678" i="1"/>
  <c r="F678" i="1"/>
  <c r="E678" i="1"/>
  <c r="D678" i="1"/>
  <c r="C678" i="1"/>
  <c r="J676" i="1"/>
  <c r="I676" i="1"/>
  <c r="H676" i="1"/>
  <c r="G676" i="1"/>
  <c r="F676" i="1"/>
  <c r="E676" i="1"/>
  <c r="D676" i="1"/>
  <c r="C676" i="1"/>
  <c r="J675" i="1"/>
  <c r="I675" i="1"/>
  <c r="H675" i="1"/>
  <c r="G675" i="1"/>
  <c r="F675" i="1"/>
  <c r="E675" i="1"/>
  <c r="D675" i="1"/>
  <c r="C675" i="1"/>
  <c r="J674" i="1"/>
  <c r="I674" i="1"/>
  <c r="H674" i="1"/>
  <c r="G674" i="1"/>
  <c r="F674" i="1"/>
  <c r="E674" i="1"/>
  <c r="D674" i="1"/>
  <c r="C674" i="1"/>
  <c r="J673" i="1"/>
  <c r="I673" i="1"/>
  <c r="H673" i="1"/>
  <c r="G673" i="1"/>
  <c r="F673" i="1"/>
  <c r="E673" i="1"/>
  <c r="D673" i="1"/>
  <c r="C673" i="1"/>
  <c r="J672" i="1"/>
  <c r="I672" i="1"/>
  <c r="H672" i="1"/>
  <c r="G672" i="1"/>
  <c r="F672" i="1"/>
  <c r="E672" i="1"/>
  <c r="D672" i="1"/>
  <c r="C672" i="1"/>
  <c r="J671" i="1"/>
  <c r="I671" i="1"/>
  <c r="H671" i="1"/>
  <c r="G671" i="1"/>
  <c r="F671" i="1"/>
  <c r="E671" i="1"/>
  <c r="D671" i="1"/>
  <c r="C671" i="1"/>
  <c r="J670" i="1"/>
  <c r="I670" i="1"/>
  <c r="H670" i="1"/>
  <c r="G670" i="1"/>
  <c r="F670" i="1"/>
  <c r="E670" i="1"/>
  <c r="D670" i="1"/>
  <c r="C670" i="1"/>
  <c r="J669" i="1"/>
  <c r="I669" i="1"/>
  <c r="H669" i="1"/>
  <c r="G669" i="1"/>
  <c r="F669" i="1"/>
  <c r="E669" i="1"/>
  <c r="D669" i="1"/>
  <c r="C669" i="1"/>
  <c r="J668" i="1"/>
  <c r="I668" i="1"/>
  <c r="H668" i="1"/>
  <c r="G668" i="1"/>
  <c r="F668" i="1"/>
  <c r="E668" i="1"/>
  <c r="D668" i="1"/>
  <c r="C668" i="1"/>
  <c r="J667" i="1"/>
  <c r="I667" i="1"/>
  <c r="H667" i="1"/>
  <c r="G667" i="1"/>
  <c r="F667" i="1"/>
  <c r="E667" i="1"/>
  <c r="D667" i="1"/>
  <c r="C667" i="1"/>
  <c r="I665" i="1"/>
  <c r="H665" i="1"/>
  <c r="G665" i="1"/>
  <c r="F665" i="1"/>
  <c r="E665" i="1"/>
  <c r="D665" i="1"/>
  <c r="C665" i="1"/>
  <c r="I664" i="1"/>
  <c r="H664" i="1"/>
  <c r="G664" i="1"/>
  <c r="F664" i="1"/>
  <c r="E664" i="1"/>
  <c r="D664" i="1"/>
  <c r="C664" i="1"/>
  <c r="I663" i="1"/>
  <c r="H663" i="1"/>
  <c r="G663" i="1"/>
  <c r="F663" i="1"/>
  <c r="E663" i="1"/>
  <c r="D663" i="1"/>
  <c r="C663" i="1"/>
  <c r="I662" i="1"/>
  <c r="H662" i="1"/>
  <c r="G662" i="1"/>
  <c r="F662" i="1"/>
  <c r="E662" i="1"/>
  <c r="D662" i="1"/>
  <c r="C662" i="1"/>
  <c r="I661" i="1"/>
  <c r="H661" i="1"/>
  <c r="G661" i="1"/>
  <c r="F661" i="1"/>
  <c r="E661" i="1"/>
  <c r="D661" i="1"/>
  <c r="C661" i="1"/>
  <c r="I660" i="1"/>
  <c r="H660" i="1"/>
  <c r="G660" i="1"/>
  <c r="F660" i="1"/>
  <c r="E660" i="1"/>
  <c r="D660" i="1"/>
  <c r="C660" i="1"/>
  <c r="I659" i="1"/>
  <c r="H659" i="1"/>
  <c r="G659" i="1"/>
  <c r="F659" i="1"/>
  <c r="E659" i="1"/>
  <c r="D659" i="1"/>
  <c r="C659" i="1"/>
  <c r="I658" i="1"/>
  <c r="H658" i="1"/>
  <c r="G658" i="1"/>
  <c r="F658" i="1"/>
  <c r="E658" i="1"/>
  <c r="D658" i="1"/>
  <c r="C658" i="1"/>
  <c r="I657" i="1"/>
  <c r="H657" i="1"/>
  <c r="G657" i="1"/>
  <c r="F657" i="1"/>
  <c r="E657" i="1"/>
  <c r="D657" i="1"/>
  <c r="C657" i="1"/>
  <c r="I656" i="1"/>
  <c r="H656" i="1"/>
  <c r="G656" i="1"/>
  <c r="F656" i="1"/>
  <c r="E656" i="1"/>
  <c r="D656" i="1"/>
  <c r="C656" i="1"/>
  <c r="J642" i="1"/>
  <c r="I642" i="1"/>
  <c r="H642" i="1"/>
  <c r="G642" i="1"/>
  <c r="F642" i="1"/>
  <c r="E642" i="1"/>
  <c r="D642" i="1"/>
  <c r="C642" i="1"/>
  <c r="J641" i="1"/>
  <c r="I641" i="1"/>
  <c r="H641" i="1"/>
  <c r="G641" i="1"/>
  <c r="F641" i="1"/>
  <c r="E641" i="1"/>
  <c r="D641" i="1"/>
  <c r="C641" i="1"/>
  <c r="J640" i="1"/>
  <c r="I640" i="1"/>
  <c r="H640" i="1"/>
  <c r="G640" i="1"/>
  <c r="F640" i="1"/>
  <c r="E640" i="1"/>
  <c r="D640" i="1"/>
  <c r="C640" i="1"/>
  <c r="J639" i="1"/>
  <c r="I639" i="1"/>
  <c r="H639" i="1"/>
  <c r="G639" i="1"/>
  <c r="F639" i="1"/>
  <c r="E639" i="1"/>
  <c r="D639" i="1"/>
  <c r="C639" i="1"/>
  <c r="J638" i="1"/>
  <c r="I638" i="1"/>
  <c r="H638" i="1"/>
  <c r="G638" i="1"/>
  <c r="F638" i="1"/>
  <c r="E638" i="1"/>
  <c r="D638" i="1"/>
  <c r="C638" i="1"/>
  <c r="J637" i="1"/>
  <c r="I637" i="1"/>
  <c r="H637" i="1"/>
  <c r="G637" i="1"/>
  <c r="F637" i="1"/>
  <c r="E637" i="1"/>
  <c r="D637" i="1"/>
  <c r="C637" i="1"/>
  <c r="J636" i="1"/>
  <c r="I636" i="1"/>
  <c r="H636" i="1"/>
  <c r="G636" i="1"/>
  <c r="F636" i="1"/>
  <c r="E636" i="1"/>
  <c r="D636" i="1"/>
  <c r="C636" i="1"/>
  <c r="J635" i="1"/>
  <c r="I635" i="1"/>
  <c r="H635" i="1"/>
  <c r="G635" i="1"/>
  <c r="F635" i="1"/>
  <c r="E635" i="1"/>
  <c r="D635" i="1"/>
  <c r="C635" i="1"/>
  <c r="J634" i="1"/>
  <c r="I634" i="1"/>
  <c r="H634" i="1"/>
  <c r="G634" i="1"/>
  <c r="F634" i="1"/>
  <c r="E634" i="1"/>
  <c r="D634" i="1"/>
  <c r="C634" i="1"/>
  <c r="J633" i="1"/>
  <c r="I633" i="1"/>
  <c r="H633" i="1"/>
  <c r="G633" i="1"/>
  <c r="F633" i="1"/>
  <c r="E633" i="1"/>
  <c r="D633" i="1"/>
  <c r="C633" i="1"/>
  <c r="J631" i="1"/>
  <c r="I631" i="1"/>
  <c r="H631" i="1"/>
  <c r="G631" i="1"/>
  <c r="F631" i="1"/>
  <c r="E631" i="1"/>
  <c r="D631" i="1"/>
  <c r="C631" i="1"/>
  <c r="J630" i="1"/>
  <c r="I630" i="1"/>
  <c r="H630" i="1"/>
  <c r="G630" i="1"/>
  <c r="F630" i="1"/>
  <c r="E630" i="1"/>
  <c r="D630" i="1"/>
  <c r="C630" i="1"/>
  <c r="J629" i="1"/>
  <c r="I629" i="1"/>
  <c r="H629" i="1"/>
  <c r="G629" i="1"/>
  <c r="F629" i="1"/>
  <c r="E629" i="1"/>
  <c r="D629" i="1"/>
  <c r="C629" i="1"/>
  <c r="J628" i="1"/>
  <c r="I628" i="1"/>
  <c r="H628" i="1"/>
  <c r="G628" i="1"/>
  <c r="F628" i="1"/>
  <c r="E628" i="1"/>
  <c r="D628" i="1"/>
  <c r="C628" i="1"/>
  <c r="J627" i="1"/>
  <c r="I627" i="1"/>
  <c r="H627" i="1"/>
  <c r="G627" i="1"/>
  <c r="F627" i="1"/>
  <c r="E627" i="1"/>
  <c r="D627" i="1"/>
  <c r="C627" i="1"/>
  <c r="J626" i="1"/>
  <c r="I626" i="1"/>
  <c r="H626" i="1"/>
  <c r="G626" i="1"/>
  <c r="F626" i="1"/>
  <c r="E626" i="1"/>
  <c r="D626" i="1"/>
  <c r="C626" i="1"/>
  <c r="J625" i="1"/>
  <c r="I625" i="1"/>
  <c r="H625" i="1"/>
  <c r="G625" i="1"/>
  <c r="F625" i="1"/>
  <c r="E625" i="1"/>
  <c r="D625" i="1"/>
  <c r="C625" i="1"/>
  <c r="J624" i="1"/>
  <c r="I624" i="1"/>
  <c r="H624" i="1"/>
  <c r="G624" i="1"/>
  <c r="F624" i="1"/>
  <c r="E624" i="1"/>
  <c r="D624" i="1"/>
  <c r="C624" i="1"/>
  <c r="J623" i="1"/>
  <c r="I623" i="1"/>
  <c r="H623" i="1"/>
  <c r="G623" i="1"/>
  <c r="F623" i="1"/>
  <c r="E623" i="1"/>
  <c r="D623" i="1"/>
  <c r="C623" i="1"/>
  <c r="J622" i="1"/>
  <c r="I622" i="1"/>
  <c r="H622" i="1"/>
  <c r="G622" i="1"/>
  <c r="F622" i="1"/>
  <c r="E622" i="1"/>
  <c r="D622" i="1"/>
  <c r="C622" i="1"/>
  <c r="I620" i="1"/>
  <c r="H620" i="1"/>
  <c r="G620" i="1"/>
  <c r="F620" i="1"/>
  <c r="E620" i="1"/>
  <c r="D620" i="1"/>
  <c r="C620" i="1"/>
  <c r="I619" i="1"/>
  <c r="H619" i="1"/>
  <c r="G619" i="1"/>
  <c r="F619" i="1"/>
  <c r="E619" i="1"/>
  <c r="D619" i="1"/>
  <c r="C619" i="1"/>
  <c r="I618" i="1"/>
  <c r="H618" i="1"/>
  <c r="G618" i="1"/>
  <c r="F618" i="1"/>
  <c r="E618" i="1"/>
  <c r="D618" i="1"/>
  <c r="C618" i="1"/>
  <c r="I617" i="1"/>
  <c r="H617" i="1"/>
  <c r="G617" i="1"/>
  <c r="F617" i="1"/>
  <c r="E617" i="1"/>
  <c r="D617" i="1"/>
  <c r="C617" i="1"/>
  <c r="I616" i="1"/>
  <c r="H616" i="1"/>
  <c r="G616" i="1"/>
  <c r="F616" i="1"/>
  <c r="E616" i="1"/>
  <c r="D616" i="1"/>
  <c r="C616" i="1"/>
  <c r="I615" i="1"/>
  <c r="H615" i="1"/>
  <c r="G615" i="1"/>
  <c r="F615" i="1"/>
  <c r="E615" i="1"/>
  <c r="D615" i="1"/>
  <c r="C615" i="1"/>
  <c r="I614" i="1"/>
  <c r="H614" i="1"/>
  <c r="G614" i="1"/>
  <c r="F614" i="1"/>
  <c r="E614" i="1"/>
  <c r="D614" i="1"/>
  <c r="C614" i="1"/>
  <c r="I613" i="1"/>
  <c r="H613" i="1"/>
  <c r="G613" i="1"/>
  <c r="F613" i="1"/>
  <c r="E613" i="1"/>
  <c r="D613" i="1"/>
  <c r="C613" i="1"/>
  <c r="I612" i="1"/>
  <c r="H612" i="1"/>
  <c r="G612" i="1"/>
  <c r="F612" i="1"/>
  <c r="E612" i="1"/>
  <c r="D612" i="1"/>
  <c r="C612" i="1"/>
  <c r="I611" i="1"/>
  <c r="H611" i="1"/>
  <c r="G611" i="1"/>
  <c r="F611" i="1"/>
  <c r="E611" i="1"/>
  <c r="D611" i="1"/>
  <c r="C611" i="1"/>
  <c r="C601" i="1"/>
  <c r="D601" i="1"/>
  <c r="E601" i="1"/>
  <c r="F601" i="1"/>
  <c r="G601" i="1"/>
  <c r="H601" i="1"/>
  <c r="I601" i="1"/>
  <c r="J601" i="1"/>
  <c r="C602" i="1"/>
  <c r="D602" i="1"/>
  <c r="E602" i="1"/>
  <c r="F602" i="1"/>
  <c r="G602" i="1"/>
  <c r="H602" i="1"/>
  <c r="I602" i="1"/>
  <c r="J602" i="1"/>
  <c r="C603" i="1"/>
  <c r="D603" i="1"/>
  <c r="E603" i="1"/>
  <c r="F603" i="1"/>
  <c r="G603" i="1"/>
  <c r="H603" i="1"/>
  <c r="I603" i="1"/>
  <c r="J603" i="1"/>
  <c r="C604" i="1"/>
  <c r="D604" i="1"/>
  <c r="E604" i="1"/>
  <c r="F604" i="1"/>
  <c r="G604" i="1"/>
  <c r="H604" i="1"/>
  <c r="I604" i="1"/>
  <c r="J604" i="1"/>
  <c r="C605" i="1"/>
  <c r="D605" i="1"/>
  <c r="E605" i="1"/>
  <c r="F605" i="1"/>
  <c r="G605" i="1"/>
  <c r="H605" i="1"/>
  <c r="I605" i="1"/>
  <c r="J605" i="1"/>
  <c r="C606" i="1"/>
  <c r="D606" i="1"/>
  <c r="E606" i="1"/>
  <c r="F606" i="1"/>
  <c r="G606" i="1"/>
  <c r="H606" i="1"/>
  <c r="I606" i="1"/>
  <c r="J606" i="1"/>
  <c r="C607" i="1"/>
  <c r="D607" i="1"/>
  <c r="E607" i="1"/>
  <c r="F607" i="1"/>
  <c r="G607" i="1"/>
  <c r="H607" i="1"/>
  <c r="I607" i="1"/>
  <c r="J607" i="1"/>
  <c r="C608" i="1"/>
  <c r="D608" i="1"/>
  <c r="E608" i="1"/>
  <c r="F608" i="1"/>
  <c r="G608" i="1"/>
  <c r="H608" i="1"/>
  <c r="I608" i="1"/>
  <c r="J608" i="1"/>
  <c r="C609" i="1"/>
  <c r="D609" i="1"/>
  <c r="E609" i="1"/>
  <c r="F609" i="1"/>
  <c r="G609" i="1"/>
  <c r="H609" i="1"/>
  <c r="I609" i="1"/>
  <c r="J609" i="1"/>
  <c r="J597" i="1"/>
  <c r="I597" i="1"/>
  <c r="H597" i="1"/>
  <c r="G597" i="1"/>
  <c r="F597" i="1"/>
  <c r="E597" i="1"/>
  <c r="D597" i="1"/>
  <c r="C597" i="1"/>
  <c r="J596" i="1"/>
  <c r="I596" i="1"/>
  <c r="H596" i="1"/>
  <c r="G596" i="1"/>
  <c r="F596" i="1"/>
  <c r="E596" i="1"/>
  <c r="D596" i="1"/>
  <c r="C596" i="1"/>
  <c r="J595" i="1"/>
  <c r="I595" i="1"/>
  <c r="H595" i="1"/>
  <c r="G595" i="1"/>
  <c r="F595" i="1"/>
  <c r="E595" i="1"/>
  <c r="D595" i="1"/>
  <c r="C595" i="1"/>
  <c r="J594" i="1"/>
  <c r="I594" i="1"/>
  <c r="H594" i="1"/>
  <c r="G594" i="1"/>
  <c r="F594" i="1"/>
  <c r="E594" i="1"/>
  <c r="D594" i="1"/>
  <c r="C594" i="1"/>
  <c r="J593" i="1"/>
  <c r="I593" i="1"/>
  <c r="H593" i="1"/>
  <c r="G593" i="1"/>
  <c r="F593" i="1"/>
  <c r="E593" i="1"/>
  <c r="D593" i="1"/>
  <c r="C593" i="1"/>
  <c r="J592" i="1"/>
  <c r="I592" i="1"/>
  <c r="H592" i="1"/>
  <c r="G592" i="1"/>
  <c r="F592" i="1"/>
  <c r="E592" i="1"/>
  <c r="D592" i="1"/>
  <c r="C592" i="1"/>
  <c r="J591" i="1"/>
  <c r="I591" i="1"/>
  <c r="H591" i="1"/>
  <c r="G591" i="1"/>
  <c r="F591" i="1"/>
  <c r="E591" i="1"/>
  <c r="D591" i="1"/>
  <c r="C591" i="1"/>
  <c r="J590" i="1"/>
  <c r="I590" i="1"/>
  <c r="H590" i="1"/>
  <c r="G590" i="1"/>
  <c r="F590" i="1"/>
  <c r="E590" i="1"/>
  <c r="D590" i="1"/>
  <c r="C590" i="1"/>
  <c r="J589" i="1"/>
  <c r="I589" i="1"/>
  <c r="H589" i="1"/>
  <c r="G589" i="1"/>
  <c r="F589" i="1"/>
  <c r="E589" i="1"/>
  <c r="D589" i="1"/>
  <c r="C589" i="1"/>
  <c r="J588" i="1"/>
  <c r="I588" i="1"/>
  <c r="H588" i="1"/>
  <c r="G588" i="1"/>
  <c r="F588" i="1"/>
  <c r="E588" i="1"/>
  <c r="D588" i="1"/>
  <c r="C588" i="1"/>
  <c r="J586" i="1"/>
  <c r="I586" i="1"/>
  <c r="H586" i="1"/>
  <c r="G586" i="1"/>
  <c r="F586" i="1"/>
  <c r="E586" i="1"/>
  <c r="D586" i="1"/>
  <c r="C586" i="1"/>
  <c r="J585" i="1"/>
  <c r="I585" i="1"/>
  <c r="H585" i="1"/>
  <c r="G585" i="1"/>
  <c r="F585" i="1"/>
  <c r="E585" i="1"/>
  <c r="D585" i="1"/>
  <c r="C585" i="1"/>
  <c r="J584" i="1"/>
  <c r="I584" i="1"/>
  <c r="H584" i="1"/>
  <c r="G584" i="1"/>
  <c r="F584" i="1"/>
  <c r="E584" i="1"/>
  <c r="D584" i="1"/>
  <c r="C584" i="1"/>
  <c r="J583" i="1"/>
  <c r="I583" i="1"/>
  <c r="H583" i="1"/>
  <c r="G583" i="1"/>
  <c r="F583" i="1"/>
  <c r="E583" i="1"/>
  <c r="D583" i="1"/>
  <c r="C583" i="1"/>
  <c r="J582" i="1"/>
  <c r="I582" i="1"/>
  <c r="H582" i="1"/>
  <c r="G582" i="1"/>
  <c r="F582" i="1"/>
  <c r="E582" i="1"/>
  <c r="D582" i="1"/>
  <c r="C582" i="1"/>
  <c r="J581" i="1"/>
  <c r="I581" i="1"/>
  <c r="H581" i="1"/>
  <c r="G581" i="1"/>
  <c r="F581" i="1"/>
  <c r="E581" i="1"/>
  <c r="D581" i="1"/>
  <c r="C581" i="1"/>
  <c r="J580" i="1"/>
  <c r="I580" i="1"/>
  <c r="H580" i="1"/>
  <c r="G580" i="1"/>
  <c r="F580" i="1"/>
  <c r="E580" i="1"/>
  <c r="D580" i="1"/>
  <c r="C580" i="1"/>
  <c r="J579" i="1"/>
  <c r="I579" i="1"/>
  <c r="H579" i="1"/>
  <c r="G579" i="1"/>
  <c r="F579" i="1"/>
  <c r="E579" i="1"/>
  <c r="D579" i="1"/>
  <c r="C579" i="1"/>
  <c r="J578" i="1"/>
  <c r="I578" i="1"/>
  <c r="H578" i="1"/>
  <c r="G578" i="1"/>
  <c r="F578" i="1"/>
  <c r="E578" i="1"/>
  <c r="D578" i="1"/>
  <c r="C578" i="1"/>
  <c r="J577" i="1"/>
  <c r="I577" i="1"/>
  <c r="H577" i="1"/>
  <c r="G577" i="1"/>
  <c r="F577" i="1"/>
  <c r="E577" i="1"/>
  <c r="D577" i="1"/>
  <c r="C577" i="1"/>
  <c r="I575" i="1"/>
  <c r="H575" i="1"/>
  <c r="G575" i="1"/>
  <c r="F575" i="1"/>
  <c r="E575" i="1"/>
  <c r="D575" i="1"/>
  <c r="C575" i="1"/>
  <c r="I574" i="1"/>
  <c r="H574" i="1"/>
  <c r="G574" i="1"/>
  <c r="F574" i="1"/>
  <c r="E574" i="1"/>
  <c r="D574" i="1"/>
  <c r="C574" i="1"/>
  <c r="I573" i="1"/>
  <c r="H573" i="1"/>
  <c r="G573" i="1"/>
  <c r="F573" i="1"/>
  <c r="E573" i="1"/>
  <c r="D573" i="1"/>
  <c r="C573" i="1"/>
  <c r="I572" i="1"/>
  <c r="H572" i="1"/>
  <c r="G572" i="1"/>
  <c r="F572" i="1"/>
  <c r="E572" i="1"/>
  <c r="D572" i="1"/>
  <c r="C572" i="1"/>
  <c r="I571" i="1"/>
  <c r="H571" i="1"/>
  <c r="G571" i="1"/>
  <c r="F571" i="1"/>
  <c r="E571" i="1"/>
  <c r="D571" i="1"/>
  <c r="C571" i="1"/>
  <c r="I570" i="1"/>
  <c r="H570" i="1"/>
  <c r="G570" i="1"/>
  <c r="F570" i="1"/>
  <c r="E570" i="1"/>
  <c r="D570" i="1"/>
  <c r="C570" i="1"/>
  <c r="I569" i="1"/>
  <c r="H569" i="1"/>
  <c r="G569" i="1"/>
  <c r="F569" i="1"/>
  <c r="E569" i="1"/>
  <c r="D569" i="1"/>
  <c r="C569" i="1"/>
  <c r="I568" i="1"/>
  <c r="H568" i="1"/>
  <c r="G568" i="1"/>
  <c r="F568" i="1"/>
  <c r="E568" i="1"/>
  <c r="D568" i="1"/>
  <c r="C568" i="1"/>
  <c r="I567" i="1"/>
  <c r="H567" i="1"/>
  <c r="G567" i="1"/>
  <c r="F567" i="1"/>
  <c r="E567" i="1"/>
  <c r="D567" i="1"/>
  <c r="C567" i="1"/>
  <c r="I566" i="1"/>
  <c r="H566" i="1"/>
  <c r="G566" i="1"/>
  <c r="F566" i="1"/>
  <c r="E566" i="1"/>
  <c r="D566" i="1"/>
  <c r="C566" i="1"/>
  <c r="C556" i="1"/>
  <c r="D556" i="1"/>
  <c r="E556" i="1"/>
  <c r="F556" i="1"/>
  <c r="G556" i="1"/>
  <c r="H556" i="1"/>
  <c r="I556" i="1"/>
  <c r="J556" i="1"/>
  <c r="C557" i="1"/>
  <c r="D557" i="1"/>
  <c r="E557" i="1"/>
  <c r="F557" i="1"/>
  <c r="G557" i="1"/>
  <c r="H557" i="1"/>
  <c r="I557" i="1"/>
  <c r="J557" i="1"/>
  <c r="C558" i="1"/>
  <c r="D558" i="1"/>
  <c r="E558" i="1"/>
  <c r="F558" i="1"/>
  <c r="G558" i="1"/>
  <c r="H558" i="1"/>
  <c r="I558" i="1"/>
  <c r="J558" i="1"/>
  <c r="C559" i="1"/>
  <c r="D559" i="1"/>
  <c r="E559" i="1"/>
  <c r="F559" i="1"/>
  <c r="G559" i="1"/>
  <c r="H559" i="1"/>
  <c r="I559" i="1"/>
  <c r="J559" i="1"/>
  <c r="C560" i="1"/>
  <c r="D560" i="1"/>
  <c r="E560" i="1"/>
  <c r="F560" i="1"/>
  <c r="G560" i="1"/>
  <c r="H560" i="1"/>
  <c r="I560" i="1"/>
  <c r="J560" i="1"/>
  <c r="C561" i="1"/>
  <c r="D561" i="1"/>
  <c r="E561" i="1"/>
  <c r="F561" i="1"/>
  <c r="G561" i="1"/>
  <c r="H561" i="1"/>
  <c r="I561" i="1"/>
  <c r="J561" i="1"/>
  <c r="C562" i="1"/>
  <c r="D562" i="1"/>
  <c r="E562" i="1"/>
  <c r="F562" i="1"/>
  <c r="G562" i="1"/>
  <c r="H562" i="1"/>
  <c r="I562" i="1"/>
  <c r="J562" i="1"/>
  <c r="C563" i="1"/>
  <c r="D563" i="1"/>
  <c r="E563" i="1"/>
  <c r="F563" i="1"/>
  <c r="G563" i="1"/>
  <c r="H563" i="1"/>
  <c r="I563" i="1"/>
  <c r="J563" i="1"/>
  <c r="C564" i="1"/>
  <c r="D564" i="1"/>
  <c r="E564" i="1"/>
  <c r="F564" i="1"/>
  <c r="G564" i="1"/>
  <c r="H564" i="1"/>
  <c r="I564" i="1"/>
  <c r="J564" i="1"/>
  <c r="J552" i="1"/>
  <c r="I552" i="1"/>
  <c r="H552" i="1"/>
  <c r="G552" i="1"/>
  <c r="F552" i="1"/>
  <c r="E552" i="1"/>
  <c r="D552" i="1"/>
  <c r="C552" i="1"/>
  <c r="J551" i="1"/>
  <c r="I551" i="1"/>
  <c r="H551" i="1"/>
  <c r="G551" i="1"/>
  <c r="F551" i="1"/>
  <c r="E551" i="1"/>
  <c r="D551" i="1"/>
  <c r="C551" i="1"/>
  <c r="J550" i="1"/>
  <c r="I550" i="1"/>
  <c r="H550" i="1"/>
  <c r="G550" i="1"/>
  <c r="F550" i="1"/>
  <c r="E550" i="1"/>
  <c r="D550" i="1"/>
  <c r="C550" i="1"/>
  <c r="J549" i="1"/>
  <c r="I549" i="1"/>
  <c r="H549" i="1"/>
  <c r="G549" i="1"/>
  <c r="F549" i="1"/>
  <c r="E549" i="1"/>
  <c r="D549" i="1"/>
  <c r="C549" i="1"/>
  <c r="J548" i="1"/>
  <c r="I548" i="1"/>
  <c r="H548" i="1"/>
  <c r="G548" i="1"/>
  <c r="F548" i="1"/>
  <c r="E548" i="1"/>
  <c r="D548" i="1"/>
  <c r="C548" i="1"/>
  <c r="J547" i="1"/>
  <c r="I547" i="1"/>
  <c r="H547" i="1"/>
  <c r="G547" i="1"/>
  <c r="F547" i="1"/>
  <c r="E547" i="1"/>
  <c r="D547" i="1"/>
  <c r="C547" i="1"/>
  <c r="J546" i="1"/>
  <c r="I546" i="1"/>
  <c r="H546" i="1"/>
  <c r="G546" i="1"/>
  <c r="F546" i="1"/>
  <c r="E546" i="1"/>
  <c r="D546" i="1"/>
  <c r="C546" i="1"/>
  <c r="J545" i="1"/>
  <c r="I545" i="1"/>
  <c r="H545" i="1"/>
  <c r="G545" i="1"/>
  <c r="F545" i="1"/>
  <c r="E545" i="1"/>
  <c r="D545" i="1"/>
  <c r="C545" i="1"/>
  <c r="J544" i="1"/>
  <c r="I544" i="1"/>
  <c r="H544" i="1"/>
  <c r="G544" i="1"/>
  <c r="F544" i="1"/>
  <c r="E544" i="1"/>
  <c r="D544" i="1"/>
  <c r="C544" i="1"/>
  <c r="J543" i="1"/>
  <c r="I543" i="1"/>
  <c r="H543" i="1"/>
  <c r="G543" i="1"/>
  <c r="F543" i="1"/>
  <c r="E543" i="1"/>
  <c r="D543" i="1"/>
  <c r="C543" i="1"/>
  <c r="J541" i="1"/>
  <c r="I541" i="1"/>
  <c r="H541" i="1"/>
  <c r="G541" i="1"/>
  <c r="F541" i="1"/>
  <c r="E541" i="1"/>
  <c r="D541" i="1"/>
  <c r="C541" i="1"/>
  <c r="J540" i="1"/>
  <c r="I540" i="1"/>
  <c r="H540" i="1"/>
  <c r="G540" i="1"/>
  <c r="F540" i="1"/>
  <c r="E540" i="1"/>
  <c r="D540" i="1"/>
  <c r="C540" i="1"/>
  <c r="J539" i="1"/>
  <c r="I539" i="1"/>
  <c r="H539" i="1"/>
  <c r="G539" i="1"/>
  <c r="F539" i="1"/>
  <c r="E539" i="1"/>
  <c r="D539" i="1"/>
  <c r="C539" i="1"/>
  <c r="J538" i="1"/>
  <c r="I538" i="1"/>
  <c r="H538" i="1"/>
  <c r="G538" i="1"/>
  <c r="F538" i="1"/>
  <c r="E538" i="1"/>
  <c r="D538" i="1"/>
  <c r="C538" i="1"/>
  <c r="J537" i="1"/>
  <c r="I537" i="1"/>
  <c r="H537" i="1"/>
  <c r="G537" i="1"/>
  <c r="F537" i="1"/>
  <c r="E537" i="1"/>
  <c r="D537" i="1"/>
  <c r="C537" i="1"/>
  <c r="J536" i="1"/>
  <c r="I536" i="1"/>
  <c r="H536" i="1"/>
  <c r="G536" i="1"/>
  <c r="F536" i="1"/>
  <c r="E536" i="1"/>
  <c r="D536" i="1"/>
  <c r="C536" i="1"/>
  <c r="J535" i="1"/>
  <c r="I535" i="1"/>
  <c r="H535" i="1"/>
  <c r="G535" i="1"/>
  <c r="F535" i="1"/>
  <c r="E535" i="1"/>
  <c r="D535" i="1"/>
  <c r="C535" i="1"/>
  <c r="J534" i="1"/>
  <c r="I534" i="1"/>
  <c r="H534" i="1"/>
  <c r="G534" i="1"/>
  <c r="F534" i="1"/>
  <c r="E534" i="1"/>
  <c r="D534" i="1"/>
  <c r="C534" i="1"/>
  <c r="J533" i="1"/>
  <c r="I533" i="1"/>
  <c r="H533" i="1"/>
  <c r="G533" i="1"/>
  <c r="F533" i="1"/>
  <c r="E533" i="1"/>
  <c r="D533" i="1"/>
  <c r="C533" i="1"/>
  <c r="J532" i="1"/>
  <c r="I532" i="1"/>
  <c r="H532" i="1"/>
  <c r="G532" i="1"/>
  <c r="F532" i="1"/>
  <c r="E532" i="1"/>
  <c r="D532" i="1"/>
  <c r="C532" i="1"/>
  <c r="I530" i="1"/>
  <c r="H530" i="1"/>
  <c r="G530" i="1"/>
  <c r="F530" i="1"/>
  <c r="E530" i="1"/>
  <c r="D530" i="1"/>
  <c r="C530" i="1"/>
  <c r="I529" i="1"/>
  <c r="H529" i="1"/>
  <c r="G529" i="1"/>
  <c r="F529" i="1"/>
  <c r="E529" i="1"/>
  <c r="D529" i="1"/>
  <c r="C529" i="1"/>
  <c r="I528" i="1"/>
  <c r="H528" i="1"/>
  <c r="G528" i="1"/>
  <c r="F528" i="1"/>
  <c r="E528" i="1"/>
  <c r="D528" i="1"/>
  <c r="C528" i="1"/>
  <c r="I527" i="1"/>
  <c r="H527" i="1"/>
  <c r="G527" i="1"/>
  <c r="F527" i="1"/>
  <c r="E527" i="1"/>
  <c r="D527" i="1"/>
  <c r="C527" i="1"/>
  <c r="I526" i="1"/>
  <c r="H526" i="1"/>
  <c r="G526" i="1"/>
  <c r="F526" i="1"/>
  <c r="E526" i="1"/>
  <c r="D526" i="1"/>
  <c r="C526" i="1"/>
  <c r="I525" i="1"/>
  <c r="H525" i="1"/>
  <c r="G525" i="1"/>
  <c r="F525" i="1"/>
  <c r="E525" i="1"/>
  <c r="D525" i="1"/>
  <c r="C525" i="1"/>
  <c r="I524" i="1"/>
  <c r="H524" i="1"/>
  <c r="G524" i="1"/>
  <c r="F524" i="1"/>
  <c r="E524" i="1"/>
  <c r="D524" i="1"/>
  <c r="C524" i="1"/>
  <c r="I523" i="1"/>
  <c r="H523" i="1"/>
  <c r="G523" i="1"/>
  <c r="F523" i="1"/>
  <c r="E523" i="1"/>
  <c r="D523" i="1"/>
  <c r="C523" i="1"/>
  <c r="I522" i="1"/>
  <c r="H522" i="1"/>
  <c r="G522" i="1"/>
  <c r="F522" i="1"/>
  <c r="E522" i="1"/>
  <c r="D522" i="1"/>
  <c r="C522" i="1"/>
  <c r="I521" i="1"/>
  <c r="H521" i="1"/>
  <c r="G521" i="1"/>
  <c r="F521" i="1"/>
  <c r="E521" i="1"/>
  <c r="D521" i="1"/>
  <c r="C521" i="1"/>
  <c r="J506" i="1"/>
  <c r="I506" i="1"/>
  <c r="H506" i="1"/>
  <c r="G506" i="1"/>
  <c r="F506" i="1"/>
  <c r="E506" i="1"/>
  <c r="D506" i="1"/>
  <c r="C506" i="1"/>
  <c r="J505" i="1"/>
  <c r="I505" i="1"/>
  <c r="H505" i="1"/>
  <c r="G505" i="1"/>
  <c r="F505" i="1"/>
  <c r="E505" i="1"/>
  <c r="D505" i="1"/>
  <c r="C505" i="1"/>
  <c r="J504" i="1"/>
  <c r="I504" i="1"/>
  <c r="H504" i="1"/>
  <c r="G504" i="1"/>
  <c r="F504" i="1"/>
  <c r="E504" i="1"/>
  <c r="D504" i="1"/>
  <c r="C504" i="1"/>
  <c r="J503" i="1"/>
  <c r="I503" i="1"/>
  <c r="H503" i="1"/>
  <c r="G503" i="1"/>
  <c r="F503" i="1"/>
  <c r="E503" i="1"/>
  <c r="D503" i="1"/>
  <c r="C503" i="1"/>
  <c r="J502" i="1"/>
  <c r="I502" i="1"/>
  <c r="H502" i="1"/>
  <c r="G502" i="1"/>
  <c r="F502" i="1"/>
  <c r="E502" i="1"/>
  <c r="D502" i="1"/>
  <c r="C502" i="1"/>
  <c r="J501" i="1"/>
  <c r="I501" i="1"/>
  <c r="H501" i="1"/>
  <c r="G501" i="1"/>
  <c r="F501" i="1"/>
  <c r="E501" i="1"/>
  <c r="D501" i="1"/>
  <c r="C501" i="1"/>
  <c r="J500" i="1"/>
  <c r="I500" i="1"/>
  <c r="H500" i="1"/>
  <c r="G500" i="1"/>
  <c r="F500" i="1"/>
  <c r="E500" i="1"/>
  <c r="D500" i="1"/>
  <c r="C500" i="1"/>
  <c r="J499" i="1"/>
  <c r="I499" i="1"/>
  <c r="H499" i="1"/>
  <c r="G499" i="1"/>
  <c r="F499" i="1"/>
  <c r="E499" i="1"/>
  <c r="D499" i="1"/>
  <c r="C499" i="1"/>
  <c r="J498" i="1"/>
  <c r="I498" i="1"/>
  <c r="H498" i="1"/>
  <c r="G498" i="1"/>
  <c r="F498" i="1"/>
  <c r="E498" i="1"/>
  <c r="D498" i="1"/>
  <c r="C498" i="1"/>
  <c r="J497" i="1"/>
  <c r="I497" i="1"/>
  <c r="H497" i="1"/>
  <c r="G497" i="1"/>
  <c r="F497" i="1"/>
  <c r="E497" i="1"/>
  <c r="D497" i="1"/>
  <c r="C497" i="1"/>
  <c r="J495" i="1"/>
  <c r="I495" i="1"/>
  <c r="H495" i="1"/>
  <c r="G495" i="1"/>
  <c r="F495" i="1"/>
  <c r="E495" i="1"/>
  <c r="D495" i="1"/>
  <c r="C495" i="1"/>
  <c r="J494" i="1"/>
  <c r="I494" i="1"/>
  <c r="H494" i="1"/>
  <c r="G494" i="1"/>
  <c r="F494" i="1"/>
  <c r="E494" i="1"/>
  <c r="D494" i="1"/>
  <c r="C494" i="1"/>
  <c r="J493" i="1"/>
  <c r="I493" i="1"/>
  <c r="H493" i="1"/>
  <c r="G493" i="1"/>
  <c r="F493" i="1"/>
  <c r="E493" i="1"/>
  <c r="D493" i="1"/>
  <c r="C493" i="1"/>
  <c r="J492" i="1"/>
  <c r="I492" i="1"/>
  <c r="H492" i="1"/>
  <c r="G492" i="1"/>
  <c r="F492" i="1"/>
  <c r="E492" i="1"/>
  <c r="D492" i="1"/>
  <c r="C492" i="1"/>
  <c r="J491" i="1"/>
  <c r="I491" i="1"/>
  <c r="H491" i="1"/>
  <c r="G491" i="1"/>
  <c r="F491" i="1"/>
  <c r="E491" i="1"/>
  <c r="D491" i="1"/>
  <c r="C491" i="1"/>
  <c r="J490" i="1"/>
  <c r="I490" i="1"/>
  <c r="H490" i="1"/>
  <c r="G490" i="1"/>
  <c r="F490" i="1"/>
  <c r="E490" i="1"/>
  <c r="D490" i="1"/>
  <c r="C490" i="1"/>
  <c r="J489" i="1"/>
  <c r="I489" i="1"/>
  <c r="H489" i="1"/>
  <c r="G489" i="1"/>
  <c r="F489" i="1"/>
  <c r="E489" i="1"/>
  <c r="D489" i="1"/>
  <c r="C489" i="1"/>
  <c r="J488" i="1"/>
  <c r="I488" i="1"/>
  <c r="H488" i="1"/>
  <c r="G488" i="1"/>
  <c r="F488" i="1"/>
  <c r="E488" i="1"/>
  <c r="D488" i="1"/>
  <c r="C488" i="1"/>
  <c r="J487" i="1"/>
  <c r="I487" i="1"/>
  <c r="H487" i="1"/>
  <c r="G487" i="1"/>
  <c r="F487" i="1"/>
  <c r="E487" i="1"/>
  <c r="D487" i="1"/>
  <c r="C487" i="1"/>
  <c r="J486" i="1"/>
  <c r="I486" i="1"/>
  <c r="H486" i="1"/>
  <c r="G486" i="1"/>
  <c r="F486" i="1"/>
  <c r="E486" i="1"/>
  <c r="D486" i="1"/>
  <c r="C486" i="1"/>
  <c r="I484" i="1"/>
  <c r="H484" i="1"/>
  <c r="G484" i="1"/>
  <c r="F484" i="1"/>
  <c r="E484" i="1"/>
  <c r="D484" i="1"/>
  <c r="C484" i="1"/>
  <c r="I483" i="1"/>
  <c r="H483" i="1"/>
  <c r="G483" i="1"/>
  <c r="F483" i="1"/>
  <c r="E483" i="1"/>
  <c r="D483" i="1"/>
  <c r="C483" i="1"/>
  <c r="I482" i="1"/>
  <c r="H482" i="1"/>
  <c r="G482" i="1"/>
  <c r="F482" i="1"/>
  <c r="E482" i="1"/>
  <c r="D482" i="1"/>
  <c r="C482" i="1"/>
  <c r="I481" i="1"/>
  <c r="H481" i="1"/>
  <c r="G481" i="1"/>
  <c r="F481" i="1"/>
  <c r="E481" i="1"/>
  <c r="D481" i="1"/>
  <c r="C481" i="1"/>
  <c r="I480" i="1"/>
  <c r="H480" i="1"/>
  <c r="G480" i="1"/>
  <c r="F480" i="1"/>
  <c r="E480" i="1"/>
  <c r="D480" i="1"/>
  <c r="C480" i="1"/>
  <c r="I479" i="1"/>
  <c r="H479" i="1"/>
  <c r="G479" i="1"/>
  <c r="F479" i="1"/>
  <c r="E479" i="1"/>
  <c r="D479" i="1"/>
  <c r="C479" i="1"/>
  <c r="I478" i="1"/>
  <c r="H478" i="1"/>
  <c r="G478" i="1"/>
  <c r="F478" i="1"/>
  <c r="E478" i="1"/>
  <c r="D478" i="1"/>
  <c r="C478" i="1"/>
  <c r="I477" i="1"/>
  <c r="H477" i="1"/>
  <c r="G477" i="1"/>
  <c r="F477" i="1"/>
  <c r="E477" i="1"/>
  <c r="D477" i="1"/>
  <c r="C477" i="1"/>
  <c r="I476" i="1"/>
  <c r="H476" i="1"/>
  <c r="G476" i="1"/>
  <c r="F476" i="1"/>
  <c r="E476" i="1"/>
  <c r="D476" i="1"/>
  <c r="C476" i="1"/>
  <c r="I475" i="1"/>
  <c r="H475" i="1"/>
  <c r="G475" i="1"/>
  <c r="F475" i="1"/>
  <c r="E475" i="1"/>
  <c r="D475" i="1"/>
  <c r="C475" i="1"/>
  <c r="J461" i="1"/>
  <c r="I461" i="1"/>
  <c r="H461" i="1"/>
  <c r="G461" i="1"/>
  <c r="F461" i="1"/>
  <c r="E461" i="1"/>
  <c r="D461" i="1"/>
  <c r="C461" i="1"/>
  <c r="J460" i="1"/>
  <c r="I460" i="1"/>
  <c r="H460" i="1"/>
  <c r="G460" i="1"/>
  <c r="F460" i="1"/>
  <c r="E460" i="1"/>
  <c r="D460" i="1"/>
  <c r="C460" i="1"/>
  <c r="J459" i="1"/>
  <c r="I459" i="1"/>
  <c r="H459" i="1"/>
  <c r="G459" i="1"/>
  <c r="F459" i="1"/>
  <c r="E459" i="1"/>
  <c r="D459" i="1"/>
  <c r="C459" i="1"/>
  <c r="J458" i="1"/>
  <c r="I458" i="1"/>
  <c r="H458" i="1"/>
  <c r="G458" i="1"/>
  <c r="F458" i="1"/>
  <c r="E458" i="1"/>
  <c r="D458" i="1"/>
  <c r="C458" i="1"/>
  <c r="J457" i="1"/>
  <c r="I457" i="1"/>
  <c r="H457" i="1"/>
  <c r="G457" i="1"/>
  <c r="F457" i="1"/>
  <c r="E457" i="1"/>
  <c r="D457" i="1"/>
  <c r="C457" i="1"/>
  <c r="J456" i="1"/>
  <c r="I456" i="1"/>
  <c r="H456" i="1"/>
  <c r="G456" i="1"/>
  <c r="F456" i="1"/>
  <c r="E456" i="1"/>
  <c r="D456" i="1"/>
  <c r="C456" i="1"/>
  <c r="J455" i="1"/>
  <c r="I455" i="1"/>
  <c r="H455" i="1"/>
  <c r="G455" i="1"/>
  <c r="F455" i="1"/>
  <c r="E455" i="1"/>
  <c r="D455" i="1"/>
  <c r="C455" i="1"/>
  <c r="J454" i="1"/>
  <c r="I454" i="1"/>
  <c r="H454" i="1"/>
  <c r="G454" i="1"/>
  <c r="F454" i="1"/>
  <c r="E454" i="1"/>
  <c r="D454" i="1"/>
  <c r="C454" i="1"/>
  <c r="J453" i="1"/>
  <c r="I453" i="1"/>
  <c r="H453" i="1"/>
  <c r="G453" i="1"/>
  <c r="F453" i="1"/>
  <c r="E453" i="1"/>
  <c r="D453" i="1"/>
  <c r="C453" i="1"/>
  <c r="J452" i="1"/>
  <c r="I452" i="1"/>
  <c r="H452" i="1"/>
  <c r="G452" i="1"/>
  <c r="F452" i="1"/>
  <c r="E452" i="1"/>
  <c r="D452" i="1"/>
  <c r="C452" i="1"/>
  <c r="J450" i="1"/>
  <c r="I450" i="1"/>
  <c r="H450" i="1"/>
  <c r="G450" i="1"/>
  <c r="F450" i="1"/>
  <c r="E450" i="1"/>
  <c r="D450" i="1"/>
  <c r="C450" i="1"/>
  <c r="J449" i="1"/>
  <c r="I449" i="1"/>
  <c r="H449" i="1"/>
  <c r="G449" i="1"/>
  <c r="F449" i="1"/>
  <c r="E449" i="1"/>
  <c r="D449" i="1"/>
  <c r="C449" i="1"/>
  <c r="J448" i="1"/>
  <c r="I448" i="1"/>
  <c r="H448" i="1"/>
  <c r="G448" i="1"/>
  <c r="F448" i="1"/>
  <c r="E448" i="1"/>
  <c r="D448" i="1"/>
  <c r="C448" i="1"/>
  <c r="J447" i="1"/>
  <c r="I447" i="1"/>
  <c r="H447" i="1"/>
  <c r="G447" i="1"/>
  <c r="F447" i="1"/>
  <c r="E447" i="1"/>
  <c r="D447" i="1"/>
  <c r="C447" i="1"/>
  <c r="J446" i="1"/>
  <c r="I446" i="1"/>
  <c r="H446" i="1"/>
  <c r="G446" i="1"/>
  <c r="F446" i="1"/>
  <c r="E446" i="1"/>
  <c r="D446" i="1"/>
  <c r="C446" i="1"/>
  <c r="J445" i="1"/>
  <c r="I445" i="1"/>
  <c r="H445" i="1"/>
  <c r="G445" i="1"/>
  <c r="F445" i="1"/>
  <c r="E445" i="1"/>
  <c r="D445" i="1"/>
  <c r="C445" i="1"/>
  <c r="J444" i="1"/>
  <c r="I444" i="1"/>
  <c r="H444" i="1"/>
  <c r="G444" i="1"/>
  <c r="F444" i="1"/>
  <c r="E444" i="1"/>
  <c r="D444" i="1"/>
  <c r="C444" i="1"/>
  <c r="J443" i="1"/>
  <c r="I443" i="1"/>
  <c r="H443" i="1"/>
  <c r="G443" i="1"/>
  <c r="F443" i="1"/>
  <c r="E443" i="1"/>
  <c r="D443" i="1"/>
  <c r="C443" i="1"/>
  <c r="J442" i="1"/>
  <c r="I442" i="1"/>
  <c r="H442" i="1"/>
  <c r="G442" i="1"/>
  <c r="F442" i="1"/>
  <c r="E442" i="1"/>
  <c r="D442" i="1"/>
  <c r="C442" i="1"/>
  <c r="J441" i="1"/>
  <c r="I441" i="1"/>
  <c r="H441" i="1"/>
  <c r="G441" i="1"/>
  <c r="F441" i="1"/>
  <c r="E441" i="1"/>
  <c r="D441" i="1"/>
  <c r="C441" i="1"/>
  <c r="I439" i="1"/>
  <c r="H439" i="1"/>
  <c r="G439" i="1"/>
  <c r="F439" i="1"/>
  <c r="E439" i="1"/>
  <c r="D439" i="1"/>
  <c r="C439" i="1"/>
  <c r="I438" i="1"/>
  <c r="H438" i="1"/>
  <c r="G438" i="1"/>
  <c r="F438" i="1"/>
  <c r="E438" i="1"/>
  <c r="D438" i="1"/>
  <c r="C438" i="1"/>
  <c r="I437" i="1"/>
  <c r="H437" i="1"/>
  <c r="G437" i="1"/>
  <c r="F437" i="1"/>
  <c r="E437" i="1"/>
  <c r="D437" i="1"/>
  <c r="C437" i="1"/>
  <c r="I436" i="1"/>
  <c r="H436" i="1"/>
  <c r="G436" i="1"/>
  <c r="F436" i="1"/>
  <c r="E436" i="1"/>
  <c r="D436" i="1"/>
  <c r="C436" i="1"/>
  <c r="I435" i="1"/>
  <c r="H435" i="1"/>
  <c r="G435" i="1"/>
  <c r="F435" i="1"/>
  <c r="E435" i="1"/>
  <c r="D435" i="1"/>
  <c r="C435" i="1"/>
  <c r="I434" i="1"/>
  <c r="H434" i="1"/>
  <c r="G434" i="1"/>
  <c r="F434" i="1"/>
  <c r="E434" i="1"/>
  <c r="D434" i="1"/>
  <c r="C434" i="1"/>
  <c r="I433" i="1"/>
  <c r="H433" i="1"/>
  <c r="G433" i="1"/>
  <c r="F433" i="1"/>
  <c r="E433" i="1"/>
  <c r="D433" i="1"/>
  <c r="C433" i="1"/>
  <c r="I432" i="1"/>
  <c r="H432" i="1"/>
  <c r="G432" i="1"/>
  <c r="F432" i="1"/>
  <c r="E432" i="1"/>
  <c r="D432" i="1"/>
  <c r="C432" i="1"/>
  <c r="I431" i="1"/>
  <c r="H431" i="1"/>
  <c r="G431" i="1"/>
  <c r="F431" i="1"/>
  <c r="E431" i="1"/>
  <c r="D431" i="1"/>
  <c r="C431" i="1"/>
  <c r="I430" i="1"/>
  <c r="H430" i="1"/>
  <c r="G430" i="1"/>
  <c r="F430" i="1"/>
  <c r="E430" i="1"/>
  <c r="D430" i="1"/>
  <c r="C430" i="1"/>
  <c r="J416" i="1"/>
  <c r="I416" i="1"/>
  <c r="H416" i="1"/>
  <c r="G416" i="1"/>
  <c r="F416" i="1"/>
  <c r="E416" i="1"/>
  <c r="D416" i="1"/>
  <c r="C416" i="1"/>
  <c r="J415" i="1"/>
  <c r="I415" i="1"/>
  <c r="H415" i="1"/>
  <c r="G415" i="1"/>
  <c r="F415" i="1"/>
  <c r="E415" i="1"/>
  <c r="D415" i="1"/>
  <c r="C415" i="1"/>
  <c r="J414" i="1"/>
  <c r="I414" i="1"/>
  <c r="H414" i="1"/>
  <c r="G414" i="1"/>
  <c r="F414" i="1"/>
  <c r="E414" i="1"/>
  <c r="D414" i="1"/>
  <c r="C414" i="1"/>
  <c r="J413" i="1"/>
  <c r="I413" i="1"/>
  <c r="H413" i="1"/>
  <c r="G413" i="1"/>
  <c r="F413" i="1"/>
  <c r="E413" i="1"/>
  <c r="D413" i="1"/>
  <c r="C413" i="1"/>
  <c r="J412" i="1"/>
  <c r="I412" i="1"/>
  <c r="H412" i="1"/>
  <c r="G412" i="1"/>
  <c r="F412" i="1"/>
  <c r="E412" i="1"/>
  <c r="D412" i="1"/>
  <c r="C412" i="1"/>
  <c r="J411" i="1"/>
  <c r="I411" i="1"/>
  <c r="H411" i="1"/>
  <c r="G411" i="1"/>
  <c r="F411" i="1"/>
  <c r="E411" i="1"/>
  <c r="D411" i="1"/>
  <c r="C411" i="1"/>
  <c r="J410" i="1"/>
  <c r="I410" i="1"/>
  <c r="H410" i="1"/>
  <c r="G410" i="1"/>
  <c r="F410" i="1"/>
  <c r="E410" i="1"/>
  <c r="D410" i="1"/>
  <c r="C410" i="1"/>
  <c r="J409" i="1"/>
  <c r="I409" i="1"/>
  <c r="H409" i="1"/>
  <c r="G409" i="1"/>
  <c r="F409" i="1"/>
  <c r="E409" i="1"/>
  <c r="D409" i="1"/>
  <c r="C409" i="1"/>
  <c r="J408" i="1"/>
  <c r="I408" i="1"/>
  <c r="H408" i="1"/>
  <c r="G408" i="1"/>
  <c r="F408" i="1"/>
  <c r="E408" i="1"/>
  <c r="D408" i="1"/>
  <c r="C408" i="1"/>
  <c r="J407" i="1"/>
  <c r="I407" i="1"/>
  <c r="H407" i="1"/>
  <c r="G407" i="1"/>
  <c r="F407" i="1"/>
  <c r="E407" i="1"/>
  <c r="D407" i="1"/>
  <c r="C407" i="1"/>
  <c r="J405" i="1"/>
  <c r="I405" i="1"/>
  <c r="H405" i="1"/>
  <c r="G405" i="1"/>
  <c r="F405" i="1"/>
  <c r="E405" i="1"/>
  <c r="D405" i="1"/>
  <c r="C405" i="1"/>
  <c r="J404" i="1"/>
  <c r="I404" i="1"/>
  <c r="H404" i="1"/>
  <c r="G404" i="1"/>
  <c r="F404" i="1"/>
  <c r="E404" i="1"/>
  <c r="D404" i="1"/>
  <c r="C404" i="1"/>
  <c r="J403" i="1"/>
  <c r="I403" i="1"/>
  <c r="H403" i="1"/>
  <c r="G403" i="1"/>
  <c r="F403" i="1"/>
  <c r="E403" i="1"/>
  <c r="D403" i="1"/>
  <c r="C403" i="1"/>
  <c r="J402" i="1"/>
  <c r="I402" i="1"/>
  <c r="H402" i="1"/>
  <c r="G402" i="1"/>
  <c r="F402" i="1"/>
  <c r="E402" i="1"/>
  <c r="D402" i="1"/>
  <c r="C402" i="1"/>
  <c r="J401" i="1"/>
  <c r="I401" i="1"/>
  <c r="H401" i="1"/>
  <c r="G401" i="1"/>
  <c r="F401" i="1"/>
  <c r="E401" i="1"/>
  <c r="D401" i="1"/>
  <c r="C401" i="1"/>
  <c r="J400" i="1"/>
  <c r="I400" i="1"/>
  <c r="H400" i="1"/>
  <c r="G400" i="1"/>
  <c r="F400" i="1"/>
  <c r="E400" i="1"/>
  <c r="D400" i="1"/>
  <c r="C400" i="1"/>
  <c r="J399" i="1"/>
  <c r="I399" i="1"/>
  <c r="H399" i="1"/>
  <c r="G399" i="1"/>
  <c r="F399" i="1"/>
  <c r="E399" i="1"/>
  <c r="D399" i="1"/>
  <c r="C399" i="1"/>
  <c r="J398" i="1"/>
  <c r="I398" i="1"/>
  <c r="H398" i="1"/>
  <c r="G398" i="1"/>
  <c r="F398" i="1"/>
  <c r="E398" i="1"/>
  <c r="D398" i="1"/>
  <c r="C398" i="1"/>
  <c r="J397" i="1"/>
  <c r="I397" i="1"/>
  <c r="H397" i="1"/>
  <c r="G397" i="1"/>
  <c r="F397" i="1"/>
  <c r="E397" i="1"/>
  <c r="D397" i="1"/>
  <c r="C397" i="1"/>
  <c r="J396" i="1"/>
  <c r="I396" i="1"/>
  <c r="H396" i="1"/>
  <c r="G396" i="1"/>
  <c r="F396" i="1"/>
  <c r="E396" i="1"/>
  <c r="D396" i="1"/>
  <c r="C396" i="1"/>
  <c r="I394" i="1"/>
  <c r="H394" i="1"/>
  <c r="G394" i="1"/>
  <c r="F394" i="1"/>
  <c r="E394" i="1"/>
  <c r="D394" i="1"/>
  <c r="C394" i="1"/>
  <c r="I393" i="1"/>
  <c r="H393" i="1"/>
  <c r="G393" i="1"/>
  <c r="F393" i="1"/>
  <c r="E393" i="1"/>
  <c r="D393" i="1"/>
  <c r="C393" i="1"/>
  <c r="I392" i="1"/>
  <c r="H392" i="1"/>
  <c r="G392" i="1"/>
  <c r="F392" i="1"/>
  <c r="E392" i="1"/>
  <c r="D392" i="1"/>
  <c r="C392" i="1"/>
  <c r="I391" i="1"/>
  <c r="H391" i="1"/>
  <c r="G391" i="1"/>
  <c r="F391" i="1"/>
  <c r="E391" i="1"/>
  <c r="D391" i="1"/>
  <c r="C391" i="1"/>
  <c r="I390" i="1"/>
  <c r="H390" i="1"/>
  <c r="G390" i="1"/>
  <c r="F390" i="1"/>
  <c r="E390" i="1"/>
  <c r="D390" i="1"/>
  <c r="C390" i="1"/>
  <c r="I389" i="1"/>
  <c r="H389" i="1"/>
  <c r="G389" i="1"/>
  <c r="F389" i="1"/>
  <c r="E389" i="1"/>
  <c r="D389" i="1"/>
  <c r="C389" i="1"/>
  <c r="I388" i="1"/>
  <c r="H388" i="1"/>
  <c r="G388" i="1"/>
  <c r="F388" i="1"/>
  <c r="E388" i="1"/>
  <c r="D388" i="1"/>
  <c r="C388" i="1"/>
  <c r="I387" i="1"/>
  <c r="H387" i="1"/>
  <c r="G387" i="1"/>
  <c r="F387" i="1"/>
  <c r="E387" i="1"/>
  <c r="D387" i="1"/>
  <c r="C387" i="1"/>
  <c r="I386" i="1"/>
  <c r="H386" i="1"/>
  <c r="G386" i="1"/>
  <c r="F386" i="1"/>
  <c r="E386" i="1"/>
  <c r="D386" i="1"/>
  <c r="C386" i="1"/>
  <c r="I385" i="1"/>
  <c r="H385" i="1"/>
  <c r="G385" i="1"/>
  <c r="F385" i="1"/>
  <c r="E385" i="1"/>
  <c r="D385" i="1"/>
  <c r="C385" i="1"/>
  <c r="J371" i="1"/>
  <c r="I371" i="1"/>
  <c r="H371" i="1"/>
  <c r="G371" i="1"/>
  <c r="F371" i="1"/>
  <c r="E371" i="1"/>
  <c r="D371" i="1"/>
  <c r="C371" i="1"/>
  <c r="J370" i="1"/>
  <c r="I370" i="1"/>
  <c r="H370" i="1"/>
  <c r="G370" i="1"/>
  <c r="F370" i="1"/>
  <c r="E370" i="1"/>
  <c r="D370" i="1"/>
  <c r="C370" i="1"/>
  <c r="J369" i="1"/>
  <c r="I369" i="1"/>
  <c r="H369" i="1"/>
  <c r="G369" i="1"/>
  <c r="F369" i="1"/>
  <c r="E369" i="1"/>
  <c r="D369" i="1"/>
  <c r="C369" i="1"/>
  <c r="J368" i="1"/>
  <c r="I368" i="1"/>
  <c r="H368" i="1"/>
  <c r="G368" i="1"/>
  <c r="F368" i="1"/>
  <c r="E368" i="1"/>
  <c r="D368" i="1"/>
  <c r="C368" i="1"/>
  <c r="J367" i="1"/>
  <c r="I367" i="1"/>
  <c r="H367" i="1"/>
  <c r="G367" i="1"/>
  <c r="F367" i="1"/>
  <c r="E367" i="1"/>
  <c r="D367" i="1"/>
  <c r="C367" i="1"/>
  <c r="J366" i="1"/>
  <c r="I366" i="1"/>
  <c r="H366" i="1"/>
  <c r="G366" i="1"/>
  <c r="F366" i="1"/>
  <c r="E366" i="1"/>
  <c r="D366" i="1"/>
  <c r="C366" i="1"/>
  <c r="J365" i="1"/>
  <c r="I365" i="1"/>
  <c r="H365" i="1"/>
  <c r="G365" i="1"/>
  <c r="F365" i="1"/>
  <c r="E365" i="1"/>
  <c r="D365" i="1"/>
  <c r="C365" i="1"/>
  <c r="J364" i="1"/>
  <c r="I364" i="1"/>
  <c r="H364" i="1"/>
  <c r="G364" i="1"/>
  <c r="F364" i="1"/>
  <c r="E364" i="1"/>
  <c r="D364" i="1"/>
  <c r="C364" i="1"/>
  <c r="J363" i="1"/>
  <c r="I363" i="1"/>
  <c r="H363" i="1"/>
  <c r="G363" i="1"/>
  <c r="F363" i="1"/>
  <c r="E363" i="1"/>
  <c r="D363" i="1"/>
  <c r="C363" i="1"/>
  <c r="J362" i="1"/>
  <c r="I362" i="1"/>
  <c r="H362" i="1"/>
  <c r="G362" i="1"/>
  <c r="F362" i="1"/>
  <c r="E362" i="1"/>
  <c r="D362" i="1"/>
  <c r="C362" i="1"/>
  <c r="J360" i="1"/>
  <c r="I360" i="1"/>
  <c r="H360" i="1"/>
  <c r="G360" i="1"/>
  <c r="F360" i="1"/>
  <c r="E360" i="1"/>
  <c r="D360" i="1"/>
  <c r="C360" i="1"/>
  <c r="J359" i="1"/>
  <c r="I359" i="1"/>
  <c r="H359" i="1"/>
  <c r="G359" i="1"/>
  <c r="F359" i="1"/>
  <c r="E359" i="1"/>
  <c r="D359" i="1"/>
  <c r="C359" i="1"/>
  <c r="J358" i="1"/>
  <c r="I358" i="1"/>
  <c r="H358" i="1"/>
  <c r="G358" i="1"/>
  <c r="F358" i="1"/>
  <c r="E358" i="1"/>
  <c r="D358" i="1"/>
  <c r="C358" i="1"/>
  <c r="J357" i="1"/>
  <c r="I357" i="1"/>
  <c r="H357" i="1"/>
  <c r="G357" i="1"/>
  <c r="F357" i="1"/>
  <c r="E357" i="1"/>
  <c r="D357" i="1"/>
  <c r="C357" i="1"/>
  <c r="J356" i="1"/>
  <c r="I356" i="1"/>
  <c r="H356" i="1"/>
  <c r="G356" i="1"/>
  <c r="F356" i="1"/>
  <c r="E356" i="1"/>
  <c r="D356" i="1"/>
  <c r="C356" i="1"/>
  <c r="J355" i="1"/>
  <c r="I355" i="1"/>
  <c r="H355" i="1"/>
  <c r="G355" i="1"/>
  <c r="F355" i="1"/>
  <c r="E355" i="1"/>
  <c r="D355" i="1"/>
  <c r="C355" i="1"/>
  <c r="J354" i="1"/>
  <c r="I354" i="1"/>
  <c r="H354" i="1"/>
  <c r="G354" i="1"/>
  <c r="F354" i="1"/>
  <c r="E354" i="1"/>
  <c r="D354" i="1"/>
  <c r="C354" i="1"/>
  <c r="J353" i="1"/>
  <c r="I353" i="1"/>
  <c r="H353" i="1"/>
  <c r="G353" i="1"/>
  <c r="F353" i="1"/>
  <c r="E353" i="1"/>
  <c r="D353" i="1"/>
  <c r="C353" i="1"/>
  <c r="J352" i="1"/>
  <c r="I352" i="1"/>
  <c r="H352" i="1"/>
  <c r="G352" i="1"/>
  <c r="F352" i="1"/>
  <c r="E352" i="1"/>
  <c r="D352" i="1"/>
  <c r="C352" i="1"/>
  <c r="J351" i="1"/>
  <c r="I351" i="1"/>
  <c r="H351" i="1"/>
  <c r="G351" i="1"/>
  <c r="F351" i="1"/>
  <c r="E351" i="1"/>
  <c r="D351" i="1"/>
  <c r="C351" i="1"/>
  <c r="I349" i="1"/>
  <c r="H349" i="1"/>
  <c r="G349" i="1"/>
  <c r="F349" i="1"/>
  <c r="E349" i="1"/>
  <c r="D349" i="1"/>
  <c r="C349" i="1"/>
  <c r="I348" i="1"/>
  <c r="H348" i="1"/>
  <c r="G348" i="1"/>
  <c r="F348" i="1"/>
  <c r="E348" i="1"/>
  <c r="D348" i="1"/>
  <c r="C348" i="1"/>
  <c r="I347" i="1"/>
  <c r="H347" i="1"/>
  <c r="G347" i="1"/>
  <c r="F347" i="1"/>
  <c r="E347" i="1"/>
  <c r="D347" i="1"/>
  <c r="C347" i="1"/>
  <c r="I346" i="1"/>
  <c r="H346" i="1"/>
  <c r="G346" i="1"/>
  <c r="F346" i="1"/>
  <c r="E346" i="1"/>
  <c r="D346" i="1"/>
  <c r="C346" i="1"/>
  <c r="I345" i="1"/>
  <c r="H345" i="1"/>
  <c r="G345" i="1"/>
  <c r="F345" i="1"/>
  <c r="E345" i="1"/>
  <c r="D345" i="1"/>
  <c r="C345" i="1"/>
  <c r="I344" i="1"/>
  <c r="H344" i="1"/>
  <c r="G344" i="1"/>
  <c r="F344" i="1"/>
  <c r="E344" i="1"/>
  <c r="D344" i="1"/>
  <c r="C344" i="1"/>
  <c r="I343" i="1"/>
  <c r="H343" i="1"/>
  <c r="G343" i="1"/>
  <c r="F343" i="1"/>
  <c r="E343" i="1"/>
  <c r="D343" i="1"/>
  <c r="C343" i="1"/>
  <c r="I342" i="1"/>
  <c r="H342" i="1"/>
  <c r="G342" i="1"/>
  <c r="F342" i="1"/>
  <c r="E342" i="1"/>
  <c r="D342" i="1"/>
  <c r="C342" i="1"/>
  <c r="I341" i="1"/>
  <c r="H341" i="1"/>
  <c r="G341" i="1"/>
  <c r="F341" i="1"/>
  <c r="E341" i="1"/>
  <c r="D341" i="1"/>
  <c r="C341" i="1"/>
  <c r="I340" i="1"/>
  <c r="H340" i="1"/>
  <c r="G340" i="1"/>
  <c r="F340" i="1"/>
  <c r="E340" i="1"/>
  <c r="D340" i="1"/>
  <c r="C340" i="1"/>
  <c r="J338" i="1"/>
  <c r="I338" i="1"/>
  <c r="H338" i="1"/>
  <c r="G338" i="1"/>
  <c r="F338" i="1"/>
  <c r="E338" i="1"/>
  <c r="D338" i="1"/>
  <c r="C338" i="1"/>
  <c r="J337" i="1"/>
  <c r="I337" i="1"/>
  <c r="H337" i="1"/>
  <c r="G337" i="1"/>
  <c r="F337" i="1"/>
  <c r="E337" i="1"/>
  <c r="D337" i="1"/>
  <c r="C337" i="1"/>
  <c r="J336" i="1"/>
  <c r="I336" i="1"/>
  <c r="H336" i="1"/>
  <c r="G336" i="1"/>
  <c r="F336" i="1"/>
  <c r="E336" i="1"/>
  <c r="D336" i="1"/>
  <c r="C336" i="1"/>
  <c r="J335" i="1"/>
  <c r="I335" i="1"/>
  <c r="H335" i="1"/>
  <c r="G335" i="1"/>
  <c r="F335" i="1"/>
  <c r="E335" i="1"/>
  <c r="D335" i="1"/>
  <c r="C335" i="1"/>
  <c r="J334" i="1"/>
  <c r="I334" i="1"/>
  <c r="H334" i="1"/>
  <c r="G334" i="1"/>
  <c r="F334" i="1"/>
  <c r="E334" i="1"/>
  <c r="D334" i="1"/>
  <c r="C334" i="1"/>
  <c r="J333" i="1"/>
  <c r="I333" i="1"/>
  <c r="H333" i="1"/>
  <c r="G333" i="1"/>
  <c r="F333" i="1"/>
  <c r="E333" i="1"/>
  <c r="D333" i="1"/>
  <c r="C333" i="1"/>
  <c r="J332" i="1"/>
  <c r="I332" i="1"/>
  <c r="H332" i="1"/>
  <c r="G332" i="1"/>
  <c r="F332" i="1"/>
  <c r="E332" i="1"/>
  <c r="D332" i="1"/>
  <c r="C332" i="1"/>
  <c r="J331" i="1"/>
  <c r="I331" i="1"/>
  <c r="H331" i="1"/>
  <c r="G331" i="1"/>
  <c r="F331" i="1"/>
  <c r="E331" i="1"/>
  <c r="D331" i="1"/>
  <c r="C331" i="1"/>
  <c r="J330" i="1"/>
  <c r="I330" i="1"/>
  <c r="H330" i="1"/>
  <c r="G330" i="1"/>
  <c r="F330" i="1"/>
  <c r="E330" i="1"/>
  <c r="D330" i="1"/>
  <c r="C330" i="1"/>
  <c r="J325" i="1"/>
  <c r="I325" i="1"/>
  <c r="H325" i="1"/>
  <c r="G325" i="1"/>
  <c r="F325" i="1"/>
  <c r="E325" i="1"/>
  <c r="D325" i="1"/>
  <c r="C325" i="1"/>
  <c r="J324" i="1"/>
  <c r="I324" i="1"/>
  <c r="H324" i="1"/>
  <c r="G324" i="1"/>
  <c r="F324" i="1"/>
  <c r="E324" i="1"/>
  <c r="D324" i="1"/>
  <c r="C324" i="1"/>
  <c r="J323" i="1"/>
  <c r="I323" i="1"/>
  <c r="H323" i="1"/>
  <c r="G323" i="1"/>
  <c r="F323" i="1"/>
  <c r="E323" i="1"/>
  <c r="D323" i="1"/>
  <c r="C323" i="1"/>
  <c r="J322" i="1"/>
  <c r="I322" i="1"/>
  <c r="H322" i="1"/>
  <c r="G322" i="1"/>
  <c r="F322" i="1"/>
  <c r="E322" i="1"/>
  <c r="D322" i="1"/>
  <c r="C322" i="1"/>
  <c r="J321" i="1"/>
  <c r="I321" i="1"/>
  <c r="H321" i="1"/>
  <c r="G321" i="1"/>
  <c r="F321" i="1"/>
  <c r="E321" i="1"/>
  <c r="D321" i="1"/>
  <c r="C321" i="1"/>
  <c r="J320" i="1"/>
  <c r="I320" i="1"/>
  <c r="H320" i="1"/>
  <c r="G320" i="1"/>
  <c r="F320" i="1"/>
  <c r="E320" i="1"/>
  <c r="D320" i="1"/>
  <c r="C320" i="1"/>
  <c r="J319" i="1"/>
  <c r="I319" i="1"/>
  <c r="H319" i="1"/>
  <c r="G319" i="1"/>
  <c r="F319" i="1"/>
  <c r="E319" i="1"/>
  <c r="D319" i="1"/>
  <c r="C319" i="1"/>
  <c r="J318" i="1"/>
  <c r="I318" i="1"/>
  <c r="H318" i="1"/>
  <c r="G318" i="1"/>
  <c r="F318" i="1"/>
  <c r="E318" i="1"/>
  <c r="D318" i="1"/>
  <c r="C318" i="1"/>
  <c r="J317" i="1"/>
  <c r="I317" i="1"/>
  <c r="H317" i="1"/>
  <c r="G317" i="1"/>
  <c r="F317" i="1"/>
  <c r="E317" i="1"/>
  <c r="D317" i="1"/>
  <c r="C317" i="1"/>
  <c r="J316" i="1"/>
  <c r="I316" i="1"/>
  <c r="H316" i="1"/>
  <c r="G316" i="1"/>
  <c r="F316" i="1"/>
  <c r="E316" i="1"/>
  <c r="D316" i="1"/>
  <c r="C316" i="1"/>
  <c r="J314" i="1"/>
  <c r="I314" i="1"/>
  <c r="H314" i="1"/>
  <c r="G314" i="1"/>
  <c r="F314" i="1"/>
  <c r="E314" i="1"/>
  <c r="D314" i="1"/>
  <c r="C314" i="1"/>
  <c r="J313" i="1"/>
  <c r="I313" i="1"/>
  <c r="H313" i="1"/>
  <c r="G313" i="1"/>
  <c r="F313" i="1"/>
  <c r="E313" i="1"/>
  <c r="D313" i="1"/>
  <c r="C313" i="1"/>
  <c r="J312" i="1"/>
  <c r="I312" i="1"/>
  <c r="H312" i="1"/>
  <c r="G312" i="1"/>
  <c r="F312" i="1"/>
  <c r="E312" i="1"/>
  <c r="D312" i="1"/>
  <c r="C312" i="1"/>
  <c r="J311" i="1"/>
  <c r="I311" i="1"/>
  <c r="H311" i="1"/>
  <c r="G311" i="1"/>
  <c r="F311" i="1"/>
  <c r="E311" i="1"/>
  <c r="D311" i="1"/>
  <c r="C311" i="1"/>
  <c r="J310" i="1"/>
  <c r="I310" i="1"/>
  <c r="H310" i="1"/>
  <c r="G310" i="1"/>
  <c r="F310" i="1"/>
  <c r="E310" i="1"/>
  <c r="D310" i="1"/>
  <c r="C310" i="1"/>
  <c r="J309" i="1"/>
  <c r="I309" i="1"/>
  <c r="H309" i="1"/>
  <c r="G309" i="1"/>
  <c r="F309" i="1"/>
  <c r="E309" i="1"/>
  <c r="D309" i="1"/>
  <c r="C309" i="1"/>
  <c r="J308" i="1"/>
  <c r="I308" i="1"/>
  <c r="H308" i="1"/>
  <c r="G308" i="1"/>
  <c r="F308" i="1"/>
  <c r="E308" i="1"/>
  <c r="D308" i="1"/>
  <c r="C308" i="1"/>
  <c r="J307" i="1"/>
  <c r="I307" i="1"/>
  <c r="H307" i="1"/>
  <c r="G307" i="1"/>
  <c r="F307" i="1"/>
  <c r="E307" i="1"/>
  <c r="D307" i="1"/>
  <c r="C307" i="1"/>
  <c r="J306" i="1"/>
  <c r="I306" i="1"/>
  <c r="H306" i="1"/>
  <c r="G306" i="1"/>
  <c r="F306" i="1"/>
  <c r="E306" i="1"/>
  <c r="D306" i="1"/>
  <c r="C306" i="1"/>
  <c r="J305" i="1"/>
  <c r="I305" i="1"/>
  <c r="H305" i="1"/>
  <c r="G305" i="1"/>
  <c r="F305" i="1"/>
  <c r="E305" i="1"/>
  <c r="D305" i="1"/>
  <c r="C305" i="1"/>
  <c r="I303" i="1"/>
  <c r="H303" i="1"/>
  <c r="G303" i="1"/>
  <c r="F303" i="1"/>
  <c r="E303" i="1"/>
  <c r="D303" i="1"/>
  <c r="C303" i="1"/>
  <c r="I302" i="1"/>
  <c r="H302" i="1"/>
  <c r="G302" i="1"/>
  <c r="F302" i="1"/>
  <c r="E302" i="1"/>
  <c r="D302" i="1"/>
  <c r="C302" i="1"/>
  <c r="I301" i="1"/>
  <c r="H301" i="1"/>
  <c r="G301" i="1"/>
  <c r="F301" i="1"/>
  <c r="E301" i="1"/>
  <c r="D301" i="1"/>
  <c r="C301" i="1"/>
  <c r="I300" i="1"/>
  <c r="H300" i="1"/>
  <c r="G300" i="1"/>
  <c r="F300" i="1"/>
  <c r="E300" i="1"/>
  <c r="D300" i="1"/>
  <c r="C300" i="1"/>
  <c r="I299" i="1"/>
  <c r="H299" i="1"/>
  <c r="G299" i="1"/>
  <c r="F299" i="1"/>
  <c r="E299" i="1"/>
  <c r="D299" i="1"/>
  <c r="C299" i="1"/>
  <c r="I298" i="1"/>
  <c r="H298" i="1"/>
  <c r="G298" i="1"/>
  <c r="F298" i="1"/>
  <c r="E298" i="1"/>
  <c r="D298" i="1"/>
  <c r="C298" i="1"/>
  <c r="I297" i="1"/>
  <c r="H297" i="1"/>
  <c r="G297" i="1"/>
  <c r="F297" i="1"/>
  <c r="E297" i="1"/>
  <c r="D297" i="1"/>
  <c r="C297" i="1"/>
  <c r="I296" i="1"/>
  <c r="H296" i="1"/>
  <c r="G296" i="1"/>
  <c r="F296" i="1"/>
  <c r="E296" i="1"/>
  <c r="D296" i="1"/>
  <c r="C296" i="1"/>
  <c r="I295" i="1"/>
  <c r="H295" i="1"/>
  <c r="G295" i="1"/>
  <c r="F295" i="1"/>
  <c r="E295" i="1"/>
  <c r="D295" i="1"/>
  <c r="C295" i="1"/>
  <c r="I294" i="1"/>
  <c r="H294" i="1"/>
  <c r="G294" i="1"/>
  <c r="F294" i="1"/>
  <c r="E294" i="1"/>
  <c r="D294" i="1"/>
  <c r="C294" i="1"/>
  <c r="J292" i="1"/>
  <c r="I292" i="1"/>
  <c r="H292" i="1"/>
  <c r="G292" i="1"/>
  <c r="F292" i="1"/>
  <c r="E292" i="1"/>
  <c r="D292" i="1"/>
  <c r="C292" i="1"/>
  <c r="J291" i="1"/>
  <c r="I291" i="1"/>
  <c r="H291" i="1"/>
  <c r="G291" i="1"/>
  <c r="F291" i="1"/>
  <c r="E291" i="1"/>
  <c r="D291" i="1"/>
  <c r="C291" i="1"/>
  <c r="J290" i="1"/>
  <c r="I290" i="1"/>
  <c r="H290" i="1"/>
  <c r="G290" i="1"/>
  <c r="F290" i="1"/>
  <c r="E290" i="1"/>
  <c r="D290" i="1"/>
  <c r="C290" i="1"/>
  <c r="J289" i="1"/>
  <c r="I289" i="1"/>
  <c r="H289" i="1"/>
  <c r="G289" i="1"/>
  <c r="F289" i="1"/>
  <c r="E289" i="1"/>
  <c r="D289" i="1"/>
  <c r="C289" i="1"/>
  <c r="J288" i="1"/>
  <c r="I288" i="1"/>
  <c r="H288" i="1"/>
  <c r="G288" i="1"/>
  <c r="F288" i="1"/>
  <c r="E288" i="1"/>
  <c r="D288" i="1"/>
  <c r="C288" i="1"/>
  <c r="J287" i="1"/>
  <c r="I287" i="1"/>
  <c r="H287" i="1"/>
  <c r="G287" i="1"/>
  <c r="F287" i="1"/>
  <c r="E287" i="1"/>
  <c r="D287" i="1"/>
  <c r="C287" i="1"/>
  <c r="J286" i="1"/>
  <c r="I286" i="1"/>
  <c r="H286" i="1"/>
  <c r="G286" i="1"/>
  <c r="F286" i="1"/>
  <c r="E286" i="1"/>
  <c r="D286" i="1"/>
  <c r="C286" i="1"/>
  <c r="J285" i="1"/>
  <c r="I285" i="1"/>
  <c r="H285" i="1"/>
  <c r="G285" i="1"/>
  <c r="F285" i="1"/>
  <c r="E285" i="1"/>
  <c r="D285" i="1"/>
  <c r="C285" i="1"/>
  <c r="J284" i="1"/>
  <c r="I284" i="1"/>
  <c r="H284" i="1"/>
  <c r="G284" i="1"/>
  <c r="F284" i="1"/>
  <c r="E284" i="1"/>
  <c r="D284" i="1"/>
  <c r="C284" i="1"/>
  <c r="J280" i="1"/>
  <c r="I280" i="1"/>
  <c r="H280" i="1"/>
  <c r="G280" i="1"/>
  <c r="F280" i="1"/>
  <c r="E280" i="1"/>
  <c r="D280" i="1"/>
  <c r="C280" i="1"/>
  <c r="J279" i="1"/>
  <c r="I279" i="1"/>
  <c r="H279" i="1"/>
  <c r="G279" i="1"/>
  <c r="F279" i="1"/>
  <c r="E279" i="1"/>
  <c r="D279" i="1"/>
  <c r="C279" i="1"/>
  <c r="J278" i="1"/>
  <c r="I278" i="1"/>
  <c r="H278" i="1"/>
  <c r="G278" i="1"/>
  <c r="F278" i="1"/>
  <c r="E278" i="1"/>
  <c r="D278" i="1"/>
  <c r="C278" i="1"/>
  <c r="J277" i="1"/>
  <c r="I277" i="1"/>
  <c r="H277" i="1"/>
  <c r="G277" i="1"/>
  <c r="F277" i="1"/>
  <c r="E277" i="1"/>
  <c r="D277" i="1"/>
  <c r="C277" i="1"/>
  <c r="J276" i="1"/>
  <c r="I276" i="1"/>
  <c r="H276" i="1"/>
  <c r="G276" i="1"/>
  <c r="F276" i="1"/>
  <c r="E276" i="1"/>
  <c r="D276" i="1"/>
  <c r="C276" i="1"/>
  <c r="J275" i="1"/>
  <c r="I275" i="1"/>
  <c r="H275" i="1"/>
  <c r="G275" i="1"/>
  <c r="F275" i="1"/>
  <c r="E275" i="1"/>
  <c r="D275" i="1"/>
  <c r="C275" i="1"/>
  <c r="J274" i="1"/>
  <c r="I274" i="1"/>
  <c r="H274" i="1"/>
  <c r="G274" i="1"/>
  <c r="F274" i="1"/>
  <c r="E274" i="1"/>
  <c r="D274" i="1"/>
  <c r="C274" i="1"/>
  <c r="J273" i="1"/>
  <c r="I273" i="1"/>
  <c r="H273" i="1"/>
  <c r="G273" i="1"/>
  <c r="F273" i="1"/>
  <c r="E273" i="1"/>
  <c r="D273" i="1"/>
  <c r="C273" i="1"/>
  <c r="J272" i="1"/>
  <c r="I272" i="1"/>
  <c r="H272" i="1"/>
  <c r="G272" i="1"/>
  <c r="F272" i="1"/>
  <c r="E272" i="1"/>
  <c r="D272" i="1"/>
  <c r="C272" i="1"/>
  <c r="J271" i="1"/>
  <c r="I271" i="1"/>
  <c r="H271" i="1"/>
  <c r="G271" i="1"/>
  <c r="F271" i="1"/>
  <c r="E271" i="1"/>
  <c r="D271" i="1"/>
  <c r="C271" i="1"/>
  <c r="J269" i="1"/>
  <c r="I269" i="1"/>
  <c r="H269" i="1"/>
  <c r="G269" i="1"/>
  <c r="F269" i="1"/>
  <c r="E269" i="1"/>
  <c r="D269" i="1"/>
  <c r="C269" i="1"/>
  <c r="J268" i="1"/>
  <c r="I268" i="1"/>
  <c r="H268" i="1"/>
  <c r="G268" i="1"/>
  <c r="F268" i="1"/>
  <c r="E268" i="1"/>
  <c r="D268" i="1"/>
  <c r="C268" i="1"/>
  <c r="J267" i="1"/>
  <c r="I267" i="1"/>
  <c r="H267" i="1"/>
  <c r="G267" i="1"/>
  <c r="F267" i="1"/>
  <c r="E267" i="1"/>
  <c r="D267" i="1"/>
  <c r="C267" i="1"/>
  <c r="J266" i="1"/>
  <c r="I266" i="1"/>
  <c r="H266" i="1"/>
  <c r="G266" i="1"/>
  <c r="F266" i="1"/>
  <c r="E266" i="1"/>
  <c r="D266" i="1"/>
  <c r="C266" i="1"/>
  <c r="J265" i="1"/>
  <c r="I265" i="1"/>
  <c r="H265" i="1"/>
  <c r="G265" i="1"/>
  <c r="F265" i="1"/>
  <c r="E265" i="1"/>
  <c r="D265" i="1"/>
  <c r="C265" i="1"/>
  <c r="J264" i="1"/>
  <c r="I264" i="1"/>
  <c r="H264" i="1"/>
  <c r="G264" i="1"/>
  <c r="F264" i="1"/>
  <c r="E264" i="1"/>
  <c r="D264" i="1"/>
  <c r="C264" i="1"/>
  <c r="J263" i="1"/>
  <c r="I263" i="1"/>
  <c r="H263" i="1"/>
  <c r="G263" i="1"/>
  <c r="F263" i="1"/>
  <c r="E263" i="1"/>
  <c r="D263" i="1"/>
  <c r="C263" i="1"/>
  <c r="J262" i="1"/>
  <c r="I262" i="1"/>
  <c r="H262" i="1"/>
  <c r="G262" i="1"/>
  <c r="F262" i="1"/>
  <c r="E262" i="1"/>
  <c r="D262" i="1"/>
  <c r="C262" i="1"/>
  <c r="J261" i="1"/>
  <c r="I261" i="1"/>
  <c r="H261" i="1"/>
  <c r="G261" i="1"/>
  <c r="F261" i="1"/>
  <c r="E261" i="1"/>
  <c r="D261" i="1"/>
  <c r="C261" i="1"/>
  <c r="J260" i="1"/>
  <c r="I260" i="1"/>
  <c r="H260" i="1"/>
  <c r="G260" i="1"/>
  <c r="F260" i="1"/>
  <c r="E260" i="1"/>
  <c r="D260" i="1"/>
  <c r="C260" i="1"/>
  <c r="BB248" i="1"/>
  <c r="J258" i="1"/>
  <c r="I258" i="1"/>
  <c r="H258" i="1"/>
  <c r="G258" i="1"/>
  <c r="F258" i="1"/>
  <c r="E258" i="1"/>
  <c r="D258" i="1"/>
  <c r="C258" i="1"/>
  <c r="I257" i="1"/>
  <c r="H257" i="1"/>
  <c r="G257" i="1"/>
  <c r="F257" i="1"/>
  <c r="E257" i="1"/>
  <c r="D257" i="1"/>
  <c r="C257" i="1"/>
  <c r="I256" i="1"/>
  <c r="H256" i="1"/>
  <c r="G256" i="1"/>
  <c r="F256" i="1"/>
  <c r="E256" i="1"/>
  <c r="D256" i="1"/>
  <c r="C256" i="1"/>
  <c r="I255" i="1"/>
  <c r="H255" i="1"/>
  <c r="G255" i="1"/>
  <c r="F255" i="1"/>
  <c r="E255" i="1"/>
  <c r="D255" i="1"/>
  <c r="C255" i="1"/>
  <c r="J254" i="1"/>
  <c r="I254" i="1"/>
  <c r="H254" i="1"/>
  <c r="G254" i="1"/>
  <c r="F254" i="1"/>
  <c r="E254" i="1"/>
  <c r="D254" i="1"/>
  <c r="C254" i="1"/>
  <c r="I253" i="1"/>
  <c r="H253" i="1"/>
  <c r="G253" i="1"/>
  <c r="F253" i="1"/>
  <c r="E253" i="1"/>
  <c r="D253" i="1"/>
  <c r="C253" i="1"/>
  <c r="I252" i="1"/>
  <c r="H252" i="1"/>
  <c r="G252" i="1"/>
  <c r="F252" i="1"/>
  <c r="E252" i="1"/>
  <c r="D252" i="1"/>
  <c r="C252" i="1"/>
  <c r="J251" i="1"/>
  <c r="I251" i="1"/>
  <c r="H251" i="1"/>
  <c r="G251" i="1"/>
  <c r="F251" i="1"/>
  <c r="E251" i="1"/>
  <c r="D251" i="1"/>
  <c r="C251" i="1"/>
  <c r="I250" i="1"/>
  <c r="H250" i="1"/>
  <c r="G250" i="1"/>
  <c r="F250" i="1"/>
  <c r="E250" i="1"/>
  <c r="D250" i="1"/>
  <c r="C250" i="1"/>
  <c r="I249" i="1"/>
  <c r="H249" i="1"/>
  <c r="G249" i="1"/>
  <c r="F249" i="1"/>
  <c r="E249" i="1"/>
  <c r="D249" i="1"/>
  <c r="C249" i="1"/>
  <c r="BB203" i="1"/>
  <c r="J247" i="1"/>
  <c r="I247" i="1"/>
  <c r="H247" i="1"/>
  <c r="G247" i="1"/>
  <c r="F247" i="1"/>
  <c r="E247" i="1"/>
  <c r="D247" i="1"/>
  <c r="C247" i="1"/>
  <c r="J246" i="1"/>
  <c r="I246" i="1"/>
  <c r="H246" i="1"/>
  <c r="G246" i="1"/>
  <c r="F246" i="1"/>
  <c r="E246" i="1"/>
  <c r="D246" i="1"/>
  <c r="C246" i="1"/>
  <c r="J245" i="1"/>
  <c r="I245" i="1"/>
  <c r="H245" i="1"/>
  <c r="G245" i="1"/>
  <c r="F245" i="1"/>
  <c r="E245" i="1"/>
  <c r="D245" i="1"/>
  <c r="C245" i="1"/>
  <c r="J244" i="1"/>
  <c r="I244" i="1"/>
  <c r="H244" i="1"/>
  <c r="G244" i="1"/>
  <c r="F244" i="1"/>
  <c r="E244" i="1"/>
  <c r="D244" i="1"/>
  <c r="C244" i="1"/>
  <c r="J243" i="1"/>
  <c r="I243" i="1"/>
  <c r="H243" i="1"/>
  <c r="G243" i="1"/>
  <c r="F243" i="1"/>
  <c r="E243" i="1"/>
  <c r="D243" i="1"/>
  <c r="C243" i="1"/>
  <c r="J242" i="1"/>
  <c r="I242" i="1"/>
  <c r="H242" i="1"/>
  <c r="G242" i="1"/>
  <c r="F242" i="1"/>
  <c r="E242" i="1"/>
  <c r="D242" i="1"/>
  <c r="C242" i="1"/>
  <c r="J241" i="1"/>
  <c r="I241" i="1"/>
  <c r="H241" i="1"/>
  <c r="G241" i="1"/>
  <c r="F241" i="1"/>
  <c r="E241" i="1"/>
  <c r="D241" i="1"/>
  <c r="C241" i="1"/>
  <c r="J240" i="1"/>
  <c r="I240" i="1"/>
  <c r="H240" i="1"/>
  <c r="G240" i="1"/>
  <c r="F240" i="1"/>
  <c r="E240" i="1"/>
  <c r="D240" i="1"/>
  <c r="C240" i="1"/>
  <c r="J239" i="1"/>
  <c r="I239" i="1"/>
  <c r="H239" i="1"/>
  <c r="G239" i="1"/>
  <c r="F239" i="1"/>
  <c r="E239" i="1"/>
  <c r="D239" i="1"/>
  <c r="C239" i="1"/>
  <c r="J235" i="1"/>
  <c r="I235" i="1"/>
  <c r="H235" i="1"/>
  <c r="G235" i="1"/>
  <c r="F235" i="1"/>
  <c r="E235" i="1"/>
  <c r="D235" i="1"/>
  <c r="C235" i="1"/>
  <c r="J234" i="1"/>
  <c r="I234" i="1"/>
  <c r="H234" i="1"/>
  <c r="G234" i="1"/>
  <c r="F234" i="1"/>
  <c r="E234" i="1"/>
  <c r="D234" i="1"/>
  <c r="C234" i="1"/>
  <c r="J233" i="1"/>
  <c r="I233" i="1"/>
  <c r="H233" i="1"/>
  <c r="G233" i="1"/>
  <c r="F233" i="1"/>
  <c r="E233" i="1"/>
  <c r="D233" i="1"/>
  <c r="C233" i="1"/>
  <c r="J232" i="1"/>
  <c r="I232" i="1"/>
  <c r="H232" i="1"/>
  <c r="G232" i="1"/>
  <c r="F232" i="1"/>
  <c r="E232" i="1"/>
  <c r="D232" i="1"/>
  <c r="C232" i="1"/>
  <c r="J231" i="1"/>
  <c r="I231" i="1"/>
  <c r="H231" i="1"/>
  <c r="G231" i="1"/>
  <c r="F231" i="1"/>
  <c r="E231" i="1"/>
  <c r="D231" i="1"/>
  <c r="C231" i="1"/>
  <c r="J230" i="1"/>
  <c r="I230" i="1"/>
  <c r="H230" i="1"/>
  <c r="G230" i="1"/>
  <c r="F230" i="1"/>
  <c r="E230" i="1"/>
  <c r="D230" i="1"/>
  <c r="C230" i="1"/>
  <c r="J229" i="1"/>
  <c r="I229" i="1"/>
  <c r="H229" i="1"/>
  <c r="G229" i="1"/>
  <c r="F229" i="1"/>
  <c r="E229" i="1"/>
  <c r="D229" i="1"/>
  <c r="C229" i="1"/>
  <c r="J228" i="1"/>
  <c r="I228" i="1"/>
  <c r="H228" i="1"/>
  <c r="G228" i="1"/>
  <c r="F228" i="1"/>
  <c r="E228" i="1"/>
  <c r="D228" i="1"/>
  <c r="C228" i="1"/>
  <c r="J227" i="1"/>
  <c r="I227" i="1"/>
  <c r="H227" i="1"/>
  <c r="G227" i="1"/>
  <c r="F227" i="1"/>
  <c r="E227" i="1"/>
  <c r="D227" i="1"/>
  <c r="C227" i="1"/>
  <c r="J226" i="1"/>
  <c r="I226" i="1"/>
  <c r="H226" i="1"/>
  <c r="G226" i="1"/>
  <c r="F226" i="1"/>
  <c r="E226" i="1"/>
  <c r="D226" i="1"/>
  <c r="C226" i="1"/>
  <c r="J224" i="1"/>
  <c r="I224" i="1"/>
  <c r="H224" i="1"/>
  <c r="G224" i="1"/>
  <c r="F224" i="1"/>
  <c r="E224" i="1"/>
  <c r="D224" i="1"/>
  <c r="C224" i="1"/>
  <c r="J223" i="1"/>
  <c r="I223" i="1"/>
  <c r="H223" i="1"/>
  <c r="G223" i="1"/>
  <c r="F223" i="1"/>
  <c r="E223" i="1"/>
  <c r="D223" i="1"/>
  <c r="C223" i="1"/>
  <c r="J222" i="1"/>
  <c r="I222" i="1"/>
  <c r="H222" i="1"/>
  <c r="G222" i="1"/>
  <c r="F222" i="1"/>
  <c r="E222" i="1"/>
  <c r="D222" i="1"/>
  <c r="C222" i="1"/>
  <c r="J221" i="1"/>
  <c r="I221" i="1"/>
  <c r="H221" i="1"/>
  <c r="G221" i="1"/>
  <c r="F221" i="1"/>
  <c r="E221" i="1"/>
  <c r="D221" i="1"/>
  <c r="C221" i="1"/>
  <c r="J220" i="1"/>
  <c r="I220" i="1"/>
  <c r="H220" i="1"/>
  <c r="G220" i="1"/>
  <c r="F220" i="1"/>
  <c r="E220" i="1"/>
  <c r="D220" i="1"/>
  <c r="C220" i="1"/>
  <c r="J219" i="1"/>
  <c r="I219" i="1"/>
  <c r="H219" i="1"/>
  <c r="G219" i="1"/>
  <c r="F219" i="1"/>
  <c r="E219" i="1"/>
  <c r="D219" i="1"/>
  <c r="C219" i="1"/>
  <c r="J218" i="1"/>
  <c r="I218" i="1"/>
  <c r="H218" i="1"/>
  <c r="G218" i="1"/>
  <c r="F218" i="1"/>
  <c r="E218" i="1"/>
  <c r="D218" i="1"/>
  <c r="C218" i="1"/>
  <c r="J217" i="1"/>
  <c r="I217" i="1"/>
  <c r="H217" i="1"/>
  <c r="G217" i="1"/>
  <c r="F217" i="1"/>
  <c r="E217" i="1"/>
  <c r="D217" i="1"/>
  <c r="C217" i="1"/>
  <c r="J216" i="1"/>
  <c r="I216" i="1"/>
  <c r="H216" i="1"/>
  <c r="G216" i="1"/>
  <c r="F216" i="1"/>
  <c r="E216" i="1"/>
  <c r="D216" i="1"/>
  <c r="C216" i="1"/>
  <c r="J215" i="1"/>
  <c r="I215" i="1"/>
  <c r="H215" i="1"/>
  <c r="G215" i="1"/>
  <c r="F215" i="1"/>
  <c r="E215" i="1"/>
  <c r="D215" i="1"/>
  <c r="C215" i="1"/>
  <c r="I213" i="1"/>
  <c r="H213" i="1"/>
  <c r="G213" i="1"/>
  <c r="F213" i="1"/>
  <c r="E213" i="1"/>
  <c r="D213" i="1"/>
  <c r="C213" i="1"/>
  <c r="I212" i="1"/>
  <c r="H212" i="1"/>
  <c r="G212" i="1"/>
  <c r="F212" i="1"/>
  <c r="E212" i="1"/>
  <c r="D212" i="1"/>
  <c r="C212" i="1"/>
  <c r="J211" i="1"/>
  <c r="I211" i="1"/>
  <c r="H211" i="1"/>
  <c r="G211" i="1"/>
  <c r="F211" i="1"/>
  <c r="E211" i="1"/>
  <c r="D211" i="1"/>
  <c r="C211" i="1"/>
  <c r="I210" i="1"/>
  <c r="H210" i="1"/>
  <c r="G210" i="1"/>
  <c r="F210" i="1"/>
  <c r="E210" i="1"/>
  <c r="D210" i="1"/>
  <c r="C210" i="1"/>
  <c r="I209" i="1"/>
  <c r="H209" i="1"/>
  <c r="G209" i="1"/>
  <c r="F209" i="1"/>
  <c r="E209" i="1"/>
  <c r="D209" i="1"/>
  <c r="C209" i="1"/>
  <c r="I208" i="1"/>
  <c r="H208" i="1"/>
  <c r="G208" i="1"/>
  <c r="F208" i="1"/>
  <c r="E208" i="1"/>
  <c r="D208" i="1"/>
  <c r="C208" i="1"/>
  <c r="J207" i="1"/>
  <c r="I207" i="1"/>
  <c r="H207" i="1"/>
  <c r="G207" i="1"/>
  <c r="F207" i="1"/>
  <c r="E207" i="1"/>
  <c r="D207" i="1"/>
  <c r="C207" i="1"/>
  <c r="I206" i="1"/>
  <c r="H206" i="1"/>
  <c r="G206" i="1"/>
  <c r="F206" i="1"/>
  <c r="E206" i="1"/>
  <c r="D206" i="1"/>
  <c r="C206" i="1"/>
  <c r="I205" i="1"/>
  <c r="H205" i="1"/>
  <c r="G205" i="1"/>
  <c r="F205" i="1"/>
  <c r="E205" i="1"/>
  <c r="D205" i="1"/>
  <c r="C205" i="1"/>
  <c r="J204" i="1"/>
  <c r="I204" i="1"/>
  <c r="H204" i="1"/>
  <c r="G204" i="1"/>
  <c r="F204" i="1"/>
  <c r="E204" i="1"/>
  <c r="D204" i="1"/>
  <c r="C204" i="1"/>
  <c r="C194" i="1"/>
  <c r="D194" i="1"/>
  <c r="E194" i="1"/>
  <c r="F194" i="1"/>
  <c r="G194" i="1"/>
  <c r="H194" i="1"/>
  <c r="I194" i="1"/>
  <c r="J194" i="1"/>
  <c r="C195" i="1"/>
  <c r="D195" i="1"/>
  <c r="E195" i="1"/>
  <c r="F195" i="1"/>
  <c r="G195" i="1"/>
  <c r="H195" i="1"/>
  <c r="I195" i="1"/>
  <c r="J195" i="1"/>
  <c r="C196" i="1"/>
  <c r="D196" i="1"/>
  <c r="E196" i="1"/>
  <c r="F196" i="1"/>
  <c r="G196" i="1"/>
  <c r="H196" i="1"/>
  <c r="I196" i="1"/>
  <c r="J196" i="1"/>
  <c r="C197" i="1"/>
  <c r="D197" i="1"/>
  <c r="E197" i="1"/>
  <c r="F197" i="1"/>
  <c r="G197" i="1"/>
  <c r="H197" i="1"/>
  <c r="I197" i="1"/>
  <c r="J197" i="1"/>
  <c r="C198" i="1"/>
  <c r="D198" i="1"/>
  <c r="E198" i="1"/>
  <c r="F198" i="1"/>
  <c r="G198" i="1"/>
  <c r="H198" i="1"/>
  <c r="I198" i="1"/>
  <c r="J198" i="1"/>
  <c r="C199" i="1"/>
  <c r="D199" i="1"/>
  <c r="E199" i="1"/>
  <c r="F199" i="1"/>
  <c r="G199" i="1"/>
  <c r="H199" i="1"/>
  <c r="I199" i="1"/>
  <c r="J199" i="1"/>
  <c r="C200" i="1"/>
  <c r="D200" i="1"/>
  <c r="E200" i="1"/>
  <c r="F200" i="1"/>
  <c r="G200" i="1"/>
  <c r="H200" i="1"/>
  <c r="I200" i="1"/>
  <c r="J200" i="1"/>
  <c r="C201" i="1"/>
  <c r="D201" i="1"/>
  <c r="E201" i="1"/>
  <c r="F201" i="1"/>
  <c r="G201" i="1"/>
  <c r="H201" i="1"/>
  <c r="I201" i="1"/>
  <c r="J201" i="1"/>
  <c r="C202" i="1"/>
  <c r="D202" i="1"/>
  <c r="E202" i="1"/>
  <c r="F202" i="1"/>
  <c r="G202" i="1"/>
  <c r="H202" i="1"/>
  <c r="I202" i="1"/>
  <c r="J202" i="1"/>
  <c r="J190" i="1"/>
  <c r="I190" i="1"/>
  <c r="H190" i="1"/>
  <c r="G190" i="1"/>
  <c r="F190" i="1"/>
  <c r="E190" i="1"/>
  <c r="D190" i="1"/>
  <c r="C190" i="1"/>
  <c r="J189" i="1"/>
  <c r="I189" i="1"/>
  <c r="H189" i="1"/>
  <c r="G189" i="1"/>
  <c r="F189" i="1"/>
  <c r="E189" i="1"/>
  <c r="D189" i="1"/>
  <c r="C189" i="1"/>
  <c r="J188" i="1"/>
  <c r="I188" i="1"/>
  <c r="H188" i="1"/>
  <c r="G188" i="1"/>
  <c r="F188" i="1"/>
  <c r="E188" i="1"/>
  <c r="D188" i="1"/>
  <c r="C188" i="1"/>
  <c r="J187" i="1"/>
  <c r="I187" i="1"/>
  <c r="H187" i="1"/>
  <c r="G187" i="1"/>
  <c r="F187" i="1"/>
  <c r="E187" i="1"/>
  <c r="D187" i="1"/>
  <c r="C187" i="1"/>
  <c r="J186" i="1"/>
  <c r="I186" i="1"/>
  <c r="H186" i="1"/>
  <c r="G186" i="1"/>
  <c r="F186" i="1"/>
  <c r="E186" i="1"/>
  <c r="D186" i="1"/>
  <c r="C186" i="1"/>
  <c r="J185" i="1"/>
  <c r="I185" i="1"/>
  <c r="H185" i="1"/>
  <c r="G185" i="1"/>
  <c r="F185" i="1"/>
  <c r="E185" i="1"/>
  <c r="D185" i="1"/>
  <c r="C185" i="1"/>
  <c r="J184" i="1"/>
  <c r="I184" i="1"/>
  <c r="H184" i="1"/>
  <c r="G184" i="1"/>
  <c r="F184" i="1"/>
  <c r="E184" i="1"/>
  <c r="D184" i="1"/>
  <c r="C184" i="1"/>
  <c r="J183" i="1"/>
  <c r="I183" i="1"/>
  <c r="H183" i="1"/>
  <c r="G183" i="1"/>
  <c r="F183" i="1"/>
  <c r="E183" i="1"/>
  <c r="D183" i="1"/>
  <c r="C183" i="1"/>
  <c r="J182" i="1"/>
  <c r="I182" i="1"/>
  <c r="H182" i="1"/>
  <c r="G182" i="1"/>
  <c r="F182" i="1"/>
  <c r="E182" i="1"/>
  <c r="D182" i="1"/>
  <c r="C182" i="1"/>
  <c r="J181" i="1"/>
  <c r="I181" i="1"/>
  <c r="H181" i="1"/>
  <c r="G181" i="1"/>
  <c r="F181" i="1"/>
  <c r="E181" i="1"/>
  <c r="D181" i="1"/>
  <c r="C181" i="1"/>
  <c r="J179" i="1"/>
  <c r="I179" i="1"/>
  <c r="H179" i="1"/>
  <c r="G179" i="1"/>
  <c r="F179" i="1"/>
  <c r="E179" i="1"/>
  <c r="D179" i="1"/>
  <c r="C179" i="1"/>
  <c r="J178" i="1"/>
  <c r="I178" i="1"/>
  <c r="H178" i="1"/>
  <c r="G178" i="1"/>
  <c r="F178" i="1"/>
  <c r="E178" i="1"/>
  <c r="D178" i="1"/>
  <c r="C178" i="1"/>
  <c r="J177" i="1"/>
  <c r="I177" i="1"/>
  <c r="H177" i="1"/>
  <c r="G177" i="1"/>
  <c r="F177" i="1"/>
  <c r="E177" i="1"/>
  <c r="D177" i="1"/>
  <c r="C177" i="1"/>
  <c r="J176" i="1"/>
  <c r="I176" i="1"/>
  <c r="H176" i="1"/>
  <c r="G176" i="1"/>
  <c r="F176" i="1"/>
  <c r="E176" i="1"/>
  <c r="D176" i="1"/>
  <c r="C176" i="1"/>
  <c r="J175" i="1"/>
  <c r="I175" i="1"/>
  <c r="H175" i="1"/>
  <c r="G175" i="1"/>
  <c r="F175" i="1"/>
  <c r="E175" i="1"/>
  <c r="D175" i="1"/>
  <c r="C175" i="1"/>
  <c r="J174" i="1"/>
  <c r="I174" i="1"/>
  <c r="H174" i="1"/>
  <c r="G174" i="1"/>
  <c r="F174" i="1"/>
  <c r="E174" i="1"/>
  <c r="D174" i="1"/>
  <c r="C174" i="1"/>
  <c r="J173" i="1"/>
  <c r="I173" i="1"/>
  <c r="H173" i="1"/>
  <c r="G173" i="1"/>
  <c r="F173" i="1"/>
  <c r="E173" i="1"/>
  <c r="D173" i="1"/>
  <c r="C173" i="1"/>
  <c r="J172" i="1"/>
  <c r="I172" i="1"/>
  <c r="H172" i="1"/>
  <c r="G172" i="1"/>
  <c r="F172" i="1"/>
  <c r="E172" i="1"/>
  <c r="D172" i="1"/>
  <c r="C172" i="1"/>
  <c r="J171" i="1"/>
  <c r="I171" i="1"/>
  <c r="H171" i="1"/>
  <c r="G171" i="1"/>
  <c r="F171" i="1"/>
  <c r="E171" i="1"/>
  <c r="D171" i="1"/>
  <c r="C171" i="1"/>
  <c r="J170" i="1"/>
  <c r="I170" i="1"/>
  <c r="H170" i="1"/>
  <c r="G170" i="1"/>
  <c r="F170" i="1"/>
  <c r="E170" i="1"/>
  <c r="D170" i="1"/>
  <c r="C170" i="1"/>
  <c r="I168" i="1"/>
  <c r="H168" i="1"/>
  <c r="G168" i="1"/>
  <c r="F168" i="1"/>
  <c r="E168" i="1"/>
  <c r="D168" i="1"/>
  <c r="C168" i="1"/>
  <c r="J167" i="1"/>
  <c r="I167" i="1"/>
  <c r="H167" i="1"/>
  <c r="G167" i="1"/>
  <c r="F167" i="1"/>
  <c r="E167" i="1"/>
  <c r="D167" i="1"/>
  <c r="C167" i="1"/>
  <c r="I166" i="1"/>
  <c r="H166" i="1"/>
  <c r="G166" i="1"/>
  <c r="F166" i="1"/>
  <c r="E166" i="1"/>
  <c r="D166" i="1"/>
  <c r="C166" i="1"/>
  <c r="I165" i="1"/>
  <c r="H165" i="1"/>
  <c r="G165" i="1"/>
  <c r="F165" i="1"/>
  <c r="E165" i="1"/>
  <c r="D165" i="1"/>
  <c r="C165" i="1"/>
  <c r="I164" i="1"/>
  <c r="H164" i="1"/>
  <c r="G164" i="1"/>
  <c r="F164" i="1"/>
  <c r="E164" i="1"/>
  <c r="D164" i="1"/>
  <c r="C164" i="1"/>
  <c r="J163" i="1"/>
  <c r="I163" i="1"/>
  <c r="H163" i="1"/>
  <c r="G163" i="1"/>
  <c r="F163" i="1"/>
  <c r="E163" i="1"/>
  <c r="D163" i="1"/>
  <c r="C163" i="1"/>
  <c r="I162" i="1"/>
  <c r="H162" i="1"/>
  <c r="G162" i="1"/>
  <c r="F162" i="1"/>
  <c r="E162" i="1"/>
  <c r="D162" i="1"/>
  <c r="C162" i="1"/>
  <c r="I161" i="1"/>
  <c r="H161" i="1"/>
  <c r="G161" i="1"/>
  <c r="F161" i="1"/>
  <c r="E161" i="1"/>
  <c r="D161" i="1"/>
  <c r="C161" i="1"/>
  <c r="J160" i="1"/>
  <c r="I160" i="1"/>
  <c r="H160" i="1"/>
  <c r="G160" i="1"/>
  <c r="F160" i="1"/>
  <c r="E160" i="1"/>
  <c r="D160" i="1"/>
  <c r="C160" i="1"/>
  <c r="J159" i="1"/>
  <c r="I159" i="1"/>
  <c r="H159" i="1"/>
  <c r="G159" i="1"/>
  <c r="F159" i="1"/>
  <c r="E159" i="1"/>
  <c r="D159" i="1"/>
  <c r="C159" i="1"/>
  <c r="J157" i="1"/>
  <c r="I157" i="1"/>
  <c r="H157" i="1"/>
  <c r="G157" i="1"/>
  <c r="F157" i="1"/>
  <c r="E157" i="1"/>
  <c r="D157" i="1"/>
  <c r="C157" i="1"/>
  <c r="J156" i="1"/>
  <c r="I156" i="1"/>
  <c r="H156" i="1"/>
  <c r="G156" i="1"/>
  <c r="F156" i="1"/>
  <c r="E156" i="1"/>
  <c r="D156" i="1"/>
  <c r="C156" i="1"/>
  <c r="J155" i="1"/>
  <c r="I155" i="1"/>
  <c r="H155" i="1"/>
  <c r="G155" i="1"/>
  <c r="F155" i="1"/>
  <c r="E155" i="1"/>
  <c r="D155" i="1"/>
  <c r="C155" i="1"/>
  <c r="J154" i="1"/>
  <c r="I154" i="1"/>
  <c r="H154" i="1"/>
  <c r="G154" i="1"/>
  <c r="F154" i="1"/>
  <c r="E154" i="1"/>
  <c r="D154" i="1"/>
  <c r="C154" i="1"/>
  <c r="J153" i="1"/>
  <c r="I153" i="1"/>
  <c r="H153" i="1"/>
  <c r="G153" i="1"/>
  <c r="F153" i="1"/>
  <c r="E153" i="1"/>
  <c r="D153" i="1"/>
  <c r="C153" i="1"/>
  <c r="J152" i="1"/>
  <c r="I152" i="1"/>
  <c r="H152" i="1"/>
  <c r="G152" i="1"/>
  <c r="F152" i="1"/>
  <c r="E152" i="1"/>
  <c r="D152" i="1"/>
  <c r="C152" i="1"/>
  <c r="J151" i="1"/>
  <c r="I151" i="1"/>
  <c r="H151" i="1"/>
  <c r="G151" i="1"/>
  <c r="F151" i="1"/>
  <c r="E151" i="1"/>
  <c r="D151" i="1"/>
  <c r="C151" i="1"/>
  <c r="J150" i="1"/>
  <c r="I150" i="1"/>
  <c r="H150" i="1"/>
  <c r="G150" i="1"/>
  <c r="F150" i="1"/>
  <c r="E150" i="1"/>
  <c r="D150" i="1"/>
  <c r="C150" i="1"/>
  <c r="J149" i="1"/>
  <c r="I149" i="1"/>
  <c r="H149" i="1"/>
  <c r="G149" i="1"/>
  <c r="F149" i="1"/>
  <c r="E149" i="1"/>
  <c r="D149" i="1"/>
  <c r="C149" i="1"/>
  <c r="J145" i="1"/>
  <c r="I145" i="1"/>
  <c r="H145" i="1"/>
  <c r="G145" i="1"/>
  <c r="F145" i="1"/>
  <c r="E145" i="1"/>
  <c r="D145" i="1"/>
  <c r="C145" i="1"/>
  <c r="J144" i="1"/>
  <c r="I144" i="1"/>
  <c r="H144" i="1"/>
  <c r="G144" i="1"/>
  <c r="F144" i="1"/>
  <c r="E144" i="1"/>
  <c r="D144" i="1"/>
  <c r="C144" i="1"/>
  <c r="J143" i="1"/>
  <c r="I143" i="1"/>
  <c r="H143" i="1"/>
  <c r="G143" i="1"/>
  <c r="F143" i="1"/>
  <c r="E143" i="1"/>
  <c r="D143" i="1"/>
  <c r="C143" i="1"/>
  <c r="J142" i="1"/>
  <c r="I142" i="1"/>
  <c r="H142" i="1"/>
  <c r="G142" i="1"/>
  <c r="F142" i="1"/>
  <c r="E142" i="1"/>
  <c r="D142" i="1"/>
  <c r="C142" i="1"/>
  <c r="J141" i="1"/>
  <c r="I141" i="1"/>
  <c r="H141" i="1"/>
  <c r="G141" i="1"/>
  <c r="F141" i="1"/>
  <c r="E141" i="1"/>
  <c r="D141" i="1"/>
  <c r="C141" i="1"/>
  <c r="J140" i="1"/>
  <c r="I140" i="1"/>
  <c r="H140" i="1"/>
  <c r="G140" i="1"/>
  <c r="F140" i="1"/>
  <c r="E140" i="1"/>
  <c r="D140" i="1"/>
  <c r="C140" i="1"/>
  <c r="J139" i="1"/>
  <c r="I139" i="1"/>
  <c r="H139" i="1"/>
  <c r="G139" i="1"/>
  <c r="F139" i="1"/>
  <c r="E139" i="1"/>
  <c r="D139" i="1"/>
  <c r="C139" i="1"/>
  <c r="J138" i="1"/>
  <c r="I138" i="1"/>
  <c r="H138" i="1"/>
  <c r="G138" i="1"/>
  <c r="F138" i="1"/>
  <c r="E138" i="1"/>
  <c r="D138" i="1"/>
  <c r="C138" i="1"/>
  <c r="J137" i="1"/>
  <c r="I137" i="1"/>
  <c r="H137" i="1"/>
  <c r="G137" i="1"/>
  <c r="F137" i="1"/>
  <c r="E137" i="1"/>
  <c r="D137" i="1"/>
  <c r="C137" i="1"/>
  <c r="J136" i="1"/>
  <c r="I136" i="1"/>
  <c r="H136" i="1"/>
  <c r="G136" i="1"/>
  <c r="F136" i="1"/>
  <c r="E136" i="1"/>
  <c r="D136" i="1"/>
  <c r="C136" i="1"/>
  <c r="J134" i="1"/>
  <c r="I134" i="1"/>
  <c r="H134" i="1"/>
  <c r="G134" i="1"/>
  <c r="F134" i="1"/>
  <c r="E134" i="1"/>
  <c r="D134" i="1"/>
  <c r="C134" i="1"/>
  <c r="J133" i="1"/>
  <c r="I133" i="1"/>
  <c r="H133" i="1"/>
  <c r="G133" i="1"/>
  <c r="F133" i="1"/>
  <c r="E133" i="1"/>
  <c r="D133" i="1"/>
  <c r="C133" i="1"/>
  <c r="J132" i="1"/>
  <c r="I132" i="1"/>
  <c r="H132" i="1"/>
  <c r="G132" i="1"/>
  <c r="F132" i="1"/>
  <c r="E132" i="1"/>
  <c r="D132" i="1"/>
  <c r="C132" i="1"/>
  <c r="J131" i="1"/>
  <c r="I131" i="1"/>
  <c r="H131" i="1"/>
  <c r="G131" i="1"/>
  <c r="F131" i="1"/>
  <c r="E131" i="1"/>
  <c r="D131" i="1"/>
  <c r="C131" i="1"/>
  <c r="J130" i="1"/>
  <c r="I130" i="1"/>
  <c r="H130" i="1"/>
  <c r="G130" i="1"/>
  <c r="F130" i="1"/>
  <c r="E130" i="1"/>
  <c r="D130" i="1"/>
  <c r="C130" i="1"/>
  <c r="J129" i="1"/>
  <c r="I129" i="1"/>
  <c r="H129" i="1"/>
  <c r="G129" i="1"/>
  <c r="F129" i="1"/>
  <c r="E129" i="1"/>
  <c r="D129" i="1"/>
  <c r="C129" i="1"/>
  <c r="J128" i="1"/>
  <c r="I128" i="1"/>
  <c r="H128" i="1"/>
  <c r="G128" i="1"/>
  <c r="F128" i="1"/>
  <c r="E128" i="1"/>
  <c r="D128" i="1"/>
  <c r="C128" i="1"/>
  <c r="J127" i="1"/>
  <c r="I127" i="1"/>
  <c r="H127" i="1"/>
  <c r="G127" i="1"/>
  <c r="F127" i="1"/>
  <c r="E127" i="1"/>
  <c r="D127" i="1"/>
  <c r="C127" i="1"/>
  <c r="J126" i="1"/>
  <c r="I126" i="1"/>
  <c r="H126" i="1"/>
  <c r="G126" i="1"/>
  <c r="F126" i="1"/>
  <c r="E126" i="1"/>
  <c r="D126" i="1"/>
  <c r="C126" i="1"/>
  <c r="J125" i="1"/>
  <c r="I125" i="1"/>
  <c r="H125" i="1"/>
  <c r="G125" i="1"/>
  <c r="F125" i="1"/>
  <c r="E125" i="1"/>
  <c r="D125" i="1"/>
  <c r="C125" i="1"/>
  <c r="J123" i="1"/>
  <c r="I123" i="1"/>
  <c r="H123" i="1"/>
  <c r="G123" i="1"/>
  <c r="F123" i="1"/>
  <c r="E123" i="1"/>
  <c r="D123" i="1"/>
  <c r="C123" i="1"/>
  <c r="I122" i="1"/>
  <c r="H122" i="1"/>
  <c r="G122" i="1"/>
  <c r="F122" i="1"/>
  <c r="E122" i="1"/>
  <c r="D122" i="1"/>
  <c r="C122" i="1"/>
  <c r="I121" i="1"/>
  <c r="H121" i="1"/>
  <c r="G121" i="1"/>
  <c r="F121" i="1"/>
  <c r="E121" i="1"/>
  <c r="D121" i="1"/>
  <c r="C121" i="1"/>
  <c r="I120" i="1"/>
  <c r="H120" i="1"/>
  <c r="G120" i="1"/>
  <c r="F120" i="1"/>
  <c r="E120" i="1"/>
  <c r="D120" i="1"/>
  <c r="C120" i="1"/>
  <c r="J119" i="1"/>
  <c r="I119" i="1"/>
  <c r="H119" i="1"/>
  <c r="G119" i="1"/>
  <c r="F119" i="1"/>
  <c r="E119" i="1"/>
  <c r="D119" i="1"/>
  <c r="C119" i="1"/>
  <c r="J118" i="1"/>
  <c r="I118" i="1"/>
  <c r="H118" i="1"/>
  <c r="G118" i="1"/>
  <c r="F118" i="1"/>
  <c r="E118" i="1"/>
  <c r="D118" i="1"/>
  <c r="C118" i="1"/>
  <c r="I117" i="1"/>
  <c r="H117" i="1"/>
  <c r="G117" i="1"/>
  <c r="F117" i="1"/>
  <c r="E117" i="1"/>
  <c r="D117" i="1"/>
  <c r="C117" i="1"/>
  <c r="J116" i="1"/>
  <c r="I116" i="1"/>
  <c r="H116" i="1"/>
  <c r="G116" i="1"/>
  <c r="F116" i="1"/>
  <c r="E116" i="1"/>
  <c r="D116" i="1"/>
  <c r="C116" i="1"/>
  <c r="J115" i="1"/>
  <c r="I115" i="1"/>
  <c r="H115" i="1"/>
  <c r="G115" i="1"/>
  <c r="F115" i="1"/>
  <c r="E115" i="1"/>
  <c r="D115" i="1"/>
  <c r="C115" i="1"/>
  <c r="J114" i="1"/>
  <c r="I114" i="1"/>
  <c r="H114" i="1"/>
  <c r="G114" i="1"/>
  <c r="F114" i="1"/>
  <c r="E114" i="1"/>
  <c r="D114" i="1"/>
  <c r="C114" i="1"/>
  <c r="C104" i="1"/>
  <c r="D104" i="1"/>
  <c r="E104" i="1"/>
  <c r="F104" i="1"/>
  <c r="G104" i="1"/>
  <c r="H104" i="1"/>
  <c r="I104" i="1"/>
  <c r="J104" i="1"/>
  <c r="C105" i="1"/>
  <c r="D105" i="1"/>
  <c r="E105" i="1"/>
  <c r="F105" i="1"/>
  <c r="G105" i="1"/>
  <c r="H105" i="1"/>
  <c r="I105" i="1"/>
  <c r="J105" i="1"/>
  <c r="C106" i="1"/>
  <c r="D106" i="1"/>
  <c r="E106" i="1"/>
  <c r="F106" i="1"/>
  <c r="G106" i="1"/>
  <c r="H106" i="1"/>
  <c r="I106" i="1"/>
  <c r="J106" i="1"/>
  <c r="C107" i="1"/>
  <c r="D107" i="1"/>
  <c r="E107" i="1"/>
  <c r="F107" i="1"/>
  <c r="G107" i="1"/>
  <c r="H107" i="1"/>
  <c r="I107" i="1"/>
  <c r="J107" i="1"/>
  <c r="C108" i="1"/>
  <c r="D108" i="1"/>
  <c r="E108" i="1"/>
  <c r="F108" i="1"/>
  <c r="G108" i="1"/>
  <c r="H108" i="1"/>
  <c r="I108" i="1"/>
  <c r="J108" i="1"/>
  <c r="C109" i="1"/>
  <c r="D109" i="1"/>
  <c r="E109" i="1"/>
  <c r="F109" i="1"/>
  <c r="G109" i="1"/>
  <c r="H109" i="1"/>
  <c r="I109" i="1"/>
  <c r="J109" i="1"/>
  <c r="C110" i="1"/>
  <c r="D110" i="1"/>
  <c r="E110" i="1"/>
  <c r="F110" i="1"/>
  <c r="G110" i="1"/>
  <c r="H110" i="1"/>
  <c r="I110" i="1"/>
  <c r="J110" i="1"/>
  <c r="C111" i="1"/>
  <c r="D111" i="1"/>
  <c r="E111" i="1"/>
  <c r="F111" i="1"/>
  <c r="G111" i="1"/>
  <c r="H111" i="1"/>
  <c r="I111" i="1"/>
  <c r="J111" i="1"/>
  <c r="C112" i="1"/>
  <c r="D112" i="1"/>
  <c r="E112" i="1"/>
  <c r="F112" i="1"/>
  <c r="G112" i="1"/>
  <c r="H112" i="1"/>
  <c r="I112" i="1"/>
  <c r="J112" i="1"/>
  <c r="J100" i="1"/>
  <c r="I100" i="1"/>
  <c r="H100" i="1"/>
  <c r="G100" i="1"/>
  <c r="F100" i="1"/>
  <c r="E100" i="1"/>
  <c r="D100" i="1"/>
  <c r="C100" i="1"/>
  <c r="J99" i="1"/>
  <c r="I99" i="1"/>
  <c r="H99" i="1"/>
  <c r="G99" i="1"/>
  <c r="F99" i="1"/>
  <c r="E99" i="1"/>
  <c r="D99" i="1"/>
  <c r="C99" i="1"/>
  <c r="J98" i="1"/>
  <c r="I98" i="1"/>
  <c r="H98" i="1"/>
  <c r="G98" i="1"/>
  <c r="F98" i="1"/>
  <c r="E98" i="1"/>
  <c r="D98" i="1"/>
  <c r="C98" i="1"/>
  <c r="J97" i="1"/>
  <c r="I97" i="1"/>
  <c r="H97" i="1"/>
  <c r="G97" i="1"/>
  <c r="F97" i="1"/>
  <c r="E97" i="1"/>
  <c r="D97" i="1"/>
  <c r="C97" i="1"/>
  <c r="J96" i="1"/>
  <c r="I96" i="1"/>
  <c r="H96" i="1"/>
  <c r="G96" i="1"/>
  <c r="F96" i="1"/>
  <c r="E96" i="1"/>
  <c r="D96" i="1"/>
  <c r="C96" i="1"/>
  <c r="J95" i="1"/>
  <c r="I95" i="1"/>
  <c r="H95" i="1"/>
  <c r="G95" i="1"/>
  <c r="F95" i="1"/>
  <c r="E95" i="1"/>
  <c r="D95" i="1"/>
  <c r="C95" i="1"/>
  <c r="J94" i="1"/>
  <c r="I94" i="1"/>
  <c r="H94" i="1"/>
  <c r="G94" i="1"/>
  <c r="F94" i="1"/>
  <c r="E94" i="1"/>
  <c r="D94" i="1"/>
  <c r="C94" i="1"/>
  <c r="J93" i="1"/>
  <c r="I93" i="1"/>
  <c r="H93" i="1"/>
  <c r="G93" i="1"/>
  <c r="F93" i="1"/>
  <c r="E93" i="1"/>
  <c r="D93" i="1"/>
  <c r="C93" i="1"/>
  <c r="J92" i="1"/>
  <c r="I92" i="1"/>
  <c r="H92" i="1"/>
  <c r="G92" i="1"/>
  <c r="F92" i="1"/>
  <c r="E92" i="1"/>
  <c r="D92" i="1"/>
  <c r="C92" i="1"/>
  <c r="J91" i="1"/>
  <c r="I91" i="1"/>
  <c r="H91" i="1"/>
  <c r="G91" i="1"/>
  <c r="F91" i="1"/>
  <c r="E91" i="1"/>
  <c r="D91" i="1"/>
  <c r="C91" i="1"/>
  <c r="J89" i="1"/>
  <c r="I89" i="1"/>
  <c r="H89" i="1"/>
  <c r="G89" i="1"/>
  <c r="F89" i="1"/>
  <c r="E89" i="1"/>
  <c r="D89" i="1"/>
  <c r="C89" i="1"/>
  <c r="J88" i="1"/>
  <c r="I88" i="1"/>
  <c r="H88" i="1"/>
  <c r="G88" i="1"/>
  <c r="F88" i="1"/>
  <c r="E88" i="1"/>
  <c r="D88" i="1"/>
  <c r="C88" i="1"/>
  <c r="J87" i="1"/>
  <c r="I87" i="1"/>
  <c r="H87" i="1"/>
  <c r="G87" i="1"/>
  <c r="F87" i="1"/>
  <c r="E87" i="1"/>
  <c r="D87" i="1"/>
  <c r="C87" i="1"/>
  <c r="J86" i="1"/>
  <c r="I86" i="1"/>
  <c r="H86" i="1"/>
  <c r="G86" i="1"/>
  <c r="F86" i="1"/>
  <c r="E86" i="1"/>
  <c r="D86" i="1"/>
  <c r="C86" i="1"/>
  <c r="J85" i="1"/>
  <c r="I85" i="1"/>
  <c r="H85" i="1"/>
  <c r="G85" i="1"/>
  <c r="F85" i="1"/>
  <c r="E85" i="1"/>
  <c r="D85" i="1"/>
  <c r="C85" i="1"/>
  <c r="J84" i="1"/>
  <c r="I84" i="1"/>
  <c r="H84" i="1"/>
  <c r="G84" i="1"/>
  <c r="F84" i="1"/>
  <c r="E84" i="1"/>
  <c r="D84" i="1"/>
  <c r="C84" i="1"/>
  <c r="J83" i="1"/>
  <c r="I83" i="1"/>
  <c r="H83" i="1"/>
  <c r="G83" i="1"/>
  <c r="F83" i="1"/>
  <c r="E83" i="1"/>
  <c r="D83" i="1"/>
  <c r="C83" i="1"/>
  <c r="J82" i="1"/>
  <c r="I82" i="1"/>
  <c r="H82" i="1"/>
  <c r="G82" i="1"/>
  <c r="F82" i="1"/>
  <c r="E82" i="1"/>
  <c r="D82" i="1"/>
  <c r="C82" i="1"/>
  <c r="J81" i="1"/>
  <c r="I81" i="1"/>
  <c r="H81" i="1"/>
  <c r="G81" i="1"/>
  <c r="F81" i="1"/>
  <c r="E81" i="1"/>
  <c r="D81" i="1"/>
  <c r="C81" i="1"/>
  <c r="I80" i="1"/>
  <c r="H80" i="1"/>
  <c r="G80" i="1"/>
  <c r="F80" i="1"/>
  <c r="E80" i="1"/>
  <c r="D80" i="1"/>
  <c r="C80" i="1"/>
  <c r="J78" i="1"/>
  <c r="I78" i="1"/>
  <c r="H78" i="1"/>
  <c r="G78" i="1"/>
  <c r="F78" i="1"/>
  <c r="E78" i="1"/>
  <c r="D78" i="1"/>
  <c r="C78" i="1"/>
  <c r="J77" i="1"/>
  <c r="I77" i="1"/>
  <c r="H77" i="1"/>
  <c r="G77" i="1"/>
  <c r="F77" i="1"/>
  <c r="E77" i="1"/>
  <c r="D77" i="1"/>
  <c r="C77" i="1"/>
  <c r="I76" i="1"/>
  <c r="H76" i="1"/>
  <c r="G76" i="1"/>
  <c r="F76" i="1"/>
  <c r="E76" i="1"/>
  <c r="D76" i="1"/>
  <c r="C76" i="1"/>
  <c r="I75" i="1"/>
  <c r="H75" i="1"/>
  <c r="G75" i="1"/>
  <c r="F75" i="1"/>
  <c r="E75" i="1"/>
  <c r="D75" i="1"/>
  <c r="C75" i="1"/>
  <c r="I74" i="1"/>
  <c r="H74" i="1"/>
  <c r="G74" i="1"/>
  <c r="F74" i="1"/>
  <c r="E74" i="1"/>
  <c r="D74" i="1"/>
  <c r="C74" i="1"/>
  <c r="I73" i="1"/>
  <c r="H73" i="1"/>
  <c r="G73" i="1"/>
  <c r="F73" i="1"/>
  <c r="E73" i="1"/>
  <c r="D73" i="1"/>
  <c r="C73" i="1"/>
  <c r="I72" i="1"/>
  <c r="H72" i="1"/>
  <c r="G72" i="1"/>
  <c r="F72" i="1"/>
  <c r="E72" i="1"/>
  <c r="D72" i="1"/>
  <c r="C72" i="1"/>
  <c r="J71" i="1"/>
  <c r="I71" i="1"/>
  <c r="H71" i="1"/>
  <c r="G71" i="1"/>
  <c r="F71" i="1"/>
  <c r="E71" i="1"/>
  <c r="D71" i="1"/>
  <c r="C71" i="1"/>
  <c r="I70" i="1"/>
  <c r="H70" i="1"/>
  <c r="G70" i="1"/>
  <c r="F70" i="1"/>
  <c r="E70" i="1"/>
  <c r="D70" i="1"/>
  <c r="C70" i="1"/>
  <c r="I69" i="1"/>
  <c r="H69" i="1"/>
  <c r="G69" i="1"/>
  <c r="F69" i="1"/>
  <c r="E69" i="1"/>
  <c r="D69" i="1"/>
  <c r="C69" i="1"/>
  <c r="C59" i="1"/>
  <c r="D59" i="1"/>
  <c r="E59" i="1"/>
  <c r="F59" i="1"/>
  <c r="G59" i="1"/>
  <c r="H59" i="1"/>
  <c r="I59" i="1"/>
  <c r="J59" i="1"/>
  <c r="C60" i="1"/>
  <c r="D60" i="1"/>
  <c r="E60" i="1"/>
  <c r="F60" i="1"/>
  <c r="G60" i="1"/>
  <c r="H60" i="1"/>
  <c r="I60" i="1"/>
  <c r="J60" i="1"/>
  <c r="C61" i="1"/>
  <c r="D61" i="1"/>
  <c r="E61" i="1"/>
  <c r="F61" i="1"/>
  <c r="G61" i="1"/>
  <c r="H61" i="1"/>
  <c r="I61" i="1"/>
  <c r="J61" i="1"/>
  <c r="C62" i="1"/>
  <c r="D62" i="1"/>
  <c r="E62" i="1"/>
  <c r="F62" i="1"/>
  <c r="G62" i="1"/>
  <c r="H62" i="1"/>
  <c r="I62" i="1"/>
  <c r="J62" i="1"/>
  <c r="C63" i="1"/>
  <c r="D63" i="1"/>
  <c r="E63" i="1"/>
  <c r="F63" i="1"/>
  <c r="G63" i="1"/>
  <c r="H63" i="1"/>
  <c r="I63" i="1"/>
  <c r="J63" i="1"/>
  <c r="C64" i="1"/>
  <c r="D64" i="1"/>
  <c r="E64" i="1"/>
  <c r="F64" i="1"/>
  <c r="G64" i="1"/>
  <c r="H64" i="1"/>
  <c r="I64" i="1"/>
  <c r="J64" i="1"/>
  <c r="C65" i="1"/>
  <c r="D65" i="1"/>
  <c r="E65" i="1"/>
  <c r="F65" i="1"/>
  <c r="G65" i="1"/>
  <c r="H65" i="1"/>
  <c r="I65" i="1"/>
  <c r="J65" i="1"/>
  <c r="C66" i="1"/>
  <c r="D66" i="1"/>
  <c r="E66" i="1"/>
  <c r="F66" i="1"/>
  <c r="G66" i="1"/>
  <c r="H66" i="1"/>
  <c r="I66" i="1"/>
  <c r="J66" i="1"/>
  <c r="C67" i="1"/>
  <c r="D67" i="1"/>
  <c r="E67" i="1"/>
  <c r="F67" i="1"/>
  <c r="G67" i="1"/>
  <c r="H67" i="1"/>
  <c r="I67" i="1"/>
  <c r="J67" i="1"/>
  <c r="J55" i="1"/>
  <c r="I55" i="1"/>
  <c r="H55" i="1"/>
  <c r="G55" i="1"/>
  <c r="F55" i="1"/>
  <c r="E55" i="1"/>
  <c r="D55" i="1"/>
  <c r="C55" i="1"/>
  <c r="J54" i="1"/>
  <c r="I54" i="1"/>
  <c r="H54" i="1"/>
  <c r="G54" i="1"/>
  <c r="F54" i="1"/>
  <c r="E54" i="1"/>
  <c r="D54" i="1"/>
  <c r="C54" i="1"/>
  <c r="J53" i="1"/>
  <c r="I53" i="1"/>
  <c r="H53" i="1"/>
  <c r="G53" i="1"/>
  <c r="F53" i="1"/>
  <c r="E53" i="1"/>
  <c r="D53" i="1"/>
  <c r="C53" i="1"/>
  <c r="J52" i="1"/>
  <c r="I52" i="1"/>
  <c r="H52" i="1"/>
  <c r="G52" i="1"/>
  <c r="F52" i="1"/>
  <c r="E52" i="1"/>
  <c r="D52" i="1"/>
  <c r="C52" i="1"/>
  <c r="J51" i="1"/>
  <c r="I51" i="1"/>
  <c r="H51" i="1"/>
  <c r="G51" i="1"/>
  <c r="F51" i="1"/>
  <c r="E51" i="1"/>
  <c r="D51" i="1"/>
  <c r="C51" i="1"/>
  <c r="J50" i="1"/>
  <c r="I50" i="1"/>
  <c r="H50" i="1"/>
  <c r="G50" i="1"/>
  <c r="F50" i="1"/>
  <c r="E50" i="1"/>
  <c r="D50" i="1"/>
  <c r="C50" i="1"/>
  <c r="J49" i="1"/>
  <c r="I49" i="1"/>
  <c r="H49" i="1"/>
  <c r="G49" i="1"/>
  <c r="F49" i="1"/>
  <c r="E49" i="1"/>
  <c r="D49" i="1"/>
  <c r="C49" i="1"/>
  <c r="J48" i="1"/>
  <c r="I48" i="1"/>
  <c r="H48" i="1"/>
  <c r="G48" i="1"/>
  <c r="F48" i="1"/>
  <c r="E48" i="1"/>
  <c r="D48" i="1"/>
  <c r="C48" i="1"/>
  <c r="J47" i="1"/>
  <c r="I47" i="1"/>
  <c r="H47" i="1"/>
  <c r="G47" i="1"/>
  <c r="F47" i="1"/>
  <c r="E47" i="1"/>
  <c r="D47" i="1"/>
  <c r="C47" i="1"/>
  <c r="J46" i="1"/>
  <c r="I46" i="1"/>
  <c r="H46" i="1"/>
  <c r="G46" i="1"/>
  <c r="F46" i="1"/>
  <c r="E46" i="1"/>
  <c r="D46" i="1"/>
  <c r="C46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1" i="1"/>
  <c r="I41" i="1"/>
  <c r="H41" i="1"/>
  <c r="G41" i="1"/>
  <c r="F41" i="1"/>
  <c r="E41" i="1"/>
  <c r="D41" i="1"/>
  <c r="C41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C39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6" i="1"/>
  <c r="I36" i="1"/>
  <c r="H36" i="1"/>
  <c r="G36" i="1"/>
  <c r="F36" i="1"/>
  <c r="E36" i="1"/>
  <c r="D36" i="1"/>
  <c r="C36" i="1"/>
  <c r="J35" i="1"/>
  <c r="I35" i="1"/>
  <c r="H35" i="1"/>
  <c r="G35" i="1"/>
  <c r="F35" i="1"/>
  <c r="E35" i="1"/>
  <c r="D35" i="1"/>
  <c r="C35" i="1"/>
  <c r="C25" i="1"/>
  <c r="D25" i="1"/>
  <c r="E25" i="1"/>
  <c r="F25" i="1"/>
  <c r="G25" i="1"/>
  <c r="H25" i="1"/>
  <c r="I25" i="1"/>
  <c r="C26" i="1"/>
  <c r="D26" i="1"/>
  <c r="E26" i="1"/>
  <c r="F26" i="1"/>
  <c r="G26" i="1"/>
  <c r="H26" i="1"/>
  <c r="I26" i="1"/>
  <c r="C27" i="1"/>
  <c r="D27" i="1"/>
  <c r="E27" i="1"/>
  <c r="F27" i="1"/>
  <c r="G27" i="1"/>
  <c r="H27" i="1"/>
  <c r="I27" i="1"/>
  <c r="C28" i="1"/>
  <c r="D28" i="1"/>
  <c r="E28" i="1"/>
  <c r="F28" i="1"/>
  <c r="G28" i="1"/>
  <c r="H28" i="1"/>
  <c r="I28" i="1"/>
  <c r="C29" i="1"/>
  <c r="D29" i="1"/>
  <c r="E29" i="1"/>
  <c r="F29" i="1"/>
  <c r="G29" i="1"/>
  <c r="H29" i="1"/>
  <c r="I29" i="1"/>
  <c r="C30" i="1"/>
  <c r="D30" i="1"/>
  <c r="E30" i="1"/>
  <c r="F30" i="1"/>
  <c r="G30" i="1"/>
  <c r="H30" i="1"/>
  <c r="I30" i="1"/>
  <c r="C31" i="1"/>
  <c r="D31" i="1"/>
  <c r="E31" i="1"/>
  <c r="F31" i="1"/>
  <c r="G31" i="1"/>
  <c r="H31" i="1"/>
  <c r="I31" i="1"/>
  <c r="C32" i="1"/>
  <c r="D32" i="1"/>
  <c r="E32" i="1"/>
  <c r="F32" i="1"/>
  <c r="G32" i="1"/>
  <c r="H32" i="1"/>
  <c r="I32" i="1"/>
  <c r="C33" i="1"/>
  <c r="D33" i="1"/>
  <c r="E33" i="1"/>
  <c r="F33" i="1"/>
  <c r="G33" i="1"/>
  <c r="H33" i="1"/>
  <c r="I33" i="1"/>
  <c r="I24" i="1"/>
  <c r="H24" i="1"/>
  <c r="G24" i="1"/>
  <c r="F24" i="1"/>
  <c r="E24" i="1"/>
  <c r="D24" i="1"/>
  <c r="C24" i="1"/>
  <c r="C5" i="1"/>
  <c r="B5" i="1"/>
  <c r="N9" i="1" s="1"/>
  <c r="B4" i="1"/>
  <c r="M9" i="1" s="1"/>
  <c r="B3" i="1"/>
  <c r="C23" i="1" s="1"/>
  <c r="C2" i="1"/>
  <c r="B2" i="1"/>
  <c r="K9" i="1" s="1"/>
  <c r="BD187" i="24"/>
  <c r="AY187" i="24"/>
  <c r="K187" i="24"/>
  <c r="J187" i="24"/>
  <c r="BD186" i="24"/>
  <c r="BE186" i="24" s="1"/>
  <c r="J186" i="24"/>
  <c r="K186" i="24" s="1"/>
  <c r="AY186" i="24" s="1"/>
  <c r="BD185" i="24"/>
  <c r="BB185" i="24"/>
  <c r="AY185" i="24"/>
  <c r="K185" i="24"/>
  <c r="BE185" i="24" s="1"/>
  <c r="J185" i="24"/>
  <c r="BD184" i="24"/>
  <c r="J184" i="24"/>
  <c r="K184" i="24" s="1"/>
  <c r="BD183" i="24"/>
  <c r="K183" i="24"/>
  <c r="J183" i="24"/>
  <c r="BD182" i="24"/>
  <c r="J182" i="24"/>
  <c r="K182" i="24" s="1"/>
  <c r="BE181" i="24"/>
  <c r="BD181" i="24"/>
  <c r="BB181" i="24"/>
  <c r="K181" i="24"/>
  <c r="AY181" i="24" s="1"/>
  <c r="J181" i="24"/>
  <c r="BD180" i="24"/>
  <c r="J180" i="24"/>
  <c r="K180" i="24" s="1"/>
  <c r="BE179" i="24"/>
  <c r="BD179" i="24"/>
  <c r="AY179" i="24"/>
  <c r="K179" i="24"/>
  <c r="BB179" i="24" s="1"/>
  <c r="J179" i="24"/>
  <c r="BD178" i="24"/>
  <c r="BB178" i="24"/>
  <c r="J178" i="24"/>
  <c r="K178" i="24" s="1"/>
  <c r="BA177" i="24"/>
  <c r="AX177" i="24"/>
  <c r="AV177" i="24"/>
  <c r="AU177" i="24"/>
  <c r="AT177" i="24"/>
  <c r="AS177" i="24"/>
  <c r="AR177" i="24"/>
  <c r="AQ177" i="24"/>
  <c r="AP177" i="24"/>
  <c r="AO177" i="24"/>
  <c r="AN177" i="24"/>
  <c r="AM177" i="24"/>
  <c r="AL177" i="24"/>
  <c r="AK177" i="24"/>
  <c r="AJ177" i="24"/>
  <c r="AI177" i="24"/>
  <c r="AH177" i="24"/>
  <c r="AG177" i="24"/>
  <c r="AF177" i="24"/>
  <c r="AE177" i="24"/>
  <c r="AD177" i="24"/>
  <c r="AC177" i="24"/>
  <c r="AB177" i="24"/>
  <c r="AA177" i="24"/>
  <c r="Z177" i="24"/>
  <c r="Y177" i="24"/>
  <c r="X177" i="24"/>
  <c r="W177" i="24"/>
  <c r="V177" i="24"/>
  <c r="U177" i="24"/>
  <c r="T177" i="24"/>
  <c r="S177" i="24"/>
  <c r="R177" i="24"/>
  <c r="Q177" i="24"/>
  <c r="P177" i="24"/>
  <c r="O177" i="24"/>
  <c r="N177" i="24"/>
  <c r="M177" i="24"/>
  <c r="BD176" i="24"/>
  <c r="J176" i="24"/>
  <c r="K176" i="24" s="1"/>
  <c r="BD175" i="24"/>
  <c r="BE175" i="24" s="1"/>
  <c r="BB175" i="24"/>
  <c r="AY175" i="24"/>
  <c r="K175" i="24"/>
  <c r="J175" i="24"/>
  <c r="BD174" i="24"/>
  <c r="BE174" i="24" s="1"/>
  <c r="J174" i="24"/>
  <c r="K174" i="24" s="1"/>
  <c r="BB174" i="24" s="1"/>
  <c r="BD173" i="24"/>
  <c r="J173" i="24"/>
  <c r="K173" i="24" s="1"/>
  <c r="BD172" i="24"/>
  <c r="K172" i="24"/>
  <c r="J172" i="24"/>
  <c r="BD171" i="24"/>
  <c r="K171" i="24"/>
  <c r="BB171" i="24" s="1"/>
  <c r="J171" i="24"/>
  <c r="BD170" i="24"/>
  <c r="BE170" i="24" s="1"/>
  <c r="K170" i="24"/>
  <c r="BB170" i="24" s="1"/>
  <c r="J170" i="24"/>
  <c r="BE169" i="24"/>
  <c r="BD169" i="24"/>
  <c r="BB169" i="24"/>
  <c r="AY169" i="24"/>
  <c r="J169" i="24"/>
  <c r="K169" i="24" s="1"/>
  <c r="BD168" i="24"/>
  <c r="K168" i="24"/>
  <c r="J168" i="24"/>
  <c r="BD167" i="24"/>
  <c r="BE167" i="24" s="1"/>
  <c r="BB167" i="24"/>
  <c r="AY167" i="24"/>
  <c r="K167" i="24"/>
  <c r="J167" i="24"/>
  <c r="BA166" i="24"/>
  <c r="AX166" i="24"/>
  <c r="AV166" i="24"/>
  <c r="AU166" i="24"/>
  <c r="AT166" i="24"/>
  <c r="AS166" i="24"/>
  <c r="AR166" i="24"/>
  <c r="AQ166" i="24"/>
  <c r="AP166" i="24"/>
  <c r="AO166" i="24"/>
  <c r="AN166" i="24"/>
  <c r="AM166" i="24"/>
  <c r="AL166" i="24"/>
  <c r="AK166" i="24"/>
  <c r="AJ166" i="24"/>
  <c r="AI166" i="24"/>
  <c r="AH166" i="24"/>
  <c r="AG166" i="24"/>
  <c r="AF166" i="24"/>
  <c r="AE166" i="24"/>
  <c r="AD166" i="24"/>
  <c r="AC166" i="24"/>
  <c r="AB166" i="24"/>
  <c r="AA166" i="24"/>
  <c r="Z166" i="24"/>
  <c r="Y166" i="24"/>
  <c r="X166" i="24"/>
  <c r="W166" i="24"/>
  <c r="V166" i="24"/>
  <c r="U166" i="24"/>
  <c r="T166" i="24"/>
  <c r="S166" i="24"/>
  <c r="R166" i="24"/>
  <c r="Q166" i="24"/>
  <c r="P166" i="24"/>
  <c r="O166" i="24"/>
  <c r="N166" i="24"/>
  <c r="M166" i="24"/>
  <c r="BD165" i="24"/>
  <c r="BE165" i="24" s="1"/>
  <c r="AY165" i="24"/>
  <c r="J165" i="24"/>
  <c r="K165" i="24" s="1"/>
  <c r="BB165" i="24" s="1"/>
  <c r="BD164" i="24"/>
  <c r="J164" i="24"/>
  <c r="K164" i="24" s="1"/>
  <c r="BD163" i="24"/>
  <c r="BE163" i="24" s="1"/>
  <c r="J163" i="24"/>
  <c r="K163" i="24" s="1"/>
  <c r="AY163" i="24" s="1"/>
  <c r="BD162" i="24"/>
  <c r="K162" i="24"/>
  <c r="BB162" i="24" s="1"/>
  <c r="J162" i="24"/>
  <c r="BE161" i="24"/>
  <c r="BD161" i="24"/>
  <c r="J161" i="24"/>
  <c r="K161" i="24" s="1"/>
  <c r="BE160" i="24"/>
  <c r="BD160" i="24"/>
  <c r="BB160" i="24"/>
  <c r="AY160" i="24"/>
  <c r="J160" i="24"/>
  <c r="K160" i="24" s="1"/>
  <c r="BD159" i="24"/>
  <c r="J159" i="24"/>
  <c r="K159" i="24" s="1"/>
  <c r="AY159" i="24" s="1"/>
  <c r="BD158" i="24"/>
  <c r="BE158" i="24" s="1"/>
  <c r="K158" i="24"/>
  <c r="BB158" i="24" s="1"/>
  <c r="J158" i="24"/>
  <c r="BD157" i="24"/>
  <c r="BE157" i="24" s="1"/>
  <c r="AY157" i="24"/>
  <c r="J157" i="24"/>
  <c r="K157" i="24" s="1"/>
  <c r="BB157" i="24" s="1"/>
  <c r="BD156" i="24"/>
  <c r="J156" i="24"/>
  <c r="K156" i="24" s="1"/>
  <c r="BD155" i="24"/>
  <c r="BA155" i="24"/>
  <c r="AX155" i="24"/>
  <c r="AV155" i="24"/>
  <c r="AU155" i="24"/>
  <c r="AT155" i="24"/>
  <c r="AS155" i="24"/>
  <c r="AS132" i="24" s="1"/>
  <c r="AR155" i="24"/>
  <c r="AQ155" i="24"/>
  <c r="AP155" i="24"/>
  <c r="AO155" i="24"/>
  <c r="AN155" i="24"/>
  <c r="AM155" i="24"/>
  <c r="AL155" i="24"/>
  <c r="AK155" i="24"/>
  <c r="AK132" i="24" s="1"/>
  <c r="AK189" i="24" s="1"/>
  <c r="AJ155" i="24"/>
  <c r="AI155" i="24"/>
  <c r="AH155" i="24"/>
  <c r="AG155" i="24"/>
  <c r="AF155" i="24"/>
  <c r="AE155" i="24"/>
  <c r="AD155" i="24"/>
  <c r="AC155" i="24"/>
  <c r="AB155" i="24"/>
  <c r="AA155" i="24"/>
  <c r="Z155" i="24"/>
  <c r="Y155" i="24"/>
  <c r="X155" i="24"/>
  <c r="W155" i="24"/>
  <c r="V155" i="24"/>
  <c r="U155" i="24"/>
  <c r="T155" i="24"/>
  <c r="S155" i="24"/>
  <c r="R155" i="24"/>
  <c r="Q155" i="24"/>
  <c r="P155" i="24"/>
  <c r="O155" i="24"/>
  <c r="N155" i="24"/>
  <c r="M155" i="24"/>
  <c r="M132" i="24" s="1"/>
  <c r="M189" i="24" s="1"/>
  <c r="K155" i="24"/>
  <c r="BD154" i="24"/>
  <c r="K154" i="24"/>
  <c r="J154" i="24"/>
  <c r="BD153" i="24"/>
  <c r="BE153" i="24" s="1"/>
  <c r="J153" i="24"/>
  <c r="K153" i="24" s="1"/>
  <c r="BB153" i="24" s="1"/>
  <c r="BD152" i="24"/>
  <c r="AY152" i="24"/>
  <c r="J152" i="24"/>
  <c r="K152" i="24" s="1"/>
  <c r="BE152" i="24" s="1"/>
  <c r="BE151" i="24"/>
  <c r="BD151" i="24"/>
  <c r="J151" i="24"/>
  <c r="K151" i="24" s="1"/>
  <c r="BD150" i="24"/>
  <c r="BB150" i="24"/>
  <c r="K150" i="24"/>
  <c r="AY150" i="24" s="1"/>
  <c r="J150" i="24"/>
  <c r="BD149" i="24"/>
  <c r="J149" i="24"/>
  <c r="K149" i="24" s="1"/>
  <c r="BE148" i="24"/>
  <c r="BD148" i="24"/>
  <c r="AY148" i="24"/>
  <c r="J148" i="24"/>
  <c r="K148" i="24" s="1"/>
  <c r="BB148" i="24" s="1"/>
  <c r="BD147" i="24"/>
  <c r="J147" i="24"/>
  <c r="K147" i="24" s="1"/>
  <c r="BD146" i="24"/>
  <c r="K146" i="24"/>
  <c r="J146" i="24"/>
  <c r="BD145" i="24"/>
  <c r="BD144" i="24" s="1"/>
  <c r="J145" i="24"/>
  <c r="K145" i="24" s="1"/>
  <c r="BA144" i="24"/>
  <c r="AX144" i="24"/>
  <c r="AV144" i="24"/>
  <c r="AU144" i="24"/>
  <c r="AT144" i="24"/>
  <c r="AS144" i="24"/>
  <c r="AR144" i="24"/>
  <c r="AQ144" i="24"/>
  <c r="AQ132" i="24" s="1"/>
  <c r="AP144" i="24"/>
  <c r="AO144" i="24"/>
  <c r="AO132" i="24" s="1"/>
  <c r="AN144" i="24"/>
  <c r="AM144" i="24"/>
  <c r="AL144" i="24"/>
  <c r="AK144" i="24"/>
  <c r="AJ144" i="24"/>
  <c r="AI144" i="24"/>
  <c r="AI132" i="24" s="1"/>
  <c r="AH144" i="24"/>
  <c r="AG144" i="24"/>
  <c r="AG132" i="24" s="1"/>
  <c r="AF144" i="24"/>
  <c r="AE144" i="24"/>
  <c r="AD144" i="24"/>
  <c r="AC144" i="24"/>
  <c r="AB144" i="24"/>
  <c r="AA144" i="24"/>
  <c r="Z144" i="24"/>
  <c r="Y144" i="24"/>
  <c r="Y132" i="24" s="1"/>
  <c r="X144" i="24"/>
  <c r="W144" i="24"/>
  <c r="V144" i="24"/>
  <c r="U144" i="24"/>
  <c r="T144" i="24"/>
  <c r="S144" i="24"/>
  <c r="R144" i="24"/>
  <c r="Q144" i="24"/>
  <c r="Q132" i="24" s="1"/>
  <c r="P144" i="24"/>
  <c r="O144" i="24"/>
  <c r="N144" i="24"/>
  <c r="M144" i="24"/>
  <c r="BE143" i="24"/>
  <c r="BD143" i="24"/>
  <c r="AY143" i="24"/>
  <c r="K143" i="24"/>
  <c r="BB143" i="24" s="1"/>
  <c r="J143" i="24"/>
  <c r="BD142" i="24"/>
  <c r="J142" i="24"/>
  <c r="K142" i="24" s="1"/>
  <c r="BE141" i="24"/>
  <c r="BD141" i="24"/>
  <c r="AY141" i="24"/>
  <c r="K141" i="24"/>
  <c r="BB141" i="24" s="1"/>
  <c r="J141" i="24"/>
  <c r="BD140" i="24"/>
  <c r="J140" i="24"/>
  <c r="K140" i="24" s="1"/>
  <c r="BD139" i="24"/>
  <c r="J139" i="24"/>
  <c r="K139" i="24" s="1"/>
  <c r="BD138" i="24"/>
  <c r="BE138" i="24" s="1"/>
  <c r="K138" i="24"/>
  <c r="AY138" i="24" s="1"/>
  <c r="J138" i="24"/>
  <c r="BD137" i="24"/>
  <c r="AY137" i="24"/>
  <c r="K137" i="24"/>
  <c r="J137" i="24"/>
  <c r="BE136" i="24"/>
  <c r="BD136" i="24"/>
  <c r="AY136" i="24"/>
  <c r="J136" i="24"/>
  <c r="K136" i="24" s="1"/>
  <c r="BB136" i="24" s="1"/>
  <c r="BD135" i="24"/>
  <c r="K135" i="24"/>
  <c r="BE135" i="24" s="1"/>
  <c r="J135" i="24"/>
  <c r="BD134" i="24"/>
  <c r="K134" i="24"/>
  <c r="J134" i="24"/>
  <c r="BA133" i="24"/>
  <c r="AX133" i="24"/>
  <c r="AV133" i="24"/>
  <c r="AU133" i="24"/>
  <c r="AT133" i="24"/>
  <c r="AT132" i="24" s="1"/>
  <c r="AS133" i="24"/>
  <c r="AR133" i="24"/>
  <c r="AQ133" i="24"/>
  <c r="AP133" i="24"/>
  <c r="AO133" i="24"/>
  <c r="AN133" i="24"/>
  <c r="AM133" i="24"/>
  <c r="AL133" i="24"/>
  <c r="AL132" i="24" s="1"/>
  <c r="AK133" i="24"/>
  <c r="AJ133" i="24"/>
  <c r="AI133" i="24"/>
  <c r="AH133" i="24"/>
  <c r="AG133" i="24"/>
  <c r="AF133" i="24"/>
  <c r="AE133" i="24"/>
  <c r="AD133" i="24"/>
  <c r="AD132" i="24" s="1"/>
  <c r="AC133" i="24"/>
  <c r="AB133" i="24"/>
  <c r="AA133" i="24"/>
  <c r="Z133" i="24"/>
  <c r="Y133" i="24"/>
  <c r="X133" i="24"/>
  <c r="W133" i="24"/>
  <c r="V133" i="24"/>
  <c r="V132" i="24" s="1"/>
  <c r="U133" i="24"/>
  <c r="T133" i="24"/>
  <c r="S133" i="24"/>
  <c r="R133" i="24"/>
  <c r="Q133" i="24"/>
  <c r="P133" i="24"/>
  <c r="O133" i="24"/>
  <c r="N133" i="24"/>
  <c r="N132" i="24" s="1"/>
  <c r="M133" i="24"/>
  <c r="AV132" i="24"/>
  <c r="AP132" i="24"/>
  <c r="AH132" i="24"/>
  <c r="AF132" i="24"/>
  <c r="Z132" i="24"/>
  <c r="X132" i="24"/>
  <c r="U132" i="24"/>
  <c r="R132" i="24"/>
  <c r="P132" i="24"/>
  <c r="BD131" i="24"/>
  <c r="BE131" i="24" s="1"/>
  <c r="AY131" i="24"/>
  <c r="J131" i="24"/>
  <c r="K131" i="24" s="1"/>
  <c r="BB131" i="24" s="1"/>
  <c r="BD130" i="24"/>
  <c r="BB130" i="24"/>
  <c r="K130" i="24"/>
  <c r="BE130" i="24" s="1"/>
  <c r="J130" i="24"/>
  <c r="BD129" i="24"/>
  <c r="K129" i="24"/>
  <c r="J129" i="24"/>
  <c r="BD128" i="24"/>
  <c r="BE128" i="24" s="1"/>
  <c r="AY128" i="24"/>
  <c r="K128" i="24"/>
  <c r="BB128" i="24" s="1"/>
  <c r="J128" i="24"/>
  <c r="BD127" i="24"/>
  <c r="BB127" i="24"/>
  <c r="J127" i="24"/>
  <c r="K127" i="24" s="1"/>
  <c r="AY127" i="24" s="1"/>
  <c r="BD126" i="24"/>
  <c r="J126" i="24"/>
  <c r="K126" i="24" s="1"/>
  <c r="BD125" i="24"/>
  <c r="BB125" i="24"/>
  <c r="K125" i="24"/>
  <c r="AY125" i="24" s="1"/>
  <c r="J125" i="24"/>
  <c r="BD124" i="24"/>
  <c r="K124" i="24"/>
  <c r="J124" i="24"/>
  <c r="BD123" i="24"/>
  <c r="AY123" i="24"/>
  <c r="J123" i="24"/>
  <c r="K123" i="24" s="1"/>
  <c r="BB123" i="24" s="1"/>
  <c r="BE122" i="24"/>
  <c r="BD122" i="24"/>
  <c r="BB122" i="24"/>
  <c r="AY122" i="24"/>
  <c r="K122" i="24"/>
  <c r="J122" i="24"/>
  <c r="BA121" i="24"/>
  <c r="AX121" i="24"/>
  <c r="AV121" i="24"/>
  <c r="AU121" i="24"/>
  <c r="AT121" i="24"/>
  <c r="AS121" i="24"/>
  <c r="AR121" i="24"/>
  <c r="AQ121" i="24"/>
  <c r="AP121" i="24"/>
  <c r="AO121" i="24"/>
  <c r="AN121" i="24"/>
  <c r="AM121" i="24"/>
  <c r="AL121" i="24"/>
  <c r="AK121" i="24"/>
  <c r="AJ121" i="24"/>
  <c r="AI121" i="24"/>
  <c r="AH121" i="24"/>
  <c r="AG121" i="24"/>
  <c r="AG87" i="24" s="1"/>
  <c r="AF121" i="24"/>
  <c r="AE121" i="24"/>
  <c r="AE87" i="24" s="1"/>
  <c r="AD121" i="24"/>
  <c r="AC121" i="24"/>
  <c r="AB121" i="24"/>
  <c r="AA121" i="24"/>
  <c r="Z121" i="24"/>
  <c r="Y121" i="24"/>
  <c r="X121" i="24"/>
  <c r="W121" i="24"/>
  <c r="V121" i="24"/>
  <c r="U121" i="24"/>
  <c r="T121" i="24"/>
  <c r="S121" i="24"/>
  <c r="R121" i="24"/>
  <c r="Q121" i="24"/>
  <c r="P121" i="24"/>
  <c r="O121" i="24"/>
  <c r="O87" i="24" s="1"/>
  <c r="N121" i="24"/>
  <c r="M121" i="24"/>
  <c r="BD120" i="24"/>
  <c r="BE120" i="24" s="1"/>
  <c r="K120" i="24"/>
  <c r="BB120" i="24" s="1"/>
  <c r="J120" i="24"/>
  <c r="BD119" i="24"/>
  <c r="K119" i="24"/>
  <c r="J119" i="24"/>
  <c r="BE118" i="24"/>
  <c r="BD118" i="24"/>
  <c r="BB118" i="24"/>
  <c r="J118" i="24"/>
  <c r="K118" i="24" s="1"/>
  <c r="AY118" i="24" s="1"/>
  <c r="BD117" i="24"/>
  <c r="K117" i="24"/>
  <c r="J117" i="24"/>
  <c r="BD116" i="24"/>
  <c r="BE116" i="24" s="1"/>
  <c r="BB116" i="24"/>
  <c r="AY116" i="24"/>
  <c r="K116" i="24"/>
  <c r="J116" i="24"/>
  <c r="BD115" i="24"/>
  <c r="BE115" i="24" s="1"/>
  <c r="K115" i="24"/>
  <c r="BB115" i="24" s="1"/>
  <c r="J115" i="24"/>
  <c r="BD114" i="24"/>
  <c r="BB114" i="24"/>
  <c r="J114" i="24"/>
  <c r="K114" i="24" s="1"/>
  <c r="BE114" i="24" s="1"/>
  <c r="BE113" i="24"/>
  <c r="BD113" i="24"/>
  <c r="K113" i="24"/>
  <c r="AY113" i="24" s="1"/>
  <c r="J113" i="24"/>
  <c r="BD112" i="24"/>
  <c r="BB112" i="24"/>
  <c r="K112" i="24"/>
  <c r="AY112" i="24" s="1"/>
  <c r="J112" i="24"/>
  <c r="BD111" i="24"/>
  <c r="K111" i="24"/>
  <c r="J111" i="24"/>
  <c r="BA110" i="24"/>
  <c r="AX110" i="24"/>
  <c r="AV110" i="24"/>
  <c r="AU110" i="24"/>
  <c r="AT110" i="24"/>
  <c r="AS110" i="24"/>
  <c r="AR110" i="24"/>
  <c r="AQ110" i="24"/>
  <c r="AP110" i="24"/>
  <c r="AO110" i="24"/>
  <c r="AN110" i="24"/>
  <c r="AM110" i="24"/>
  <c r="AL110" i="24"/>
  <c r="AK110" i="24"/>
  <c r="AJ110" i="24"/>
  <c r="AI110" i="24"/>
  <c r="AH110" i="24"/>
  <c r="AG110" i="24"/>
  <c r="AF110" i="24"/>
  <c r="AF87" i="24" s="1"/>
  <c r="AE110" i="24"/>
  <c r="AD110" i="24"/>
  <c r="AC110" i="24"/>
  <c r="AB110" i="24"/>
  <c r="AA110" i="24"/>
  <c r="Z110" i="24"/>
  <c r="Y110" i="24"/>
  <c r="X110" i="24"/>
  <c r="W110" i="24"/>
  <c r="V110" i="24"/>
  <c r="U110" i="24"/>
  <c r="T110" i="24"/>
  <c r="S110" i="24"/>
  <c r="R110" i="24"/>
  <c r="Q110" i="24"/>
  <c r="P110" i="24"/>
  <c r="O110" i="24"/>
  <c r="N110" i="24"/>
  <c r="M110" i="24"/>
  <c r="BD109" i="24"/>
  <c r="J109" i="24"/>
  <c r="K109" i="24" s="1"/>
  <c r="BD108" i="24"/>
  <c r="J108" i="24"/>
  <c r="K108" i="24" s="1"/>
  <c r="BD107" i="24"/>
  <c r="BE107" i="24" s="1"/>
  <c r="K107" i="24"/>
  <c r="J107" i="24"/>
  <c r="BE106" i="24"/>
  <c r="BD106" i="24"/>
  <c r="BB106" i="24"/>
  <c r="J106" i="24"/>
  <c r="K106" i="24" s="1"/>
  <c r="AY106" i="24" s="1"/>
  <c r="BD105" i="24"/>
  <c r="J105" i="24"/>
  <c r="K105" i="24" s="1"/>
  <c r="BD104" i="24"/>
  <c r="BB104" i="24"/>
  <c r="J104" i="24"/>
  <c r="K104" i="24" s="1"/>
  <c r="AY104" i="24" s="1"/>
  <c r="BD103" i="24"/>
  <c r="BE103" i="24" s="1"/>
  <c r="K103" i="24"/>
  <c r="BB103" i="24" s="1"/>
  <c r="J103" i="24"/>
  <c r="BD102" i="24"/>
  <c r="J102" i="24"/>
  <c r="K102" i="24" s="1"/>
  <c r="BE102" i="24" s="1"/>
  <c r="BE101" i="24"/>
  <c r="BD101" i="24"/>
  <c r="AY101" i="24"/>
  <c r="J101" i="24"/>
  <c r="K101" i="24" s="1"/>
  <c r="BB101" i="24" s="1"/>
  <c r="BD100" i="24"/>
  <c r="BD99" i="24" s="1"/>
  <c r="J100" i="24"/>
  <c r="K100" i="24" s="1"/>
  <c r="BA99" i="24"/>
  <c r="AX99" i="24"/>
  <c r="AV99" i="24"/>
  <c r="AV87" i="24" s="1"/>
  <c r="AU99" i="24"/>
  <c r="AU87" i="24" s="1"/>
  <c r="AT99" i="24"/>
  <c r="AS99" i="24"/>
  <c r="AR99" i="24"/>
  <c r="AQ99" i="24"/>
  <c r="AP99" i="24"/>
  <c r="AO99" i="24"/>
  <c r="AN99" i="24"/>
  <c r="AN87" i="24" s="1"/>
  <c r="AM99" i="24"/>
  <c r="AM87" i="24" s="1"/>
  <c r="AL99" i="24"/>
  <c r="AK99" i="24"/>
  <c r="AJ99" i="24"/>
  <c r="AI99" i="24"/>
  <c r="AH99" i="24"/>
  <c r="AG99" i="24"/>
  <c r="AF99" i="24"/>
  <c r="AE99" i="24"/>
  <c r="AD99" i="24"/>
  <c r="AC99" i="24"/>
  <c r="AB99" i="24"/>
  <c r="AA99" i="24"/>
  <c r="Z99" i="24"/>
  <c r="Y99" i="24"/>
  <c r="X99" i="24"/>
  <c r="W99" i="24"/>
  <c r="V99" i="24"/>
  <c r="U99" i="24"/>
  <c r="T99" i="24"/>
  <c r="S99" i="24"/>
  <c r="R99" i="24"/>
  <c r="Q99" i="24"/>
  <c r="P99" i="24"/>
  <c r="O99" i="24"/>
  <c r="N99" i="24"/>
  <c r="M99" i="24"/>
  <c r="BD98" i="24"/>
  <c r="AY98" i="24"/>
  <c r="J98" i="24"/>
  <c r="K98" i="24" s="1"/>
  <c r="BE97" i="24"/>
  <c r="BD97" i="24"/>
  <c r="BB97" i="24"/>
  <c r="AY97" i="24"/>
  <c r="J97" i="24"/>
  <c r="K97" i="24" s="1"/>
  <c r="BE96" i="24"/>
  <c r="BD96" i="24"/>
  <c r="J96" i="24"/>
  <c r="K96" i="24" s="1"/>
  <c r="BD95" i="24"/>
  <c r="K95" i="24"/>
  <c r="AY95" i="24" s="1"/>
  <c r="J95" i="24"/>
  <c r="BD94" i="24"/>
  <c r="BE94" i="24" s="1"/>
  <c r="J94" i="24"/>
  <c r="K94" i="24" s="1"/>
  <c r="BB94" i="24" s="1"/>
  <c r="BD93" i="24"/>
  <c r="J93" i="24"/>
  <c r="K93" i="24" s="1"/>
  <c r="BD92" i="24"/>
  <c r="J92" i="24"/>
  <c r="K92" i="24" s="1"/>
  <c r="AY92" i="24" s="1"/>
  <c r="BD91" i="24"/>
  <c r="K91" i="24"/>
  <c r="J91" i="24"/>
  <c r="BE90" i="24"/>
  <c r="BD90" i="24"/>
  <c r="K90" i="24"/>
  <c r="BB90" i="24" s="1"/>
  <c r="J90" i="24"/>
  <c r="BE89" i="24"/>
  <c r="BD89" i="24"/>
  <c r="AY89" i="24"/>
  <c r="J89" i="24"/>
  <c r="K89" i="24" s="1"/>
  <c r="BB89" i="24" s="1"/>
  <c r="BA88" i="24"/>
  <c r="AX88" i="24"/>
  <c r="AV88" i="24"/>
  <c r="AU88" i="24"/>
  <c r="AT88" i="24"/>
  <c r="AS88" i="24"/>
  <c r="AR88" i="24"/>
  <c r="AR87" i="24" s="1"/>
  <c r="AQ88" i="24"/>
  <c r="AP88" i="24"/>
  <c r="AP87" i="24" s="1"/>
  <c r="AO88" i="24"/>
  <c r="AN88" i="24"/>
  <c r="AM88" i="24"/>
  <c r="AL88" i="24"/>
  <c r="AK88" i="24"/>
  <c r="AK87" i="24" s="1"/>
  <c r="AJ88" i="24"/>
  <c r="AJ87" i="24" s="1"/>
  <c r="AI88" i="24"/>
  <c r="AH88" i="24"/>
  <c r="AG88" i="24"/>
  <c r="AF88" i="24"/>
  <c r="AE88" i="24"/>
  <c r="AD88" i="24"/>
  <c r="AC88" i="24"/>
  <c r="AC87" i="24" s="1"/>
  <c r="AB88" i="24"/>
  <c r="AB87" i="24" s="1"/>
  <c r="AA88" i="24"/>
  <c r="Z88" i="24"/>
  <c r="Y88" i="24"/>
  <c r="X88" i="24"/>
  <c r="W88" i="24"/>
  <c r="V88" i="24"/>
  <c r="U88" i="24"/>
  <c r="T88" i="24"/>
  <c r="T87" i="24" s="1"/>
  <c r="S88" i="24"/>
  <c r="R88" i="24"/>
  <c r="Q88" i="24"/>
  <c r="P88" i="24"/>
  <c r="O88" i="24"/>
  <c r="N88" i="24"/>
  <c r="M88" i="24"/>
  <c r="AX87" i="24"/>
  <c r="AS87" i="24"/>
  <c r="AO87" i="24"/>
  <c r="AH87" i="24"/>
  <c r="Y87" i="24"/>
  <c r="W87" i="24"/>
  <c r="U87" i="24"/>
  <c r="Q87" i="24"/>
  <c r="M87" i="24"/>
  <c r="BD86" i="24"/>
  <c r="K86" i="24"/>
  <c r="J86" i="24"/>
  <c r="BE85" i="24"/>
  <c r="BD85" i="24"/>
  <c r="K85" i="24"/>
  <c r="BB85" i="24" s="1"/>
  <c r="J85" i="24"/>
  <c r="BD84" i="24"/>
  <c r="AY84" i="24"/>
  <c r="J84" i="24"/>
  <c r="K84" i="24" s="1"/>
  <c r="BE83" i="24"/>
  <c r="BD83" i="24"/>
  <c r="J83" i="24"/>
  <c r="K83" i="24" s="1"/>
  <c r="AY83" i="24" s="1"/>
  <c r="BD82" i="24"/>
  <c r="BB82" i="24"/>
  <c r="AY82" i="24"/>
  <c r="K82" i="24"/>
  <c r="J82" i="24"/>
  <c r="BE81" i="24"/>
  <c r="BD81" i="24"/>
  <c r="AY81" i="24"/>
  <c r="J81" i="24"/>
  <c r="K81" i="24" s="1"/>
  <c r="BB81" i="24" s="1"/>
  <c r="BE80" i="24"/>
  <c r="BD80" i="24"/>
  <c r="BB80" i="24"/>
  <c r="AY80" i="24"/>
  <c r="J80" i="24"/>
  <c r="K80" i="24" s="1"/>
  <c r="BD79" i="24"/>
  <c r="J79" i="24"/>
  <c r="K79" i="24" s="1"/>
  <c r="BD78" i="24"/>
  <c r="BB78" i="24"/>
  <c r="K78" i="24"/>
  <c r="AY78" i="24" s="1"/>
  <c r="J78" i="24"/>
  <c r="BD77" i="24"/>
  <c r="K77" i="24"/>
  <c r="J77" i="24"/>
  <c r="BA76" i="24"/>
  <c r="AX76" i="24"/>
  <c r="AV76" i="24"/>
  <c r="AU76" i="24"/>
  <c r="AT76" i="24"/>
  <c r="AS76" i="24"/>
  <c r="AR76" i="24"/>
  <c r="AQ76" i="24"/>
  <c r="AP76" i="24"/>
  <c r="AO76" i="24"/>
  <c r="AN76" i="24"/>
  <c r="AM76" i="24"/>
  <c r="AL76" i="24"/>
  <c r="AK76" i="24"/>
  <c r="AJ76" i="24"/>
  <c r="AI76" i="24"/>
  <c r="AH76" i="24"/>
  <c r="AG76" i="24"/>
  <c r="AF76" i="24"/>
  <c r="AE76" i="24"/>
  <c r="AD76" i="24"/>
  <c r="AC76" i="24"/>
  <c r="AB76" i="24"/>
  <c r="AA76" i="24"/>
  <c r="Z76" i="24"/>
  <c r="Y76" i="24"/>
  <c r="X76" i="24"/>
  <c r="W76" i="24"/>
  <c r="V76" i="24"/>
  <c r="U76" i="24"/>
  <c r="T76" i="24"/>
  <c r="S76" i="24"/>
  <c r="R76" i="24"/>
  <c r="Q76" i="24"/>
  <c r="P76" i="24"/>
  <c r="O76" i="24"/>
  <c r="N76" i="24"/>
  <c r="M76" i="24"/>
  <c r="BD75" i="24"/>
  <c r="K75" i="24"/>
  <c r="BE75" i="24" s="1"/>
  <c r="J75" i="24"/>
  <c r="BD74" i="24"/>
  <c r="K74" i="24"/>
  <c r="J74" i="24"/>
  <c r="BE73" i="24"/>
  <c r="BD73" i="24"/>
  <c r="K73" i="24"/>
  <c r="BB73" i="24" s="1"/>
  <c r="J73" i="24"/>
  <c r="BD72" i="24"/>
  <c r="AY72" i="24"/>
  <c r="J72" i="24"/>
  <c r="K72" i="24" s="1"/>
  <c r="BB72" i="24" s="1"/>
  <c r="BD71" i="24"/>
  <c r="BE71" i="24" s="1"/>
  <c r="AY71" i="24"/>
  <c r="J71" i="24"/>
  <c r="K71" i="24" s="1"/>
  <c r="BB71" i="24" s="1"/>
  <c r="BD70" i="24"/>
  <c r="BE70" i="24" s="1"/>
  <c r="AY70" i="24"/>
  <c r="J70" i="24"/>
  <c r="K70" i="24" s="1"/>
  <c r="BB70" i="24" s="1"/>
  <c r="BD69" i="24"/>
  <c r="J69" i="24"/>
  <c r="K69" i="24" s="1"/>
  <c r="BD68" i="24"/>
  <c r="J68" i="24"/>
  <c r="K68" i="24" s="1"/>
  <c r="BD67" i="24"/>
  <c r="J67" i="24"/>
  <c r="K67" i="24" s="1"/>
  <c r="BD66" i="24"/>
  <c r="BE66" i="24" s="1"/>
  <c r="J66" i="24"/>
  <c r="K66" i="24" s="1"/>
  <c r="BB66" i="24" s="1"/>
  <c r="BA65" i="24"/>
  <c r="AX65" i="24"/>
  <c r="AV65" i="24"/>
  <c r="AU65" i="24"/>
  <c r="AT65" i="24"/>
  <c r="AS65" i="24"/>
  <c r="AR65" i="24"/>
  <c r="AQ65" i="24"/>
  <c r="AP65" i="24"/>
  <c r="AO65" i="24"/>
  <c r="AN65" i="24"/>
  <c r="AM65" i="24"/>
  <c r="AL65" i="24"/>
  <c r="AK65" i="24"/>
  <c r="AJ65" i="24"/>
  <c r="AI65" i="24"/>
  <c r="AH65" i="24"/>
  <c r="AG65" i="24"/>
  <c r="AF65" i="24"/>
  <c r="AE65" i="24"/>
  <c r="AD65" i="24"/>
  <c r="AC65" i="24"/>
  <c r="AB65" i="24"/>
  <c r="AA65" i="24"/>
  <c r="Z65" i="24"/>
  <c r="Y65" i="24"/>
  <c r="X65" i="24"/>
  <c r="W65" i="24"/>
  <c r="V65" i="24"/>
  <c r="U65" i="24"/>
  <c r="T65" i="24"/>
  <c r="S65" i="24"/>
  <c r="R65" i="24"/>
  <c r="Q65" i="24"/>
  <c r="P65" i="24"/>
  <c r="O65" i="24"/>
  <c r="N65" i="24"/>
  <c r="M65" i="24"/>
  <c r="J64" i="24"/>
  <c r="K64" i="24" s="1"/>
  <c r="BD63" i="24"/>
  <c r="BE63" i="24" s="1"/>
  <c r="BB63" i="24"/>
  <c r="K63" i="24"/>
  <c r="AY63" i="24" s="1"/>
  <c r="J63" i="24"/>
  <c r="BD62" i="24"/>
  <c r="BE62" i="24" s="1"/>
  <c r="BB62" i="24"/>
  <c r="K62" i="24"/>
  <c r="AY62" i="24" s="1"/>
  <c r="J62" i="24"/>
  <c r="BD61" i="24"/>
  <c r="K61" i="24"/>
  <c r="BE61" i="24" s="1"/>
  <c r="J61" i="24"/>
  <c r="BD60" i="24"/>
  <c r="K60" i="24"/>
  <c r="AY60" i="24" s="1"/>
  <c r="J60" i="24"/>
  <c r="BD59" i="24"/>
  <c r="BE59" i="24" s="1"/>
  <c r="K59" i="24"/>
  <c r="AY59" i="24" s="1"/>
  <c r="J59" i="24"/>
  <c r="BD58" i="24"/>
  <c r="BE58" i="24" s="1"/>
  <c r="K58" i="24"/>
  <c r="BB58" i="24" s="1"/>
  <c r="J58" i="24"/>
  <c r="BD57" i="24"/>
  <c r="J57" i="24"/>
  <c r="K57" i="24" s="1"/>
  <c r="BD56" i="24"/>
  <c r="K56" i="24"/>
  <c r="J56" i="24"/>
  <c r="BE55" i="24"/>
  <c r="BD55" i="24"/>
  <c r="K55" i="24"/>
  <c r="AY55" i="24" s="1"/>
  <c r="J55" i="24"/>
  <c r="AX54" i="24"/>
  <c r="AV54" i="24"/>
  <c r="AU54" i="24"/>
  <c r="AT54" i="24"/>
  <c r="AS54" i="24"/>
  <c r="AR54" i="24"/>
  <c r="AQ54" i="24"/>
  <c r="AP54" i="24"/>
  <c r="AO54" i="24"/>
  <c r="AN54" i="24"/>
  <c r="AM54" i="24"/>
  <c r="AL54" i="24"/>
  <c r="AK54" i="24"/>
  <c r="AJ54" i="24"/>
  <c r="AI54" i="24"/>
  <c r="AH54" i="24"/>
  <c r="AG54" i="24"/>
  <c r="AF54" i="24"/>
  <c r="AE54" i="24"/>
  <c r="AD54" i="24"/>
  <c r="AC54" i="24"/>
  <c r="AB54" i="24"/>
  <c r="AA54" i="24"/>
  <c r="Z54" i="24"/>
  <c r="Y54" i="24"/>
  <c r="X54" i="24"/>
  <c r="W54" i="24"/>
  <c r="V54" i="24"/>
  <c r="U54" i="24"/>
  <c r="T54" i="24"/>
  <c r="S54" i="24"/>
  <c r="R54" i="24"/>
  <c r="Q54" i="24"/>
  <c r="P54" i="24"/>
  <c r="O54" i="24"/>
  <c r="M54" i="24"/>
  <c r="BD53" i="24"/>
  <c r="J53" i="24"/>
  <c r="K53" i="24" s="1"/>
  <c r="BB53" i="24" s="1"/>
  <c r="BD52" i="24"/>
  <c r="BE52" i="24" s="1"/>
  <c r="BB52" i="24"/>
  <c r="J52" i="24"/>
  <c r="K52" i="24" s="1"/>
  <c r="AY52" i="24" s="1"/>
  <c r="BD51" i="24"/>
  <c r="J51" i="24"/>
  <c r="K51" i="24" s="1"/>
  <c r="BD50" i="24"/>
  <c r="BE50" i="24" s="1"/>
  <c r="K50" i="24"/>
  <c r="BB50" i="24" s="1"/>
  <c r="J50" i="24"/>
  <c r="BD49" i="24"/>
  <c r="BE49" i="24" s="1"/>
  <c r="J49" i="24"/>
  <c r="K49" i="24" s="1"/>
  <c r="BB49" i="24" s="1"/>
  <c r="BE48" i="24"/>
  <c r="BD48" i="24"/>
  <c r="BB48" i="24"/>
  <c r="J48" i="24"/>
  <c r="K48" i="24" s="1"/>
  <c r="AY48" i="24" s="1"/>
  <c r="BD47" i="24"/>
  <c r="K47" i="24"/>
  <c r="J47" i="24"/>
  <c r="BD46" i="24"/>
  <c r="J46" i="24"/>
  <c r="K46" i="24" s="1"/>
  <c r="BD45" i="24"/>
  <c r="BE45" i="24" s="1"/>
  <c r="AY45" i="24"/>
  <c r="J45" i="24"/>
  <c r="K45" i="24" s="1"/>
  <c r="BB45" i="24" s="1"/>
  <c r="BA44" i="24"/>
  <c r="BD44" i="24" s="1"/>
  <c r="K44" i="24"/>
  <c r="AY44" i="24" s="1"/>
  <c r="J44" i="24"/>
  <c r="AX43" i="24"/>
  <c r="AV43" i="24"/>
  <c r="AU43" i="24"/>
  <c r="AT43" i="24"/>
  <c r="AS43" i="24"/>
  <c r="AR43" i="24"/>
  <c r="AQ43" i="24"/>
  <c r="AP43" i="24"/>
  <c r="AO43" i="24"/>
  <c r="AN43" i="24"/>
  <c r="AM43" i="24"/>
  <c r="AL43" i="24"/>
  <c r="AK43" i="24"/>
  <c r="AJ43" i="24"/>
  <c r="AI43" i="24"/>
  <c r="AH43" i="24"/>
  <c r="AG43" i="24"/>
  <c r="AF43" i="24"/>
  <c r="AE43" i="24"/>
  <c r="AD43" i="24"/>
  <c r="AC43" i="24"/>
  <c r="AB43" i="24"/>
  <c r="AA43" i="24"/>
  <c r="Z43" i="24"/>
  <c r="Y43" i="24"/>
  <c r="X43" i="24"/>
  <c r="W43" i="24"/>
  <c r="V43" i="24"/>
  <c r="U43" i="24"/>
  <c r="T43" i="24"/>
  <c r="S43" i="24"/>
  <c r="R43" i="24"/>
  <c r="Q43" i="24"/>
  <c r="P43" i="24"/>
  <c r="O43" i="24"/>
  <c r="N43" i="24"/>
  <c r="M43" i="24"/>
  <c r="J42" i="24"/>
  <c r="K42" i="24" s="1"/>
  <c r="BD41" i="24"/>
  <c r="J41" i="24"/>
  <c r="K41" i="24" s="1"/>
  <c r="BD40" i="24"/>
  <c r="BE40" i="24" s="1"/>
  <c r="BB40" i="24"/>
  <c r="K40" i="24"/>
  <c r="AY40" i="24" s="1"/>
  <c r="J40" i="24"/>
  <c r="BD39" i="24"/>
  <c r="K39" i="24"/>
  <c r="J39" i="24"/>
  <c r="BD38" i="24"/>
  <c r="J38" i="24"/>
  <c r="K38" i="24" s="1"/>
  <c r="BE37" i="24"/>
  <c r="BD37" i="24"/>
  <c r="J37" i="24"/>
  <c r="K37" i="24" s="1"/>
  <c r="BD36" i="24"/>
  <c r="BE36" i="24" s="1"/>
  <c r="BB36" i="24"/>
  <c r="K36" i="24"/>
  <c r="AY36" i="24" s="1"/>
  <c r="J36" i="24"/>
  <c r="BD35" i="24"/>
  <c r="BE35" i="24" s="1"/>
  <c r="K35" i="24"/>
  <c r="J35" i="24"/>
  <c r="K34" i="24"/>
  <c r="J34" i="24"/>
  <c r="AN33" i="24"/>
  <c r="AK33" i="24"/>
  <c r="AK32" i="24" s="1"/>
  <c r="V33" i="24"/>
  <c r="K33" i="24"/>
  <c r="J33" i="24"/>
  <c r="AH33" i="24" s="1"/>
  <c r="AX32" i="24"/>
  <c r="AV32" i="24"/>
  <c r="AV9" i="24" s="1"/>
  <c r="AU32" i="24"/>
  <c r="AT32" i="24"/>
  <c r="AS32" i="24"/>
  <c r="AR32" i="24"/>
  <c r="AQ32" i="24"/>
  <c r="AP32" i="24"/>
  <c r="AO32" i="24"/>
  <c r="AN32" i="24"/>
  <c r="AN9" i="24" s="1"/>
  <c r="AM32" i="24"/>
  <c r="AL32" i="24"/>
  <c r="AJ32" i="24"/>
  <c r="AI32" i="24"/>
  <c r="AE32" i="24"/>
  <c r="AD32" i="24"/>
  <c r="AC32" i="24"/>
  <c r="AB32" i="24"/>
  <c r="AA32" i="24"/>
  <c r="Z32" i="24"/>
  <c r="Y32" i="24"/>
  <c r="X32" i="24"/>
  <c r="X9" i="24" s="1"/>
  <c r="W32" i="24"/>
  <c r="S32" i="24"/>
  <c r="R32" i="24"/>
  <c r="P32" i="24"/>
  <c r="P9" i="24" s="1"/>
  <c r="O32" i="24"/>
  <c r="N32" i="24"/>
  <c r="M32" i="24"/>
  <c r="BB31" i="24"/>
  <c r="J31" i="24"/>
  <c r="K31" i="24" s="1"/>
  <c r="AY31" i="24" s="1"/>
  <c r="J30" i="24"/>
  <c r="K30" i="24" s="1"/>
  <c r="BB30" i="24" s="1"/>
  <c r="J29" i="24"/>
  <c r="K29" i="24" s="1"/>
  <c r="AY29" i="24" s="1"/>
  <c r="J28" i="24"/>
  <c r="K28" i="24" s="1"/>
  <c r="BB28" i="24" s="1"/>
  <c r="BB27" i="24"/>
  <c r="J27" i="24"/>
  <c r="K27" i="24" s="1"/>
  <c r="AY27" i="24" s="1"/>
  <c r="J26" i="24"/>
  <c r="K26" i="24" s="1"/>
  <c r="BB26" i="24" s="1"/>
  <c r="J25" i="24"/>
  <c r="K25" i="24" s="1"/>
  <c r="AY25" i="24" s="1"/>
  <c r="J24" i="24"/>
  <c r="K24" i="24" s="1"/>
  <c r="BB24" i="24" s="1"/>
  <c r="BB23" i="24"/>
  <c r="J23" i="24"/>
  <c r="K23" i="24" s="1"/>
  <c r="AY23" i="24" s="1"/>
  <c r="J22" i="24"/>
  <c r="K22" i="24" s="1"/>
  <c r="BD21" i="24"/>
  <c r="BA21" i="24"/>
  <c r="AX21" i="24"/>
  <c r="AV21" i="24"/>
  <c r="AU21" i="24"/>
  <c r="AT21" i="24"/>
  <c r="AT9" i="24" s="1"/>
  <c r="AS21" i="24"/>
  <c r="AR21" i="24"/>
  <c r="AQ21" i="24"/>
  <c r="AP21" i="24"/>
  <c r="AO21" i="24"/>
  <c r="AN21" i="24"/>
  <c r="AM21" i="24"/>
  <c r="AL21" i="24"/>
  <c r="AL9" i="24" s="1"/>
  <c r="AK21" i="24"/>
  <c r="AJ21" i="24"/>
  <c r="AI21" i="24"/>
  <c r="AH21" i="24"/>
  <c r="AG21" i="24"/>
  <c r="AF21" i="24"/>
  <c r="AE21" i="24"/>
  <c r="AD21" i="24"/>
  <c r="AC21" i="24"/>
  <c r="AB21" i="24"/>
  <c r="AA21" i="24"/>
  <c r="AA9" i="24" s="1"/>
  <c r="Z21" i="24"/>
  <c r="Y21" i="24"/>
  <c r="X21" i="24"/>
  <c r="W21" i="24"/>
  <c r="V21" i="24"/>
  <c r="U21" i="24"/>
  <c r="T21" i="24"/>
  <c r="S21" i="24"/>
  <c r="S9" i="24" s="1"/>
  <c r="R21" i="24"/>
  <c r="Q21" i="24"/>
  <c r="P21" i="24"/>
  <c r="O21" i="24"/>
  <c r="N21" i="24"/>
  <c r="M21" i="24"/>
  <c r="BA20" i="24"/>
  <c r="BD20" i="24" s="1"/>
  <c r="BE20" i="24" s="1"/>
  <c r="K20" i="24"/>
  <c r="AY20" i="24" s="1"/>
  <c r="J20" i="24"/>
  <c r="BD19" i="24"/>
  <c r="BE19" i="24" s="1"/>
  <c r="BA19" i="24"/>
  <c r="BB19" i="24" s="1"/>
  <c r="J19" i="24"/>
  <c r="K19" i="24" s="1"/>
  <c r="AY19" i="24" s="1"/>
  <c r="BD18" i="24"/>
  <c r="BA18" i="24"/>
  <c r="J18" i="24"/>
  <c r="K18" i="24" s="1"/>
  <c r="BB18" i="24" s="1"/>
  <c r="BA17" i="24"/>
  <c r="K17" i="24"/>
  <c r="AY17" i="24" s="1"/>
  <c r="J17" i="24"/>
  <c r="BD16" i="24"/>
  <c r="BA16" i="24"/>
  <c r="J16" i="24"/>
  <c r="K16" i="24" s="1"/>
  <c r="AY16" i="24" s="1"/>
  <c r="BD15" i="24"/>
  <c r="BE15" i="24" s="1"/>
  <c r="BB15" i="24"/>
  <c r="BA15" i="24"/>
  <c r="K15" i="24"/>
  <c r="AY15" i="24" s="1"/>
  <c r="J15" i="24"/>
  <c r="BA14" i="24"/>
  <c r="J14" i="24"/>
  <c r="K14" i="24" s="1"/>
  <c r="AY14" i="24" s="1"/>
  <c r="BD13" i="24"/>
  <c r="BE13" i="24" s="1"/>
  <c r="BA13" i="24"/>
  <c r="BB13" i="24" s="1"/>
  <c r="AY13" i="24"/>
  <c r="J13" i="24"/>
  <c r="K13" i="24" s="1"/>
  <c r="BA12" i="24"/>
  <c r="BD12" i="24" s="1"/>
  <c r="BE12" i="24" s="1"/>
  <c r="K12" i="24"/>
  <c r="AY12" i="24" s="1"/>
  <c r="J12" i="24"/>
  <c r="BD11" i="24"/>
  <c r="BA11" i="24"/>
  <c r="J11" i="24"/>
  <c r="K11" i="24" s="1"/>
  <c r="AY11" i="24" s="1"/>
  <c r="AX10" i="24"/>
  <c r="AX9" i="24" s="1"/>
  <c r="AV10" i="24"/>
  <c r="AU10" i="24"/>
  <c r="AT10" i="24"/>
  <c r="AS10" i="24"/>
  <c r="AR10" i="24"/>
  <c r="AR9" i="24" s="1"/>
  <c r="AQ10" i="24"/>
  <c r="AP10" i="24"/>
  <c r="AP9" i="24" s="1"/>
  <c r="AO10" i="24"/>
  <c r="AO9" i="24" s="1"/>
  <c r="AN10" i="24"/>
  <c r="AM10" i="24"/>
  <c r="AM9" i="24" s="1"/>
  <c r="AL10" i="24"/>
  <c r="AK10" i="24"/>
  <c r="AJ10" i="24"/>
  <c r="AJ9" i="24" s="1"/>
  <c r="AI10" i="24"/>
  <c r="AH10" i="24"/>
  <c r="AG10" i="24"/>
  <c r="AF10" i="24"/>
  <c r="AE10" i="24"/>
  <c r="AE9" i="24" s="1"/>
  <c r="AD10" i="24"/>
  <c r="AC10" i="24"/>
  <c r="AB10" i="24"/>
  <c r="AB9" i="24" s="1"/>
  <c r="AA10" i="24"/>
  <c r="Z10" i="24"/>
  <c r="Y10" i="24"/>
  <c r="Y9" i="24" s="1"/>
  <c r="X10" i="24"/>
  <c r="W10" i="24"/>
  <c r="V10" i="24"/>
  <c r="U10" i="24"/>
  <c r="T10" i="24"/>
  <c r="S10" i="24"/>
  <c r="R10" i="24"/>
  <c r="R9" i="24" s="1"/>
  <c r="Q10" i="24"/>
  <c r="P10" i="24"/>
  <c r="O10" i="24"/>
  <c r="O9" i="24" s="1"/>
  <c r="N10" i="24"/>
  <c r="M10" i="24"/>
  <c r="AU9" i="24"/>
  <c r="AS9" i="24"/>
  <c r="AK9" i="24"/>
  <c r="AC9" i="24"/>
  <c r="Z9" i="24"/>
  <c r="W9" i="24"/>
  <c r="M9" i="24"/>
  <c r="BD187" i="23"/>
  <c r="BE187" i="23" s="1"/>
  <c r="K187" i="23"/>
  <c r="BB187" i="23" s="1"/>
  <c r="J187" i="23"/>
  <c r="BD186" i="23"/>
  <c r="J186" i="23"/>
  <c r="K186" i="23" s="1"/>
  <c r="BD185" i="23"/>
  <c r="BB185" i="23"/>
  <c r="J185" i="23"/>
  <c r="K185" i="23" s="1"/>
  <c r="BD184" i="23"/>
  <c r="K184" i="23"/>
  <c r="J184" i="23"/>
  <c r="BD183" i="23"/>
  <c r="BE183" i="23" s="1"/>
  <c r="K183" i="23"/>
  <c r="BB183" i="23" s="1"/>
  <c r="J183" i="23"/>
  <c r="BE182" i="23"/>
  <c r="BD182" i="23"/>
  <c r="J182" i="23"/>
  <c r="K182" i="23" s="1"/>
  <c r="BD181" i="23"/>
  <c r="J181" i="23"/>
  <c r="K181" i="23" s="1"/>
  <c r="BD180" i="23"/>
  <c r="K180" i="23"/>
  <c r="J180" i="23"/>
  <c r="BD179" i="23"/>
  <c r="BE179" i="23" s="1"/>
  <c r="K179" i="23"/>
  <c r="BB179" i="23" s="1"/>
  <c r="J179" i="23"/>
  <c r="BD178" i="23"/>
  <c r="J178" i="23"/>
  <c r="K178" i="23" s="1"/>
  <c r="BA177" i="23"/>
  <c r="AX177" i="23"/>
  <c r="AV177" i="23"/>
  <c r="AU177" i="23"/>
  <c r="AT177" i="23"/>
  <c r="AS177" i="23"/>
  <c r="AR177" i="23"/>
  <c r="AQ177" i="23"/>
  <c r="AP177" i="23"/>
  <c r="AO177" i="23"/>
  <c r="AN177" i="23"/>
  <c r="AM177" i="23"/>
  <c r="AL177" i="23"/>
  <c r="AK177" i="23"/>
  <c r="AJ177" i="23"/>
  <c r="AI177" i="23"/>
  <c r="AH177" i="23"/>
  <c r="AG177" i="23"/>
  <c r="AF177" i="23"/>
  <c r="AE177" i="23"/>
  <c r="AD177" i="23"/>
  <c r="AC177" i="23"/>
  <c r="AB177" i="23"/>
  <c r="AA177" i="23"/>
  <c r="Z177" i="23"/>
  <c r="Y177" i="23"/>
  <c r="X177" i="23"/>
  <c r="W177" i="23"/>
  <c r="V177" i="23"/>
  <c r="U177" i="23"/>
  <c r="T177" i="23"/>
  <c r="S177" i="23"/>
  <c r="R177" i="23"/>
  <c r="Q177" i="23"/>
  <c r="P177" i="23"/>
  <c r="O177" i="23"/>
  <c r="N177" i="23"/>
  <c r="M177" i="23"/>
  <c r="BD176" i="23"/>
  <c r="J176" i="23"/>
  <c r="K176" i="23" s="1"/>
  <c r="BD175" i="23"/>
  <c r="BE175" i="23" s="1"/>
  <c r="K175" i="23"/>
  <c r="BB175" i="23" s="1"/>
  <c r="J175" i="23"/>
  <c r="BD174" i="23"/>
  <c r="BE174" i="23" s="1"/>
  <c r="BB174" i="23"/>
  <c r="AY174" i="23"/>
  <c r="K174" i="23"/>
  <c r="J174" i="23"/>
  <c r="BD173" i="23"/>
  <c r="J173" i="23"/>
  <c r="K173" i="23" s="1"/>
  <c r="BD172" i="23"/>
  <c r="J172" i="23"/>
  <c r="K172" i="23" s="1"/>
  <c r="BD171" i="23"/>
  <c r="BE171" i="23" s="1"/>
  <c r="K171" i="23"/>
  <c r="BB171" i="23" s="1"/>
  <c r="J171" i="23"/>
  <c r="BD170" i="23"/>
  <c r="BE170" i="23" s="1"/>
  <c r="BB170" i="23"/>
  <c r="AY170" i="23"/>
  <c r="K170" i="23"/>
  <c r="J170" i="23"/>
  <c r="BD169" i="23"/>
  <c r="J169" i="23"/>
  <c r="K169" i="23" s="1"/>
  <c r="BD168" i="23"/>
  <c r="J168" i="23"/>
  <c r="K168" i="23" s="1"/>
  <c r="BD167" i="23"/>
  <c r="K167" i="23"/>
  <c r="BB167" i="23" s="1"/>
  <c r="J167" i="23"/>
  <c r="BA166" i="23"/>
  <c r="AX166" i="23"/>
  <c r="AV166" i="23"/>
  <c r="AU166" i="23"/>
  <c r="AT166" i="23"/>
  <c r="AS166" i="23"/>
  <c r="AR166" i="23"/>
  <c r="AQ166" i="23"/>
  <c r="AP166" i="23"/>
  <c r="AO166" i="23"/>
  <c r="AN166" i="23"/>
  <c r="AM166" i="23"/>
  <c r="AL166" i="23"/>
  <c r="AK166" i="23"/>
  <c r="AJ166" i="23"/>
  <c r="AI166" i="23"/>
  <c r="AH166" i="23"/>
  <c r="AG166" i="23"/>
  <c r="AF166" i="23"/>
  <c r="AE166" i="23"/>
  <c r="AD166" i="23"/>
  <c r="AC166" i="23"/>
  <c r="AB166" i="23"/>
  <c r="AA166" i="23"/>
  <c r="Z166" i="23"/>
  <c r="Y166" i="23"/>
  <c r="X166" i="23"/>
  <c r="W166" i="23"/>
  <c r="V166" i="23"/>
  <c r="U166" i="23"/>
  <c r="T166" i="23"/>
  <c r="S166" i="23"/>
  <c r="R166" i="23"/>
  <c r="Q166" i="23"/>
  <c r="P166" i="23"/>
  <c r="O166" i="23"/>
  <c r="N166" i="23"/>
  <c r="M166" i="23"/>
  <c r="BD165" i="23"/>
  <c r="J165" i="23"/>
  <c r="K165" i="23" s="1"/>
  <c r="BE164" i="23"/>
  <c r="BD164" i="23"/>
  <c r="BB164" i="23"/>
  <c r="K164" i="23"/>
  <c r="AY164" i="23" s="1"/>
  <c r="J164" i="23"/>
  <c r="BD163" i="23"/>
  <c r="K163" i="23"/>
  <c r="J163" i="23"/>
  <c r="BD162" i="23"/>
  <c r="K162" i="23"/>
  <c r="BE162" i="23" s="1"/>
  <c r="J162" i="23"/>
  <c r="BE161" i="23"/>
  <c r="BD161" i="23"/>
  <c r="J161" i="23"/>
  <c r="K161" i="23" s="1"/>
  <c r="BE160" i="23"/>
  <c r="BD160" i="23"/>
  <c r="BB160" i="23"/>
  <c r="K160" i="23"/>
  <c r="AY160" i="23" s="1"/>
  <c r="J160" i="23"/>
  <c r="BD159" i="23"/>
  <c r="BE159" i="23" s="1"/>
  <c r="K159" i="23"/>
  <c r="J159" i="23"/>
  <c r="BD158" i="23"/>
  <c r="K158" i="23"/>
  <c r="BE158" i="23" s="1"/>
  <c r="J158" i="23"/>
  <c r="BD157" i="23"/>
  <c r="J157" i="23"/>
  <c r="K157" i="23" s="1"/>
  <c r="BE156" i="23"/>
  <c r="BD156" i="23"/>
  <c r="BB156" i="23"/>
  <c r="K156" i="23"/>
  <c r="AY156" i="23" s="1"/>
  <c r="J156" i="23"/>
  <c r="BD155" i="23"/>
  <c r="BA155" i="23"/>
  <c r="AX155" i="23"/>
  <c r="AV155" i="23"/>
  <c r="AU155" i="23"/>
  <c r="AT155" i="23"/>
  <c r="AS155" i="23"/>
  <c r="AR155" i="23"/>
  <c r="AQ155" i="23"/>
  <c r="AP155" i="23"/>
  <c r="AO155" i="23"/>
  <c r="AN155" i="23"/>
  <c r="AM155" i="23"/>
  <c r="AL155" i="23"/>
  <c r="AK155" i="23"/>
  <c r="AJ155" i="23"/>
  <c r="AI155" i="23"/>
  <c r="AH155" i="23"/>
  <c r="AG155" i="23"/>
  <c r="AF155" i="23"/>
  <c r="AE155" i="23"/>
  <c r="AD155" i="23"/>
  <c r="AC155" i="23"/>
  <c r="AB155" i="23"/>
  <c r="AA155" i="23"/>
  <c r="Z155" i="23"/>
  <c r="Y155" i="23"/>
  <c r="X155" i="23"/>
  <c r="W155" i="23"/>
  <c r="V155" i="23"/>
  <c r="U155" i="23"/>
  <c r="T155" i="23"/>
  <c r="S155" i="23"/>
  <c r="R155" i="23"/>
  <c r="Q155" i="23"/>
  <c r="P155" i="23"/>
  <c r="O155" i="23"/>
  <c r="N155" i="23"/>
  <c r="M155" i="23"/>
  <c r="BD154" i="23"/>
  <c r="BE154" i="23" s="1"/>
  <c r="BB154" i="23"/>
  <c r="AY154" i="23"/>
  <c r="K154" i="23"/>
  <c r="J154" i="23"/>
  <c r="BD153" i="23"/>
  <c r="BE153" i="23" s="1"/>
  <c r="BB153" i="23"/>
  <c r="AY153" i="23"/>
  <c r="K153" i="23"/>
  <c r="J153" i="23"/>
  <c r="BD152" i="23"/>
  <c r="BE152" i="23" s="1"/>
  <c r="J152" i="23"/>
  <c r="K152" i="23" s="1"/>
  <c r="BD151" i="23"/>
  <c r="J151" i="23"/>
  <c r="K151" i="23" s="1"/>
  <c r="BD150" i="23"/>
  <c r="BE150" i="23" s="1"/>
  <c r="BB150" i="23"/>
  <c r="AY150" i="23"/>
  <c r="K150" i="23"/>
  <c r="J150" i="23"/>
  <c r="BD149" i="23"/>
  <c r="BE149" i="23" s="1"/>
  <c r="BB149" i="23"/>
  <c r="AY149" i="23"/>
  <c r="K149" i="23"/>
  <c r="J149" i="23"/>
  <c r="BD148" i="23"/>
  <c r="J148" i="23"/>
  <c r="K148" i="23" s="1"/>
  <c r="BD147" i="23"/>
  <c r="J147" i="23"/>
  <c r="K147" i="23" s="1"/>
  <c r="BD146" i="23"/>
  <c r="BE146" i="23" s="1"/>
  <c r="BB146" i="23"/>
  <c r="AY146" i="23"/>
  <c r="K146" i="23"/>
  <c r="J146" i="23"/>
  <c r="BD145" i="23"/>
  <c r="BD144" i="23" s="1"/>
  <c r="BB145" i="23"/>
  <c r="AY145" i="23"/>
  <c r="K145" i="23"/>
  <c r="J145" i="23"/>
  <c r="BA144" i="23"/>
  <c r="AX144" i="23"/>
  <c r="AV144" i="23"/>
  <c r="AU144" i="23"/>
  <c r="AT144" i="23"/>
  <c r="AS144" i="23"/>
  <c r="AR144" i="23"/>
  <c r="AQ144" i="23"/>
  <c r="AP144" i="23"/>
  <c r="AO144" i="23"/>
  <c r="AN144" i="23"/>
  <c r="AM144" i="23"/>
  <c r="AL144" i="23"/>
  <c r="AK144" i="23"/>
  <c r="AJ144" i="23"/>
  <c r="AI144" i="23"/>
  <c r="AH144" i="23"/>
  <c r="AG144" i="23"/>
  <c r="AF144" i="23"/>
  <c r="AE144" i="23"/>
  <c r="AD144" i="23"/>
  <c r="AC144" i="23"/>
  <c r="AB144" i="23"/>
  <c r="AA144" i="23"/>
  <c r="Z144" i="23"/>
  <c r="Y144" i="23"/>
  <c r="X144" i="23"/>
  <c r="W144" i="23"/>
  <c r="V144" i="23"/>
  <c r="U144" i="23"/>
  <c r="T144" i="23"/>
  <c r="S144" i="23"/>
  <c r="R144" i="23"/>
  <c r="Q144" i="23"/>
  <c r="P144" i="23"/>
  <c r="O144" i="23"/>
  <c r="N144" i="23"/>
  <c r="M144" i="23"/>
  <c r="BE143" i="23"/>
  <c r="BD143" i="23"/>
  <c r="BB143" i="23"/>
  <c r="AY143" i="23"/>
  <c r="K143" i="23"/>
  <c r="J143" i="23"/>
  <c r="BD142" i="23"/>
  <c r="BE142" i="23" s="1"/>
  <c r="K142" i="23"/>
  <c r="AY142" i="23" s="1"/>
  <c r="J142" i="23"/>
  <c r="BD141" i="23"/>
  <c r="K141" i="23"/>
  <c r="J141" i="23"/>
  <c r="BE140" i="23"/>
  <c r="BD140" i="23"/>
  <c r="J140" i="23"/>
  <c r="K140" i="23" s="1"/>
  <c r="BE139" i="23"/>
  <c r="BD139" i="23"/>
  <c r="BB139" i="23"/>
  <c r="AY139" i="23"/>
  <c r="K139" i="23"/>
  <c r="J139" i="23"/>
  <c r="BD138" i="23"/>
  <c r="K138" i="23"/>
  <c r="AY138" i="23" s="1"/>
  <c r="J138" i="23"/>
  <c r="BD137" i="23"/>
  <c r="K137" i="23"/>
  <c r="J137" i="23"/>
  <c r="BD136" i="23"/>
  <c r="J136" i="23"/>
  <c r="K136" i="23" s="1"/>
  <c r="BE135" i="23"/>
  <c r="BD135" i="23"/>
  <c r="BB135" i="23"/>
  <c r="AY135" i="23"/>
  <c r="K135" i="23"/>
  <c r="J135" i="23"/>
  <c r="BD134" i="23"/>
  <c r="BB134" i="23"/>
  <c r="K134" i="23"/>
  <c r="J134" i="23"/>
  <c r="BA133" i="23"/>
  <c r="AX133" i="23"/>
  <c r="AX132" i="23" s="1"/>
  <c r="AV133" i="23"/>
  <c r="AV132" i="23" s="1"/>
  <c r="AU133" i="23"/>
  <c r="AT133" i="23"/>
  <c r="AS133" i="23"/>
  <c r="AR133" i="23"/>
  <c r="AQ133" i="23"/>
  <c r="AQ132" i="23" s="1"/>
  <c r="AP133" i="23"/>
  <c r="AO133" i="23"/>
  <c r="AO132" i="23" s="1"/>
  <c r="AN133" i="23"/>
  <c r="AN132" i="23" s="1"/>
  <c r="AM133" i="23"/>
  <c r="AL133" i="23"/>
  <c r="AK133" i="23"/>
  <c r="AJ133" i="23"/>
  <c r="AI133" i="23"/>
  <c r="AI132" i="23" s="1"/>
  <c r="AH133" i="23"/>
  <c r="AG133" i="23"/>
  <c r="AG132" i="23" s="1"/>
  <c r="AF133" i="23"/>
  <c r="AF132" i="23" s="1"/>
  <c r="AE133" i="23"/>
  <c r="AD133" i="23"/>
  <c r="AC133" i="23"/>
  <c r="AB133" i="23"/>
  <c r="AA133" i="23"/>
  <c r="Z133" i="23"/>
  <c r="Y133" i="23"/>
  <c r="Y132" i="23" s="1"/>
  <c r="X133" i="23"/>
  <c r="X132" i="23" s="1"/>
  <c r="W133" i="23"/>
  <c r="V133" i="23"/>
  <c r="U133" i="23"/>
  <c r="T133" i="23"/>
  <c r="S133" i="23"/>
  <c r="S132" i="23" s="1"/>
  <c r="R133" i="23"/>
  <c r="Q133" i="23"/>
  <c r="Q132" i="23" s="1"/>
  <c r="P133" i="23"/>
  <c r="P132" i="23" s="1"/>
  <c r="O133" i="23"/>
  <c r="N133" i="23"/>
  <c r="M133" i="23"/>
  <c r="BA132" i="23"/>
  <c r="AU132" i="23"/>
  <c r="AT132" i="23"/>
  <c r="AS132" i="23"/>
  <c r="AS189" i="23" s="1"/>
  <c r="AR132" i="23"/>
  <c r="AM132" i="23"/>
  <c r="AL132" i="23"/>
  <c r="AK132" i="23"/>
  <c r="AJ132" i="23"/>
  <c r="AE132" i="23"/>
  <c r="AD132" i="23"/>
  <c r="AC132" i="23"/>
  <c r="AC189" i="23" s="1"/>
  <c r="AB132" i="23"/>
  <c r="AA132" i="23"/>
  <c r="W132" i="23"/>
  <c r="V132" i="23"/>
  <c r="U132" i="23"/>
  <c r="T132" i="23"/>
  <c r="O132" i="23"/>
  <c r="N132" i="23"/>
  <c r="M132" i="23"/>
  <c r="BD131" i="23"/>
  <c r="J131" i="23"/>
  <c r="K131" i="23" s="1"/>
  <c r="BD130" i="23"/>
  <c r="BE130" i="23" s="1"/>
  <c r="BB130" i="23"/>
  <c r="K130" i="23"/>
  <c r="AY130" i="23" s="1"/>
  <c r="J130" i="23"/>
  <c r="BD129" i="23"/>
  <c r="BE129" i="23" s="1"/>
  <c r="BB129" i="23"/>
  <c r="AY129" i="23"/>
  <c r="K129" i="23"/>
  <c r="J129" i="23"/>
  <c r="BD128" i="23"/>
  <c r="K128" i="23"/>
  <c r="AY128" i="23" s="1"/>
  <c r="J128" i="23"/>
  <c r="BE127" i="23"/>
  <c r="BD127" i="23"/>
  <c r="J127" i="23"/>
  <c r="K127" i="23" s="1"/>
  <c r="BD126" i="23"/>
  <c r="BE126" i="23" s="1"/>
  <c r="BB126" i="23"/>
  <c r="K126" i="23"/>
  <c r="AY126" i="23" s="1"/>
  <c r="J126" i="23"/>
  <c r="BD125" i="23"/>
  <c r="K125" i="23"/>
  <c r="BB125" i="23" s="1"/>
  <c r="J125" i="23"/>
  <c r="BD124" i="23"/>
  <c r="AY124" i="23"/>
  <c r="K124" i="23"/>
  <c r="J124" i="23"/>
  <c r="BD123" i="23"/>
  <c r="J123" i="23"/>
  <c r="K123" i="23" s="1"/>
  <c r="BD122" i="23"/>
  <c r="BD121" i="23" s="1"/>
  <c r="BB122" i="23"/>
  <c r="K122" i="23"/>
  <c r="AY122" i="23" s="1"/>
  <c r="J122" i="23"/>
  <c r="BA121" i="23"/>
  <c r="AX121" i="23"/>
  <c r="AV121" i="23"/>
  <c r="AU121" i="23"/>
  <c r="AT121" i="23"/>
  <c r="AS121" i="23"/>
  <c r="AR121" i="23"/>
  <c r="AQ121" i="23"/>
  <c r="AP121" i="23"/>
  <c r="AO121" i="23"/>
  <c r="AN121" i="23"/>
  <c r="AM121" i="23"/>
  <c r="AL121" i="23"/>
  <c r="AK121" i="23"/>
  <c r="AK87" i="23" s="1"/>
  <c r="AJ121" i="23"/>
  <c r="AI121" i="23"/>
  <c r="AH121" i="23"/>
  <c r="AG121" i="23"/>
  <c r="AF121" i="23"/>
  <c r="AE121" i="23"/>
  <c r="AD121" i="23"/>
  <c r="AC121" i="23"/>
  <c r="AB121" i="23"/>
  <c r="AA121" i="23"/>
  <c r="Z121" i="23"/>
  <c r="Y121" i="23"/>
  <c r="X121" i="23"/>
  <c r="W121" i="23"/>
  <c r="V121" i="23"/>
  <c r="U121" i="23"/>
  <c r="U87" i="23" s="1"/>
  <c r="T121" i="23"/>
  <c r="S121" i="23"/>
  <c r="R121" i="23"/>
  <c r="Q121" i="23"/>
  <c r="P121" i="23"/>
  <c r="O121" i="23"/>
  <c r="N121" i="23"/>
  <c r="M121" i="23"/>
  <c r="BD120" i="23"/>
  <c r="BE120" i="23" s="1"/>
  <c r="J120" i="23"/>
  <c r="K120" i="23" s="1"/>
  <c r="BE119" i="23"/>
  <c r="BD119" i="23"/>
  <c r="AY119" i="23"/>
  <c r="J119" i="23"/>
  <c r="K119" i="23" s="1"/>
  <c r="BB119" i="23" s="1"/>
  <c r="BD118" i="23"/>
  <c r="K118" i="23"/>
  <c r="BB118" i="23" s="1"/>
  <c r="J118" i="23"/>
  <c r="BD117" i="23"/>
  <c r="K117" i="23"/>
  <c r="J117" i="23"/>
  <c r="BD116" i="23"/>
  <c r="BE116" i="23" s="1"/>
  <c r="J116" i="23"/>
  <c r="K116" i="23" s="1"/>
  <c r="BE115" i="23"/>
  <c r="BD115" i="23"/>
  <c r="AY115" i="23"/>
  <c r="J115" i="23"/>
  <c r="K115" i="23" s="1"/>
  <c r="BB115" i="23" s="1"/>
  <c r="BD114" i="23"/>
  <c r="K114" i="23"/>
  <c r="BB114" i="23" s="1"/>
  <c r="J114" i="23"/>
  <c r="BD113" i="23"/>
  <c r="K113" i="23"/>
  <c r="J113" i="23"/>
  <c r="BD112" i="23"/>
  <c r="BE112" i="23" s="1"/>
  <c r="J112" i="23"/>
  <c r="K112" i="23" s="1"/>
  <c r="BE111" i="23"/>
  <c r="BD111" i="23"/>
  <c r="AY111" i="23"/>
  <c r="J111" i="23"/>
  <c r="K111" i="23" s="1"/>
  <c r="BB111" i="23" s="1"/>
  <c r="BA110" i="23"/>
  <c r="BA87" i="23" s="1"/>
  <c r="AX110" i="23"/>
  <c r="AV110" i="23"/>
  <c r="AU110" i="23"/>
  <c r="AT110" i="23"/>
  <c r="AS110" i="23"/>
  <c r="AR110" i="23"/>
  <c r="AQ110" i="23"/>
  <c r="AP110" i="23"/>
  <c r="AO110" i="23"/>
  <c r="AN110" i="23"/>
  <c r="AM110" i="23"/>
  <c r="AL110" i="23"/>
  <c r="AK110" i="23"/>
  <c r="AJ110" i="23"/>
  <c r="AJ87" i="23" s="1"/>
  <c r="AI110" i="23"/>
  <c r="AI87" i="23" s="1"/>
  <c r="AH110" i="23"/>
  <c r="AG110" i="23"/>
  <c r="AF110" i="23"/>
  <c r="AE110" i="23"/>
  <c r="AD110" i="23"/>
  <c r="AC110" i="23"/>
  <c r="AB110" i="23"/>
  <c r="AA110" i="23"/>
  <c r="Z110" i="23"/>
  <c r="Y110" i="23"/>
  <c r="X110" i="23"/>
  <c r="W110" i="23"/>
  <c r="V110" i="23"/>
  <c r="U110" i="23"/>
  <c r="T110" i="23"/>
  <c r="T87" i="23" s="1"/>
  <c r="S110" i="23"/>
  <c r="S87" i="23" s="1"/>
  <c r="R110" i="23"/>
  <c r="Q110" i="23"/>
  <c r="P110" i="23"/>
  <c r="O110" i="23"/>
  <c r="N110" i="23"/>
  <c r="M110" i="23"/>
  <c r="BD109" i="23"/>
  <c r="BE109" i="23" s="1"/>
  <c r="BB109" i="23"/>
  <c r="K109" i="23"/>
  <c r="AY109" i="23" s="1"/>
  <c r="J109" i="23"/>
  <c r="BD108" i="23"/>
  <c r="K108" i="23"/>
  <c r="BB108" i="23" s="1"/>
  <c r="J108" i="23"/>
  <c r="BD107" i="23"/>
  <c r="J107" i="23"/>
  <c r="K107" i="23" s="1"/>
  <c r="BD106" i="23"/>
  <c r="J106" i="23"/>
  <c r="K106" i="23" s="1"/>
  <c r="BD105" i="23"/>
  <c r="BE105" i="23" s="1"/>
  <c r="BB105" i="23"/>
  <c r="K105" i="23"/>
  <c r="AY105" i="23" s="1"/>
  <c r="J105" i="23"/>
  <c r="BD104" i="23"/>
  <c r="K104" i="23"/>
  <c r="BB104" i="23" s="1"/>
  <c r="J104" i="23"/>
  <c r="BD103" i="23"/>
  <c r="K103" i="23"/>
  <c r="J103" i="23"/>
  <c r="BD102" i="23"/>
  <c r="J102" i="23"/>
  <c r="K102" i="23" s="1"/>
  <c r="BE101" i="23"/>
  <c r="BD101" i="23"/>
  <c r="BB101" i="23"/>
  <c r="K101" i="23"/>
  <c r="AY101" i="23" s="1"/>
  <c r="J101" i="23"/>
  <c r="BD100" i="23"/>
  <c r="K100" i="23"/>
  <c r="BB100" i="23" s="1"/>
  <c r="J100" i="23"/>
  <c r="BA99" i="23"/>
  <c r="AX99" i="23"/>
  <c r="AV99" i="23"/>
  <c r="AU99" i="23"/>
  <c r="AT99" i="23"/>
  <c r="AS99" i="23"/>
  <c r="AR99" i="23"/>
  <c r="AQ99" i="23"/>
  <c r="AP99" i="23"/>
  <c r="AP87" i="23" s="1"/>
  <c r="AO99" i="23"/>
  <c r="AN99" i="23"/>
  <c r="AM99" i="23"/>
  <c r="AL99" i="23"/>
  <c r="AK99" i="23"/>
  <c r="AJ99" i="23"/>
  <c r="AI99" i="23"/>
  <c r="AH99" i="23"/>
  <c r="AG99" i="23"/>
  <c r="AF99" i="23"/>
  <c r="AE99" i="23"/>
  <c r="AD99" i="23"/>
  <c r="AC99" i="23"/>
  <c r="AB99" i="23"/>
  <c r="AA99" i="23"/>
  <c r="Z99" i="23"/>
  <c r="Z87" i="23" s="1"/>
  <c r="Y99" i="23"/>
  <c r="X99" i="23"/>
  <c r="W99" i="23"/>
  <c r="V99" i="23"/>
  <c r="U99" i="23"/>
  <c r="T99" i="23"/>
  <c r="S99" i="23"/>
  <c r="R99" i="23"/>
  <c r="Q99" i="23"/>
  <c r="P99" i="23"/>
  <c r="O99" i="23"/>
  <c r="N99" i="23"/>
  <c r="M99" i="23"/>
  <c r="BD98" i="23"/>
  <c r="J98" i="23"/>
  <c r="K98" i="23" s="1"/>
  <c r="BE98" i="23" s="1"/>
  <c r="BD97" i="23"/>
  <c r="BE97" i="23" s="1"/>
  <c r="BB97" i="23"/>
  <c r="AY97" i="23"/>
  <c r="K97" i="23"/>
  <c r="J97" i="23"/>
  <c r="BD96" i="23"/>
  <c r="J96" i="23"/>
  <c r="K96" i="23" s="1"/>
  <c r="BD95" i="23"/>
  <c r="BE95" i="23" s="1"/>
  <c r="J95" i="23"/>
  <c r="K95" i="23" s="1"/>
  <c r="BD94" i="23"/>
  <c r="J94" i="23"/>
  <c r="K94" i="23" s="1"/>
  <c r="BE94" i="23" s="1"/>
  <c r="BD93" i="23"/>
  <c r="BE93" i="23" s="1"/>
  <c r="BB93" i="23"/>
  <c r="AY93" i="23"/>
  <c r="K93" i="23"/>
  <c r="J93" i="23"/>
  <c r="BD92" i="23"/>
  <c r="J92" i="23"/>
  <c r="K92" i="23" s="1"/>
  <c r="BD91" i="23"/>
  <c r="BE91" i="23" s="1"/>
  <c r="J91" i="23"/>
  <c r="K91" i="23" s="1"/>
  <c r="BD90" i="23"/>
  <c r="J90" i="23"/>
  <c r="K90" i="23" s="1"/>
  <c r="BE90" i="23" s="1"/>
  <c r="BD89" i="23"/>
  <c r="BE89" i="23" s="1"/>
  <c r="BB89" i="23"/>
  <c r="AY89" i="23"/>
  <c r="K89" i="23"/>
  <c r="J89" i="23"/>
  <c r="BA88" i="23"/>
  <c r="AX88" i="23"/>
  <c r="AV88" i="23"/>
  <c r="AV87" i="23" s="1"/>
  <c r="AU88" i="23"/>
  <c r="AU87" i="23" s="1"/>
  <c r="AT88" i="23"/>
  <c r="AT87" i="23" s="1"/>
  <c r="AS88" i="23"/>
  <c r="AR88" i="23"/>
  <c r="AQ88" i="23"/>
  <c r="AP88" i="23"/>
  <c r="AO88" i="23"/>
  <c r="AN88" i="23"/>
  <c r="AN87" i="23" s="1"/>
  <c r="AM88" i="23"/>
  <c r="AM87" i="23" s="1"/>
  <c r="AL88" i="23"/>
  <c r="AL87" i="23" s="1"/>
  <c r="AK88" i="23"/>
  <c r="AJ88" i="23"/>
  <c r="AI88" i="23"/>
  <c r="AH88" i="23"/>
  <c r="AG88" i="23"/>
  <c r="AF88" i="23"/>
  <c r="AF87" i="23" s="1"/>
  <c r="AE88" i="23"/>
  <c r="AE87" i="23" s="1"/>
  <c r="AD88" i="23"/>
  <c r="AD87" i="23" s="1"/>
  <c r="AC88" i="23"/>
  <c r="AB88" i="23"/>
  <c r="AA88" i="23"/>
  <c r="Z88" i="23"/>
  <c r="Y88" i="23"/>
  <c r="X88" i="23"/>
  <c r="X87" i="23" s="1"/>
  <c r="W88" i="23"/>
  <c r="W87" i="23" s="1"/>
  <c r="V88" i="23"/>
  <c r="V87" i="23" s="1"/>
  <c r="U88" i="23"/>
  <c r="T88" i="23"/>
  <c r="S88" i="23"/>
  <c r="R88" i="23"/>
  <c r="Q88" i="23"/>
  <c r="P88" i="23"/>
  <c r="P87" i="23" s="1"/>
  <c r="O88" i="23"/>
  <c r="O87" i="23" s="1"/>
  <c r="N88" i="23"/>
  <c r="N87" i="23" s="1"/>
  <c r="M88" i="23"/>
  <c r="AS87" i="23"/>
  <c r="AR87" i="23"/>
  <c r="AQ87" i="23"/>
  <c r="AH87" i="23"/>
  <c r="AC87" i="23"/>
  <c r="AB87" i="23"/>
  <c r="AA87" i="23"/>
  <c r="R87" i="23"/>
  <c r="M87" i="23"/>
  <c r="BE86" i="23"/>
  <c r="BD86" i="23"/>
  <c r="J86" i="23"/>
  <c r="K86" i="23" s="1"/>
  <c r="BD85" i="23"/>
  <c r="J85" i="23"/>
  <c r="K85" i="23" s="1"/>
  <c r="BE85" i="23" s="1"/>
  <c r="BD84" i="23"/>
  <c r="BE84" i="23" s="1"/>
  <c r="K84" i="23"/>
  <c r="BB84" i="23" s="1"/>
  <c r="J84" i="23"/>
  <c r="BD83" i="23"/>
  <c r="J83" i="23"/>
  <c r="K83" i="23" s="1"/>
  <c r="BE82" i="23"/>
  <c r="BD82" i="23"/>
  <c r="J82" i="23"/>
  <c r="K82" i="23" s="1"/>
  <c r="BD81" i="23"/>
  <c r="J81" i="23"/>
  <c r="K81" i="23" s="1"/>
  <c r="BE81" i="23" s="1"/>
  <c r="BD80" i="23"/>
  <c r="BE80" i="23" s="1"/>
  <c r="K80" i="23"/>
  <c r="BB80" i="23" s="1"/>
  <c r="J80" i="23"/>
  <c r="BD79" i="23"/>
  <c r="J79" i="23"/>
  <c r="K79" i="23" s="1"/>
  <c r="BE78" i="23"/>
  <c r="BD78" i="23"/>
  <c r="J78" i="23"/>
  <c r="K78" i="23" s="1"/>
  <c r="BD77" i="23"/>
  <c r="BD76" i="23" s="1"/>
  <c r="J77" i="23"/>
  <c r="K77" i="23" s="1"/>
  <c r="BE77" i="23" s="1"/>
  <c r="BA76" i="23"/>
  <c r="AX76" i="23"/>
  <c r="AV76" i="23"/>
  <c r="AU76" i="23"/>
  <c r="AT76" i="23"/>
  <c r="AS76" i="23"/>
  <c r="AR76" i="23"/>
  <c r="AQ76" i="23"/>
  <c r="AP76" i="23"/>
  <c r="AO76" i="23"/>
  <c r="AN76" i="23"/>
  <c r="AM76" i="23"/>
  <c r="AL76" i="23"/>
  <c r="AK76" i="23"/>
  <c r="AJ76" i="23"/>
  <c r="AI76" i="23"/>
  <c r="AH76" i="23"/>
  <c r="AG76" i="23"/>
  <c r="AF76" i="23"/>
  <c r="AE76" i="23"/>
  <c r="AD76" i="23"/>
  <c r="AC76" i="23"/>
  <c r="AB76" i="23"/>
  <c r="AA76" i="23"/>
  <c r="Z76" i="23"/>
  <c r="Y76" i="23"/>
  <c r="X76" i="23"/>
  <c r="W76" i="23"/>
  <c r="V76" i="23"/>
  <c r="U76" i="23"/>
  <c r="T76" i="23"/>
  <c r="S76" i="23"/>
  <c r="R76" i="23"/>
  <c r="Q76" i="23"/>
  <c r="P76" i="23"/>
  <c r="O76" i="23"/>
  <c r="N76" i="23"/>
  <c r="M76" i="23"/>
  <c r="BD75" i="23"/>
  <c r="BE75" i="23" s="1"/>
  <c r="BB75" i="23"/>
  <c r="K75" i="23"/>
  <c r="AY75" i="23" s="1"/>
  <c r="J75" i="23"/>
  <c r="BD74" i="23"/>
  <c r="BE74" i="23" s="1"/>
  <c r="BB74" i="23"/>
  <c r="AY74" i="23"/>
  <c r="K74" i="23"/>
  <c r="J74" i="23"/>
  <c r="BD73" i="23"/>
  <c r="J73" i="23"/>
  <c r="K73" i="23" s="1"/>
  <c r="BE72" i="23"/>
  <c r="BD72" i="23"/>
  <c r="J72" i="23"/>
  <c r="K72" i="23" s="1"/>
  <c r="AY72" i="23" s="1"/>
  <c r="BD71" i="23"/>
  <c r="BE71" i="23" s="1"/>
  <c r="K71" i="23"/>
  <c r="BB71" i="23" s="1"/>
  <c r="J71" i="23"/>
  <c r="BD70" i="23"/>
  <c r="J70" i="23"/>
  <c r="K70" i="23" s="1"/>
  <c r="BD69" i="23"/>
  <c r="J69" i="23"/>
  <c r="K69" i="23" s="1"/>
  <c r="BD68" i="23"/>
  <c r="BE68" i="23" s="1"/>
  <c r="J68" i="23"/>
  <c r="K68" i="23" s="1"/>
  <c r="AY68" i="23" s="1"/>
  <c r="BE67" i="23"/>
  <c r="BD67" i="23"/>
  <c r="BB67" i="23"/>
  <c r="AY67" i="23"/>
  <c r="K67" i="23"/>
  <c r="J67" i="23"/>
  <c r="BD66" i="23"/>
  <c r="J66" i="23"/>
  <c r="K66" i="23" s="1"/>
  <c r="BA65" i="23"/>
  <c r="AX65" i="23"/>
  <c r="AV65" i="23"/>
  <c r="AV9" i="23" s="1"/>
  <c r="AU65" i="23"/>
  <c r="AT65" i="23"/>
  <c r="AS65" i="23"/>
  <c r="AR65" i="23"/>
  <c r="AQ65" i="23"/>
  <c r="AP65" i="23"/>
  <c r="AO65" i="23"/>
  <c r="AN65" i="23"/>
  <c r="AM65" i="23"/>
  <c r="AL65" i="23"/>
  <c r="AK65" i="23"/>
  <c r="AJ65" i="23"/>
  <c r="AI65" i="23"/>
  <c r="AH65" i="23"/>
  <c r="AG65" i="23"/>
  <c r="AF65" i="23"/>
  <c r="AE65" i="23"/>
  <c r="AD65" i="23"/>
  <c r="AC65" i="23"/>
  <c r="AB65" i="23"/>
  <c r="AA65" i="23"/>
  <c r="Z65" i="23"/>
  <c r="Y65" i="23"/>
  <c r="X65" i="23"/>
  <c r="X9" i="23" s="1"/>
  <c r="W65" i="23"/>
  <c r="V65" i="23"/>
  <c r="U65" i="23"/>
  <c r="T65" i="23"/>
  <c r="S65" i="23"/>
  <c r="R65" i="23"/>
  <c r="Q65" i="23"/>
  <c r="P65" i="23"/>
  <c r="P9" i="23" s="1"/>
  <c r="O65" i="23"/>
  <c r="N65" i="23"/>
  <c r="M65" i="23"/>
  <c r="K64" i="23"/>
  <c r="AY64" i="23" s="1"/>
  <c r="J64" i="23"/>
  <c r="BD63" i="23"/>
  <c r="J63" i="23"/>
  <c r="K63" i="23" s="1"/>
  <c r="BD62" i="23"/>
  <c r="J62" i="23"/>
  <c r="K62" i="23" s="1"/>
  <c r="BD61" i="23"/>
  <c r="BE61" i="23" s="1"/>
  <c r="J61" i="23"/>
  <c r="K61" i="23" s="1"/>
  <c r="BD60" i="23"/>
  <c r="BE60" i="23" s="1"/>
  <c r="K60" i="23"/>
  <c r="BB60" i="23" s="1"/>
  <c r="J60" i="23"/>
  <c r="BD59" i="23"/>
  <c r="BE59" i="23" s="1"/>
  <c r="J59" i="23"/>
  <c r="K59" i="23" s="1"/>
  <c r="BD58" i="23"/>
  <c r="J58" i="23"/>
  <c r="K58" i="23" s="1"/>
  <c r="BD57" i="23"/>
  <c r="J57" i="23"/>
  <c r="K57" i="23" s="1"/>
  <c r="BD56" i="23"/>
  <c r="BE56" i="23" s="1"/>
  <c r="K56" i="23"/>
  <c r="BB56" i="23" s="1"/>
  <c r="J56" i="23"/>
  <c r="BD55" i="23"/>
  <c r="J55" i="23"/>
  <c r="K55" i="23" s="1"/>
  <c r="AX54" i="23"/>
  <c r="AV54" i="23"/>
  <c r="AU54" i="23"/>
  <c r="AT54" i="23"/>
  <c r="AS54" i="23"/>
  <c r="AR54" i="23"/>
  <c r="AQ54" i="23"/>
  <c r="AP54" i="23"/>
  <c r="AO54" i="23"/>
  <c r="AN54" i="23"/>
  <c r="AM54" i="23"/>
  <c r="AL54" i="23"/>
  <c r="AK54" i="23"/>
  <c r="AJ54" i="23"/>
  <c r="AI54" i="23"/>
  <c r="AH54" i="23"/>
  <c r="AG54" i="23"/>
  <c r="AF54" i="23"/>
  <c r="AE54" i="23"/>
  <c r="AD54" i="23"/>
  <c r="AC54" i="23"/>
  <c r="AB54" i="23"/>
  <c r="AA54" i="23"/>
  <c r="Z54" i="23"/>
  <c r="Y54" i="23"/>
  <c r="X54" i="23"/>
  <c r="W54" i="23"/>
  <c r="V54" i="23"/>
  <c r="U54" i="23"/>
  <c r="T54" i="23"/>
  <c r="S54" i="23"/>
  <c r="R54" i="23"/>
  <c r="Q54" i="23"/>
  <c r="P54" i="23"/>
  <c r="O54" i="23"/>
  <c r="M54" i="23"/>
  <c r="BD53" i="23"/>
  <c r="J53" i="23"/>
  <c r="K53" i="23" s="1"/>
  <c r="BD52" i="23"/>
  <c r="BE52" i="23" s="1"/>
  <c r="K52" i="23"/>
  <c r="BB52" i="23" s="1"/>
  <c r="J52" i="23"/>
  <c r="BD51" i="23"/>
  <c r="J51" i="23"/>
  <c r="K51" i="23" s="1"/>
  <c r="BD50" i="23"/>
  <c r="J50" i="23"/>
  <c r="K50" i="23" s="1"/>
  <c r="BD49" i="23"/>
  <c r="BE49" i="23" s="1"/>
  <c r="J49" i="23"/>
  <c r="K49" i="23" s="1"/>
  <c r="BD48" i="23"/>
  <c r="BE48" i="23" s="1"/>
  <c r="K48" i="23"/>
  <c r="BB48" i="23" s="1"/>
  <c r="J48" i="23"/>
  <c r="BD47" i="23"/>
  <c r="BE47" i="23" s="1"/>
  <c r="J47" i="23"/>
  <c r="K47" i="23" s="1"/>
  <c r="BD46" i="23"/>
  <c r="J46" i="23"/>
  <c r="K46" i="23" s="1"/>
  <c r="BD45" i="23"/>
  <c r="J45" i="23"/>
  <c r="K45" i="23" s="1"/>
  <c r="BA44" i="23"/>
  <c r="BD44" i="23" s="1"/>
  <c r="J44" i="23"/>
  <c r="K44" i="23" s="1"/>
  <c r="AX43" i="23"/>
  <c r="AV43" i="23"/>
  <c r="AU43" i="23"/>
  <c r="AT43" i="23"/>
  <c r="AS43" i="23"/>
  <c r="AR43" i="23"/>
  <c r="AQ43" i="23"/>
  <c r="AP43" i="23"/>
  <c r="AO43" i="23"/>
  <c r="AN43" i="23"/>
  <c r="AM43" i="23"/>
  <c r="AL43" i="23"/>
  <c r="AK43" i="23"/>
  <c r="AJ43" i="23"/>
  <c r="AI43" i="23"/>
  <c r="AH43" i="23"/>
  <c r="AG43" i="23"/>
  <c r="AF43" i="23"/>
  <c r="AE43" i="23"/>
  <c r="AD43" i="23"/>
  <c r="AC43" i="23"/>
  <c r="AB43" i="23"/>
  <c r="AA43" i="23"/>
  <c r="Z43" i="23"/>
  <c r="Y43" i="23"/>
  <c r="X43" i="23"/>
  <c r="W43" i="23"/>
  <c r="V43" i="23"/>
  <c r="U43" i="23"/>
  <c r="T43" i="23"/>
  <c r="S43" i="23"/>
  <c r="R43" i="23"/>
  <c r="Q43" i="23"/>
  <c r="P43" i="23"/>
  <c r="O43" i="23"/>
  <c r="N43" i="23"/>
  <c r="M43" i="23"/>
  <c r="J42" i="23"/>
  <c r="K42" i="23" s="1"/>
  <c r="BD41" i="23"/>
  <c r="BE41" i="23" s="1"/>
  <c r="J41" i="23"/>
  <c r="K41" i="23" s="1"/>
  <c r="BD40" i="23"/>
  <c r="BE40" i="23" s="1"/>
  <c r="K40" i="23"/>
  <c r="BB40" i="23" s="1"/>
  <c r="J40" i="23"/>
  <c r="BD39" i="23"/>
  <c r="BE39" i="23" s="1"/>
  <c r="J39" i="23"/>
  <c r="K39" i="23" s="1"/>
  <c r="BD38" i="23"/>
  <c r="J38" i="23"/>
  <c r="K38" i="23" s="1"/>
  <c r="BD37" i="23"/>
  <c r="J37" i="23"/>
  <c r="K37" i="23" s="1"/>
  <c r="BD36" i="23"/>
  <c r="BE36" i="23" s="1"/>
  <c r="K36" i="23"/>
  <c r="BB36" i="23" s="1"/>
  <c r="J36" i="23"/>
  <c r="BD35" i="23"/>
  <c r="J35" i="23"/>
  <c r="K35" i="23" s="1"/>
  <c r="AH34" i="23"/>
  <c r="AG34" i="23"/>
  <c r="AF34" i="23"/>
  <c r="AF32" i="23" s="1"/>
  <c r="AF9" i="23" s="1"/>
  <c r="V34" i="23"/>
  <c r="K34" i="23"/>
  <c r="U34" i="23" s="1"/>
  <c r="U32" i="23" s="1"/>
  <c r="U9" i="23" s="1"/>
  <c r="J34" i="23"/>
  <c r="J33" i="23"/>
  <c r="AN33" i="23" s="1"/>
  <c r="AN32" i="23" s="1"/>
  <c r="AN9" i="23" s="1"/>
  <c r="AX32" i="23"/>
  <c r="AV32" i="23"/>
  <c r="AU32" i="23"/>
  <c r="AT32" i="23"/>
  <c r="AT9" i="23" s="1"/>
  <c r="AS32" i="23"/>
  <c r="AR32" i="23"/>
  <c r="AQ32" i="23"/>
  <c r="AP32" i="23"/>
  <c r="AO32" i="23"/>
  <c r="AM32" i="23"/>
  <c r="AL32" i="23"/>
  <c r="AL9" i="23" s="1"/>
  <c r="AJ32" i="23"/>
  <c r="AI32" i="23"/>
  <c r="AG32" i="23"/>
  <c r="AE32" i="23"/>
  <c r="AD32" i="23"/>
  <c r="AD9" i="23" s="1"/>
  <c r="AC32" i="23"/>
  <c r="AB32" i="23"/>
  <c r="AA32" i="23"/>
  <c r="Z32" i="23"/>
  <c r="Y32" i="23"/>
  <c r="X32" i="23"/>
  <c r="W32" i="23"/>
  <c r="S32" i="23"/>
  <c r="R32" i="23"/>
  <c r="P32" i="23"/>
  <c r="O32" i="23"/>
  <c r="N32" i="23"/>
  <c r="M32" i="23"/>
  <c r="K31" i="23"/>
  <c r="BB31" i="23" s="1"/>
  <c r="J31" i="23"/>
  <c r="J30" i="23"/>
  <c r="K30" i="23" s="1"/>
  <c r="K29" i="23"/>
  <c r="BB29" i="23" s="1"/>
  <c r="J29" i="23"/>
  <c r="J28" i="23"/>
  <c r="K28" i="23" s="1"/>
  <c r="K27" i="23"/>
  <c r="BB27" i="23" s="1"/>
  <c r="J27" i="23"/>
  <c r="J26" i="23"/>
  <c r="K26" i="23" s="1"/>
  <c r="K25" i="23"/>
  <c r="BB25" i="23" s="1"/>
  <c r="J25" i="23"/>
  <c r="J24" i="23"/>
  <c r="K24" i="23" s="1"/>
  <c r="K23" i="23"/>
  <c r="BB23" i="23" s="1"/>
  <c r="J23" i="23"/>
  <c r="J22" i="23"/>
  <c r="K22" i="23" s="1"/>
  <c r="BD21" i="23"/>
  <c r="BA21" i="23"/>
  <c r="AX21" i="23"/>
  <c r="AX9" i="23" s="1"/>
  <c r="AV21" i="23"/>
  <c r="AU21" i="23"/>
  <c r="AT21" i="23"/>
  <c r="AS21" i="23"/>
  <c r="AR21" i="23"/>
  <c r="AQ21" i="23"/>
  <c r="AP21" i="23"/>
  <c r="AO21" i="23"/>
  <c r="AO9" i="23" s="1"/>
  <c r="AN21" i="23"/>
  <c r="AM21" i="23"/>
  <c r="AL21" i="23"/>
  <c r="AK21" i="23"/>
  <c r="AJ21" i="23"/>
  <c r="AI21" i="23"/>
  <c r="AH21" i="23"/>
  <c r="AG21" i="23"/>
  <c r="AG9" i="23" s="1"/>
  <c r="AF21" i="23"/>
  <c r="AE21" i="23"/>
  <c r="AD21" i="23"/>
  <c r="AC21" i="23"/>
  <c r="AB21" i="23"/>
  <c r="AA21" i="23"/>
  <c r="Z21" i="23"/>
  <c r="Y21" i="23"/>
  <c r="Y9" i="23" s="1"/>
  <c r="X21" i="23"/>
  <c r="W21" i="23"/>
  <c r="V21" i="23"/>
  <c r="U21" i="23"/>
  <c r="T21" i="23"/>
  <c r="S21" i="23"/>
  <c r="R21" i="23"/>
  <c r="Q21" i="23"/>
  <c r="P21" i="23"/>
  <c r="O21" i="23"/>
  <c r="N21" i="23"/>
  <c r="M21" i="23"/>
  <c r="BD20" i="23"/>
  <c r="BE20" i="23" s="1"/>
  <c r="BB20" i="23"/>
  <c r="BA20" i="23"/>
  <c r="K20" i="23"/>
  <c r="AY20" i="23" s="1"/>
  <c r="J20" i="23"/>
  <c r="BA19" i="23"/>
  <c r="BD19" i="23" s="1"/>
  <c r="J19" i="23"/>
  <c r="K19" i="23" s="1"/>
  <c r="AY19" i="23" s="1"/>
  <c r="BA18" i="23"/>
  <c r="BD18" i="23" s="1"/>
  <c r="J18" i="23"/>
  <c r="K18" i="23" s="1"/>
  <c r="AY18" i="23" s="1"/>
  <c r="BA17" i="23"/>
  <c r="BD17" i="23" s="1"/>
  <c r="BE17" i="23" s="1"/>
  <c r="K17" i="23"/>
  <c r="AY17" i="23" s="1"/>
  <c r="J17" i="23"/>
  <c r="BA16" i="23"/>
  <c r="BD16" i="23" s="1"/>
  <c r="J16" i="23"/>
  <c r="K16" i="23" s="1"/>
  <c r="AY16" i="23" s="1"/>
  <c r="BD15" i="23"/>
  <c r="BA15" i="23"/>
  <c r="J15" i="23"/>
  <c r="K15" i="23" s="1"/>
  <c r="BA14" i="23"/>
  <c r="BD14" i="23" s="1"/>
  <c r="BE14" i="23" s="1"/>
  <c r="K14" i="23"/>
  <c r="AY14" i="23" s="1"/>
  <c r="J14" i="23"/>
  <c r="BD13" i="23"/>
  <c r="BA13" i="23"/>
  <c r="J13" i="23"/>
  <c r="K13" i="23" s="1"/>
  <c r="AY13" i="23" s="1"/>
  <c r="BD12" i="23"/>
  <c r="BE12" i="23" s="1"/>
  <c r="BB12" i="23"/>
  <c r="BA12" i="23"/>
  <c r="K12" i="23"/>
  <c r="AY12" i="23" s="1"/>
  <c r="J12" i="23"/>
  <c r="J11" i="23"/>
  <c r="K11" i="23" s="1"/>
  <c r="AX10" i="23"/>
  <c r="AV10" i="23"/>
  <c r="AU10" i="23"/>
  <c r="AT10" i="23"/>
  <c r="AS10" i="23"/>
  <c r="AR10" i="23"/>
  <c r="AR9" i="23" s="1"/>
  <c r="AQ10" i="23"/>
  <c r="AQ9" i="23" s="1"/>
  <c r="AP10" i="23"/>
  <c r="AP9" i="23" s="1"/>
  <c r="AO10" i="23"/>
  <c r="AN10" i="23"/>
  <c r="AM10" i="23"/>
  <c r="AL10" i="23"/>
  <c r="AK10" i="23"/>
  <c r="AJ10" i="23"/>
  <c r="AJ9" i="23" s="1"/>
  <c r="AI10" i="23"/>
  <c r="AI9" i="23" s="1"/>
  <c r="AH10" i="23"/>
  <c r="AG10" i="23"/>
  <c r="AF10" i="23"/>
  <c r="AE10" i="23"/>
  <c r="AD10" i="23"/>
  <c r="AC10" i="23"/>
  <c r="AB10" i="23"/>
  <c r="AB9" i="23" s="1"/>
  <c r="AA10" i="23"/>
  <c r="AA9" i="23" s="1"/>
  <c r="Z10" i="23"/>
  <c r="Z9" i="23" s="1"/>
  <c r="Y10" i="23"/>
  <c r="X10" i="23"/>
  <c r="W10" i="23"/>
  <c r="V10" i="23"/>
  <c r="U10" i="23"/>
  <c r="S10" i="23"/>
  <c r="S9" i="23" s="1"/>
  <c r="R10" i="23"/>
  <c r="R9" i="23" s="1"/>
  <c r="Q10" i="23"/>
  <c r="P10" i="23"/>
  <c r="O10" i="23"/>
  <c r="N10" i="23"/>
  <c r="M10" i="23"/>
  <c r="AU9" i="23"/>
  <c r="AS9" i="23"/>
  <c r="AM9" i="23"/>
  <c r="AE9" i="23"/>
  <c r="AC9" i="23"/>
  <c r="W9" i="23"/>
  <c r="O9" i="23"/>
  <c r="M9" i="23"/>
  <c r="M189" i="23" s="1"/>
  <c r="BD187" i="22"/>
  <c r="J187" i="22"/>
  <c r="K187" i="22" s="1"/>
  <c r="BB187" i="22" s="1"/>
  <c r="BD186" i="22"/>
  <c r="J186" i="22"/>
  <c r="BD185" i="22"/>
  <c r="J185" i="22"/>
  <c r="BD184" i="22"/>
  <c r="J184" i="22"/>
  <c r="K184" i="22" s="1"/>
  <c r="BD183" i="22"/>
  <c r="J183" i="22"/>
  <c r="K183" i="22" s="1"/>
  <c r="AY183" i="22" s="1"/>
  <c r="BD182" i="22"/>
  <c r="J182" i="22"/>
  <c r="J705" i="1" s="1"/>
  <c r="BD181" i="22"/>
  <c r="J181" i="22"/>
  <c r="K181" i="22" s="1"/>
  <c r="AY181" i="22" s="1"/>
  <c r="BD180" i="22"/>
  <c r="J180" i="22"/>
  <c r="K180" i="22" s="1"/>
  <c r="BB180" i="22" s="1"/>
  <c r="BD179" i="22"/>
  <c r="J179" i="22"/>
  <c r="BD178" i="22"/>
  <c r="J178" i="22"/>
  <c r="BA177" i="22"/>
  <c r="AX177" i="22"/>
  <c r="AV177" i="22"/>
  <c r="AU177" i="22"/>
  <c r="AT177" i="22"/>
  <c r="AS177" i="22"/>
  <c r="AR177" i="22"/>
  <c r="AQ177" i="22"/>
  <c r="AP177" i="22"/>
  <c r="AO177" i="22"/>
  <c r="AN177" i="22"/>
  <c r="AM177" i="22"/>
  <c r="AL177" i="22"/>
  <c r="AK177" i="22"/>
  <c r="AJ177" i="22"/>
  <c r="AI177" i="22"/>
  <c r="AH177" i="22"/>
  <c r="AG177" i="22"/>
  <c r="AF177" i="22"/>
  <c r="AE177" i="22"/>
  <c r="AD177" i="22"/>
  <c r="AC177" i="22"/>
  <c r="AB177" i="22"/>
  <c r="AA177" i="22"/>
  <c r="Z177" i="22"/>
  <c r="Y177" i="22"/>
  <c r="X177" i="22"/>
  <c r="W177" i="22"/>
  <c r="V177" i="22"/>
  <c r="U177" i="22"/>
  <c r="T177" i="22"/>
  <c r="S177" i="22"/>
  <c r="R177" i="22"/>
  <c r="Q177" i="22"/>
  <c r="P177" i="22"/>
  <c r="O177" i="22"/>
  <c r="N177" i="22"/>
  <c r="M177" i="22"/>
  <c r="BD176" i="22"/>
  <c r="J176" i="22"/>
  <c r="BD175" i="22"/>
  <c r="J175" i="22"/>
  <c r="BD174" i="22"/>
  <c r="J174" i="22"/>
  <c r="K174" i="22" s="1"/>
  <c r="BD173" i="22"/>
  <c r="J173" i="22"/>
  <c r="J662" i="1" s="1"/>
  <c r="BD172" i="22"/>
  <c r="J172" i="22"/>
  <c r="BD171" i="22"/>
  <c r="J171" i="22"/>
  <c r="K171" i="22" s="1"/>
  <c r="AY171" i="22" s="1"/>
  <c r="BD170" i="22"/>
  <c r="J170" i="22"/>
  <c r="K170" i="22" s="1"/>
  <c r="BD169" i="22"/>
  <c r="J169" i="22"/>
  <c r="BD168" i="22"/>
  <c r="J168" i="22"/>
  <c r="BD167" i="22"/>
  <c r="J167" i="22"/>
  <c r="K167" i="22" s="1"/>
  <c r="AY167" i="22" s="1"/>
  <c r="BA166" i="22"/>
  <c r="AX166" i="22"/>
  <c r="AV166" i="22"/>
  <c r="AU166" i="22"/>
  <c r="AT166" i="22"/>
  <c r="AS166" i="22"/>
  <c r="AR166" i="22"/>
  <c r="AQ166" i="22"/>
  <c r="AP166" i="22"/>
  <c r="AO166" i="22"/>
  <c r="AN166" i="22"/>
  <c r="AM166" i="22"/>
  <c r="AL166" i="22"/>
  <c r="AK166" i="22"/>
  <c r="AJ166" i="22"/>
  <c r="AI166" i="22"/>
  <c r="AH166" i="22"/>
  <c r="AG166" i="22"/>
  <c r="AF166" i="22"/>
  <c r="AE166" i="22"/>
  <c r="AD166" i="22"/>
  <c r="AC166" i="22"/>
  <c r="AB166" i="22"/>
  <c r="AA166" i="22"/>
  <c r="Z166" i="22"/>
  <c r="Y166" i="22"/>
  <c r="X166" i="22"/>
  <c r="W166" i="22"/>
  <c r="V166" i="22"/>
  <c r="U166" i="22"/>
  <c r="T166" i="22"/>
  <c r="S166" i="22"/>
  <c r="R166" i="22"/>
  <c r="Q166" i="22"/>
  <c r="P166" i="22"/>
  <c r="O166" i="22"/>
  <c r="N166" i="22"/>
  <c r="M166" i="22"/>
  <c r="BD165" i="22"/>
  <c r="J165" i="22"/>
  <c r="K165" i="22" s="1"/>
  <c r="BD164" i="22"/>
  <c r="J164" i="22"/>
  <c r="BD163" i="22"/>
  <c r="J163" i="22"/>
  <c r="BD162" i="22"/>
  <c r="J162" i="22"/>
  <c r="BD161" i="22"/>
  <c r="J161" i="22"/>
  <c r="K161" i="22" s="1"/>
  <c r="BD160" i="22"/>
  <c r="J160" i="22"/>
  <c r="BD159" i="22"/>
  <c r="J159" i="22"/>
  <c r="BD158" i="22"/>
  <c r="J158" i="22"/>
  <c r="BD157" i="22"/>
  <c r="J157" i="22"/>
  <c r="K157" i="22" s="1"/>
  <c r="BD156" i="22"/>
  <c r="J156" i="22"/>
  <c r="BA155" i="22"/>
  <c r="AX155" i="22"/>
  <c r="AV155" i="22"/>
  <c r="AU155" i="22"/>
  <c r="AT155" i="22"/>
  <c r="AS155" i="22"/>
  <c r="AR155" i="22"/>
  <c r="AQ155" i="22"/>
  <c r="AP155" i="22"/>
  <c r="AO155" i="22"/>
  <c r="AN155" i="22"/>
  <c r="AM155" i="22"/>
  <c r="AL155" i="22"/>
  <c r="AK155" i="22"/>
  <c r="AJ155" i="22"/>
  <c r="AI155" i="22"/>
  <c r="AH155" i="22"/>
  <c r="AG155" i="22"/>
  <c r="AF155" i="22"/>
  <c r="AE155" i="22"/>
  <c r="AD155" i="22"/>
  <c r="AC155" i="22"/>
  <c r="AB155" i="22"/>
  <c r="AA155" i="22"/>
  <c r="Z155" i="22"/>
  <c r="Y155" i="22"/>
  <c r="X155" i="22"/>
  <c r="W155" i="22"/>
  <c r="V155" i="22"/>
  <c r="U155" i="22"/>
  <c r="T155" i="22"/>
  <c r="S155" i="22"/>
  <c r="R155" i="22"/>
  <c r="Q155" i="22"/>
  <c r="P155" i="22"/>
  <c r="O155" i="22"/>
  <c r="N155" i="22"/>
  <c r="M155" i="22"/>
  <c r="BD154" i="22"/>
  <c r="J154" i="22"/>
  <c r="BD153" i="22"/>
  <c r="J153" i="22"/>
  <c r="K153" i="22" s="1"/>
  <c r="BB153" i="22" s="1"/>
  <c r="BD152" i="22"/>
  <c r="J152" i="22"/>
  <c r="BD151" i="22"/>
  <c r="J151" i="22"/>
  <c r="BD150" i="22"/>
  <c r="J150" i="22"/>
  <c r="BD149" i="22"/>
  <c r="J149" i="22"/>
  <c r="K149" i="22" s="1"/>
  <c r="BB149" i="22" s="1"/>
  <c r="BD148" i="22"/>
  <c r="J148" i="22"/>
  <c r="BD147" i="22"/>
  <c r="J147" i="22"/>
  <c r="BD146" i="22"/>
  <c r="J146" i="22"/>
  <c r="BD145" i="22"/>
  <c r="K145" i="22"/>
  <c r="J145" i="22"/>
  <c r="J566" i="1" s="1"/>
  <c r="BA144" i="22"/>
  <c r="AX144" i="22"/>
  <c r="AV144" i="22"/>
  <c r="AU144" i="22"/>
  <c r="AT144" i="22"/>
  <c r="AS144" i="22"/>
  <c r="AR144" i="22"/>
  <c r="AQ144" i="22"/>
  <c r="AP144" i="22"/>
  <c r="AO144" i="22"/>
  <c r="AN144" i="22"/>
  <c r="AM144" i="22"/>
  <c r="AL144" i="22"/>
  <c r="AK144" i="22"/>
  <c r="AJ144" i="22"/>
  <c r="AJ132" i="22" s="1"/>
  <c r="AI144" i="22"/>
  <c r="AH144" i="22"/>
  <c r="AG144" i="22"/>
  <c r="AF144" i="22"/>
  <c r="AE144" i="22"/>
  <c r="AD144" i="22"/>
  <c r="AC144" i="22"/>
  <c r="AB144" i="22"/>
  <c r="AA144" i="22"/>
  <c r="Z144" i="22"/>
  <c r="Y144" i="22"/>
  <c r="X144" i="22"/>
  <c r="W144" i="22"/>
  <c r="V144" i="22"/>
  <c r="U144" i="22"/>
  <c r="T144" i="22"/>
  <c r="S144" i="22"/>
  <c r="R144" i="22"/>
  <c r="Q144" i="22"/>
  <c r="P144" i="22"/>
  <c r="O144" i="22"/>
  <c r="N144" i="22"/>
  <c r="M144" i="22"/>
  <c r="BD143" i="22"/>
  <c r="J143" i="22"/>
  <c r="BD142" i="22"/>
  <c r="J142" i="22"/>
  <c r="K142" i="22" s="1"/>
  <c r="BD141" i="22"/>
  <c r="J141" i="22"/>
  <c r="K141" i="22" s="1"/>
  <c r="BD140" i="22"/>
  <c r="J140" i="22"/>
  <c r="BD139" i="22"/>
  <c r="J139" i="22"/>
  <c r="BD138" i="22"/>
  <c r="J138" i="22"/>
  <c r="J525" i="1" s="1"/>
  <c r="BD137" i="22"/>
  <c r="J137" i="22"/>
  <c r="J524" i="1" s="1"/>
  <c r="BD136" i="22"/>
  <c r="J136" i="22"/>
  <c r="BD135" i="22"/>
  <c r="BE135" i="22" s="1"/>
  <c r="J135" i="22"/>
  <c r="K135" i="22" s="1"/>
  <c r="BB135" i="22" s="1"/>
  <c r="BD134" i="22"/>
  <c r="J134" i="22"/>
  <c r="BA133" i="22"/>
  <c r="BA132" i="22" s="1"/>
  <c r="AX133" i="22"/>
  <c r="AV133" i="22"/>
  <c r="AU133" i="22"/>
  <c r="AT133" i="22"/>
  <c r="AS133" i="22"/>
  <c r="AR133" i="22"/>
  <c r="AQ133" i="22"/>
  <c r="AQ132" i="22" s="1"/>
  <c r="AP133" i="22"/>
  <c r="AP132" i="22" s="1"/>
  <c r="AO133" i="22"/>
  <c r="AN133" i="22"/>
  <c r="AM133" i="22"/>
  <c r="AL133" i="22"/>
  <c r="AK133" i="22"/>
  <c r="AJ133" i="22"/>
  <c r="AI133" i="22"/>
  <c r="AH133" i="22"/>
  <c r="AH132" i="22" s="1"/>
  <c r="AG133" i="22"/>
  <c r="AF133" i="22"/>
  <c r="AE133" i="22"/>
  <c r="AE132" i="22" s="1"/>
  <c r="AD133" i="22"/>
  <c r="AC133" i="22"/>
  <c r="AB133" i="22"/>
  <c r="AA133" i="22"/>
  <c r="Z133" i="22"/>
  <c r="Z132" i="22" s="1"/>
  <c r="Y133" i="22"/>
  <c r="X133" i="22"/>
  <c r="W133" i="22"/>
  <c r="V133" i="22"/>
  <c r="U133" i="22"/>
  <c r="T133" i="22"/>
  <c r="S133" i="22"/>
  <c r="R133" i="22"/>
  <c r="Q133" i="22"/>
  <c r="P133" i="22"/>
  <c r="O133" i="22"/>
  <c r="N133" i="22"/>
  <c r="M133" i="22"/>
  <c r="AL132" i="22"/>
  <c r="R132" i="22"/>
  <c r="N132" i="22"/>
  <c r="BD131" i="22"/>
  <c r="J131" i="22"/>
  <c r="K131" i="22" s="1"/>
  <c r="BD130" i="22"/>
  <c r="J130" i="22"/>
  <c r="BD129" i="22"/>
  <c r="J129" i="22"/>
  <c r="BD128" i="22"/>
  <c r="J128" i="22"/>
  <c r="BD127" i="22"/>
  <c r="J127" i="22"/>
  <c r="K127" i="22" s="1"/>
  <c r="BD126" i="22"/>
  <c r="J126" i="22"/>
  <c r="BD125" i="22"/>
  <c r="J125" i="22"/>
  <c r="J478" i="1" s="1"/>
  <c r="BD124" i="22"/>
  <c r="J124" i="22"/>
  <c r="K124" i="22" s="1"/>
  <c r="BD123" i="22"/>
  <c r="J123" i="22"/>
  <c r="BD122" i="22"/>
  <c r="J122" i="22"/>
  <c r="J475" i="1" s="1"/>
  <c r="BA121" i="22"/>
  <c r="AX121" i="22"/>
  <c r="AV121" i="22"/>
  <c r="AU121" i="22"/>
  <c r="AT121" i="22"/>
  <c r="AS121" i="22"/>
  <c r="AR121" i="22"/>
  <c r="AQ121" i="22"/>
  <c r="AP121" i="22"/>
  <c r="AO121" i="22"/>
  <c r="AN121" i="22"/>
  <c r="AM121" i="22"/>
  <c r="AL121" i="22"/>
  <c r="AK121" i="22"/>
  <c r="AJ121" i="22"/>
  <c r="AI121" i="22"/>
  <c r="AH121" i="22"/>
  <c r="AG121" i="22"/>
  <c r="AF121" i="22"/>
  <c r="AE121" i="22"/>
  <c r="AD121" i="22"/>
  <c r="AC121" i="22"/>
  <c r="AB121" i="22"/>
  <c r="AA121" i="22"/>
  <c r="Z121" i="22"/>
  <c r="Y121" i="22"/>
  <c r="X121" i="22"/>
  <c r="W121" i="22"/>
  <c r="V121" i="22"/>
  <c r="U121" i="22"/>
  <c r="T121" i="22"/>
  <c r="S121" i="22"/>
  <c r="R121" i="22"/>
  <c r="Q121" i="22"/>
  <c r="P121" i="22"/>
  <c r="O121" i="22"/>
  <c r="N121" i="22"/>
  <c r="M121" i="22"/>
  <c r="BD120" i="22"/>
  <c r="J120" i="22"/>
  <c r="BD119" i="22"/>
  <c r="J119" i="22"/>
  <c r="J438" i="1" s="1"/>
  <c r="BD118" i="22"/>
  <c r="J118" i="22"/>
  <c r="BD117" i="22"/>
  <c r="BE117" i="22" s="1"/>
  <c r="J117" i="22"/>
  <c r="K117" i="22" s="1"/>
  <c r="BD116" i="22"/>
  <c r="J116" i="22"/>
  <c r="BD115" i="22"/>
  <c r="J115" i="22"/>
  <c r="BD114" i="22"/>
  <c r="BE114" i="22" s="1"/>
  <c r="BB114" i="22"/>
  <c r="K114" i="22"/>
  <c r="AY114" i="22" s="1"/>
  <c r="J114" i="22"/>
  <c r="J433" i="1" s="1"/>
  <c r="BD113" i="22"/>
  <c r="J113" i="22"/>
  <c r="BD112" i="22"/>
  <c r="J112" i="22"/>
  <c r="BD111" i="22"/>
  <c r="J111" i="22"/>
  <c r="BA110" i="22"/>
  <c r="AX110" i="22"/>
  <c r="AV110" i="22"/>
  <c r="AU110" i="22"/>
  <c r="AT110" i="22"/>
  <c r="AS110" i="22"/>
  <c r="AR110" i="22"/>
  <c r="AQ110" i="22"/>
  <c r="AQ87" i="22" s="1"/>
  <c r="AP110" i="22"/>
  <c r="AO110" i="22"/>
  <c r="AN110" i="22"/>
  <c r="AM110" i="22"/>
  <c r="AL110" i="22"/>
  <c r="AK110" i="22"/>
  <c r="AJ110" i="22"/>
  <c r="AI110" i="22"/>
  <c r="AH110" i="22"/>
  <c r="AG110" i="22"/>
  <c r="AF110" i="22"/>
  <c r="AE110" i="22"/>
  <c r="AD110" i="22"/>
  <c r="AC110" i="22"/>
  <c r="AB110" i="22"/>
  <c r="AA110" i="22"/>
  <c r="Z110" i="22"/>
  <c r="Y110" i="22"/>
  <c r="X110" i="22"/>
  <c r="W110" i="22"/>
  <c r="V110" i="22"/>
  <c r="U110" i="22"/>
  <c r="T110" i="22"/>
  <c r="S110" i="22"/>
  <c r="R110" i="22"/>
  <c r="Q110" i="22"/>
  <c r="P110" i="22"/>
  <c r="O110" i="22"/>
  <c r="N110" i="22"/>
  <c r="M110" i="22"/>
  <c r="BD109" i="22"/>
  <c r="J109" i="22"/>
  <c r="BD108" i="22"/>
  <c r="J108" i="22"/>
  <c r="K108" i="22" s="1"/>
  <c r="BD107" i="22"/>
  <c r="J107" i="22"/>
  <c r="BD106" i="22"/>
  <c r="J106" i="22"/>
  <c r="BD105" i="22"/>
  <c r="J105" i="22"/>
  <c r="BD104" i="22"/>
  <c r="J104" i="22"/>
  <c r="K104" i="22" s="1"/>
  <c r="BD103" i="22"/>
  <c r="J103" i="22"/>
  <c r="BD102" i="22"/>
  <c r="J102" i="22"/>
  <c r="BD101" i="22"/>
  <c r="BE101" i="22" s="1"/>
  <c r="J101" i="22"/>
  <c r="K101" i="22" s="1"/>
  <c r="BB101" i="22" s="1"/>
  <c r="BD100" i="22"/>
  <c r="J100" i="22"/>
  <c r="K100" i="22" s="1"/>
  <c r="BA99" i="22"/>
  <c r="AX99" i="22"/>
  <c r="AV99" i="22"/>
  <c r="AU99" i="22"/>
  <c r="AT99" i="22"/>
  <c r="AS99" i="22"/>
  <c r="AR99" i="22"/>
  <c r="AQ99" i="22"/>
  <c r="AP99" i="22"/>
  <c r="AP87" i="22" s="1"/>
  <c r="AO99" i="22"/>
  <c r="AN99" i="22"/>
  <c r="AM99" i="22"/>
  <c r="AL99" i="22"/>
  <c r="AL87" i="22" s="1"/>
  <c r="AK99" i="22"/>
  <c r="AJ99" i="22"/>
  <c r="AI99" i="22"/>
  <c r="AH99" i="22"/>
  <c r="AG99" i="22"/>
  <c r="AF99" i="22"/>
  <c r="AE99" i="22"/>
  <c r="AD99" i="22"/>
  <c r="AC99" i="22"/>
  <c r="AB99" i="22"/>
  <c r="AA99" i="22"/>
  <c r="Z99" i="22"/>
  <c r="Y99" i="22"/>
  <c r="X99" i="22"/>
  <c r="W99" i="22"/>
  <c r="V99" i="22"/>
  <c r="U99" i="22"/>
  <c r="T99" i="22"/>
  <c r="S99" i="22"/>
  <c r="R99" i="22"/>
  <c r="Q99" i="22"/>
  <c r="P99" i="22"/>
  <c r="O99" i="22"/>
  <c r="N99" i="22"/>
  <c r="M99" i="22"/>
  <c r="BD98" i="22"/>
  <c r="J98" i="22"/>
  <c r="K98" i="22" s="1"/>
  <c r="BB98" i="22" s="1"/>
  <c r="BD97" i="22"/>
  <c r="J97" i="22"/>
  <c r="BD96" i="22"/>
  <c r="J96" i="22"/>
  <c r="BD95" i="22"/>
  <c r="BE95" i="22" s="1"/>
  <c r="J95" i="22"/>
  <c r="K95" i="22" s="1"/>
  <c r="AY95" i="22" s="1"/>
  <c r="BD94" i="22"/>
  <c r="J94" i="22"/>
  <c r="K94" i="22" s="1"/>
  <c r="BD93" i="22"/>
  <c r="J93" i="22"/>
  <c r="BD92" i="22"/>
  <c r="J92" i="22"/>
  <c r="BD91" i="22"/>
  <c r="J91" i="22"/>
  <c r="K91" i="22" s="1"/>
  <c r="BB91" i="22" s="1"/>
  <c r="BD90" i="22"/>
  <c r="J90" i="22"/>
  <c r="BD89" i="22"/>
  <c r="J89" i="22"/>
  <c r="BA88" i="22"/>
  <c r="AX88" i="22"/>
  <c r="AV88" i="22"/>
  <c r="AU88" i="22"/>
  <c r="AT88" i="22"/>
  <c r="AS88" i="22"/>
  <c r="AR88" i="22"/>
  <c r="AQ88" i="22"/>
  <c r="AP88" i="22"/>
  <c r="AO88" i="22"/>
  <c r="AO87" i="22" s="1"/>
  <c r="AN88" i="22"/>
  <c r="AM88" i="22"/>
  <c r="AL88" i="22"/>
  <c r="AK88" i="22"/>
  <c r="AJ88" i="22"/>
  <c r="AI88" i="22"/>
  <c r="AH88" i="22"/>
  <c r="AG88" i="22"/>
  <c r="AG87" i="22" s="1"/>
  <c r="AF88" i="22"/>
  <c r="AE88" i="22"/>
  <c r="AD88" i="22"/>
  <c r="AC88" i="22"/>
  <c r="AC87" i="22" s="1"/>
  <c r="AB88" i="22"/>
  <c r="AB87" i="22" s="1"/>
  <c r="AA88" i="22"/>
  <c r="Z88" i="22"/>
  <c r="Y88" i="22"/>
  <c r="Y87" i="22" s="1"/>
  <c r="X88" i="22"/>
  <c r="W88" i="22"/>
  <c r="V88" i="22"/>
  <c r="U88" i="22"/>
  <c r="U87" i="22" s="1"/>
  <c r="T88" i="22"/>
  <c r="S88" i="22"/>
  <c r="R88" i="22"/>
  <c r="Q88" i="22"/>
  <c r="Q87" i="22" s="1"/>
  <c r="P88" i="22"/>
  <c r="O88" i="22"/>
  <c r="N88" i="22"/>
  <c r="N87" i="22" s="1"/>
  <c r="M88" i="22"/>
  <c r="AT87" i="22"/>
  <c r="BD86" i="22"/>
  <c r="J86" i="22"/>
  <c r="BD85" i="22"/>
  <c r="J85" i="22"/>
  <c r="BD84" i="22"/>
  <c r="J84" i="22"/>
  <c r="BD83" i="22"/>
  <c r="J83" i="22"/>
  <c r="J300" i="1" s="1"/>
  <c r="BD82" i="22"/>
  <c r="J82" i="22"/>
  <c r="BD81" i="22"/>
  <c r="BE81" i="22" s="1"/>
  <c r="BB81" i="22"/>
  <c r="AY81" i="22"/>
  <c r="K81" i="22"/>
  <c r="J81" i="22"/>
  <c r="J298" i="1" s="1"/>
  <c r="BD80" i="22"/>
  <c r="J80" i="22"/>
  <c r="BD79" i="22"/>
  <c r="J79" i="22"/>
  <c r="BD78" i="22"/>
  <c r="BD76" i="22" s="1"/>
  <c r="J78" i="22"/>
  <c r="BD77" i="22"/>
  <c r="J77" i="22"/>
  <c r="K77" i="22" s="1"/>
  <c r="BA76" i="22"/>
  <c r="AX76" i="22"/>
  <c r="AV76" i="22"/>
  <c r="AU76" i="22"/>
  <c r="AT76" i="22"/>
  <c r="AS76" i="22"/>
  <c r="AR76" i="22"/>
  <c r="AQ76" i="22"/>
  <c r="AP76" i="22"/>
  <c r="AO76" i="22"/>
  <c r="AN76" i="22"/>
  <c r="AM76" i="22"/>
  <c r="AL76" i="22"/>
  <c r="AK76" i="22"/>
  <c r="AJ76" i="22"/>
  <c r="AI76" i="22"/>
  <c r="AH76" i="22"/>
  <c r="AG76" i="22"/>
  <c r="AF76" i="22"/>
  <c r="AE76" i="22"/>
  <c r="AD76" i="22"/>
  <c r="AC76" i="22"/>
  <c r="AB76" i="22"/>
  <c r="AA76" i="22"/>
  <c r="Z76" i="22"/>
  <c r="Y76" i="22"/>
  <c r="X76" i="22"/>
  <c r="W76" i="22"/>
  <c r="V76" i="22"/>
  <c r="U76" i="22"/>
  <c r="T76" i="22"/>
  <c r="S76" i="22"/>
  <c r="R76" i="22"/>
  <c r="Q76" i="22"/>
  <c r="P76" i="22"/>
  <c r="O76" i="22"/>
  <c r="N76" i="22"/>
  <c r="M76" i="22"/>
  <c r="BD75" i="22"/>
  <c r="J75" i="22"/>
  <c r="K75" i="22" s="1"/>
  <c r="BD74" i="22"/>
  <c r="J74" i="22"/>
  <c r="BD73" i="22"/>
  <c r="J73" i="22"/>
  <c r="BD72" i="22"/>
  <c r="J72" i="22"/>
  <c r="BD71" i="22"/>
  <c r="J71" i="22"/>
  <c r="K71" i="22" s="1"/>
  <c r="AY71" i="22" s="1"/>
  <c r="BD70" i="22"/>
  <c r="J70" i="22"/>
  <c r="BD69" i="22"/>
  <c r="J69" i="22"/>
  <c r="BD68" i="22"/>
  <c r="K68" i="22"/>
  <c r="J68" i="22"/>
  <c r="BD67" i="22"/>
  <c r="J67" i="22"/>
  <c r="K67" i="22" s="1"/>
  <c r="BB67" i="22" s="1"/>
  <c r="BD66" i="22"/>
  <c r="J66" i="22"/>
  <c r="BA65" i="22"/>
  <c r="AX65" i="22"/>
  <c r="AV65" i="22"/>
  <c r="AU65" i="22"/>
  <c r="AT65" i="22"/>
  <c r="AS65" i="22"/>
  <c r="AR65" i="22"/>
  <c r="AQ65" i="22"/>
  <c r="AP65" i="22"/>
  <c r="AO65" i="22"/>
  <c r="AN65" i="22"/>
  <c r="AM65" i="22"/>
  <c r="AL65" i="22"/>
  <c r="AK65" i="22"/>
  <c r="AJ65" i="22"/>
  <c r="AI65" i="22"/>
  <c r="AH65" i="22"/>
  <c r="AG65" i="22"/>
  <c r="AF65" i="22"/>
  <c r="AE65" i="22"/>
  <c r="AD65" i="22"/>
  <c r="AC65" i="22"/>
  <c r="AB65" i="22"/>
  <c r="AA65" i="22"/>
  <c r="Z65" i="22"/>
  <c r="Y65" i="22"/>
  <c r="X65" i="22"/>
  <c r="W65" i="22"/>
  <c r="V65" i="22"/>
  <c r="U65" i="22"/>
  <c r="T65" i="22"/>
  <c r="S65" i="22"/>
  <c r="R65" i="22"/>
  <c r="Q65" i="22"/>
  <c r="P65" i="22"/>
  <c r="O65" i="22"/>
  <c r="N65" i="22"/>
  <c r="M65" i="22"/>
  <c r="J64" i="22"/>
  <c r="J213" i="1" s="1"/>
  <c r="BD63" i="22"/>
  <c r="J63" i="22"/>
  <c r="BD62" i="22"/>
  <c r="J62" i="22"/>
  <c r="K62" i="22" s="1"/>
  <c r="BB62" i="22" s="1"/>
  <c r="BD61" i="22"/>
  <c r="J61" i="22"/>
  <c r="BD60" i="22"/>
  <c r="J60" i="22"/>
  <c r="BD59" i="22"/>
  <c r="J59" i="22"/>
  <c r="BD58" i="22"/>
  <c r="J58" i="22"/>
  <c r="K58" i="22" s="1"/>
  <c r="BB58" i="22" s="1"/>
  <c r="BD57" i="22"/>
  <c r="J57" i="22"/>
  <c r="K57" i="22" s="1"/>
  <c r="BD56" i="22"/>
  <c r="J56" i="22"/>
  <c r="K56" i="22" s="1"/>
  <c r="BD55" i="22"/>
  <c r="J55" i="22"/>
  <c r="K55" i="22" s="1"/>
  <c r="BB55" i="22" s="1"/>
  <c r="AX54" i="22"/>
  <c r="AV54" i="22"/>
  <c r="AU54" i="22"/>
  <c r="AT54" i="22"/>
  <c r="AS54" i="22"/>
  <c r="AR54" i="22"/>
  <c r="AQ54" i="22"/>
  <c r="AP54" i="22"/>
  <c r="AO54" i="22"/>
  <c r="AN54" i="22"/>
  <c r="AM54" i="22"/>
  <c r="AL54" i="22"/>
  <c r="AK54" i="22"/>
  <c r="AJ54" i="22"/>
  <c r="AI54" i="22"/>
  <c r="AH54" i="22"/>
  <c r="AG54" i="22"/>
  <c r="AF54" i="22"/>
  <c r="AE54" i="22"/>
  <c r="AD54" i="22"/>
  <c r="AC54" i="22"/>
  <c r="AB54" i="22"/>
  <c r="AA54" i="22"/>
  <c r="Z54" i="22"/>
  <c r="Y54" i="22"/>
  <c r="X54" i="22"/>
  <c r="W54" i="22"/>
  <c r="V54" i="22"/>
  <c r="U54" i="22"/>
  <c r="T54" i="22"/>
  <c r="S54" i="22"/>
  <c r="R54" i="22"/>
  <c r="Q54" i="22"/>
  <c r="P54" i="22"/>
  <c r="O54" i="22"/>
  <c r="M54" i="22"/>
  <c r="BD53" i="22"/>
  <c r="J53" i="22"/>
  <c r="K53" i="22" s="1"/>
  <c r="AY53" i="22" s="1"/>
  <c r="BD52" i="22"/>
  <c r="J52" i="22"/>
  <c r="K52" i="22" s="1"/>
  <c r="AY52" i="22" s="1"/>
  <c r="BD51" i="22"/>
  <c r="J51" i="22"/>
  <c r="K51" i="22" s="1"/>
  <c r="BB51" i="22" s="1"/>
  <c r="BD50" i="22"/>
  <c r="J50" i="22"/>
  <c r="K50" i="22" s="1"/>
  <c r="BB50" i="22" s="1"/>
  <c r="BD49" i="22"/>
  <c r="J49" i="22"/>
  <c r="K49" i="22" s="1"/>
  <c r="AY49" i="22" s="1"/>
  <c r="BD48" i="22"/>
  <c r="J48" i="22"/>
  <c r="K48" i="22" s="1"/>
  <c r="AY48" i="22" s="1"/>
  <c r="BD47" i="22"/>
  <c r="J47" i="22"/>
  <c r="K47" i="22" s="1"/>
  <c r="BB47" i="22" s="1"/>
  <c r="BD46" i="22"/>
  <c r="J46" i="22"/>
  <c r="K46" i="22" s="1"/>
  <c r="BB46" i="22" s="1"/>
  <c r="BD45" i="22"/>
  <c r="BE45" i="22" s="1"/>
  <c r="BB45" i="22"/>
  <c r="J45" i="22"/>
  <c r="K45" i="22" s="1"/>
  <c r="AY45" i="22" s="1"/>
  <c r="BA44" i="22"/>
  <c r="BD44" i="22" s="1"/>
  <c r="J44" i="22"/>
  <c r="K44" i="22" s="1"/>
  <c r="BA43" i="22"/>
  <c r="AX43" i="22"/>
  <c r="AV43" i="22"/>
  <c r="AU43" i="22"/>
  <c r="AT43" i="22"/>
  <c r="AS43" i="22"/>
  <c r="AR43" i="22"/>
  <c r="AQ43" i="22"/>
  <c r="AP43" i="22"/>
  <c r="AO43" i="22"/>
  <c r="AN43" i="22"/>
  <c r="AM43" i="22"/>
  <c r="AL43" i="22"/>
  <c r="AK43" i="22"/>
  <c r="AJ43" i="22"/>
  <c r="AI43" i="22"/>
  <c r="AH43" i="22"/>
  <c r="AG43" i="22"/>
  <c r="AF43" i="22"/>
  <c r="AE43" i="22"/>
  <c r="AD43" i="22"/>
  <c r="AC43" i="22"/>
  <c r="AB43" i="22"/>
  <c r="AA43" i="22"/>
  <c r="Z43" i="22"/>
  <c r="Y43" i="22"/>
  <c r="X43" i="22"/>
  <c r="W43" i="22"/>
  <c r="V43" i="22"/>
  <c r="U43" i="22"/>
  <c r="T43" i="22"/>
  <c r="S43" i="22"/>
  <c r="R43" i="22"/>
  <c r="Q43" i="22"/>
  <c r="P43" i="22"/>
  <c r="O43" i="22"/>
  <c r="N43" i="22"/>
  <c r="M43" i="22"/>
  <c r="J42" i="22"/>
  <c r="K42" i="22" s="1"/>
  <c r="BD41" i="22"/>
  <c r="J41" i="22"/>
  <c r="K41" i="22" s="1"/>
  <c r="AY41" i="22" s="1"/>
  <c r="BD40" i="22"/>
  <c r="J40" i="22"/>
  <c r="K40" i="22" s="1"/>
  <c r="BD39" i="22"/>
  <c r="J39" i="22"/>
  <c r="K39" i="22" s="1"/>
  <c r="BD38" i="22"/>
  <c r="J38" i="22"/>
  <c r="K38" i="22" s="1"/>
  <c r="BD37" i="22"/>
  <c r="J37" i="22"/>
  <c r="K37" i="22" s="1"/>
  <c r="AY37" i="22" s="1"/>
  <c r="BD36" i="22"/>
  <c r="J36" i="22"/>
  <c r="J117" i="1" s="1"/>
  <c r="BD35" i="22"/>
  <c r="J35" i="22"/>
  <c r="K35" i="22" s="1"/>
  <c r="J34" i="22"/>
  <c r="K34" i="22" s="1"/>
  <c r="AG34" i="22" s="1"/>
  <c r="AG32" i="22" s="1"/>
  <c r="J33" i="22"/>
  <c r="AN33" i="22" s="1"/>
  <c r="AN32" i="22" s="1"/>
  <c r="AX32" i="22"/>
  <c r="AV32" i="22"/>
  <c r="AU32" i="22"/>
  <c r="AT32" i="22"/>
  <c r="AS32" i="22"/>
  <c r="AR32" i="22"/>
  <c r="AQ32" i="22"/>
  <c r="AP32" i="22"/>
  <c r="AO32" i="22"/>
  <c r="AM32" i="22"/>
  <c r="AL32" i="22"/>
  <c r="AJ32" i="22"/>
  <c r="AI32" i="22"/>
  <c r="AE32" i="22"/>
  <c r="AD32" i="22"/>
  <c r="AC32" i="22"/>
  <c r="AB32" i="22"/>
  <c r="AA32" i="22"/>
  <c r="Z32" i="22"/>
  <c r="Y32" i="22"/>
  <c r="X32" i="22"/>
  <c r="W32" i="22"/>
  <c r="S32" i="22"/>
  <c r="R32" i="22"/>
  <c r="P32" i="22"/>
  <c r="O32" i="22"/>
  <c r="N32" i="22"/>
  <c r="M32" i="22"/>
  <c r="J31" i="22"/>
  <c r="K31" i="22" s="1"/>
  <c r="J30" i="22"/>
  <c r="K30" i="22" s="1"/>
  <c r="AY30" i="22" s="1"/>
  <c r="J29" i="22"/>
  <c r="K29" i="22" s="1"/>
  <c r="J28" i="22"/>
  <c r="J27" i="22"/>
  <c r="J74" i="1" s="1"/>
  <c r="J26" i="22"/>
  <c r="J25" i="22"/>
  <c r="J24" i="22"/>
  <c r="K24" i="22" s="1"/>
  <c r="AY24" i="22" s="1"/>
  <c r="J23" i="22"/>
  <c r="J22" i="22"/>
  <c r="BD21" i="22"/>
  <c r="BA21" i="22"/>
  <c r="AX21" i="22"/>
  <c r="AV21" i="22"/>
  <c r="AU21" i="22"/>
  <c r="AT21" i="22"/>
  <c r="AS21" i="22"/>
  <c r="AR21" i="22"/>
  <c r="AQ21" i="22"/>
  <c r="AP21" i="22"/>
  <c r="AO21" i="22"/>
  <c r="AN21" i="22"/>
  <c r="AM21" i="22"/>
  <c r="AL21" i="22"/>
  <c r="AK21" i="22"/>
  <c r="AJ21" i="22"/>
  <c r="AI21" i="22"/>
  <c r="AH21" i="22"/>
  <c r="AG21" i="22"/>
  <c r="AF21" i="22"/>
  <c r="AE21" i="22"/>
  <c r="AD21" i="22"/>
  <c r="AC21" i="22"/>
  <c r="AB21" i="22"/>
  <c r="AA21" i="22"/>
  <c r="Z21" i="22"/>
  <c r="Y21" i="22"/>
  <c r="X21" i="22"/>
  <c r="W21" i="22"/>
  <c r="V21" i="22"/>
  <c r="U21" i="22"/>
  <c r="T21" i="22"/>
  <c r="S21" i="22"/>
  <c r="R21" i="22"/>
  <c r="Q21" i="22"/>
  <c r="P21" i="22"/>
  <c r="O21" i="22"/>
  <c r="N21" i="22"/>
  <c r="M21" i="22"/>
  <c r="BA20" i="22"/>
  <c r="BD20" i="22" s="1"/>
  <c r="J20" i="22"/>
  <c r="BA19" i="22"/>
  <c r="BD19" i="22" s="1"/>
  <c r="J19" i="22"/>
  <c r="BA18" i="22"/>
  <c r="BD18" i="22" s="1"/>
  <c r="J18" i="22"/>
  <c r="BA17" i="22"/>
  <c r="BB17" i="22" s="1"/>
  <c r="K17" i="22"/>
  <c r="AY17" i="22" s="1"/>
  <c r="J17" i="22"/>
  <c r="J30" i="1" s="1"/>
  <c r="BA16" i="22"/>
  <c r="BB16" i="22" s="1"/>
  <c r="J16" i="22"/>
  <c r="K16" i="22" s="1"/>
  <c r="AY16" i="22" s="1"/>
  <c r="BA15" i="22"/>
  <c r="BD15" i="22" s="1"/>
  <c r="J15" i="22"/>
  <c r="K15" i="22" s="1"/>
  <c r="AY15" i="22" s="1"/>
  <c r="BA14" i="22"/>
  <c r="BD14" i="22" s="1"/>
  <c r="J14" i="22"/>
  <c r="BD13" i="22"/>
  <c r="BA13" i="22"/>
  <c r="J13" i="22"/>
  <c r="BA12" i="22"/>
  <c r="J12" i="22"/>
  <c r="K12" i="22" s="1"/>
  <c r="AY12" i="22" s="1"/>
  <c r="BA11" i="22"/>
  <c r="BD11" i="22" s="1"/>
  <c r="J11" i="22"/>
  <c r="J24" i="1" s="1"/>
  <c r="AX10" i="22"/>
  <c r="AV10" i="22"/>
  <c r="AU10" i="22"/>
  <c r="AT10" i="22"/>
  <c r="AS10" i="22"/>
  <c r="AR10" i="22"/>
  <c r="AQ10" i="22"/>
  <c r="AP10" i="22"/>
  <c r="AP9" i="22" s="1"/>
  <c r="AO10" i="22"/>
  <c r="AO9" i="22" s="1"/>
  <c r="AN10" i="22"/>
  <c r="AM10" i="22"/>
  <c r="AL10" i="22"/>
  <c r="AK10" i="22"/>
  <c r="AJ10" i="22"/>
  <c r="AI10" i="22"/>
  <c r="AH10" i="22"/>
  <c r="AG10" i="22"/>
  <c r="AF10" i="22"/>
  <c r="AE10" i="22"/>
  <c r="AD10" i="22"/>
  <c r="AC10" i="22"/>
  <c r="AB10" i="22"/>
  <c r="AA10" i="22"/>
  <c r="Z10" i="22"/>
  <c r="Y10" i="22"/>
  <c r="X10" i="22"/>
  <c r="W10" i="22"/>
  <c r="V10" i="22"/>
  <c r="U10" i="22"/>
  <c r="T10" i="22"/>
  <c r="S10" i="22"/>
  <c r="R10" i="22"/>
  <c r="Q10" i="22"/>
  <c r="P10" i="22"/>
  <c r="O10" i="22"/>
  <c r="N10" i="22"/>
  <c r="M10" i="22"/>
  <c r="BD187" i="4"/>
  <c r="BD186" i="4"/>
  <c r="BD185" i="4"/>
  <c r="BD184" i="4"/>
  <c r="BD183" i="4"/>
  <c r="BD182" i="4"/>
  <c r="BD181" i="4"/>
  <c r="BD180" i="4"/>
  <c r="BD179" i="4"/>
  <c r="BD178" i="4"/>
  <c r="BD176" i="4"/>
  <c r="BD175" i="4"/>
  <c r="BD174" i="4"/>
  <c r="BD173" i="4"/>
  <c r="BD172" i="4"/>
  <c r="BD171" i="4"/>
  <c r="BD170" i="4"/>
  <c r="BD169" i="4"/>
  <c r="BD168" i="4"/>
  <c r="BD167" i="4"/>
  <c r="BD165" i="4"/>
  <c r="BD164" i="4"/>
  <c r="BE164" i="4" s="1"/>
  <c r="BD163" i="4"/>
  <c r="BD162" i="4"/>
  <c r="BD161" i="4"/>
  <c r="BD160" i="4"/>
  <c r="BD159" i="4"/>
  <c r="BD158" i="4"/>
  <c r="BD157" i="4"/>
  <c r="BD156" i="4"/>
  <c r="BE156" i="4" s="1"/>
  <c r="BD154" i="4"/>
  <c r="BD153" i="4"/>
  <c r="BD152" i="4"/>
  <c r="BD151" i="4"/>
  <c r="BD150" i="4"/>
  <c r="BD149" i="4"/>
  <c r="BD148" i="4"/>
  <c r="BE148" i="4" s="1"/>
  <c r="BD147" i="4"/>
  <c r="BE147" i="4" s="1"/>
  <c r="BD146" i="4"/>
  <c r="BD145" i="4"/>
  <c r="BD143" i="4"/>
  <c r="BD142" i="4"/>
  <c r="BD141" i="4"/>
  <c r="BD140" i="4"/>
  <c r="BD139" i="4"/>
  <c r="BE139" i="4" s="1"/>
  <c r="BD138" i="4"/>
  <c r="BD137" i="4"/>
  <c r="BD136" i="4"/>
  <c r="BD135" i="4"/>
  <c r="BD134" i="4"/>
  <c r="BD131" i="4"/>
  <c r="BD130" i="4"/>
  <c r="BD129" i="4"/>
  <c r="BE129" i="4" s="1"/>
  <c r="BD128" i="4"/>
  <c r="BD127" i="4"/>
  <c r="BD126" i="4"/>
  <c r="BD125" i="4"/>
  <c r="BD124" i="4"/>
  <c r="BD123" i="4"/>
  <c r="BD122" i="4"/>
  <c r="BD120" i="4"/>
  <c r="BE120" i="4" s="1"/>
  <c r="BD119" i="4"/>
  <c r="BD118" i="4"/>
  <c r="BD117" i="4"/>
  <c r="BE117" i="4" s="1"/>
  <c r="BD116" i="4"/>
  <c r="BD115" i="4"/>
  <c r="BD114" i="4"/>
  <c r="BD113" i="4"/>
  <c r="BD112" i="4"/>
  <c r="BD111" i="4"/>
  <c r="BD109" i="4"/>
  <c r="BD108" i="4"/>
  <c r="BD107" i="4"/>
  <c r="BD106" i="4"/>
  <c r="BD105" i="4"/>
  <c r="BD104" i="4"/>
  <c r="BD103" i="4"/>
  <c r="BD102" i="4"/>
  <c r="BD101" i="4"/>
  <c r="BD100" i="4"/>
  <c r="BD98" i="4"/>
  <c r="BD97" i="4"/>
  <c r="BD96" i="4"/>
  <c r="BD95" i="4"/>
  <c r="BD94" i="4"/>
  <c r="BD93" i="4"/>
  <c r="BD92" i="4"/>
  <c r="BD91" i="4"/>
  <c r="BD90" i="4"/>
  <c r="BD89" i="4"/>
  <c r="BD86" i="4"/>
  <c r="BD85" i="4"/>
  <c r="BD84" i="4"/>
  <c r="BE84" i="4" s="1"/>
  <c r="BD83" i="4"/>
  <c r="BD82" i="4"/>
  <c r="BD81" i="4"/>
  <c r="BD80" i="4"/>
  <c r="BD79" i="4"/>
  <c r="BD78" i="4"/>
  <c r="BD77" i="4"/>
  <c r="BD75" i="4"/>
  <c r="BD74" i="4"/>
  <c r="BD73" i="4"/>
  <c r="BD72" i="4"/>
  <c r="BD71" i="4"/>
  <c r="BD70" i="4"/>
  <c r="BD69" i="4"/>
  <c r="BD68" i="4"/>
  <c r="BD67" i="4"/>
  <c r="BD66" i="4"/>
  <c r="BD63" i="4"/>
  <c r="BD62" i="4"/>
  <c r="BD61" i="4"/>
  <c r="BD60" i="4"/>
  <c r="BD59" i="4"/>
  <c r="BD58" i="4"/>
  <c r="BD57" i="4"/>
  <c r="BD56" i="4"/>
  <c r="BD55" i="4"/>
  <c r="BD53" i="4"/>
  <c r="BD52" i="4"/>
  <c r="BD51" i="4"/>
  <c r="BD50" i="4"/>
  <c r="BD49" i="4"/>
  <c r="BD48" i="4"/>
  <c r="BD47" i="4"/>
  <c r="BD46" i="4"/>
  <c r="BD45" i="4"/>
  <c r="BD41" i="4"/>
  <c r="BD40" i="4"/>
  <c r="BD39" i="4"/>
  <c r="BD38" i="4"/>
  <c r="BD37" i="4"/>
  <c r="BD36" i="4"/>
  <c r="BD35" i="4"/>
  <c r="BB173" i="4"/>
  <c r="BB128" i="4"/>
  <c r="BB117" i="4"/>
  <c r="BB91" i="4"/>
  <c r="BB49" i="4"/>
  <c r="BB27" i="4"/>
  <c r="AY165" i="4"/>
  <c r="AY156" i="4"/>
  <c r="AY128" i="4"/>
  <c r="AY117" i="4"/>
  <c r="AY52" i="4"/>
  <c r="AY44" i="4"/>
  <c r="J187" i="4"/>
  <c r="K187" i="4" s="1"/>
  <c r="BB187" i="4" s="1"/>
  <c r="J186" i="4"/>
  <c r="K186" i="4" s="1"/>
  <c r="BB186" i="4" s="1"/>
  <c r="J185" i="4"/>
  <c r="K185" i="4" s="1"/>
  <c r="BB185" i="4" s="1"/>
  <c r="J184" i="4"/>
  <c r="K184" i="4" s="1"/>
  <c r="BB184" i="4" s="1"/>
  <c r="J183" i="4"/>
  <c r="K183" i="4" s="1"/>
  <c r="BB183" i="4" s="1"/>
  <c r="J182" i="4"/>
  <c r="K182" i="4" s="1"/>
  <c r="J181" i="4"/>
  <c r="K181" i="4" s="1"/>
  <c r="BB181" i="4" s="1"/>
  <c r="J180" i="4"/>
  <c r="K180" i="4" s="1"/>
  <c r="BB180" i="4" s="1"/>
  <c r="J179" i="4"/>
  <c r="K179" i="4" s="1"/>
  <c r="BB179" i="4" s="1"/>
  <c r="J178" i="4"/>
  <c r="K178" i="4" s="1"/>
  <c r="J176" i="4"/>
  <c r="K176" i="4" s="1"/>
  <c r="BB176" i="4" s="1"/>
  <c r="J175" i="4"/>
  <c r="K175" i="4" s="1"/>
  <c r="BB175" i="4" s="1"/>
  <c r="J174" i="4"/>
  <c r="K174" i="4" s="1"/>
  <c r="AY174" i="4" s="1"/>
  <c r="J173" i="4"/>
  <c r="K173" i="4" s="1"/>
  <c r="AY173" i="4" s="1"/>
  <c r="J172" i="4"/>
  <c r="K172" i="4" s="1"/>
  <c r="BB172" i="4" s="1"/>
  <c r="J171" i="4"/>
  <c r="K171" i="4" s="1"/>
  <c r="BB171" i="4" s="1"/>
  <c r="J170" i="4"/>
  <c r="K170" i="4" s="1"/>
  <c r="BB170" i="4" s="1"/>
  <c r="J169" i="4"/>
  <c r="K169" i="4" s="1"/>
  <c r="BB169" i="4" s="1"/>
  <c r="J168" i="4"/>
  <c r="K168" i="4" s="1"/>
  <c r="BB168" i="4" s="1"/>
  <c r="J167" i="4"/>
  <c r="K167" i="4" s="1"/>
  <c r="AY167" i="4" s="1"/>
  <c r="J165" i="4"/>
  <c r="K165" i="4" s="1"/>
  <c r="BB165" i="4" s="1"/>
  <c r="J164" i="4"/>
  <c r="K164" i="4" s="1"/>
  <c r="BB164" i="4" s="1"/>
  <c r="J163" i="4"/>
  <c r="K163" i="4" s="1"/>
  <c r="BB163" i="4" s="1"/>
  <c r="J162" i="4"/>
  <c r="K162" i="4" s="1"/>
  <c r="BB162" i="4" s="1"/>
  <c r="J161" i="4"/>
  <c r="K161" i="4" s="1"/>
  <c r="BB161" i="4" s="1"/>
  <c r="J160" i="4"/>
  <c r="K160" i="4" s="1"/>
  <c r="BB160" i="4" s="1"/>
  <c r="J159" i="4"/>
  <c r="K159" i="4" s="1"/>
  <c r="J158" i="4"/>
  <c r="K158" i="4" s="1"/>
  <c r="BB158" i="4" s="1"/>
  <c r="J157" i="4"/>
  <c r="K157" i="4" s="1"/>
  <c r="AY157" i="4" s="1"/>
  <c r="J156" i="4"/>
  <c r="K156" i="4" s="1"/>
  <c r="BB156" i="4" s="1"/>
  <c r="J154" i="4"/>
  <c r="K154" i="4" s="1"/>
  <c r="BB154" i="4" s="1"/>
  <c r="J153" i="4"/>
  <c r="K153" i="4" s="1"/>
  <c r="BB153" i="4" s="1"/>
  <c r="J152" i="4"/>
  <c r="K152" i="4" s="1"/>
  <c r="BB152" i="4" s="1"/>
  <c r="J151" i="4"/>
  <c r="K151" i="4" s="1"/>
  <c r="BB151" i="4" s="1"/>
  <c r="J150" i="4"/>
  <c r="K150" i="4" s="1"/>
  <c r="BB150" i="4" s="1"/>
  <c r="J149" i="4"/>
  <c r="K149" i="4" s="1"/>
  <c r="AY149" i="4" s="1"/>
  <c r="J148" i="4"/>
  <c r="K148" i="4" s="1"/>
  <c r="AY148" i="4" s="1"/>
  <c r="J147" i="4"/>
  <c r="K147" i="4" s="1"/>
  <c r="BB147" i="4" s="1"/>
  <c r="J146" i="4"/>
  <c r="K146" i="4" s="1"/>
  <c r="BB146" i="4" s="1"/>
  <c r="J145" i="4"/>
  <c r="K145" i="4" s="1"/>
  <c r="BB145" i="4" s="1"/>
  <c r="J143" i="4"/>
  <c r="K143" i="4" s="1"/>
  <c r="BB143" i="4" s="1"/>
  <c r="J142" i="4"/>
  <c r="K142" i="4" s="1"/>
  <c r="BB142" i="4" s="1"/>
  <c r="J141" i="4"/>
  <c r="K141" i="4" s="1"/>
  <c r="J140" i="4"/>
  <c r="K140" i="4" s="1"/>
  <c r="AY140" i="4" s="1"/>
  <c r="J139" i="4"/>
  <c r="K139" i="4" s="1"/>
  <c r="BB139" i="4" s="1"/>
  <c r="J138" i="4"/>
  <c r="K138" i="4" s="1"/>
  <c r="AY138" i="4" s="1"/>
  <c r="J137" i="4"/>
  <c r="K137" i="4" s="1"/>
  <c r="BB137" i="4" s="1"/>
  <c r="J136" i="4"/>
  <c r="K136" i="4" s="1"/>
  <c r="BB136" i="4" s="1"/>
  <c r="J135" i="4"/>
  <c r="K135" i="4" s="1"/>
  <c r="BB135" i="4" s="1"/>
  <c r="J134" i="4"/>
  <c r="K134" i="4" s="1"/>
  <c r="AY134" i="4" s="1"/>
  <c r="J131" i="4"/>
  <c r="K131" i="4" s="1"/>
  <c r="BB131" i="4" s="1"/>
  <c r="J130" i="4"/>
  <c r="K130" i="4" s="1"/>
  <c r="J129" i="4"/>
  <c r="K129" i="4" s="1"/>
  <c r="J128" i="4"/>
  <c r="K128" i="4" s="1"/>
  <c r="J127" i="4"/>
  <c r="K127" i="4" s="1"/>
  <c r="BB127" i="4" s="1"/>
  <c r="J126" i="4"/>
  <c r="K126" i="4" s="1"/>
  <c r="J125" i="4"/>
  <c r="K125" i="4" s="1"/>
  <c r="J124" i="4"/>
  <c r="K124" i="4" s="1"/>
  <c r="BB124" i="4" s="1"/>
  <c r="J123" i="4"/>
  <c r="K123" i="4" s="1"/>
  <c r="BB123" i="4" s="1"/>
  <c r="K122" i="4"/>
  <c r="J122" i="4"/>
  <c r="J120" i="4"/>
  <c r="K120" i="4" s="1"/>
  <c r="J119" i="4"/>
  <c r="K119" i="4" s="1"/>
  <c r="AY119" i="4" s="1"/>
  <c r="J118" i="4"/>
  <c r="K118" i="4" s="1"/>
  <c r="BB118" i="4" s="1"/>
  <c r="J117" i="4"/>
  <c r="K117" i="4" s="1"/>
  <c r="K116" i="4"/>
  <c r="BB116" i="4" s="1"/>
  <c r="J116" i="4"/>
  <c r="J115" i="4"/>
  <c r="K115" i="4" s="1"/>
  <c r="BB115" i="4" s="1"/>
  <c r="J114" i="4"/>
  <c r="K114" i="4" s="1"/>
  <c r="BB114" i="4" s="1"/>
  <c r="J113" i="4"/>
  <c r="K113" i="4" s="1"/>
  <c r="BB113" i="4" s="1"/>
  <c r="J112" i="4"/>
  <c r="K112" i="4" s="1"/>
  <c r="J111" i="4"/>
  <c r="K111" i="4" s="1"/>
  <c r="BB111" i="4" s="1"/>
  <c r="J109" i="4"/>
  <c r="K109" i="4" s="1"/>
  <c r="BB109" i="4" s="1"/>
  <c r="J108" i="4"/>
  <c r="K108" i="4" s="1"/>
  <c r="BB108" i="4" s="1"/>
  <c r="J107" i="4"/>
  <c r="K107" i="4" s="1"/>
  <c r="J106" i="4"/>
  <c r="K106" i="4" s="1"/>
  <c r="BB106" i="4" s="1"/>
  <c r="J105" i="4"/>
  <c r="K105" i="4" s="1"/>
  <c r="J104" i="4"/>
  <c r="K104" i="4" s="1"/>
  <c r="BB104" i="4" s="1"/>
  <c r="J103" i="4"/>
  <c r="K103" i="4" s="1"/>
  <c r="J102" i="4"/>
  <c r="K102" i="4" s="1"/>
  <c r="AY102" i="4" s="1"/>
  <c r="J101" i="4"/>
  <c r="K101" i="4" s="1"/>
  <c r="BB101" i="4" s="1"/>
  <c r="J100" i="4"/>
  <c r="K100" i="4" s="1"/>
  <c r="BB100" i="4" s="1"/>
  <c r="J98" i="4"/>
  <c r="K98" i="4" s="1"/>
  <c r="BB98" i="4" s="1"/>
  <c r="J97" i="4"/>
  <c r="K97" i="4" s="1"/>
  <c r="BB97" i="4" s="1"/>
  <c r="J96" i="4"/>
  <c r="K96" i="4" s="1"/>
  <c r="BB96" i="4" s="1"/>
  <c r="J95" i="4"/>
  <c r="K95" i="4" s="1"/>
  <c r="BB95" i="4" s="1"/>
  <c r="J94" i="4"/>
  <c r="K94" i="4" s="1"/>
  <c r="J93" i="4"/>
  <c r="K93" i="4" s="1"/>
  <c r="AY93" i="4" s="1"/>
  <c r="J92" i="4"/>
  <c r="K92" i="4" s="1"/>
  <c r="BB92" i="4" s="1"/>
  <c r="J91" i="4"/>
  <c r="K91" i="4" s="1"/>
  <c r="AY91" i="4" s="1"/>
  <c r="J90" i="4"/>
  <c r="K90" i="4" s="1"/>
  <c r="BB90" i="4" s="1"/>
  <c r="J89" i="4"/>
  <c r="K89" i="4" s="1"/>
  <c r="AY89" i="4" s="1"/>
  <c r="J86" i="4"/>
  <c r="K86" i="4" s="1"/>
  <c r="BB86" i="4" s="1"/>
  <c r="J85" i="4"/>
  <c r="K85" i="4" s="1"/>
  <c r="J84" i="4"/>
  <c r="K84" i="4" s="1"/>
  <c r="BB84" i="4" s="1"/>
  <c r="J83" i="4"/>
  <c r="K83" i="4" s="1"/>
  <c r="BB83" i="4" s="1"/>
  <c r="J82" i="4"/>
  <c r="K82" i="4" s="1"/>
  <c r="BB82" i="4" s="1"/>
  <c r="J81" i="4"/>
  <c r="K81" i="4" s="1"/>
  <c r="BB81" i="4" s="1"/>
  <c r="J80" i="4"/>
  <c r="K80" i="4" s="1"/>
  <c r="BB80" i="4" s="1"/>
  <c r="J79" i="4"/>
  <c r="K79" i="4" s="1"/>
  <c r="BB79" i="4" s="1"/>
  <c r="J78" i="4"/>
  <c r="K78" i="4" s="1"/>
  <c r="J77" i="4"/>
  <c r="K77" i="4" s="1"/>
  <c r="J75" i="4"/>
  <c r="K75" i="4" s="1"/>
  <c r="BB75" i="4" s="1"/>
  <c r="J74" i="4"/>
  <c r="K74" i="4" s="1"/>
  <c r="J73" i="4"/>
  <c r="K73" i="4" s="1"/>
  <c r="BB73" i="4" s="1"/>
  <c r="J72" i="4"/>
  <c r="K72" i="4" s="1"/>
  <c r="BB72" i="4" s="1"/>
  <c r="J71" i="4"/>
  <c r="K71" i="4" s="1"/>
  <c r="BB71" i="4" s="1"/>
  <c r="J70" i="4"/>
  <c r="K70" i="4" s="1"/>
  <c r="J69" i="4"/>
  <c r="K69" i="4" s="1"/>
  <c r="J68" i="4"/>
  <c r="K68" i="4" s="1"/>
  <c r="AY68" i="4" s="1"/>
  <c r="J67" i="4"/>
  <c r="K67" i="4" s="1"/>
  <c r="AY67" i="4" s="1"/>
  <c r="J66" i="4"/>
  <c r="K66" i="4" s="1"/>
  <c r="J64" i="4"/>
  <c r="K64" i="4" s="1"/>
  <c r="AY64" i="4" s="1"/>
  <c r="J63" i="4"/>
  <c r="K63" i="4" s="1"/>
  <c r="BB63" i="4" s="1"/>
  <c r="J62" i="4"/>
  <c r="K62" i="4" s="1"/>
  <c r="BB62" i="4" s="1"/>
  <c r="J61" i="4"/>
  <c r="K61" i="4" s="1"/>
  <c r="BB61" i="4" s="1"/>
  <c r="J60" i="4"/>
  <c r="K60" i="4" s="1"/>
  <c r="BB60" i="4" s="1"/>
  <c r="J59" i="4"/>
  <c r="K59" i="4" s="1"/>
  <c r="BB59" i="4" s="1"/>
  <c r="J58" i="4"/>
  <c r="K58" i="4" s="1"/>
  <c r="J57" i="4"/>
  <c r="K57" i="4" s="1"/>
  <c r="AY57" i="4" s="1"/>
  <c r="J56" i="4"/>
  <c r="K56" i="4" s="1"/>
  <c r="BB56" i="4" s="1"/>
  <c r="J55" i="4"/>
  <c r="K55" i="4" s="1"/>
  <c r="BB55" i="4" s="1"/>
  <c r="J53" i="4"/>
  <c r="K53" i="4" s="1"/>
  <c r="BB53" i="4" s="1"/>
  <c r="J52" i="4"/>
  <c r="K52" i="4" s="1"/>
  <c r="BB52" i="4" s="1"/>
  <c r="J51" i="4"/>
  <c r="K51" i="4" s="1"/>
  <c r="AY51" i="4" s="1"/>
  <c r="J50" i="4"/>
  <c r="K50" i="4" s="1"/>
  <c r="BB50" i="4" s="1"/>
  <c r="J49" i="4"/>
  <c r="K49" i="4" s="1"/>
  <c r="J48" i="4"/>
  <c r="K48" i="4" s="1"/>
  <c r="AY48" i="4" s="1"/>
  <c r="J47" i="4"/>
  <c r="K47" i="4" s="1"/>
  <c r="BB47" i="4" s="1"/>
  <c r="J46" i="4"/>
  <c r="K46" i="4" s="1"/>
  <c r="BB46" i="4" s="1"/>
  <c r="J45" i="4"/>
  <c r="K45" i="4" s="1"/>
  <c r="BB45" i="4" s="1"/>
  <c r="J44" i="4"/>
  <c r="K44" i="4" s="1"/>
  <c r="J42" i="4"/>
  <c r="K42" i="4" s="1"/>
  <c r="AY42" i="4" s="1"/>
  <c r="K41" i="4"/>
  <c r="BB41" i="4" s="1"/>
  <c r="J41" i="4"/>
  <c r="J40" i="4"/>
  <c r="K40" i="4" s="1"/>
  <c r="BB40" i="4" s="1"/>
  <c r="J39" i="4"/>
  <c r="K39" i="4" s="1"/>
  <c r="BB39" i="4" s="1"/>
  <c r="J38" i="4"/>
  <c r="K38" i="4" s="1"/>
  <c r="BB38" i="4" s="1"/>
  <c r="J37" i="4"/>
  <c r="K37" i="4" s="1"/>
  <c r="J36" i="4"/>
  <c r="K36" i="4" s="1"/>
  <c r="BB36" i="4" s="1"/>
  <c r="J35" i="4"/>
  <c r="K35" i="4" s="1"/>
  <c r="BB35" i="4" s="1"/>
  <c r="J34" i="4"/>
  <c r="K34" i="4" s="1"/>
  <c r="AY34" i="4" s="1"/>
  <c r="J33" i="4"/>
  <c r="K33" i="4" s="1"/>
  <c r="J31" i="4"/>
  <c r="K31" i="4" s="1"/>
  <c r="AY31" i="4" s="1"/>
  <c r="J30" i="4"/>
  <c r="K30" i="4" s="1"/>
  <c r="BB30" i="4" s="1"/>
  <c r="J29" i="4"/>
  <c r="K29" i="4" s="1"/>
  <c r="AY29" i="4" s="1"/>
  <c r="J28" i="4"/>
  <c r="K28" i="4" s="1"/>
  <c r="AY28" i="4" s="1"/>
  <c r="J27" i="4"/>
  <c r="K27" i="4" s="1"/>
  <c r="AY27" i="4" s="1"/>
  <c r="J26" i="4"/>
  <c r="K26" i="4" s="1"/>
  <c r="AY26" i="4" s="1"/>
  <c r="J25" i="4"/>
  <c r="K25" i="4" s="1"/>
  <c r="AY25" i="4" s="1"/>
  <c r="J24" i="4"/>
  <c r="K24" i="4" s="1"/>
  <c r="AY24" i="4" s="1"/>
  <c r="J23" i="4"/>
  <c r="K23" i="4" s="1"/>
  <c r="AY23" i="4" s="1"/>
  <c r="J22" i="4"/>
  <c r="K22" i="4" s="1"/>
  <c r="BB22" i="4" s="1"/>
  <c r="J11" i="4"/>
  <c r="K11" i="4" s="1"/>
  <c r="BB147" i="1"/>
  <c r="AX43" i="4"/>
  <c r="AV43" i="4"/>
  <c r="AU43" i="4"/>
  <c r="AT43" i="4"/>
  <c r="AS43" i="4"/>
  <c r="AR43" i="4"/>
  <c r="AQ43" i="4"/>
  <c r="AP43" i="4"/>
  <c r="AO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BB45" i="1"/>
  <c r="BB34" i="1"/>
  <c r="BE171" i="1" l="1"/>
  <c r="BH171" i="1" s="1"/>
  <c r="BE173" i="1"/>
  <c r="BH173" i="1" s="1"/>
  <c r="BE179" i="1"/>
  <c r="BH179" i="1" s="1"/>
  <c r="BE717" i="1"/>
  <c r="BE721" i="1"/>
  <c r="BE47" i="1"/>
  <c r="BH47" i="1" s="1"/>
  <c r="BE49" i="1"/>
  <c r="BH49" i="1" s="1"/>
  <c r="BE51" i="1"/>
  <c r="BH51" i="1" s="1"/>
  <c r="BE53" i="1"/>
  <c r="BH53" i="1" s="1"/>
  <c r="BE55" i="1"/>
  <c r="BH55" i="1" s="1"/>
  <c r="BE92" i="1"/>
  <c r="BE94" i="1"/>
  <c r="BE96" i="1"/>
  <c r="BE98" i="1"/>
  <c r="BE100" i="1"/>
  <c r="BE231" i="1"/>
  <c r="BH231" i="1" s="1"/>
  <c r="BE276" i="1"/>
  <c r="BH276" i="1" s="1"/>
  <c r="BE371" i="1"/>
  <c r="BH371" i="1" s="1"/>
  <c r="BE408" i="1"/>
  <c r="BH408" i="1" s="1"/>
  <c r="BE416" i="1"/>
  <c r="BH416" i="1" s="1"/>
  <c r="BE637" i="1"/>
  <c r="BE682" i="1"/>
  <c r="BH682" i="1" s="1"/>
  <c r="BE725" i="1"/>
  <c r="BH725" i="1" s="1"/>
  <c r="BE729" i="1"/>
  <c r="BH729" i="1" s="1"/>
  <c r="BE196" i="1"/>
  <c r="BH196" i="1" s="1"/>
  <c r="BE200" i="1"/>
  <c r="BH200" i="1" s="1"/>
  <c r="BE59" i="1"/>
  <c r="BH59" i="1" s="1"/>
  <c r="BE61" i="1"/>
  <c r="BH61" i="1" s="1"/>
  <c r="BE63" i="1"/>
  <c r="BH63" i="1" s="1"/>
  <c r="BE65" i="1"/>
  <c r="BH65" i="1" s="1"/>
  <c r="BE67" i="1"/>
  <c r="BH67" i="1" s="1"/>
  <c r="BE104" i="1"/>
  <c r="BH104" i="1" s="1"/>
  <c r="BE106" i="1"/>
  <c r="BH106" i="1" s="1"/>
  <c r="BE108" i="1"/>
  <c r="BH108" i="1" s="1"/>
  <c r="BE110" i="1"/>
  <c r="BH110" i="1" s="1"/>
  <c r="BE112" i="1"/>
  <c r="BH112" i="1" s="1"/>
  <c r="BE149" i="1"/>
  <c r="BH149" i="1" s="1"/>
  <c r="BE151" i="1"/>
  <c r="BH151" i="1" s="1"/>
  <c r="BE153" i="1"/>
  <c r="BH153" i="1" s="1"/>
  <c r="BE155" i="1"/>
  <c r="BH155" i="1" s="1"/>
  <c r="BE157" i="1"/>
  <c r="BH157" i="1" s="1"/>
  <c r="BE241" i="1"/>
  <c r="BH241" i="1" s="1"/>
  <c r="BE286" i="1"/>
  <c r="BH286" i="1" s="1"/>
  <c r="BE338" i="1"/>
  <c r="BE560" i="1"/>
  <c r="BE603" i="1"/>
  <c r="BE691" i="1"/>
  <c r="BE697" i="1"/>
  <c r="BE223" i="1"/>
  <c r="BE264" i="1"/>
  <c r="BE215" i="1"/>
  <c r="BE447" i="1"/>
  <c r="BE461" i="1"/>
  <c r="BE506" i="1"/>
  <c r="BE548" i="1"/>
  <c r="BE80" i="1"/>
  <c r="BE82" i="1"/>
  <c r="BE84" i="1"/>
  <c r="BE86" i="1"/>
  <c r="BH86" i="1" s="1"/>
  <c r="BE88" i="1"/>
  <c r="BE492" i="1"/>
  <c r="BE494" i="1"/>
  <c r="BH494" i="1" s="1"/>
  <c r="BE581" i="1"/>
  <c r="BH581" i="1" s="1"/>
  <c r="BE622" i="1"/>
  <c r="BE630" i="1"/>
  <c r="BH630" i="1" s="1"/>
  <c r="BE673" i="1"/>
  <c r="BH673" i="1" s="1"/>
  <c r="BE675" i="1"/>
  <c r="BE712" i="1"/>
  <c r="BH712" i="1" s="1"/>
  <c r="BE714" i="1"/>
  <c r="BH714" i="1" s="1"/>
  <c r="BE187" i="1"/>
  <c r="BE189" i="1"/>
  <c r="BE273" i="1"/>
  <c r="BH273" i="1" s="1"/>
  <c r="BE275" i="1"/>
  <c r="BH275" i="1" s="1"/>
  <c r="BE277" i="1"/>
  <c r="BH277" i="1" s="1"/>
  <c r="BE279" i="1"/>
  <c r="BH279" i="1" s="1"/>
  <c r="BE316" i="1"/>
  <c r="BH316" i="1" s="1"/>
  <c r="BE324" i="1"/>
  <c r="BH324" i="1" s="1"/>
  <c r="BE364" i="1"/>
  <c r="BE411" i="1"/>
  <c r="BE638" i="1"/>
  <c r="BE679" i="1"/>
  <c r="BH679" i="1" s="1"/>
  <c r="BE681" i="1"/>
  <c r="BH681" i="1" s="1"/>
  <c r="BE683" i="1"/>
  <c r="BH683" i="1" s="1"/>
  <c r="BE685" i="1"/>
  <c r="BH685" i="1" s="1"/>
  <c r="BE687" i="1"/>
  <c r="BH687" i="1" s="1"/>
  <c r="BE724" i="1"/>
  <c r="BE726" i="1"/>
  <c r="BE728" i="1"/>
  <c r="BE730" i="1"/>
  <c r="BH730" i="1" s="1"/>
  <c r="BE732" i="1"/>
  <c r="BH732" i="1" s="1"/>
  <c r="BE195" i="1"/>
  <c r="BH195" i="1" s="1"/>
  <c r="BE197" i="1"/>
  <c r="BH197" i="1" s="1"/>
  <c r="BE199" i="1"/>
  <c r="BH199" i="1" s="1"/>
  <c r="BE201" i="1"/>
  <c r="BH201" i="1" s="1"/>
  <c r="BE58" i="1"/>
  <c r="BH58" i="1" s="1"/>
  <c r="BE60" i="1"/>
  <c r="BH60" i="1" s="1"/>
  <c r="BE62" i="1"/>
  <c r="BH62" i="1" s="1"/>
  <c r="BE64" i="1"/>
  <c r="BH64" i="1" s="1"/>
  <c r="BE66" i="1"/>
  <c r="BH66" i="1" s="1"/>
  <c r="BE103" i="1"/>
  <c r="BH103" i="1" s="1"/>
  <c r="BE105" i="1"/>
  <c r="BH105" i="1" s="1"/>
  <c r="BE107" i="1"/>
  <c r="BH107" i="1" s="1"/>
  <c r="BE109" i="1"/>
  <c r="BH109" i="1" s="1"/>
  <c r="BE150" i="1"/>
  <c r="BH150" i="1" s="1"/>
  <c r="BE152" i="1"/>
  <c r="BH152" i="1" s="1"/>
  <c r="BE240" i="1"/>
  <c r="BE246" i="1"/>
  <c r="BE285" i="1"/>
  <c r="BE333" i="1"/>
  <c r="BH333" i="1" s="1"/>
  <c r="BE555" i="1"/>
  <c r="BH555" i="1" s="1"/>
  <c r="BE602" i="1"/>
  <c r="BH602" i="1" s="1"/>
  <c r="BE608" i="1"/>
  <c r="BH608" i="1" s="1"/>
  <c r="BE222" i="1"/>
  <c r="BH222" i="1" s="1"/>
  <c r="BE267" i="1"/>
  <c r="BH267" i="1" s="1"/>
  <c r="BE306" i="1"/>
  <c r="BH306" i="1" s="1"/>
  <c r="BE314" i="1"/>
  <c r="BH314" i="1" s="1"/>
  <c r="BE356" i="1"/>
  <c r="BH356" i="1" s="1"/>
  <c r="BE405" i="1"/>
  <c r="BE448" i="1"/>
  <c r="BH448" i="1" s="1"/>
  <c r="BE460" i="1"/>
  <c r="BH460" i="1" s="1"/>
  <c r="BE501" i="1"/>
  <c r="BH501" i="1" s="1"/>
  <c r="BE547" i="1"/>
  <c r="BH547" i="1" s="1"/>
  <c r="BE588" i="1"/>
  <c r="BH588" i="1" s="1"/>
  <c r="BE81" i="1"/>
  <c r="BE83" i="1"/>
  <c r="BE85" i="1"/>
  <c r="BE87" i="1"/>
  <c r="BE89" i="1"/>
  <c r="BE489" i="1"/>
  <c r="BH489" i="1" s="1"/>
  <c r="BE495" i="1"/>
  <c r="BH495" i="1" s="1"/>
  <c r="BE582" i="1"/>
  <c r="BE623" i="1"/>
  <c r="BH623" i="1" s="1"/>
  <c r="BE631" i="1"/>
  <c r="BH631" i="1" s="1"/>
  <c r="BE672" i="1"/>
  <c r="BH672" i="1" s="1"/>
  <c r="BE590" i="1"/>
  <c r="BH590" i="1" s="1"/>
  <c r="BE592" i="1"/>
  <c r="BH592" i="1" s="1"/>
  <c r="BE594" i="1"/>
  <c r="BH594" i="1" s="1"/>
  <c r="BE596" i="1"/>
  <c r="BH596" i="1" s="1"/>
  <c r="BH713" i="1"/>
  <c r="BH717" i="1"/>
  <c r="BH721" i="1"/>
  <c r="BH92" i="1"/>
  <c r="BH94" i="1"/>
  <c r="BH96" i="1"/>
  <c r="BH98" i="1"/>
  <c r="BH100" i="1"/>
  <c r="BH338" i="1"/>
  <c r="BH560" i="1"/>
  <c r="BH603" i="1"/>
  <c r="BH691" i="1"/>
  <c r="BH697" i="1"/>
  <c r="BH455" i="1"/>
  <c r="BH461" i="1"/>
  <c r="BH506" i="1"/>
  <c r="BH548" i="1"/>
  <c r="BH46" i="1"/>
  <c r="BH48" i="1"/>
  <c r="BH50" i="1"/>
  <c r="BH52" i="1"/>
  <c r="BH54" i="1"/>
  <c r="BH411" i="1"/>
  <c r="BH638" i="1"/>
  <c r="BH726" i="1"/>
  <c r="BH405" i="1"/>
  <c r="BH81" i="1"/>
  <c r="BH83" i="1"/>
  <c r="BH85" i="1"/>
  <c r="BH87" i="1"/>
  <c r="BH89" i="1"/>
  <c r="BH582" i="1"/>
  <c r="BE219" i="1"/>
  <c r="BE221" i="1"/>
  <c r="BH221" i="1" s="1"/>
  <c r="BE260" i="1"/>
  <c r="BE446" i="1"/>
  <c r="BH446" i="1" s="1"/>
  <c r="BE450" i="1"/>
  <c r="BH450" i="1" s="1"/>
  <c r="BE669" i="1"/>
  <c r="BE671" i="1"/>
  <c r="BE190" i="1"/>
  <c r="BH190" i="1" s="1"/>
  <c r="BE227" i="1"/>
  <c r="BH227" i="1" s="1"/>
  <c r="BE229" i="1"/>
  <c r="BH229" i="1" s="1"/>
  <c r="BE233" i="1"/>
  <c r="BH233" i="1" s="1"/>
  <c r="BE235" i="1"/>
  <c r="BH235" i="1" s="1"/>
  <c r="BE272" i="1"/>
  <c r="BH272" i="1" s="1"/>
  <c r="BE274" i="1"/>
  <c r="BH274" i="1" s="1"/>
  <c r="BE278" i="1"/>
  <c r="BH278" i="1" s="1"/>
  <c r="BE280" i="1"/>
  <c r="BH280" i="1" s="1"/>
  <c r="BE317" i="1"/>
  <c r="BH317" i="1" s="1"/>
  <c r="BE366" i="1"/>
  <c r="BH366" i="1" s="1"/>
  <c r="BE368" i="1"/>
  <c r="BE370" i="1"/>
  <c r="BH370" i="1" s="1"/>
  <c r="BE407" i="1"/>
  <c r="BE409" i="1"/>
  <c r="BE591" i="1"/>
  <c r="BE593" i="1"/>
  <c r="BE595" i="1"/>
  <c r="BE597" i="1"/>
  <c r="BE678" i="1"/>
  <c r="BH678" i="1" s="1"/>
  <c r="BE680" i="1"/>
  <c r="BH680" i="1" s="1"/>
  <c r="BE684" i="1"/>
  <c r="BE686" i="1"/>
  <c r="BH686" i="1" s="1"/>
  <c r="BE723" i="1"/>
  <c r="BH723" i="1" s="1"/>
  <c r="BE727" i="1"/>
  <c r="BH727" i="1" s="1"/>
  <c r="BE731" i="1"/>
  <c r="BH731" i="1" s="1"/>
  <c r="BE194" i="1"/>
  <c r="BE198" i="1"/>
  <c r="BE202" i="1"/>
  <c r="BE238" i="1"/>
  <c r="BE319" i="1"/>
  <c r="BH319" i="1" s="1"/>
  <c r="BE321" i="1"/>
  <c r="BH321" i="1" s="1"/>
  <c r="BE325" i="1"/>
  <c r="BH325" i="1" s="1"/>
  <c r="BE413" i="1"/>
  <c r="BE415" i="1"/>
  <c r="BE452" i="1"/>
  <c r="BE454" i="1"/>
  <c r="BE634" i="1"/>
  <c r="BE242" i="1"/>
  <c r="BE244" i="1"/>
  <c r="BH244" i="1" s="1"/>
  <c r="BE283" i="1"/>
  <c r="BE287" i="1"/>
  <c r="BE289" i="1"/>
  <c r="BE291" i="1"/>
  <c r="BH291" i="1" s="1"/>
  <c r="BE329" i="1"/>
  <c r="BH329" i="1" s="1"/>
  <c r="BE331" i="1"/>
  <c r="BH331" i="1" s="1"/>
  <c r="BE335" i="1"/>
  <c r="BH335" i="1" s="1"/>
  <c r="BE309" i="1"/>
  <c r="BE311" i="1"/>
  <c r="BE313" i="1"/>
  <c r="BH313" i="1" s="1"/>
  <c r="BE351" i="1"/>
  <c r="BH351" i="1" s="1"/>
  <c r="BE353" i="1"/>
  <c r="BE357" i="1"/>
  <c r="BE359" i="1"/>
  <c r="BH359" i="1" s="1"/>
  <c r="BE396" i="1"/>
  <c r="BH396" i="1" s="1"/>
  <c r="BE398" i="1"/>
  <c r="BH398" i="1" s="1"/>
  <c r="BE402" i="1"/>
  <c r="BH402" i="1" s="1"/>
  <c r="BE404" i="1"/>
  <c r="BH404" i="1" s="1"/>
  <c r="BE441" i="1"/>
  <c r="BH441" i="1" s="1"/>
  <c r="BE487" i="1"/>
  <c r="BE491" i="1"/>
  <c r="BE183" i="1"/>
  <c r="BE185" i="1"/>
  <c r="BE363" i="1"/>
  <c r="BH363" i="1" s="1"/>
  <c r="BE456" i="1"/>
  <c r="BE337" i="1"/>
  <c r="BH337" i="1" s="1"/>
  <c r="BE557" i="1"/>
  <c r="BH557" i="1" s="1"/>
  <c r="BE559" i="1"/>
  <c r="BH559" i="1" s="1"/>
  <c r="BE561" i="1"/>
  <c r="BH561" i="1" s="1"/>
  <c r="BE563" i="1"/>
  <c r="BH563" i="1" s="1"/>
  <c r="BE600" i="1"/>
  <c r="BH600" i="1" s="1"/>
  <c r="BE604" i="1"/>
  <c r="BH604" i="1" s="1"/>
  <c r="BE606" i="1"/>
  <c r="BH606" i="1" s="1"/>
  <c r="BE690" i="1"/>
  <c r="BE692" i="1"/>
  <c r="BE694" i="1"/>
  <c r="BE698" i="1"/>
  <c r="BH698" i="1" s="1"/>
  <c r="BE174" i="1"/>
  <c r="BE176" i="1"/>
  <c r="BE443" i="1"/>
  <c r="BE445" i="1"/>
  <c r="BE493" i="1"/>
  <c r="BE533" i="1"/>
  <c r="BE535" i="1"/>
  <c r="BE537" i="1"/>
  <c r="BE539" i="1"/>
  <c r="BE541" i="1"/>
  <c r="BE578" i="1"/>
  <c r="BE580" i="1"/>
  <c r="BE584" i="1"/>
  <c r="BE586" i="1"/>
  <c r="BE625" i="1"/>
  <c r="BH625" i="1" s="1"/>
  <c r="BE627" i="1"/>
  <c r="BH627" i="1" s="1"/>
  <c r="BE629" i="1"/>
  <c r="BH629" i="1" s="1"/>
  <c r="BE216" i="1"/>
  <c r="BH216" i="1" s="1"/>
  <c r="BE458" i="1"/>
  <c r="BE497" i="1"/>
  <c r="BH497" i="1" s="1"/>
  <c r="BE499" i="1"/>
  <c r="BH499" i="1" s="1"/>
  <c r="BE503" i="1"/>
  <c r="BH503" i="1" s="1"/>
  <c r="BE505" i="1"/>
  <c r="BH505" i="1" s="1"/>
  <c r="BE543" i="1"/>
  <c r="BH543" i="1" s="1"/>
  <c r="BE545" i="1"/>
  <c r="BH545" i="1" s="1"/>
  <c r="BE549" i="1"/>
  <c r="BH549" i="1" s="1"/>
  <c r="BE551" i="1"/>
  <c r="BH551" i="1" s="1"/>
  <c r="BE636" i="1"/>
  <c r="BE640" i="1"/>
  <c r="BE642" i="1"/>
  <c r="BE218" i="1"/>
  <c r="BH218" i="1" s="1"/>
  <c r="BE220" i="1"/>
  <c r="BH220" i="1" s="1"/>
  <c r="BE224" i="1"/>
  <c r="BH224" i="1" s="1"/>
  <c r="BE449" i="1"/>
  <c r="BH449" i="1" s="1"/>
  <c r="BE486" i="1"/>
  <c r="BE668" i="1"/>
  <c r="BH668" i="1" s="1"/>
  <c r="BE670" i="1"/>
  <c r="BH670" i="1" s="1"/>
  <c r="BE318" i="1"/>
  <c r="BH318" i="1" s="1"/>
  <c r="BH724" i="1"/>
  <c r="BH728" i="1"/>
  <c r="BE261" i="1"/>
  <c r="BH261" i="1" s="1"/>
  <c r="BE263" i="1"/>
  <c r="BH263" i="1" s="1"/>
  <c r="BE265" i="1"/>
  <c r="BH265" i="1" s="1"/>
  <c r="BE269" i="1"/>
  <c r="BH269" i="1" s="1"/>
  <c r="BE308" i="1"/>
  <c r="BH308" i="1" s="1"/>
  <c r="BE674" i="1"/>
  <c r="BH674" i="1" s="1"/>
  <c r="BE676" i="1"/>
  <c r="BH676" i="1" s="1"/>
  <c r="BE715" i="1"/>
  <c r="BE719" i="1"/>
  <c r="BE182" i="1"/>
  <c r="BH182" i="1" s="1"/>
  <c r="BE320" i="1"/>
  <c r="BH320" i="1" s="1"/>
  <c r="BE322" i="1"/>
  <c r="BH322" i="1" s="1"/>
  <c r="BE362" i="1"/>
  <c r="BH362" i="1" s="1"/>
  <c r="BE410" i="1"/>
  <c r="BH410" i="1" s="1"/>
  <c r="BE412" i="1"/>
  <c r="BH412" i="1" s="1"/>
  <c r="BE414" i="1"/>
  <c r="BH414" i="1" s="1"/>
  <c r="BE453" i="1"/>
  <c r="BE633" i="1"/>
  <c r="BE239" i="1"/>
  <c r="BE243" i="1"/>
  <c r="BE245" i="1"/>
  <c r="BE247" i="1"/>
  <c r="BE284" i="1"/>
  <c r="BH284" i="1" s="1"/>
  <c r="BE288" i="1"/>
  <c r="BH288" i="1" s="1"/>
  <c r="BE290" i="1"/>
  <c r="BH290" i="1" s="1"/>
  <c r="BE292" i="1"/>
  <c r="BH292" i="1" s="1"/>
  <c r="BE330" i="1"/>
  <c r="BE332" i="1"/>
  <c r="BE334" i="1"/>
  <c r="BE336" i="1"/>
  <c r="BE310" i="1"/>
  <c r="BH310" i="1" s="1"/>
  <c r="BE312" i="1"/>
  <c r="BH312" i="1" s="1"/>
  <c r="BE352" i="1"/>
  <c r="BH352" i="1" s="1"/>
  <c r="BE354" i="1"/>
  <c r="BH354" i="1" s="1"/>
  <c r="BE358" i="1"/>
  <c r="BH358" i="1" s="1"/>
  <c r="BE360" i="1"/>
  <c r="BH360" i="1" s="1"/>
  <c r="BE397" i="1"/>
  <c r="BE399" i="1"/>
  <c r="BE401" i="1"/>
  <c r="BE403" i="1"/>
  <c r="BE442" i="1"/>
  <c r="BH442" i="1" s="1"/>
  <c r="BE488" i="1"/>
  <c r="BE490" i="1"/>
  <c r="BE184" i="1"/>
  <c r="BH184" i="1" s="1"/>
  <c r="BE635" i="1"/>
  <c r="BE111" i="1"/>
  <c r="BH111" i="1" s="1"/>
  <c r="BE148" i="1"/>
  <c r="BH148" i="1" s="1"/>
  <c r="BE556" i="1"/>
  <c r="BE558" i="1"/>
  <c r="BE562" i="1"/>
  <c r="BE564" i="1"/>
  <c r="BE601" i="1"/>
  <c r="BE605" i="1"/>
  <c r="BE607" i="1"/>
  <c r="BE609" i="1"/>
  <c r="BE693" i="1"/>
  <c r="BE695" i="1"/>
  <c r="BE699" i="1"/>
  <c r="BE175" i="1"/>
  <c r="BH175" i="1" s="1"/>
  <c r="BE177" i="1"/>
  <c r="BH177" i="1" s="1"/>
  <c r="BE217" i="1"/>
  <c r="BH217" i="1" s="1"/>
  <c r="BE444" i="1"/>
  <c r="BH444" i="1" s="1"/>
  <c r="BE532" i="1"/>
  <c r="BH532" i="1" s="1"/>
  <c r="BE534" i="1"/>
  <c r="BH534" i="1" s="1"/>
  <c r="BE536" i="1"/>
  <c r="BH536" i="1" s="1"/>
  <c r="BE538" i="1"/>
  <c r="BH538" i="1" s="1"/>
  <c r="BE540" i="1"/>
  <c r="BE577" i="1"/>
  <c r="BH577" i="1" s="1"/>
  <c r="BE579" i="1"/>
  <c r="BH579" i="1" s="1"/>
  <c r="BE583" i="1"/>
  <c r="BH583" i="1" s="1"/>
  <c r="BE585" i="1"/>
  <c r="BH585" i="1" s="1"/>
  <c r="BE624" i="1"/>
  <c r="BE626" i="1"/>
  <c r="BE628" i="1"/>
  <c r="BE667" i="1"/>
  <c r="BE457" i="1"/>
  <c r="BE459" i="1"/>
  <c r="BE498" i="1"/>
  <c r="BE500" i="1"/>
  <c r="BE502" i="1"/>
  <c r="BE504" i="1"/>
  <c r="BE544" i="1"/>
  <c r="BE546" i="1"/>
  <c r="BE550" i="1"/>
  <c r="BE552" i="1"/>
  <c r="BE589" i="1"/>
  <c r="BE639" i="1"/>
  <c r="BE641" i="1"/>
  <c r="BH641" i="1" s="1"/>
  <c r="BE154" i="1"/>
  <c r="BH154" i="1" s="1"/>
  <c r="BE156" i="1"/>
  <c r="BH156" i="1" s="1"/>
  <c r="BH720" i="1"/>
  <c r="BH690" i="1"/>
  <c r="BH694" i="1"/>
  <c r="BH696" i="1"/>
  <c r="BH684" i="1"/>
  <c r="BH669" i="1"/>
  <c r="BH671" i="1"/>
  <c r="BH675" i="1"/>
  <c r="BH633" i="1"/>
  <c r="BH635" i="1"/>
  <c r="BH637" i="1"/>
  <c r="BH639" i="1"/>
  <c r="BH622" i="1"/>
  <c r="BH624" i="1"/>
  <c r="BH626" i="1"/>
  <c r="BH628" i="1"/>
  <c r="BH486" i="1"/>
  <c r="BH488" i="1"/>
  <c r="BH492" i="1"/>
  <c r="BH452" i="1"/>
  <c r="BH454" i="1"/>
  <c r="BH456" i="1"/>
  <c r="BH458" i="1"/>
  <c r="BH443" i="1"/>
  <c r="BH445" i="1"/>
  <c r="BH447" i="1"/>
  <c r="BH364" i="1"/>
  <c r="BH368" i="1"/>
  <c r="BH353" i="1"/>
  <c r="BH355" i="1"/>
  <c r="BH357" i="1"/>
  <c r="BH305" i="1"/>
  <c r="BH307" i="1"/>
  <c r="BH309" i="1"/>
  <c r="BH311" i="1"/>
  <c r="BH283" i="1"/>
  <c r="BH285" i="1"/>
  <c r="BH287" i="1"/>
  <c r="BH289" i="1"/>
  <c r="BH260" i="1"/>
  <c r="BH262" i="1"/>
  <c r="BH264" i="1"/>
  <c r="BH266" i="1"/>
  <c r="BH268" i="1"/>
  <c r="BH238" i="1"/>
  <c r="BH240" i="1"/>
  <c r="BH242" i="1"/>
  <c r="BH246" i="1"/>
  <c r="BH226" i="1"/>
  <c r="BH215" i="1"/>
  <c r="BH219" i="1"/>
  <c r="BH223" i="1"/>
  <c r="BH181" i="1"/>
  <c r="BH183" i="1"/>
  <c r="BH185" i="1"/>
  <c r="BH187" i="1"/>
  <c r="BH189" i="1"/>
  <c r="BH170" i="1"/>
  <c r="BH172" i="1"/>
  <c r="BH174" i="1"/>
  <c r="BH176" i="1"/>
  <c r="BH80" i="1"/>
  <c r="BH82" i="1"/>
  <c r="BH84" i="1"/>
  <c r="BH88" i="1"/>
  <c r="K175" i="22"/>
  <c r="AY175" i="22" s="1"/>
  <c r="J664" i="1"/>
  <c r="K122" i="22"/>
  <c r="BB122" i="22" s="1"/>
  <c r="K125" i="22"/>
  <c r="BB125" i="22" s="1"/>
  <c r="K129" i="22"/>
  <c r="J482" i="1"/>
  <c r="K137" i="22"/>
  <c r="AY153" i="22"/>
  <c r="K172" i="22"/>
  <c r="BB172" i="22" s="1"/>
  <c r="J661" i="1"/>
  <c r="BE175" i="22"/>
  <c r="K185" i="22"/>
  <c r="AY185" i="22" s="1"/>
  <c r="J708" i="1"/>
  <c r="K25" i="22"/>
  <c r="J72" i="1"/>
  <c r="L72" i="1" s="1"/>
  <c r="O72" i="1" s="1"/>
  <c r="K26" i="22"/>
  <c r="BB26" i="22" s="1"/>
  <c r="J73" i="1"/>
  <c r="K36" i="22"/>
  <c r="BB36" i="22" s="1"/>
  <c r="K163" i="22"/>
  <c r="BE163" i="22" s="1"/>
  <c r="J618" i="1"/>
  <c r="BE172" i="22"/>
  <c r="K176" i="22"/>
  <c r="BB176" i="22" s="1"/>
  <c r="J665" i="1"/>
  <c r="L665" i="1" s="1"/>
  <c r="O665" i="1" s="1"/>
  <c r="K178" i="22"/>
  <c r="BE178" i="22" s="1"/>
  <c r="J701" i="1"/>
  <c r="K14" i="22"/>
  <c r="J27" i="1"/>
  <c r="J341" i="1"/>
  <c r="K90" i="22"/>
  <c r="BB90" i="22" s="1"/>
  <c r="K120" i="22"/>
  <c r="AY120" i="22" s="1"/>
  <c r="J439" i="1"/>
  <c r="L439" i="1" s="1"/>
  <c r="O439" i="1" s="1"/>
  <c r="K18" i="22"/>
  <c r="AY18" i="22" s="1"/>
  <c r="J31" i="1"/>
  <c r="L31" i="1" s="1"/>
  <c r="O31" i="1" s="1"/>
  <c r="BB53" i="22"/>
  <c r="K73" i="22"/>
  <c r="BB73" i="22" s="1"/>
  <c r="J256" i="1"/>
  <c r="K64" i="22"/>
  <c r="S132" i="22"/>
  <c r="K19" i="22"/>
  <c r="AY19" i="22" s="1"/>
  <c r="J32" i="1"/>
  <c r="L32" i="1" s="1"/>
  <c r="O32" i="1" s="1"/>
  <c r="K186" i="22"/>
  <c r="J709" i="1"/>
  <c r="J120" i="1"/>
  <c r="J121" i="1"/>
  <c r="J122" i="1"/>
  <c r="J161" i="1"/>
  <c r="J162" i="1"/>
  <c r="J164" i="1"/>
  <c r="J165" i="1"/>
  <c r="J166" i="1"/>
  <c r="J168" i="1"/>
  <c r="J205" i="1"/>
  <c r="J206" i="1"/>
  <c r="K162" i="22"/>
  <c r="AY162" i="22" s="1"/>
  <c r="J617" i="1"/>
  <c r="L617" i="1" s="1"/>
  <c r="O617" i="1" s="1"/>
  <c r="K168" i="22"/>
  <c r="J657" i="1"/>
  <c r="K11" i="22"/>
  <c r="AY11" i="22" s="1"/>
  <c r="BE49" i="22"/>
  <c r="K60" i="22"/>
  <c r="J209" i="1"/>
  <c r="K69" i="22"/>
  <c r="AY69" i="22" s="1"/>
  <c r="J252" i="1"/>
  <c r="L252" i="1" s="1"/>
  <c r="O252" i="1" s="1"/>
  <c r="K79" i="22"/>
  <c r="BB79" i="22" s="1"/>
  <c r="J296" i="1"/>
  <c r="BE53" i="22"/>
  <c r="K86" i="22"/>
  <c r="AY86" i="22" s="1"/>
  <c r="J303" i="1"/>
  <c r="AI132" i="22"/>
  <c r="BE153" i="22"/>
  <c r="K169" i="22"/>
  <c r="J658" i="1"/>
  <c r="BE176" i="22"/>
  <c r="K182" i="22"/>
  <c r="K27" i="22"/>
  <c r="BB27" i="22" s="1"/>
  <c r="K92" i="22"/>
  <c r="J343" i="1"/>
  <c r="K96" i="22"/>
  <c r="J347" i="1"/>
  <c r="BD110" i="22"/>
  <c r="K123" i="22"/>
  <c r="J476" i="1"/>
  <c r="K147" i="22"/>
  <c r="J568" i="1"/>
  <c r="K151" i="22"/>
  <c r="BE151" i="22" s="1"/>
  <c r="J572" i="1"/>
  <c r="K154" i="22"/>
  <c r="AY154" i="22" s="1"/>
  <c r="J575" i="1"/>
  <c r="K156" i="22"/>
  <c r="BB156" i="22" s="1"/>
  <c r="J611" i="1"/>
  <c r="K160" i="22"/>
  <c r="AY160" i="22" s="1"/>
  <c r="J615" i="1"/>
  <c r="K164" i="22"/>
  <c r="BB164" i="22" s="1"/>
  <c r="J619" i="1"/>
  <c r="L619" i="1" s="1"/>
  <c r="O619" i="1" s="1"/>
  <c r="K173" i="22"/>
  <c r="K179" i="22"/>
  <c r="AY179" i="22" s="1"/>
  <c r="J702" i="1"/>
  <c r="L702" i="1" s="1"/>
  <c r="O702" i="1" s="1"/>
  <c r="K85" i="22"/>
  <c r="J302" i="1"/>
  <c r="K158" i="22"/>
  <c r="J613" i="1"/>
  <c r="K61" i="22"/>
  <c r="J210" i="1"/>
  <c r="L210" i="1" s="1"/>
  <c r="O210" i="1" s="1"/>
  <c r="K74" i="22"/>
  <c r="BB74" i="22" s="1"/>
  <c r="J257" i="1"/>
  <c r="K80" i="22"/>
  <c r="BB80" i="22" s="1"/>
  <c r="J297" i="1"/>
  <c r="K105" i="22"/>
  <c r="BB105" i="22" s="1"/>
  <c r="J390" i="1"/>
  <c r="K126" i="22"/>
  <c r="J479" i="1"/>
  <c r="L479" i="1" s="1"/>
  <c r="O479" i="1" s="1"/>
  <c r="K20" i="22"/>
  <c r="BE20" i="22" s="1"/>
  <c r="J33" i="1"/>
  <c r="L33" i="1" s="1"/>
  <c r="O33" i="1" s="1"/>
  <c r="K28" i="22"/>
  <c r="BB28" i="22" s="1"/>
  <c r="J75" i="1"/>
  <c r="K139" i="22"/>
  <c r="BB139" i="22" s="1"/>
  <c r="J526" i="1"/>
  <c r="K143" i="22"/>
  <c r="J530" i="1"/>
  <c r="L530" i="1" s="1"/>
  <c r="O530" i="1" s="1"/>
  <c r="BE156" i="22"/>
  <c r="BB145" i="22"/>
  <c r="AY145" i="22"/>
  <c r="K66" i="22"/>
  <c r="AY66" i="22" s="1"/>
  <c r="J249" i="1"/>
  <c r="BE18" i="22"/>
  <c r="K82" i="22"/>
  <c r="AY82" i="22" s="1"/>
  <c r="J299" i="1"/>
  <c r="K134" i="22"/>
  <c r="J521" i="1"/>
  <c r="K146" i="22"/>
  <c r="AY146" i="22" s="1"/>
  <c r="J567" i="1"/>
  <c r="K150" i="22"/>
  <c r="J571" i="1"/>
  <c r="L571" i="1" s="1"/>
  <c r="O571" i="1" s="1"/>
  <c r="K159" i="22"/>
  <c r="AY159" i="22" s="1"/>
  <c r="J614" i="1"/>
  <c r="L614" i="1" s="1"/>
  <c r="O614" i="1" s="1"/>
  <c r="BE36" i="22"/>
  <c r="K70" i="22"/>
  <c r="J253" i="1"/>
  <c r="K109" i="22"/>
  <c r="AY109" i="22" s="1"/>
  <c r="J394" i="1"/>
  <c r="K111" i="22"/>
  <c r="J430" i="1"/>
  <c r="K118" i="22"/>
  <c r="J437" i="1"/>
  <c r="K130" i="22"/>
  <c r="J483" i="1"/>
  <c r="K13" i="22"/>
  <c r="J26" i="1"/>
  <c r="R87" i="22"/>
  <c r="Z87" i="22"/>
  <c r="BA87" i="22"/>
  <c r="BE92" i="22"/>
  <c r="K102" i="22"/>
  <c r="J387" i="1"/>
  <c r="L387" i="1" s="1"/>
  <c r="O387" i="1" s="1"/>
  <c r="K106" i="22"/>
  <c r="J391" i="1"/>
  <c r="K112" i="22"/>
  <c r="AY112" i="22" s="1"/>
  <c r="J431" i="1"/>
  <c r="K115" i="22"/>
  <c r="BB115" i="22" s="1"/>
  <c r="J434" i="1"/>
  <c r="K22" i="22"/>
  <c r="J69" i="1"/>
  <c r="K84" i="22"/>
  <c r="AY84" i="22" s="1"/>
  <c r="J301" i="1"/>
  <c r="L301" i="1" s="1"/>
  <c r="O301" i="1" s="1"/>
  <c r="S87" i="22"/>
  <c r="K89" i="22"/>
  <c r="BB89" i="22" s="1"/>
  <c r="J340" i="1"/>
  <c r="K93" i="22"/>
  <c r="J344" i="1"/>
  <c r="L344" i="1" s="1"/>
  <c r="O344" i="1" s="1"/>
  <c r="K97" i="22"/>
  <c r="J348" i="1"/>
  <c r="K119" i="22"/>
  <c r="BE124" i="22"/>
  <c r="K136" i="22"/>
  <c r="J523" i="1"/>
  <c r="L523" i="1" s="1"/>
  <c r="O523" i="1" s="1"/>
  <c r="K148" i="22"/>
  <c r="J569" i="1"/>
  <c r="L569" i="1" s="1"/>
  <c r="O569" i="1" s="1"/>
  <c r="K152" i="22"/>
  <c r="J573" i="1"/>
  <c r="J70" i="1"/>
  <c r="K23" i="22"/>
  <c r="K59" i="22"/>
  <c r="BB59" i="22" s="1"/>
  <c r="J208" i="1"/>
  <c r="L208" i="1" s="1"/>
  <c r="O208" i="1" s="1"/>
  <c r="K63" i="22"/>
  <c r="BB63" i="22" s="1"/>
  <c r="J212" i="1"/>
  <c r="K72" i="22"/>
  <c r="BE72" i="22" s="1"/>
  <c r="J255" i="1"/>
  <c r="L255" i="1" s="1"/>
  <c r="O255" i="1" s="1"/>
  <c r="K78" i="22"/>
  <c r="AY78" i="22" s="1"/>
  <c r="J295" i="1"/>
  <c r="K103" i="22"/>
  <c r="BE103" i="22" s="1"/>
  <c r="J388" i="1"/>
  <c r="L388" i="1" s="1"/>
  <c r="O388" i="1" s="1"/>
  <c r="K107" i="22"/>
  <c r="BE107" i="22" s="1"/>
  <c r="J392" i="1"/>
  <c r="L392" i="1" s="1"/>
  <c r="O392" i="1" s="1"/>
  <c r="K113" i="22"/>
  <c r="AY113" i="22" s="1"/>
  <c r="J432" i="1"/>
  <c r="L432" i="1" s="1"/>
  <c r="O432" i="1" s="1"/>
  <c r="K116" i="22"/>
  <c r="BB116" i="22" s="1"/>
  <c r="J435" i="1"/>
  <c r="K128" i="22"/>
  <c r="BE128" i="22" s="1"/>
  <c r="J481" i="1"/>
  <c r="L481" i="1" s="1"/>
  <c r="O481" i="1" s="1"/>
  <c r="K140" i="22"/>
  <c r="BE140" i="22" s="1"/>
  <c r="J527" i="1"/>
  <c r="L527" i="1" s="1"/>
  <c r="O527" i="1" s="1"/>
  <c r="BE41" i="22"/>
  <c r="BE74" i="22"/>
  <c r="M132" i="22"/>
  <c r="M9" i="22"/>
  <c r="O9" i="22"/>
  <c r="W9" i="22"/>
  <c r="AE9" i="22"/>
  <c r="AM9" i="22"/>
  <c r="AU9" i="22"/>
  <c r="AY58" i="22"/>
  <c r="BE67" i="22"/>
  <c r="K83" i="22"/>
  <c r="BE90" i="22"/>
  <c r="BE94" i="22"/>
  <c r="K138" i="22"/>
  <c r="V132" i="22"/>
  <c r="AT132" i="22"/>
  <c r="AT189" i="22" s="1"/>
  <c r="AK44" i="17" s="1"/>
  <c r="J29" i="1"/>
  <c r="L29" i="1" s="1"/>
  <c r="O29" i="1" s="1"/>
  <c r="J28" i="1"/>
  <c r="J25" i="1"/>
  <c r="J294" i="1"/>
  <c r="J342" i="1"/>
  <c r="L342" i="1" s="1"/>
  <c r="O342" i="1" s="1"/>
  <c r="J345" i="1"/>
  <c r="J346" i="1"/>
  <c r="L346" i="1" s="1"/>
  <c r="O346" i="1" s="1"/>
  <c r="J349" i="1"/>
  <c r="L349" i="1" s="1"/>
  <c r="O349" i="1" s="1"/>
  <c r="J385" i="1"/>
  <c r="J386" i="1"/>
  <c r="J389" i="1"/>
  <c r="L389" i="1" s="1"/>
  <c r="O389" i="1" s="1"/>
  <c r="J393" i="1"/>
  <c r="L393" i="1" s="1"/>
  <c r="O393" i="1" s="1"/>
  <c r="J436" i="1"/>
  <c r="L436" i="1" s="1"/>
  <c r="O436" i="1" s="1"/>
  <c r="J477" i="1"/>
  <c r="J480" i="1"/>
  <c r="L480" i="1" s="1"/>
  <c r="O480" i="1" s="1"/>
  <c r="J484" i="1"/>
  <c r="L484" i="1" s="1"/>
  <c r="O484" i="1" s="1"/>
  <c r="J522" i="1"/>
  <c r="J528" i="1"/>
  <c r="L528" i="1" s="1"/>
  <c r="O528" i="1" s="1"/>
  <c r="J529" i="1"/>
  <c r="J570" i="1"/>
  <c r="L570" i="1" s="1"/>
  <c r="O570" i="1" s="1"/>
  <c r="J574" i="1"/>
  <c r="L574" i="1" s="1"/>
  <c r="O574" i="1" s="1"/>
  <c r="J612" i="1"/>
  <c r="L612" i="1" s="1"/>
  <c r="O612" i="1" s="1"/>
  <c r="J616" i="1"/>
  <c r="L616" i="1" s="1"/>
  <c r="O616" i="1" s="1"/>
  <c r="J620" i="1"/>
  <c r="L620" i="1" s="1"/>
  <c r="O620" i="1" s="1"/>
  <c r="J656" i="1"/>
  <c r="J659" i="1"/>
  <c r="L659" i="1" s="1"/>
  <c r="O659" i="1" s="1"/>
  <c r="J660" i="1"/>
  <c r="L660" i="1" s="1"/>
  <c r="O660" i="1" s="1"/>
  <c r="J663" i="1"/>
  <c r="L663" i="1" s="1"/>
  <c r="O663" i="1" s="1"/>
  <c r="J703" i="1"/>
  <c r="L703" i="1" s="1"/>
  <c r="O703" i="1" s="1"/>
  <c r="J704" i="1"/>
  <c r="J706" i="1"/>
  <c r="L706" i="1" s="1"/>
  <c r="O706" i="1" s="1"/>
  <c r="J707" i="1"/>
  <c r="L707" i="1" s="1"/>
  <c r="O707" i="1" s="1"/>
  <c r="J710" i="1"/>
  <c r="L710" i="1" s="1"/>
  <c r="O710" i="1" s="1"/>
  <c r="AS132" i="22"/>
  <c r="BE164" i="22"/>
  <c r="J76" i="1"/>
  <c r="L76" i="1" s="1"/>
  <c r="O76" i="1" s="1"/>
  <c r="J250" i="1"/>
  <c r="L250" i="1" s="1"/>
  <c r="O250" i="1" s="1"/>
  <c r="AL9" i="22"/>
  <c r="AL189" i="22" s="1"/>
  <c r="AC44" i="17" s="1"/>
  <c r="X9" i="22"/>
  <c r="BE58" i="22"/>
  <c r="BE62" i="22"/>
  <c r="BE119" i="22"/>
  <c r="BD121" i="22"/>
  <c r="W132" i="22"/>
  <c r="BE145" i="22"/>
  <c r="BE179" i="22"/>
  <c r="C689" i="1"/>
  <c r="C700" i="1"/>
  <c r="C554" i="1"/>
  <c r="C677" i="1"/>
  <c r="Z214" i="1"/>
  <c r="X214" i="1"/>
  <c r="S214" i="1"/>
  <c r="R214" i="1"/>
  <c r="W214" i="1"/>
  <c r="V214" i="1"/>
  <c r="Q214" i="1"/>
  <c r="U214" i="1"/>
  <c r="T214" i="1"/>
  <c r="Y214" i="1"/>
  <c r="V192" i="1"/>
  <c r="W192" i="1"/>
  <c r="X192" i="1"/>
  <c r="Q192" i="1"/>
  <c r="Y192" i="1"/>
  <c r="U192" i="1"/>
  <c r="R192" i="1"/>
  <c r="Z192" i="1"/>
  <c r="S192" i="1"/>
  <c r="T192" i="1"/>
  <c r="T10" i="23"/>
  <c r="BA11" i="23"/>
  <c r="BD11" i="23" s="1"/>
  <c r="M713" i="1"/>
  <c r="O713" i="1" s="1"/>
  <c r="BF713" i="1" s="1"/>
  <c r="N724" i="1"/>
  <c r="O724" i="1" s="1"/>
  <c r="BF724" i="1" s="1"/>
  <c r="N725" i="1"/>
  <c r="O725" i="1" s="1"/>
  <c r="N726" i="1"/>
  <c r="O726" i="1" s="1"/>
  <c r="BF726" i="1" s="1"/>
  <c r="N728" i="1"/>
  <c r="O728" i="1" s="1"/>
  <c r="BF728" i="1" s="1"/>
  <c r="N729" i="1"/>
  <c r="O729" i="1" s="1"/>
  <c r="N730" i="1"/>
  <c r="O730" i="1" s="1"/>
  <c r="BF730" i="1" s="1"/>
  <c r="N732" i="1"/>
  <c r="O732" i="1" s="1"/>
  <c r="BF732" i="1" s="1"/>
  <c r="M718" i="1"/>
  <c r="O718" i="1" s="1"/>
  <c r="M668" i="1"/>
  <c r="O668" i="1" s="1"/>
  <c r="BF668" i="1" s="1"/>
  <c r="M669" i="1"/>
  <c r="O669" i="1" s="1"/>
  <c r="M670" i="1"/>
  <c r="O670" i="1" s="1"/>
  <c r="BF670" i="1" s="1"/>
  <c r="M671" i="1"/>
  <c r="O671" i="1" s="1"/>
  <c r="M672" i="1"/>
  <c r="O672" i="1" s="1"/>
  <c r="M673" i="1"/>
  <c r="O673" i="1" s="1"/>
  <c r="M674" i="1"/>
  <c r="O674" i="1" s="1"/>
  <c r="BF674" i="1" s="1"/>
  <c r="M675" i="1"/>
  <c r="O675" i="1" s="1"/>
  <c r="BF675" i="1" s="1"/>
  <c r="M676" i="1"/>
  <c r="O676" i="1" s="1"/>
  <c r="BF676" i="1" s="1"/>
  <c r="N681" i="1"/>
  <c r="O681" i="1" s="1"/>
  <c r="N682" i="1"/>
  <c r="O682" i="1" s="1"/>
  <c r="N683" i="1"/>
  <c r="O683" i="1" s="1"/>
  <c r="BI683" i="1" s="1"/>
  <c r="N684" i="1"/>
  <c r="O684" i="1" s="1"/>
  <c r="N685" i="1"/>
  <c r="O685" i="1" s="1"/>
  <c r="BI685" i="1" s="1"/>
  <c r="N686" i="1"/>
  <c r="O686" i="1" s="1"/>
  <c r="BF686" i="1" s="1"/>
  <c r="N687" i="1"/>
  <c r="O687" i="1" s="1"/>
  <c r="L704" i="1"/>
  <c r="O704" i="1" s="1"/>
  <c r="L705" i="1"/>
  <c r="O705" i="1" s="1"/>
  <c r="L708" i="1"/>
  <c r="O708" i="1" s="1"/>
  <c r="L709" i="1"/>
  <c r="O709" i="1" s="1"/>
  <c r="M628" i="1"/>
  <c r="O628" i="1" s="1"/>
  <c r="N727" i="1"/>
  <c r="O727" i="1" s="1"/>
  <c r="BF727" i="1" s="1"/>
  <c r="N731" i="1"/>
  <c r="O731" i="1" s="1"/>
  <c r="BF731" i="1" s="1"/>
  <c r="K698" i="1"/>
  <c r="O698" i="1" s="1"/>
  <c r="BF698" i="1" s="1"/>
  <c r="M714" i="1"/>
  <c r="O714" i="1" s="1"/>
  <c r="BI714" i="1" s="1"/>
  <c r="M715" i="1"/>
  <c r="O715" i="1" s="1"/>
  <c r="M716" i="1"/>
  <c r="O716" i="1" s="1"/>
  <c r="M717" i="1"/>
  <c r="O717" i="1" s="1"/>
  <c r="BF717" i="1" s="1"/>
  <c r="M719" i="1"/>
  <c r="O719" i="1" s="1"/>
  <c r="M720" i="1"/>
  <c r="O720" i="1" s="1"/>
  <c r="BF720" i="1" s="1"/>
  <c r="M721" i="1"/>
  <c r="O721" i="1" s="1"/>
  <c r="BF721" i="1" s="1"/>
  <c r="L657" i="1"/>
  <c r="O657" i="1" s="1"/>
  <c r="K691" i="1"/>
  <c r="K694" i="1"/>
  <c r="O694" i="1" s="1"/>
  <c r="K699" i="1"/>
  <c r="O699" i="1" s="1"/>
  <c r="K697" i="1"/>
  <c r="O697" i="1" s="1"/>
  <c r="BF697" i="1" s="1"/>
  <c r="K696" i="1"/>
  <c r="O696" i="1" s="1"/>
  <c r="BF696" i="1" s="1"/>
  <c r="K695" i="1"/>
  <c r="O695" i="1" s="1"/>
  <c r="K693" i="1"/>
  <c r="O693" i="1" s="1"/>
  <c r="K692" i="1"/>
  <c r="O692" i="1" s="1"/>
  <c r="M580" i="1"/>
  <c r="O580" i="1" s="1"/>
  <c r="M583" i="1"/>
  <c r="O583" i="1" s="1"/>
  <c r="BF583" i="1" s="1"/>
  <c r="N589" i="1"/>
  <c r="O589" i="1" s="1"/>
  <c r="M623" i="1"/>
  <c r="O623" i="1" s="1"/>
  <c r="BI623" i="1" s="1"/>
  <c r="N634" i="1"/>
  <c r="O634" i="1" s="1"/>
  <c r="C666" i="1"/>
  <c r="L658" i="1"/>
  <c r="O658" i="1" s="1"/>
  <c r="L661" i="1"/>
  <c r="O661" i="1" s="1"/>
  <c r="L662" i="1"/>
  <c r="O662" i="1" s="1"/>
  <c r="L664" i="1"/>
  <c r="O664" i="1" s="1"/>
  <c r="C621" i="1"/>
  <c r="M578" i="1"/>
  <c r="O578" i="1" s="1"/>
  <c r="M624" i="1"/>
  <c r="O624" i="1" s="1"/>
  <c r="M625" i="1"/>
  <c r="O625" i="1" s="1"/>
  <c r="M626" i="1"/>
  <c r="O626" i="1" s="1"/>
  <c r="M627" i="1"/>
  <c r="O627" i="1" s="1"/>
  <c r="BF627" i="1" s="1"/>
  <c r="M629" i="1"/>
  <c r="O629" i="1" s="1"/>
  <c r="BF629" i="1" s="1"/>
  <c r="M630" i="1"/>
  <c r="O630" i="1" s="1"/>
  <c r="M631" i="1"/>
  <c r="O631" i="1" s="1"/>
  <c r="C632" i="1"/>
  <c r="K601" i="1"/>
  <c r="O601" i="1" s="1"/>
  <c r="L567" i="1"/>
  <c r="O567" i="1" s="1"/>
  <c r="M582" i="1"/>
  <c r="O582" i="1" s="1"/>
  <c r="BF582" i="1" s="1"/>
  <c r="M585" i="1"/>
  <c r="O585" i="1" s="1"/>
  <c r="BF585" i="1" s="1"/>
  <c r="N635" i="1"/>
  <c r="O635" i="1" s="1"/>
  <c r="N636" i="1"/>
  <c r="O636" i="1" s="1"/>
  <c r="N637" i="1"/>
  <c r="O637" i="1" s="1"/>
  <c r="BF637" i="1" s="1"/>
  <c r="N638" i="1"/>
  <c r="O638" i="1" s="1"/>
  <c r="BF638" i="1" s="1"/>
  <c r="N639" i="1"/>
  <c r="O639" i="1" s="1"/>
  <c r="N640" i="1"/>
  <c r="O640" i="1" s="1"/>
  <c r="N641" i="1"/>
  <c r="O641" i="1" s="1"/>
  <c r="BF641" i="1" s="1"/>
  <c r="N642" i="1"/>
  <c r="O642" i="1" s="1"/>
  <c r="C644" i="1"/>
  <c r="C610" i="1"/>
  <c r="L613" i="1"/>
  <c r="O613" i="1" s="1"/>
  <c r="L615" i="1"/>
  <c r="O615" i="1" s="1"/>
  <c r="L618" i="1"/>
  <c r="O618" i="1" s="1"/>
  <c r="C655" i="1"/>
  <c r="K608" i="1"/>
  <c r="O608" i="1" s="1"/>
  <c r="K604" i="1"/>
  <c r="O604" i="1" s="1"/>
  <c r="BF604" i="1" s="1"/>
  <c r="K609" i="1"/>
  <c r="O609" i="1" s="1"/>
  <c r="K607" i="1"/>
  <c r="O607" i="1" s="1"/>
  <c r="K606" i="1"/>
  <c r="O606" i="1" s="1"/>
  <c r="BF606" i="1" s="1"/>
  <c r="K605" i="1"/>
  <c r="O605" i="1" s="1"/>
  <c r="K603" i="1"/>
  <c r="O603" i="1" s="1"/>
  <c r="BF603" i="1" s="1"/>
  <c r="K602" i="1"/>
  <c r="O602" i="1" s="1"/>
  <c r="M579" i="1"/>
  <c r="O579" i="1" s="1"/>
  <c r="BF579" i="1" s="1"/>
  <c r="M581" i="1"/>
  <c r="O581" i="1" s="1"/>
  <c r="M584" i="1"/>
  <c r="O584" i="1" s="1"/>
  <c r="M586" i="1"/>
  <c r="O586" i="1" s="1"/>
  <c r="K563" i="1"/>
  <c r="O563" i="1" s="1"/>
  <c r="BF563" i="1" s="1"/>
  <c r="C587" i="1"/>
  <c r="N590" i="1"/>
  <c r="O590" i="1" s="1"/>
  <c r="BI590" i="1" s="1"/>
  <c r="N591" i="1"/>
  <c r="O591" i="1" s="1"/>
  <c r="N592" i="1"/>
  <c r="O592" i="1" s="1"/>
  <c r="N593" i="1"/>
  <c r="O593" i="1" s="1"/>
  <c r="N595" i="1"/>
  <c r="O595" i="1" s="1"/>
  <c r="N596" i="1"/>
  <c r="O596" i="1" s="1"/>
  <c r="N597" i="1"/>
  <c r="O597" i="1" s="1"/>
  <c r="C599" i="1"/>
  <c r="N594" i="1"/>
  <c r="O594" i="1" s="1"/>
  <c r="K556" i="1"/>
  <c r="O556" i="1" s="1"/>
  <c r="C565" i="1"/>
  <c r="L568" i="1"/>
  <c r="O568" i="1" s="1"/>
  <c r="L572" i="1"/>
  <c r="O572" i="1" s="1"/>
  <c r="L573" i="1"/>
  <c r="O573" i="1" s="1"/>
  <c r="L575" i="1"/>
  <c r="O575" i="1" s="1"/>
  <c r="L476" i="1"/>
  <c r="O476" i="1" s="1"/>
  <c r="L483" i="1"/>
  <c r="O483" i="1" s="1"/>
  <c r="M533" i="1"/>
  <c r="O533" i="1" s="1"/>
  <c r="N544" i="1"/>
  <c r="O544" i="1" s="1"/>
  <c r="N548" i="1"/>
  <c r="O548" i="1" s="1"/>
  <c r="BF548" i="1" s="1"/>
  <c r="C576" i="1"/>
  <c r="K561" i="1"/>
  <c r="O561" i="1" s="1"/>
  <c r="BF561" i="1" s="1"/>
  <c r="K560" i="1"/>
  <c r="O560" i="1" s="1"/>
  <c r="BF560" i="1" s="1"/>
  <c r="K557" i="1"/>
  <c r="O557" i="1" s="1"/>
  <c r="BF557" i="1" s="1"/>
  <c r="K562" i="1"/>
  <c r="O562" i="1" s="1"/>
  <c r="K559" i="1"/>
  <c r="O559" i="1" s="1"/>
  <c r="BF559" i="1" s="1"/>
  <c r="K558" i="1"/>
  <c r="O558" i="1" s="1"/>
  <c r="K564" i="1"/>
  <c r="O564" i="1" s="1"/>
  <c r="L477" i="1"/>
  <c r="O477" i="1" s="1"/>
  <c r="L522" i="1"/>
  <c r="O522" i="1" s="1"/>
  <c r="L482" i="1"/>
  <c r="O482" i="1" s="1"/>
  <c r="N498" i="1"/>
  <c r="O498" i="1" s="1"/>
  <c r="C531" i="1"/>
  <c r="M534" i="1"/>
  <c r="O534" i="1" s="1"/>
  <c r="BF534" i="1" s="1"/>
  <c r="M535" i="1"/>
  <c r="O535" i="1" s="1"/>
  <c r="M536" i="1"/>
  <c r="O536" i="1" s="1"/>
  <c r="BF536" i="1" s="1"/>
  <c r="M537" i="1"/>
  <c r="O537" i="1" s="1"/>
  <c r="M538" i="1"/>
  <c r="O538" i="1" s="1"/>
  <c r="BF538" i="1" s="1"/>
  <c r="M539" i="1"/>
  <c r="O539" i="1" s="1"/>
  <c r="M540" i="1"/>
  <c r="O540" i="1" s="1"/>
  <c r="M541" i="1"/>
  <c r="O541" i="1" s="1"/>
  <c r="L478" i="1"/>
  <c r="O478" i="1" s="1"/>
  <c r="M493" i="1"/>
  <c r="O493" i="1" s="1"/>
  <c r="C542" i="1"/>
  <c r="L524" i="1"/>
  <c r="O524" i="1" s="1"/>
  <c r="L525" i="1"/>
  <c r="O525" i="1" s="1"/>
  <c r="L526" i="1"/>
  <c r="O526" i="1" s="1"/>
  <c r="L529" i="1"/>
  <c r="O529" i="1" s="1"/>
  <c r="N545" i="1"/>
  <c r="O545" i="1" s="1"/>
  <c r="BF545" i="1" s="1"/>
  <c r="N546" i="1"/>
  <c r="O546" i="1" s="1"/>
  <c r="N547" i="1"/>
  <c r="O547" i="1" s="1"/>
  <c r="N549" i="1"/>
  <c r="O549" i="1" s="1"/>
  <c r="BF549" i="1" s="1"/>
  <c r="N550" i="1"/>
  <c r="O550" i="1" s="1"/>
  <c r="N551" i="1"/>
  <c r="O551" i="1" s="1"/>
  <c r="BF551" i="1" s="1"/>
  <c r="N552" i="1"/>
  <c r="O552" i="1" s="1"/>
  <c r="C485" i="1"/>
  <c r="M488" i="1"/>
  <c r="O488" i="1" s="1"/>
  <c r="M489" i="1"/>
  <c r="O489" i="1" s="1"/>
  <c r="BF489" i="1" s="1"/>
  <c r="M490" i="1"/>
  <c r="O490" i="1" s="1"/>
  <c r="M491" i="1"/>
  <c r="O491" i="1" s="1"/>
  <c r="M492" i="1"/>
  <c r="O492" i="1" s="1"/>
  <c r="BF492" i="1" s="1"/>
  <c r="M494" i="1"/>
  <c r="O494" i="1" s="1"/>
  <c r="BI494" i="1" s="1"/>
  <c r="M495" i="1"/>
  <c r="O495" i="1" s="1"/>
  <c r="BF495" i="1" s="1"/>
  <c r="C496" i="1"/>
  <c r="L431" i="1"/>
  <c r="O431" i="1" s="1"/>
  <c r="C463" i="1"/>
  <c r="N499" i="1"/>
  <c r="O499" i="1" s="1"/>
  <c r="BF499" i="1" s="1"/>
  <c r="N500" i="1"/>
  <c r="O500" i="1" s="1"/>
  <c r="N501" i="1"/>
  <c r="O501" i="1" s="1"/>
  <c r="BI501" i="1" s="1"/>
  <c r="N502" i="1"/>
  <c r="O502" i="1" s="1"/>
  <c r="N503" i="1"/>
  <c r="O503" i="1" s="1"/>
  <c r="N504" i="1"/>
  <c r="O504" i="1" s="1"/>
  <c r="N505" i="1"/>
  <c r="O505" i="1" s="1"/>
  <c r="BF505" i="1" s="1"/>
  <c r="N506" i="1"/>
  <c r="O506" i="1" s="1"/>
  <c r="BF506" i="1" s="1"/>
  <c r="C509" i="1"/>
  <c r="M442" i="1"/>
  <c r="O442" i="1" s="1"/>
  <c r="BF442" i="1" s="1"/>
  <c r="N453" i="1"/>
  <c r="O453" i="1" s="1"/>
  <c r="N454" i="1"/>
  <c r="O454" i="1" s="1"/>
  <c r="N455" i="1"/>
  <c r="O455" i="1" s="1"/>
  <c r="BF455" i="1" s="1"/>
  <c r="N456" i="1"/>
  <c r="O456" i="1" s="1"/>
  <c r="N459" i="1"/>
  <c r="O459" i="1" s="1"/>
  <c r="N460" i="1"/>
  <c r="O460" i="1" s="1"/>
  <c r="BI460" i="1" s="1"/>
  <c r="N461" i="1"/>
  <c r="O461" i="1" s="1"/>
  <c r="BF461" i="1" s="1"/>
  <c r="C474" i="1"/>
  <c r="C520" i="1"/>
  <c r="L433" i="1"/>
  <c r="O433" i="1" s="1"/>
  <c r="L435" i="1"/>
  <c r="O435" i="1" s="1"/>
  <c r="L437" i="1"/>
  <c r="O437" i="1" s="1"/>
  <c r="C440" i="1"/>
  <c r="N457" i="1"/>
  <c r="O457" i="1" s="1"/>
  <c r="N458" i="1"/>
  <c r="O458" i="1" s="1"/>
  <c r="M397" i="1"/>
  <c r="O397" i="1" s="1"/>
  <c r="M400" i="1"/>
  <c r="O400" i="1" s="1"/>
  <c r="M404" i="1"/>
  <c r="O404" i="1" s="1"/>
  <c r="BF404" i="1" s="1"/>
  <c r="L434" i="1"/>
  <c r="O434" i="1" s="1"/>
  <c r="L438" i="1"/>
  <c r="O438" i="1" s="1"/>
  <c r="M443" i="1"/>
  <c r="O443" i="1" s="1"/>
  <c r="M444" i="1"/>
  <c r="O444" i="1" s="1"/>
  <c r="BF444" i="1" s="1"/>
  <c r="M445" i="1"/>
  <c r="O445" i="1" s="1"/>
  <c r="M446" i="1"/>
  <c r="O446" i="1" s="1"/>
  <c r="BF446" i="1" s="1"/>
  <c r="M447" i="1"/>
  <c r="O447" i="1" s="1"/>
  <c r="BF447" i="1" s="1"/>
  <c r="M448" i="1"/>
  <c r="O448" i="1" s="1"/>
  <c r="M449" i="1"/>
  <c r="O449" i="1" s="1"/>
  <c r="BF449" i="1" s="1"/>
  <c r="M450" i="1"/>
  <c r="O450" i="1" s="1"/>
  <c r="BF450" i="1" s="1"/>
  <c r="C451" i="1"/>
  <c r="C418" i="1"/>
  <c r="N408" i="1"/>
  <c r="O408" i="1" s="1"/>
  <c r="N409" i="1"/>
  <c r="O409" i="1" s="1"/>
  <c r="N411" i="1"/>
  <c r="O411" i="1" s="1"/>
  <c r="BF411" i="1" s="1"/>
  <c r="N413" i="1"/>
  <c r="O413" i="1" s="1"/>
  <c r="N414" i="1"/>
  <c r="O414" i="1" s="1"/>
  <c r="BF414" i="1" s="1"/>
  <c r="N415" i="1"/>
  <c r="O415" i="1" s="1"/>
  <c r="C429" i="1"/>
  <c r="N410" i="1"/>
  <c r="O410" i="1" s="1"/>
  <c r="BF410" i="1" s="1"/>
  <c r="N416" i="1"/>
  <c r="O416" i="1" s="1"/>
  <c r="L386" i="1"/>
  <c r="O386" i="1" s="1"/>
  <c r="C395" i="1"/>
  <c r="L390" i="1"/>
  <c r="O390" i="1" s="1"/>
  <c r="L394" i="1"/>
  <c r="O394" i="1" s="1"/>
  <c r="M398" i="1"/>
  <c r="O398" i="1" s="1"/>
  <c r="BF398" i="1" s="1"/>
  <c r="M399" i="1"/>
  <c r="O399" i="1" s="1"/>
  <c r="M401" i="1"/>
  <c r="O401" i="1" s="1"/>
  <c r="M402" i="1"/>
  <c r="O402" i="1" s="1"/>
  <c r="BF402" i="1" s="1"/>
  <c r="M403" i="1"/>
  <c r="O403" i="1" s="1"/>
  <c r="M405" i="1"/>
  <c r="O405" i="1" s="1"/>
  <c r="BF405" i="1" s="1"/>
  <c r="C406" i="1"/>
  <c r="N412" i="1"/>
  <c r="O412" i="1" s="1"/>
  <c r="BF412" i="1" s="1"/>
  <c r="C384" i="1"/>
  <c r="L391" i="1"/>
  <c r="O391" i="1" s="1"/>
  <c r="M352" i="1"/>
  <c r="O352" i="1" s="1"/>
  <c r="BF352" i="1" s="1"/>
  <c r="N363" i="1"/>
  <c r="O363" i="1" s="1"/>
  <c r="BF363" i="1" s="1"/>
  <c r="N364" i="1"/>
  <c r="O364" i="1" s="1"/>
  <c r="BF364" i="1" s="1"/>
  <c r="N365" i="1"/>
  <c r="O365" i="1" s="1"/>
  <c r="N366" i="1"/>
  <c r="O366" i="1" s="1"/>
  <c r="N367" i="1"/>
  <c r="O367" i="1" s="1"/>
  <c r="N368" i="1"/>
  <c r="O368" i="1" s="1"/>
  <c r="N369" i="1"/>
  <c r="O369" i="1" s="1"/>
  <c r="BI369" i="1" s="1"/>
  <c r="N370" i="1"/>
  <c r="O370" i="1" s="1"/>
  <c r="BF370" i="1" s="1"/>
  <c r="N371" i="1"/>
  <c r="O371" i="1" s="1"/>
  <c r="BI371" i="1" s="1"/>
  <c r="K331" i="1"/>
  <c r="O331" i="1" s="1"/>
  <c r="BF331" i="1" s="1"/>
  <c r="M355" i="1"/>
  <c r="O355" i="1" s="1"/>
  <c r="BF355" i="1" s="1"/>
  <c r="M359" i="1"/>
  <c r="O359" i="1" s="1"/>
  <c r="BF359" i="1" s="1"/>
  <c r="L341" i="1"/>
  <c r="O341" i="1" s="1"/>
  <c r="M353" i="1"/>
  <c r="O353" i="1" s="1"/>
  <c r="M354" i="1"/>
  <c r="O354" i="1" s="1"/>
  <c r="BF354" i="1" s="1"/>
  <c r="M356" i="1"/>
  <c r="O356" i="1" s="1"/>
  <c r="BI356" i="1" s="1"/>
  <c r="M357" i="1"/>
  <c r="O357" i="1" s="1"/>
  <c r="M358" i="1"/>
  <c r="O358" i="1" s="1"/>
  <c r="M360" i="1"/>
  <c r="O360" i="1" s="1"/>
  <c r="C361" i="1"/>
  <c r="L345" i="1"/>
  <c r="O345" i="1" s="1"/>
  <c r="L343" i="1"/>
  <c r="O343" i="1" s="1"/>
  <c r="L347" i="1"/>
  <c r="O347" i="1" s="1"/>
  <c r="L348" i="1"/>
  <c r="O348" i="1" s="1"/>
  <c r="C350" i="1"/>
  <c r="C328" i="1"/>
  <c r="N317" i="1"/>
  <c r="O317" i="1" s="1"/>
  <c r="BF317" i="1" s="1"/>
  <c r="K330" i="1"/>
  <c r="O330" i="1" s="1"/>
  <c r="C339" i="1"/>
  <c r="K335" i="1"/>
  <c r="O335" i="1" s="1"/>
  <c r="BF335" i="1" s="1"/>
  <c r="K332" i="1"/>
  <c r="O332" i="1" s="1"/>
  <c r="K333" i="1"/>
  <c r="O333" i="1" s="1"/>
  <c r="BI333" i="1" s="1"/>
  <c r="K334" i="1"/>
  <c r="O334" i="1" s="1"/>
  <c r="K336" i="1"/>
  <c r="O336" i="1" s="1"/>
  <c r="K337" i="1"/>
  <c r="O337" i="1" s="1"/>
  <c r="BF337" i="1" s="1"/>
  <c r="K338" i="1"/>
  <c r="O338" i="1" s="1"/>
  <c r="BF338" i="1" s="1"/>
  <c r="L295" i="1"/>
  <c r="O295" i="1" s="1"/>
  <c r="M306" i="1"/>
  <c r="O306" i="1" s="1"/>
  <c r="BI306" i="1" s="1"/>
  <c r="M310" i="1"/>
  <c r="O310" i="1" s="1"/>
  <c r="BF310" i="1" s="1"/>
  <c r="N318" i="1"/>
  <c r="O318" i="1" s="1"/>
  <c r="BF318" i="1" s="1"/>
  <c r="N319" i="1"/>
  <c r="O319" i="1" s="1"/>
  <c r="BF319" i="1" s="1"/>
  <c r="N320" i="1"/>
  <c r="O320" i="1" s="1"/>
  <c r="BF320" i="1" s="1"/>
  <c r="N321" i="1"/>
  <c r="O321" i="1" s="1"/>
  <c r="BF321" i="1" s="1"/>
  <c r="N322" i="1"/>
  <c r="O322" i="1" s="1"/>
  <c r="BF322" i="1" s="1"/>
  <c r="N323" i="1"/>
  <c r="O323" i="1" s="1"/>
  <c r="N324" i="1"/>
  <c r="O324" i="1" s="1"/>
  <c r="N325" i="1"/>
  <c r="O325" i="1" s="1"/>
  <c r="BF325" i="1" s="1"/>
  <c r="C373" i="1"/>
  <c r="L296" i="1"/>
  <c r="O296" i="1" s="1"/>
  <c r="L297" i="1"/>
  <c r="O297" i="1" s="1"/>
  <c r="L298" i="1"/>
  <c r="O298" i="1" s="1"/>
  <c r="L302" i="1"/>
  <c r="O302" i="1" s="1"/>
  <c r="L303" i="1"/>
  <c r="O303" i="1" s="1"/>
  <c r="M261" i="1"/>
  <c r="O261" i="1" s="1"/>
  <c r="BF261" i="1" s="1"/>
  <c r="N272" i="1"/>
  <c r="O272" i="1" s="1"/>
  <c r="BF272" i="1" s="1"/>
  <c r="N274" i="1"/>
  <c r="O274" i="1" s="1"/>
  <c r="BF274" i="1" s="1"/>
  <c r="K284" i="1"/>
  <c r="O284" i="1" s="1"/>
  <c r="BF284" i="1" s="1"/>
  <c r="K289" i="1"/>
  <c r="O289" i="1" s="1"/>
  <c r="K290" i="1"/>
  <c r="O290" i="1" s="1"/>
  <c r="BF290" i="1" s="1"/>
  <c r="K292" i="1"/>
  <c r="O292" i="1" s="1"/>
  <c r="BF292" i="1" s="1"/>
  <c r="C304" i="1"/>
  <c r="M307" i="1"/>
  <c r="O307" i="1" s="1"/>
  <c r="BF307" i="1" s="1"/>
  <c r="L299" i="1"/>
  <c r="O299" i="1" s="1"/>
  <c r="L300" i="1"/>
  <c r="O300" i="1" s="1"/>
  <c r="M308" i="1"/>
  <c r="O308" i="1" s="1"/>
  <c r="BF308" i="1" s="1"/>
  <c r="M309" i="1"/>
  <c r="O309" i="1" s="1"/>
  <c r="M311" i="1"/>
  <c r="O311" i="1" s="1"/>
  <c r="M312" i="1"/>
  <c r="O312" i="1" s="1"/>
  <c r="BF312" i="1" s="1"/>
  <c r="M313" i="1"/>
  <c r="O313" i="1" s="1"/>
  <c r="BF313" i="1" s="1"/>
  <c r="M314" i="1"/>
  <c r="O314" i="1" s="1"/>
  <c r="C315" i="1"/>
  <c r="L253" i="1"/>
  <c r="O253" i="1" s="1"/>
  <c r="L258" i="1"/>
  <c r="O258" i="1" s="1"/>
  <c r="K285" i="1"/>
  <c r="O285" i="1" s="1"/>
  <c r="BF285" i="1" s="1"/>
  <c r="L254" i="1"/>
  <c r="O254" i="1" s="1"/>
  <c r="M262" i="1"/>
  <c r="O262" i="1" s="1"/>
  <c r="BF262" i="1" s="1"/>
  <c r="M263" i="1"/>
  <c r="O263" i="1" s="1"/>
  <c r="BF263" i="1" s="1"/>
  <c r="M265" i="1"/>
  <c r="O265" i="1" s="1"/>
  <c r="BF265" i="1" s="1"/>
  <c r="M266" i="1"/>
  <c r="O266" i="1" s="1"/>
  <c r="BF266" i="1" s="1"/>
  <c r="M267" i="1"/>
  <c r="O267" i="1" s="1"/>
  <c r="BI267" i="1" s="1"/>
  <c r="M269" i="1"/>
  <c r="O269" i="1" s="1"/>
  <c r="BF269" i="1" s="1"/>
  <c r="C293" i="1"/>
  <c r="K291" i="1"/>
  <c r="O291" i="1" s="1"/>
  <c r="BF291" i="1" s="1"/>
  <c r="K286" i="1"/>
  <c r="O286" i="1" s="1"/>
  <c r="BI286" i="1" s="1"/>
  <c r="K287" i="1"/>
  <c r="O287" i="1" s="1"/>
  <c r="K288" i="1"/>
  <c r="O288" i="1" s="1"/>
  <c r="BF288" i="1" s="1"/>
  <c r="C270" i="1"/>
  <c r="C248" i="1"/>
  <c r="K239" i="1"/>
  <c r="O239" i="1" s="1"/>
  <c r="K240" i="1"/>
  <c r="O240" i="1" s="1"/>
  <c r="BF240" i="1" s="1"/>
  <c r="K242" i="1"/>
  <c r="O242" i="1" s="1"/>
  <c r="K243" i="1"/>
  <c r="O243" i="1" s="1"/>
  <c r="K245" i="1"/>
  <c r="O245" i="1" s="1"/>
  <c r="K246" i="1"/>
  <c r="O246" i="1" s="1"/>
  <c r="BF246" i="1" s="1"/>
  <c r="K247" i="1"/>
  <c r="O247" i="1" s="1"/>
  <c r="L251" i="1"/>
  <c r="O251" i="1" s="1"/>
  <c r="L256" i="1"/>
  <c r="O256" i="1" s="1"/>
  <c r="L257" i="1"/>
  <c r="O257" i="1" s="1"/>
  <c r="M264" i="1"/>
  <c r="O264" i="1" s="1"/>
  <c r="BF264" i="1" s="1"/>
  <c r="M268" i="1"/>
  <c r="O268" i="1" s="1"/>
  <c r="BF268" i="1" s="1"/>
  <c r="N273" i="1"/>
  <c r="O273" i="1" s="1"/>
  <c r="N275" i="1"/>
  <c r="O275" i="1" s="1"/>
  <c r="BI275" i="1" s="1"/>
  <c r="N276" i="1"/>
  <c r="O276" i="1" s="1"/>
  <c r="BI276" i="1" s="1"/>
  <c r="N278" i="1"/>
  <c r="O278" i="1" s="1"/>
  <c r="BF278" i="1" s="1"/>
  <c r="N280" i="1"/>
  <c r="O280" i="1" s="1"/>
  <c r="BF280" i="1" s="1"/>
  <c r="N277" i="1"/>
  <c r="O277" i="1" s="1"/>
  <c r="BI277" i="1" s="1"/>
  <c r="N279" i="1"/>
  <c r="O279" i="1" s="1"/>
  <c r="BI279" i="1" s="1"/>
  <c r="C259" i="1"/>
  <c r="C282" i="1"/>
  <c r="K244" i="1"/>
  <c r="O244" i="1" s="1"/>
  <c r="BF244" i="1" s="1"/>
  <c r="K241" i="1"/>
  <c r="O241" i="1" s="1"/>
  <c r="BF241" i="1" s="1"/>
  <c r="N229" i="1"/>
  <c r="O229" i="1" s="1"/>
  <c r="BF229" i="1" s="1"/>
  <c r="L205" i="1"/>
  <c r="M216" i="1"/>
  <c r="O216" i="1" s="1"/>
  <c r="BF216" i="1" s="1"/>
  <c r="M217" i="1"/>
  <c r="O217" i="1" s="1"/>
  <c r="M218" i="1"/>
  <c r="O218" i="1" s="1"/>
  <c r="BF218" i="1" s="1"/>
  <c r="M219" i="1"/>
  <c r="O219" i="1" s="1"/>
  <c r="M220" i="1"/>
  <c r="O220" i="1" s="1"/>
  <c r="BF220" i="1" s="1"/>
  <c r="M221" i="1"/>
  <c r="O221" i="1" s="1"/>
  <c r="BF221" i="1" s="1"/>
  <c r="M222" i="1"/>
  <c r="O222" i="1" s="1"/>
  <c r="BI222" i="1" s="1"/>
  <c r="M223" i="1"/>
  <c r="O223" i="1" s="1"/>
  <c r="BF223" i="1" s="1"/>
  <c r="M224" i="1"/>
  <c r="O224" i="1" s="1"/>
  <c r="BF224" i="1" s="1"/>
  <c r="N227" i="1"/>
  <c r="O227" i="1" s="1"/>
  <c r="BF227" i="1" s="1"/>
  <c r="C237" i="1"/>
  <c r="N230" i="1"/>
  <c r="O230" i="1" s="1"/>
  <c r="BI230" i="1" s="1"/>
  <c r="N232" i="1"/>
  <c r="O232" i="1" s="1"/>
  <c r="BI232" i="1" s="1"/>
  <c r="N228" i="1"/>
  <c r="O228" i="1" s="1"/>
  <c r="BI228" i="1" s="1"/>
  <c r="N231" i="1"/>
  <c r="O231" i="1" s="1"/>
  <c r="N233" i="1"/>
  <c r="O233" i="1" s="1"/>
  <c r="BF233" i="1" s="1"/>
  <c r="N234" i="1"/>
  <c r="O234" i="1" s="1"/>
  <c r="BI234" i="1" s="1"/>
  <c r="N235" i="1"/>
  <c r="O235" i="1" s="1"/>
  <c r="BF235" i="1" s="1"/>
  <c r="C225" i="1"/>
  <c r="L206" i="1"/>
  <c r="O206" i="1" s="1"/>
  <c r="L207" i="1"/>
  <c r="O207" i="1" s="1"/>
  <c r="L209" i="1"/>
  <c r="O209" i="1" s="1"/>
  <c r="L211" i="1"/>
  <c r="O211" i="1" s="1"/>
  <c r="L212" i="1"/>
  <c r="O212" i="1" s="1"/>
  <c r="L213" i="1"/>
  <c r="O213" i="1" s="1"/>
  <c r="C214" i="1"/>
  <c r="C192" i="1"/>
  <c r="K201" i="1"/>
  <c r="O201" i="1" s="1"/>
  <c r="BI201" i="1" s="1"/>
  <c r="K194" i="1"/>
  <c r="O194" i="1" s="1"/>
  <c r="M171" i="1"/>
  <c r="O171" i="1" s="1"/>
  <c r="BI171" i="1" s="1"/>
  <c r="M177" i="1"/>
  <c r="O177" i="1" s="1"/>
  <c r="BF177" i="1" s="1"/>
  <c r="M178" i="1"/>
  <c r="O178" i="1" s="1"/>
  <c r="BI178" i="1" s="1"/>
  <c r="M179" i="1"/>
  <c r="O179" i="1" s="1"/>
  <c r="N182" i="1"/>
  <c r="O182" i="1" s="1"/>
  <c r="BF182" i="1" s="1"/>
  <c r="N183" i="1"/>
  <c r="O183" i="1" s="1"/>
  <c r="N185" i="1"/>
  <c r="O185" i="1" s="1"/>
  <c r="N186" i="1"/>
  <c r="O186" i="1" s="1"/>
  <c r="BI186" i="1" s="1"/>
  <c r="N187" i="1"/>
  <c r="O187" i="1" s="1"/>
  <c r="BF187" i="1" s="1"/>
  <c r="N188" i="1"/>
  <c r="O188" i="1" s="1"/>
  <c r="BI188" i="1" s="1"/>
  <c r="N190" i="1"/>
  <c r="O190" i="1" s="1"/>
  <c r="BF190" i="1" s="1"/>
  <c r="C203" i="1"/>
  <c r="K154" i="1"/>
  <c r="O154" i="1" s="1"/>
  <c r="BF154" i="1" s="1"/>
  <c r="M172" i="1"/>
  <c r="O172" i="1" s="1"/>
  <c r="BF172" i="1" s="1"/>
  <c r="M173" i="1"/>
  <c r="O173" i="1" s="1"/>
  <c r="BI173" i="1" s="1"/>
  <c r="M174" i="1"/>
  <c r="O174" i="1" s="1"/>
  <c r="M175" i="1"/>
  <c r="O175" i="1" s="1"/>
  <c r="BF175" i="1" s="1"/>
  <c r="M176" i="1"/>
  <c r="O176" i="1" s="1"/>
  <c r="K196" i="1"/>
  <c r="O196" i="1" s="1"/>
  <c r="BF196" i="1" s="1"/>
  <c r="K198" i="1"/>
  <c r="O198" i="1" s="1"/>
  <c r="K202" i="1"/>
  <c r="O202" i="1" s="1"/>
  <c r="K200" i="1"/>
  <c r="O200" i="1" s="1"/>
  <c r="BF200" i="1" s="1"/>
  <c r="K199" i="1"/>
  <c r="O199" i="1" s="1"/>
  <c r="BI199" i="1" s="1"/>
  <c r="K197" i="1"/>
  <c r="O197" i="1" s="1"/>
  <c r="BI197" i="1" s="1"/>
  <c r="K195" i="1"/>
  <c r="O195" i="1" s="1"/>
  <c r="BI195" i="1" s="1"/>
  <c r="N184" i="1"/>
  <c r="O184" i="1" s="1"/>
  <c r="BF184" i="1" s="1"/>
  <c r="N189" i="1"/>
  <c r="O189" i="1" s="1"/>
  <c r="BF189" i="1" s="1"/>
  <c r="L160" i="1"/>
  <c r="O160" i="1" s="1"/>
  <c r="C180" i="1"/>
  <c r="L161" i="1"/>
  <c r="O161" i="1" s="1"/>
  <c r="L162" i="1"/>
  <c r="O162" i="1" s="1"/>
  <c r="L163" i="1"/>
  <c r="O163" i="1" s="1"/>
  <c r="L164" i="1"/>
  <c r="O164" i="1" s="1"/>
  <c r="L165" i="1"/>
  <c r="O165" i="1" s="1"/>
  <c r="L166" i="1"/>
  <c r="O166" i="1" s="1"/>
  <c r="L167" i="1"/>
  <c r="O167" i="1" s="1"/>
  <c r="L168" i="1"/>
  <c r="O168" i="1" s="1"/>
  <c r="C169" i="1"/>
  <c r="C124" i="1"/>
  <c r="M81" i="1"/>
  <c r="O81" i="1" s="1"/>
  <c r="BF81" i="1" s="1"/>
  <c r="M82" i="1"/>
  <c r="O82" i="1" s="1"/>
  <c r="BF82" i="1" s="1"/>
  <c r="M83" i="1"/>
  <c r="O83" i="1" s="1"/>
  <c r="BF83" i="1" s="1"/>
  <c r="M84" i="1"/>
  <c r="O84" i="1" s="1"/>
  <c r="BF84" i="1" s="1"/>
  <c r="M85" i="1"/>
  <c r="O85" i="1" s="1"/>
  <c r="BF85" i="1" s="1"/>
  <c r="M86" i="1"/>
  <c r="O86" i="1" s="1"/>
  <c r="BI86" i="1" s="1"/>
  <c r="M87" i="1"/>
  <c r="O87" i="1" s="1"/>
  <c r="BF87" i="1" s="1"/>
  <c r="M88" i="1"/>
  <c r="O88" i="1" s="1"/>
  <c r="BF88" i="1" s="1"/>
  <c r="M89" i="1"/>
  <c r="O89" i="1" s="1"/>
  <c r="BF89" i="1" s="1"/>
  <c r="N92" i="1"/>
  <c r="O92" i="1" s="1"/>
  <c r="BF92" i="1" s="1"/>
  <c r="N93" i="1"/>
  <c r="O93" i="1" s="1"/>
  <c r="BI93" i="1" s="1"/>
  <c r="N94" i="1"/>
  <c r="O94" i="1" s="1"/>
  <c r="BF94" i="1" s="1"/>
  <c r="N95" i="1"/>
  <c r="O95" i="1" s="1"/>
  <c r="BI95" i="1" s="1"/>
  <c r="N96" i="1"/>
  <c r="O96" i="1" s="1"/>
  <c r="BF96" i="1" s="1"/>
  <c r="N97" i="1"/>
  <c r="O97" i="1" s="1"/>
  <c r="BI97" i="1" s="1"/>
  <c r="N98" i="1"/>
  <c r="O98" i="1" s="1"/>
  <c r="BF98" i="1" s="1"/>
  <c r="N99" i="1"/>
  <c r="O99" i="1" s="1"/>
  <c r="BI99" i="1" s="1"/>
  <c r="N100" i="1"/>
  <c r="O100" i="1" s="1"/>
  <c r="BF100" i="1" s="1"/>
  <c r="C135" i="1"/>
  <c r="K149" i="1"/>
  <c r="O149" i="1" s="1"/>
  <c r="BI149" i="1" s="1"/>
  <c r="K150" i="1"/>
  <c r="O150" i="1" s="1"/>
  <c r="BI150" i="1" s="1"/>
  <c r="C147" i="1"/>
  <c r="L77" i="1"/>
  <c r="O77" i="1" s="1"/>
  <c r="C158" i="1"/>
  <c r="K151" i="1"/>
  <c r="O151" i="1" s="1"/>
  <c r="BI151" i="1" s="1"/>
  <c r="K152" i="1"/>
  <c r="O152" i="1" s="1"/>
  <c r="K153" i="1"/>
  <c r="O153" i="1" s="1"/>
  <c r="BI153" i="1" s="1"/>
  <c r="K155" i="1"/>
  <c r="O155" i="1" s="1"/>
  <c r="BI155" i="1" s="1"/>
  <c r="K156" i="1"/>
  <c r="O156" i="1" s="1"/>
  <c r="BF156" i="1" s="1"/>
  <c r="K157" i="1"/>
  <c r="O157" i="1" s="1"/>
  <c r="BI157" i="1" s="1"/>
  <c r="M38" i="1"/>
  <c r="O38" i="1" s="1"/>
  <c r="M39" i="1"/>
  <c r="O39" i="1" s="1"/>
  <c r="M40" i="1"/>
  <c r="O40" i="1" s="1"/>
  <c r="N47" i="1"/>
  <c r="O47" i="1" s="1"/>
  <c r="BI47" i="1" s="1"/>
  <c r="N48" i="1"/>
  <c r="O48" i="1" s="1"/>
  <c r="BF48" i="1" s="1"/>
  <c r="N49" i="1"/>
  <c r="O49" i="1" s="1"/>
  <c r="BI49" i="1" s="1"/>
  <c r="N50" i="1"/>
  <c r="O50" i="1" s="1"/>
  <c r="BF50" i="1" s="1"/>
  <c r="N51" i="1"/>
  <c r="O51" i="1" s="1"/>
  <c r="BI51" i="1" s="1"/>
  <c r="N52" i="1"/>
  <c r="O52" i="1" s="1"/>
  <c r="BF52" i="1" s="1"/>
  <c r="N53" i="1"/>
  <c r="O53" i="1" s="1"/>
  <c r="BI53" i="1" s="1"/>
  <c r="N54" i="1"/>
  <c r="O54" i="1" s="1"/>
  <c r="BF54" i="1" s="1"/>
  <c r="N55" i="1"/>
  <c r="O55" i="1" s="1"/>
  <c r="BI55" i="1" s="1"/>
  <c r="L70" i="1"/>
  <c r="O70" i="1" s="1"/>
  <c r="L71" i="1"/>
  <c r="O71" i="1" s="1"/>
  <c r="L73" i="1"/>
  <c r="O73" i="1" s="1"/>
  <c r="L74" i="1"/>
  <c r="O74" i="1" s="1"/>
  <c r="L75" i="1"/>
  <c r="O75" i="1" s="1"/>
  <c r="L78" i="1"/>
  <c r="O78" i="1" s="1"/>
  <c r="C113" i="1"/>
  <c r="K111" i="1"/>
  <c r="O111" i="1" s="1"/>
  <c r="BF111" i="1" s="1"/>
  <c r="K112" i="1"/>
  <c r="O112" i="1" s="1"/>
  <c r="BI112" i="1" s="1"/>
  <c r="K109" i="1"/>
  <c r="O109" i="1" s="1"/>
  <c r="BI109" i="1" s="1"/>
  <c r="K104" i="1"/>
  <c r="O104" i="1" s="1"/>
  <c r="BI104" i="1" s="1"/>
  <c r="K106" i="1"/>
  <c r="O106" i="1" s="1"/>
  <c r="BI106" i="1" s="1"/>
  <c r="K110" i="1"/>
  <c r="O110" i="1" s="1"/>
  <c r="K108" i="1"/>
  <c r="O108" i="1" s="1"/>
  <c r="BI108" i="1" s="1"/>
  <c r="K107" i="1"/>
  <c r="O107" i="1" s="1"/>
  <c r="BI107" i="1" s="1"/>
  <c r="K105" i="1"/>
  <c r="O105" i="1" s="1"/>
  <c r="BI105" i="1" s="1"/>
  <c r="C102" i="1"/>
  <c r="J80" i="1"/>
  <c r="L9" i="1"/>
  <c r="K66" i="1"/>
  <c r="O66" i="1" s="1"/>
  <c r="BI66" i="1" s="1"/>
  <c r="K59" i="1"/>
  <c r="O59" i="1" s="1"/>
  <c r="BI59" i="1" s="1"/>
  <c r="C90" i="1"/>
  <c r="K60" i="1"/>
  <c r="O60" i="1" s="1"/>
  <c r="BI60" i="1" s="1"/>
  <c r="C12" i="1"/>
  <c r="L30" i="1"/>
  <c r="O30" i="1" s="1"/>
  <c r="L28" i="1"/>
  <c r="O28" i="1" s="1"/>
  <c r="L27" i="1"/>
  <c r="O27" i="1" s="1"/>
  <c r="L26" i="1"/>
  <c r="O26" i="1" s="1"/>
  <c r="L25" i="1"/>
  <c r="O25" i="1" s="1"/>
  <c r="C57" i="1"/>
  <c r="C68" i="1"/>
  <c r="C79" i="1"/>
  <c r="K61" i="1"/>
  <c r="O61" i="1" s="1"/>
  <c r="BI61" i="1" s="1"/>
  <c r="K65" i="1"/>
  <c r="O65" i="1" s="1"/>
  <c r="BI65" i="1" s="1"/>
  <c r="K64" i="1"/>
  <c r="O64" i="1" s="1"/>
  <c r="BI64" i="1" s="1"/>
  <c r="K62" i="1"/>
  <c r="O62" i="1" s="1"/>
  <c r="BI62" i="1" s="1"/>
  <c r="K63" i="1"/>
  <c r="O63" i="1" s="1"/>
  <c r="BI63" i="1" s="1"/>
  <c r="K67" i="1"/>
  <c r="O67" i="1" s="1"/>
  <c r="BI67" i="1" s="1"/>
  <c r="C34" i="1"/>
  <c r="C45" i="1"/>
  <c r="BB75" i="22"/>
  <c r="AY75" i="22"/>
  <c r="AY174" i="22"/>
  <c r="BB174" i="22"/>
  <c r="BE165" i="22"/>
  <c r="BB184" i="22"/>
  <c r="AY184" i="22"/>
  <c r="BE40" i="22"/>
  <c r="BB40" i="22"/>
  <c r="AY40" i="22"/>
  <c r="BB129" i="22"/>
  <c r="AY129" i="22"/>
  <c r="AK9" i="22"/>
  <c r="BB38" i="22"/>
  <c r="BE38" i="22"/>
  <c r="AY104" i="22"/>
  <c r="BB104" i="22"/>
  <c r="BB12" i="22"/>
  <c r="BE180" i="22"/>
  <c r="AG9" i="22"/>
  <c r="BB111" i="22"/>
  <c r="AY111" i="22"/>
  <c r="AY97" i="22"/>
  <c r="BB97" i="22"/>
  <c r="K166" i="22"/>
  <c r="E13" i="11" s="1"/>
  <c r="BB126" i="22"/>
  <c r="AY126" i="22"/>
  <c r="AY130" i="22"/>
  <c r="BB130" i="22"/>
  <c r="AY148" i="22"/>
  <c r="BB148" i="22"/>
  <c r="BB94" i="22"/>
  <c r="AY94" i="22"/>
  <c r="AY170" i="22"/>
  <c r="BB170" i="22"/>
  <c r="AF34" i="22"/>
  <c r="AF32" i="22" s="1"/>
  <c r="AF9" i="22" s="1"/>
  <c r="BB41" i="22"/>
  <c r="BE78" i="22"/>
  <c r="BE105" i="22"/>
  <c r="BE125" i="22"/>
  <c r="BB171" i="22"/>
  <c r="AA87" i="22"/>
  <c r="AN9" i="22"/>
  <c r="BD17" i="22"/>
  <c r="BE17" i="22" s="1"/>
  <c r="AH34" i="22"/>
  <c r="K43" i="22"/>
  <c r="BB43" i="22" s="1"/>
  <c r="BE51" i="22"/>
  <c r="BE56" i="22"/>
  <c r="AY67" i="22"/>
  <c r="BB109" i="22"/>
  <c r="BE112" i="22"/>
  <c r="BE139" i="22"/>
  <c r="BE148" i="22"/>
  <c r="BB160" i="22"/>
  <c r="BE183" i="22"/>
  <c r="AY28" i="22"/>
  <c r="AH87" i="22"/>
  <c r="BE111" i="22"/>
  <c r="BE185" i="22"/>
  <c r="P9" i="22"/>
  <c r="AY62" i="22"/>
  <c r="BE98" i="22"/>
  <c r="BD12" i="22"/>
  <c r="BE12" i="22" s="1"/>
  <c r="BE75" i="22"/>
  <c r="AY101" i="22"/>
  <c r="BE115" i="22"/>
  <c r="AJ87" i="22"/>
  <c r="AJ189" i="22" s="1"/>
  <c r="AA44" i="17" s="1"/>
  <c r="BE130" i="22"/>
  <c r="K133" i="22"/>
  <c r="AY133" i="22" s="1"/>
  <c r="BE160" i="22"/>
  <c r="BB167" i="22"/>
  <c r="BE174" i="22"/>
  <c r="AI87" i="22"/>
  <c r="AI189" i="22" s="1"/>
  <c r="Z44" i="17" s="1"/>
  <c r="BB166" i="22"/>
  <c r="AV9" i="22"/>
  <c r="BE15" i="22"/>
  <c r="AY26" i="22"/>
  <c r="AY34" i="22"/>
  <c r="AY44" i="22"/>
  <c r="BB49" i="22"/>
  <c r="R9" i="22"/>
  <c r="R189" i="22" s="1"/>
  <c r="I44" i="17" s="1"/>
  <c r="Z9" i="22"/>
  <c r="Z189" i="22" s="1"/>
  <c r="Q44" i="17" s="1"/>
  <c r="BB18" i="22"/>
  <c r="BB30" i="22"/>
  <c r="BE82" i="22"/>
  <c r="V87" i="22"/>
  <c r="AD87" i="22"/>
  <c r="M87" i="22"/>
  <c r="AK87" i="22"/>
  <c r="AS87" i="22"/>
  <c r="AS189" i="22" s="1"/>
  <c r="AJ44" i="17" s="1"/>
  <c r="AY122" i="22"/>
  <c r="BB124" i="22"/>
  <c r="AY135" i="22"/>
  <c r="BE146" i="22"/>
  <c r="BE154" i="22"/>
  <c r="AY156" i="22"/>
  <c r="BD166" i="22"/>
  <c r="BE166" i="22" s="1"/>
  <c r="BB181" i="22"/>
  <c r="AX9" i="22"/>
  <c r="BE171" i="22"/>
  <c r="S9" i="22"/>
  <c r="S189" i="22" s="1"/>
  <c r="J44" i="17" s="1"/>
  <c r="AC9" i="22"/>
  <c r="AS9" i="22"/>
  <c r="AK33" i="22"/>
  <c r="AK32" i="22" s="1"/>
  <c r="BE60" i="22"/>
  <c r="BE63" i="22"/>
  <c r="AY74" i="22"/>
  <c r="BE77" i="22"/>
  <c r="BE85" i="22"/>
  <c r="BE126" i="22"/>
  <c r="O132" i="22"/>
  <c r="AM132" i="22"/>
  <c r="AU132" i="22"/>
  <c r="AA132" i="22"/>
  <c r="BE149" i="22"/>
  <c r="U132" i="22"/>
  <c r="AC132" i="22"/>
  <c r="AC189" i="22" s="1"/>
  <c r="T44" i="17" s="1"/>
  <c r="AK132" i="22"/>
  <c r="AY164" i="22"/>
  <c r="BB175" i="22"/>
  <c r="BB179" i="22"/>
  <c r="AD9" i="22"/>
  <c r="AT9" i="22"/>
  <c r="Y9" i="22"/>
  <c r="BE47" i="22"/>
  <c r="AA9" i="22"/>
  <c r="AI9" i="22"/>
  <c r="AQ9" i="22"/>
  <c r="P87" i="22"/>
  <c r="X87" i="22"/>
  <c r="AF87" i="22"/>
  <c r="AN87" i="22"/>
  <c r="AV87" i="22"/>
  <c r="BE97" i="22"/>
  <c r="BE104" i="22"/>
  <c r="BE129" i="22"/>
  <c r="AD132" i="22"/>
  <c r="AD189" i="22" s="1"/>
  <c r="U44" i="17" s="1"/>
  <c r="BE161" i="22"/>
  <c r="BE170" i="22"/>
  <c r="AK191" i="24"/>
  <c r="AK190" i="24"/>
  <c r="BE156" i="24"/>
  <c r="BB156" i="24"/>
  <c r="AY156" i="24"/>
  <c r="BE164" i="24"/>
  <c r="BB164" i="24"/>
  <c r="AY164" i="24"/>
  <c r="AY147" i="24"/>
  <c r="BB147" i="24"/>
  <c r="BB12" i="24"/>
  <c r="BB16" i="24"/>
  <c r="AY24" i="24"/>
  <c r="AY28" i="24"/>
  <c r="AF34" i="24"/>
  <c r="AF32" i="24" s="1"/>
  <c r="AF9" i="24" s="1"/>
  <c r="U34" i="24"/>
  <c r="U32" i="24" s="1"/>
  <c r="U9" i="24" s="1"/>
  <c r="T34" i="24"/>
  <c r="AY34" i="24"/>
  <c r="AH34" i="24"/>
  <c r="AH32" i="24" s="1"/>
  <c r="AH9" i="24" s="1"/>
  <c r="AH189" i="24" s="1"/>
  <c r="BB39" i="24"/>
  <c r="AY39" i="24"/>
  <c r="AY42" i="24"/>
  <c r="Q42" i="24"/>
  <c r="BB47" i="24"/>
  <c r="AY47" i="24"/>
  <c r="BB68" i="24"/>
  <c r="AY68" i="24"/>
  <c r="K110" i="24"/>
  <c r="BB110" i="24" s="1"/>
  <c r="BB126" i="24"/>
  <c r="AY126" i="24"/>
  <c r="BE126" i="24"/>
  <c r="BE147" i="24"/>
  <c r="AP189" i="24"/>
  <c r="BB41" i="24"/>
  <c r="AY41" i="24"/>
  <c r="BB57" i="24"/>
  <c r="AY57" i="24"/>
  <c r="BE57" i="24"/>
  <c r="BB77" i="24"/>
  <c r="K76" i="24"/>
  <c r="BE77" i="24"/>
  <c r="AY77" i="24"/>
  <c r="K99" i="24"/>
  <c r="AY99" i="24" s="1"/>
  <c r="AY100" i="24"/>
  <c r="BB100" i="24"/>
  <c r="AY18" i="24"/>
  <c r="BE99" i="24"/>
  <c r="M191" i="24"/>
  <c r="M190" i="24"/>
  <c r="BB159" i="24"/>
  <c r="BE16" i="24"/>
  <c r="BB20" i="24"/>
  <c r="AI9" i="24"/>
  <c r="AQ9" i="24"/>
  <c r="AY33" i="24"/>
  <c r="K32" i="24"/>
  <c r="AY32" i="24" s="1"/>
  <c r="V34" i="24"/>
  <c r="V32" i="24" s="1"/>
  <c r="BE39" i="24"/>
  <c r="BD43" i="24"/>
  <c r="BE44" i="24"/>
  <c r="K88" i="24"/>
  <c r="BB91" i="24"/>
  <c r="AY91" i="24"/>
  <c r="BB176" i="24"/>
  <c r="AY176" i="24"/>
  <c r="BB67" i="24"/>
  <c r="BE67" i="24"/>
  <c r="AY67" i="24"/>
  <c r="AY117" i="24"/>
  <c r="BB117" i="24"/>
  <c r="AY121" i="24"/>
  <c r="AY155" i="24"/>
  <c r="BB155" i="24"/>
  <c r="AF189" i="24"/>
  <c r="BD14" i="24"/>
  <c r="BE14" i="24" s="1"/>
  <c r="BB14" i="24"/>
  <c r="BE41" i="24"/>
  <c r="AY86" i="24"/>
  <c r="BB86" i="24"/>
  <c r="BB109" i="24"/>
  <c r="BE109" i="24"/>
  <c r="AY109" i="24"/>
  <c r="AS189" i="24"/>
  <c r="AY168" i="24"/>
  <c r="BB168" i="24"/>
  <c r="K10" i="24"/>
  <c r="BE18" i="24"/>
  <c r="BB25" i="24"/>
  <c r="BB29" i="24"/>
  <c r="AG34" i="24"/>
  <c r="AG32" i="24" s="1"/>
  <c r="AG9" i="24" s="1"/>
  <c r="AG189" i="24" s="1"/>
  <c r="BB37" i="24"/>
  <c r="AY37" i="24"/>
  <c r="BB69" i="24"/>
  <c r="AY69" i="24"/>
  <c r="AY74" i="24"/>
  <c r="BB74" i="24"/>
  <c r="X87" i="24"/>
  <c r="X189" i="24" s="1"/>
  <c r="AY174" i="24"/>
  <c r="AY180" i="24"/>
  <c r="BB180" i="24"/>
  <c r="BB11" i="24"/>
  <c r="BA10" i="24"/>
  <c r="BB22" i="24"/>
  <c r="K21" i="24"/>
  <c r="BE21" i="24" s="1"/>
  <c r="BB51" i="24"/>
  <c r="AY51" i="24"/>
  <c r="K133" i="24"/>
  <c r="AY134" i="24"/>
  <c r="BB134" i="24"/>
  <c r="BB139" i="24"/>
  <c r="AY139" i="24"/>
  <c r="BE139" i="24"/>
  <c r="BE11" i="24"/>
  <c r="BD17" i="24"/>
  <c r="BE17" i="24" s="1"/>
  <c r="BB17" i="24"/>
  <c r="V9" i="24"/>
  <c r="AD9" i="24"/>
  <c r="AY22" i="24"/>
  <c r="AY26" i="24"/>
  <c r="AY30" i="24"/>
  <c r="BB35" i="24"/>
  <c r="AY35" i="24"/>
  <c r="AY56" i="24"/>
  <c r="BE56" i="24"/>
  <c r="BB56" i="24"/>
  <c r="N64" i="24"/>
  <c r="AY64" i="24"/>
  <c r="AY79" i="24"/>
  <c r="BE79" i="24"/>
  <c r="BB79" i="24"/>
  <c r="AY96" i="24"/>
  <c r="BB96" i="24"/>
  <c r="BB98" i="24"/>
  <c r="BE98" i="24"/>
  <c r="BE105" i="24"/>
  <c r="BB105" i="24"/>
  <c r="AY105" i="24"/>
  <c r="AY142" i="24"/>
  <c r="BB142" i="24"/>
  <c r="BB183" i="24"/>
  <c r="BE183" i="24"/>
  <c r="AY183" i="24"/>
  <c r="BA33" i="24"/>
  <c r="BE38" i="24"/>
  <c r="BB38" i="24"/>
  <c r="AY38" i="24"/>
  <c r="BB46" i="24"/>
  <c r="K43" i="24"/>
  <c r="AY43" i="24" s="1"/>
  <c r="AY46" i="24"/>
  <c r="BE93" i="24"/>
  <c r="BB93" i="24"/>
  <c r="AY93" i="24"/>
  <c r="AY108" i="24"/>
  <c r="BB108" i="24"/>
  <c r="BB119" i="24"/>
  <c r="AY119" i="24"/>
  <c r="U189" i="24"/>
  <c r="BB140" i="24"/>
  <c r="AY140" i="24"/>
  <c r="BB149" i="24"/>
  <c r="BE149" i="24"/>
  <c r="AY149" i="24"/>
  <c r="BE155" i="24"/>
  <c r="AY172" i="24"/>
  <c r="BE172" i="24"/>
  <c r="BB172" i="24"/>
  <c r="BE60" i="24"/>
  <c r="K65" i="24"/>
  <c r="BB65" i="24" s="1"/>
  <c r="BE72" i="24"/>
  <c r="BE74" i="24"/>
  <c r="R87" i="24"/>
  <c r="R189" i="24" s="1"/>
  <c r="Z87" i="24"/>
  <c r="Z189" i="24" s="1"/>
  <c r="BE119" i="24"/>
  <c r="BB124" i="24"/>
  <c r="BE124" i="24"/>
  <c r="O132" i="24"/>
  <c r="O189" i="24" s="1"/>
  <c r="W132" i="24"/>
  <c r="W189" i="24" s="1"/>
  <c r="AE132" i="24"/>
  <c r="AM132" i="24"/>
  <c r="AM189" i="24" s="1"/>
  <c r="AU132" i="24"/>
  <c r="AU189" i="24" s="1"/>
  <c r="BB145" i="24"/>
  <c r="K144" i="24"/>
  <c r="BB144" i="24" s="1"/>
  <c r="BE150" i="24"/>
  <c r="BD166" i="24"/>
  <c r="BE168" i="24"/>
  <c r="AY49" i="24"/>
  <c r="BB59" i="24"/>
  <c r="BD65" i="24"/>
  <c r="BE65" i="24" s="1"/>
  <c r="BD76" i="24"/>
  <c r="BE76" i="24" s="1"/>
  <c r="BE86" i="24"/>
  <c r="BB95" i="24"/>
  <c r="AY103" i="24"/>
  <c r="BB107" i="24"/>
  <c r="AY107" i="24"/>
  <c r="AY114" i="24"/>
  <c r="BE117" i="24"/>
  <c r="AY124" i="24"/>
  <c r="AY130" i="24"/>
  <c r="BB138" i="24"/>
  <c r="AY145" i="24"/>
  <c r="AY151" i="24"/>
  <c r="BB151" i="24"/>
  <c r="AY153" i="24"/>
  <c r="AC189" i="24"/>
  <c r="BE176" i="24"/>
  <c r="AY178" i="24"/>
  <c r="K177" i="24"/>
  <c r="BE47" i="24"/>
  <c r="BE91" i="24"/>
  <c r="BE140" i="24"/>
  <c r="BE144" i="24"/>
  <c r="BB44" i="24"/>
  <c r="AY53" i="24"/>
  <c r="BB55" i="24"/>
  <c r="AY58" i="24"/>
  <c r="AY61" i="24"/>
  <c r="AY66" i="24"/>
  <c r="BE69" i="24"/>
  <c r="AY73" i="24"/>
  <c r="AY75" i="24"/>
  <c r="AY76" i="24"/>
  <c r="BB83" i="24"/>
  <c r="AY85" i="24"/>
  <c r="BD88" i="24"/>
  <c r="AY90" i="24"/>
  <c r="AY102" i="24"/>
  <c r="BE112" i="24"/>
  <c r="AY120" i="24"/>
  <c r="BB133" i="24"/>
  <c r="BA132" i="24"/>
  <c r="AY135" i="24"/>
  <c r="BE145" i="24"/>
  <c r="AY162" i="24"/>
  <c r="BE173" i="24"/>
  <c r="BB173" i="24"/>
  <c r="AY173" i="24"/>
  <c r="AT189" i="24"/>
  <c r="BD177" i="24"/>
  <c r="AY182" i="24"/>
  <c r="BE182" i="24"/>
  <c r="AY184" i="24"/>
  <c r="BB184" i="24"/>
  <c r="BA43" i="24"/>
  <c r="BE51" i="24"/>
  <c r="BB61" i="24"/>
  <c r="BB75" i="24"/>
  <c r="N87" i="24"/>
  <c r="V87" i="24"/>
  <c r="V189" i="24" s="1"/>
  <c r="AD87" i="24"/>
  <c r="AD189" i="24" s="1"/>
  <c r="AL87" i="24"/>
  <c r="AL189" i="24" s="1"/>
  <c r="AT87" i="24"/>
  <c r="BB92" i="24"/>
  <c r="AY94" i="24"/>
  <c r="BB102" i="24"/>
  <c r="S132" i="24"/>
  <c r="S189" i="24" s="1"/>
  <c r="AA132" i="24"/>
  <c r="AA189" i="24" s="1"/>
  <c r="BD133" i="24"/>
  <c r="BB135" i="24"/>
  <c r="BB137" i="24"/>
  <c r="BE137" i="24"/>
  <c r="AN132" i="24"/>
  <c r="AN189" i="24" s="1"/>
  <c r="BE162" i="24"/>
  <c r="AV189" i="24"/>
  <c r="AY171" i="24"/>
  <c r="AE189" i="24"/>
  <c r="BE178" i="24"/>
  <c r="BB182" i="24"/>
  <c r="BE46" i="24"/>
  <c r="BE53" i="24"/>
  <c r="P87" i="24"/>
  <c r="P189" i="24" s="1"/>
  <c r="BE100" i="24"/>
  <c r="BB111" i="24"/>
  <c r="AY111" i="24"/>
  <c r="BD121" i="24"/>
  <c r="AY129" i="24"/>
  <c r="BB129" i="24"/>
  <c r="AY144" i="24"/>
  <c r="AX132" i="24"/>
  <c r="BB146" i="24"/>
  <c r="AY146" i="24"/>
  <c r="BB154" i="24"/>
  <c r="AY154" i="24"/>
  <c r="BE180" i="24"/>
  <c r="AY50" i="24"/>
  <c r="K54" i="24"/>
  <c r="AY54" i="24" s="1"/>
  <c r="BB60" i="24"/>
  <c r="BE68" i="24"/>
  <c r="BE78" i="24"/>
  <c r="BE84" i="24"/>
  <c r="BB84" i="24"/>
  <c r="BE92" i="24"/>
  <c r="BE108" i="24"/>
  <c r="AY115" i="24"/>
  <c r="K121" i="24"/>
  <c r="BB121" i="24" s="1"/>
  <c r="BE123" i="24"/>
  <c r="BE125" i="24"/>
  <c r="BE127" i="24"/>
  <c r="AC132" i="24"/>
  <c r="BB152" i="24"/>
  <c r="BB161" i="24"/>
  <c r="AY161" i="24"/>
  <c r="BB163" i="24"/>
  <c r="Y189" i="24"/>
  <c r="AO189" i="24"/>
  <c r="BB187" i="24"/>
  <c r="BE187" i="24"/>
  <c r="BE82" i="24"/>
  <c r="S87" i="24"/>
  <c r="AA87" i="24"/>
  <c r="AI87" i="24"/>
  <c r="AQ87" i="24"/>
  <c r="BB99" i="24"/>
  <c r="BA87" i="24"/>
  <c r="T132" i="24"/>
  <c r="AB132" i="24"/>
  <c r="AB189" i="24" s="1"/>
  <c r="AJ132" i="24"/>
  <c r="AJ189" i="24" s="1"/>
  <c r="AR132" i="24"/>
  <c r="BE159" i="24"/>
  <c r="AI189" i="24"/>
  <c r="AQ189" i="24"/>
  <c r="BD110" i="24"/>
  <c r="BE110" i="24" s="1"/>
  <c r="BE129" i="24"/>
  <c r="BE134" i="24"/>
  <c r="BE142" i="24"/>
  <c r="BE171" i="24"/>
  <c r="AR189" i="24"/>
  <c r="BE95" i="24"/>
  <c r="BE104" i="24"/>
  <c r="BE111" i="24"/>
  <c r="BB113" i="24"/>
  <c r="BE146" i="24"/>
  <c r="BE154" i="24"/>
  <c r="AY158" i="24"/>
  <c r="K166" i="24"/>
  <c r="I3" i="24" s="1"/>
  <c r="AY170" i="24"/>
  <c r="BE184" i="24"/>
  <c r="BB186" i="24"/>
  <c r="AY53" i="23"/>
  <c r="BB53" i="23"/>
  <c r="BE107" i="23"/>
  <c r="BB107" i="23"/>
  <c r="AY107" i="23"/>
  <c r="M191" i="23"/>
  <c r="M190" i="23"/>
  <c r="BE63" i="23"/>
  <c r="BB47" i="23"/>
  <c r="AY47" i="23"/>
  <c r="K65" i="23"/>
  <c r="BB65" i="23" s="1"/>
  <c r="AY66" i="23"/>
  <c r="BB66" i="23"/>
  <c r="BB121" i="23"/>
  <c r="BB46" i="23"/>
  <c r="AY46" i="23"/>
  <c r="BE46" i="23"/>
  <c r="AY63" i="23"/>
  <c r="BB63" i="23"/>
  <c r="AY26" i="23"/>
  <c r="BB26" i="23"/>
  <c r="BE53" i="23"/>
  <c r="BB15" i="23"/>
  <c r="AY15" i="23"/>
  <c r="K21" i="23"/>
  <c r="AY21" i="23" s="1"/>
  <c r="AY22" i="23"/>
  <c r="BB22" i="23"/>
  <c r="AY37" i="23"/>
  <c r="BB37" i="23"/>
  <c r="BB51" i="23"/>
  <c r="AY51" i="23"/>
  <c r="BB57" i="23"/>
  <c r="AY57" i="23"/>
  <c r="BB96" i="23"/>
  <c r="AY96" i="23"/>
  <c r="BE18" i="23"/>
  <c r="AY28" i="23"/>
  <c r="BB28" i="23"/>
  <c r="BE37" i="23"/>
  <c r="AY41" i="23"/>
  <c r="BB41" i="23"/>
  <c r="AY44" i="23"/>
  <c r="K43" i="23"/>
  <c r="AY43" i="23" s="1"/>
  <c r="BE51" i="23"/>
  <c r="BE57" i="23"/>
  <c r="BB61" i="23"/>
  <c r="AY61" i="23"/>
  <c r="BB69" i="23"/>
  <c r="AY69" i="23"/>
  <c r="BE69" i="23"/>
  <c r="BB79" i="23"/>
  <c r="AY79" i="23"/>
  <c r="K76" i="23"/>
  <c r="BE15" i="23"/>
  <c r="BB38" i="23"/>
  <c r="AY38" i="23"/>
  <c r="BE38" i="23"/>
  <c r="BE44" i="23"/>
  <c r="BD43" i="23"/>
  <c r="BE43" i="23" s="1"/>
  <c r="BE58" i="23"/>
  <c r="BB58" i="23"/>
  <c r="AY58" i="23"/>
  <c r="AY76" i="23"/>
  <c r="AY110" i="23"/>
  <c r="U189" i="23"/>
  <c r="BB92" i="23"/>
  <c r="AY92" i="23"/>
  <c r="BB50" i="23"/>
  <c r="AY50" i="23"/>
  <c r="BE50" i="23"/>
  <c r="AH9" i="23"/>
  <c r="AY11" i="23"/>
  <c r="K10" i="23"/>
  <c r="BB13" i="23"/>
  <c r="BE19" i="23"/>
  <c r="AY24" i="23"/>
  <c r="BB24" i="23"/>
  <c r="BB35" i="23"/>
  <c r="AY35" i="23"/>
  <c r="AY42" i="23"/>
  <c r="Q42" i="23"/>
  <c r="AY45" i="23"/>
  <c r="BB45" i="23"/>
  <c r="K54" i="23"/>
  <c r="AY54" i="23" s="1"/>
  <c r="AY55" i="23"/>
  <c r="BB55" i="23"/>
  <c r="BE62" i="23"/>
  <c r="BB62" i="23"/>
  <c r="AY62" i="23"/>
  <c r="BB70" i="23"/>
  <c r="AY70" i="23"/>
  <c r="BB73" i="23"/>
  <c r="BE73" i="23"/>
  <c r="AY73" i="23"/>
  <c r="BB83" i="23"/>
  <c r="AY83" i="23"/>
  <c r="AC190" i="23"/>
  <c r="AC191" i="23" s="1"/>
  <c r="AS190" i="23"/>
  <c r="AS191" i="23" s="1"/>
  <c r="BE11" i="23"/>
  <c r="BD10" i="23"/>
  <c r="BE13" i="23"/>
  <c r="BE16" i="23"/>
  <c r="BB30" i="23"/>
  <c r="AY30" i="23"/>
  <c r="BE35" i="23"/>
  <c r="BB39" i="23"/>
  <c r="AY39" i="23"/>
  <c r="BE45" i="23"/>
  <c r="AY49" i="23"/>
  <c r="BB49" i="23"/>
  <c r="AY59" i="23"/>
  <c r="BB59" i="23"/>
  <c r="BB91" i="23"/>
  <c r="AY91" i="23"/>
  <c r="BB157" i="23"/>
  <c r="AY157" i="23"/>
  <c r="K155" i="23"/>
  <c r="BE168" i="23"/>
  <c r="BB168" i="23"/>
  <c r="AY168" i="23"/>
  <c r="K166" i="23"/>
  <c r="BE176" i="23"/>
  <c r="BB176" i="23"/>
  <c r="AY176" i="23"/>
  <c r="BA10" i="23"/>
  <c r="BB11" i="23"/>
  <c r="BB19" i="23"/>
  <c r="AY36" i="23"/>
  <c r="AY40" i="23"/>
  <c r="AY48" i="23"/>
  <c r="AY52" i="23"/>
  <c r="AY71" i="23"/>
  <c r="AY100" i="23"/>
  <c r="BB102" i="23"/>
  <c r="AY102" i="23"/>
  <c r="BB112" i="23"/>
  <c r="AY112" i="23"/>
  <c r="AY114" i="23"/>
  <c r="BB116" i="23"/>
  <c r="AY116" i="23"/>
  <c r="AY118" i="23"/>
  <c r="BB120" i="23"/>
  <c r="AY120" i="23"/>
  <c r="R132" i="23"/>
  <c r="Z132" i="23"/>
  <c r="Z189" i="23" s="1"/>
  <c r="AH132" i="23"/>
  <c r="AH189" i="23" s="1"/>
  <c r="AP132" i="23"/>
  <c r="AP189" i="23" s="1"/>
  <c r="BE137" i="23"/>
  <c r="BB137" i="23"/>
  <c r="BE148" i="23"/>
  <c r="BB148" i="23"/>
  <c r="AY148" i="23"/>
  <c r="S189" i="23"/>
  <c r="AA189" i="23"/>
  <c r="AI189" i="23"/>
  <c r="AQ189" i="23"/>
  <c r="BB180" i="23"/>
  <c r="AY180" i="23"/>
  <c r="BB95" i="23"/>
  <c r="AY95" i="23"/>
  <c r="BB18" i="23"/>
  <c r="K33" i="23"/>
  <c r="BA43" i="23"/>
  <c r="BB43" i="23" s="1"/>
  <c r="BB44" i="23"/>
  <c r="BD65" i="23"/>
  <c r="BE66" i="23"/>
  <c r="BB68" i="23"/>
  <c r="AY77" i="23"/>
  <c r="AY81" i="23"/>
  <c r="AY85" i="23"/>
  <c r="AY104" i="23"/>
  <c r="BB106" i="23"/>
  <c r="AY106" i="23"/>
  <c r="BE122" i="23"/>
  <c r="AY137" i="23"/>
  <c r="BE141" i="23"/>
  <c r="BB141" i="23"/>
  <c r="BE157" i="23"/>
  <c r="BE169" i="23"/>
  <c r="BB169" i="23"/>
  <c r="AY169" i="23"/>
  <c r="K177" i="23"/>
  <c r="AB189" i="23"/>
  <c r="AJ189" i="23"/>
  <c r="AR189" i="23"/>
  <c r="BB178" i="23"/>
  <c r="AY178" i="23"/>
  <c r="BE180" i="23"/>
  <c r="BB186" i="23"/>
  <c r="AY186" i="23"/>
  <c r="BB17" i="23"/>
  <c r="V33" i="23"/>
  <c r="BE55" i="23"/>
  <c r="BB77" i="23"/>
  <c r="BE79" i="23"/>
  <c r="BB81" i="23"/>
  <c r="BE83" i="23"/>
  <c r="BB85" i="23"/>
  <c r="Q87" i="23"/>
  <c r="Y87" i="23"/>
  <c r="AG87" i="23"/>
  <c r="AO87" i="23"/>
  <c r="AX87" i="23"/>
  <c r="BD99" i="23"/>
  <c r="BE100" i="23"/>
  <c r="BE102" i="23"/>
  <c r="AY108" i="23"/>
  <c r="K110" i="23"/>
  <c r="BB110" i="23" s="1"/>
  <c r="BE114" i="23"/>
  <c r="BE118" i="23"/>
  <c r="BB123" i="23"/>
  <c r="AY123" i="23"/>
  <c r="AY141" i="23"/>
  <c r="AY144" i="23"/>
  <c r="AY181" i="23"/>
  <c r="BE181" i="23"/>
  <c r="BE128" i="23"/>
  <c r="BB128" i="23"/>
  <c r="BB16" i="23"/>
  <c r="AY23" i="23"/>
  <c r="AY25" i="23"/>
  <c r="AY27" i="23"/>
  <c r="AY29" i="23"/>
  <c r="AY31" i="23"/>
  <c r="AH33" i="23"/>
  <c r="AH32" i="23" s="1"/>
  <c r="AY34" i="23"/>
  <c r="BE76" i="23"/>
  <c r="AY90" i="23"/>
  <c r="AY94" i="23"/>
  <c r="AY98" i="23"/>
  <c r="BE104" i="23"/>
  <c r="BE106" i="23"/>
  <c r="K121" i="23"/>
  <c r="AY121" i="23" s="1"/>
  <c r="AY125" i="23"/>
  <c r="BB127" i="23"/>
  <c r="AY127" i="23"/>
  <c r="K133" i="23"/>
  <c r="BB133" i="23" s="1"/>
  <c r="AY134" i="23"/>
  <c r="BB165" i="23"/>
  <c r="AY165" i="23"/>
  <c r="BB166" i="23"/>
  <c r="BE172" i="23"/>
  <c r="BB172" i="23"/>
  <c r="AY172" i="23"/>
  <c r="AD189" i="23"/>
  <c r="AL189" i="23"/>
  <c r="AT189" i="23"/>
  <c r="BE178" i="23"/>
  <c r="BB181" i="23"/>
  <c r="BE186" i="23"/>
  <c r="R189" i="23"/>
  <c r="AK33" i="23"/>
  <c r="AK32" i="23" s="1"/>
  <c r="AK9" i="23" s="1"/>
  <c r="AK189" i="23" s="1"/>
  <c r="BB90" i="23"/>
  <c r="BE92" i="23"/>
  <c r="BB94" i="23"/>
  <c r="BE96" i="23"/>
  <c r="BB98" i="23"/>
  <c r="BE103" i="23"/>
  <c r="BB103" i="23"/>
  <c r="BE108" i="23"/>
  <c r="BB113" i="23"/>
  <c r="AY113" i="23"/>
  <c r="BB117" i="23"/>
  <c r="AY117" i="23"/>
  <c r="BE123" i="23"/>
  <c r="BB131" i="23"/>
  <c r="AY131" i="23"/>
  <c r="BB136" i="23"/>
  <c r="AY136" i="23"/>
  <c r="BE151" i="23"/>
  <c r="BB151" i="23"/>
  <c r="AY151" i="23"/>
  <c r="BB163" i="23"/>
  <c r="AY163" i="23"/>
  <c r="O189" i="23"/>
  <c r="W189" i="23"/>
  <c r="AE189" i="23"/>
  <c r="AM189" i="23"/>
  <c r="AU189" i="23"/>
  <c r="BB184" i="23"/>
  <c r="AY184" i="23"/>
  <c r="BB14" i="23"/>
  <c r="T34" i="23"/>
  <c r="AY56" i="23"/>
  <c r="AY60" i="23"/>
  <c r="N64" i="23"/>
  <c r="BE70" i="23"/>
  <c r="BB72" i="23"/>
  <c r="BB78" i="23"/>
  <c r="AY78" i="23"/>
  <c r="AY80" i="23"/>
  <c r="BB82" i="23"/>
  <c r="AY82" i="23"/>
  <c r="AY84" i="23"/>
  <c r="BB86" i="23"/>
  <c r="AY86" i="23"/>
  <c r="BD88" i="23"/>
  <c r="AY103" i="23"/>
  <c r="BE113" i="23"/>
  <c r="BE117" i="23"/>
  <c r="BE125" i="23"/>
  <c r="BD133" i="23"/>
  <c r="BE134" i="23"/>
  <c r="BB138" i="23"/>
  <c r="BB140" i="23"/>
  <c r="AY140" i="23"/>
  <c r="BB161" i="23"/>
  <c r="AY161" i="23"/>
  <c r="BE163" i="23"/>
  <c r="BE165" i="23"/>
  <c r="BE173" i="23"/>
  <c r="BB173" i="23"/>
  <c r="AY173" i="23"/>
  <c r="BB182" i="23"/>
  <c r="AY182" i="23"/>
  <c r="BE184" i="23"/>
  <c r="K99" i="23"/>
  <c r="AY99" i="23" s="1"/>
  <c r="K88" i="23"/>
  <c r="K87" i="23" s="1"/>
  <c r="G3" i="23" s="1"/>
  <c r="BD110" i="23"/>
  <c r="BE110" i="23" s="1"/>
  <c r="BE124" i="23"/>
  <c r="BB124" i="23"/>
  <c r="BE131" i="23"/>
  <c r="P189" i="23"/>
  <c r="X189" i="23"/>
  <c r="AF189" i="23"/>
  <c r="AN189" i="23"/>
  <c r="AV189" i="23"/>
  <c r="BE136" i="23"/>
  <c r="BE138" i="23"/>
  <c r="BB142" i="23"/>
  <c r="BE147" i="23"/>
  <c r="BB147" i="23"/>
  <c r="AY147" i="23"/>
  <c r="K144" i="23"/>
  <c r="BE144" i="23" s="1"/>
  <c r="BB152" i="23"/>
  <c r="AY152" i="23"/>
  <c r="BB159" i="23"/>
  <c r="AY159" i="23"/>
  <c r="BD166" i="23"/>
  <c r="BE166" i="23" s="1"/>
  <c r="BE167" i="23"/>
  <c r="Y189" i="23"/>
  <c r="AG189" i="23"/>
  <c r="AO189" i="23"/>
  <c r="AY185" i="23"/>
  <c r="BE185" i="23"/>
  <c r="BD177" i="23"/>
  <c r="BE145" i="23"/>
  <c r="AY158" i="23"/>
  <c r="AY162" i="23"/>
  <c r="AY179" i="23"/>
  <c r="AY183" i="23"/>
  <c r="AY187" i="23"/>
  <c r="BB158" i="23"/>
  <c r="BB162" i="23"/>
  <c r="AX189" i="23"/>
  <c r="AY167" i="23"/>
  <c r="AY171" i="23"/>
  <c r="AY175" i="23"/>
  <c r="BB14" i="22"/>
  <c r="AY14" i="22"/>
  <c r="BE14" i="22"/>
  <c r="BB25" i="22"/>
  <c r="AY25" i="22"/>
  <c r="AY103" i="22"/>
  <c r="BE19" i="22"/>
  <c r="BB29" i="22"/>
  <c r="AY29" i="22"/>
  <c r="AY70" i="22"/>
  <c r="BB70" i="22"/>
  <c r="AY42" i="22"/>
  <c r="Q42" i="22"/>
  <c r="AY57" i="22"/>
  <c r="K54" i="22"/>
  <c r="AY54" i="22" s="1"/>
  <c r="BB57" i="22"/>
  <c r="BE113" i="22"/>
  <c r="BE13" i="22"/>
  <c r="AY13" i="22"/>
  <c r="K10" i="22"/>
  <c r="K21" i="22"/>
  <c r="BE21" i="22" s="1"/>
  <c r="AY35" i="22"/>
  <c r="BB35" i="22"/>
  <c r="BB39" i="22"/>
  <c r="AY39" i="22"/>
  <c r="BB31" i="22"/>
  <c r="AY31" i="22"/>
  <c r="BB147" i="22"/>
  <c r="BE147" i="22"/>
  <c r="AY147" i="22"/>
  <c r="BE11" i="22"/>
  <c r="AY61" i="22"/>
  <c r="BB61" i="22"/>
  <c r="M189" i="22"/>
  <c r="D44" i="17" s="1"/>
  <c r="BB83" i="22"/>
  <c r="BE83" i="22"/>
  <c r="AY83" i="22"/>
  <c r="AY140" i="22"/>
  <c r="BB11" i="22"/>
  <c r="AY20" i="22"/>
  <c r="AY79" i="22"/>
  <c r="BB107" i="22"/>
  <c r="AY107" i="22"/>
  <c r="BB123" i="22"/>
  <c r="AY123" i="22"/>
  <c r="BE127" i="22"/>
  <c r="BB152" i="22"/>
  <c r="AY152" i="22"/>
  <c r="BB157" i="22"/>
  <c r="AY157" i="22"/>
  <c r="BA10" i="22"/>
  <c r="BD16" i="22"/>
  <c r="BE16" i="22" s="1"/>
  <c r="AY22" i="22"/>
  <c r="BB24" i="22"/>
  <c r="BB44" i="22"/>
  <c r="BB48" i="22"/>
  <c r="BB52" i="22"/>
  <c r="AY55" i="22"/>
  <c r="AY63" i="22"/>
  <c r="BB66" i="22"/>
  <c r="BB77" i="22"/>
  <c r="AY77" i="22"/>
  <c r="BB86" i="22"/>
  <c r="AY91" i="22"/>
  <c r="BE91" i="22"/>
  <c r="AY116" i="22"/>
  <c r="BE116" i="22"/>
  <c r="K121" i="22"/>
  <c r="BE121" i="22" s="1"/>
  <c r="BE123" i="22"/>
  <c r="BB141" i="22"/>
  <c r="AY141" i="22"/>
  <c r="K144" i="22"/>
  <c r="BE157" i="22"/>
  <c r="BB162" i="22"/>
  <c r="BE181" i="22"/>
  <c r="BD177" i="22"/>
  <c r="BE35" i="22"/>
  <c r="AB9" i="22"/>
  <c r="AJ9" i="22"/>
  <c r="AR9" i="22"/>
  <c r="BB15" i="22"/>
  <c r="BB20" i="22"/>
  <c r="BB22" i="22"/>
  <c r="BE37" i="22"/>
  <c r="BE44" i="22"/>
  <c r="BD43" i="22"/>
  <c r="BE46" i="22"/>
  <c r="BE48" i="22"/>
  <c r="BE50" i="22"/>
  <c r="BE52" i="22"/>
  <c r="BE57" i="22"/>
  <c r="BE61" i="22"/>
  <c r="BB68" i="22"/>
  <c r="AY68" i="22"/>
  <c r="BE70" i="22"/>
  <c r="BE79" i="22"/>
  <c r="BB96" i="22"/>
  <c r="BE96" i="22"/>
  <c r="AY96" i="22"/>
  <c r="BB102" i="22"/>
  <c r="AY102" i="22"/>
  <c r="BE108" i="22"/>
  <c r="BB108" i="22"/>
  <c r="AY108" i="22"/>
  <c r="BE141" i="22"/>
  <c r="AY150" i="22"/>
  <c r="BE150" i="22"/>
  <c r="K155" i="22"/>
  <c r="AY158" i="22"/>
  <c r="BB158" i="22"/>
  <c r="BE162" i="22"/>
  <c r="AP189" i="22"/>
  <c r="AG44" i="17" s="1"/>
  <c r="BB118" i="22"/>
  <c r="AY118" i="22"/>
  <c r="BB19" i="22"/>
  <c r="AY27" i="22"/>
  <c r="K33" i="22"/>
  <c r="AY36" i="22"/>
  <c r="BE55" i="22"/>
  <c r="BD65" i="22"/>
  <c r="BE68" i="22"/>
  <c r="AY73" i="22"/>
  <c r="BB84" i="22"/>
  <c r="BE86" i="22"/>
  <c r="T87" i="22"/>
  <c r="AR87" i="22"/>
  <c r="BE100" i="22"/>
  <c r="BB100" i="22"/>
  <c r="AY100" i="22"/>
  <c r="BE102" i="22"/>
  <c r="BB136" i="22"/>
  <c r="AY136" i="22"/>
  <c r="BE142" i="22"/>
  <c r="BB142" i="22"/>
  <c r="AY142" i="22"/>
  <c r="BB150" i="22"/>
  <c r="AQ189" i="22"/>
  <c r="AH44" i="17" s="1"/>
  <c r="BB93" i="22"/>
  <c r="AY93" i="22"/>
  <c r="AY46" i="22"/>
  <c r="V33" i="22"/>
  <c r="U34" i="22"/>
  <c r="U32" i="22" s="1"/>
  <c r="U9" i="22" s="1"/>
  <c r="T34" i="22"/>
  <c r="BE39" i="22"/>
  <c r="BE66" i="22"/>
  <c r="BB71" i="22"/>
  <c r="BE73" i="22"/>
  <c r="BB78" i="22"/>
  <c r="AY80" i="22"/>
  <c r="BE84" i="22"/>
  <c r="BB92" i="22"/>
  <c r="AY92" i="22"/>
  <c r="BB117" i="22"/>
  <c r="AY117" i="22"/>
  <c r="T132" i="22"/>
  <c r="AB132" i="22"/>
  <c r="AR132" i="22"/>
  <c r="BE134" i="22"/>
  <c r="BB134" i="22"/>
  <c r="AY134" i="22"/>
  <c r="BE136" i="22"/>
  <c r="BD144" i="22"/>
  <c r="BB13" i="22"/>
  <c r="AH33" i="22"/>
  <c r="AH32" i="22" s="1"/>
  <c r="AH9" i="22" s="1"/>
  <c r="V34" i="22"/>
  <c r="AY38" i="22"/>
  <c r="AY47" i="22"/>
  <c r="AY51" i="22"/>
  <c r="BB56" i="22"/>
  <c r="AY56" i="22"/>
  <c r="BB60" i="22"/>
  <c r="AY60" i="22"/>
  <c r="AY64" i="22"/>
  <c r="N64" i="22"/>
  <c r="BB69" i="22"/>
  <c r="BE71" i="22"/>
  <c r="BD88" i="22"/>
  <c r="BE89" i="22"/>
  <c r="BB131" i="22"/>
  <c r="AY131" i="22"/>
  <c r="BE131" i="22"/>
  <c r="BB151" i="22"/>
  <c r="AY151" i="22"/>
  <c r="BE159" i="22"/>
  <c r="BB159" i="22"/>
  <c r="BB37" i="22"/>
  <c r="AY50" i="22"/>
  <c r="AX87" i="22"/>
  <c r="BB72" i="22"/>
  <c r="K76" i="22"/>
  <c r="BB85" i="22"/>
  <c r="AY85" i="22"/>
  <c r="BB106" i="22"/>
  <c r="AY106" i="22"/>
  <c r="BE106" i="22"/>
  <c r="BB127" i="22"/>
  <c r="AY127" i="22"/>
  <c r="BB137" i="22"/>
  <c r="AY137" i="22"/>
  <c r="K177" i="22"/>
  <c r="E14" i="11" s="1"/>
  <c r="BB186" i="22"/>
  <c r="AY186" i="22"/>
  <c r="BB88" i="22"/>
  <c r="BB161" i="22"/>
  <c r="AY161" i="22"/>
  <c r="BB169" i="22"/>
  <c r="AY169" i="22"/>
  <c r="BB173" i="22"/>
  <c r="AY173" i="22"/>
  <c r="BB182" i="22"/>
  <c r="AY182" i="22"/>
  <c r="AY90" i="22"/>
  <c r="AY98" i="22"/>
  <c r="AY105" i="22"/>
  <c r="AY115" i="22"/>
  <c r="AY125" i="22"/>
  <c r="AY128" i="22"/>
  <c r="P132" i="22"/>
  <c r="P189" i="22" s="1"/>
  <c r="G44" i="17" s="1"/>
  <c r="X132" i="22"/>
  <c r="AF132" i="22"/>
  <c r="AN132" i="22"/>
  <c r="AV132" i="22"/>
  <c r="BE137" i="22"/>
  <c r="AY139" i="22"/>
  <c r="AY149" i="22"/>
  <c r="AY163" i="22"/>
  <c r="BE169" i="22"/>
  <c r="BE173" i="22"/>
  <c r="BB178" i="22"/>
  <c r="AY178" i="22"/>
  <c r="AY180" i="22"/>
  <c r="BE186" i="22"/>
  <c r="BE80" i="22"/>
  <c r="BB82" i="22"/>
  <c r="BE93" i="22"/>
  <c r="BB95" i="22"/>
  <c r="BD99" i="22"/>
  <c r="BB112" i="22"/>
  <c r="BE118" i="22"/>
  <c r="BB120" i="22"/>
  <c r="BB128" i="22"/>
  <c r="Q132" i="22"/>
  <c r="Y132" i="22"/>
  <c r="Y189" i="22" s="1"/>
  <c r="P44" i="17" s="1"/>
  <c r="AG132" i="22"/>
  <c r="AO132" i="22"/>
  <c r="AO189" i="22" s="1"/>
  <c r="AF44" i="17" s="1"/>
  <c r="AX132" i="22"/>
  <c r="BD133" i="22"/>
  <c r="BB146" i="22"/>
  <c r="BE152" i="22"/>
  <c r="BB154" i="22"/>
  <c r="BD155" i="22"/>
  <c r="BB163" i="22"/>
  <c r="BE167" i="22"/>
  <c r="BE182" i="22"/>
  <c r="BE184" i="22"/>
  <c r="BE187" i="22"/>
  <c r="AY187" i="22"/>
  <c r="K88" i="22"/>
  <c r="AY88" i="22" s="1"/>
  <c r="BE158" i="22"/>
  <c r="BB165" i="22"/>
  <c r="AY165" i="22"/>
  <c r="BE69" i="22"/>
  <c r="O87" i="22"/>
  <c r="W87" i="22"/>
  <c r="AE87" i="22"/>
  <c r="AE189" i="22" s="1"/>
  <c r="V44" i="17" s="1"/>
  <c r="AM87" i="22"/>
  <c r="AM189" i="22" s="1"/>
  <c r="AD44" i="17" s="1"/>
  <c r="AU87" i="22"/>
  <c r="AY89" i="22"/>
  <c r="AY124" i="22"/>
  <c r="AY168" i="22"/>
  <c r="AY172" i="22"/>
  <c r="AY176" i="22"/>
  <c r="AY177" i="22"/>
  <c r="BB183" i="22"/>
  <c r="BB185" i="22"/>
  <c r="BB74" i="4"/>
  <c r="AY74" i="4"/>
  <c r="BE82" i="4"/>
  <c r="BE49" i="4"/>
  <c r="BE58" i="4"/>
  <c r="AY124" i="4"/>
  <c r="BB29" i="4"/>
  <c r="BB102" i="4"/>
  <c r="BE36" i="4"/>
  <c r="BE163" i="4"/>
  <c r="BB48" i="4"/>
  <c r="BE119" i="4"/>
  <c r="BE112" i="4"/>
  <c r="AY61" i="4"/>
  <c r="BB138" i="4"/>
  <c r="AY164" i="4"/>
  <c r="BB57" i="4"/>
  <c r="BB148" i="4"/>
  <c r="BE60" i="4"/>
  <c r="AY79" i="4"/>
  <c r="BB67" i="4"/>
  <c r="BE41" i="4"/>
  <c r="BE52" i="4"/>
  <c r="BE61" i="4"/>
  <c r="BE71" i="4"/>
  <c r="BE124" i="4"/>
  <c r="BE160" i="4"/>
  <c r="AY175" i="4"/>
  <c r="BB89" i="4"/>
  <c r="BB174" i="4"/>
  <c r="BE116" i="4"/>
  <c r="BE161" i="4"/>
  <c r="AY66" i="4"/>
  <c r="BB66" i="4"/>
  <c r="BB103" i="4"/>
  <c r="AY103" i="4"/>
  <c r="BB105" i="4"/>
  <c r="AY105" i="4"/>
  <c r="BE171" i="4"/>
  <c r="AY39" i="4"/>
  <c r="AY75" i="4"/>
  <c r="BB23" i="4"/>
  <c r="BB119" i="4"/>
  <c r="BB149" i="4"/>
  <c r="BE172" i="4"/>
  <c r="BE181" i="4"/>
  <c r="AY40" i="4"/>
  <c r="AY58" i="4"/>
  <c r="AY158" i="4"/>
  <c r="BB24" i="4"/>
  <c r="BB51" i="4"/>
  <c r="BB68" i="4"/>
  <c r="BB93" i="4"/>
  <c r="BE45" i="4"/>
  <c r="BE53" i="4"/>
  <c r="BE62" i="4"/>
  <c r="BE80" i="4"/>
  <c r="BE86" i="4"/>
  <c r="BE114" i="4"/>
  <c r="BE140" i="4"/>
  <c r="BE149" i="4"/>
  <c r="BE158" i="4"/>
  <c r="BE165" i="4"/>
  <c r="BE173" i="4"/>
  <c r="BE103" i="4"/>
  <c r="BE157" i="4"/>
  <c r="AY60" i="4"/>
  <c r="AY83" i="4"/>
  <c r="AY106" i="4"/>
  <c r="AY139" i="4"/>
  <c r="BB157" i="4"/>
  <c r="BE81" i="4"/>
  <c r="BE106" i="4"/>
  <c r="BE167" i="4"/>
  <c r="K43" i="4"/>
  <c r="K76" i="4"/>
  <c r="BE85" i="4"/>
  <c r="BE141" i="4"/>
  <c r="K155" i="4"/>
  <c r="AY115" i="4"/>
  <c r="AY147" i="4"/>
  <c r="BB31" i="4"/>
  <c r="BB58" i="4"/>
  <c r="BE48" i="4"/>
  <c r="BE57" i="4"/>
  <c r="BE67" i="4"/>
  <c r="BE91" i="4"/>
  <c r="BE185" i="4"/>
  <c r="AY111" i="4"/>
  <c r="BE175" i="4"/>
  <c r="BE78" i="4"/>
  <c r="AY49" i="4"/>
  <c r="BB140" i="4"/>
  <c r="BE68" i="4"/>
  <c r="BE75" i="4"/>
  <c r="BE83" i="4"/>
  <c r="BE136" i="4"/>
  <c r="BE186" i="4"/>
  <c r="K166" i="4"/>
  <c r="AY84" i="4"/>
  <c r="BE90" i="4"/>
  <c r="K88" i="4"/>
  <c r="BB167" i="4"/>
  <c r="BE77" i="4"/>
  <c r="BE93" i="4"/>
  <c r="BE102" i="4"/>
  <c r="BE111" i="4"/>
  <c r="BE127" i="4"/>
  <c r="BE179" i="4"/>
  <c r="BE187" i="4"/>
  <c r="K32" i="4"/>
  <c r="AY120" i="4"/>
  <c r="BB120" i="4"/>
  <c r="BE182" i="4"/>
  <c r="AY182" i="4"/>
  <c r="BB182" i="4"/>
  <c r="BB126" i="4"/>
  <c r="AY126" i="4"/>
  <c r="BB129" i="4"/>
  <c r="AY129" i="4"/>
  <c r="K121" i="4"/>
  <c r="BB107" i="4"/>
  <c r="AY107" i="4"/>
  <c r="BB130" i="4"/>
  <c r="AY130" i="4"/>
  <c r="BB69" i="4"/>
  <c r="AY69" i="4"/>
  <c r="K65" i="4"/>
  <c r="BB94" i="4"/>
  <c r="AY94" i="4"/>
  <c r="BE125" i="4"/>
  <c r="BB112" i="4"/>
  <c r="K110" i="4"/>
  <c r="AY112" i="4"/>
  <c r="BB37" i="4"/>
  <c r="AY37" i="4"/>
  <c r="BB70" i="4"/>
  <c r="AY70" i="4"/>
  <c r="K177" i="4"/>
  <c r="BB178" i="4"/>
  <c r="AY178" i="4"/>
  <c r="BE178" i="4"/>
  <c r="BB125" i="4"/>
  <c r="AY125" i="4"/>
  <c r="K144" i="4"/>
  <c r="AY33" i="4"/>
  <c r="AY41" i="4"/>
  <c r="AY50" i="4"/>
  <c r="AY59" i="4"/>
  <c r="AY77" i="4"/>
  <c r="AY85" i="4"/>
  <c r="AY95" i="4"/>
  <c r="AY104" i="4"/>
  <c r="AY113" i="4"/>
  <c r="AY122" i="4"/>
  <c r="AY184" i="4"/>
  <c r="K133" i="4"/>
  <c r="BB25" i="4"/>
  <c r="BB77" i="4"/>
  <c r="BB85" i="4"/>
  <c r="BB122" i="4"/>
  <c r="BE35" i="4"/>
  <c r="BE55" i="4"/>
  <c r="BE70" i="4"/>
  <c r="BE95" i="4"/>
  <c r="BE104" i="4"/>
  <c r="BE118" i="4"/>
  <c r="BE134" i="4"/>
  <c r="K54" i="4"/>
  <c r="AY78" i="4"/>
  <c r="AY86" i="4"/>
  <c r="AY96" i="4"/>
  <c r="AY114" i="4"/>
  <c r="AY123" i="4"/>
  <c r="AY131" i="4"/>
  <c r="AY141" i="4"/>
  <c r="AY150" i="4"/>
  <c r="AY159" i="4"/>
  <c r="AY168" i="4"/>
  <c r="AY176" i="4"/>
  <c r="AY185" i="4"/>
  <c r="BB26" i="4"/>
  <c r="BB78" i="4"/>
  <c r="BB141" i="4"/>
  <c r="BB159" i="4"/>
  <c r="BE56" i="4"/>
  <c r="BE63" i="4"/>
  <c r="BE89" i="4"/>
  <c r="BE96" i="4"/>
  <c r="BE105" i="4"/>
  <c r="BE113" i="4"/>
  <c r="BE126" i="4"/>
  <c r="BE135" i="4"/>
  <c r="BE150" i="4"/>
  <c r="BE162" i="4"/>
  <c r="BE174" i="4"/>
  <c r="BE180" i="4"/>
  <c r="AY97" i="4"/>
  <c r="AY151" i="4"/>
  <c r="AY186" i="4"/>
  <c r="K21" i="4"/>
  <c r="BB134" i="4"/>
  <c r="BE97" i="4"/>
  <c r="BE142" i="4"/>
  <c r="BE151" i="4"/>
  <c r="BE168" i="4"/>
  <c r="BE130" i="4"/>
  <c r="BE183" i="4"/>
  <c r="BE94" i="4"/>
  <c r="AY35" i="4"/>
  <c r="AY142" i="4"/>
  <c r="AY160" i="4"/>
  <c r="AY169" i="4"/>
  <c r="BE37" i="4"/>
  <c r="BE50" i="4"/>
  <c r="AY36" i="4"/>
  <c r="AY45" i="4"/>
  <c r="AY53" i="4"/>
  <c r="AY62" i="4"/>
  <c r="AY71" i="4"/>
  <c r="AY80" i="4"/>
  <c r="AY90" i="4"/>
  <c r="AY98" i="4"/>
  <c r="AY116" i="4"/>
  <c r="AY135" i="4"/>
  <c r="AY143" i="4"/>
  <c r="AY152" i="4"/>
  <c r="AY161" i="4"/>
  <c r="AY170" i="4"/>
  <c r="AY179" i="4"/>
  <c r="AY187" i="4"/>
  <c r="K99" i="4"/>
  <c r="BB28" i="4"/>
  <c r="BE38" i="4"/>
  <c r="BE51" i="4"/>
  <c r="BE66" i="4"/>
  <c r="BE72" i="4"/>
  <c r="BE79" i="4"/>
  <c r="BE98" i="4"/>
  <c r="BE107" i="4"/>
  <c r="BE128" i="4"/>
  <c r="BE143" i="4"/>
  <c r="BE152" i="4"/>
  <c r="BE169" i="4"/>
  <c r="AY30" i="4"/>
  <c r="BE69" i="4"/>
  <c r="AY46" i="4"/>
  <c r="AY55" i="4"/>
  <c r="AY63" i="4"/>
  <c r="AY72" i="4"/>
  <c r="AY81" i="4"/>
  <c r="AY100" i="4"/>
  <c r="AY108" i="4"/>
  <c r="AY136" i="4"/>
  <c r="AY145" i="4"/>
  <c r="AY153" i="4"/>
  <c r="AY162" i="4"/>
  <c r="AY171" i="4"/>
  <c r="AY180" i="4"/>
  <c r="BE39" i="4"/>
  <c r="BE46" i="4"/>
  <c r="BE73" i="4"/>
  <c r="BE100" i="4"/>
  <c r="BE108" i="4"/>
  <c r="BE115" i="4"/>
  <c r="BE122" i="4"/>
  <c r="BE137" i="4"/>
  <c r="BE145" i="4"/>
  <c r="BE153" i="4"/>
  <c r="BE159" i="4"/>
  <c r="BE170" i="4"/>
  <c r="BE176" i="4"/>
  <c r="AY22" i="4"/>
  <c r="AY183" i="4"/>
  <c r="BE131" i="4"/>
  <c r="BE184" i="4"/>
  <c r="AY38" i="4"/>
  <c r="AY47" i="4"/>
  <c r="AY56" i="4"/>
  <c r="AY73" i="4"/>
  <c r="AY82" i="4"/>
  <c r="AY92" i="4"/>
  <c r="AY101" i="4"/>
  <c r="AY109" i="4"/>
  <c r="AY118" i="4"/>
  <c r="AY127" i="4"/>
  <c r="AY137" i="4"/>
  <c r="AY146" i="4"/>
  <c r="AY154" i="4"/>
  <c r="AY163" i="4"/>
  <c r="AY172" i="4"/>
  <c r="AY181" i="4"/>
  <c r="BE40" i="4"/>
  <c r="BE47" i="4"/>
  <c r="BE59" i="4"/>
  <c r="BE74" i="4"/>
  <c r="BE92" i="4"/>
  <c r="BE101" i="4"/>
  <c r="BE109" i="4"/>
  <c r="BE123" i="4"/>
  <c r="BE138" i="4"/>
  <c r="BE146" i="4"/>
  <c r="BE154" i="4"/>
  <c r="N64" i="4"/>
  <c r="BA64" i="4" s="1"/>
  <c r="M44" i="1"/>
  <c r="O44" i="1" s="1"/>
  <c r="M43" i="1"/>
  <c r="O43" i="1" s="1"/>
  <c r="M42" i="1"/>
  <c r="O42" i="1" s="1"/>
  <c r="M41" i="1"/>
  <c r="O41" i="1" s="1"/>
  <c r="M37" i="1"/>
  <c r="O37" i="1" s="1"/>
  <c r="BF65" i="1" l="1"/>
  <c r="BF99" i="1"/>
  <c r="BF104" i="1"/>
  <c r="BF151" i="1"/>
  <c r="BI174" i="1"/>
  <c r="BF197" i="1"/>
  <c r="BI240" i="1"/>
  <c r="BI262" i="1"/>
  <c r="BF275" i="1"/>
  <c r="BI311" i="1"/>
  <c r="BI368" i="1"/>
  <c r="BI447" i="1"/>
  <c r="BF460" i="1"/>
  <c r="BF501" i="1"/>
  <c r="BI628" i="1"/>
  <c r="BF683" i="1"/>
  <c r="BF714" i="1"/>
  <c r="BF592" i="1"/>
  <c r="BI592" i="1"/>
  <c r="BF110" i="1"/>
  <c r="BI110" i="1"/>
  <c r="BI681" i="1"/>
  <c r="BF681" i="1"/>
  <c r="BF725" i="1"/>
  <c r="BI725" i="1"/>
  <c r="BF63" i="1"/>
  <c r="BF97" i="1"/>
  <c r="BF149" i="1"/>
  <c r="BI172" i="1"/>
  <c r="BI189" i="1"/>
  <c r="BF195" i="1"/>
  <c r="BI219" i="1"/>
  <c r="BF267" i="1"/>
  <c r="BI309" i="1"/>
  <c r="BI355" i="1"/>
  <c r="BI445" i="1"/>
  <c r="BI720" i="1"/>
  <c r="BF365" i="1"/>
  <c r="BI365" i="1"/>
  <c r="BI682" i="1"/>
  <c r="BF682" i="1"/>
  <c r="BI273" i="1"/>
  <c r="BF273" i="1"/>
  <c r="BI314" i="1"/>
  <c r="BF314" i="1"/>
  <c r="BI448" i="1"/>
  <c r="BF448" i="1"/>
  <c r="BF596" i="1"/>
  <c r="BI596" i="1"/>
  <c r="BF55" i="1"/>
  <c r="BF61" i="1"/>
  <c r="BF95" i="1"/>
  <c r="BF109" i="1"/>
  <c r="BI217" i="1"/>
  <c r="BF230" i="1"/>
  <c r="BI353" i="1"/>
  <c r="BI364" i="1"/>
  <c r="BI443" i="1"/>
  <c r="BI492" i="1"/>
  <c r="BH546" i="1"/>
  <c r="BI546" i="1" s="1"/>
  <c r="BF546" i="1"/>
  <c r="BH667" i="1"/>
  <c r="BH540" i="1"/>
  <c r="BI540" i="1" s="1"/>
  <c r="BF540" i="1"/>
  <c r="BI175" i="1"/>
  <c r="BF564" i="1"/>
  <c r="BH564" i="1"/>
  <c r="BI564" i="1" s="1"/>
  <c r="BF490" i="1"/>
  <c r="BI358" i="1"/>
  <c r="BH330" i="1"/>
  <c r="BI330" i="1" s="1"/>
  <c r="BF330" i="1"/>
  <c r="BH239" i="1"/>
  <c r="BI239" i="1" s="1"/>
  <c r="BF239" i="1"/>
  <c r="BI320" i="1"/>
  <c r="BI265" i="1"/>
  <c r="BI408" i="1"/>
  <c r="BF408" i="1"/>
  <c r="BF324" i="1"/>
  <c r="BI324" i="1"/>
  <c r="BF400" i="1"/>
  <c r="BI400" i="1"/>
  <c r="BF687" i="1"/>
  <c r="BI687" i="1"/>
  <c r="BI718" i="1"/>
  <c r="BF718" i="1"/>
  <c r="BF53" i="1"/>
  <c r="BF59" i="1"/>
  <c r="BI88" i="1"/>
  <c r="BF93" i="1"/>
  <c r="BF107" i="1"/>
  <c r="BF178" i="1"/>
  <c r="BI185" i="1"/>
  <c r="BF234" i="1"/>
  <c r="BF286" i="1"/>
  <c r="BH490" i="1"/>
  <c r="BI490" i="1" s="1"/>
  <c r="BF590" i="1"/>
  <c r="BI696" i="1"/>
  <c r="BF416" i="1"/>
  <c r="BI416" i="1"/>
  <c r="BF152" i="1"/>
  <c r="BI152" i="1"/>
  <c r="BF179" i="1"/>
  <c r="BI179" i="1"/>
  <c r="BF323" i="1"/>
  <c r="BI323" i="1"/>
  <c r="BI581" i="1"/>
  <c r="BF581" i="1"/>
  <c r="BI631" i="1"/>
  <c r="BF631" i="1"/>
  <c r="BF51" i="1"/>
  <c r="BF66" i="1"/>
  <c r="BI84" i="1"/>
  <c r="BF105" i="1"/>
  <c r="BF150" i="1"/>
  <c r="BI183" i="1"/>
  <c r="BF222" i="1"/>
  <c r="BF276" i="1"/>
  <c r="BI458" i="1"/>
  <c r="BF49" i="1"/>
  <c r="BF64" i="1"/>
  <c r="BI82" i="1"/>
  <c r="BF112" i="1"/>
  <c r="BF157" i="1"/>
  <c r="BF173" i="1"/>
  <c r="BF188" i="1"/>
  <c r="BF228" i="1"/>
  <c r="BF232" i="1"/>
  <c r="BI268" i="1"/>
  <c r="BI289" i="1"/>
  <c r="BF333" i="1"/>
  <c r="BF358" i="1"/>
  <c r="BF371" i="1"/>
  <c r="BI456" i="1"/>
  <c r="BI630" i="1"/>
  <c r="BF630" i="1"/>
  <c r="BF673" i="1"/>
  <c r="BI673" i="1"/>
  <c r="BI367" i="1"/>
  <c r="BF367" i="1"/>
  <c r="BF547" i="1"/>
  <c r="BI547" i="1"/>
  <c r="BI602" i="1"/>
  <c r="BF602" i="1"/>
  <c r="BI716" i="1"/>
  <c r="BF716" i="1"/>
  <c r="BF672" i="1"/>
  <c r="BI672" i="1"/>
  <c r="BI729" i="1"/>
  <c r="BF729" i="1"/>
  <c r="BF47" i="1"/>
  <c r="BF62" i="1"/>
  <c r="BF108" i="1"/>
  <c r="BF155" i="1"/>
  <c r="BF171" i="1"/>
  <c r="BF186" i="1"/>
  <c r="BF201" i="1"/>
  <c r="BI246" i="1"/>
  <c r="BF279" i="1"/>
  <c r="BF356" i="1"/>
  <c r="BF369" i="1"/>
  <c r="BF494" i="1"/>
  <c r="BI635" i="1"/>
  <c r="BI608" i="1"/>
  <c r="BF608" i="1"/>
  <c r="BF231" i="1"/>
  <c r="BI231" i="1"/>
  <c r="BF594" i="1"/>
  <c r="BI594" i="1"/>
  <c r="BF67" i="1"/>
  <c r="BF60" i="1"/>
  <c r="BF86" i="1"/>
  <c r="BF106" i="1"/>
  <c r="BF153" i="1"/>
  <c r="BI176" i="1"/>
  <c r="BF199" i="1"/>
  <c r="BI264" i="1"/>
  <c r="BF277" i="1"/>
  <c r="BF306" i="1"/>
  <c r="BF623" i="1"/>
  <c r="BF685" i="1"/>
  <c r="BI732" i="1"/>
  <c r="BF642" i="1"/>
  <c r="BH642" i="1"/>
  <c r="BI642" i="1" s="1"/>
  <c r="BI503" i="1"/>
  <c r="BF586" i="1"/>
  <c r="BH586" i="1"/>
  <c r="BI586" i="1" s="1"/>
  <c r="BH533" i="1"/>
  <c r="BI533" i="1" s="1"/>
  <c r="BF533" i="1"/>
  <c r="BF692" i="1"/>
  <c r="BI557" i="1"/>
  <c r="BF289" i="1"/>
  <c r="BF415" i="1"/>
  <c r="BH415" i="1"/>
  <c r="BI415" i="1" s="1"/>
  <c r="BI731" i="1"/>
  <c r="BF595" i="1"/>
  <c r="BH595" i="1"/>
  <c r="BI595" i="1" s="1"/>
  <c r="BI317" i="1"/>
  <c r="BI227" i="1"/>
  <c r="BI221" i="1"/>
  <c r="BI87" i="1"/>
  <c r="BI506" i="1"/>
  <c r="BI100" i="1"/>
  <c r="BI92" i="1"/>
  <c r="BI721" i="1"/>
  <c r="BI626" i="1"/>
  <c r="BI675" i="1"/>
  <c r="BI694" i="1"/>
  <c r="BI156" i="1"/>
  <c r="BH544" i="1"/>
  <c r="BI544" i="1" s="1"/>
  <c r="BF544" i="1"/>
  <c r="BF628" i="1"/>
  <c r="BI538" i="1"/>
  <c r="BF699" i="1"/>
  <c r="BH699" i="1"/>
  <c r="BI699" i="1" s="1"/>
  <c r="BF562" i="1"/>
  <c r="BH562" i="1"/>
  <c r="BI562" i="1" s="1"/>
  <c r="BF488" i="1"/>
  <c r="BI354" i="1"/>
  <c r="BI292" i="1"/>
  <c r="BI182" i="1"/>
  <c r="BI263" i="1"/>
  <c r="BI670" i="1"/>
  <c r="BF640" i="1"/>
  <c r="BH640" i="1"/>
  <c r="BI640" i="1" s="1"/>
  <c r="BI499" i="1"/>
  <c r="BF584" i="1"/>
  <c r="BH584" i="1"/>
  <c r="BI584" i="1" s="1"/>
  <c r="BH493" i="1"/>
  <c r="BI493" i="1" s="1"/>
  <c r="BF493" i="1"/>
  <c r="BI337" i="1"/>
  <c r="BI404" i="1"/>
  <c r="BI313" i="1"/>
  <c r="BF287" i="1"/>
  <c r="BF413" i="1"/>
  <c r="BH413" i="1"/>
  <c r="BI413" i="1" s="1"/>
  <c r="BI727" i="1"/>
  <c r="BH593" i="1"/>
  <c r="BI593" i="1" s="1"/>
  <c r="BF593" i="1"/>
  <c r="BI280" i="1"/>
  <c r="BI190" i="1"/>
  <c r="BF219" i="1"/>
  <c r="BI85" i="1"/>
  <c r="BI726" i="1"/>
  <c r="BI48" i="1"/>
  <c r="BI603" i="1"/>
  <c r="BI241" i="1"/>
  <c r="BI287" i="1"/>
  <c r="BI307" i="1"/>
  <c r="BI488" i="1"/>
  <c r="BI624" i="1"/>
  <c r="BI671" i="1"/>
  <c r="BH692" i="1"/>
  <c r="BI692" i="1" s="1"/>
  <c r="BI154" i="1"/>
  <c r="BF504" i="1"/>
  <c r="BH504" i="1"/>
  <c r="BI504" i="1" s="1"/>
  <c r="BF626" i="1"/>
  <c r="BI536" i="1"/>
  <c r="BF695" i="1"/>
  <c r="BH695" i="1"/>
  <c r="BI695" i="1" s="1"/>
  <c r="BF558" i="1"/>
  <c r="BH558" i="1"/>
  <c r="BI558" i="1" s="1"/>
  <c r="BI442" i="1"/>
  <c r="BI352" i="1"/>
  <c r="BI290" i="1"/>
  <c r="BF453" i="1"/>
  <c r="BH453" i="1"/>
  <c r="BI453" i="1" s="1"/>
  <c r="BH719" i="1"/>
  <c r="BI719" i="1" s="1"/>
  <c r="BF719" i="1"/>
  <c r="BI261" i="1"/>
  <c r="BI728" i="1"/>
  <c r="BI668" i="1"/>
  <c r="BF636" i="1"/>
  <c r="BH636" i="1"/>
  <c r="BI636" i="1" s="1"/>
  <c r="BF580" i="1"/>
  <c r="BH580" i="1"/>
  <c r="BI580" i="1" s="1"/>
  <c r="BF445" i="1"/>
  <c r="BI606" i="1"/>
  <c r="BF456" i="1"/>
  <c r="BI402" i="1"/>
  <c r="BF311" i="1"/>
  <c r="BI325" i="1"/>
  <c r="BF591" i="1"/>
  <c r="BH591" i="1"/>
  <c r="BI591" i="1" s="1"/>
  <c r="BI278" i="1"/>
  <c r="BI495" i="1"/>
  <c r="BI461" i="1"/>
  <c r="BI200" i="1"/>
  <c r="BI98" i="1"/>
  <c r="BI717" i="1"/>
  <c r="BI285" i="1"/>
  <c r="BI357" i="1"/>
  <c r="BI669" i="1"/>
  <c r="BI684" i="1"/>
  <c r="BI641" i="1"/>
  <c r="BF502" i="1"/>
  <c r="BH502" i="1"/>
  <c r="BI502" i="1" s="1"/>
  <c r="BF624" i="1"/>
  <c r="BI534" i="1"/>
  <c r="BF693" i="1"/>
  <c r="BH693" i="1"/>
  <c r="BI693" i="1" s="1"/>
  <c r="BF556" i="1"/>
  <c r="BH556" i="1"/>
  <c r="BI556" i="1" s="1"/>
  <c r="BH403" i="1"/>
  <c r="BI403" i="1" s="1"/>
  <c r="BF403" i="1"/>
  <c r="BI312" i="1"/>
  <c r="BI288" i="1"/>
  <c r="BI414" i="1"/>
  <c r="BH715" i="1"/>
  <c r="BI715" i="1" s="1"/>
  <c r="BF715" i="1"/>
  <c r="BI551" i="1"/>
  <c r="BF458" i="1"/>
  <c r="BF578" i="1"/>
  <c r="BH578" i="1"/>
  <c r="BI578" i="1" s="1"/>
  <c r="BF443" i="1"/>
  <c r="BI604" i="1"/>
  <c r="BI363" i="1"/>
  <c r="BI398" i="1"/>
  <c r="BF309" i="1"/>
  <c r="BI244" i="1"/>
  <c r="BI321" i="1"/>
  <c r="BI686" i="1"/>
  <c r="BF409" i="1"/>
  <c r="BH409" i="1"/>
  <c r="BI409" i="1" s="1"/>
  <c r="BI274" i="1"/>
  <c r="BF671" i="1"/>
  <c r="BI638" i="1"/>
  <c r="BI54" i="1"/>
  <c r="BI560" i="1"/>
  <c r="BF639" i="1"/>
  <c r="BF500" i="1"/>
  <c r="BH500" i="1"/>
  <c r="BI500" i="1" s="1"/>
  <c r="BI585" i="1"/>
  <c r="BF609" i="1"/>
  <c r="BH609" i="1"/>
  <c r="BI609" i="1" s="1"/>
  <c r="BH401" i="1"/>
  <c r="BI401" i="1" s="1"/>
  <c r="BF401" i="1"/>
  <c r="BI310" i="1"/>
  <c r="BI284" i="1"/>
  <c r="BI412" i="1"/>
  <c r="BI676" i="1"/>
  <c r="BI724" i="1"/>
  <c r="BI449" i="1"/>
  <c r="BI549" i="1"/>
  <c r="BI216" i="1"/>
  <c r="BH541" i="1"/>
  <c r="BI541" i="1" s="1"/>
  <c r="BF541" i="1"/>
  <c r="BF176" i="1"/>
  <c r="BF185" i="1"/>
  <c r="BI335" i="1"/>
  <c r="BF242" i="1"/>
  <c r="BI319" i="1"/>
  <c r="BF684" i="1"/>
  <c r="BH407" i="1"/>
  <c r="BI272" i="1"/>
  <c r="BF669" i="1"/>
  <c r="BI489" i="1"/>
  <c r="BI83" i="1"/>
  <c r="BI196" i="1"/>
  <c r="BI96" i="1"/>
  <c r="BI713" i="1"/>
  <c r="BI639" i="1"/>
  <c r="BH589" i="1"/>
  <c r="BI589" i="1" s="1"/>
  <c r="BF589" i="1"/>
  <c r="BF498" i="1"/>
  <c r="BH498" i="1"/>
  <c r="BI498" i="1" s="1"/>
  <c r="BI583" i="1"/>
  <c r="BI444" i="1"/>
  <c r="BF607" i="1"/>
  <c r="BH607" i="1"/>
  <c r="BI607" i="1" s="1"/>
  <c r="BI111" i="1"/>
  <c r="BH399" i="1"/>
  <c r="BI399" i="1" s="1"/>
  <c r="BF399" i="1"/>
  <c r="BH336" i="1"/>
  <c r="BI336" i="1" s="1"/>
  <c r="BF336" i="1"/>
  <c r="BH247" i="1"/>
  <c r="BI247" i="1" s="1"/>
  <c r="BF247" i="1"/>
  <c r="BI410" i="1"/>
  <c r="BI674" i="1"/>
  <c r="BI224" i="1"/>
  <c r="BI545" i="1"/>
  <c r="BI629" i="1"/>
  <c r="BH539" i="1"/>
  <c r="BI539" i="1" s="1"/>
  <c r="BF539" i="1"/>
  <c r="BF174" i="1"/>
  <c r="BI563" i="1"/>
  <c r="BF183" i="1"/>
  <c r="BI359" i="1"/>
  <c r="BI331" i="1"/>
  <c r="BF634" i="1"/>
  <c r="BH634" i="1"/>
  <c r="BI634" i="1" s="1"/>
  <c r="BH202" i="1"/>
  <c r="BI202" i="1" s="1"/>
  <c r="BF202" i="1"/>
  <c r="BI370" i="1"/>
  <c r="BI235" i="1"/>
  <c r="BI450" i="1"/>
  <c r="BI89" i="1"/>
  <c r="BI81" i="1"/>
  <c r="BI405" i="1"/>
  <c r="BI411" i="1"/>
  <c r="BI52" i="1"/>
  <c r="BI455" i="1"/>
  <c r="BI697" i="1"/>
  <c r="BI187" i="1"/>
  <c r="BI223" i="1"/>
  <c r="BI242" i="1"/>
  <c r="BI266" i="1"/>
  <c r="BF360" i="1"/>
  <c r="BI366" i="1"/>
  <c r="BI454" i="1"/>
  <c r="BF503" i="1"/>
  <c r="BF625" i="1"/>
  <c r="BI637" i="1"/>
  <c r="BH552" i="1"/>
  <c r="BI552" i="1" s="1"/>
  <c r="BF552" i="1"/>
  <c r="BF459" i="1"/>
  <c r="BH459" i="1"/>
  <c r="BI459" i="1" s="1"/>
  <c r="BI579" i="1"/>
  <c r="BF217" i="1"/>
  <c r="BF605" i="1"/>
  <c r="BH605" i="1"/>
  <c r="BI605" i="1" s="1"/>
  <c r="BF635" i="1"/>
  <c r="BH397" i="1"/>
  <c r="BI397" i="1" s="1"/>
  <c r="BF397" i="1"/>
  <c r="BH334" i="1"/>
  <c r="BI334" i="1" s="1"/>
  <c r="BF334" i="1"/>
  <c r="BH245" i="1"/>
  <c r="BI245" i="1" s="1"/>
  <c r="BF245" i="1"/>
  <c r="BI308" i="1"/>
  <c r="BI220" i="1"/>
  <c r="BI627" i="1"/>
  <c r="BH537" i="1"/>
  <c r="BI537" i="1" s="1"/>
  <c r="BF537" i="1"/>
  <c r="BI698" i="1"/>
  <c r="BI561" i="1"/>
  <c r="BH491" i="1"/>
  <c r="BI491" i="1" s="1"/>
  <c r="BF491" i="1"/>
  <c r="BF357" i="1"/>
  <c r="BF454" i="1"/>
  <c r="BH198" i="1"/>
  <c r="BI198" i="1" s="1"/>
  <c r="BF198" i="1"/>
  <c r="BF368" i="1"/>
  <c r="BI233" i="1"/>
  <c r="BI446" i="1"/>
  <c r="BI338" i="1"/>
  <c r="BI94" i="1"/>
  <c r="BH550" i="1"/>
  <c r="BI550" i="1" s="1"/>
  <c r="BF550" i="1"/>
  <c r="BF457" i="1"/>
  <c r="BH457" i="1"/>
  <c r="BI457" i="1" s="1"/>
  <c r="BI177" i="1"/>
  <c r="BF601" i="1"/>
  <c r="BH601" i="1"/>
  <c r="BI601" i="1" s="1"/>
  <c r="BI184" i="1"/>
  <c r="BI360" i="1"/>
  <c r="BH332" i="1"/>
  <c r="BI332" i="1" s="1"/>
  <c r="BF332" i="1"/>
  <c r="BH243" i="1"/>
  <c r="BI243" i="1" s="1"/>
  <c r="BF243" i="1"/>
  <c r="BI322" i="1"/>
  <c r="BI269" i="1"/>
  <c r="BI318" i="1"/>
  <c r="BI218" i="1"/>
  <c r="BI505" i="1"/>
  <c r="BI625" i="1"/>
  <c r="BH535" i="1"/>
  <c r="BI535" i="1" s="1"/>
  <c r="BF535" i="1"/>
  <c r="BF694" i="1"/>
  <c r="BI559" i="1"/>
  <c r="BH487" i="1"/>
  <c r="BF353" i="1"/>
  <c r="BI291" i="1"/>
  <c r="BH194" i="1"/>
  <c r="BI194" i="1" s="1"/>
  <c r="BF194" i="1"/>
  <c r="BH597" i="1"/>
  <c r="BI597" i="1" s="1"/>
  <c r="BF597" i="1"/>
  <c r="BF366" i="1"/>
  <c r="BI229" i="1"/>
  <c r="BI582" i="1"/>
  <c r="BI730" i="1"/>
  <c r="BI50" i="1"/>
  <c r="BI548" i="1"/>
  <c r="AU189" i="22"/>
  <c r="AL44" i="17" s="1"/>
  <c r="BE155" i="22"/>
  <c r="AY72" i="22"/>
  <c r="K110" i="22"/>
  <c r="BB140" i="22"/>
  <c r="BB113" i="22"/>
  <c r="U189" i="22"/>
  <c r="L44" i="17" s="1"/>
  <c r="BE76" i="22"/>
  <c r="E10" i="11"/>
  <c r="K99" i="22"/>
  <c r="AY59" i="22"/>
  <c r="X189" i="22"/>
  <c r="O44" i="17" s="1"/>
  <c r="AY138" i="22"/>
  <c r="BB138" i="22"/>
  <c r="BE138" i="22"/>
  <c r="O189" i="22"/>
  <c r="F44" i="17" s="1"/>
  <c r="AH189" i="22"/>
  <c r="Y44" i="17" s="1"/>
  <c r="K65" i="22"/>
  <c r="BB103" i="22"/>
  <c r="BE59" i="22"/>
  <c r="K13" i="11"/>
  <c r="D8" i="20"/>
  <c r="AY23" i="22"/>
  <c r="BB23" i="22"/>
  <c r="K14" i="11"/>
  <c r="AB189" i="22"/>
  <c r="S44" i="17" s="1"/>
  <c r="AA189" i="22"/>
  <c r="R44" i="17" s="1"/>
  <c r="W189" i="22"/>
  <c r="N44" i="17" s="1"/>
  <c r="BE120" i="22"/>
  <c r="BB119" i="22"/>
  <c r="AY119" i="22"/>
  <c r="BB143" i="22"/>
  <c r="AY143" i="22"/>
  <c r="BE143" i="22"/>
  <c r="BE109" i="22"/>
  <c r="BB168" i="22"/>
  <c r="BE168" i="22"/>
  <c r="BE122" i="22"/>
  <c r="O205" i="1"/>
  <c r="AF189" i="22"/>
  <c r="W44" i="17" s="1"/>
  <c r="AY21" i="22"/>
  <c r="K132" i="22"/>
  <c r="E12" i="11" s="1"/>
  <c r="BE43" i="22"/>
  <c r="BB110" i="22"/>
  <c r="BD10" i="22"/>
  <c r="BE10" i="22" s="1"/>
  <c r="BE144" i="22"/>
  <c r="AY43" i="22"/>
  <c r="BB133" i="22"/>
  <c r="AK189" i="22"/>
  <c r="AB44" i="17" s="1"/>
  <c r="BE99" i="22"/>
  <c r="AV189" i="22"/>
  <c r="AR189" i="22"/>
  <c r="AI44" i="17" s="1"/>
  <c r="AY166" i="22"/>
  <c r="I3" i="22"/>
  <c r="AG189" i="22"/>
  <c r="AN189" i="22"/>
  <c r="AE44" i="17" s="1"/>
  <c r="V191" i="24"/>
  <c r="V190" i="24"/>
  <c r="S190" i="24"/>
  <c r="S191" i="24" s="1"/>
  <c r="P190" i="24"/>
  <c r="P191" i="24"/>
  <c r="AN190" i="24"/>
  <c r="AN191" i="24"/>
  <c r="AJ191" i="24"/>
  <c r="AJ190" i="24"/>
  <c r="AU190" i="24"/>
  <c r="AU191" i="24"/>
  <c r="Z190" i="24"/>
  <c r="Z191" i="24" s="1"/>
  <c r="AH190" i="24"/>
  <c r="AH191" i="24" s="1"/>
  <c r="AA191" i="24"/>
  <c r="AA190" i="24"/>
  <c r="AB190" i="24"/>
  <c r="AB191" i="24" s="1"/>
  <c r="R190" i="24"/>
  <c r="R191" i="24"/>
  <c r="T189" i="24"/>
  <c r="AL191" i="24"/>
  <c r="AL190" i="24"/>
  <c r="AG190" i="24"/>
  <c r="AG191" i="24"/>
  <c r="AD191" i="24"/>
  <c r="AD190" i="24"/>
  <c r="X190" i="24"/>
  <c r="X191" i="24"/>
  <c r="U191" i="24"/>
  <c r="U190" i="24"/>
  <c r="AI190" i="24"/>
  <c r="AI191" i="24" s="1"/>
  <c r="BE177" i="24"/>
  <c r="BB10" i="24"/>
  <c r="AX189" i="24"/>
  <c r="AT190" i="24"/>
  <c r="AT191" i="24" s="1"/>
  <c r="W190" i="24"/>
  <c r="W191" i="24"/>
  <c r="AF190" i="24"/>
  <c r="AF191" i="24"/>
  <c r="BB166" i="24"/>
  <c r="T32" i="24"/>
  <c r="T9" i="24" s="1"/>
  <c r="BA34" i="24"/>
  <c r="BA64" i="24"/>
  <c r="N54" i="24"/>
  <c r="N9" i="24" s="1"/>
  <c r="N189" i="24" s="1"/>
  <c r="AC190" i="24"/>
  <c r="AC191" i="24" s="1"/>
  <c r="AQ191" i="24"/>
  <c r="AQ190" i="24"/>
  <c r="AY110" i="24"/>
  <c r="AO190" i="24"/>
  <c r="AO191" i="24"/>
  <c r="BE121" i="24"/>
  <c r="BE88" i="24"/>
  <c r="BD87" i="24"/>
  <c r="BE87" i="24" s="1"/>
  <c r="BE166" i="24"/>
  <c r="O190" i="24"/>
  <c r="O191" i="24" s="1"/>
  <c r="K132" i="24"/>
  <c r="H3" i="24" s="1"/>
  <c r="AY133" i="24"/>
  <c r="AY65" i="24"/>
  <c r="K9" i="24"/>
  <c r="AY10" i="24"/>
  <c r="BE43" i="24"/>
  <c r="AY166" i="24"/>
  <c r="AR190" i="24"/>
  <c r="AR191" i="24" s="1"/>
  <c r="BE133" i="24"/>
  <c r="BD132" i="24"/>
  <c r="AS190" i="24"/>
  <c r="AS191" i="24" s="1"/>
  <c r="AP191" i="24"/>
  <c r="AP190" i="24"/>
  <c r="AV190" i="24"/>
  <c r="AV191" i="24"/>
  <c r="F3" i="24"/>
  <c r="BB76" i="24"/>
  <c r="AM190" i="24"/>
  <c r="AM191" i="24"/>
  <c r="BB88" i="24"/>
  <c r="K87" i="24"/>
  <c r="BB87" i="24" s="1"/>
  <c r="AY88" i="24"/>
  <c r="AY21" i="24"/>
  <c r="BB21" i="24"/>
  <c r="BB43" i="24"/>
  <c r="K189" i="24"/>
  <c r="BB177" i="24"/>
  <c r="J3" i="24"/>
  <c r="AY177" i="24"/>
  <c r="BB33" i="24"/>
  <c r="BD33" i="24"/>
  <c r="BD10" i="24"/>
  <c r="BA42" i="24"/>
  <c r="BA32" i="24" s="1"/>
  <c r="Q32" i="24"/>
  <c r="Q9" i="24" s="1"/>
  <c r="Q189" i="24" s="1"/>
  <c r="Y190" i="24"/>
  <c r="Y191" i="24" s="1"/>
  <c r="AE190" i="24"/>
  <c r="AE191" i="24" s="1"/>
  <c r="BB132" i="24"/>
  <c r="Q189" i="23"/>
  <c r="AK190" i="23"/>
  <c r="AK191" i="23" s="1"/>
  <c r="AP191" i="23"/>
  <c r="AP190" i="23"/>
  <c r="AH190" i="23"/>
  <c r="AH191" i="23" s="1"/>
  <c r="Z190" i="23"/>
  <c r="Z191" i="23" s="1"/>
  <c r="AB190" i="23"/>
  <c r="AB191" i="23" s="1"/>
  <c r="AX190" i="23"/>
  <c r="AX191" i="23"/>
  <c r="AF190" i="23"/>
  <c r="AF191" i="23"/>
  <c r="BE133" i="23"/>
  <c r="BD132" i="23"/>
  <c r="BE132" i="23" s="1"/>
  <c r="AU190" i="23"/>
  <c r="AU191" i="23" s="1"/>
  <c r="AY88" i="23"/>
  <c r="J3" i="23"/>
  <c r="BB177" i="23"/>
  <c r="S190" i="23"/>
  <c r="S191" i="23" s="1"/>
  <c r="AG190" i="23"/>
  <c r="AG191" i="23" s="1"/>
  <c r="AN190" i="23"/>
  <c r="AN191" i="23"/>
  <c r="AT190" i="23"/>
  <c r="AT191" i="23" s="1"/>
  <c r="BE99" i="23"/>
  <c r="BB155" i="23"/>
  <c r="AY155" i="23"/>
  <c r="AV190" i="23"/>
  <c r="AV191" i="23"/>
  <c r="AY33" i="23"/>
  <c r="K32" i="23"/>
  <c r="AY32" i="23" s="1"/>
  <c r="AM190" i="23"/>
  <c r="AM191" i="23" s="1"/>
  <c r="P190" i="23"/>
  <c r="P191" i="23" s="1"/>
  <c r="AE190" i="23"/>
  <c r="AE191" i="23"/>
  <c r="AL190" i="23"/>
  <c r="AL191" i="23" s="1"/>
  <c r="AY87" i="23"/>
  <c r="BE121" i="23"/>
  <c r="BB76" i="23"/>
  <c r="F3" i="23"/>
  <c r="BE21" i="23"/>
  <c r="BB21" i="23"/>
  <c r="AY65" i="23"/>
  <c r="W190" i="23"/>
  <c r="W191" i="23"/>
  <c r="BB88" i="23"/>
  <c r="AD191" i="23"/>
  <c r="AD190" i="23"/>
  <c r="BE65" i="23"/>
  <c r="BE10" i="23"/>
  <c r="BB87" i="23"/>
  <c r="BA42" i="23"/>
  <c r="Q32" i="23"/>
  <c r="Q9" i="23" s="1"/>
  <c r="BE88" i="23"/>
  <c r="BD87" i="23"/>
  <c r="BE87" i="23" s="1"/>
  <c r="AI190" i="23"/>
  <c r="AI191" i="23" s="1"/>
  <c r="AA190" i="23"/>
  <c r="AA191" i="23" s="1"/>
  <c r="BE177" i="23"/>
  <c r="AY177" i="23"/>
  <c r="T32" i="23"/>
  <c r="T9" i="23" s="1"/>
  <c r="T189" i="23" s="1"/>
  <c r="BA34" i="23"/>
  <c r="O190" i="23"/>
  <c r="O191" i="23"/>
  <c r="BB144" i="23"/>
  <c r="AR191" i="23"/>
  <c r="AR190" i="23"/>
  <c r="AY10" i="23"/>
  <c r="K132" i="23"/>
  <c r="AY133" i="23"/>
  <c r="BB10" i="23"/>
  <c r="Y190" i="23"/>
  <c r="Y191" i="23" s="1"/>
  <c r="X190" i="23"/>
  <c r="X191" i="23"/>
  <c r="N54" i="23"/>
  <c r="N9" i="23" s="1"/>
  <c r="N189" i="23" s="1"/>
  <c r="BA64" i="23"/>
  <c r="AO190" i="23"/>
  <c r="AO191" i="23"/>
  <c r="BB99" i="23"/>
  <c r="R190" i="23"/>
  <c r="R191" i="23" s="1"/>
  <c r="V32" i="23"/>
  <c r="V9" i="23" s="1"/>
  <c r="V189" i="23" s="1"/>
  <c r="BA33" i="23"/>
  <c r="AJ190" i="23"/>
  <c r="AJ191" i="23" s="1"/>
  <c r="BE155" i="23"/>
  <c r="AQ191" i="23"/>
  <c r="AQ190" i="23"/>
  <c r="AY166" i="23"/>
  <c r="I3" i="23"/>
  <c r="U190" i="23"/>
  <c r="U191" i="23" s="1"/>
  <c r="AN190" i="22"/>
  <c r="AE50" i="17" s="1"/>
  <c r="AN191" i="22"/>
  <c r="AM190" i="22"/>
  <c r="AE190" i="22"/>
  <c r="V50" i="17" s="1"/>
  <c r="AF190" i="22"/>
  <c r="W50" i="17" s="1"/>
  <c r="AH190" i="22"/>
  <c r="H3" i="22"/>
  <c r="BB132" i="22"/>
  <c r="Y190" i="22"/>
  <c r="P50" i="17" s="1"/>
  <c r="R190" i="22"/>
  <c r="J3" i="22"/>
  <c r="BB177" i="22"/>
  <c r="BE88" i="22"/>
  <c r="BD87" i="22"/>
  <c r="AY10" i="22"/>
  <c r="AY144" i="22"/>
  <c r="BE65" i="22"/>
  <c r="BE177" i="22"/>
  <c r="AY121" i="22"/>
  <c r="BB121" i="22"/>
  <c r="X190" i="22"/>
  <c r="O50" i="17" s="1"/>
  <c r="X191" i="22"/>
  <c r="U190" i="22"/>
  <c r="P190" i="22"/>
  <c r="G50" i="17" s="1"/>
  <c r="AU190" i="22"/>
  <c r="AL50" i="17" s="1"/>
  <c r="AB190" i="22"/>
  <c r="AQ190" i="22"/>
  <c r="AL190" i="22"/>
  <c r="K87" i="22"/>
  <c r="BE133" i="22"/>
  <c r="BD132" i="22"/>
  <c r="BE132" i="22" s="1"/>
  <c r="BA64" i="22"/>
  <c r="N54" i="22"/>
  <c r="N9" i="22" s="1"/>
  <c r="N189" i="22" s="1"/>
  <c r="E44" i="17" s="1"/>
  <c r="AI190" i="22"/>
  <c r="AY155" i="22"/>
  <c r="BB155" i="22"/>
  <c r="M190" i="22"/>
  <c r="BB21" i="22"/>
  <c r="V32" i="22"/>
  <c r="V9" i="22" s="1"/>
  <c r="V189" i="22" s="1"/>
  <c r="M44" i="17" s="1"/>
  <c r="BA33" i="22"/>
  <c r="Z190" i="22"/>
  <c r="O190" i="22"/>
  <c r="AX189" i="22"/>
  <c r="AY132" i="22"/>
  <c r="BB76" i="22"/>
  <c r="AY76" i="22"/>
  <c r="F3" i="22"/>
  <c r="AS190" i="22"/>
  <c r="T32" i="22"/>
  <c r="T9" i="22" s="1"/>
  <c r="T189" i="22" s="1"/>
  <c r="K44" i="17" s="1"/>
  <c r="BA34" i="22"/>
  <c r="AA190" i="22"/>
  <c r="AT190" i="22"/>
  <c r="AY99" i="22"/>
  <c r="BB99" i="22"/>
  <c r="AY33" i="22"/>
  <c r="K32" i="22"/>
  <c r="AY32" i="22" s="1"/>
  <c r="AP190" i="22"/>
  <c r="BB144" i="22"/>
  <c r="BA42" i="22"/>
  <c r="Q32" i="22"/>
  <c r="AD190" i="22"/>
  <c r="AO190" i="22"/>
  <c r="AJ190" i="22"/>
  <c r="AC190" i="22"/>
  <c r="S190" i="22"/>
  <c r="BB10" i="22"/>
  <c r="BB64" i="4"/>
  <c r="BD64" i="4"/>
  <c r="BE64" i="4" s="1"/>
  <c r="D424" i="1"/>
  <c r="E424" i="1"/>
  <c r="F424" i="1"/>
  <c r="G424" i="1"/>
  <c r="H424" i="1"/>
  <c r="I424" i="1"/>
  <c r="D425" i="1"/>
  <c r="E425" i="1"/>
  <c r="F425" i="1"/>
  <c r="G425" i="1"/>
  <c r="H425" i="1"/>
  <c r="I425" i="1"/>
  <c r="E426" i="1"/>
  <c r="F426" i="1"/>
  <c r="G426" i="1"/>
  <c r="H426" i="1"/>
  <c r="I426" i="1"/>
  <c r="E427" i="1"/>
  <c r="F427" i="1"/>
  <c r="G427" i="1"/>
  <c r="H427" i="1"/>
  <c r="I427" i="1"/>
  <c r="E428" i="1"/>
  <c r="F428" i="1"/>
  <c r="G428" i="1"/>
  <c r="H428" i="1"/>
  <c r="I428" i="1"/>
  <c r="C424" i="1"/>
  <c r="C425" i="1"/>
  <c r="C426" i="1"/>
  <c r="C427" i="1"/>
  <c r="C428" i="1"/>
  <c r="AS110" i="4"/>
  <c r="AT110" i="4"/>
  <c r="AU110" i="4"/>
  <c r="AV110" i="4"/>
  <c r="N110" i="4"/>
  <c r="J424" i="1"/>
  <c r="J425" i="1"/>
  <c r="J426" i="1"/>
  <c r="J427" i="1"/>
  <c r="J428" i="1"/>
  <c r="H52" i="19"/>
  <c r="H48" i="19"/>
  <c r="G52" i="19"/>
  <c r="G48" i="19"/>
  <c r="F52" i="19"/>
  <c r="F48" i="19"/>
  <c r="E52" i="19"/>
  <c r="E48" i="19"/>
  <c r="D52" i="19"/>
  <c r="D48" i="19"/>
  <c r="AL191" i="22" l="1"/>
  <c r="AC50" i="17"/>
  <c r="AQ191" i="22"/>
  <c r="AH50" i="17"/>
  <c r="AH191" i="22"/>
  <c r="Y50" i="17"/>
  <c r="AJ191" i="22"/>
  <c r="AA50" i="17"/>
  <c r="AO191" i="22"/>
  <c r="AF50" i="17"/>
  <c r="AD191" i="22"/>
  <c r="U50" i="17"/>
  <c r="M191" i="22"/>
  <c r="D50" i="17"/>
  <c r="AY87" i="22"/>
  <c r="E11" i="11"/>
  <c r="U191" i="22"/>
  <c r="L50" i="17"/>
  <c r="AM191" i="22"/>
  <c r="AD50" i="17"/>
  <c r="Q9" i="22"/>
  <c r="Q189" i="22" s="1"/>
  <c r="H44" i="17" s="1"/>
  <c r="AM163" i="1" a="1"/>
  <c r="AM163" i="1" s="1"/>
  <c r="AO114" i="1" a="1"/>
  <c r="AO114" i="1" s="1"/>
  <c r="AT29" i="1" a="1"/>
  <c r="AT29" i="1" s="1"/>
  <c r="W27" i="1" a="1"/>
  <c r="W27" i="1" s="1"/>
  <c r="AW24" i="1" a="1"/>
  <c r="AW24" i="1" s="1"/>
  <c r="X28" i="1" a="1"/>
  <c r="X28" i="1" s="1"/>
  <c r="O191" i="22"/>
  <c r="F50" i="17"/>
  <c r="AI191" i="22"/>
  <c r="Z50" i="17"/>
  <c r="AB191" i="22"/>
  <c r="S50" i="17"/>
  <c r="AF191" i="22"/>
  <c r="W191" i="22"/>
  <c r="AV190" i="22"/>
  <c r="AM44" i="17"/>
  <c r="S191" i="22"/>
  <c r="J50" i="17"/>
  <c r="AP191" i="22"/>
  <c r="AG50" i="17"/>
  <c r="Z191" i="22"/>
  <c r="Q50" i="17"/>
  <c r="AU191" i="22"/>
  <c r="W190" i="22"/>
  <c r="N50" i="17" s="1"/>
  <c r="K12" i="11"/>
  <c r="BE110" i="22"/>
  <c r="AY110" i="22"/>
  <c r="AC191" i="22"/>
  <c r="T50" i="17"/>
  <c r="AS191" i="22"/>
  <c r="AJ50" i="17"/>
  <c r="R191" i="22"/>
  <c r="I50" i="17"/>
  <c r="AR190" i="22"/>
  <c r="AT191" i="22"/>
  <c r="AK50" i="17"/>
  <c r="AA191" i="22"/>
  <c r="R50" i="17"/>
  <c r="P191" i="22"/>
  <c r="Y191" i="22"/>
  <c r="AE191" i="22"/>
  <c r="AY65" i="22"/>
  <c r="BB65" i="22"/>
  <c r="AG190" i="22"/>
  <c r="X50" i="17" s="1"/>
  <c r="X44" i="17"/>
  <c r="K10" i="11"/>
  <c r="AD40" i="1" a="1"/>
  <c r="AD40" i="1" s="1"/>
  <c r="AP35" i="1" a="1"/>
  <c r="AP35" i="1" s="1"/>
  <c r="AH35" i="1" a="1"/>
  <c r="AH35" i="1" s="1"/>
  <c r="Z35" i="1" a="1"/>
  <c r="Z35" i="1" s="1"/>
  <c r="R35" i="1" a="1"/>
  <c r="R35" i="1" s="1"/>
  <c r="K9" i="22"/>
  <c r="E9" i="11" s="1"/>
  <c r="AK190" i="22"/>
  <c r="BB32" i="24"/>
  <c r="BA9" i="24"/>
  <c r="T190" i="24"/>
  <c r="T191" i="24" s="1"/>
  <c r="K191" i="24"/>
  <c r="K190" i="24"/>
  <c r="K3" i="24" s="1"/>
  <c r="BE10" i="24"/>
  <c r="BE132" i="24"/>
  <c r="N191" i="24"/>
  <c r="N190" i="24"/>
  <c r="Q190" i="24"/>
  <c r="Q191" i="24"/>
  <c r="E3" i="24"/>
  <c r="AY9" i="24"/>
  <c r="BD64" i="24"/>
  <c r="BB64" i="24"/>
  <c r="BA54" i="24"/>
  <c r="BB54" i="24" s="1"/>
  <c r="BE33" i="24"/>
  <c r="BD34" i="24"/>
  <c r="BE34" i="24" s="1"/>
  <c r="BB34" i="24"/>
  <c r="BB42" i="24"/>
  <c r="BD42" i="24"/>
  <c r="BE42" i="24" s="1"/>
  <c r="AX190" i="24"/>
  <c r="AY189" i="24"/>
  <c r="AX191" i="24"/>
  <c r="G3" i="24"/>
  <c r="AY87" i="24"/>
  <c r="AY132" i="24"/>
  <c r="BD64" i="23"/>
  <c r="BA54" i="23"/>
  <c r="BB54" i="23" s="1"/>
  <c r="BB64" i="23"/>
  <c r="BA32" i="23"/>
  <c r="BD33" i="23"/>
  <c r="BB33" i="23"/>
  <c r="N190" i="23"/>
  <c r="N191" i="23" s="1"/>
  <c r="H3" i="23"/>
  <c r="BB132" i="23"/>
  <c r="AY132" i="23"/>
  <c r="BD34" i="23"/>
  <c r="BE34" i="23" s="1"/>
  <c r="BB34" i="23"/>
  <c r="V190" i="23"/>
  <c r="V191" i="23" s="1"/>
  <c r="T190" i="23"/>
  <c r="AS44" i="1" s="1" a="1"/>
  <c r="AS44" i="1" s="1"/>
  <c r="BB42" i="23"/>
  <c r="BD42" i="23"/>
  <c r="BE42" i="23" s="1"/>
  <c r="K9" i="23"/>
  <c r="Q190" i="23"/>
  <c r="Q191" i="23" s="1"/>
  <c r="Q190" i="22"/>
  <c r="E3" i="22"/>
  <c r="BD42" i="22"/>
  <c r="BE42" i="22" s="1"/>
  <c r="BB42" i="22"/>
  <c r="K189" i="22"/>
  <c r="AY189" i="22" s="1"/>
  <c r="BB33" i="22"/>
  <c r="BD33" i="22"/>
  <c r="BA32" i="22"/>
  <c r="N190" i="22"/>
  <c r="AI161" i="1" s="1" a="1"/>
  <c r="AI161" i="1" s="1"/>
  <c r="BB64" i="22"/>
  <c r="BA54" i="22"/>
  <c r="BB54" i="22" s="1"/>
  <c r="BD64" i="22"/>
  <c r="BD34" i="22"/>
  <c r="BE34" i="22" s="1"/>
  <c r="BB34" i="22"/>
  <c r="AX190" i="22"/>
  <c r="AX191" i="22" s="1"/>
  <c r="G3" i="22"/>
  <c r="BB87" i="22"/>
  <c r="V190" i="22"/>
  <c r="BE87" i="22"/>
  <c r="T190" i="22"/>
  <c r="V167" i="1" s="1" a="1"/>
  <c r="V167" i="1" s="1"/>
  <c r="D428" i="1"/>
  <c r="K428" i="1" s="1"/>
  <c r="O428" i="1" s="1"/>
  <c r="D426" i="1"/>
  <c r="K426" i="1" s="1"/>
  <c r="O426" i="1" s="1"/>
  <c r="D427" i="1"/>
  <c r="K427" i="1" s="1"/>
  <c r="O427" i="1" s="1"/>
  <c r="K425" i="1"/>
  <c r="O425" i="1" s="1"/>
  <c r="K424" i="1"/>
  <c r="O424" i="1" s="1"/>
  <c r="V122" i="1" l="1" a="1"/>
  <c r="V122" i="1" s="1"/>
  <c r="AP167" i="1" a="1"/>
  <c r="AP167" i="1" s="1"/>
  <c r="AW211" i="1" a="1"/>
  <c r="AW211" i="1" s="1"/>
  <c r="AD296" i="1" a="1"/>
  <c r="AD296" i="1" s="1"/>
  <c r="AA347" i="1" a="1"/>
  <c r="AA347" i="1" s="1"/>
  <c r="Z255" i="1" a="1"/>
  <c r="Z255" i="1" s="1"/>
  <c r="AT24" i="1" a="1"/>
  <c r="AT24" i="1" s="1"/>
  <c r="AJ27" i="1" a="1"/>
  <c r="AJ27" i="1" s="1"/>
  <c r="AX30" i="1" a="1"/>
  <c r="AX30" i="1" s="1"/>
  <c r="U26" i="1" a="1"/>
  <c r="U26" i="1" s="1"/>
  <c r="AH76" i="1" a="1"/>
  <c r="AH76" i="1" s="1"/>
  <c r="AC160" i="1" a="1"/>
  <c r="AC160" i="1" s="1"/>
  <c r="AF69" i="1" a="1"/>
  <c r="AF69" i="1" s="1"/>
  <c r="AW118" i="1" a="1"/>
  <c r="AW118" i="1" s="1"/>
  <c r="AU167" i="1" a="1"/>
  <c r="AU167" i="1" s="1"/>
  <c r="X77" i="1" a="1"/>
  <c r="X77" i="1" s="1"/>
  <c r="AA161" i="1" a="1"/>
  <c r="AA161" i="1" s="1"/>
  <c r="AU71" i="1" a="1"/>
  <c r="AU71" i="1" s="1"/>
  <c r="T121" i="1" a="1"/>
  <c r="T121" i="1" s="1"/>
  <c r="AQ30" i="1" a="1"/>
  <c r="AQ30" i="1" s="1"/>
  <c r="AZ114" i="1" a="1"/>
  <c r="AZ114" i="1" s="1"/>
  <c r="AD164" i="1" a="1"/>
  <c r="AD164" i="1" s="1"/>
  <c r="AH71" i="1" a="1"/>
  <c r="AH71" i="1" s="1"/>
  <c r="V121" i="1" a="1"/>
  <c r="V121" i="1" s="1"/>
  <c r="AC30" i="1" a="1"/>
  <c r="AC30" i="1" s="1"/>
  <c r="AM114" i="1" a="1"/>
  <c r="AM114" i="1" s="1"/>
  <c r="AN164" i="1" a="1"/>
  <c r="AN164" i="1" s="1"/>
  <c r="AN73" i="1" a="1"/>
  <c r="AN73" i="1" s="1"/>
  <c r="AJ122" i="1" a="1"/>
  <c r="AJ122" i="1" s="1"/>
  <c r="AG207" i="1" a="1"/>
  <c r="AG207" i="1" s="1"/>
  <c r="AZ257" i="1" a="1"/>
  <c r="AZ257" i="1" s="1"/>
  <c r="AL345" i="1" a="1"/>
  <c r="AL345" i="1" s="1"/>
  <c r="AS302" i="1" a="1"/>
  <c r="AS302" i="1" s="1"/>
  <c r="AK24" i="1" a="1"/>
  <c r="AK24" i="1" s="1"/>
  <c r="AN118" i="1" a="1"/>
  <c r="AN118" i="1" s="1"/>
  <c r="AA166" i="1" a="1"/>
  <c r="AA166" i="1" s="1"/>
  <c r="AB121" i="1" a="1"/>
  <c r="AB121" i="1" s="1"/>
  <c r="AV72" i="1" a="1"/>
  <c r="AV72" i="1" s="1"/>
  <c r="AB118" i="1" a="1"/>
  <c r="AB118" i="1" s="1"/>
  <c r="AR160" i="1" a="1"/>
  <c r="AR160" i="1" s="1"/>
  <c r="W24" i="1" a="1"/>
  <c r="W24" i="1" s="1"/>
  <c r="AO26" i="1" a="1"/>
  <c r="AO26" i="1" s="1"/>
  <c r="U29" i="1" a="1"/>
  <c r="U29" i="1" s="1"/>
  <c r="AM32" i="1" a="1"/>
  <c r="AM32" i="1" s="1"/>
  <c r="AF116" i="1" a="1"/>
  <c r="AF116" i="1" s="1"/>
  <c r="AD165" i="1" a="1"/>
  <c r="AD165" i="1" s="1"/>
  <c r="AQ74" i="1" a="1"/>
  <c r="AQ74" i="1" s="1"/>
  <c r="AW123" i="1" a="1"/>
  <c r="AW123" i="1" s="1"/>
  <c r="AW32" i="1" a="1"/>
  <c r="AW32" i="1" s="1"/>
  <c r="AD117" i="1" a="1"/>
  <c r="AD117" i="1" s="1"/>
  <c r="AB166" i="1" a="1"/>
  <c r="AB166" i="1" s="1"/>
  <c r="Q77" i="1" a="1"/>
  <c r="Q77" i="1" s="1"/>
  <c r="T161" i="1" a="1"/>
  <c r="T161" i="1" s="1"/>
  <c r="AS70" i="1" a="1"/>
  <c r="AS70" i="1" s="1"/>
  <c r="Z120" i="1" a="1"/>
  <c r="Z120" i="1" s="1"/>
  <c r="AB205" i="1" a="1"/>
  <c r="AB205" i="1" s="1"/>
  <c r="AU76" i="1" a="1"/>
  <c r="AU76" i="1" s="1"/>
  <c r="V161" i="1" a="1"/>
  <c r="V161" i="1" s="1"/>
  <c r="AE70" i="1" a="1"/>
  <c r="AE70" i="1" s="1"/>
  <c r="AV119" i="1" a="1"/>
  <c r="AV119" i="1" s="1"/>
  <c r="AN206" i="1" a="1"/>
  <c r="AN206" i="1" s="1"/>
  <c r="AO78" i="1" a="1"/>
  <c r="AO78" i="1" s="1"/>
  <c r="AI162" i="1" a="1"/>
  <c r="AI162" i="1" s="1"/>
  <c r="Y249" i="1" a="1"/>
  <c r="Y249" i="1" s="1"/>
  <c r="AP298" i="1" a="1"/>
  <c r="AP298" i="1" s="1"/>
  <c r="AF204" i="1" a="1"/>
  <c r="AF204" i="1" s="1"/>
  <c r="Q258" i="1" a="1"/>
  <c r="Q258" i="1" s="1"/>
  <c r="AL26" i="1" a="1"/>
  <c r="AL26" i="1" s="1"/>
  <c r="AL29" i="1" a="1"/>
  <c r="AL29" i="1" s="1"/>
  <c r="AM25" i="1" a="1"/>
  <c r="AM25" i="1" s="1"/>
  <c r="AX27" i="1" a="1"/>
  <c r="AX27" i="1" s="1"/>
  <c r="Z78" i="1" a="1"/>
  <c r="Z78" i="1" s="1"/>
  <c r="T162" i="1" a="1"/>
  <c r="T162" i="1" s="1"/>
  <c r="AD71" i="1" a="1"/>
  <c r="AD71" i="1" s="1"/>
  <c r="AL120" i="1" a="1"/>
  <c r="AL120" i="1" s="1"/>
  <c r="AN205" i="1" a="1"/>
  <c r="AN205" i="1" s="1"/>
  <c r="AZ78" i="1" a="1"/>
  <c r="AZ78" i="1" s="1"/>
  <c r="R163" i="1" a="1"/>
  <c r="R163" i="1" s="1"/>
  <c r="AR73" i="1" a="1"/>
  <c r="AR73" i="1" s="1"/>
  <c r="AV122" i="1" a="1"/>
  <c r="AV122" i="1" s="1"/>
  <c r="AI32" i="1" a="1"/>
  <c r="AI32" i="1" s="1"/>
  <c r="AR116" i="1" a="1"/>
  <c r="AR116" i="1" s="1"/>
  <c r="V166" i="1" a="1"/>
  <c r="V166" i="1" s="1"/>
  <c r="AL73" i="1" a="1"/>
  <c r="AL73" i="1" s="1"/>
  <c r="AX122" i="1" a="1"/>
  <c r="AX122" i="1" s="1"/>
  <c r="U32" i="1" a="1"/>
  <c r="U32" i="1" s="1"/>
  <c r="AL116" i="1" a="1"/>
  <c r="AL116" i="1" s="1"/>
  <c r="AF166" i="1" a="1"/>
  <c r="AF166" i="1" s="1"/>
  <c r="AC75" i="1" a="1"/>
  <c r="AC75" i="1" s="1"/>
  <c r="Z159" i="1" a="1"/>
  <c r="Z159" i="1" s="1"/>
  <c r="AS209" i="1" a="1"/>
  <c r="AS209" i="1" s="1"/>
  <c r="AV294" i="1" a="1"/>
  <c r="AV294" i="1" s="1"/>
  <c r="AZ206" i="1" a="1"/>
  <c r="AZ206" i="1" s="1"/>
  <c r="AZ25" i="1" a="1"/>
  <c r="AZ25" i="1" s="1"/>
  <c r="AC26" i="1" a="1"/>
  <c r="AC26" i="1" s="1"/>
  <c r="AV123" i="1" a="1"/>
  <c r="AV123" i="1" s="1"/>
  <c r="S168" i="1" a="1"/>
  <c r="S168" i="1" s="1"/>
  <c r="AY30" i="1" a="1"/>
  <c r="AY30" i="1" s="1"/>
  <c r="AJ164" i="1" a="1"/>
  <c r="AJ164" i="1" s="1"/>
  <c r="V118" i="1" a="1"/>
  <c r="V118" i="1" s="1"/>
  <c r="AK28" i="1" a="1"/>
  <c r="AK28" i="1" s="1"/>
  <c r="AL160" i="1" a="1"/>
  <c r="AL160" i="1" s="1"/>
  <c r="V119" i="1" a="1"/>
  <c r="V119" i="1" s="1"/>
  <c r="T168" i="1" a="1"/>
  <c r="T168" i="1" s="1"/>
  <c r="AS78" i="1" a="1"/>
  <c r="AS78" i="1" s="1"/>
  <c r="AU162" i="1" a="1"/>
  <c r="AU162" i="1" s="1"/>
  <c r="AI72" i="1" a="1"/>
  <c r="AI72" i="1" s="1"/>
  <c r="Q122" i="1" a="1"/>
  <c r="Q122" i="1" s="1"/>
  <c r="X29" i="1" a="1"/>
  <c r="X29" i="1" s="1"/>
  <c r="AM78" i="1" a="1"/>
  <c r="AM78" i="1" s="1"/>
  <c r="U163" i="1" a="1"/>
  <c r="U163" i="1" s="1"/>
  <c r="U72" i="1" a="1"/>
  <c r="U72" i="1" s="1"/>
  <c r="AM121" i="1" a="1"/>
  <c r="AM121" i="1" s="1"/>
  <c r="AH31" i="1" a="1"/>
  <c r="AH31" i="1" s="1"/>
  <c r="AA115" i="1" a="1"/>
  <c r="AA115" i="1" s="1"/>
  <c r="AG164" i="1" a="1"/>
  <c r="AG164" i="1" s="1"/>
  <c r="AX250" i="1" a="1"/>
  <c r="AX250" i="1" s="1"/>
  <c r="AH300" i="1" a="1"/>
  <c r="AH300" i="1" s="1"/>
  <c r="AR206" i="1" a="1"/>
  <c r="AR206" i="1" s="1"/>
  <c r="AR295" i="1" a="1"/>
  <c r="AR295" i="1" s="1"/>
  <c r="AG28" i="1" a="1"/>
  <c r="AG28" i="1" s="1"/>
  <c r="U25" i="1" a="1"/>
  <c r="U25" i="1" s="1"/>
  <c r="AE27" i="1" a="1"/>
  <c r="AE27" i="1" s="1"/>
  <c r="AE30" i="1" a="1"/>
  <c r="AE30" i="1" s="1"/>
  <c r="AV114" i="1" a="1"/>
  <c r="AV114" i="1" s="1"/>
  <c r="AU163" i="1" a="1"/>
  <c r="AU163" i="1" s="1"/>
  <c r="T73" i="1" a="1"/>
  <c r="T73" i="1" s="1"/>
  <c r="AD122" i="1" a="1"/>
  <c r="AD122" i="1" s="1"/>
  <c r="AC31" i="1" a="1"/>
  <c r="AC31" i="1" s="1"/>
  <c r="AT115" i="1" a="1"/>
  <c r="AT115" i="1" s="1"/>
  <c r="AR164" i="1" a="1"/>
  <c r="AR164" i="1" s="1"/>
  <c r="AG75" i="1" a="1"/>
  <c r="AG75" i="1" s="1"/>
  <c r="AK159" i="1" a="1"/>
  <c r="AK159" i="1" s="1"/>
  <c r="AA69" i="1" a="1"/>
  <c r="AA69" i="1" s="1"/>
  <c r="AJ118" i="1" a="1"/>
  <c r="AJ118" i="1" s="1"/>
  <c r="AX167" i="1" a="1"/>
  <c r="AX167" i="1" s="1"/>
  <c r="AA75" i="1" a="1"/>
  <c r="AA75" i="1" s="1"/>
  <c r="AM159" i="1" a="1"/>
  <c r="AM159" i="1" s="1"/>
  <c r="AW33" i="1" a="1"/>
  <c r="AW33" i="1" s="1"/>
  <c r="AD118" i="1" a="1"/>
  <c r="AD118" i="1" s="1"/>
  <c r="X168" i="1" a="1"/>
  <c r="X168" i="1" s="1"/>
  <c r="U77" i="1" a="1"/>
  <c r="U77" i="1" s="1"/>
  <c r="AZ160" i="1" a="1"/>
  <c r="AZ160" i="1" s="1"/>
  <c r="AE212" i="1" a="1"/>
  <c r="AE212" i="1" s="1"/>
  <c r="AL296" i="1" a="1"/>
  <c r="AL296" i="1" s="1"/>
  <c r="AL209" i="1" a="1"/>
  <c r="AL209" i="1" s="1"/>
  <c r="S29" i="1" a="1"/>
  <c r="S29" i="1" s="1"/>
  <c r="W28" i="1" a="1"/>
  <c r="W28" i="1" s="1"/>
  <c r="AK160" i="1" a="1"/>
  <c r="AK160" i="1" s="1"/>
  <c r="AN75" i="1" a="1"/>
  <c r="AN75" i="1" s="1"/>
  <c r="X115" i="1" a="1"/>
  <c r="X115" i="1" s="1"/>
  <c r="S69" i="1" a="1"/>
  <c r="S69" i="1" s="1"/>
  <c r="AW76" i="1" a="1"/>
  <c r="AW76" i="1" s="1"/>
  <c r="AE69" i="1" a="1"/>
  <c r="AE69" i="1" s="1"/>
  <c r="V26" i="1" a="1"/>
  <c r="V26" i="1" s="1"/>
  <c r="AQ27" i="1" a="1"/>
  <c r="AQ27" i="1" s="1"/>
  <c r="Z24" i="1" a="1"/>
  <c r="Z24" i="1" s="1"/>
  <c r="AJ26" i="1" a="1"/>
  <c r="AJ26" i="1" s="1"/>
  <c r="U71" i="1" a="1"/>
  <c r="U71" i="1" s="1"/>
  <c r="AX119" i="1" a="1"/>
  <c r="AX119" i="1" s="1"/>
  <c r="AW204" i="1" a="1"/>
  <c r="AW204" i="1" s="1"/>
  <c r="AA78" i="1" a="1"/>
  <c r="AA78" i="1" s="1"/>
  <c r="AC162" i="1" a="1"/>
  <c r="AC162" i="1" s="1"/>
  <c r="AT71" i="1" a="1"/>
  <c r="AT71" i="1" s="1"/>
  <c r="AU120" i="1" a="1"/>
  <c r="AU120" i="1" s="1"/>
  <c r="AD31" i="1" a="1"/>
  <c r="AD31" i="1" s="1"/>
  <c r="AE115" i="1" a="1"/>
  <c r="AE115" i="1" s="1"/>
  <c r="AK164" i="1" a="1"/>
  <c r="AK164" i="1" s="1"/>
  <c r="V74" i="1" a="1"/>
  <c r="V74" i="1" s="1"/>
  <c r="AS123" i="1" a="1"/>
  <c r="AS123" i="1" s="1"/>
  <c r="AZ30" i="1" a="1"/>
  <c r="AZ30" i="1" s="1"/>
  <c r="AG115" i="1" a="1"/>
  <c r="AG115" i="1" s="1"/>
  <c r="AU164" i="1" a="1"/>
  <c r="AU164" i="1" s="1"/>
  <c r="X74" i="1" a="1"/>
  <c r="X74" i="1" s="1"/>
  <c r="AE123" i="1" a="1"/>
  <c r="AE123" i="1" s="1"/>
  <c r="Z33" i="1" a="1"/>
  <c r="Z33" i="1" s="1"/>
  <c r="S117" i="1" a="1"/>
  <c r="S117" i="1" s="1"/>
  <c r="Y166" i="1" a="1"/>
  <c r="Y166" i="1" s="1"/>
  <c r="AM252" i="1" a="1"/>
  <c r="AM252" i="1" s="1"/>
  <c r="U302" i="1" a="1"/>
  <c r="U302" i="1" s="1"/>
  <c r="AD209" i="1" a="1"/>
  <c r="AD209" i="1" s="1"/>
  <c r="W299" i="1" a="1"/>
  <c r="W299" i="1" s="1"/>
  <c r="AE24" i="1" a="1"/>
  <c r="AE24" i="1" s="1"/>
  <c r="AW26" i="1" a="1"/>
  <c r="AW26" i="1" s="1"/>
  <c r="AE29" i="1" a="1"/>
  <c r="AE29" i="1" s="1"/>
  <c r="AU32" i="1" a="1"/>
  <c r="AU32" i="1" s="1"/>
  <c r="AN116" i="1" a="1"/>
  <c r="AN116" i="1" s="1"/>
  <c r="AL165" i="1" a="1"/>
  <c r="AL165" i="1" s="1"/>
  <c r="AY74" i="1" a="1"/>
  <c r="AY74" i="1" s="1"/>
  <c r="U159" i="1" a="1"/>
  <c r="U159" i="1" s="1"/>
  <c r="U33" i="1" a="1"/>
  <c r="U33" i="1" s="1"/>
  <c r="AL117" i="1" a="1"/>
  <c r="AL117" i="1" s="1"/>
  <c r="AJ166" i="1" a="1"/>
  <c r="AJ166" i="1" s="1"/>
  <c r="Y77" i="1" a="1"/>
  <c r="Y77" i="1" s="1"/>
  <c r="AB161" i="1" a="1"/>
  <c r="AB161" i="1" s="1"/>
  <c r="Q71" i="1" a="1"/>
  <c r="Q71" i="1" s="1"/>
  <c r="AG120" i="1" a="1"/>
  <c r="AG120" i="1" s="1"/>
  <c r="AX205" i="1" a="1"/>
  <c r="AX205" i="1" s="1"/>
  <c r="S77" i="1" a="1"/>
  <c r="S77" i="1" s="1"/>
  <c r="AD161" i="1" a="1"/>
  <c r="AD161" i="1" s="1"/>
  <c r="AM70" i="1" a="1"/>
  <c r="AM70" i="1" s="1"/>
  <c r="T120" i="1" a="1"/>
  <c r="T120" i="1" s="1"/>
  <c r="AX29" i="1" a="1"/>
  <c r="AX29" i="1" s="1"/>
  <c r="AW78" i="1" a="1"/>
  <c r="AW78" i="1" s="1"/>
  <c r="AQ162" i="1" a="1"/>
  <c r="AQ162" i="1" s="1"/>
  <c r="AG249" i="1" a="1"/>
  <c r="AG249" i="1" s="1"/>
  <c r="AX298" i="1" a="1"/>
  <c r="AX298" i="1" s="1"/>
  <c r="AX211" i="1" a="1"/>
  <c r="AX211" i="1" s="1"/>
  <c r="AC28" i="1" a="1"/>
  <c r="AC28" i="1" s="1"/>
  <c r="AA31" i="1" a="1"/>
  <c r="AA31" i="1" s="1"/>
  <c r="AL167" i="1" a="1"/>
  <c r="AL167" i="1" s="1"/>
  <c r="AF77" i="1" a="1"/>
  <c r="AF77" i="1" s="1"/>
  <c r="Y75" i="1" a="1"/>
  <c r="Y75" i="1" s="1"/>
  <c r="AZ167" i="1" a="1"/>
  <c r="AZ167" i="1" s="1"/>
  <c r="AR24" i="1" a="1"/>
  <c r="AR24" i="1" s="1"/>
  <c r="AV69" i="1" a="1"/>
  <c r="AV69" i="1" s="1"/>
  <c r="AR191" i="22"/>
  <c r="AI50" i="17"/>
  <c r="V191" i="22"/>
  <c r="M50" i="17"/>
  <c r="AY29" i="1" a="1"/>
  <c r="AY29" i="1" s="1"/>
  <c r="AE28" i="1" a="1"/>
  <c r="AE28" i="1" s="1"/>
  <c r="AU72" i="1" a="1"/>
  <c r="AU72" i="1" s="1"/>
  <c r="AO121" i="1" a="1"/>
  <c r="AO121" i="1" s="1"/>
  <c r="AN30" i="1" a="1"/>
  <c r="AN30" i="1" s="1"/>
  <c r="U115" i="1" a="1"/>
  <c r="U115" i="1" s="1"/>
  <c r="S164" i="1" a="1"/>
  <c r="S164" i="1" s="1"/>
  <c r="AI73" i="1" a="1"/>
  <c r="AI73" i="1" s="1"/>
  <c r="AM122" i="1" a="1"/>
  <c r="AM122" i="1" s="1"/>
  <c r="V33" i="1" a="1"/>
  <c r="V33" i="1" s="1"/>
  <c r="W117" i="1" a="1"/>
  <c r="W117" i="1" s="1"/>
  <c r="AC166" i="1" a="1"/>
  <c r="AC166" i="1" s="1"/>
  <c r="AX75" i="1" a="1"/>
  <c r="AX75" i="1" s="1"/>
  <c r="AO160" i="1" a="1"/>
  <c r="AO160" i="1" s="1"/>
  <c r="AR32" i="1" a="1"/>
  <c r="AR32" i="1" s="1"/>
  <c r="Y117" i="1" a="1"/>
  <c r="Y117" i="1" s="1"/>
  <c r="AM166" i="1" a="1"/>
  <c r="AM166" i="1" s="1"/>
  <c r="AZ75" i="1" a="1"/>
  <c r="AZ75" i="1" s="1"/>
  <c r="AQ160" i="1" a="1"/>
  <c r="AQ160" i="1" s="1"/>
  <c r="Q70" i="1" a="1"/>
  <c r="Q70" i="1" s="1"/>
  <c r="AU118" i="1" a="1"/>
  <c r="AU118" i="1" s="1"/>
  <c r="Q168" i="1" a="1"/>
  <c r="Q168" i="1" s="1"/>
  <c r="AD254" i="1" a="1"/>
  <c r="AD254" i="1" s="1"/>
  <c r="AV303" i="1" a="1"/>
  <c r="AV303" i="1" s="1"/>
  <c r="AP211" i="1" a="1"/>
  <c r="AP211" i="1" s="1"/>
  <c r="AK302" i="1" a="1"/>
  <c r="AK302" i="1" s="1"/>
  <c r="W26" i="1" a="1"/>
  <c r="W26" i="1" s="1"/>
  <c r="AT28" i="1" a="1"/>
  <c r="AT28" i="1" s="1"/>
  <c r="AZ24" i="1" a="1"/>
  <c r="AZ24" i="1" s="1"/>
  <c r="AL69" i="1" a="1"/>
  <c r="AL69" i="1" s="1"/>
  <c r="AF118" i="1" a="1"/>
  <c r="AF118" i="1" s="1"/>
  <c r="AD167" i="1" a="1"/>
  <c r="AD167" i="1" s="1"/>
  <c r="AQ76" i="1" a="1"/>
  <c r="AQ76" i="1" s="1"/>
  <c r="AT160" i="1" a="1"/>
  <c r="AT160" i="1" s="1"/>
  <c r="S70" i="1" a="1"/>
  <c r="S70" i="1" s="1"/>
  <c r="AC119" i="1" a="1"/>
  <c r="AC119" i="1" s="1"/>
  <c r="AA168" i="1" a="1"/>
  <c r="AA168" i="1" s="1"/>
  <c r="Q114" i="1" a="1"/>
  <c r="Q114" i="1" s="1"/>
  <c r="S163" i="1" a="1"/>
  <c r="S163" i="1" s="1"/>
  <c r="AQ72" i="1" a="1"/>
  <c r="AQ72" i="1" s="1"/>
  <c r="Y122" i="1" a="1"/>
  <c r="Y122" i="1" s="1"/>
  <c r="AF29" i="1" a="1"/>
  <c r="AF29" i="1" s="1"/>
  <c r="AU78" i="1" a="1"/>
  <c r="AU78" i="1" s="1"/>
  <c r="AB163" i="1" a="1"/>
  <c r="AB163" i="1" s="1"/>
  <c r="AC72" i="1" a="1"/>
  <c r="AC72" i="1" s="1"/>
  <c r="AU121" i="1" a="1"/>
  <c r="AU121" i="1" s="1"/>
  <c r="AP31" i="1" a="1"/>
  <c r="AP31" i="1" s="1"/>
  <c r="AI115" i="1" a="1"/>
  <c r="AI115" i="1" s="1"/>
  <c r="AO164" i="1" a="1"/>
  <c r="AO164" i="1" s="1"/>
  <c r="V251" i="1" a="1"/>
  <c r="V251" i="1" s="1"/>
  <c r="AP300" i="1" a="1"/>
  <c r="AP300" i="1" s="1"/>
  <c r="Z249" i="1" a="1"/>
  <c r="Z249" i="1" s="1"/>
  <c r="S24" i="1" a="1"/>
  <c r="S24" i="1" s="1"/>
  <c r="AT69" i="1" a="1"/>
  <c r="AT69" i="1" s="1"/>
  <c r="AV32" i="1" a="1"/>
  <c r="AV32" i="1" s="1"/>
  <c r="AR159" i="1" a="1"/>
  <c r="AR159" i="1" s="1"/>
  <c r="AL115" i="1" a="1"/>
  <c r="AL115" i="1" s="1"/>
  <c r="AF159" i="1" a="1"/>
  <c r="AF159" i="1" s="1"/>
  <c r="AY25" i="1" a="1"/>
  <c r="AY25" i="1" s="1"/>
  <c r="AI76" i="1" a="1"/>
  <c r="AI76" i="1" s="1"/>
  <c r="AH30" i="1" a="1"/>
  <c r="AH30" i="1" s="1"/>
  <c r="R26" i="1" a="1"/>
  <c r="R26" i="1" s="1"/>
  <c r="AY9" i="22"/>
  <c r="AK191" i="22"/>
  <c r="AB50" i="17"/>
  <c r="E36" i="19" a="1"/>
  <c r="E36" i="19" s="1"/>
  <c r="AJ25" i="1" a="1"/>
  <c r="AJ25" i="1" s="1"/>
  <c r="AT27" i="1" a="1"/>
  <c r="AT27" i="1" s="1"/>
  <c r="U24" i="1" a="1"/>
  <c r="U24" i="1" s="1"/>
  <c r="AH74" i="1" a="1"/>
  <c r="AH74" i="1" s="1"/>
  <c r="AG123" i="1" a="1"/>
  <c r="AG123" i="1" s="1"/>
  <c r="AF32" i="1" a="1"/>
  <c r="AF32" i="1" s="1"/>
  <c r="AW116" i="1" a="1"/>
  <c r="AW116" i="1" s="1"/>
  <c r="AU165" i="1" a="1"/>
  <c r="AU165" i="1" s="1"/>
  <c r="X75" i="1" a="1"/>
  <c r="X75" i="1" s="1"/>
  <c r="AC159" i="1" a="1"/>
  <c r="AC159" i="1" s="1"/>
  <c r="AW69" i="1" a="1"/>
  <c r="AW69" i="1" s="1"/>
  <c r="AY118" i="1" a="1"/>
  <c r="AY118" i="1" s="1"/>
  <c r="U168" i="1" a="1"/>
  <c r="U168" i="1" s="1"/>
  <c r="AP77" i="1" a="1"/>
  <c r="AP77" i="1" s="1"/>
  <c r="AF162" i="1" a="1"/>
  <c r="AF162" i="1" s="1"/>
  <c r="AI69" i="1" a="1"/>
  <c r="AI69" i="1" s="1"/>
  <c r="Q119" i="1" a="1"/>
  <c r="Q119" i="1" s="1"/>
  <c r="AE168" i="1" a="1"/>
  <c r="AE168" i="1" s="1"/>
  <c r="AR77" i="1" a="1"/>
  <c r="AR77" i="1" s="1"/>
  <c r="AH162" i="1" a="1"/>
  <c r="AH162" i="1" s="1"/>
  <c r="AQ71" i="1" a="1"/>
  <c r="AQ71" i="1" s="1"/>
  <c r="AJ120" i="1" a="1"/>
  <c r="AJ120" i="1" s="1"/>
  <c r="AV206" i="1" a="1"/>
  <c r="AV206" i="1" s="1"/>
  <c r="R256" i="1" a="1"/>
  <c r="R256" i="1" s="1"/>
  <c r="AR341" i="1" a="1"/>
  <c r="AR341" i="1" s="1"/>
  <c r="R249" i="1" a="1"/>
  <c r="R249" i="1" s="1"/>
  <c r="R25" i="1" a="1"/>
  <c r="R25" i="1" s="1"/>
  <c r="AZ27" i="1" a="1"/>
  <c r="AZ27" i="1" s="1"/>
  <c r="AH24" i="1" a="1"/>
  <c r="AH24" i="1" s="1"/>
  <c r="AR26" i="1" a="1"/>
  <c r="AR26" i="1" s="1"/>
  <c r="AC71" i="1" a="1"/>
  <c r="AC71" i="1" s="1"/>
  <c r="V120" i="1" a="1"/>
  <c r="V120" i="1" s="1"/>
  <c r="AJ205" i="1" a="1"/>
  <c r="AJ205" i="1" s="1"/>
  <c r="AI78" i="1" a="1"/>
  <c r="AI78" i="1" s="1"/>
  <c r="AK162" i="1" a="1"/>
  <c r="AK162" i="1" s="1"/>
  <c r="R72" i="1" a="1"/>
  <c r="R72" i="1" s="1"/>
  <c r="S121" i="1" a="1"/>
  <c r="S121" i="1" s="1"/>
  <c r="AL31" i="1" a="1"/>
  <c r="AL31" i="1" s="1"/>
  <c r="AM115" i="1" a="1"/>
  <c r="AM115" i="1" s="1"/>
  <c r="AS164" i="1" a="1"/>
  <c r="AS164" i="1" s="1"/>
  <c r="AD74" i="1" a="1"/>
  <c r="AD74" i="1" s="1"/>
  <c r="AZ123" i="1" a="1"/>
  <c r="AZ123" i="1" s="1"/>
  <c r="X31" i="1" a="1"/>
  <c r="X31" i="1" s="1"/>
  <c r="AO115" i="1" a="1"/>
  <c r="AO115" i="1" s="1"/>
  <c r="S165" i="1" a="1"/>
  <c r="S165" i="1" s="1"/>
  <c r="AF74" i="1" a="1"/>
  <c r="AF74" i="1" s="1"/>
  <c r="AM123" i="1" a="1"/>
  <c r="AM123" i="1" s="1"/>
  <c r="AH33" i="1" a="1"/>
  <c r="AH33" i="1" s="1"/>
  <c r="AA117" i="1" a="1"/>
  <c r="AA117" i="1" s="1"/>
  <c r="AG166" i="1" a="1"/>
  <c r="AG166" i="1" s="1"/>
  <c r="AU252" i="1" a="1"/>
  <c r="AU252" i="1" s="1"/>
  <c r="AB302" i="1" a="1"/>
  <c r="AB302" i="1" s="1"/>
  <c r="AB253" i="1" a="1"/>
  <c r="AB253" i="1" s="1"/>
  <c r="AU25" i="1" a="1"/>
  <c r="AU25" i="1" s="1"/>
  <c r="AX74" i="1" a="1"/>
  <c r="AX74" i="1" s="1"/>
  <c r="AM69" i="1" a="1"/>
  <c r="AM69" i="1" s="1"/>
  <c r="AD159" i="1" a="1"/>
  <c r="AD159" i="1" s="1"/>
  <c r="AO33" i="1" a="1"/>
  <c r="AO33" i="1" s="1"/>
  <c r="E37" i="19" a="1"/>
  <c r="E37" i="19" s="1"/>
  <c r="N191" i="22"/>
  <c r="E50" i="17"/>
  <c r="AW706" i="1" a="1"/>
  <c r="AW706" i="1" s="1"/>
  <c r="AZ705" i="1" a="1"/>
  <c r="AZ705" i="1" s="1"/>
  <c r="W704" i="1" a="1"/>
  <c r="W704" i="1" s="1"/>
  <c r="R705" i="1" a="1"/>
  <c r="R705" i="1" s="1"/>
  <c r="AS704" i="1" a="1"/>
  <c r="AS704" i="1" s="1"/>
  <c r="X703" i="1" a="1"/>
  <c r="X703" i="1" s="1"/>
  <c r="AI702" i="1" a="1"/>
  <c r="AI702" i="1" s="1"/>
  <c r="AD703" i="1" a="1"/>
  <c r="AD703" i="1" s="1"/>
  <c r="Y616" i="1" a="1"/>
  <c r="Y616" i="1" s="1"/>
  <c r="AJ619" i="1" a="1"/>
  <c r="AJ619" i="1" s="1"/>
  <c r="AQ656" i="1" a="1"/>
  <c r="AQ656" i="1" s="1"/>
  <c r="AT657" i="1" a="1"/>
  <c r="AT657" i="1" s="1"/>
  <c r="AW660" i="1" a="1"/>
  <c r="AW660" i="1" s="1"/>
  <c r="AB663" i="1" a="1"/>
  <c r="AB663" i="1" s="1"/>
  <c r="T614" i="1" a="1"/>
  <c r="T614" i="1" s="1"/>
  <c r="AY616" i="1" a="1"/>
  <c r="AY616" i="1" s="1"/>
  <c r="R620" i="1" a="1"/>
  <c r="R620" i="1" s="1"/>
  <c r="AY572" i="1" a="1"/>
  <c r="AY572" i="1" s="1"/>
  <c r="Q611" i="1" a="1"/>
  <c r="Q611" i="1" s="1"/>
  <c r="AO526" i="1" a="1"/>
  <c r="AO526" i="1" s="1"/>
  <c r="AF530" i="1" a="1"/>
  <c r="AF530" i="1" s="1"/>
  <c r="Y710" i="1" a="1"/>
  <c r="Y710" i="1" s="1"/>
  <c r="AB709" i="1" a="1"/>
  <c r="AB709" i="1" s="1"/>
  <c r="AI707" i="1" a="1"/>
  <c r="AI707" i="1" s="1"/>
  <c r="AD708" i="1" a="1"/>
  <c r="AD708" i="1" s="1"/>
  <c r="U708" i="1" a="1"/>
  <c r="U708" i="1" s="1"/>
  <c r="AJ706" i="1" a="1"/>
  <c r="AJ706" i="1" s="1"/>
  <c r="AU705" i="1" a="1"/>
  <c r="AU705" i="1" s="1"/>
  <c r="AP706" i="1" a="1"/>
  <c r="AP706" i="1" s="1"/>
  <c r="AK619" i="1" a="1"/>
  <c r="AK619" i="1" s="1"/>
  <c r="AV657" i="1" a="1"/>
  <c r="AV657" i="1" s="1"/>
  <c r="S660" i="1" a="1"/>
  <c r="S660" i="1" s="1"/>
  <c r="V661" i="1" a="1"/>
  <c r="V661" i="1" s="1"/>
  <c r="AC664" i="1" a="1"/>
  <c r="AC664" i="1" s="1"/>
  <c r="Q615" i="1" a="1"/>
  <c r="Q615" i="1" s="1"/>
  <c r="AF617" i="1" a="1"/>
  <c r="AF617" i="1" s="1"/>
  <c r="AA620" i="1" a="1"/>
  <c r="AA620" i="1" s="1"/>
  <c r="AD658" i="1" a="1"/>
  <c r="AD658" i="1" s="1"/>
  <c r="Z611" i="1" a="1"/>
  <c r="Z611" i="1" s="1"/>
  <c r="V527" i="1" a="1"/>
  <c r="V527" i="1" s="1"/>
  <c r="AU529" i="1" a="1"/>
  <c r="AU529" i="1" s="1"/>
  <c r="AP568" i="1" a="1"/>
  <c r="AP568" i="1" s="1"/>
  <c r="Q710" i="1" a="1"/>
  <c r="Q710" i="1" s="1"/>
  <c r="T709" i="1" a="1"/>
  <c r="T709" i="1" s="1"/>
  <c r="AA707" i="1" a="1"/>
  <c r="AA707" i="1" s="1"/>
  <c r="V708" i="1" a="1"/>
  <c r="V708" i="1" s="1"/>
  <c r="AW707" i="1" a="1"/>
  <c r="AW707" i="1" s="1"/>
  <c r="AB706" i="1" a="1"/>
  <c r="AB706" i="1" s="1"/>
  <c r="AM705" i="1" a="1"/>
  <c r="AM705" i="1" s="1"/>
  <c r="AH706" i="1" a="1"/>
  <c r="AH706" i="1" s="1"/>
  <c r="AC619" i="1" a="1"/>
  <c r="AC619" i="1" s="1"/>
  <c r="AN657" i="1" a="1"/>
  <c r="AN657" i="1" s="1"/>
  <c r="AU659" i="1" a="1"/>
  <c r="AU659" i="1" s="1"/>
  <c r="AX660" i="1" a="1"/>
  <c r="AX660" i="1" s="1"/>
  <c r="S664" i="1" a="1"/>
  <c r="S664" i="1" s="1"/>
  <c r="AS614" i="1" a="1"/>
  <c r="AS614" i="1" s="1"/>
  <c r="X617" i="1" a="1"/>
  <c r="X617" i="1" s="1"/>
  <c r="S620" i="1" a="1"/>
  <c r="S620" i="1" s="1"/>
  <c r="V658" i="1" a="1"/>
  <c r="V658" i="1" s="1"/>
  <c r="R611" i="1" a="1"/>
  <c r="R611" i="1" s="1"/>
  <c r="AX526" i="1" a="1"/>
  <c r="AX526" i="1" s="1"/>
  <c r="AN529" i="1" a="1"/>
  <c r="AN529" i="1" s="1"/>
  <c r="AH568" i="1" a="1"/>
  <c r="AH568" i="1" s="1"/>
  <c r="AV572" i="1" a="1"/>
  <c r="AV572" i="1" s="1"/>
  <c r="AX665" i="1" a="1"/>
  <c r="AX665" i="1" s="1"/>
  <c r="X207" i="1" a="1"/>
  <c r="X207" i="1" s="1"/>
  <c r="S207" i="1" a="1"/>
  <c r="S207" i="1" s="1"/>
  <c r="R206" i="1" a="1"/>
  <c r="R206" i="1" s="1"/>
  <c r="X210" i="1" a="1"/>
  <c r="X210" i="1" s="1"/>
  <c r="AQ710" i="1" a="1"/>
  <c r="AQ710" i="1" s="1"/>
  <c r="Q212" i="1" a="1"/>
  <c r="Q212" i="1" s="1"/>
  <c r="AG659" i="1" a="1"/>
  <c r="AG659" i="1" s="1"/>
  <c r="AR662" i="1" a="1"/>
  <c r="AR662" i="1" s="1"/>
  <c r="AI665" i="1" a="1"/>
  <c r="AI665" i="1" s="1"/>
  <c r="AQ615" i="1" a="1"/>
  <c r="AQ615" i="1" s="1"/>
  <c r="AT616" i="1" a="1"/>
  <c r="AT616" i="1" s="1"/>
  <c r="AW619" i="1" a="1"/>
  <c r="AW619" i="1" s="1"/>
  <c r="AB657" i="1" a="1"/>
  <c r="AB657" i="1" s="1"/>
  <c r="W660" i="1" a="1"/>
  <c r="W660" i="1" s="1"/>
  <c r="Z663" i="1" a="1"/>
  <c r="Z663" i="1" s="1"/>
  <c r="R614" i="1" a="1"/>
  <c r="R614" i="1" s="1"/>
  <c r="AS566" i="1" a="1"/>
  <c r="AS566" i="1" s="1"/>
  <c r="S570" i="1" a="1"/>
  <c r="S570" i="1" s="1"/>
  <c r="Y212" i="1" a="1"/>
  <c r="Y212" i="1" s="1"/>
  <c r="AF710" i="1" a="1"/>
  <c r="AF710" i="1" s="1"/>
  <c r="AM708" i="1" a="1"/>
  <c r="AM708" i="1" s="1"/>
  <c r="AH709" i="1" a="1"/>
  <c r="AH709" i="1" s="1"/>
  <c r="Y709" i="1" a="1"/>
  <c r="Y709" i="1" s="1"/>
  <c r="AN707" i="1" a="1"/>
  <c r="AN707" i="1" s="1"/>
  <c r="AY706" i="1" a="1"/>
  <c r="AY706" i="1" s="1"/>
  <c r="AT707" i="1" a="1"/>
  <c r="AT707" i="1" s="1"/>
  <c r="AO620" i="1" a="1"/>
  <c r="AO620" i="1" s="1"/>
  <c r="AZ658" i="1" a="1"/>
  <c r="AZ658" i="1" s="1"/>
  <c r="W661" i="1" a="1"/>
  <c r="W661" i="1" s="1"/>
  <c r="Z662" i="1" a="1"/>
  <c r="Z662" i="1" s="1"/>
  <c r="AH702" i="1" a="1"/>
  <c r="AH702" i="1" s="1"/>
  <c r="U616" i="1" a="1"/>
  <c r="U616" i="1" s="1"/>
  <c r="AJ618" i="1" a="1"/>
  <c r="AJ618" i="1" s="1"/>
  <c r="AE656" i="1" a="1"/>
  <c r="AE656" i="1" s="1"/>
  <c r="AH659" i="1" a="1"/>
  <c r="AH659" i="1" s="1"/>
  <c r="AF612" i="1" a="1"/>
  <c r="AF612" i="1" s="1"/>
  <c r="X528" i="1" a="1"/>
  <c r="X528" i="1" s="1"/>
  <c r="AC566" i="1" a="1"/>
  <c r="AC566" i="1" s="1"/>
  <c r="AT569" i="1" a="1"/>
  <c r="AT569" i="1" s="1"/>
  <c r="AS705" i="1" a="1"/>
  <c r="AS705" i="1" s="1"/>
  <c r="AV704" i="1" a="1"/>
  <c r="AV704" i="1" s="1"/>
  <c r="S703" i="1" a="1"/>
  <c r="S703" i="1" s="1"/>
  <c r="AX703" i="1" a="1"/>
  <c r="AX703" i="1" s="1"/>
  <c r="AO703" i="1" a="1"/>
  <c r="AO703" i="1" s="1"/>
  <c r="T702" i="1" a="1"/>
  <c r="T702" i="1" s="1"/>
  <c r="AF701" i="1" a="1"/>
  <c r="AF701" i="1" s="1"/>
  <c r="AH664" i="1" a="1"/>
  <c r="AH664" i="1" s="1"/>
  <c r="U615" i="1" a="1"/>
  <c r="U615" i="1" s="1"/>
  <c r="AF618" i="1" a="1"/>
  <c r="AF618" i="1" s="1"/>
  <c r="AM620" i="1" a="1"/>
  <c r="AM620" i="1" s="1"/>
  <c r="AP656" i="1" a="1"/>
  <c r="AP656" i="1" s="1"/>
  <c r="AS659" i="1" a="1"/>
  <c r="AS659" i="1" s="1"/>
  <c r="X662" i="1" a="1"/>
  <c r="X662" i="1" s="1"/>
  <c r="AT665" i="1" a="1"/>
  <c r="AT665" i="1" s="1"/>
  <c r="AU615" i="1" a="1"/>
  <c r="AU615" i="1" s="1"/>
  <c r="AX618" i="1" a="1"/>
  <c r="AX618" i="1" s="1"/>
  <c r="AU571" i="1" a="1"/>
  <c r="AU571" i="1" s="1"/>
  <c r="AW574" i="1" a="1"/>
  <c r="AW574" i="1" s="1"/>
  <c r="AN525" i="1" a="1"/>
  <c r="AN525" i="1" s="1"/>
  <c r="AE529" i="1" a="1"/>
  <c r="AE529" i="1" s="1"/>
  <c r="AK705" i="1" a="1"/>
  <c r="AK705" i="1" s="1"/>
  <c r="AN704" i="1" a="1"/>
  <c r="AN704" i="1" s="1"/>
  <c r="AU702" i="1" a="1"/>
  <c r="AU702" i="1" s="1"/>
  <c r="AP703" i="1" a="1"/>
  <c r="AP703" i="1" s="1"/>
  <c r="AG703" i="1" a="1"/>
  <c r="AG703" i="1" s="1"/>
  <c r="AW701" i="1" a="1"/>
  <c r="AW701" i="1" s="1"/>
  <c r="X701" i="1" a="1"/>
  <c r="X701" i="1" s="1"/>
  <c r="W664" i="1" a="1"/>
  <c r="W664" i="1" s="1"/>
  <c r="AW614" i="1" a="1"/>
  <c r="AW614" i="1" s="1"/>
  <c r="X618" i="1" a="1"/>
  <c r="X618" i="1" s="1"/>
  <c r="AE620" i="1" a="1"/>
  <c r="AE620" i="1" s="1"/>
  <c r="AH656" i="1" a="1"/>
  <c r="AH656" i="1" s="1"/>
  <c r="AK659" i="1" a="1"/>
  <c r="AK659" i="1" s="1"/>
  <c r="AZ661" i="1" a="1"/>
  <c r="AZ661" i="1" s="1"/>
  <c r="AA665" i="1" a="1"/>
  <c r="AA665" i="1" s="1"/>
  <c r="AM615" i="1" a="1"/>
  <c r="AM615" i="1" s="1"/>
  <c r="AP618" i="1" a="1"/>
  <c r="AP618" i="1" s="1"/>
  <c r="AM571" i="1" a="1"/>
  <c r="AM571" i="1" s="1"/>
  <c r="AO574" i="1" a="1"/>
  <c r="AO574" i="1" s="1"/>
  <c r="AG525" i="1" a="1"/>
  <c r="AG525" i="1" s="1"/>
  <c r="AO710" i="1" a="1"/>
  <c r="AO710" i="1" s="1"/>
  <c r="AR709" i="1" a="1"/>
  <c r="AR709" i="1" s="1"/>
  <c r="AY707" i="1" a="1"/>
  <c r="AY707" i="1" s="1"/>
  <c r="AT708" i="1" a="1"/>
  <c r="AT708" i="1" s="1"/>
  <c r="AK708" i="1" a="1"/>
  <c r="AK708" i="1" s="1"/>
  <c r="AZ706" i="1" a="1"/>
  <c r="AZ706" i="1" s="1"/>
  <c r="AA706" i="1" a="1"/>
  <c r="AA706" i="1" s="1"/>
  <c r="V707" i="1" a="1"/>
  <c r="V707" i="1" s="1"/>
  <c r="Q620" i="1" a="1"/>
  <c r="Q620" i="1" s="1"/>
  <c r="AB658" i="1" a="1"/>
  <c r="AB658" i="1" s="1"/>
  <c r="AI660" i="1" a="1"/>
  <c r="AI660" i="1" s="1"/>
  <c r="AL661" i="1" a="1"/>
  <c r="AL661" i="1" s="1"/>
  <c r="R665" i="1" a="1"/>
  <c r="R665" i="1" s="1"/>
  <c r="AG615" i="1" a="1"/>
  <c r="AG615" i="1" s="1"/>
  <c r="AV617" i="1" a="1"/>
  <c r="AV617" i="1" s="1"/>
  <c r="AQ620" i="1" a="1"/>
  <c r="AQ620" i="1" s="1"/>
  <c r="AT658" i="1" a="1"/>
  <c r="AT658" i="1" s="1"/>
  <c r="AP611" i="1" a="1"/>
  <c r="AP611" i="1" s="1"/>
  <c r="AJ527" i="1" a="1"/>
  <c r="AJ527" i="1" s="1"/>
  <c r="AO530" i="1" a="1"/>
  <c r="AO530" i="1" s="1"/>
  <c r="V569" i="1" a="1"/>
  <c r="V569" i="1" s="1"/>
  <c r="AJ573" i="1" a="1"/>
  <c r="AJ573" i="1" s="1"/>
  <c r="T573" i="1" a="1"/>
  <c r="T573" i="1" s="1"/>
  <c r="AX575" i="1" a="1"/>
  <c r="AX575" i="1" s="1"/>
  <c r="R527" i="1" a="1"/>
  <c r="R527" i="1" s="1"/>
  <c r="AC530" i="1" a="1"/>
  <c r="AC530" i="1" s="1"/>
  <c r="W568" i="1" a="1"/>
  <c r="W568" i="1" s="1"/>
  <c r="X571" i="1" a="1"/>
  <c r="X571" i="1" s="1"/>
  <c r="V522" i="1" a="1"/>
  <c r="V522" i="1" s="1"/>
  <c r="AR436" i="1" a="1"/>
  <c r="AR436" i="1" s="1"/>
  <c r="Z475" i="1" a="1"/>
  <c r="Z475" i="1" s="1"/>
  <c r="AK479" i="1" a="1"/>
  <c r="AK479" i="1" s="1"/>
  <c r="AJ483" i="1" a="1"/>
  <c r="AJ483" i="1" s="1"/>
  <c r="AK523" i="1" a="1"/>
  <c r="AK523" i="1" s="1"/>
  <c r="AF438" i="1" a="1"/>
  <c r="AF438" i="1" s="1"/>
  <c r="AJ477" i="1" a="1"/>
  <c r="AJ477" i="1" s="1"/>
  <c r="AR480" i="1" a="1"/>
  <c r="AR480" i="1" s="1"/>
  <c r="AG484" i="1" a="1"/>
  <c r="AG484" i="1" s="1"/>
  <c r="R436" i="1" a="1"/>
  <c r="R436" i="1" s="1"/>
  <c r="AM386" i="1" a="1"/>
  <c r="AM386" i="1" s="1"/>
  <c r="AC390" i="1" a="1"/>
  <c r="AC390" i="1" s="1"/>
  <c r="T392" i="1" a="1"/>
  <c r="T392" i="1" s="1"/>
  <c r="AU393" i="1" a="1"/>
  <c r="AU393" i="1" s="1"/>
  <c r="AH431" i="1" a="1"/>
  <c r="AH431" i="1" s="1"/>
  <c r="AS529" i="1" a="1"/>
  <c r="AS529" i="1" s="1"/>
  <c r="AN568" i="1" a="1"/>
  <c r="AN568" i="1" s="1"/>
  <c r="AD572" i="1" a="1"/>
  <c r="AD572" i="1" s="1"/>
  <c r="X575" i="1" a="1"/>
  <c r="X575" i="1" s="1"/>
  <c r="AR613" i="1" a="1"/>
  <c r="AR613" i="1" s="1"/>
  <c r="AF528" i="1" a="1"/>
  <c r="AF528" i="1" s="1"/>
  <c r="AJ478" i="1" a="1"/>
  <c r="AJ478" i="1" s="1"/>
  <c r="AW481" i="1" a="1"/>
  <c r="AW481" i="1" s="1"/>
  <c r="T522" i="1" a="1"/>
  <c r="T522" i="1" s="1"/>
  <c r="V437" i="1" a="1"/>
  <c r="V437" i="1" s="1"/>
  <c r="T476" i="1" a="1"/>
  <c r="T476" i="1" s="1"/>
  <c r="AL480" i="1" a="1"/>
  <c r="AL480" i="1" s="1"/>
  <c r="AI484" i="1" a="1"/>
  <c r="AI484" i="1" s="1"/>
  <c r="AI523" i="1" a="1"/>
  <c r="AI523" i="1" s="1"/>
  <c r="AL438" i="1" a="1"/>
  <c r="AL438" i="1" s="1"/>
  <c r="S477" i="1" a="1"/>
  <c r="S477" i="1" s="1"/>
  <c r="AP393" i="1" a="1"/>
  <c r="AP393" i="1" s="1"/>
  <c r="Y432" i="1" a="1"/>
  <c r="Y432" i="1" s="1"/>
  <c r="AZ433" i="1" a="1"/>
  <c r="AZ433" i="1" s="1"/>
  <c r="AA566" i="1" a="1"/>
  <c r="AA566" i="1" s="1"/>
  <c r="W570" i="1" a="1"/>
  <c r="W570" i="1" s="1"/>
  <c r="AW573" i="1" a="1"/>
  <c r="AW573" i="1" s="1"/>
  <c r="AQ611" i="1" a="1"/>
  <c r="AQ611" i="1" s="1"/>
  <c r="AE527" i="1" a="1"/>
  <c r="AE527" i="1" s="1"/>
  <c r="AA530" i="1" a="1"/>
  <c r="AA530" i="1" s="1"/>
  <c r="R480" i="1" a="1"/>
  <c r="R480" i="1" s="1"/>
  <c r="AL483" i="1" a="1"/>
  <c r="AL483" i="1" s="1"/>
  <c r="AM523" i="1" a="1"/>
  <c r="AM523" i="1" s="1"/>
  <c r="AP438" i="1" a="1"/>
  <c r="AP438" i="1" s="1"/>
  <c r="AK477" i="1" a="1"/>
  <c r="AK477" i="1" s="1"/>
  <c r="R482" i="1" a="1"/>
  <c r="R482" i="1" s="1"/>
  <c r="Q522" i="1" a="1"/>
  <c r="Q522" i="1" s="1"/>
  <c r="Q525" i="1" a="1"/>
  <c r="Q525" i="1" s="1"/>
  <c r="U475" i="1" a="1"/>
  <c r="U475" i="1" s="1"/>
  <c r="AK478" i="1" a="1"/>
  <c r="AK478" i="1" s="1"/>
  <c r="Z430" i="1" a="1"/>
  <c r="Z430" i="1" s="1"/>
  <c r="AS433" i="1" a="1"/>
  <c r="AS433" i="1" s="1"/>
  <c r="AJ435" i="1" a="1"/>
  <c r="AJ435" i="1" s="1"/>
  <c r="AC386" i="1" a="1"/>
  <c r="AC386" i="1" s="1"/>
  <c r="S388" i="1" a="1"/>
  <c r="S388" i="1" s="1"/>
  <c r="S566" i="1" a="1"/>
  <c r="S566" i="1" s="1"/>
  <c r="AZ569" i="1" a="1"/>
  <c r="AZ569" i="1" s="1"/>
  <c r="AO573" i="1" a="1"/>
  <c r="AO573" i="1" s="1"/>
  <c r="AJ611" i="1" a="1"/>
  <c r="AJ611" i="1" s="1"/>
  <c r="X527" i="1" a="1"/>
  <c r="X527" i="1" s="1"/>
  <c r="T530" i="1" a="1"/>
  <c r="T530" i="1" s="1"/>
  <c r="AU479" i="1" a="1"/>
  <c r="AU479" i="1" s="1"/>
  <c r="AD483" i="1" a="1"/>
  <c r="AD483" i="1" s="1"/>
  <c r="AE523" i="1" a="1"/>
  <c r="AE523" i="1" s="1"/>
  <c r="AH438" i="1" a="1"/>
  <c r="AH438" i="1" s="1"/>
  <c r="AE477" i="1" a="1"/>
  <c r="AE477" i="1" s="1"/>
  <c r="AT481" i="1" a="1"/>
  <c r="AT481" i="1" s="1"/>
  <c r="AT521" i="1" a="1"/>
  <c r="AT521" i="1" s="1"/>
  <c r="AT524" i="1" a="1"/>
  <c r="AT524" i="1" s="1"/>
  <c r="AW439" i="1" a="1"/>
  <c r="AW439" i="1" s="1"/>
  <c r="AC478" i="1" a="1"/>
  <c r="AC478" i="1" s="1"/>
  <c r="R430" i="1" a="1"/>
  <c r="R430" i="1" s="1"/>
  <c r="AK433" i="1" a="1"/>
  <c r="AK433" i="1" s="1"/>
  <c r="AB435" i="1" a="1"/>
  <c r="AB435" i="1" s="1"/>
  <c r="U386" i="1" a="1"/>
  <c r="U386" i="1" s="1"/>
  <c r="AV387" i="1" a="1"/>
  <c r="AV387" i="1" s="1"/>
  <c r="W574" i="1" a="1"/>
  <c r="W574" i="1" s="1"/>
  <c r="AS611" i="1" a="1"/>
  <c r="AS611" i="1" s="1"/>
  <c r="AV527" i="1" a="1"/>
  <c r="AV527" i="1" s="1"/>
  <c r="Y566" i="1" a="1"/>
  <c r="Y566" i="1" s="1"/>
  <c r="R569" i="1" a="1"/>
  <c r="R569" i="1" s="1"/>
  <c r="T572" i="1" a="1"/>
  <c r="T572" i="1" s="1"/>
  <c r="R523" i="1" a="1"/>
  <c r="R523" i="1" s="1"/>
  <c r="AN437" i="1" a="1"/>
  <c r="AN437" i="1" s="1"/>
  <c r="V476" i="1" a="1"/>
  <c r="V476" i="1" s="1"/>
  <c r="AF480" i="1" a="1"/>
  <c r="AF480" i="1" s="1"/>
  <c r="AD484" i="1" a="1"/>
  <c r="AD484" i="1" s="1"/>
  <c r="AF524" i="1" a="1"/>
  <c r="AF524" i="1" s="1"/>
  <c r="AB439" i="1" a="1"/>
  <c r="AB439" i="1" s="1"/>
  <c r="AE478" i="1" a="1"/>
  <c r="AE478" i="1" s="1"/>
  <c r="AR481" i="1" a="1"/>
  <c r="AR481" i="1" s="1"/>
  <c r="AB521" i="1" a="1"/>
  <c r="AB521" i="1" s="1"/>
  <c r="U436" i="1" a="1"/>
  <c r="U436" i="1" s="1"/>
  <c r="AI387" i="1" a="1"/>
  <c r="AI387" i="1" s="1"/>
  <c r="Y391" i="1" a="1"/>
  <c r="Y391" i="1" s="1"/>
  <c r="AZ392" i="1" a="1"/>
  <c r="AZ392" i="1" s="1"/>
  <c r="AJ571" i="1" a="1"/>
  <c r="AJ571" i="1" s="1"/>
  <c r="AT574" i="1" a="1"/>
  <c r="AT574" i="1" s="1"/>
  <c r="AZ525" i="1" a="1"/>
  <c r="AZ525" i="1" s="1"/>
  <c r="AB529" i="1" a="1"/>
  <c r="AB529" i="1" s="1"/>
  <c r="S567" i="1" a="1"/>
  <c r="S567" i="1" s="1"/>
  <c r="AW569" i="1" a="1"/>
  <c r="AW569" i="1" s="1"/>
  <c r="AU484" i="1" a="1"/>
  <c r="AU484" i="1" s="1"/>
  <c r="AY524" i="1" a="1"/>
  <c r="AY524" i="1" s="1"/>
  <c r="AY438" i="1" a="1"/>
  <c r="AY438" i="1" s="1"/>
  <c r="AH478" i="1" a="1"/>
  <c r="AH478" i="1" s="1"/>
  <c r="AH482" i="1" a="1"/>
  <c r="AH482" i="1" s="1"/>
  <c r="AH522" i="1" a="1"/>
  <c r="AH522" i="1" s="1"/>
  <c r="AB437" i="1" a="1"/>
  <c r="AB437" i="1" s="1"/>
  <c r="AH476" i="1" a="1"/>
  <c r="AH476" i="1" s="1"/>
  <c r="AO479" i="1" a="1"/>
  <c r="AO479" i="1" s="1"/>
  <c r="AF483" i="1" a="1"/>
  <c r="AF483" i="1" s="1"/>
  <c r="AX434" i="1" a="1"/>
  <c r="AX434" i="1" s="1"/>
  <c r="AI385" i="1" a="1"/>
  <c r="AI385" i="1" s="1"/>
  <c r="Y389" i="1" a="1"/>
  <c r="Y389" i="1" s="1"/>
  <c r="AZ390" i="1" a="1"/>
  <c r="AZ390" i="1" s="1"/>
  <c r="AQ392" i="1" a="1"/>
  <c r="AQ392" i="1" s="1"/>
  <c r="AD430" i="1" a="1"/>
  <c r="AD430" i="1" s="1"/>
  <c r="AE530" i="1" a="1"/>
  <c r="AE530" i="1" s="1"/>
  <c r="AB569" i="1" a="1"/>
  <c r="AB569" i="1" s="1"/>
  <c r="R573" i="1" a="1"/>
  <c r="R573" i="1" s="1"/>
  <c r="AV575" i="1" a="1"/>
  <c r="AV575" i="1" s="1"/>
  <c r="AJ526" i="1" a="1"/>
  <c r="AJ526" i="1" s="1"/>
  <c r="Z529" i="1" a="1"/>
  <c r="Z529" i="1" s="1"/>
  <c r="X479" i="1" a="1"/>
  <c r="X479" i="1" s="1"/>
  <c r="AJ482" i="1" a="1"/>
  <c r="AJ482" i="1" s="1"/>
  <c r="AR522" i="1" a="1"/>
  <c r="AR522" i="1" s="1"/>
  <c r="AT437" i="1" a="1"/>
  <c r="AT437" i="1" s="1"/>
  <c r="AQ476" i="1" a="1"/>
  <c r="AQ476" i="1" s="1"/>
  <c r="W481" i="1" a="1"/>
  <c r="W481" i="1" s="1"/>
  <c r="V521" i="1" a="1"/>
  <c r="V521" i="1" s="1"/>
  <c r="W524" i="1" a="1"/>
  <c r="W524" i="1" s="1"/>
  <c r="Z439" i="1" a="1"/>
  <c r="Z439" i="1" s="1"/>
  <c r="AO477" i="1" a="1"/>
  <c r="AO477" i="1" s="1"/>
  <c r="AD394" i="1" a="1"/>
  <c r="AD394" i="1" s="1"/>
  <c r="AW432" i="1" a="1"/>
  <c r="AW432" i="1" s="1"/>
  <c r="AN434" i="1" a="1"/>
  <c r="AN434" i="1" s="1"/>
  <c r="AM436" i="1" a="1"/>
  <c r="AM436" i="1" s="1"/>
  <c r="X387" i="1" a="1"/>
  <c r="X387" i="1" s="1"/>
  <c r="U569" i="1" a="1"/>
  <c r="U569" i="1" s="1"/>
  <c r="AM572" i="1" a="1"/>
  <c r="AM572" i="1" s="1"/>
  <c r="AC611" i="1" a="1"/>
  <c r="AC611" i="1" s="1"/>
  <c r="Q527" i="1" a="1"/>
  <c r="Q527" i="1" s="1"/>
  <c r="AX529" i="1" a="1"/>
  <c r="AX529" i="1" s="1"/>
  <c r="AP567" i="1" a="1"/>
  <c r="AP567" i="1" s="1"/>
  <c r="AK482" i="1" a="1"/>
  <c r="AK482" i="1" s="1"/>
  <c r="AK522" i="1" a="1"/>
  <c r="AK522" i="1" s="1"/>
  <c r="AQ436" i="1" a="1"/>
  <c r="AQ436" i="1" s="1"/>
  <c r="U476" i="1" a="1"/>
  <c r="U476" i="1" s="1"/>
  <c r="AE480" i="1" a="1"/>
  <c r="AE480" i="1" s="1"/>
  <c r="AC484" i="1" a="1"/>
  <c r="AC484" i="1" s="1"/>
  <c r="AE524" i="1" a="1"/>
  <c r="AE524" i="1" s="1"/>
  <c r="U705" i="1" a="1"/>
  <c r="U705" i="1" s="1"/>
  <c r="X704" i="1" a="1"/>
  <c r="X704" i="1" s="1"/>
  <c r="AE702" i="1" a="1"/>
  <c r="AE702" i="1" s="1"/>
  <c r="Z703" i="1" a="1"/>
  <c r="Z703" i="1" s="1"/>
  <c r="Q703" i="1" a="1"/>
  <c r="Q703" i="1" s="1"/>
  <c r="AG701" i="1" a="1"/>
  <c r="AG701" i="1" s="1"/>
  <c r="AR665" i="1" a="1"/>
  <c r="AR665" i="1" s="1"/>
  <c r="AO663" i="1" a="1"/>
  <c r="AO663" i="1" s="1"/>
  <c r="AG614" i="1" a="1"/>
  <c r="AG614" i="1" s="1"/>
  <c r="AR617" i="1" a="1"/>
  <c r="AR617" i="1" s="1"/>
  <c r="AY619" i="1" a="1"/>
  <c r="AY619" i="1" s="1"/>
  <c r="R656" i="1" a="1"/>
  <c r="R656" i="1" s="1"/>
  <c r="U659" i="1" a="1"/>
  <c r="U659" i="1" s="1"/>
  <c r="AJ661" i="1" a="1"/>
  <c r="AJ661" i="1" s="1"/>
  <c r="AL664" i="1" a="1"/>
  <c r="AL664" i="1" s="1"/>
  <c r="W615" i="1" a="1"/>
  <c r="W615" i="1" s="1"/>
  <c r="Z618" i="1" a="1"/>
  <c r="Z618" i="1" s="1"/>
  <c r="W571" i="1" a="1"/>
  <c r="W571" i="1" s="1"/>
  <c r="Y574" i="1" a="1"/>
  <c r="Y574" i="1" s="1"/>
  <c r="AJ613" i="1" a="1"/>
  <c r="AJ613" i="1" s="1"/>
  <c r="AR528" i="1" a="1"/>
  <c r="AR528" i="1" s="1"/>
  <c r="AG708" i="1" a="1"/>
  <c r="AG708" i="1" s="1"/>
  <c r="AJ707" i="1" a="1"/>
  <c r="AJ707" i="1" s="1"/>
  <c r="AQ705" i="1" a="1"/>
  <c r="AQ705" i="1" s="1"/>
  <c r="AL706" i="1" a="1"/>
  <c r="AL706" i="1" s="1"/>
  <c r="AC706" i="1" a="1"/>
  <c r="AC706" i="1" s="1"/>
  <c r="AR704" i="1" a="1"/>
  <c r="AR704" i="1" s="1"/>
  <c r="S704" i="1" a="1"/>
  <c r="S704" i="1" s="1"/>
  <c r="AX704" i="1" a="1"/>
  <c r="AX704" i="1" s="1"/>
  <c r="AS617" i="1" a="1"/>
  <c r="AS617" i="1" s="1"/>
  <c r="T656" i="1" a="1"/>
  <c r="T656" i="1" s="1"/>
  <c r="AA658" i="1" a="1"/>
  <c r="AA658" i="1" s="1"/>
  <c r="AD659" i="1" a="1"/>
  <c r="AD659" i="1" s="1"/>
  <c r="AG662" i="1" a="1"/>
  <c r="AG662" i="1" s="1"/>
  <c r="AC665" i="1" a="1"/>
  <c r="AC665" i="1" s="1"/>
  <c r="AN615" i="1" a="1"/>
  <c r="AN615" i="1" s="1"/>
  <c r="AI618" i="1" a="1"/>
  <c r="AI618" i="1" s="1"/>
  <c r="AL656" i="1" a="1"/>
  <c r="AL656" i="1" s="1"/>
  <c r="AH574" i="1" a="1"/>
  <c r="AH574" i="1" s="1"/>
  <c r="AU612" i="1" a="1"/>
  <c r="AU612" i="1" s="1"/>
  <c r="W528" i="1" a="1"/>
  <c r="W528" i="1" s="1"/>
  <c r="AY566" i="1" a="1"/>
  <c r="AY566" i="1" s="1"/>
  <c r="Y708" i="1" a="1"/>
  <c r="Y708" i="1" s="1"/>
  <c r="AB707" i="1" a="1"/>
  <c r="AB707" i="1" s="1"/>
  <c r="AI705" i="1" a="1"/>
  <c r="AI705" i="1" s="1"/>
  <c r="AD706" i="1" a="1"/>
  <c r="AD706" i="1" s="1"/>
  <c r="U706" i="1" a="1"/>
  <c r="U706" i="1" s="1"/>
  <c r="AJ704" i="1" a="1"/>
  <c r="AJ704" i="1" s="1"/>
  <c r="AU703" i="1" a="1"/>
  <c r="AU703" i="1" s="1"/>
  <c r="AP704" i="1" a="1"/>
  <c r="AP704" i="1" s="1"/>
  <c r="AK617" i="1" a="1"/>
  <c r="AK617" i="1" s="1"/>
  <c r="AV620" i="1" a="1"/>
  <c r="AV620" i="1" s="1"/>
  <c r="S658" i="1" a="1"/>
  <c r="S658" i="1" s="1"/>
  <c r="V659" i="1" a="1"/>
  <c r="V659" i="1" s="1"/>
  <c r="Y662" i="1" a="1"/>
  <c r="Y662" i="1" s="1"/>
  <c r="Q665" i="1" a="1"/>
  <c r="Q665" i="1" s="1"/>
  <c r="AF615" i="1" a="1"/>
  <c r="AF615" i="1" s="1"/>
  <c r="AA618" i="1" a="1"/>
  <c r="AA618" i="1" s="1"/>
  <c r="AD656" i="1" a="1"/>
  <c r="AD656" i="1" s="1"/>
  <c r="Z574" i="1" a="1"/>
  <c r="Z574" i="1" s="1"/>
  <c r="AM612" i="1" a="1"/>
  <c r="AM612" i="1" s="1"/>
  <c r="AY527" i="1" a="1"/>
  <c r="AY527" i="1" s="1"/>
  <c r="AQ566" i="1" a="1"/>
  <c r="AQ566" i="1" s="1"/>
  <c r="X205" i="1" a="1"/>
  <c r="X205" i="1" s="1"/>
  <c r="X209" i="1" a="1"/>
  <c r="X209" i="1" s="1"/>
  <c r="AM710" i="1" a="1"/>
  <c r="AM710" i="1" s="1"/>
  <c r="T212" i="1" a="1"/>
  <c r="T212" i="1" s="1"/>
  <c r="S213" i="1" a="1"/>
  <c r="S213" i="1" s="1"/>
  <c r="AN709" i="1" a="1"/>
  <c r="AN709" i="1" s="1"/>
  <c r="AY708" i="1" a="1"/>
  <c r="AY708" i="1" s="1"/>
  <c r="AT709" i="1" a="1"/>
  <c r="AT709" i="1" s="1"/>
  <c r="AO657" i="1" a="1"/>
  <c r="AO657" i="1" s="1"/>
  <c r="AZ660" i="1" a="1"/>
  <c r="AZ660" i="1" s="1"/>
  <c r="W663" i="1" a="1"/>
  <c r="W663" i="1" s="1"/>
  <c r="AD664" i="1" a="1"/>
  <c r="AD664" i="1" s="1"/>
  <c r="R615" i="1" a="1"/>
  <c r="R615" i="1" s="1"/>
  <c r="U618" i="1" a="1"/>
  <c r="U618" i="1" s="1"/>
  <c r="AJ620" i="1" a="1"/>
  <c r="AJ620" i="1" s="1"/>
  <c r="AE658" i="1" a="1"/>
  <c r="AE658" i="1" s="1"/>
  <c r="AH661" i="1" a="1"/>
  <c r="AH661" i="1" s="1"/>
  <c r="AB612" i="1" a="1"/>
  <c r="AB612" i="1" s="1"/>
  <c r="S530" i="1" a="1"/>
  <c r="S530" i="1" s="1"/>
  <c r="AB568" i="1" a="1"/>
  <c r="AB568" i="1" s="1"/>
  <c r="AK709" i="1" a="1"/>
  <c r="AK709" i="1" s="1"/>
  <c r="AN708" i="1" a="1"/>
  <c r="AN708" i="1" s="1"/>
  <c r="AU706" i="1" a="1"/>
  <c r="AU706" i="1" s="1"/>
  <c r="AP707" i="1" a="1"/>
  <c r="AP707" i="1" s="1"/>
  <c r="AG707" i="1" a="1"/>
  <c r="AG707" i="1" s="1"/>
  <c r="AV705" i="1" a="1"/>
  <c r="AV705" i="1" s="1"/>
  <c r="W705" i="1" a="1"/>
  <c r="W705" i="1" s="1"/>
  <c r="R706" i="1" a="1"/>
  <c r="R706" i="1" s="1"/>
  <c r="AW618" i="1" a="1"/>
  <c r="AW618" i="1" s="1"/>
  <c r="X657" i="1" a="1"/>
  <c r="X657" i="1" s="1"/>
  <c r="AE659" i="1" a="1"/>
  <c r="AE659" i="1" s="1"/>
  <c r="AH660" i="1" a="1"/>
  <c r="AH660" i="1" s="1"/>
  <c r="AK663" i="1" a="1"/>
  <c r="AK663" i="1" s="1"/>
  <c r="AC614" i="1" a="1"/>
  <c r="AC614" i="1" s="1"/>
  <c r="AR616" i="1" a="1"/>
  <c r="AR616" i="1" s="1"/>
  <c r="AM619" i="1" a="1"/>
  <c r="AM619" i="1" s="1"/>
  <c r="AP657" i="1" a="1"/>
  <c r="AP657" i="1" s="1"/>
  <c r="AL575" i="1" a="1"/>
  <c r="AL575" i="1" s="1"/>
  <c r="AB526" i="1" a="1"/>
  <c r="AB526" i="1" s="1"/>
  <c r="X529" i="1" a="1"/>
  <c r="X529" i="1" s="1"/>
  <c r="S568" i="1" a="1"/>
  <c r="S568" i="1" s="1"/>
  <c r="Q704" i="1" a="1"/>
  <c r="Q704" i="1" s="1"/>
  <c r="T703" i="1" a="1"/>
  <c r="T703" i="1" s="1"/>
  <c r="AB701" i="1" a="1"/>
  <c r="AB701" i="1" s="1"/>
  <c r="V702" i="1" a="1"/>
  <c r="V702" i="1" s="1"/>
  <c r="AX701" i="1" a="1"/>
  <c r="AX701" i="1" s="1"/>
  <c r="X204" i="1" a="1"/>
  <c r="X204" i="1" s="1"/>
  <c r="AN664" i="1" a="1"/>
  <c r="AN664" i="1" s="1"/>
  <c r="AK662" i="1" a="1"/>
  <c r="AK662" i="1" s="1"/>
  <c r="AC613" i="1" a="1"/>
  <c r="AC613" i="1" s="1"/>
  <c r="AN616" i="1" a="1"/>
  <c r="AN616" i="1" s="1"/>
  <c r="AU618" i="1" a="1"/>
  <c r="AU618" i="1" s="1"/>
  <c r="AX619" i="1" a="1"/>
  <c r="AX619" i="1" s="1"/>
  <c r="Q658" i="1" a="1"/>
  <c r="Q658" i="1" s="1"/>
  <c r="AF660" i="1" a="1"/>
  <c r="AF660" i="1" s="1"/>
  <c r="AA663" i="1" a="1"/>
  <c r="AA663" i="1" s="1"/>
  <c r="S614" i="1" a="1"/>
  <c r="S614" i="1" s="1"/>
  <c r="V617" i="1" a="1"/>
  <c r="V617" i="1" s="1"/>
  <c r="T570" i="1" a="1"/>
  <c r="T570" i="1" s="1"/>
  <c r="V573" i="1" a="1"/>
  <c r="V573" i="1" s="1"/>
  <c r="AN611" i="1" a="1"/>
  <c r="AN611" i="1" s="1"/>
  <c r="AP527" i="1" a="1"/>
  <c r="AP527" i="1" s="1"/>
  <c r="AS703" i="1" a="1"/>
  <c r="AS703" i="1" s="1"/>
  <c r="AV702" i="1" a="1"/>
  <c r="AV702" i="1" s="1"/>
  <c r="T701" i="1" a="1"/>
  <c r="T701" i="1" s="1"/>
  <c r="AQ701" i="1" a="1"/>
  <c r="AQ701" i="1" s="1"/>
  <c r="AP701" i="1" a="1"/>
  <c r="AP701" i="1" s="1"/>
  <c r="V205" i="1" a="1"/>
  <c r="V205" i="1" s="1"/>
  <c r="AF664" i="1" a="1"/>
  <c r="AF664" i="1" s="1"/>
  <c r="AC662" i="1" a="1"/>
  <c r="AC662" i="1" s="1"/>
  <c r="U613" i="1" a="1"/>
  <c r="U613" i="1" s="1"/>
  <c r="AF616" i="1" a="1"/>
  <c r="AF616" i="1" s="1"/>
  <c r="AM618" i="1" a="1"/>
  <c r="AM618" i="1" s="1"/>
  <c r="AP619" i="1" a="1"/>
  <c r="AP619" i="1" s="1"/>
  <c r="AS657" i="1" a="1"/>
  <c r="AS657" i="1" s="1"/>
  <c r="X660" i="1" a="1"/>
  <c r="X660" i="1" s="1"/>
  <c r="S663" i="1" a="1"/>
  <c r="S663" i="1" s="1"/>
  <c r="AU613" i="1" a="1"/>
  <c r="AU613" i="1" s="1"/>
  <c r="AX616" i="1" a="1"/>
  <c r="AX616" i="1" s="1"/>
  <c r="AV569" i="1" a="1"/>
  <c r="AV569" i="1" s="1"/>
  <c r="AX572" i="1" a="1"/>
  <c r="AX572" i="1" s="1"/>
  <c r="AF611" i="1" a="1"/>
  <c r="AF611" i="1" s="1"/>
  <c r="AW708" i="1" a="1"/>
  <c r="AW708" i="1" s="1"/>
  <c r="AZ707" i="1" a="1"/>
  <c r="AZ707" i="1" s="1"/>
  <c r="W706" i="1" a="1"/>
  <c r="W706" i="1" s="1"/>
  <c r="R707" i="1" a="1"/>
  <c r="R707" i="1" s="1"/>
  <c r="AS706" i="1" a="1"/>
  <c r="AS706" i="1" s="1"/>
  <c r="X705" i="1" a="1"/>
  <c r="X705" i="1" s="1"/>
  <c r="AI704" i="1" a="1"/>
  <c r="AI704" i="1" s="1"/>
  <c r="AD705" i="1" a="1"/>
  <c r="AD705" i="1" s="1"/>
  <c r="Y618" i="1" a="1"/>
  <c r="Y618" i="1" s="1"/>
  <c r="AJ656" i="1" a="1"/>
  <c r="AJ656" i="1" s="1"/>
  <c r="AQ658" i="1" a="1"/>
  <c r="AQ658" i="1" s="1"/>
  <c r="AT659" i="1" a="1"/>
  <c r="AT659" i="1" s="1"/>
  <c r="AW662" i="1" a="1"/>
  <c r="AW662" i="1" s="1"/>
  <c r="Z702" i="1" a="1"/>
  <c r="Z702" i="1" s="1"/>
  <c r="T616" i="1" a="1"/>
  <c r="T616" i="1" s="1"/>
  <c r="AY618" i="1" a="1"/>
  <c r="AY618" i="1" s="1"/>
  <c r="R657" i="1" a="1"/>
  <c r="R657" i="1" s="1"/>
  <c r="AX574" i="1" a="1"/>
  <c r="AX574" i="1" s="1"/>
  <c r="AO613" i="1" a="1"/>
  <c r="AO613" i="1" s="1"/>
  <c r="AL528" i="1" a="1"/>
  <c r="AL528" i="1" s="1"/>
  <c r="AE567" i="1" a="1"/>
  <c r="AE567" i="1" s="1"/>
  <c r="AR571" i="1" a="1"/>
  <c r="AR571" i="1" s="1"/>
  <c r="AV570" i="1" a="1"/>
  <c r="AV570" i="1" s="1"/>
  <c r="V574" i="1" a="1"/>
  <c r="V574" i="1" s="1"/>
  <c r="AZ612" i="1" a="1"/>
  <c r="AZ612" i="1" s="1"/>
  <c r="AO528" i="1" a="1"/>
  <c r="AO528" i="1" s="1"/>
  <c r="AF566" i="1" a="1"/>
  <c r="AF566" i="1" s="1"/>
  <c r="Y569" i="1" a="1"/>
  <c r="Y569" i="1" s="1"/>
  <c r="Y484" i="1" a="1"/>
  <c r="Y484" i="1" s="1"/>
  <c r="AB524" i="1" a="1"/>
  <c r="AB524" i="1" s="1"/>
  <c r="AA438" i="1" a="1"/>
  <c r="AA438" i="1" s="1"/>
  <c r="AT477" i="1" a="1"/>
  <c r="AT477" i="1" s="1"/>
  <c r="AU481" i="1" a="1"/>
  <c r="AU481" i="1" s="1"/>
  <c r="AU521" i="1" a="1"/>
  <c r="AU521" i="1" s="1"/>
  <c r="AN436" i="1" a="1"/>
  <c r="AN436" i="1" s="1"/>
  <c r="AT475" i="1" a="1"/>
  <c r="AT475" i="1" s="1"/>
  <c r="R479" i="1" a="1"/>
  <c r="R479" i="1" s="1"/>
  <c r="AR482" i="1" a="1"/>
  <c r="AR482" i="1" s="1"/>
  <c r="Z434" i="1" a="1"/>
  <c r="Z434" i="1" s="1"/>
  <c r="AU349" i="1" a="1"/>
  <c r="AU349" i="1" s="1"/>
  <c r="AK388" i="1" a="1"/>
  <c r="AK388" i="1" s="1"/>
  <c r="AB390" i="1" a="1"/>
  <c r="AB390" i="1" s="1"/>
  <c r="S392" i="1" a="1"/>
  <c r="S392" i="1" s="1"/>
  <c r="AV530" i="1" a="1"/>
  <c r="AV530" i="1" s="1"/>
  <c r="U528" i="1" a="1"/>
  <c r="U528" i="1" s="1"/>
  <c r="AW566" i="1" a="1"/>
  <c r="AW566" i="1" s="1"/>
  <c r="AL570" i="1" a="1"/>
  <c r="AL570" i="1" s="1"/>
  <c r="Y573" i="1" a="1"/>
  <c r="Y573" i="1" s="1"/>
  <c r="AA611" i="1" a="1"/>
  <c r="AA611" i="1" s="1"/>
  <c r="AQ526" i="1" a="1"/>
  <c r="AQ526" i="1" s="1"/>
  <c r="AT476" i="1" a="1"/>
  <c r="AT476" i="1" s="1"/>
  <c r="Y480" i="1" a="1"/>
  <c r="Y480" i="1" s="1"/>
  <c r="AE484" i="1" a="1"/>
  <c r="AE484" i="1" s="1"/>
  <c r="AG524" i="1" a="1"/>
  <c r="AG524" i="1" s="1"/>
  <c r="AC439" i="1" a="1"/>
  <c r="AC439" i="1" s="1"/>
  <c r="AV478" i="1" a="1"/>
  <c r="AV478" i="1" s="1"/>
  <c r="AT482" i="1" a="1"/>
  <c r="AT482" i="1" s="1"/>
  <c r="AS521" i="1" a="1"/>
  <c r="AS521" i="1" s="1"/>
  <c r="AT436" i="1" a="1"/>
  <c r="AT436" i="1" s="1"/>
  <c r="AB475" i="1" a="1"/>
  <c r="AB475" i="1" s="1"/>
  <c r="AX391" i="1" a="1"/>
  <c r="AX391" i="1" s="1"/>
  <c r="AG430" i="1" a="1"/>
  <c r="AG430" i="1" s="1"/>
  <c r="X432" i="1" a="1"/>
  <c r="X432" i="1" s="1"/>
  <c r="AL529" i="1" a="1"/>
  <c r="AL529" i="1" s="1"/>
  <c r="AF568" i="1" a="1"/>
  <c r="AF568" i="1" s="1"/>
  <c r="V572" i="1" a="1"/>
  <c r="V572" i="1" s="1"/>
  <c r="AZ574" i="1" a="1"/>
  <c r="AZ574" i="1" s="1"/>
  <c r="Y613" i="1" a="1"/>
  <c r="Y613" i="1" s="1"/>
  <c r="Y528" i="1" a="1"/>
  <c r="Y528" i="1" s="1"/>
  <c r="AB478" i="1" a="1"/>
  <c r="AB478" i="1" s="1"/>
  <c r="AO481" i="1" a="1"/>
  <c r="AO481" i="1" s="1"/>
  <c r="AW521" i="1" a="1"/>
  <c r="AW521" i="1" s="1"/>
  <c r="AX436" i="1" a="1"/>
  <c r="AX436" i="1" s="1"/>
  <c r="AV475" i="1" a="1"/>
  <c r="AV475" i="1" s="1"/>
  <c r="AD480" i="1" a="1"/>
  <c r="AD480" i="1" s="1"/>
  <c r="AB484" i="1" a="1"/>
  <c r="AB484" i="1" s="1"/>
  <c r="AA523" i="1" a="1"/>
  <c r="AA523" i="1" s="1"/>
  <c r="AD438" i="1" a="1"/>
  <c r="AD438" i="1" s="1"/>
  <c r="AU476" i="1" a="1"/>
  <c r="AU476" i="1" s="1"/>
  <c r="AH393" i="1" a="1"/>
  <c r="AH393" i="1" s="1"/>
  <c r="Q432" i="1" a="1"/>
  <c r="Q432" i="1" s="1"/>
  <c r="AR433" i="1" a="1"/>
  <c r="AR433" i="1" s="1"/>
  <c r="AI435" i="1" a="1"/>
  <c r="AI435" i="1" s="1"/>
  <c r="AB575" i="1" a="1"/>
  <c r="AB575" i="1" s="1"/>
  <c r="AD529" i="1" a="1"/>
  <c r="AD529" i="1" s="1"/>
  <c r="Y568" i="1" a="1"/>
  <c r="Y568" i="1" s="1"/>
  <c r="AX571" i="1" a="1"/>
  <c r="AX571" i="1" s="1"/>
  <c r="AR574" i="1" a="1"/>
  <c r="AR574" i="1" s="1"/>
  <c r="AW612" i="1" a="1"/>
  <c r="AW612" i="1" s="1"/>
  <c r="Q528" i="1" a="1"/>
  <c r="Q528" i="1" s="1"/>
  <c r="T478" i="1" a="1"/>
  <c r="T478" i="1" s="1"/>
  <c r="AH481" i="1" a="1"/>
  <c r="AH481" i="1" s="1"/>
  <c r="AO521" i="1" a="1"/>
  <c r="AO521" i="1" s="1"/>
  <c r="AP436" i="1" a="1"/>
  <c r="AP436" i="1" s="1"/>
  <c r="AN475" i="1" a="1"/>
  <c r="AN475" i="1" s="1"/>
  <c r="V480" i="1" a="1"/>
  <c r="V480" i="1" s="1"/>
  <c r="T484" i="1" a="1"/>
  <c r="T484" i="1" s="1"/>
  <c r="T523" i="1" a="1"/>
  <c r="T523" i="1" s="1"/>
  <c r="V438" i="1" a="1"/>
  <c r="V438" i="1" s="1"/>
  <c r="AM476" i="1" a="1"/>
  <c r="AM476" i="1" s="1"/>
  <c r="Z393" i="1" a="1"/>
  <c r="Z393" i="1" s="1"/>
  <c r="AS431" i="1" a="1"/>
  <c r="AS431" i="1" s="1"/>
  <c r="AJ433" i="1" a="1"/>
  <c r="AJ433" i="1" s="1"/>
  <c r="AA435" i="1" a="1"/>
  <c r="AA435" i="1" s="1"/>
  <c r="T386" i="1" a="1"/>
  <c r="T386" i="1" s="1"/>
  <c r="AZ571" i="1" a="1"/>
  <c r="AZ571" i="1" s="1"/>
  <c r="R575" i="1" a="1"/>
  <c r="R575" i="1" s="1"/>
  <c r="X526" i="1" a="1"/>
  <c r="X526" i="1" s="1"/>
  <c r="AJ529" i="1" a="1"/>
  <c r="AJ529" i="1" s="1"/>
  <c r="AA567" i="1" a="1"/>
  <c r="AA567" i="1" s="1"/>
  <c r="AB570" i="1" a="1"/>
  <c r="AB570" i="1" s="1"/>
  <c r="S521" i="1" a="1"/>
  <c r="S521" i="1" s="1"/>
  <c r="V525" i="1" a="1"/>
  <c r="V525" i="1" s="1"/>
  <c r="W439" i="1" a="1"/>
  <c r="W439" i="1" s="1"/>
  <c r="AP478" i="1" a="1"/>
  <c r="AP478" i="1" s="1"/>
  <c r="AO482" i="1" a="1"/>
  <c r="AO482" i="1" s="1"/>
  <c r="AP522" i="1" a="1"/>
  <c r="AP522" i="1" s="1"/>
  <c r="AJ437" i="1" a="1"/>
  <c r="AJ437" i="1" s="1"/>
  <c r="AO476" i="1" a="1"/>
  <c r="AO476" i="1" s="1"/>
  <c r="AW479" i="1" a="1"/>
  <c r="AW479" i="1" s="1"/>
  <c r="AM483" i="1" a="1"/>
  <c r="AM483" i="1" s="1"/>
  <c r="V435" i="1" a="1"/>
  <c r="V435" i="1" s="1"/>
  <c r="AQ385" i="1" a="1"/>
  <c r="AQ385" i="1" s="1"/>
  <c r="AG389" i="1" a="1"/>
  <c r="AG389" i="1" s="1"/>
  <c r="X391" i="1" a="1"/>
  <c r="X391" i="1" s="1"/>
  <c r="AK569" i="1" a="1"/>
  <c r="AK569" i="1" s="1"/>
  <c r="S573" i="1" a="1"/>
  <c r="S573" i="1" s="1"/>
  <c r="AR611" i="1" a="1"/>
  <c r="AR611" i="1" s="1"/>
  <c r="AF527" i="1" a="1"/>
  <c r="AF527" i="1" s="1"/>
  <c r="AB530" i="1" a="1"/>
  <c r="AB530" i="1" s="1"/>
  <c r="V568" i="1" a="1"/>
  <c r="V568" i="1" s="1"/>
  <c r="AY482" i="1" a="1"/>
  <c r="AY482" i="1" s="1"/>
  <c r="Q523" i="1" a="1"/>
  <c r="Q523" i="1" s="1"/>
  <c r="W437" i="1" a="1"/>
  <c r="W437" i="1" s="1"/>
  <c r="AJ476" i="1" a="1"/>
  <c r="AJ476" i="1" s="1"/>
  <c r="AT480" i="1" a="1"/>
  <c r="AT480" i="1" s="1"/>
  <c r="AR484" i="1" a="1"/>
  <c r="AR484" i="1" s="1"/>
  <c r="AU524" i="1" a="1"/>
  <c r="AU524" i="1" s="1"/>
  <c r="AQ439" i="1" a="1"/>
  <c r="AQ439" i="1" s="1"/>
  <c r="AX477" i="1" a="1"/>
  <c r="AX477" i="1" s="1"/>
  <c r="AI481" i="1" a="1"/>
  <c r="AI481" i="1" s="1"/>
  <c r="V433" i="1" a="1"/>
  <c r="V433" i="1" s="1"/>
  <c r="AS348" i="1" a="1"/>
  <c r="AS348" i="1" s="1"/>
  <c r="AH387" i="1" a="1"/>
  <c r="AH387" i="1" s="1"/>
  <c r="X389" i="1" a="1"/>
  <c r="X389" i="1" s="1"/>
  <c r="AY390" i="1" a="1"/>
  <c r="AY390" i="1" s="1"/>
  <c r="R570" i="1" a="1"/>
  <c r="R570" i="1" s="1"/>
  <c r="AQ528" i="1" a="1"/>
  <c r="AQ528" i="1" s="1"/>
  <c r="AK567" i="1" a="1"/>
  <c r="AK567" i="1" s="1"/>
  <c r="Z571" i="1" a="1"/>
  <c r="Z571" i="1" s="1"/>
  <c r="T574" i="1" a="1"/>
  <c r="T574" i="1" s="1"/>
  <c r="X612" i="1" a="1"/>
  <c r="X612" i="1" s="1"/>
  <c r="AD527" i="1" a="1"/>
  <c r="AD527" i="1" s="1"/>
  <c r="AG477" i="1" a="1"/>
  <c r="AG477" i="1" s="1"/>
  <c r="AV480" i="1" a="1"/>
  <c r="AV480" i="1" s="1"/>
  <c r="Q521" i="1" a="1"/>
  <c r="Q521" i="1" s="1"/>
  <c r="T525" i="1" a="1"/>
  <c r="T525" i="1" s="1"/>
  <c r="AZ439" i="1" a="1"/>
  <c r="AZ439" i="1" s="1"/>
  <c r="AI479" i="1" a="1"/>
  <c r="AI479" i="1" s="1"/>
  <c r="AH483" i="1" a="1"/>
  <c r="AH483" i="1" s="1"/>
  <c r="AF522" i="1" a="1"/>
  <c r="AF522" i="1" s="1"/>
  <c r="AH437" i="1" a="1"/>
  <c r="AH437" i="1" s="1"/>
  <c r="AZ475" i="1" a="1"/>
  <c r="AZ475" i="1" s="1"/>
  <c r="AL392" i="1" a="1"/>
  <c r="AL392" i="1" s="1"/>
  <c r="U431" i="1" a="1"/>
  <c r="U431" i="1" s="1"/>
  <c r="AV432" i="1" a="1"/>
  <c r="AV432" i="1" s="1"/>
  <c r="AM434" i="1" a="1"/>
  <c r="AM434" i="1" s="1"/>
  <c r="AF385" i="1" a="1"/>
  <c r="AF385" i="1" s="1"/>
  <c r="V567" i="1" a="1"/>
  <c r="V567" i="1" s="1"/>
  <c r="AU570" i="1" a="1"/>
  <c r="AU570" i="1" s="1"/>
  <c r="AK574" i="1" a="1"/>
  <c r="AK574" i="1" s="1"/>
  <c r="AH612" i="1" a="1"/>
  <c r="AH612" i="1" s="1"/>
  <c r="R528" i="1" a="1"/>
  <c r="R528" i="1" s="1"/>
  <c r="AY530" i="1" a="1"/>
  <c r="AY530" i="1" s="1"/>
  <c r="AP480" i="1" a="1"/>
  <c r="AP480" i="1" s="1"/>
  <c r="AM484" i="1" a="1"/>
  <c r="AM484" i="1" s="1"/>
  <c r="AA524" i="1" a="1"/>
  <c r="AA524" i="1" s="1"/>
  <c r="AD439" i="1" a="1"/>
  <c r="AD439" i="1" s="1"/>
  <c r="Y478" i="1" a="1"/>
  <c r="Y478" i="1" s="1"/>
  <c r="AN482" i="1" a="1"/>
  <c r="AN482" i="1" s="1"/>
  <c r="AO522" i="1" a="1"/>
  <c r="AO522" i="1" s="1"/>
  <c r="AI437" i="1" a="1"/>
  <c r="AI437" i="1" s="1"/>
  <c r="AC703" i="1" a="1"/>
  <c r="AC703" i="1" s="1"/>
  <c r="AF702" i="1" a="1"/>
  <c r="AF702" i="1" s="1"/>
  <c r="AN665" i="1" a="1"/>
  <c r="AN665" i="1" s="1"/>
  <c r="AA701" i="1" a="1"/>
  <c r="AA701" i="1" s="1"/>
  <c r="Z701" i="1" a="1"/>
  <c r="Z701" i="1" s="1"/>
  <c r="U207" i="1" a="1"/>
  <c r="U207" i="1" s="1"/>
  <c r="AZ663" i="1" a="1"/>
  <c r="AZ663" i="1" s="1"/>
  <c r="AW661" i="1" a="1"/>
  <c r="AW661" i="1" s="1"/>
  <c r="AE701" i="1" a="1"/>
  <c r="AE701" i="1" s="1"/>
  <c r="AZ615" i="1" a="1"/>
  <c r="AZ615" i="1" s="1"/>
  <c r="W618" i="1" a="1"/>
  <c r="W618" i="1" s="1"/>
  <c r="Z619" i="1" a="1"/>
  <c r="Z619" i="1" s="1"/>
  <c r="AC657" i="1" a="1"/>
  <c r="AC657" i="1" s="1"/>
  <c r="AR659" i="1" a="1"/>
  <c r="AR659" i="1" s="1"/>
  <c r="AM662" i="1" a="1"/>
  <c r="AM662" i="1" s="1"/>
  <c r="AE613" i="1" a="1"/>
  <c r="AE613" i="1" s="1"/>
  <c r="AH616" i="1" a="1"/>
  <c r="AH616" i="1" s="1"/>
  <c r="AF569" i="1" a="1"/>
  <c r="AF569" i="1" s="1"/>
  <c r="AH572" i="1" a="1"/>
  <c r="AH572" i="1" s="1"/>
  <c r="AZ575" i="1" a="1"/>
  <c r="AZ575" i="1" s="1"/>
  <c r="T527" i="1" a="1"/>
  <c r="T527" i="1" s="1"/>
  <c r="AO706" i="1" a="1"/>
  <c r="AO706" i="1" s="1"/>
  <c r="AR705" i="1" a="1"/>
  <c r="AR705" i="1" s="1"/>
  <c r="AY703" i="1" a="1"/>
  <c r="AY703" i="1" s="1"/>
  <c r="AT704" i="1" a="1"/>
  <c r="AT704" i="1" s="1"/>
  <c r="AK704" i="1" a="1"/>
  <c r="AK704" i="1" s="1"/>
  <c r="AZ702" i="1" a="1"/>
  <c r="AZ702" i="1" s="1"/>
  <c r="AA702" i="1" a="1"/>
  <c r="AA702" i="1" s="1"/>
  <c r="AM701" i="1" a="1"/>
  <c r="AM701" i="1" s="1"/>
  <c r="Q616" i="1" a="1"/>
  <c r="Q616" i="1" s="1"/>
  <c r="AB619" i="1" a="1"/>
  <c r="AB619" i="1" s="1"/>
  <c r="AI656" i="1" a="1"/>
  <c r="AI656" i="1" s="1"/>
  <c r="AL657" i="1" a="1"/>
  <c r="AL657" i="1" s="1"/>
  <c r="AO660" i="1" a="1"/>
  <c r="AO660" i="1" s="1"/>
  <c r="T663" i="1" a="1"/>
  <c r="T663" i="1" s="1"/>
  <c r="AV613" i="1" a="1"/>
  <c r="AV613" i="1" s="1"/>
  <c r="AQ616" i="1" a="1"/>
  <c r="AQ616" i="1" s="1"/>
  <c r="AT619" i="1" a="1"/>
  <c r="AT619" i="1" s="1"/>
  <c r="AQ572" i="1" a="1"/>
  <c r="AQ572" i="1" s="1"/>
  <c r="AS575" i="1" a="1"/>
  <c r="AS575" i="1" s="1"/>
  <c r="AH526" i="1" a="1"/>
  <c r="AH526" i="1" s="1"/>
  <c r="Y530" i="1" a="1"/>
  <c r="Y530" i="1" s="1"/>
  <c r="AG706" i="1" a="1"/>
  <c r="AG706" i="1" s="1"/>
  <c r="AJ705" i="1" a="1"/>
  <c r="AJ705" i="1" s="1"/>
  <c r="AQ703" i="1" a="1"/>
  <c r="AQ703" i="1" s="1"/>
  <c r="AL704" i="1" a="1"/>
  <c r="AL704" i="1" s="1"/>
  <c r="AC704" i="1" a="1"/>
  <c r="AC704" i="1" s="1"/>
  <c r="AR702" i="1" a="1"/>
  <c r="AR702" i="1" s="1"/>
  <c r="S702" i="1" a="1"/>
  <c r="S702" i="1" s="1"/>
  <c r="AO665" i="1" a="1"/>
  <c r="AO665" i="1" s="1"/>
  <c r="AS615" i="1" a="1"/>
  <c r="AS615" i="1" s="1"/>
  <c r="T619" i="1" a="1"/>
  <c r="T619" i="1" s="1"/>
  <c r="AA656" i="1" a="1"/>
  <c r="AA656" i="1" s="1"/>
  <c r="AD657" i="1" a="1"/>
  <c r="AD657" i="1" s="1"/>
  <c r="AG660" i="1" a="1"/>
  <c r="AG660" i="1" s="1"/>
  <c r="AV662" i="1" a="1"/>
  <c r="AV662" i="1" s="1"/>
  <c r="AN613" i="1" a="1"/>
  <c r="AN613" i="1" s="1"/>
  <c r="AI616" i="1" a="1"/>
  <c r="AI616" i="1" s="1"/>
  <c r="AL619" i="1" a="1"/>
  <c r="AL619" i="1" s="1"/>
  <c r="AI572" i="1" a="1"/>
  <c r="AI572" i="1" s="1"/>
  <c r="AK575" i="1" a="1"/>
  <c r="AK575" i="1" s="1"/>
  <c r="AA526" i="1" a="1"/>
  <c r="AA526" i="1" s="1"/>
  <c r="R530" i="1" a="1"/>
  <c r="R530" i="1" s="1"/>
  <c r="V211" i="1" a="1"/>
  <c r="V211" i="1" s="1"/>
  <c r="AN710" i="1" a="1"/>
  <c r="AN710" i="1" s="1"/>
  <c r="AU708" i="1" a="1"/>
  <c r="AU708" i="1" s="1"/>
  <c r="AP709" i="1" a="1"/>
  <c r="AP709" i="1" s="1"/>
  <c r="AG709" i="1" a="1"/>
  <c r="AG709" i="1" s="1"/>
  <c r="AV707" i="1" a="1"/>
  <c r="AV707" i="1" s="1"/>
  <c r="W707" i="1" a="1"/>
  <c r="W707" i="1" s="1"/>
  <c r="R708" i="1" a="1"/>
  <c r="R708" i="1" s="1"/>
  <c r="AW620" i="1" a="1"/>
  <c r="AW620" i="1" s="1"/>
  <c r="X659" i="1" a="1"/>
  <c r="X659" i="1" s="1"/>
  <c r="AE661" i="1" a="1"/>
  <c r="AE661" i="1" s="1"/>
  <c r="AH662" i="1" a="1"/>
  <c r="AH662" i="1" s="1"/>
  <c r="Z613" i="1" a="1"/>
  <c r="Z613" i="1" s="1"/>
  <c r="AC616" i="1" a="1"/>
  <c r="AC616" i="1" s="1"/>
  <c r="AR618" i="1" a="1"/>
  <c r="AR618" i="1" s="1"/>
  <c r="AM656" i="1" a="1"/>
  <c r="AM656" i="1" s="1"/>
  <c r="AP659" i="1" a="1"/>
  <c r="AP659" i="1" s="1"/>
  <c r="AN612" i="1" a="1"/>
  <c r="AN612" i="1" s="1"/>
  <c r="AE528" i="1" a="1"/>
  <c r="AE528" i="1" s="1"/>
  <c r="AJ566" i="1" a="1"/>
  <c r="AJ566" i="1" s="1"/>
  <c r="AS707" i="1" a="1"/>
  <c r="AS707" i="1" s="1"/>
  <c r="AV706" i="1" a="1"/>
  <c r="AV706" i="1" s="1"/>
  <c r="S705" i="1" a="1"/>
  <c r="S705" i="1" s="1"/>
  <c r="AX705" i="1" a="1"/>
  <c r="AX705" i="1" s="1"/>
  <c r="AO705" i="1" a="1"/>
  <c r="AO705" i="1" s="1"/>
  <c r="T704" i="1" a="1"/>
  <c r="T704" i="1" s="1"/>
  <c r="AE703" i="1" a="1"/>
  <c r="AE703" i="1" s="1"/>
  <c r="Z704" i="1" a="1"/>
  <c r="Z704" i="1" s="1"/>
  <c r="U617" i="1" a="1"/>
  <c r="U617" i="1" s="1"/>
  <c r="AF620" i="1" a="1"/>
  <c r="AF620" i="1" s="1"/>
  <c r="AM657" i="1" a="1"/>
  <c r="AM657" i="1" s="1"/>
  <c r="AP658" i="1" a="1"/>
  <c r="AP658" i="1" s="1"/>
  <c r="AS661" i="1" a="1"/>
  <c r="AS661" i="1" s="1"/>
  <c r="AA664" i="1" a="1"/>
  <c r="AA664" i="1" s="1"/>
  <c r="AZ614" i="1" a="1"/>
  <c r="AZ614" i="1" s="1"/>
  <c r="AU617" i="1" a="1"/>
  <c r="AU617" i="1" s="1"/>
  <c r="AX620" i="1" a="1"/>
  <c r="AX620" i="1" s="1"/>
  <c r="AT573" i="1" a="1"/>
  <c r="AT573" i="1" s="1"/>
  <c r="V612" i="1" a="1"/>
  <c r="V612" i="1" s="1"/>
  <c r="AI527" i="1" a="1"/>
  <c r="AI527" i="1" s="1"/>
  <c r="AB566" i="1" a="1"/>
  <c r="AB566" i="1" s="1"/>
  <c r="Y702" i="1" a="1"/>
  <c r="Y702" i="1" s="1"/>
  <c r="AC701" i="1" a="1"/>
  <c r="AC701" i="1" s="1"/>
  <c r="AJ664" i="1" a="1"/>
  <c r="AJ664" i="1" s="1"/>
  <c r="W665" i="1" a="1"/>
  <c r="W665" i="1" s="1"/>
  <c r="X206" i="1" a="1"/>
  <c r="X206" i="1" s="1"/>
  <c r="Y210" i="1" a="1"/>
  <c r="Y210" i="1" s="1"/>
  <c r="T206" i="1" a="1"/>
  <c r="T206" i="1" s="1"/>
  <c r="AS660" i="1" a="1"/>
  <c r="AS660" i="1" s="1"/>
  <c r="V664" i="1" a="1"/>
  <c r="V664" i="1" s="1"/>
  <c r="AV614" i="1" a="1"/>
  <c r="AV614" i="1" s="1"/>
  <c r="S617" i="1" a="1"/>
  <c r="S617" i="1" s="1"/>
  <c r="V618" i="1" a="1"/>
  <c r="V618" i="1" s="1"/>
  <c r="Y656" i="1" a="1"/>
  <c r="Y656" i="1" s="1"/>
  <c r="AN658" i="1" a="1"/>
  <c r="AN658" i="1" s="1"/>
  <c r="AI661" i="1" a="1"/>
  <c r="AI661" i="1" s="1"/>
  <c r="AW664" i="1" a="1"/>
  <c r="AW664" i="1" s="1"/>
  <c r="AD615" i="1" a="1"/>
  <c r="AD615" i="1" s="1"/>
  <c r="U568" i="1" a="1"/>
  <c r="U568" i="1" s="1"/>
  <c r="AD571" i="1" a="1"/>
  <c r="AD571" i="1" s="1"/>
  <c r="AV574" i="1" a="1"/>
  <c r="AV574" i="1" s="1"/>
  <c r="R526" i="1" a="1"/>
  <c r="R526" i="1" s="1"/>
  <c r="Q702" i="1" a="1"/>
  <c r="Q702" i="1" s="1"/>
  <c r="T204" i="1" a="1"/>
  <c r="T204" i="1" s="1"/>
  <c r="AB664" i="1" a="1"/>
  <c r="AB664" i="1" s="1"/>
  <c r="AY664" i="1" a="1"/>
  <c r="AY664" i="1" s="1"/>
  <c r="T207" i="1" a="1"/>
  <c r="T207" i="1" s="1"/>
  <c r="T211" i="1" a="1"/>
  <c r="T211" i="1" s="1"/>
  <c r="Z206" i="1" a="1"/>
  <c r="Z206" i="1" s="1"/>
  <c r="AK660" i="1" a="1"/>
  <c r="AK660" i="1" s="1"/>
  <c r="AW663" i="1" a="1"/>
  <c r="AW663" i="1" s="1"/>
  <c r="AN614" i="1" a="1"/>
  <c r="AN614" i="1" s="1"/>
  <c r="AU616" i="1" a="1"/>
  <c r="AU616" i="1" s="1"/>
  <c r="AX617" i="1" a="1"/>
  <c r="AX617" i="1" s="1"/>
  <c r="Q656" i="1" a="1"/>
  <c r="Q656" i="1" s="1"/>
  <c r="AF658" i="1" a="1"/>
  <c r="AF658" i="1" s="1"/>
  <c r="AA661" i="1" a="1"/>
  <c r="AA661" i="1" s="1"/>
  <c r="AK664" i="1" a="1"/>
  <c r="AK664" i="1" s="1"/>
  <c r="V615" i="1" a="1"/>
  <c r="V615" i="1" s="1"/>
  <c r="AW567" i="1" a="1"/>
  <c r="AW567" i="1" s="1"/>
  <c r="V571" i="1" a="1"/>
  <c r="V571" i="1" s="1"/>
  <c r="AN574" i="1" a="1"/>
  <c r="AN574" i="1" s="1"/>
  <c r="U707" i="1" a="1"/>
  <c r="U707" i="1" s="1"/>
  <c r="X706" i="1" a="1"/>
  <c r="X706" i="1" s="1"/>
  <c r="AE704" i="1" a="1"/>
  <c r="AE704" i="1" s="1"/>
  <c r="Z705" i="1" a="1"/>
  <c r="Z705" i="1" s="1"/>
  <c r="Q705" i="1" a="1"/>
  <c r="Q705" i="1" s="1"/>
  <c r="AF703" i="1" a="1"/>
  <c r="AF703" i="1" s="1"/>
  <c r="AQ702" i="1" a="1"/>
  <c r="AQ702" i="1" s="1"/>
  <c r="AL703" i="1" a="1"/>
  <c r="AL703" i="1" s="1"/>
  <c r="AG616" i="1" a="1"/>
  <c r="AG616" i="1" s="1"/>
  <c r="AR619" i="1" a="1"/>
  <c r="AR619" i="1" s="1"/>
  <c r="AY656" i="1" a="1"/>
  <c r="AY656" i="1" s="1"/>
  <c r="R658" i="1" a="1"/>
  <c r="R658" i="1" s="1"/>
  <c r="U661" i="1" a="1"/>
  <c r="U661" i="1" s="1"/>
  <c r="AJ663" i="1" a="1"/>
  <c r="AJ663" i="1" s="1"/>
  <c r="AB614" i="1" a="1"/>
  <c r="AB614" i="1" s="1"/>
  <c r="W617" i="1" a="1"/>
  <c r="W617" i="1" s="1"/>
  <c r="Z620" i="1" a="1"/>
  <c r="Z620" i="1" s="1"/>
  <c r="W573" i="1" a="1"/>
  <c r="W573" i="1" s="1"/>
  <c r="Y611" i="1" a="1"/>
  <c r="Y611" i="1" s="1"/>
  <c r="AW526" i="1" a="1"/>
  <c r="AW526" i="1" s="1"/>
  <c r="AN530" i="1" a="1"/>
  <c r="AN530" i="1" s="1"/>
  <c r="Q570" i="1" a="1"/>
  <c r="Q570" i="1" s="1"/>
  <c r="AW568" i="1" a="1"/>
  <c r="AW568" i="1" s="1"/>
  <c r="AE572" i="1" a="1"/>
  <c r="AE572" i="1" s="1"/>
  <c r="U611" i="1" a="1"/>
  <c r="U611" i="1" s="1"/>
  <c r="AS526" i="1" a="1"/>
  <c r="AS526" i="1" s="1"/>
  <c r="AP529" i="1" a="1"/>
  <c r="AP529" i="1" s="1"/>
  <c r="AH567" i="1" a="1"/>
  <c r="AH567" i="1" s="1"/>
  <c r="AD482" i="1" a="1"/>
  <c r="AD482" i="1" s="1"/>
  <c r="AC522" i="1" a="1"/>
  <c r="AC522" i="1" s="1"/>
  <c r="AI436" i="1" a="1"/>
  <c r="AI436" i="1" s="1"/>
  <c r="AW475" i="1" a="1"/>
  <c r="AW475" i="1" s="1"/>
  <c r="W480" i="1" a="1"/>
  <c r="W480" i="1" s="1"/>
  <c r="U484" i="1" a="1"/>
  <c r="U484" i="1" s="1"/>
  <c r="X524" i="1" a="1"/>
  <c r="X524" i="1" s="1"/>
  <c r="S439" i="1" a="1"/>
  <c r="S439" i="1" s="1"/>
  <c r="AB477" i="1" a="1"/>
  <c r="AB477" i="1" s="1"/>
  <c r="AQ480" i="1" a="1"/>
  <c r="AQ480" i="1" s="1"/>
  <c r="AH432" i="1" a="1"/>
  <c r="AH432" i="1" s="1"/>
  <c r="Q436" i="1" a="1"/>
  <c r="Q436" i="1" s="1"/>
  <c r="AT386" i="1" a="1"/>
  <c r="AT386" i="1" s="1"/>
  <c r="AJ388" i="1" a="1"/>
  <c r="AJ388" i="1" s="1"/>
  <c r="AA390" i="1" a="1"/>
  <c r="AA390" i="1" s="1"/>
  <c r="AM525" i="1" a="1"/>
  <c r="AM525" i="1" s="1"/>
  <c r="AT525" i="1" a="1"/>
  <c r="AT525" i="1" s="1"/>
  <c r="W530" i="1" a="1"/>
  <c r="W530" i="1" s="1"/>
  <c r="AU568" i="1" a="1"/>
  <c r="AU568" i="1" s="1"/>
  <c r="AG571" i="1" a="1"/>
  <c r="AG571" i="1" s="1"/>
  <c r="AI574" i="1" a="1"/>
  <c r="AI574" i="1" s="1"/>
  <c r="W526" i="1" a="1"/>
  <c r="W526" i="1" s="1"/>
  <c r="S475" i="1" a="1"/>
  <c r="S475" i="1" s="1"/>
  <c r="AI478" i="1" a="1"/>
  <c r="AI478" i="1" s="1"/>
  <c r="AP482" i="1" a="1"/>
  <c r="AP482" i="1" s="1"/>
  <c r="AQ522" i="1" a="1"/>
  <c r="AQ522" i="1" s="1"/>
  <c r="AK437" i="1" a="1"/>
  <c r="AK437" i="1" s="1"/>
  <c r="AX476" i="1" a="1"/>
  <c r="AX476" i="1" s="1"/>
  <c r="AY480" i="1" a="1"/>
  <c r="AY480" i="1" s="1"/>
  <c r="S484" i="1" a="1"/>
  <c r="S484" i="1" s="1"/>
  <c r="AP523" i="1" a="1"/>
  <c r="AP523" i="1" s="1"/>
  <c r="AK438" i="1" a="1"/>
  <c r="AK438" i="1" s="1"/>
  <c r="V390" i="1" a="1"/>
  <c r="V390" i="1" s="1"/>
  <c r="AO393" i="1" a="1"/>
  <c r="AO393" i="1" s="1"/>
  <c r="AT529" i="1" a="1"/>
  <c r="AT529" i="1" s="1"/>
  <c r="AW527" i="1" a="1"/>
  <c r="AW527" i="1" s="1"/>
  <c r="AO566" i="1" a="1"/>
  <c r="AO566" i="1" s="1"/>
  <c r="AD570" i="1" a="1"/>
  <c r="AD570" i="1" s="1"/>
  <c r="Q573" i="1" a="1"/>
  <c r="Q573" i="1" s="1"/>
  <c r="S611" i="1" a="1"/>
  <c r="S611" i="1" s="1"/>
  <c r="AI526" i="1" a="1"/>
  <c r="AI526" i="1" s="1"/>
  <c r="AL476" i="1" a="1"/>
  <c r="AL476" i="1" s="1"/>
  <c r="Q480" i="1" a="1"/>
  <c r="Q480" i="1" s="1"/>
  <c r="W484" i="1" a="1"/>
  <c r="W484" i="1" s="1"/>
  <c r="Z524" i="1" a="1"/>
  <c r="Z524" i="1" s="1"/>
  <c r="U439" i="1" a="1"/>
  <c r="U439" i="1" s="1"/>
  <c r="AN478" i="1" a="1"/>
  <c r="AN478" i="1" s="1"/>
  <c r="AF482" i="1" a="1"/>
  <c r="AF482" i="1" s="1"/>
  <c r="AK521" i="1" a="1"/>
  <c r="AK521" i="1" s="1"/>
  <c r="AL436" i="1" a="1"/>
  <c r="AL436" i="1" s="1"/>
  <c r="T475" i="1" a="1"/>
  <c r="T475" i="1" s="1"/>
  <c r="AP391" i="1" a="1"/>
  <c r="AP391" i="1" s="1"/>
  <c r="Y430" i="1" a="1"/>
  <c r="Y430" i="1" s="1"/>
  <c r="AZ431" i="1" a="1"/>
  <c r="AZ431" i="1" s="1"/>
  <c r="AQ433" i="1" a="1"/>
  <c r="AQ433" i="1" s="1"/>
  <c r="W529" i="1" a="1"/>
  <c r="W529" i="1" s="1"/>
  <c r="AO527" i="1" a="1"/>
  <c r="AO527" i="1" s="1"/>
  <c r="AG566" i="1" a="1"/>
  <c r="AG566" i="1" s="1"/>
  <c r="V570" i="1" a="1"/>
  <c r="V570" i="1" s="1"/>
  <c r="AS572" i="1" a="1"/>
  <c r="AS572" i="1" s="1"/>
  <c r="AU575" i="1" a="1"/>
  <c r="AU575" i="1" s="1"/>
  <c r="AC526" i="1" a="1"/>
  <c r="AC526" i="1" s="1"/>
  <c r="AE476" i="1" a="1"/>
  <c r="AE476" i="1" s="1"/>
  <c r="AT479" i="1" a="1"/>
  <c r="AT479" i="1" s="1"/>
  <c r="AY483" i="1" a="1"/>
  <c r="AY483" i="1" s="1"/>
  <c r="R524" i="1" a="1"/>
  <c r="R524" i="1" s="1"/>
  <c r="AW438" i="1" a="1"/>
  <c r="AW438" i="1" s="1"/>
  <c r="AF478" i="1" a="1"/>
  <c r="AF478" i="1" s="1"/>
  <c r="Y482" i="1" a="1"/>
  <c r="Y482" i="1" s="1"/>
  <c r="AC521" i="1" a="1"/>
  <c r="AC521" i="1" s="1"/>
  <c r="AO525" i="1" a="1"/>
  <c r="AO525" i="1" s="1"/>
  <c r="AV439" i="1" a="1"/>
  <c r="AV439" i="1" s="1"/>
  <c r="AH391" i="1" a="1"/>
  <c r="AH391" i="1" s="1"/>
  <c r="Q430" i="1" a="1"/>
  <c r="Q430" i="1" s="1"/>
  <c r="AR431" i="1" a="1"/>
  <c r="AR431" i="1" s="1"/>
  <c r="AI433" i="1" a="1"/>
  <c r="AI433" i="1" s="1"/>
  <c r="W436" i="1" a="1"/>
  <c r="W436" i="1" s="1"/>
  <c r="AS569" i="1" a="1"/>
  <c r="AS569" i="1" s="1"/>
  <c r="AA573" i="1" a="1"/>
  <c r="AA573" i="1" s="1"/>
  <c r="Q612" i="1" a="1"/>
  <c r="Q612" i="1" s="1"/>
  <c r="AM527" i="1" a="1"/>
  <c r="AM527" i="1" s="1"/>
  <c r="AJ530" i="1" a="1"/>
  <c r="AJ530" i="1" s="1"/>
  <c r="AC568" i="1" a="1"/>
  <c r="AC568" i="1" s="1"/>
  <c r="W483" i="1" a="1"/>
  <c r="W483" i="1" s="1"/>
  <c r="AF523" i="1" a="1"/>
  <c r="AF523" i="1" s="1"/>
  <c r="AE437" i="1" a="1"/>
  <c r="AE437" i="1" s="1"/>
  <c r="AR476" i="1" a="1"/>
  <c r="AR476" i="1" s="1"/>
  <c r="Q481" i="1" a="1"/>
  <c r="Q481" i="1" s="1"/>
  <c r="AY484" i="1" a="1"/>
  <c r="AY484" i="1" s="1"/>
  <c r="R525" i="1" a="1"/>
  <c r="R525" i="1" s="1"/>
  <c r="AX439" i="1" a="1"/>
  <c r="AX439" i="1" s="1"/>
  <c r="V478" i="1" a="1"/>
  <c r="V478" i="1" s="1"/>
  <c r="AQ481" i="1" a="1"/>
  <c r="AQ481" i="1" s="1"/>
  <c r="AD433" i="1" a="1"/>
  <c r="AD433" i="1" s="1"/>
  <c r="AZ348" i="1" a="1"/>
  <c r="AZ348" i="1" s="1"/>
  <c r="AP387" i="1" a="1"/>
  <c r="AP387" i="1" s="1"/>
  <c r="AF389" i="1" a="1"/>
  <c r="AF389" i="1" s="1"/>
  <c r="AL567" i="1" a="1"/>
  <c r="AL567" i="1" s="1"/>
  <c r="AA571" i="1" a="1"/>
  <c r="AA571" i="1" s="1"/>
  <c r="Q575" i="1" a="1"/>
  <c r="Q575" i="1" s="1"/>
  <c r="AY612" i="1" a="1"/>
  <c r="AY612" i="1" s="1"/>
  <c r="AG528" i="1" a="1"/>
  <c r="AG528" i="1" s="1"/>
  <c r="AE566" i="1" a="1"/>
  <c r="AE566" i="1" s="1"/>
  <c r="T481" i="1" a="1"/>
  <c r="T481" i="1" s="1"/>
  <c r="Z521" i="1" a="1"/>
  <c r="Z521" i="1" s="1"/>
  <c r="AP524" i="1" a="1"/>
  <c r="AP524" i="1" s="1"/>
  <c r="AT439" i="1" a="1"/>
  <c r="AT439" i="1" s="1"/>
  <c r="AO478" i="1" a="1"/>
  <c r="AO478" i="1" s="1"/>
  <c r="S483" i="1" a="1"/>
  <c r="S483" i="1" s="1"/>
  <c r="U523" i="1" a="1"/>
  <c r="U523" i="1" s="1"/>
  <c r="AY437" i="1" a="1"/>
  <c r="AY437" i="1" s="1"/>
  <c r="Y476" i="1" a="1"/>
  <c r="Y476" i="1" s="1"/>
  <c r="AN479" i="1" a="1"/>
  <c r="AN479" i="1" s="1"/>
  <c r="AD431" i="1" a="1"/>
  <c r="AD431" i="1" s="1"/>
  <c r="AW434" i="1" a="1"/>
  <c r="AW434" i="1" s="1"/>
  <c r="AP385" i="1" a="1"/>
  <c r="AP385" i="1" s="1"/>
  <c r="AG387" i="1" a="1"/>
  <c r="AG387" i="1" s="1"/>
  <c r="W389" i="1" a="1"/>
  <c r="W389" i="1" s="1"/>
  <c r="AH527" i="1" a="1"/>
  <c r="AH527" i="1" s="1"/>
  <c r="AM526" i="1" a="1"/>
  <c r="AM526" i="1" s="1"/>
  <c r="AT530" i="1" a="1"/>
  <c r="AT530" i="1" s="1"/>
  <c r="AI569" i="1" a="1"/>
  <c r="AI569" i="1" s="1"/>
  <c r="U572" i="1" a="1"/>
  <c r="U572" i="1" s="1"/>
  <c r="W575" i="1" a="1"/>
  <c r="W575" i="1" s="1"/>
  <c r="AP525" i="1" a="1"/>
  <c r="AP525" i="1" s="1"/>
  <c r="AQ475" i="1" a="1"/>
  <c r="AQ475" i="1" s="1"/>
  <c r="W479" i="1" a="1"/>
  <c r="W479" i="1" s="1"/>
  <c r="AC483" i="1" a="1"/>
  <c r="AC483" i="1" s="1"/>
  <c r="AD523" i="1" a="1"/>
  <c r="AD523" i="1" s="1"/>
  <c r="Y438" i="1" a="1"/>
  <c r="Y438" i="1" s="1"/>
  <c r="AR477" i="1" a="1"/>
  <c r="AR477" i="1" s="1"/>
  <c r="AK481" i="1" a="1"/>
  <c r="AK481" i="1" s="1"/>
  <c r="AP484" i="1" a="1"/>
  <c r="AP484" i="1" s="1"/>
  <c r="AK524" i="1" a="1"/>
  <c r="AK524" i="1" s="1"/>
  <c r="Y439" i="1" a="1"/>
  <c r="Y439" i="1" s="1"/>
  <c r="AT390" i="1" a="1"/>
  <c r="AT390" i="1" s="1"/>
  <c r="AC394" i="1" a="1"/>
  <c r="AC394" i="1" s="1"/>
  <c r="T431" i="1" a="1"/>
  <c r="T431" i="1" s="1"/>
  <c r="AU432" i="1" a="1"/>
  <c r="AU432" i="1" s="1"/>
  <c r="AH435" i="1" a="1"/>
  <c r="AH435" i="1" s="1"/>
  <c r="X530" i="1" a="1"/>
  <c r="X530" i="1" s="1"/>
  <c r="T569" i="1" a="1"/>
  <c r="T569" i="1" s="1"/>
  <c r="AT572" i="1" a="1"/>
  <c r="AT572" i="1" s="1"/>
  <c r="AN575" i="1" a="1"/>
  <c r="AN575" i="1" s="1"/>
  <c r="AD526" i="1" a="1"/>
  <c r="AD526" i="1" s="1"/>
  <c r="AU528" i="1" a="1"/>
  <c r="AU528" i="1" s="1"/>
  <c r="AZ478" i="1" a="1"/>
  <c r="AZ478" i="1" s="1"/>
  <c r="AC482" i="1" a="1"/>
  <c r="AC482" i="1" s="1"/>
  <c r="AJ522" i="1" a="1"/>
  <c r="AJ522" i="1" s="1"/>
  <c r="AL437" i="1" a="1"/>
  <c r="AL437" i="1" s="1"/>
  <c r="AI476" i="1" a="1"/>
  <c r="AI476" i="1" s="1"/>
  <c r="AZ480" i="1" a="1"/>
  <c r="AZ480" i="1" s="1"/>
  <c r="AX484" i="1" a="1"/>
  <c r="AX484" i="1" s="1"/>
  <c r="AY523" i="1" a="1"/>
  <c r="AY523" i="1" s="1"/>
  <c r="R439" i="1" a="1"/>
  <c r="R439" i="1" s="1"/>
  <c r="AH477" i="1" a="1"/>
  <c r="AH477" i="1" s="1"/>
  <c r="V394" i="1" a="1"/>
  <c r="V394" i="1" s="1"/>
  <c r="AO432" i="1" a="1"/>
  <c r="AO432" i="1" s="1"/>
  <c r="Q387" i="1" a="1"/>
  <c r="Q387" i="1" s="1"/>
  <c r="R392" i="1" a="1"/>
  <c r="R392" i="1" s="1"/>
  <c r="AK432" i="1" a="1"/>
  <c r="AK432" i="1" s="1"/>
  <c r="AF348" i="1" a="1"/>
  <c r="AF348" i="1" s="1"/>
  <c r="AZ387" i="1" a="1"/>
  <c r="AZ387" i="1" s="1"/>
  <c r="AQ391" i="1" a="1"/>
  <c r="AQ391" i="1" s="1"/>
  <c r="AQ344" i="1" a="1"/>
  <c r="AQ344" i="1" s="1"/>
  <c r="AL701" i="1" a="1"/>
  <c r="AL701" i="1" s="1"/>
  <c r="Z205" i="1" a="1"/>
  <c r="Z205" i="1" s="1"/>
  <c r="S205" i="1" a="1"/>
  <c r="S205" i="1" s="1"/>
  <c r="AI664" i="1" a="1"/>
  <c r="AI664" i="1" s="1"/>
  <c r="W208" i="1" a="1"/>
  <c r="W208" i="1" s="1"/>
  <c r="W212" i="1" a="1"/>
  <c r="W212" i="1" s="1"/>
  <c r="Y208" i="1" a="1"/>
  <c r="Y208" i="1" s="1"/>
  <c r="U660" i="1" a="1"/>
  <c r="U660" i="1" s="1"/>
  <c r="AF663" i="1" a="1"/>
  <c r="AF663" i="1" s="1"/>
  <c r="X614" i="1" a="1"/>
  <c r="X614" i="1" s="1"/>
  <c r="AE616" i="1" a="1"/>
  <c r="AE616" i="1" s="1"/>
  <c r="AH617" i="1" a="1"/>
  <c r="AH617" i="1" s="1"/>
  <c r="AK620" i="1" a="1"/>
  <c r="AK620" i="1" s="1"/>
  <c r="AZ657" i="1" a="1"/>
  <c r="AZ657" i="1" s="1"/>
  <c r="AU660" i="1" a="1"/>
  <c r="AU660" i="1" s="1"/>
  <c r="AY663" i="1" a="1"/>
  <c r="AY663" i="1" s="1"/>
  <c r="AP614" i="1" a="1"/>
  <c r="AP614" i="1" s="1"/>
  <c r="AG567" i="1" a="1"/>
  <c r="AG567" i="1" s="1"/>
  <c r="AP570" i="1" a="1"/>
  <c r="AP570" i="1" s="1"/>
  <c r="X574" i="1" a="1"/>
  <c r="X574" i="1" s="1"/>
  <c r="X525" i="1" a="1"/>
  <c r="X525" i="1" s="1"/>
  <c r="AW704" i="1" a="1"/>
  <c r="AW704" i="1" s="1"/>
  <c r="AZ703" i="1" a="1"/>
  <c r="AZ703" i="1" s="1"/>
  <c r="W702" i="1" a="1"/>
  <c r="W702" i="1" s="1"/>
  <c r="R703" i="1" a="1"/>
  <c r="R703" i="1" s="1"/>
  <c r="AS702" i="1" a="1"/>
  <c r="AS702" i="1" s="1"/>
  <c r="Y701" i="1" a="1"/>
  <c r="Y701" i="1" s="1"/>
  <c r="AJ665" i="1" a="1"/>
  <c r="AJ665" i="1" s="1"/>
  <c r="AG663" i="1" a="1"/>
  <c r="AG663" i="1" s="1"/>
  <c r="Y614" i="1" a="1"/>
  <c r="Y614" i="1" s="1"/>
  <c r="AJ617" i="1" a="1"/>
  <c r="AJ617" i="1" s="1"/>
  <c r="AQ619" i="1" a="1"/>
  <c r="AQ619" i="1" s="1"/>
  <c r="AT620" i="1" a="1"/>
  <c r="AT620" i="1" s="1"/>
  <c r="AW658" i="1" a="1"/>
  <c r="AW658" i="1" s="1"/>
  <c r="AB661" i="1" a="1"/>
  <c r="AB661" i="1" s="1"/>
  <c r="Z664" i="1" a="1"/>
  <c r="Z664" i="1" s="1"/>
  <c r="AY614" i="1" a="1"/>
  <c r="AY614" i="1" s="1"/>
  <c r="R618" i="1" a="1"/>
  <c r="R618" i="1" s="1"/>
  <c r="AY570" i="1" a="1"/>
  <c r="AY570" i="1" s="1"/>
  <c r="Q574" i="1" a="1"/>
  <c r="Q574" i="1" s="1"/>
  <c r="S613" i="1" a="1"/>
  <c r="S613" i="1" s="1"/>
  <c r="AK528" i="1" a="1"/>
  <c r="AK528" i="1" s="1"/>
  <c r="AO704" i="1" a="1"/>
  <c r="AO704" i="1" s="1"/>
  <c r="AR703" i="1" a="1"/>
  <c r="AR703" i="1" s="1"/>
  <c r="AY701" i="1" a="1"/>
  <c r="AY701" i="1" s="1"/>
  <c r="AT702" i="1" a="1"/>
  <c r="AT702" i="1" s="1"/>
  <c r="AK702" i="1" a="1"/>
  <c r="AK702" i="1" s="1"/>
  <c r="Q701" i="1" a="1"/>
  <c r="Q701" i="1" s="1"/>
  <c r="AB665" i="1" a="1"/>
  <c r="AB665" i="1" s="1"/>
  <c r="Y663" i="1" a="1"/>
  <c r="Y663" i="1" s="1"/>
  <c r="Q614" i="1" a="1"/>
  <c r="Q614" i="1" s="1"/>
  <c r="AB617" i="1" a="1"/>
  <c r="AB617" i="1" s="1"/>
  <c r="AI619" i="1" a="1"/>
  <c r="AI619" i="1" s="1"/>
  <c r="AL620" i="1" a="1"/>
  <c r="AL620" i="1" s="1"/>
  <c r="AO658" i="1" a="1"/>
  <c r="AO658" i="1" s="1"/>
  <c r="T661" i="1" a="1"/>
  <c r="T661" i="1" s="1"/>
  <c r="Q664" i="1" a="1"/>
  <c r="Q664" i="1" s="1"/>
  <c r="AQ614" i="1" a="1"/>
  <c r="AQ614" i="1" s="1"/>
  <c r="AT617" i="1" a="1"/>
  <c r="AT617" i="1" s="1"/>
  <c r="AQ570" i="1" a="1"/>
  <c r="AQ570" i="1" s="1"/>
  <c r="AS573" i="1" a="1"/>
  <c r="AS573" i="1" s="1"/>
  <c r="AD612" i="1" a="1"/>
  <c r="AD612" i="1" s="1"/>
  <c r="AC528" i="1" a="1"/>
  <c r="AC528" i="1" s="1"/>
  <c r="AS709" i="1" a="1"/>
  <c r="AS709" i="1" s="1"/>
  <c r="AV708" i="1" a="1"/>
  <c r="AV708" i="1" s="1"/>
  <c r="S707" i="1" a="1"/>
  <c r="S707" i="1" s="1"/>
  <c r="AX707" i="1" a="1"/>
  <c r="AX707" i="1" s="1"/>
  <c r="AO707" i="1" a="1"/>
  <c r="AO707" i="1" s="1"/>
  <c r="T706" i="1" a="1"/>
  <c r="T706" i="1" s="1"/>
  <c r="AE705" i="1" a="1"/>
  <c r="AE705" i="1" s="1"/>
  <c r="Z706" i="1" a="1"/>
  <c r="Z706" i="1" s="1"/>
  <c r="U619" i="1" a="1"/>
  <c r="U619" i="1" s="1"/>
  <c r="AF657" i="1" a="1"/>
  <c r="AF657" i="1" s="1"/>
  <c r="AM659" i="1" a="1"/>
  <c r="AM659" i="1" s="1"/>
  <c r="AP660" i="1" a="1"/>
  <c r="AP660" i="1" s="1"/>
  <c r="AT663" i="1" a="1"/>
  <c r="AT663" i="1" s="1"/>
  <c r="AK614" i="1" a="1"/>
  <c r="AK614" i="1" s="1"/>
  <c r="AZ616" i="1" a="1"/>
  <c r="AZ616" i="1" s="1"/>
  <c r="AU619" i="1" a="1"/>
  <c r="AU619" i="1" s="1"/>
  <c r="AX657" i="1" a="1"/>
  <c r="AX657" i="1" s="1"/>
  <c r="AT575" i="1" a="1"/>
  <c r="AT575" i="1" s="1"/>
  <c r="AP526" i="1" a="1"/>
  <c r="AP526" i="1" s="1"/>
  <c r="AF529" i="1" a="1"/>
  <c r="AF529" i="1" s="1"/>
  <c r="Q706" i="1" a="1"/>
  <c r="Q706" i="1" s="1"/>
  <c r="T705" i="1" a="1"/>
  <c r="T705" i="1" s="1"/>
  <c r="AA703" i="1" a="1"/>
  <c r="AA703" i="1" s="1"/>
  <c r="V704" i="1" a="1"/>
  <c r="V704" i="1" s="1"/>
  <c r="AW703" i="1" a="1"/>
  <c r="AW703" i="1" s="1"/>
  <c r="AB702" i="1" a="1"/>
  <c r="AB702" i="1" s="1"/>
  <c r="AN701" i="1" a="1"/>
  <c r="AN701" i="1" s="1"/>
  <c r="AU664" i="1" a="1"/>
  <c r="AU664" i="1" s="1"/>
  <c r="AC615" i="1" a="1"/>
  <c r="AC615" i="1" s="1"/>
  <c r="AN618" i="1" a="1"/>
  <c r="AN618" i="1" s="1"/>
  <c r="AU620" i="1" a="1"/>
  <c r="AU620" i="1" s="1"/>
  <c r="AX656" i="1" a="1"/>
  <c r="AX656" i="1" s="1"/>
  <c r="Q660" i="1" a="1"/>
  <c r="Q660" i="1" s="1"/>
  <c r="AF662" i="1" a="1"/>
  <c r="AF662" i="1" s="1"/>
  <c r="R702" i="1" a="1"/>
  <c r="R702" i="1" s="1"/>
  <c r="S616" i="1" a="1"/>
  <c r="S616" i="1" s="1"/>
  <c r="V619" i="1" a="1"/>
  <c r="V619" i="1" s="1"/>
  <c r="S572" i="1" a="1"/>
  <c r="S572" i="1" s="1"/>
  <c r="U575" i="1" a="1"/>
  <c r="U575" i="1" s="1"/>
  <c r="AU525" i="1" a="1"/>
  <c r="AU525" i="1" s="1"/>
  <c r="AM529" i="1" a="1"/>
  <c r="AM529" i="1" s="1"/>
  <c r="AH665" i="1" a="1"/>
  <c r="AH665" i="1" s="1"/>
  <c r="R209" i="1" a="1"/>
  <c r="R209" i="1" s="1"/>
  <c r="U208" i="1" a="1"/>
  <c r="U208" i="1" s="1"/>
  <c r="T209" i="1" a="1"/>
  <c r="T209" i="1" s="1"/>
  <c r="AZ710" i="1" a="1"/>
  <c r="AZ710" i="1" s="1"/>
  <c r="AA710" i="1" a="1"/>
  <c r="AA710" i="1" s="1"/>
  <c r="U213" i="1" a="1"/>
  <c r="U213" i="1" s="1"/>
  <c r="Q659" i="1" a="1"/>
  <c r="Q659" i="1" s="1"/>
  <c r="AB662" i="1" a="1"/>
  <c r="AB662" i="1" s="1"/>
  <c r="AS664" i="1" a="1"/>
  <c r="AS664" i="1" s="1"/>
  <c r="AA615" i="1" a="1"/>
  <c r="AA615" i="1" s="1"/>
  <c r="AD616" i="1" a="1"/>
  <c r="AD616" i="1" s="1"/>
  <c r="AG619" i="1" a="1"/>
  <c r="AG619" i="1" s="1"/>
  <c r="AV656" i="1" a="1"/>
  <c r="AV656" i="1" s="1"/>
  <c r="AQ659" i="1" a="1"/>
  <c r="AQ659" i="1" s="1"/>
  <c r="AT662" i="1" a="1"/>
  <c r="AT662" i="1" s="1"/>
  <c r="AL613" i="1" a="1"/>
  <c r="AL613" i="1" s="1"/>
  <c r="AD566" i="1" a="1"/>
  <c r="AD566" i="1" s="1"/>
  <c r="AM569" i="1" a="1"/>
  <c r="AM569" i="1" s="1"/>
  <c r="U573" i="1" a="1"/>
  <c r="U573" i="1" s="1"/>
  <c r="AL612" i="1" a="1"/>
  <c r="AL612" i="1" s="1"/>
  <c r="S204" i="1" a="1"/>
  <c r="S204" i="1" s="1"/>
  <c r="Y209" i="1" a="1"/>
  <c r="Y209" i="1" s="1"/>
  <c r="S209" i="1" a="1"/>
  <c r="S209" i="1" s="1"/>
  <c r="Q210" i="1" a="1"/>
  <c r="Q210" i="1" s="1"/>
  <c r="AR710" i="1" a="1"/>
  <c r="AR710" i="1" s="1"/>
  <c r="S710" i="1" a="1"/>
  <c r="S710" i="1" s="1"/>
  <c r="AX710" i="1" a="1"/>
  <c r="AX710" i="1" s="1"/>
  <c r="AS658" i="1" a="1"/>
  <c r="AS658" i="1" s="1"/>
  <c r="T662" i="1" a="1"/>
  <c r="T662" i="1" s="1"/>
  <c r="AE664" i="1" a="1"/>
  <c r="AE664" i="1" s="1"/>
  <c r="AP702" i="1" a="1"/>
  <c r="AP702" i="1" s="1"/>
  <c r="V616" i="1" a="1"/>
  <c r="V616" i="1" s="1"/>
  <c r="Y619" i="1" a="1"/>
  <c r="Y619" i="1" s="1"/>
  <c r="AN656" i="1" a="1"/>
  <c r="AN656" i="1" s="1"/>
  <c r="AI659" i="1" a="1"/>
  <c r="AI659" i="1" s="1"/>
  <c r="AL662" i="1" a="1"/>
  <c r="AL662" i="1" s="1"/>
  <c r="AD613" i="1" a="1"/>
  <c r="AD613" i="1" s="1"/>
  <c r="V566" i="1" a="1"/>
  <c r="V566" i="1" s="1"/>
  <c r="AE569" i="1" a="1"/>
  <c r="AE569" i="1" s="1"/>
  <c r="AW572" i="1" a="1"/>
  <c r="AW572" i="1" s="1"/>
  <c r="AC705" i="1" a="1"/>
  <c r="AC705" i="1" s="1"/>
  <c r="AF704" i="1" a="1"/>
  <c r="AF704" i="1" s="1"/>
  <c r="AM702" i="1" a="1"/>
  <c r="AM702" i="1" s="1"/>
  <c r="AH703" i="1" a="1"/>
  <c r="AH703" i="1" s="1"/>
  <c r="Y703" i="1" a="1"/>
  <c r="Y703" i="1" s="1"/>
  <c r="AO701" i="1" a="1"/>
  <c r="AO701" i="1" s="1"/>
  <c r="AZ665" i="1" a="1"/>
  <c r="AZ665" i="1" s="1"/>
  <c r="AX663" i="1" a="1"/>
  <c r="AX663" i="1" s="1"/>
  <c r="AO614" i="1" a="1"/>
  <c r="AO614" i="1" s="1"/>
  <c r="AZ617" i="1" a="1"/>
  <c r="AZ617" i="1" s="1"/>
  <c r="W620" i="1" a="1"/>
  <c r="W620" i="1" s="1"/>
  <c r="Z656" i="1" a="1"/>
  <c r="Z656" i="1" s="1"/>
  <c r="AC659" i="1" a="1"/>
  <c r="AC659" i="1" s="1"/>
  <c r="AR661" i="1" a="1"/>
  <c r="AR661" i="1" s="1"/>
  <c r="AX664" i="1" a="1"/>
  <c r="AX664" i="1" s="1"/>
  <c r="AE615" i="1" a="1"/>
  <c r="AE615" i="1" s="1"/>
  <c r="AH618" i="1" a="1"/>
  <c r="AH618" i="1" s="1"/>
  <c r="AE571" i="1" a="1"/>
  <c r="AE571" i="1" s="1"/>
  <c r="AG574" i="1" a="1"/>
  <c r="AG574" i="1" s="1"/>
  <c r="AM614" i="1" a="1"/>
  <c r="AM614" i="1" s="1"/>
  <c r="AZ528" i="1" a="1"/>
  <c r="AZ528" i="1" s="1"/>
  <c r="Z568" i="1" a="1"/>
  <c r="Z568" i="1" s="1"/>
  <c r="AX566" i="1" a="1"/>
  <c r="AX566" i="1" s="1"/>
  <c r="AM570" i="1" a="1"/>
  <c r="AM570" i="1" s="1"/>
  <c r="AC574" i="1" a="1"/>
  <c r="AC574" i="1" s="1"/>
  <c r="Y612" i="1" a="1"/>
  <c r="Y612" i="1" s="1"/>
  <c r="AT527" i="1" a="1"/>
  <c r="AT527" i="1" s="1"/>
  <c r="AQ530" i="1" a="1"/>
  <c r="AQ530" i="1" s="1"/>
  <c r="AH480" i="1" a="1"/>
  <c r="AH480" i="1" s="1"/>
  <c r="X484" i="1" a="1"/>
  <c r="X484" i="1" s="1"/>
  <c r="S524" i="1" a="1"/>
  <c r="S524" i="1" s="1"/>
  <c r="V439" i="1" a="1"/>
  <c r="V439" i="1" s="1"/>
  <c r="Q478" i="1" a="1"/>
  <c r="Q478" i="1" s="1"/>
  <c r="AG482" i="1" a="1"/>
  <c r="AG482" i="1" s="1"/>
  <c r="AG522" i="1" a="1"/>
  <c r="AG522" i="1" s="1"/>
  <c r="AQ525" i="1" a="1"/>
  <c r="AQ525" i="1" s="1"/>
  <c r="AK475" i="1" a="1"/>
  <c r="AK475" i="1" s="1"/>
  <c r="Q479" i="1" a="1"/>
  <c r="Q479" i="1" s="1"/>
  <c r="AP430" i="1" a="1"/>
  <c r="AP430" i="1" s="1"/>
  <c r="Y434" i="1" a="1"/>
  <c r="Y434" i="1" s="1"/>
  <c r="AZ435" i="1" a="1"/>
  <c r="AZ435" i="1" s="1"/>
  <c r="AS386" i="1" a="1"/>
  <c r="AS386" i="1" s="1"/>
  <c r="AI388" i="1" a="1"/>
  <c r="AI388" i="1" s="1"/>
  <c r="AI575" i="1" a="1"/>
  <c r="AI575" i="1" s="1"/>
  <c r="AK612" i="1" a="1"/>
  <c r="AK612" i="1" s="1"/>
  <c r="AI528" i="1" a="1"/>
  <c r="AI528" i="1" s="1"/>
  <c r="T567" i="1" a="1"/>
  <c r="T567" i="1" s="1"/>
  <c r="AP569" i="1" a="1"/>
  <c r="AP569" i="1" s="1"/>
  <c r="AR572" i="1" a="1"/>
  <c r="AR572" i="1" s="1"/>
  <c r="AO523" i="1" a="1"/>
  <c r="AO523" i="1" s="1"/>
  <c r="AB438" i="1" a="1"/>
  <c r="AB438" i="1" s="1"/>
  <c r="AS476" i="1" a="1"/>
  <c r="AS476" i="1" s="1"/>
  <c r="R481" i="1" a="1"/>
  <c r="R481" i="1" s="1"/>
  <c r="AZ484" i="1" a="1"/>
  <c r="AZ484" i="1" s="1"/>
  <c r="S525" i="1" a="1"/>
  <c r="S525" i="1" s="1"/>
  <c r="AY439" i="1" a="1"/>
  <c r="AY439" i="1" s="1"/>
  <c r="S479" i="1" a="1"/>
  <c r="S479" i="1" s="1"/>
  <c r="AE482" i="1" a="1"/>
  <c r="AE482" i="1" s="1"/>
  <c r="AY521" i="1" a="1"/>
  <c r="AY521" i="1" s="1"/>
  <c r="AS436" i="1" a="1"/>
  <c r="AS436" i="1" s="1"/>
  <c r="AD388" i="1" a="1"/>
  <c r="AD388" i="1" s="1"/>
  <c r="AW391" i="1" a="1"/>
  <c r="AW391" i="1" s="1"/>
  <c r="R613" i="1" a="1"/>
  <c r="R613" i="1" s="1"/>
  <c r="AL525" i="1" a="1"/>
  <c r="AL525" i="1" s="1"/>
  <c r="AZ529" i="1" a="1"/>
  <c r="AZ529" i="1" s="1"/>
  <c r="AM568" i="1" a="1"/>
  <c r="AM568" i="1" s="1"/>
  <c r="Y571" i="1" a="1"/>
  <c r="Y571" i="1" s="1"/>
  <c r="AA574" i="1" a="1"/>
  <c r="AA574" i="1" s="1"/>
  <c r="Y525" i="1" a="1"/>
  <c r="Y525" i="1" s="1"/>
  <c r="AU439" i="1" a="1"/>
  <c r="AU439" i="1" s="1"/>
  <c r="AA478" i="1" a="1"/>
  <c r="AA478" i="1" s="1"/>
  <c r="AI482" i="1" a="1"/>
  <c r="AI482" i="1" s="1"/>
  <c r="AI522" i="1" a="1"/>
  <c r="AI522" i="1" s="1"/>
  <c r="AC437" i="1" a="1"/>
  <c r="AC437" i="1" s="1"/>
  <c r="AP476" i="1" a="1"/>
  <c r="AP476" i="1" s="1"/>
  <c r="AK480" i="1" a="1"/>
  <c r="AK480" i="1" s="1"/>
  <c r="AU483" i="1" a="1"/>
  <c r="AU483" i="1" s="1"/>
  <c r="AH523" i="1" a="1"/>
  <c r="AH523" i="1" s="1"/>
  <c r="AC438" i="1" a="1"/>
  <c r="AC438" i="1" s="1"/>
  <c r="AX389" i="1" a="1"/>
  <c r="AX389" i="1" s="1"/>
  <c r="AG393" i="1" a="1"/>
  <c r="AG393" i="1" s="1"/>
  <c r="X430" i="1" a="1"/>
  <c r="X430" i="1" s="1"/>
  <c r="AY431" i="1" a="1"/>
  <c r="AY431" i="1" s="1"/>
  <c r="AT612" i="1" a="1"/>
  <c r="AT612" i="1" s="1"/>
  <c r="AE525" i="1" a="1"/>
  <c r="AE525" i="1" s="1"/>
  <c r="AR529" i="1" a="1"/>
  <c r="AR529" i="1" s="1"/>
  <c r="AE568" i="1" a="1"/>
  <c r="AE568" i="1" s="1"/>
  <c r="Q571" i="1" a="1"/>
  <c r="Q571" i="1" s="1"/>
  <c r="S574" i="1" a="1"/>
  <c r="S574" i="1" s="1"/>
  <c r="AZ524" i="1" a="1"/>
  <c r="AZ524" i="1" s="1"/>
  <c r="AN439" i="1" a="1"/>
  <c r="AN439" i="1" s="1"/>
  <c r="S478" i="1" a="1"/>
  <c r="S478" i="1" s="1"/>
  <c r="AB482" i="1" a="1"/>
  <c r="AB482" i="1" s="1"/>
  <c r="AA522" i="1" a="1"/>
  <c r="AA522" i="1" s="1"/>
  <c r="U437" i="1" a="1"/>
  <c r="U437" i="1" s="1"/>
  <c r="AA476" i="1" a="1"/>
  <c r="AA476" i="1" s="1"/>
  <c r="AC480" i="1" a="1"/>
  <c r="AC480" i="1" s="1"/>
  <c r="AN483" i="1" a="1"/>
  <c r="AN483" i="1" s="1"/>
  <c r="Z523" i="1" a="1"/>
  <c r="Z523" i="1" s="1"/>
  <c r="U438" i="1" a="1"/>
  <c r="U438" i="1" s="1"/>
  <c r="AP389" i="1" a="1"/>
  <c r="AP389" i="1" s="1"/>
  <c r="Y393" i="1" a="1"/>
  <c r="Y393" i="1" s="1"/>
  <c r="AZ394" i="1" a="1"/>
  <c r="AZ394" i="1" s="1"/>
  <c r="AQ431" i="1" a="1"/>
  <c r="AQ431" i="1" s="1"/>
  <c r="AD434" i="1" a="1"/>
  <c r="AD434" i="1" s="1"/>
  <c r="AT567" i="1" a="1"/>
  <c r="AT567" i="1" s="1"/>
  <c r="AI571" i="1" a="1"/>
  <c r="AI571" i="1" s="1"/>
  <c r="Y575" i="1" a="1"/>
  <c r="Y575" i="1" s="1"/>
  <c r="AA613" i="1" a="1"/>
  <c r="AA613" i="1" s="1"/>
  <c r="AV528" i="1" a="1"/>
  <c r="AV528" i="1" s="1"/>
  <c r="AL566" i="1" a="1"/>
  <c r="AL566" i="1" s="1"/>
  <c r="AA481" i="1" a="1"/>
  <c r="AA481" i="1" s="1"/>
  <c r="AH521" i="1" a="1"/>
  <c r="AH521" i="1" s="1"/>
  <c r="AX524" i="1" a="1"/>
  <c r="AX524" i="1" s="1"/>
  <c r="Q475" i="1" a="1"/>
  <c r="Q475" i="1" s="1"/>
  <c r="AW478" i="1" a="1"/>
  <c r="AW478" i="1" s="1"/>
  <c r="AA483" i="1" a="1"/>
  <c r="AA483" i="1" s="1"/>
  <c r="AB523" i="1" a="1"/>
  <c r="AB523" i="1" s="1"/>
  <c r="W438" i="1" a="1"/>
  <c r="W438" i="1" s="1"/>
  <c r="AG476" i="1" a="1"/>
  <c r="AG476" i="1" s="1"/>
  <c r="AV479" i="1" a="1"/>
  <c r="AV479" i="1" s="1"/>
  <c r="AL431" i="1" a="1"/>
  <c r="AL431" i="1" s="1"/>
  <c r="U435" i="1" a="1"/>
  <c r="U435" i="1" s="1"/>
  <c r="AX385" i="1" a="1"/>
  <c r="AX385" i="1" s="1"/>
  <c r="AO387" i="1" a="1"/>
  <c r="AO387" i="1" s="1"/>
  <c r="AM530" i="1" a="1"/>
  <c r="AM530" i="1" s="1"/>
  <c r="AJ569" i="1" a="1"/>
  <c r="AJ569" i="1" s="1"/>
  <c r="Z573" i="1" a="1"/>
  <c r="Z573" i="1" s="1"/>
  <c r="T611" i="1" a="1"/>
  <c r="T611" i="1" s="1"/>
  <c r="AR526" i="1" a="1"/>
  <c r="AR526" i="1" s="1"/>
  <c r="AH529" i="1" a="1"/>
  <c r="AH529" i="1" s="1"/>
  <c r="AE479" i="1" a="1"/>
  <c r="AE479" i="1" s="1"/>
  <c r="AX482" i="1" a="1"/>
  <c r="AX482" i="1" s="1"/>
  <c r="AZ522" i="1" a="1"/>
  <c r="AZ522" i="1" s="1"/>
  <c r="R438" i="1" a="1"/>
  <c r="R438" i="1" s="1"/>
  <c r="AY476" i="1" a="1"/>
  <c r="AY476" i="1" s="1"/>
  <c r="AE481" i="1" a="1"/>
  <c r="AE481" i="1" s="1"/>
  <c r="AD521" i="1" a="1"/>
  <c r="AD521" i="1" s="1"/>
  <c r="AD524" i="1" a="1"/>
  <c r="AD524" i="1" s="1"/>
  <c r="AH439" i="1" a="1"/>
  <c r="AH439" i="1" s="1"/>
  <c r="AW477" i="1" a="1"/>
  <c r="AW477" i="1" s="1"/>
  <c r="AL394" i="1" a="1"/>
  <c r="AL394" i="1" s="1"/>
  <c r="U433" i="1" a="1"/>
  <c r="U433" i="1" s="1"/>
  <c r="AV434" i="1" a="1"/>
  <c r="AV434" i="1" s="1"/>
  <c r="AO385" i="1" a="1"/>
  <c r="AO385" i="1" s="1"/>
  <c r="AF387" i="1" a="1"/>
  <c r="AF387" i="1" s="1"/>
  <c r="W611" i="1" a="1"/>
  <c r="W611" i="1" s="1"/>
  <c r="AG613" i="1" a="1"/>
  <c r="AG613" i="1" s="1"/>
  <c r="U529" i="1" a="1"/>
  <c r="U529" i="1" s="1"/>
  <c r="AR567" i="1" a="1"/>
  <c r="AR567" i="1" s="1"/>
  <c r="AC570" i="1" a="1"/>
  <c r="AC570" i="1" s="1"/>
  <c r="AF573" i="1" a="1"/>
  <c r="AF573" i="1" s="1"/>
  <c r="AC524" i="1" a="1"/>
  <c r="AC524" i="1" s="1"/>
  <c r="AZ438" i="1" a="1"/>
  <c r="AZ438" i="1" s="1"/>
  <c r="AF477" i="1" a="1"/>
  <c r="AF477" i="1" s="1"/>
  <c r="AN481" i="1" a="1"/>
  <c r="AN481" i="1" s="1"/>
  <c r="AN521" i="1" a="1"/>
  <c r="AN521" i="1" s="1"/>
  <c r="AG436" i="1" a="1"/>
  <c r="AG436" i="1" s="1"/>
  <c r="AM475" i="1" a="1"/>
  <c r="AM475" i="1" s="1"/>
  <c r="AP479" i="1" a="1"/>
  <c r="AP479" i="1" s="1"/>
  <c r="Q483" i="1" a="1"/>
  <c r="Q483" i="1" s="1"/>
  <c r="AM522" i="1" a="1"/>
  <c r="AM522" i="1" s="1"/>
  <c r="AG437" i="1" a="1"/>
  <c r="AG437" i="1" s="1"/>
  <c r="R389" i="1" a="1"/>
  <c r="R389" i="1" s="1"/>
  <c r="AK392" i="1" a="1"/>
  <c r="AK392" i="1" s="1"/>
  <c r="AB394" i="1" a="1"/>
  <c r="AB394" i="1" s="1"/>
  <c r="S431" i="1" a="1"/>
  <c r="S431" i="1" s="1"/>
  <c r="AA568" i="1" a="1"/>
  <c r="AA568" i="1" s="1"/>
  <c r="AJ528" i="1" a="1"/>
  <c r="AJ528" i="1" s="1"/>
  <c r="AC567" i="1" a="1"/>
  <c r="AC567" i="1" s="1"/>
  <c r="R571" i="1" a="1"/>
  <c r="R571" i="1" s="1"/>
  <c r="AV573" i="1" a="1"/>
  <c r="AV573" i="1" s="1"/>
  <c r="AY611" i="1" a="1"/>
  <c r="AY611" i="1" s="1"/>
  <c r="W527" i="1" a="1"/>
  <c r="W527" i="1" s="1"/>
  <c r="Z477" i="1" a="1"/>
  <c r="Z477" i="1" s="1"/>
  <c r="AO480" i="1" a="1"/>
  <c r="AO480" i="1" s="1"/>
  <c r="AT484" i="1" a="1"/>
  <c r="AT484" i="1" s="1"/>
  <c r="AW524" i="1" a="1"/>
  <c r="AW524" i="1" s="1"/>
  <c r="AS439" i="1" a="1"/>
  <c r="AS439" i="1" s="1"/>
  <c r="AB479" i="1" a="1"/>
  <c r="AB479" i="1" s="1"/>
  <c r="Z483" i="1" a="1"/>
  <c r="Z483" i="1" s="1"/>
  <c r="X522" i="1" a="1"/>
  <c r="X522" i="1" s="1"/>
  <c r="Z437" i="1" a="1"/>
  <c r="Z437" i="1" s="1"/>
  <c r="AR475" i="1" a="1"/>
  <c r="AR475" i="1" s="1"/>
  <c r="AD392" i="1" a="1"/>
  <c r="AD392" i="1" s="1"/>
  <c r="AW430" i="1" a="1"/>
  <c r="AW430" i="1" s="1"/>
  <c r="AA433" i="1" a="1"/>
  <c r="AA433" i="1" s="1"/>
  <c r="Z390" i="1" a="1"/>
  <c r="Z390" i="1" s="1"/>
  <c r="AS430" i="1" a="1"/>
  <c r="AS430" i="1" s="1"/>
  <c r="AF435" i="1" a="1"/>
  <c r="AF435" i="1" s="1"/>
  <c r="Y205" i="1" a="1"/>
  <c r="Y205" i="1" s="1"/>
  <c r="Q213" i="1" a="1"/>
  <c r="Q213" i="1" s="1"/>
  <c r="V210" i="1" a="1"/>
  <c r="V210" i="1" s="1"/>
  <c r="S211" i="1" a="1"/>
  <c r="S211" i="1" s="1"/>
  <c r="AB710" i="1" a="1"/>
  <c r="AB710" i="1" s="1"/>
  <c r="AM709" i="1" a="1"/>
  <c r="AM709" i="1" s="1"/>
  <c r="AH710" i="1" a="1"/>
  <c r="AH710" i="1" s="1"/>
  <c r="AC658" i="1" a="1"/>
  <c r="AC658" i="1" s="1"/>
  <c r="AN661" i="1" a="1"/>
  <c r="AN661" i="1" s="1"/>
  <c r="AV663" i="1" a="1"/>
  <c r="AV663" i="1" s="1"/>
  <c r="AG665" i="1" a="1"/>
  <c r="AG665" i="1" s="1"/>
  <c r="AP615" i="1" a="1"/>
  <c r="AP615" i="1" s="1"/>
  <c r="AS618" i="1" a="1"/>
  <c r="AS618" i="1" s="1"/>
  <c r="X656" i="1" a="1"/>
  <c r="X656" i="1" s="1"/>
  <c r="S659" i="1" a="1"/>
  <c r="S659" i="1" s="1"/>
  <c r="V662" i="1" a="1"/>
  <c r="V662" i="1" s="1"/>
  <c r="AX612" i="1" a="1"/>
  <c r="AX612" i="1" s="1"/>
  <c r="AP530" i="1" a="1"/>
  <c r="AP530" i="1" s="1"/>
  <c r="AY568" i="1" a="1"/>
  <c r="AY568" i="1" s="1"/>
  <c r="AG572" i="1" a="1"/>
  <c r="AG572" i="1" s="1"/>
  <c r="AT611" i="1" a="1"/>
  <c r="AT611" i="1" s="1"/>
  <c r="U703" i="1" a="1"/>
  <c r="U703" i="1" s="1"/>
  <c r="X702" i="1" a="1"/>
  <c r="X702" i="1" s="1"/>
  <c r="AF665" i="1" a="1"/>
  <c r="AF665" i="1" s="1"/>
  <c r="S701" i="1" a="1"/>
  <c r="S701" i="1" s="1"/>
  <c r="R701" i="1" a="1"/>
  <c r="R701" i="1" s="1"/>
  <c r="Q208" i="1" a="1"/>
  <c r="Q208" i="1" s="1"/>
  <c r="AR663" i="1" a="1"/>
  <c r="AR663" i="1" s="1"/>
  <c r="AO661" i="1" a="1"/>
  <c r="AO661" i="1" s="1"/>
  <c r="AL665" i="1" a="1"/>
  <c r="AL665" i="1" s="1"/>
  <c r="AR615" i="1" a="1"/>
  <c r="AR615" i="1" s="1"/>
  <c r="AY617" i="1" a="1"/>
  <c r="AY617" i="1" s="1"/>
  <c r="R619" i="1" a="1"/>
  <c r="R619" i="1" s="1"/>
  <c r="U657" i="1" a="1"/>
  <c r="U657" i="1" s="1"/>
  <c r="AJ659" i="1" a="1"/>
  <c r="AJ659" i="1" s="1"/>
  <c r="AE662" i="1" a="1"/>
  <c r="AE662" i="1" s="1"/>
  <c r="W613" i="1" a="1"/>
  <c r="W613" i="1" s="1"/>
  <c r="Z616" i="1" a="1"/>
  <c r="Z616" i="1" s="1"/>
  <c r="X569" i="1" a="1"/>
  <c r="X569" i="1" s="1"/>
  <c r="Z572" i="1" a="1"/>
  <c r="Z572" i="1" s="1"/>
  <c r="AR575" i="1" a="1"/>
  <c r="AR575" i="1" s="1"/>
  <c r="AV526" i="1" a="1"/>
  <c r="AV526" i="1" s="1"/>
  <c r="AW702" i="1" a="1"/>
  <c r="AW702" i="1" s="1"/>
  <c r="AZ701" i="1" a="1"/>
  <c r="AZ701" i="1" s="1"/>
  <c r="X665" i="1" a="1"/>
  <c r="X665" i="1" s="1"/>
  <c r="AU665" i="1" a="1"/>
  <c r="AU665" i="1" s="1"/>
  <c r="W204" i="1" a="1"/>
  <c r="W204" i="1" s="1"/>
  <c r="X208" i="1" a="1"/>
  <c r="X208" i="1" s="1"/>
  <c r="Q204" i="1" a="1"/>
  <c r="Q204" i="1" s="1"/>
  <c r="AG661" i="1" a="1"/>
  <c r="AG661" i="1" s="1"/>
  <c r="V665" i="1" a="1"/>
  <c r="V665" i="1" s="1"/>
  <c r="AJ615" i="1" a="1"/>
  <c r="AJ615" i="1" s="1"/>
  <c r="AQ617" i="1" a="1"/>
  <c r="AQ617" i="1" s="1"/>
  <c r="AT618" i="1" a="1"/>
  <c r="AT618" i="1" s="1"/>
  <c r="AW656" i="1" a="1"/>
  <c r="AW656" i="1" s="1"/>
  <c r="AB659" i="1" a="1"/>
  <c r="AB659" i="1" s="1"/>
  <c r="W662" i="1" a="1"/>
  <c r="W662" i="1" s="1"/>
  <c r="AU701" i="1" a="1"/>
  <c r="AU701" i="1" s="1"/>
  <c r="R616" i="1" a="1"/>
  <c r="R616" i="1" s="1"/>
  <c r="AZ568" i="1" a="1"/>
  <c r="AZ568" i="1" s="1"/>
  <c r="R572" i="1" a="1"/>
  <c r="R572" i="1" s="1"/>
  <c r="AJ575" i="1" a="1"/>
  <c r="AJ575" i="1" s="1"/>
  <c r="AN526" i="1" a="1"/>
  <c r="AN526" i="1" s="1"/>
  <c r="Q708" i="1" a="1"/>
  <c r="Q708" i="1" s="1"/>
  <c r="T707" i="1" a="1"/>
  <c r="T707" i="1" s="1"/>
  <c r="AA705" i="1" a="1"/>
  <c r="AA705" i="1" s="1"/>
  <c r="V706" i="1" a="1"/>
  <c r="V706" i="1" s="1"/>
  <c r="AW705" i="1" a="1"/>
  <c r="AW705" i="1" s="1"/>
  <c r="AB704" i="1" a="1"/>
  <c r="AB704" i="1" s="1"/>
  <c r="AM703" i="1" a="1"/>
  <c r="AM703" i="1" s="1"/>
  <c r="AH704" i="1" a="1"/>
  <c r="AH704" i="1" s="1"/>
  <c r="AC617" i="1" a="1"/>
  <c r="AC617" i="1" s="1"/>
  <c r="AN620" i="1" a="1"/>
  <c r="AN620" i="1" s="1"/>
  <c r="AU657" i="1" a="1"/>
  <c r="AU657" i="1" s="1"/>
  <c r="AX658" i="1" a="1"/>
  <c r="AX658" i="1" s="1"/>
  <c r="Q662" i="1" a="1"/>
  <c r="Q662" i="1" s="1"/>
  <c r="AM664" i="1" a="1"/>
  <c r="AM664" i="1" s="1"/>
  <c r="X615" i="1" a="1"/>
  <c r="X615" i="1" s="1"/>
  <c r="S618" i="1" a="1"/>
  <c r="S618" i="1" s="1"/>
  <c r="V656" i="1" a="1"/>
  <c r="V656" i="1" s="1"/>
  <c r="R574" i="1" a="1"/>
  <c r="R574" i="1" s="1"/>
  <c r="AE612" i="1" a="1"/>
  <c r="AE612" i="1" s="1"/>
  <c r="AQ527" i="1" a="1"/>
  <c r="AQ527" i="1" s="1"/>
  <c r="Y704" i="1" a="1"/>
  <c r="Y704" i="1" s="1"/>
  <c r="AB703" i="1" a="1"/>
  <c r="AB703" i="1" s="1"/>
  <c r="AJ701" i="1" a="1"/>
  <c r="AJ701" i="1" s="1"/>
  <c r="AD702" i="1" a="1"/>
  <c r="AD702" i="1" s="1"/>
  <c r="U702" i="1" a="1"/>
  <c r="U702" i="1" s="1"/>
  <c r="AK665" i="1" a="1"/>
  <c r="AK665" i="1" s="1"/>
  <c r="AV664" i="1" a="1"/>
  <c r="AV664" i="1" s="1"/>
  <c r="AS662" i="1" a="1"/>
  <c r="AS662" i="1" s="1"/>
  <c r="AK613" i="1" a="1"/>
  <c r="AK613" i="1" s="1"/>
  <c r="AV616" i="1" a="1"/>
  <c r="AV616" i="1" s="1"/>
  <c r="S619" i="1" a="1"/>
  <c r="S619" i="1" s="1"/>
  <c r="V620" i="1" a="1"/>
  <c r="V620" i="1" s="1"/>
  <c r="Y658" i="1" a="1"/>
  <c r="Y658" i="1" s="1"/>
  <c r="AN660" i="1" a="1"/>
  <c r="AN660" i="1" s="1"/>
  <c r="AI663" i="1" a="1"/>
  <c r="AI663" i="1" s="1"/>
  <c r="AA614" i="1" a="1"/>
  <c r="AA614" i="1" s="1"/>
  <c r="AD617" i="1" a="1"/>
  <c r="AD617" i="1" s="1"/>
  <c r="AA570" i="1" a="1"/>
  <c r="AA570" i="1" s="1"/>
  <c r="AD573" i="1" a="1"/>
  <c r="AD573" i="1" s="1"/>
  <c r="AU611" i="1" a="1"/>
  <c r="AU611" i="1" s="1"/>
  <c r="Q207" i="1" a="1"/>
  <c r="Q207" i="1" s="1"/>
  <c r="Q211" i="1" a="1"/>
  <c r="Q211" i="1" s="1"/>
  <c r="W710" i="1" a="1"/>
  <c r="W710" i="1" s="1"/>
  <c r="Y213" i="1" a="1"/>
  <c r="Y213" i="1" s="1"/>
  <c r="AS710" i="1" a="1"/>
  <c r="AS710" i="1" s="1"/>
  <c r="X709" i="1" a="1"/>
  <c r="X709" i="1" s="1"/>
  <c r="AI708" i="1" a="1"/>
  <c r="AI708" i="1" s="1"/>
  <c r="AD709" i="1" a="1"/>
  <c r="AD709" i="1" s="1"/>
  <c r="Y657" i="1" a="1"/>
  <c r="Y657" i="1" s="1"/>
  <c r="AJ660" i="1" a="1"/>
  <c r="AJ660" i="1" s="1"/>
  <c r="AQ662" i="1" a="1"/>
  <c r="AQ662" i="1" s="1"/>
  <c r="AU663" i="1" a="1"/>
  <c r="AU663" i="1" s="1"/>
  <c r="AL614" i="1" a="1"/>
  <c r="AL614" i="1" s="1"/>
  <c r="AO617" i="1" a="1"/>
  <c r="AO617" i="1" s="1"/>
  <c r="T620" i="1" a="1"/>
  <c r="T620" i="1" s="1"/>
  <c r="AY657" i="1" a="1"/>
  <c r="AY657" i="1" s="1"/>
  <c r="R661" i="1" a="1"/>
  <c r="R661" i="1" s="1"/>
  <c r="AV611" i="1" a="1"/>
  <c r="AV611" i="1" s="1"/>
  <c r="AO529" i="1" a="1"/>
  <c r="AO529" i="1" s="1"/>
  <c r="AV567" i="1" a="1"/>
  <c r="AV567" i="1" s="1"/>
  <c r="AC571" i="1" a="1"/>
  <c r="AC571" i="1" s="1"/>
  <c r="W207" i="1" a="1"/>
  <c r="W207" i="1" s="1"/>
  <c r="W211" i="1" a="1"/>
  <c r="W211" i="1" s="1"/>
  <c r="AY709" i="1" a="1"/>
  <c r="AY709" i="1" s="1"/>
  <c r="AT710" i="1" a="1"/>
  <c r="AT710" i="1" s="1"/>
  <c r="AK710" i="1" a="1"/>
  <c r="AK710" i="1" s="1"/>
  <c r="AZ708" i="1" a="1"/>
  <c r="AZ708" i="1" s="1"/>
  <c r="AA708" i="1" a="1"/>
  <c r="AA708" i="1" s="1"/>
  <c r="V709" i="1" a="1"/>
  <c r="V709" i="1" s="1"/>
  <c r="Q657" i="1" a="1"/>
  <c r="Q657" i="1" s="1"/>
  <c r="AB660" i="1" a="1"/>
  <c r="AB660" i="1" s="1"/>
  <c r="AI662" i="1" a="1"/>
  <c r="AI662" i="1" s="1"/>
  <c r="AL663" i="1" a="1"/>
  <c r="AL663" i="1" s="1"/>
  <c r="AD614" i="1" a="1"/>
  <c r="AD614" i="1" s="1"/>
  <c r="AG617" i="1" a="1"/>
  <c r="AG617" i="1" s="1"/>
  <c r="AV619" i="1" a="1"/>
  <c r="AV619" i="1" s="1"/>
  <c r="AQ657" i="1" a="1"/>
  <c r="AQ657" i="1" s="1"/>
  <c r="AT660" i="1" a="1"/>
  <c r="AT660" i="1" s="1"/>
  <c r="AO611" i="1" a="1"/>
  <c r="AO611" i="1" s="1"/>
  <c r="AG529" i="1" a="1"/>
  <c r="AG529" i="1" s="1"/>
  <c r="AN567" i="1" a="1"/>
  <c r="AN567" i="1" s="1"/>
  <c r="U571" i="1" a="1"/>
  <c r="U571" i="1" s="1"/>
  <c r="AK703" i="1" a="1"/>
  <c r="AK703" i="1" s="1"/>
  <c r="AN702" i="1" a="1"/>
  <c r="AN702" i="1" s="1"/>
  <c r="AV665" i="1" a="1"/>
  <c r="AV665" i="1" s="1"/>
  <c r="AI701" i="1" a="1"/>
  <c r="AI701" i="1" s="1"/>
  <c r="AH701" i="1" a="1"/>
  <c r="AH701" i="1" s="1"/>
  <c r="Y206" i="1" a="1"/>
  <c r="Y206" i="1" s="1"/>
  <c r="X664" i="1" a="1"/>
  <c r="X664" i="1" s="1"/>
  <c r="U662" i="1" a="1"/>
  <c r="U662" i="1" s="1"/>
  <c r="V703" i="1" a="1"/>
  <c r="V703" i="1" s="1"/>
  <c r="X616" i="1" a="1"/>
  <c r="X616" i="1" s="1"/>
  <c r="AE618" i="1" a="1"/>
  <c r="AE618" i="1" s="1"/>
  <c r="AH619" i="1" a="1"/>
  <c r="AH619" i="1" s="1"/>
  <c r="AK657" i="1" a="1"/>
  <c r="AK657" i="1" s="1"/>
  <c r="AZ659" i="1" a="1"/>
  <c r="AZ659" i="1" s="1"/>
  <c r="AU662" i="1" a="1"/>
  <c r="AU662" i="1" s="1"/>
  <c r="AM613" i="1" a="1"/>
  <c r="AM613" i="1" s="1"/>
  <c r="AP616" i="1" a="1"/>
  <c r="AP616" i="1" s="1"/>
  <c r="AN569" i="1" a="1"/>
  <c r="AN569" i="1" s="1"/>
  <c r="AP572" i="1" a="1"/>
  <c r="AP572" i="1" s="1"/>
  <c r="X611" i="1" a="1"/>
  <c r="X611" i="1" s="1"/>
  <c r="AA527" i="1" a="1"/>
  <c r="AA527" i="1" s="1"/>
  <c r="AH566" i="1" a="1"/>
  <c r="AH566" i="1" s="1"/>
  <c r="Q530" i="1" a="1"/>
  <c r="Q530" i="1" s="1"/>
  <c r="AV568" i="1" a="1"/>
  <c r="AV568" i="1" s="1"/>
  <c r="AL572" i="1" a="1"/>
  <c r="AL572" i="1" s="1"/>
  <c r="AF575" i="1" a="1"/>
  <c r="AF575" i="1" s="1"/>
  <c r="V526" i="1" a="1"/>
  <c r="V526" i="1" s="1"/>
  <c r="AN528" i="1" a="1"/>
  <c r="AN528" i="1" s="1"/>
  <c r="AR478" i="1" a="1"/>
  <c r="AR478" i="1" s="1"/>
  <c r="U482" i="1" a="1"/>
  <c r="U482" i="1" s="1"/>
  <c r="AB522" i="1" a="1"/>
  <c r="AB522" i="1" s="1"/>
  <c r="AD437" i="1" a="1"/>
  <c r="AD437" i="1" s="1"/>
  <c r="AB476" i="1" a="1"/>
  <c r="AB476" i="1" s="1"/>
  <c r="AS480" i="1" a="1"/>
  <c r="AS480" i="1" s="1"/>
  <c r="AQ484" i="1" a="1"/>
  <c r="AQ484" i="1" s="1"/>
  <c r="AQ523" i="1" a="1"/>
  <c r="AQ523" i="1" s="1"/>
  <c r="AT438" i="1" a="1"/>
  <c r="AT438" i="1" s="1"/>
  <c r="AA477" i="1" a="1"/>
  <c r="AA477" i="1" s="1"/>
  <c r="AX393" i="1" a="1"/>
  <c r="AX393" i="1" s="1"/>
  <c r="AG432" i="1" a="1"/>
  <c r="AG432" i="1" s="1"/>
  <c r="X434" i="1" a="1"/>
  <c r="X434" i="1" s="1"/>
  <c r="AY435" i="1" a="1"/>
  <c r="AY435" i="1" s="1"/>
  <c r="AR386" i="1" a="1"/>
  <c r="AR386" i="1" s="1"/>
  <c r="AN572" i="1" a="1"/>
  <c r="AN572" i="1" s="1"/>
  <c r="AP575" i="1" a="1"/>
  <c r="AP575" i="1" s="1"/>
  <c r="AT526" i="1" a="1"/>
  <c r="AT526" i="1" s="1"/>
  <c r="V530" i="1" a="1"/>
  <c r="V530" i="1" s="1"/>
  <c r="AY567" i="1" a="1"/>
  <c r="AY567" i="1" s="1"/>
  <c r="AZ570" i="1" a="1"/>
  <c r="AZ570" i="1" s="1"/>
  <c r="AQ521" i="1" a="1"/>
  <c r="AQ521" i="1" s="1"/>
  <c r="AJ436" i="1" a="1"/>
  <c r="AJ436" i="1" s="1"/>
  <c r="R475" i="1" a="1"/>
  <c r="R475" i="1" s="1"/>
  <c r="AC479" i="1" a="1"/>
  <c r="AC479" i="1" s="1"/>
  <c r="AB483" i="1" a="1"/>
  <c r="AB483" i="1" s="1"/>
  <c r="AC523" i="1" a="1"/>
  <c r="AC523" i="1" s="1"/>
  <c r="X438" i="1" a="1"/>
  <c r="X438" i="1" s="1"/>
  <c r="AC477" i="1" a="1"/>
  <c r="AC477" i="1" s="1"/>
  <c r="AJ480" i="1" a="1"/>
  <c r="AJ480" i="1" s="1"/>
  <c r="Z484" i="1" a="1"/>
  <c r="Z484" i="1" s="1"/>
  <c r="AS435" i="1" a="1"/>
  <c r="AS435" i="1" s="1"/>
  <c r="AE386" i="1" a="1"/>
  <c r="AE386" i="1" s="1"/>
  <c r="U390" i="1" a="1"/>
  <c r="U390" i="1" s="1"/>
  <c r="AU574" i="1" a="1"/>
  <c r="AU574" i="1" s="1"/>
  <c r="AA612" i="1" a="1"/>
  <c r="AA612" i="1" s="1"/>
  <c r="AA528" i="1" a="1"/>
  <c r="AA528" i="1" s="1"/>
  <c r="AV566" i="1" a="1"/>
  <c r="AV566" i="1" s="1"/>
  <c r="AH569" i="1" a="1"/>
  <c r="AH569" i="1" s="1"/>
  <c r="AJ572" i="1" a="1"/>
  <c r="AJ572" i="1" s="1"/>
  <c r="AG523" i="1" a="1"/>
  <c r="AG523" i="1" s="1"/>
  <c r="T438" i="1" a="1"/>
  <c r="T438" i="1" s="1"/>
  <c r="AK476" i="1" a="1"/>
  <c r="AK476" i="1" s="1"/>
  <c r="AU480" i="1" a="1"/>
  <c r="AU480" i="1" s="1"/>
  <c r="AS484" i="1" a="1"/>
  <c r="AS484" i="1" s="1"/>
  <c r="AV524" i="1" a="1"/>
  <c r="AV524" i="1" s="1"/>
  <c r="AR439" i="1" a="1"/>
  <c r="AR439" i="1" s="1"/>
  <c r="AU478" i="1" a="1"/>
  <c r="AU478" i="1" s="1"/>
  <c r="X482" i="1" a="1"/>
  <c r="X482" i="1" s="1"/>
  <c r="AR521" i="1" a="1"/>
  <c r="AR521" i="1" s="1"/>
  <c r="AK436" i="1" a="1"/>
  <c r="AK436" i="1" s="1"/>
  <c r="V388" i="1" a="1"/>
  <c r="V388" i="1" s="1"/>
  <c r="AO391" i="1" a="1"/>
  <c r="AO391" i="1" s="1"/>
  <c r="AF393" i="1" a="1"/>
  <c r="AF393" i="1" s="1"/>
  <c r="W430" i="1" a="1"/>
  <c r="W430" i="1" s="1"/>
  <c r="AE574" i="1" a="1"/>
  <c r="AE574" i="1" s="1"/>
  <c r="R612" i="1" a="1"/>
  <c r="R612" i="1" s="1"/>
  <c r="T528" i="1" a="1"/>
  <c r="T528" i="1" s="1"/>
  <c r="AN566" i="1" a="1"/>
  <c r="AN566" i="1" s="1"/>
  <c r="Z569" i="1" a="1"/>
  <c r="Z569" i="1" s="1"/>
  <c r="AB572" i="1" a="1"/>
  <c r="AB572" i="1" s="1"/>
  <c r="Y523" i="1" a="1"/>
  <c r="Y523" i="1" s="1"/>
  <c r="AV437" i="1" a="1"/>
  <c r="AV437" i="1" s="1"/>
  <c r="AD476" i="1" a="1"/>
  <c r="AD476" i="1" s="1"/>
  <c r="AN480" i="1" a="1"/>
  <c r="AN480" i="1" s="1"/>
  <c r="AK484" i="1" a="1"/>
  <c r="AK484" i="1" s="1"/>
  <c r="AN524" i="1" a="1"/>
  <c r="AN524" i="1" s="1"/>
  <c r="AJ439" i="1" a="1"/>
  <c r="AJ439" i="1" s="1"/>
  <c r="AM478" i="1" a="1"/>
  <c r="AM478" i="1" s="1"/>
  <c r="AZ481" i="1" a="1"/>
  <c r="AZ481" i="1" s="1"/>
  <c r="AJ521" i="1" a="1"/>
  <c r="AJ521" i="1" s="1"/>
  <c r="AC436" i="1" a="1"/>
  <c r="AC436" i="1" s="1"/>
  <c r="AQ387" i="1" a="1"/>
  <c r="AQ387" i="1" s="1"/>
  <c r="AG391" i="1" a="1"/>
  <c r="AG391" i="1" s="1"/>
  <c r="X393" i="1" a="1"/>
  <c r="X393" i="1" s="1"/>
  <c r="AY394" i="1" a="1"/>
  <c r="AY394" i="1" s="1"/>
  <c r="AL432" i="1" a="1"/>
  <c r="AL432" i="1" s="1"/>
  <c r="AU530" i="1" a="1"/>
  <c r="AU530" i="1" s="1"/>
  <c r="AR569" i="1" a="1"/>
  <c r="AR569" i="1" s="1"/>
  <c r="AH573" i="1" a="1"/>
  <c r="AH573" i="1" s="1"/>
  <c r="AB611" i="1" a="1"/>
  <c r="AB611" i="1" s="1"/>
  <c r="AZ526" i="1" a="1"/>
  <c r="AZ526" i="1" s="1"/>
  <c r="AW529" i="1" a="1"/>
  <c r="AW529" i="1" s="1"/>
  <c r="AM479" i="1" a="1"/>
  <c r="AM479" i="1" s="1"/>
  <c r="V483" i="1" a="1"/>
  <c r="V483" i="1" s="1"/>
  <c r="X523" i="1" a="1"/>
  <c r="X523" i="1" s="1"/>
  <c r="Z438" i="1" a="1"/>
  <c r="Z438" i="1" s="1"/>
  <c r="W477" i="1" a="1"/>
  <c r="W477" i="1" s="1"/>
  <c r="AL481" i="1" a="1"/>
  <c r="AL481" i="1" s="1"/>
  <c r="AL521" i="1" a="1"/>
  <c r="AL521" i="1" s="1"/>
  <c r="AL524" i="1" a="1"/>
  <c r="AL524" i="1" s="1"/>
  <c r="AP439" i="1" a="1"/>
  <c r="AP439" i="1" s="1"/>
  <c r="U478" i="1" a="1"/>
  <c r="U478" i="1" s="1"/>
  <c r="AT394" i="1" a="1"/>
  <c r="AT394" i="1" s="1"/>
  <c r="AC433" i="1" a="1"/>
  <c r="AC433" i="1" s="1"/>
  <c r="T435" i="1" a="1"/>
  <c r="T435" i="1" s="1"/>
  <c r="AS571" i="1" a="1"/>
  <c r="AS571" i="1" s="1"/>
  <c r="AY528" i="1" a="1"/>
  <c r="AY528" i="1" s="1"/>
  <c r="AS567" i="1" a="1"/>
  <c r="AS567" i="1" s="1"/>
  <c r="AH571" i="1" a="1"/>
  <c r="AH571" i="1" s="1"/>
  <c r="AB574" i="1" a="1"/>
  <c r="AB574" i="1" s="1"/>
  <c r="AG612" i="1" a="1"/>
  <c r="AG612" i="1" s="1"/>
  <c r="AK527" i="1" a="1"/>
  <c r="AK527" i="1" s="1"/>
  <c r="AN477" i="1" a="1"/>
  <c r="AN477" i="1" s="1"/>
  <c r="S481" i="1" a="1"/>
  <c r="S481" i="1" s="1"/>
  <c r="Y521" i="1" a="1"/>
  <c r="Y521" i="1" s="1"/>
  <c r="AH525" i="1" a="1"/>
  <c r="AH525" i="1" s="1"/>
  <c r="X475" i="1" a="1"/>
  <c r="X475" i="1" s="1"/>
  <c r="AQ479" i="1" a="1"/>
  <c r="AQ479" i="1" s="1"/>
  <c r="AO483" i="1" a="1"/>
  <c r="AO483" i="1" s="1"/>
  <c r="AN522" i="1" a="1"/>
  <c r="AN522" i="1" s="1"/>
  <c r="AP437" i="1" a="1"/>
  <c r="AP437" i="1" s="1"/>
  <c r="X476" i="1" a="1"/>
  <c r="X476" i="1" s="1"/>
  <c r="AT392" i="1" a="1"/>
  <c r="AT392" i="1" s="1"/>
  <c r="AC431" i="1" a="1"/>
  <c r="AC431" i="1" s="1"/>
  <c r="T433" i="1" a="1"/>
  <c r="T433" i="1" s="1"/>
  <c r="AU434" i="1" a="1"/>
  <c r="AU434" i="1" s="1"/>
  <c r="AN385" i="1" a="1"/>
  <c r="AN385" i="1" s="1"/>
  <c r="AQ573" i="1" a="1"/>
  <c r="AQ573" i="1" s="1"/>
  <c r="AD611" i="1" a="1"/>
  <c r="AD611" i="1" s="1"/>
  <c r="AG527" i="1" a="1"/>
  <c r="AG527" i="1" s="1"/>
  <c r="AS530" i="1" a="1"/>
  <c r="AS530" i="1" s="1"/>
  <c r="AL568" i="1" a="1"/>
  <c r="AL568" i="1" s="1"/>
  <c r="AN571" i="1" a="1"/>
  <c r="AN571" i="1" s="1"/>
  <c r="AL522" i="1" a="1"/>
  <c r="AL522" i="1" s="1"/>
  <c r="X437" i="1" a="1"/>
  <c r="X437" i="1" s="1"/>
  <c r="AP475" i="1" a="1"/>
  <c r="AP475" i="1" s="1"/>
  <c r="AZ479" i="1" a="1"/>
  <c r="AZ479" i="1" s="1"/>
  <c r="AX483" i="1" a="1"/>
  <c r="AX483" i="1" s="1"/>
  <c r="Q524" i="1" a="1"/>
  <c r="Q524" i="1" s="1"/>
  <c r="AV438" i="1" a="1"/>
  <c r="AV438" i="1" s="1"/>
  <c r="AY477" i="1" a="1"/>
  <c r="AY477" i="1" s="1"/>
  <c r="AC481" i="1" a="1"/>
  <c r="AC481" i="1" s="1"/>
  <c r="AV484" i="1" a="1"/>
  <c r="AV484" i="1" s="1"/>
  <c r="AA437" i="1" a="1"/>
  <c r="AA437" i="1" s="1"/>
  <c r="S387" i="1" a="1"/>
  <c r="S387" i="1" s="1"/>
  <c r="AS390" i="1" a="1"/>
  <c r="AS390" i="1" s="1"/>
  <c r="AJ392" i="1" a="1"/>
  <c r="AJ392" i="1" s="1"/>
  <c r="AA394" i="1" a="1"/>
  <c r="AA394" i="1" s="1"/>
  <c r="AG526" i="1" a="1"/>
  <c r="AG526" i="1" s="1"/>
  <c r="Y526" i="1" a="1"/>
  <c r="Y526" i="1" s="1"/>
  <c r="AL530" i="1" a="1"/>
  <c r="AL530" i="1" s="1"/>
  <c r="AA569" i="1" a="1"/>
  <c r="AA569" i="1" s="1"/>
  <c r="AW571" i="1" a="1"/>
  <c r="AW571" i="1" s="1"/>
  <c r="Z208" i="1" a="1"/>
  <c r="Z208" i="1" s="1"/>
  <c r="Z212" i="1" a="1"/>
  <c r="Z212" i="1" s="1"/>
  <c r="AI709" i="1" a="1"/>
  <c r="AI709" i="1" s="1"/>
  <c r="AD710" i="1" a="1"/>
  <c r="AD710" i="1" s="1"/>
  <c r="U710" i="1" a="1"/>
  <c r="U710" i="1" s="1"/>
  <c r="AJ708" i="1" a="1"/>
  <c r="AJ708" i="1" s="1"/>
  <c r="AU707" i="1" a="1"/>
  <c r="AU707" i="1" s="1"/>
  <c r="AP708" i="1" a="1"/>
  <c r="AP708" i="1" s="1"/>
  <c r="AK656" i="1" a="1"/>
  <c r="AK656" i="1" s="1"/>
  <c r="AV659" i="1" a="1"/>
  <c r="AV659" i="1" s="1"/>
  <c r="S662" i="1" a="1"/>
  <c r="S662" i="1" s="1"/>
  <c r="V663" i="1" a="1"/>
  <c r="V663" i="1" s="1"/>
  <c r="AX613" i="1" a="1"/>
  <c r="AX613" i="1" s="1"/>
  <c r="Q617" i="1" a="1"/>
  <c r="Q617" i="1" s="1"/>
  <c r="AF619" i="1" a="1"/>
  <c r="AF619" i="1" s="1"/>
  <c r="AA657" i="1" a="1"/>
  <c r="AA657" i="1" s="1"/>
  <c r="AD660" i="1" a="1"/>
  <c r="AD660" i="1" s="1"/>
  <c r="AQ613" i="1" a="1"/>
  <c r="AQ613" i="1" s="1"/>
  <c r="R529" i="1" a="1"/>
  <c r="R529" i="1" s="1"/>
  <c r="X567" i="1" a="1"/>
  <c r="X567" i="1" s="1"/>
  <c r="AO570" i="1" a="1"/>
  <c r="AO570" i="1" s="1"/>
  <c r="S575" i="1" a="1"/>
  <c r="S575" i="1" s="1"/>
  <c r="AD701" i="1" a="1"/>
  <c r="AD701" i="1" s="1"/>
  <c r="V206" i="1" a="1"/>
  <c r="V206" i="1" s="1"/>
  <c r="Q206" i="1" a="1"/>
  <c r="Q206" i="1" s="1"/>
  <c r="V204" i="1" a="1"/>
  <c r="V204" i="1" s="1"/>
  <c r="U209" i="1" a="1"/>
  <c r="U209" i="1" s="1"/>
  <c r="T213" i="1" a="1"/>
  <c r="T213" i="1" s="1"/>
  <c r="W209" i="1" a="1"/>
  <c r="W209" i="1" s="1"/>
  <c r="AW659" i="1" a="1"/>
  <c r="AW659" i="1" s="1"/>
  <c r="X663" i="1" a="1"/>
  <c r="X663" i="1" s="1"/>
  <c r="AX702" i="1" a="1"/>
  <c r="AX702" i="1" s="1"/>
  <c r="W616" i="1" a="1"/>
  <c r="W616" i="1" s="1"/>
  <c r="Z617" i="1" a="1"/>
  <c r="Z617" i="1" s="1"/>
  <c r="AC620" i="1" a="1"/>
  <c r="AC620" i="1" s="1"/>
  <c r="AR657" i="1" a="1"/>
  <c r="AR657" i="1" s="1"/>
  <c r="AM660" i="1" a="1"/>
  <c r="AM660" i="1" s="1"/>
  <c r="AP663" i="1" a="1"/>
  <c r="AP663" i="1" s="1"/>
  <c r="AH614" i="1" a="1"/>
  <c r="AH614" i="1" s="1"/>
  <c r="Y567" i="1" a="1"/>
  <c r="Y567" i="1" s="1"/>
  <c r="AH570" i="1" a="1"/>
  <c r="AH570" i="1" s="1"/>
  <c r="AZ573" i="1" a="1"/>
  <c r="AZ573" i="1" s="1"/>
  <c r="AE614" i="1" a="1"/>
  <c r="AE614" i="1" s="1"/>
  <c r="V701" i="1" a="1"/>
  <c r="V701" i="1" s="1"/>
  <c r="R207" i="1" a="1"/>
  <c r="R207" i="1" s="1"/>
  <c r="W206" i="1" a="1"/>
  <c r="W206" i="1" s="1"/>
  <c r="T205" i="1" a="1"/>
  <c r="T205" i="1" s="1"/>
  <c r="R210" i="1" a="1"/>
  <c r="R210" i="1" s="1"/>
  <c r="AY710" i="1" a="1"/>
  <c r="AY710" i="1" s="1"/>
  <c r="U211" i="1" a="1"/>
  <c r="U211" i="1" s="1"/>
  <c r="AO659" i="1" a="1"/>
  <c r="AO659" i="1" s="1"/>
  <c r="AZ662" i="1" a="1"/>
  <c r="AZ662" i="1" s="1"/>
  <c r="W701" i="1" a="1"/>
  <c r="W701" i="1" s="1"/>
  <c r="AY615" i="1" a="1"/>
  <c r="AY615" i="1" s="1"/>
  <c r="R617" i="1" a="1"/>
  <c r="R617" i="1" s="1"/>
  <c r="U620" i="1" a="1"/>
  <c r="U620" i="1" s="1"/>
  <c r="AJ657" i="1" a="1"/>
  <c r="AJ657" i="1" s="1"/>
  <c r="AE660" i="1" a="1"/>
  <c r="AE660" i="1" s="1"/>
  <c r="AH663" i="1" a="1"/>
  <c r="AH663" i="1" s="1"/>
  <c r="Z614" i="1" a="1"/>
  <c r="Z614" i="1" s="1"/>
  <c r="Q567" i="1" a="1"/>
  <c r="Q567" i="1" s="1"/>
  <c r="Z570" i="1" a="1"/>
  <c r="Z570" i="1" s="1"/>
  <c r="AR573" i="1" a="1"/>
  <c r="AR573" i="1" s="1"/>
  <c r="AI613" i="1" a="1"/>
  <c r="AI613" i="1" s="1"/>
  <c r="Y706" i="1" a="1"/>
  <c r="Y706" i="1" s="1"/>
  <c r="AB705" i="1" a="1"/>
  <c r="AB705" i="1" s="1"/>
  <c r="AI703" i="1" a="1"/>
  <c r="AI703" i="1" s="1"/>
  <c r="AD704" i="1" a="1"/>
  <c r="AD704" i="1" s="1"/>
  <c r="U704" i="1" a="1"/>
  <c r="U704" i="1" s="1"/>
  <c r="AJ702" i="1" a="1"/>
  <c r="AJ702" i="1" s="1"/>
  <c r="AV701" i="1" a="1"/>
  <c r="AV701" i="1" s="1"/>
  <c r="Y665" i="1" a="1"/>
  <c r="Y665" i="1" s="1"/>
  <c r="AK615" i="1" a="1"/>
  <c r="AK615" i="1" s="1"/>
  <c r="AV618" i="1" a="1"/>
  <c r="AV618" i="1" s="1"/>
  <c r="S656" i="1" a="1"/>
  <c r="S656" i="1" s="1"/>
  <c r="V657" i="1" a="1"/>
  <c r="V657" i="1" s="1"/>
  <c r="Y660" i="1" a="1"/>
  <c r="Y660" i="1" s="1"/>
  <c r="AN662" i="1" a="1"/>
  <c r="AN662" i="1" s="1"/>
  <c r="AF613" i="1" a="1"/>
  <c r="AF613" i="1" s="1"/>
  <c r="AA616" i="1" a="1"/>
  <c r="AA616" i="1" s="1"/>
  <c r="AD619" i="1" a="1"/>
  <c r="AD619" i="1" s="1"/>
  <c r="AA572" i="1" a="1"/>
  <c r="AA572" i="1" s="1"/>
  <c r="AC575" i="1" a="1"/>
  <c r="AC575" i="1" s="1"/>
  <c r="S526" i="1" a="1"/>
  <c r="S526" i="1" s="1"/>
  <c r="AG702" i="1" a="1"/>
  <c r="AG702" i="1" s="1"/>
  <c r="AK701" i="1" a="1"/>
  <c r="AK701" i="1" s="1"/>
  <c r="AR664" i="1" a="1"/>
  <c r="AR664" i="1" s="1"/>
  <c r="AE665" i="1" a="1"/>
  <c r="AE665" i="1" s="1"/>
  <c r="S206" i="1" a="1"/>
  <c r="S206" i="1" s="1"/>
  <c r="S210" i="1" a="1"/>
  <c r="S210" i="1" s="1"/>
  <c r="W205" i="1" a="1"/>
  <c r="W205" i="1" s="1"/>
  <c r="Q661" i="1" a="1"/>
  <c r="Q661" i="1" s="1"/>
  <c r="AG664" i="1" a="1"/>
  <c r="AG664" i="1" s="1"/>
  <c r="T615" i="1" a="1"/>
  <c r="T615" i="1" s="1"/>
  <c r="AA617" i="1" a="1"/>
  <c r="AA617" i="1" s="1"/>
  <c r="AD618" i="1" a="1"/>
  <c r="AD618" i="1" s="1"/>
  <c r="AG656" i="1" a="1"/>
  <c r="AG656" i="1" s="1"/>
  <c r="AV658" i="1" a="1"/>
  <c r="AV658" i="1" s="1"/>
  <c r="AQ661" i="1" a="1"/>
  <c r="AQ661" i="1" s="1"/>
  <c r="Z665" i="1" a="1"/>
  <c r="Z665" i="1" s="1"/>
  <c r="AL615" i="1" a="1"/>
  <c r="AL615" i="1" s="1"/>
  <c r="AJ568" i="1" a="1"/>
  <c r="AJ568" i="1" s="1"/>
  <c r="AL571" i="1" a="1"/>
  <c r="AL571" i="1" s="1"/>
  <c r="T575" i="1" a="1"/>
  <c r="T575" i="1" s="1"/>
  <c r="V213" i="1" a="1"/>
  <c r="V213" i="1" s="1"/>
  <c r="X710" i="1" a="1"/>
  <c r="X710" i="1" s="1"/>
  <c r="AE708" i="1" a="1"/>
  <c r="AE708" i="1" s="1"/>
  <c r="Z709" i="1" a="1"/>
  <c r="Z709" i="1" s="1"/>
  <c r="Q709" i="1" a="1"/>
  <c r="Q709" i="1" s="1"/>
  <c r="AF707" i="1" a="1"/>
  <c r="AF707" i="1" s="1"/>
  <c r="AQ706" i="1" a="1"/>
  <c r="AQ706" i="1" s="1"/>
  <c r="AL707" i="1" a="1"/>
  <c r="AL707" i="1" s="1"/>
  <c r="AG620" i="1" a="1"/>
  <c r="AG620" i="1" s="1"/>
  <c r="AR658" i="1" a="1"/>
  <c r="AR658" i="1" s="1"/>
  <c r="AY660" i="1" a="1"/>
  <c r="AY660" i="1" s="1"/>
  <c r="R662" i="1" a="1"/>
  <c r="R662" i="1" s="1"/>
  <c r="AY665" i="1" a="1"/>
  <c r="AY665" i="1" s="1"/>
  <c r="AW615" i="1" a="1"/>
  <c r="AW615" i="1" s="1"/>
  <c r="AB618" i="1" a="1"/>
  <c r="AB618" i="1" s="1"/>
  <c r="W656" i="1" a="1"/>
  <c r="W656" i="1" s="1"/>
  <c r="Z659" i="1" a="1"/>
  <c r="Z659" i="1" s="1"/>
  <c r="W612" i="1" a="1"/>
  <c r="W612" i="1" s="1"/>
  <c r="AZ527" i="1" a="1"/>
  <c r="AZ527" i="1" s="1"/>
  <c r="U566" i="1" a="1"/>
  <c r="U566" i="1" s="1"/>
  <c r="AL569" i="1" a="1"/>
  <c r="AL569" i="1" s="1"/>
  <c r="AW710" i="1" a="1"/>
  <c r="AW710" i="1" s="1"/>
  <c r="AZ709" i="1" a="1"/>
  <c r="AZ709" i="1" s="1"/>
  <c r="W708" i="1" a="1"/>
  <c r="W708" i="1" s="1"/>
  <c r="R709" i="1" a="1"/>
  <c r="R709" i="1" s="1"/>
  <c r="AS708" i="1" a="1"/>
  <c r="AS708" i="1" s="1"/>
  <c r="X707" i="1" a="1"/>
  <c r="X707" i="1" s="1"/>
  <c r="AI706" i="1" a="1"/>
  <c r="AI706" i="1" s="1"/>
  <c r="AD707" i="1" a="1"/>
  <c r="AD707" i="1" s="1"/>
  <c r="Y620" i="1" a="1"/>
  <c r="Y620" i="1" s="1"/>
  <c r="AJ658" i="1" a="1"/>
  <c r="AJ658" i="1" s="1"/>
  <c r="AQ660" i="1" a="1"/>
  <c r="AQ660" i="1" s="1"/>
  <c r="AT661" i="1" a="1"/>
  <c r="AT661" i="1" s="1"/>
  <c r="AD665" i="1" a="1"/>
  <c r="AD665" i="1" s="1"/>
  <c r="AO615" i="1" a="1"/>
  <c r="AO615" i="1" s="1"/>
  <c r="T618" i="1" a="1"/>
  <c r="T618" i="1" s="1"/>
  <c r="AY620" i="1" a="1"/>
  <c r="AY620" i="1" s="1"/>
  <c r="R659" i="1" a="1"/>
  <c r="R659" i="1" s="1"/>
  <c r="AX611" i="1" a="1"/>
  <c r="AX611" i="1" s="1"/>
  <c r="AR527" i="1" a="1"/>
  <c r="AR527" i="1" s="1"/>
  <c r="AW530" i="1" a="1"/>
  <c r="AW530" i="1" s="1"/>
  <c r="AD569" i="1" a="1"/>
  <c r="AD569" i="1" s="1"/>
  <c r="AT701" i="1" a="1"/>
  <c r="AT701" i="1" s="1"/>
  <c r="R205" i="1" a="1"/>
  <c r="R205" i="1" s="1"/>
  <c r="U204" i="1" a="1"/>
  <c r="U204" i="1" s="1"/>
  <c r="AQ664" i="1" a="1"/>
  <c r="AQ664" i="1" s="1"/>
  <c r="Z207" i="1" a="1"/>
  <c r="Z207" i="1" s="1"/>
  <c r="Z211" i="1" a="1"/>
  <c r="Z211" i="1" s="1"/>
  <c r="V207" i="1" a="1"/>
  <c r="V207" i="1" s="1"/>
  <c r="AC660" i="1" a="1"/>
  <c r="AC660" i="1" s="1"/>
  <c r="AN663" i="1" a="1"/>
  <c r="AN663" i="1" s="1"/>
  <c r="AF614" i="1" a="1"/>
  <c r="AF614" i="1" s="1"/>
  <c r="AM616" i="1" a="1"/>
  <c r="AM616" i="1" s="1"/>
  <c r="AP617" i="1" a="1"/>
  <c r="AP617" i="1" s="1"/>
  <c r="AS620" i="1" a="1"/>
  <c r="AS620" i="1" s="1"/>
  <c r="X658" i="1" a="1"/>
  <c r="X658" i="1" s="1"/>
  <c r="S661" i="1" a="1"/>
  <c r="S661" i="1" s="1"/>
  <c r="Y664" i="1" a="1"/>
  <c r="Y664" i="1" s="1"/>
  <c r="AX614" i="1" a="1"/>
  <c r="AX614" i="1" s="1"/>
  <c r="AO567" i="1" a="1"/>
  <c r="AO567" i="1" s="1"/>
  <c r="AX570" i="1" a="1"/>
  <c r="AX570" i="1" s="1"/>
  <c r="AF574" i="1" a="1"/>
  <c r="AF574" i="1" s="1"/>
  <c r="AF525" i="1" a="1"/>
  <c r="AF525" i="1" s="1"/>
  <c r="AI566" i="1" a="1"/>
  <c r="AI566" i="1" s="1"/>
  <c r="AB528" i="1" a="1"/>
  <c r="AB528" i="1" s="1"/>
  <c r="U567" i="1" a="1"/>
  <c r="U567" i="1" s="1"/>
  <c r="AT570" i="1" a="1"/>
  <c r="AT570" i="1" s="1"/>
  <c r="AG573" i="1" a="1"/>
  <c r="AG573" i="1" s="1"/>
  <c r="AI611" i="1" a="1"/>
  <c r="AI611" i="1" s="1"/>
  <c r="AY526" i="1" a="1"/>
  <c r="AY526" i="1" s="1"/>
  <c r="R477" i="1" a="1"/>
  <c r="R477" i="1" s="1"/>
  <c r="AG480" i="1" a="1"/>
  <c r="AG480" i="1" s="1"/>
  <c r="AL484" i="1" a="1"/>
  <c r="AL484" i="1" s="1"/>
  <c r="AO524" i="1" a="1"/>
  <c r="AO524" i="1" s="1"/>
  <c r="AK439" i="1" a="1"/>
  <c r="AK439" i="1" s="1"/>
  <c r="T479" i="1" a="1"/>
  <c r="T479" i="1" s="1"/>
  <c r="R483" i="1" a="1"/>
  <c r="R483" i="1" s="1"/>
  <c r="AZ521" i="1" a="1"/>
  <c r="AZ521" i="1" s="1"/>
  <c r="R437" i="1" a="1"/>
  <c r="R437" i="1" s="1"/>
  <c r="AJ475" i="1" a="1"/>
  <c r="AJ475" i="1" s="1"/>
  <c r="V392" i="1" a="1"/>
  <c r="V392" i="1" s="1"/>
  <c r="AO430" i="1" a="1"/>
  <c r="AO430" i="1" s="1"/>
  <c r="AF432" i="1" a="1"/>
  <c r="AF432" i="1" s="1"/>
  <c r="W434" i="1" a="1"/>
  <c r="W434" i="1" s="1"/>
  <c r="AZ349" i="1" a="1"/>
  <c r="AZ349" i="1" s="1"/>
  <c r="AN570" i="1" a="1"/>
  <c r="AN570" i="1" s="1"/>
  <c r="AX573" i="1" a="1"/>
  <c r="AX573" i="1" s="1"/>
  <c r="AR612" i="1" a="1"/>
  <c r="AR612" i="1" s="1"/>
  <c r="AH528" i="1" a="1"/>
  <c r="AH528" i="1" s="1"/>
  <c r="X566" i="1" a="1"/>
  <c r="X566" i="1" s="1"/>
  <c r="Q569" i="1" a="1"/>
  <c r="Q569" i="1" s="1"/>
  <c r="Q484" i="1" a="1"/>
  <c r="Q484" i="1" s="1"/>
  <c r="T524" i="1" a="1"/>
  <c r="T524" i="1" s="1"/>
  <c r="S438" i="1" a="1"/>
  <c r="S438" i="1" s="1"/>
  <c r="AL477" i="1" a="1"/>
  <c r="AL477" i="1" s="1"/>
  <c r="AM481" i="1" a="1"/>
  <c r="AM481" i="1" s="1"/>
  <c r="AM521" i="1" a="1"/>
  <c r="AM521" i="1" s="1"/>
  <c r="AF436" i="1" a="1"/>
  <c r="AF436" i="1" s="1"/>
  <c r="AL475" i="1" a="1"/>
  <c r="AL475" i="1" s="1"/>
  <c r="AT478" i="1" a="1"/>
  <c r="AT478" i="1" s="1"/>
  <c r="AL482" i="1" a="1"/>
  <c r="AL482" i="1" s="1"/>
  <c r="R434" i="1" a="1"/>
  <c r="R434" i="1" s="1"/>
  <c r="AN349" i="1" a="1"/>
  <c r="AN349" i="1" s="1"/>
  <c r="AC388" i="1" a="1"/>
  <c r="AC388" i="1" s="1"/>
  <c r="AF572" i="1" a="1"/>
  <c r="AF572" i="1" s="1"/>
  <c r="AH575" i="1" a="1"/>
  <c r="AH575" i="1" s="1"/>
  <c r="AL526" i="1" a="1"/>
  <c r="AL526" i="1" s="1"/>
  <c r="AY529" i="1" a="1"/>
  <c r="AY529" i="1" s="1"/>
  <c r="AQ567" i="1" a="1"/>
  <c r="AQ567" i="1" s="1"/>
  <c r="AR570" i="1" a="1"/>
  <c r="AR570" i="1" s="1"/>
  <c r="AI521" i="1" a="1"/>
  <c r="AI521" i="1" s="1"/>
  <c r="AY525" i="1" a="1"/>
  <c r="AY525" i="1" s="1"/>
  <c r="AM439" i="1" a="1"/>
  <c r="AM439" i="1" s="1"/>
  <c r="V479" i="1" a="1"/>
  <c r="V479" i="1" s="1"/>
  <c r="T483" i="1" a="1"/>
  <c r="T483" i="1" s="1"/>
  <c r="V523" i="1" a="1"/>
  <c r="V523" i="1" s="1"/>
  <c r="AZ437" i="1" a="1"/>
  <c r="AZ437" i="1" s="1"/>
  <c r="U477" i="1" a="1"/>
  <c r="U477" i="1" s="1"/>
  <c r="AB480" i="1" a="1"/>
  <c r="AB480" i="1" s="1"/>
  <c r="R484" i="1" a="1"/>
  <c r="R484" i="1" s="1"/>
  <c r="AL435" i="1" a="1"/>
  <c r="AL435" i="1" s="1"/>
  <c r="W386" i="1" a="1"/>
  <c r="W386" i="1" s="1"/>
  <c r="AW389" i="1" a="1"/>
  <c r="AW389" i="1" s="1"/>
  <c r="AN391" i="1" a="1"/>
  <c r="AN391" i="1" s="1"/>
  <c r="AE393" i="1" a="1"/>
  <c r="AE393" i="1" s="1"/>
  <c r="X572" i="1" a="1"/>
  <c r="X572" i="1" s="1"/>
  <c r="Z575" i="1" a="1"/>
  <c r="Z575" i="1" s="1"/>
  <c r="AF526" i="1" a="1"/>
  <c r="AF526" i="1" s="1"/>
  <c r="AQ529" i="1" a="1"/>
  <c r="AQ529" i="1" s="1"/>
  <c r="AI567" i="1" a="1"/>
  <c r="AI567" i="1" s="1"/>
  <c r="AJ570" i="1" a="1"/>
  <c r="AJ570" i="1" s="1"/>
  <c r="AA521" i="1" a="1"/>
  <c r="AA521" i="1" s="1"/>
  <c r="AK525" i="1" a="1"/>
  <c r="AK525" i="1" s="1"/>
  <c r="AE439" i="1" a="1"/>
  <c r="AE439" i="1" s="1"/>
  <c r="AX478" i="1" a="1"/>
  <c r="AX478" i="1" s="1"/>
  <c r="AV482" i="1" a="1"/>
  <c r="AV482" i="1" s="1"/>
  <c r="AX522" i="1" a="1"/>
  <c r="AX522" i="1" s="1"/>
  <c r="AR437" i="1" a="1"/>
  <c r="AR437" i="1" s="1"/>
  <c r="AW476" i="1" a="1"/>
  <c r="AW476" i="1" s="1"/>
  <c r="T480" i="1" a="1"/>
  <c r="T480" i="1" s="1"/>
  <c r="AT483" i="1" a="1"/>
  <c r="AT483" i="1" s="1"/>
  <c r="AD435" i="1" a="1"/>
  <c r="AD435" i="1" s="1"/>
  <c r="AY385" i="1" a="1"/>
  <c r="AY385" i="1" s="1"/>
  <c r="AO389" i="1" a="1"/>
  <c r="AO389" i="1" s="1"/>
  <c r="AF391" i="1" a="1"/>
  <c r="AF391" i="1" s="1"/>
  <c r="W393" i="1" a="1"/>
  <c r="W393" i="1" s="1"/>
  <c r="AK573" i="1" a="1"/>
  <c r="AK573" i="1" s="1"/>
  <c r="V529" i="1" a="1"/>
  <c r="V529" i="1" s="1"/>
  <c r="Q568" i="1" a="1"/>
  <c r="Q568" i="1" s="1"/>
  <c r="AP571" i="1" a="1"/>
  <c r="AP571" i="1" s="1"/>
  <c r="AJ574" i="1" a="1"/>
  <c r="AJ574" i="1" s="1"/>
  <c r="AO612" i="1" a="1"/>
  <c r="AO612" i="1" s="1"/>
  <c r="AS527" i="1" a="1"/>
  <c r="AS527" i="1" s="1"/>
  <c r="AV477" i="1" a="1"/>
  <c r="AV477" i="1" s="1"/>
  <c r="Z481" i="1" a="1"/>
  <c r="Z481" i="1" s="1"/>
  <c r="AG521" i="1" a="1"/>
  <c r="AG521" i="1" s="1"/>
  <c r="AV525" i="1" a="1"/>
  <c r="AV525" i="1" s="1"/>
  <c r="AF475" i="1" a="1"/>
  <c r="AF475" i="1" s="1"/>
  <c r="AY479" i="1" a="1"/>
  <c r="AY479" i="1" s="1"/>
  <c r="AV483" i="1" a="1"/>
  <c r="AV483" i="1" s="1"/>
  <c r="AV522" i="1" a="1"/>
  <c r="AV522" i="1" s="1"/>
  <c r="AX437" i="1" a="1"/>
  <c r="AX437" i="1" s="1"/>
  <c r="AF476" i="1" a="1"/>
  <c r="AF476" i="1" s="1"/>
  <c r="R393" i="1" a="1"/>
  <c r="R393" i="1" s="1"/>
  <c r="AK431" i="1" a="1"/>
  <c r="AK431" i="1" s="1"/>
  <c r="AB433" i="1" a="1"/>
  <c r="AB433" i="1" s="1"/>
  <c r="AX527" i="1" a="1"/>
  <c r="AX527" i="1" s="1"/>
  <c r="AU526" i="1" a="1"/>
  <c r="AU526" i="1" s="1"/>
  <c r="R566" i="1" a="1"/>
  <c r="R566" i="1" s="1"/>
  <c r="AQ569" i="1" a="1"/>
  <c r="AQ569" i="1" s="1"/>
  <c r="AC572" i="1" a="1"/>
  <c r="AC572" i="1" s="1"/>
  <c r="AE575" i="1" a="1"/>
  <c r="AE575" i="1" s="1"/>
  <c r="AW525" i="1" a="1"/>
  <c r="AW525" i="1" s="1"/>
  <c r="AY475" i="1" a="1"/>
  <c r="AY475" i="1" s="1"/>
  <c r="AD479" i="1" a="1"/>
  <c r="AD479" i="1" s="1"/>
  <c r="AK483" i="1" a="1"/>
  <c r="AK483" i="1" s="1"/>
  <c r="AL523" i="1" a="1"/>
  <c r="AL523" i="1" s="1"/>
  <c r="AG438" i="1" a="1"/>
  <c r="AG438" i="1" s="1"/>
  <c r="AZ477" i="1" a="1"/>
  <c r="AZ477" i="1" s="1"/>
  <c r="AS481" i="1" a="1"/>
  <c r="AS481" i="1" s="1"/>
  <c r="AW484" i="1" a="1"/>
  <c r="AW484" i="1" s="1"/>
  <c r="AS524" i="1" a="1"/>
  <c r="AS524" i="1" s="1"/>
  <c r="AG439" i="1" a="1"/>
  <c r="AG439" i="1" s="1"/>
  <c r="R391" i="1" a="1"/>
  <c r="R391" i="1" s="1"/>
  <c r="AK394" i="1" a="1"/>
  <c r="AK394" i="1" s="1"/>
  <c r="AB431" i="1" a="1"/>
  <c r="AB431" i="1" s="1"/>
  <c r="S433" i="1" a="1"/>
  <c r="S433" i="1" s="1"/>
  <c r="AO435" i="1" a="1"/>
  <c r="AO435" i="1" s="1"/>
  <c r="AB571" i="1" a="1"/>
  <c r="AB571" i="1" s="1"/>
  <c r="AL574" i="1" a="1"/>
  <c r="AL574" i="1" s="1"/>
  <c r="AZ613" i="1" a="1"/>
  <c r="AZ613" i="1" s="1"/>
  <c r="T529" i="1" a="1"/>
  <c r="T529" i="1" s="1"/>
  <c r="AU566" i="1" a="1"/>
  <c r="AU566" i="1" s="1"/>
  <c r="AO569" i="1" a="1"/>
  <c r="AO569" i="1" s="1"/>
  <c r="AN484" i="1" a="1"/>
  <c r="AN484" i="1" s="1"/>
  <c r="AQ524" i="1" a="1"/>
  <c r="AQ524" i="1" s="1"/>
  <c r="AQ438" i="1" a="1"/>
  <c r="AQ438" i="1" s="1"/>
  <c r="Z478" i="1" a="1"/>
  <c r="Z478" i="1" s="1"/>
  <c r="AA482" i="1" a="1"/>
  <c r="AA482" i="1" s="1"/>
  <c r="Z522" i="1" a="1"/>
  <c r="Z522" i="1" s="1"/>
  <c r="T437" i="1" a="1"/>
  <c r="T437" i="1" s="1"/>
  <c r="Z476" i="1" a="1"/>
  <c r="Z476" i="1" s="1"/>
  <c r="AG479" i="1" a="1"/>
  <c r="AG479" i="1" s="1"/>
  <c r="X483" i="1" a="1"/>
  <c r="X483" i="1" s="1"/>
  <c r="AP434" i="1" a="1"/>
  <c r="AP434" i="1" s="1"/>
  <c r="AA385" i="1" a="1"/>
  <c r="AA385" i="1" s="1"/>
  <c r="Q389" i="1" a="1"/>
  <c r="Q389" i="1" s="1"/>
  <c r="AR390" i="1" a="1"/>
  <c r="AR390" i="1" s="1"/>
  <c r="AI392" i="1" a="1"/>
  <c r="AI392" i="1" s="1"/>
  <c r="AY575" i="1" a="1"/>
  <c r="AY575" i="1" s="1"/>
  <c r="Q613" i="1" a="1"/>
  <c r="Q613" i="1" s="1"/>
  <c r="AX528" i="1" a="1"/>
  <c r="AX528" i="1" s="1"/>
  <c r="AJ567" i="1" a="1"/>
  <c r="AJ567" i="1" s="1"/>
  <c r="U570" i="1" a="1"/>
  <c r="U570" i="1" s="1"/>
  <c r="X573" i="1" a="1"/>
  <c r="X573" i="1" s="1"/>
  <c r="AG710" i="1" a="1"/>
  <c r="AG710" i="1" s="1"/>
  <c r="AJ709" i="1" a="1"/>
  <c r="AJ709" i="1" s="1"/>
  <c r="AQ707" i="1" a="1"/>
  <c r="AQ707" i="1" s="1"/>
  <c r="AL708" i="1" a="1"/>
  <c r="AL708" i="1" s="1"/>
  <c r="AC708" i="1" a="1"/>
  <c r="AC708" i="1" s="1"/>
  <c r="AR706" i="1" a="1"/>
  <c r="AR706" i="1" s="1"/>
  <c r="S706" i="1" a="1"/>
  <c r="S706" i="1" s="1"/>
  <c r="AX706" i="1" a="1"/>
  <c r="AX706" i="1" s="1"/>
  <c r="AS619" i="1" a="1"/>
  <c r="AS619" i="1" s="1"/>
  <c r="T658" i="1" a="1"/>
  <c r="T658" i="1" s="1"/>
  <c r="AA660" i="1" a="1"/>
  <c r="AA660" i="1" s="1"/>
  <c r="AD661" i="1" a="1"/>
  <c r="AD661" i="1" s="1"/>
  <c r="AO664" i="1" a="1"/>
  <c r="AO664" i="1" s="1"/>
  <c r="Y615" i="1" a="1"/>
  <c r="Y615" i="1" s="1"/>
  <c r="AN617" i="1" a="1"/>
  <c r="AN617" i="1" s="1"/>
  <c r="AI620" i="1" a="1"/>
  <c r="AI620" i="1" s="1"/>
  <c r="AL658" i="1" a="1"/>
  <c r="AL658" i="1" s="1"/>
  <c r="AH611" i="1" a="1"/>
  <c r="AH611" i="1" s="1"/>
  <c r="AC527" i="1" a="1"/>
  <c r="AC527" i="1" s="1"/>
  <c r="AG530" i="1" a="1"/>
  <c r="AG530" i="1" s="1"/>
  <c r="AX568" i="1" a="1"/>
  <c r="AX568" i="1" s="1"/>
  <c r="R204" i="1" a="1"/>
  <c r="R204" i="1" s="1"/>
  <c r="S208" i="1" a="1"/>
  <c r="S208" i="1" s="1"/>
  <c r="X213" i="1" a="1"/>
  <c r="X213" i="1" s="1"/>
  <c r="R211" i="1" a="1"/>
  <c r="R211" i="1" s="1"/>
  <c r="Y211" i="1" a="1"/>
  <c r="Y211" i="1" s="1"/>
  <c r="T710" i="1" a="1"/>
  <c r="T710" i="1" s="1"/>
  <c r="AE709" i="1" a="1"/>
  <c r="AE709" i="1" s="1"/>
  <c r="Z710" i="1" a="1"/>
  <c r="Z710" i="1" s="1"/>
  <c r="U658" i="1" a="1"/>
  <c r="U658" i="1" s="1"/>
  <c r="AF661" i="1" a="1"/>
  <c r="AF661" i="1" s="1"/>
  <c r="AM663" i="1" a="1"/>
  <c r="AM663" i="1" s="1"/>
  <c r="S665" i="1" a="1"/>
  <c r="S665" i="1" s="1"/>
  <c r="AH615" i="1" a="1"/>
  <c r="AH615" i="1" s="1"/>
  <c r="AK618" i="1" a="1"/>
  <c r="AK618" i="1" s="1"/>
  <c r="AZ620" i="1" a="1"/>
  <c r="AZ620" i="1" s="1"/>
  <c r="AU658" i="1" a="1"/>
  <c r="AU658" i="1" s="1"/>
  <c r="AX661" i="1" a="1"/>
  <c r="AX661" i="1" s="1"/>
  <c r="AQ612" i="1" a="1"/>
  <c r="AQ612" i="1" s="1"/>
  <c r="AH530" i="1" a="1"/>
  <c r="AH530" i="1" s="1"/>
  <c r="AQ568" i="1" a="1"/>
  <c r="AQ568" i="1" s="1"/>
  <c r="Y572" i="1" a="1"/>
  <c r="Y572" i="1" s="1"/>
  <c r="Z204" i="1" a="1"/>
  <c r="Z204" i="1" s="1"/>
  <c r="Q209" i="1" a="1"/>
  <c r="Q209" i="1" s="1"/>
  <c r="AU710" i="1" a="1"/>
  <c r="AU710" i="1" s="1"/>
  <c r="X211" i="1" a="1"/>
  <c r="X211" i="1" s="1"/>
  <c r="U212" i="1" a="1"/>
  <c r="U212" i="1" s="1"/>
  <c r="AV709" i="1" a="1"/>
  <c r="AV709" i="1" s="1"/>
  <c r="W709" i="1" a="1"/>
  <c r="W709" i="1" s="1"/>
  <c r="R710" i="1" a="1"/>
  <c r="R710" i="1" s="1"/>
  <c r="AW657" i="1" a="1"/>
  <c r="AW657" i="1" s="1"/>
  <c r="X661" i="1" a="1"/>
  <c r="X661" i="1" s="1"/>
  <c r="AE663" i="1" a="1"/>
  <c r="AE663" i="1" s="1"/>
  <c r="AP664" i="1" a="1"/>
  <c r="AP664" i="1" s="1"/>
  <c r="Z615" i="1" a="1"/>
  <c r="Z615" i="1" s="1"/>
  <c r="AC618" i="1" a="1"/>
  <c r="AC618" i="1" s="1"/>
  <c r="AR620" i="1" a="1"/>
  <c r="AR620" i="1" s="1"/>
  <c r="AM658" i="1" a="1"/>
  <c r="AM658" i="1" s="1"/>
  <c r="AP661" i="1" a="1"/>
  <c r="AP661" i="1" s="1"/>
  <c r="AJ612" i="1" a="1"/>
  <c r="AJ612" i="1" s="1"/>
  <c r="Z530" i="1" a="1"/>
  <c r="Z530" i="1" s="1"/>
  <c r="AI568" i="1" a="1"/>
  <c r="AI568" i="1" s="1"/>
  <c r="Q572" i="1" a="1"/>
  <c r="Q572" i="1" s="1"/>
  <c r="AE611" i="1" a="1"/>
  <c r="AE611" i="1" s="1"/>
  <c r="AG704" i="1" a="1"/>
  <c r="AG704" i="1" s="1"/>
  <c r="AJ703" i="1" a="1"/>
  <c r="AJ703" i="1" s="1"/>
  <c r="AR701" i="1" a="1"/>
  <c r="AR701" i="1" s="1"/>
  <c r="AL702" i="1" a="1"/>
  <c r="AL702" i="1" s="1"/>
  <c r="AC702" i="1" a="1"/>
  <c r="AC702" i="1" s="1"/>
  <c r="AS665" i="1" a="1"/>
  <c r="AS665" i="1" s="1"/>
  <c r="T665" i="1" a="1"/>
  <c r="T665" i="1" s="1"/>
  <c r="Q663" i="1" a="1"/>
  <c r="Q663" i="1" s="1"/>
  <c r="AS613" i="1" a="1"/>
  <c r="AS613" i="1" s="1"/>
  <c r="T617" i="1" a="1"/>
  <c r="T617" i="1" s="1"/>
  <c r="AA619" i="1" a="1"/>
  <c r="AA619" i="1" s="1"/>
  <c r="AD620" i="1" a="1"/>
  <c r="AD620" i="1" s="1"/>
  <c r="AG658" i="1" a="1"/>
  <c r="AG658" i="1" s="1"/>
  <c r="AV660" i="1" a="1"/>
  <c r="AV660" i="1" s="1"/>
  <c r="AQ663" i="1" a="1"/>
  <c r="AQ663" i="1" s="1"/>
  <c r="AI614" i="1" a="1"/>
  <c r="AI614" i="1" s="1"/>
  <c r="AL617" i="1" a="1"/>
  <c r="AL617" i="1" s="1"/>
  <c r="AI570" i="1" a="1"/>
  <c r="AI570" i="1" s="1"/>
  <c r="AL573" i="1" a="1"/>
  <c r="AL573" i="1" s="1"/>
  <c r="U612" i="1" a="1"/>
  <c r="U612" i="1" s="1"/>
  <c r="AP665" i="1" a="1"/>
  <c r="AP665" i="1" s="1"/>
  <c r="T208" i="1" a="1"/>
  <c r="T208" i="1" s="1"/>
  <c r="Y207" i="1" a="1"/>
  <c r="Y207" i="1" s="1"/>
  <c r="V208" i="1" a="1"/>
  <c r="V208" i="1" s="1"/>
  <c r="V212" i="1" a="1"/>
  <c r="V212" i="1" s="1"/>
  <c r="AI710" i="1" a="1"/>
  <c r="AI710" i="1" s="1"/>
  <c r="X212" i="1" a="1"/>
  <c r="X212" i="1" s="1"/>
  <c r="Y659" i="1" a="1"/>
  <c r="Y659" i="1" s="1"/>
  <c r="AJ662" i="1" a="1"/>
  <c r="AJ662" i="1" s="1"/>
  <c r="U665" i="1" a="1"/>
  <c r="U665" i="1" s="1"/>
  <c r="AI615" i="1" a="1"/>
  <c r="AI615" i="1" s="1"/>
  <c r="AL616" i="1" a="1"/>
  <c r="AL616" i="1" s="1"/>
  <c r="AO619" i="1" a="1"/>
  <c r="AO619" i="1" s="1"/>
  <c r="T657" i="1" a="1"/>
  <c r="T657" i="1" s="1"/>
  <c r="AY659" i="1" a="1"/>
  <c r="AY659" i="1" s="1"/>
  <c r="R663" i="1" a="1"/>
  <c r="R663" i="1" s="1"/>
  <c r="AT613" i="1" a="1"/>
  <c r="AT613" i="1" s="1"/>
  <c r="AK566" i="1" a="1"/>
  <c r="AK566" i="1" s="1"/>
  <c r="AU569" i="1" a="1"/>
  <c r="AU569" i="1" s="1"/>
  <c r="AC573" i="1" a="1"/>
  <c r="AC573" i="1" s="1"/>
  <c r="AC709" i="1" a="1"/>
  <c r="AC709" i="1" s="1"/>
  <c r="AF708" i="1" a="1"/>
  <c r="AF708" i="1" s="1"/>
  <c r="AM706" i="1" a="1"/>
  <c r="AM706" i="1" s="1"/>
  <c r="AH707" i="1" a="1"/>
  <c r="AH707" i="1" s="1"/>
  <c r="Y707" i="1" a="1"/>
  <c r="Y707" i="1" s="1"/>
  <c r="AN705" i="1" a="1"/>
  <c r="AN705" i="1" s="1"/>
  <c r="AY704" i="1" a="1"/>
  <c r="AY704" i="1" s="1"/>
  <c r="AT705" i="1" a="1"/>
  <c r="AT705" i="1" s="1"/>
  <c r="AO618" i="1" a="1"/>
  <c r="AO618" i="1" s="1"/>
  <c r="AZ656" i="1" a="1"/>
  <c r="AZ656" i="1" s="1"/>
  <c r="W659" i="1" a="1"/>
  <c r="W659" i="1" s="1"/>
  <c r="Z660" i="1" a="1"/>
  <c r="Z660" i="1" s="1"/>
  <c r="AC663" i="1" a="1"/>
  <c r="AC663" i="1" s="1"/>
  <c r="U614" i="1" a="1"/>
  <c r="U614" i="1" s="1"/>
  <c r="AJ616" i="1" a="1"/>
  <c r="AJ616" i="1" s="1"/>
  <c r="AE619" i="1" a="1"/>
  <c r="AE619" i="1" s="1"/>
  <c r="AH657" i="1" a="1"/>
  <c r="AH657" i="1" s="1"/>
  <c r="AD575" i="1" a="1"/>
  <c r="AD575" i="1" s="1"/>
  <c r="T526" i="1" a="1"/>
  <c r="T526" i="1" s="1"/>
  <c r="Q529" i="1" a="1"/>
  <c r="Q529" i="1" s="1"/>
  <c r="AU567" i="1" a="1"/>
  <c r="AU567" i="1" s="1"/>
  <c r="U709" i="1" a="1"/>
  <c r="U709" i="1" s="1"/>
  <c r="X708" i="1" a="1"/>
  <c r="X708" i="1" s="1"/>
  <c r="AE706" i="1" a="1"/>
  <c r="AE706" i="1" s="1"/>
  <c r="Z707" i="1" a="1"/>
  <c r="Z707" i="1" s="1"/>
  <c r="Q707" i="1" a="1"/>
  <c r="Q707" i="1" s="1"/>
  <c r="AF705" i="1" a="1"/>
  <c r="AF705" i="1" s="1"/>
  <c r="AQ704" i="1" a="1"/>
  <c r="AQ704" i="1" s="1"/>
  <c r="AL705" i="1" a="1"/>
  <c r="AL705" i="1" s="1"/>
  <c r="AG618" i="1" a="1"/>
  <c r="AG618" i="1" s="1"/>
  <c r="AR656" i="1" a="1"/>
  <c r="AR656" i="1" s="1"/>
  <c r="AY658" i="1" a="1"/>
  <c r="AY658" i="1" s="1"/>
  <c r="R660" i="1" a="1"/>
  <c r="R660" i="1" s="1"/>
  <c r="U663" i="1" a="1"/>
  <c r="U663" i="1" s="1"/>
  <c r="AW613" i="1" a="1"/>
  <c r="AW613" i="1" s="1"/>
  <c r="AB616" i="1" a="1"/>
  <c r="AB616" i="1" s="1"/>
  <c r="W619" i="1" a="1"/>
  <c r="W619" i="1" s="1"/>
  <c r="Z657" i="1" a="1"/>
  <c r="Z657" i="1" s="1"/>
  <c r="V575" i="1" a="1"/>
  <c r="V575" i="1" s="1"/>
  <c r="AU614" i="1" a="1"/>
  <c r="AU614" i="1" s="1"/>
  <c r="AS528" i="1" a="1"/>
  <c r="AS528" i="1" s="1"/>
  <c r="AM567" i="1" a="1"/>
  <c r="AM567" i="1" s="1"/>
  <c r="Q205" i="1" a="1"/>
  <c r="Q205" i="1" s="1"/>
  <c r="S212" i="1" a="1"/>
  <c r="S212" i="1" s="1"/>
  <c r="Z209" i="1" a="1"/>
  <c r="Z209" i="1" s="1"/>
  <c r="W210" i="1" a="1"/>
  <c r="W210" i="1" s="1"/>
  <c r="AJ710" i="1" a="1"/>
  <c r="AJ710" i="1" s="1"/>
  <c r="AU709" i="1" a="1"/>
  <c r="AU709" i="1" s="1"/>
  <c r="AP710" i="1" a="1"/>
  <c r="AP710" i="1" s="1"/>
  <c r="AK658" i="1" a="1"/>
  <c r="AK658" i="1" s="1"/>
  <c r="AV661" i="1" a="1"/>
  <c r="AV661" i="1" s="1"/>
  <c r="U664" i="1" a="1"/>
  <c r="U664" i="1" s="1"/>
  <c r="U701" i="1" a="1"/>
  <c r="U701" i="1" s="1"/>
  <c r="AX615" i="1" a="1"/>
  <c r="AX615" i="1" s="1"/>
  <c r="Q619" i="1" a="1"/>
  <c r="Q619" i="1" s="1"/>
  <c r="AF656" i="1" a="1"/>
  <c r="AF656" i="1" s="1"/>
  <c r="AA659" i="1" a="1"/>
  <c r="AA659" i="1" s="1"/>
  <c r="AD662" i="1" a="1"/>
  <c r="AD662" i="1" s="1"/>
  <c r="V613" i="1" a="1"/>
  <c r="V613" i="1" s="1"/>
  <c r="AX530" i="1" a="1"/>
  <c r="AX530" i="1" s="1"/>
  <c r="W569" i="1" a="1"/>
  <c r="W569" i="1" s="1"/>
  <c r="AO572" i="1" a="1"/>
  <c r="AO572" i="1" s="1"/>
  <c r="S612" i="1" a="1"/>
  <c r="S612" i="1" s="1"/>
  <c r="Z526" i="1" a="1"/>
  <c r="Z526" i="1" s="1"/>
  <c r="Q526" i="1" a="1"/>
  <c r="Q526" i="1" s="1"/>
  <c r="AD530" i="1" a="1"/>
  <c r="AD530" i="1" s="1"/>
  <c r="S569" i="1" a="1"/>
  <c r="S569" i="1" s="1"/>
  <c r="AO571" i="1" a="1"/>
  <c r="AO571" i="1" s="1"/>
  <c r="AQ574" i="1" a="1"/>
  <c r="AQ574" i="1" s="1"/>
  <c r="AA525" i="1" a="1"/>
  <c r="AA525" i="1" s="1"/>
  <c r="AA475" i="1" a="1"/>
  <c r="AA475" i="1" s="1"/>
  <c r="AQ478" i="1" a="1"/>
  <c r="AQ478" i="1" s="1"/>
  <c r="AW482" i="1" a="1"/>
  <c r="AW482" i="1" s="1"/>
  <c r="AY522" i="1" a="1"/>
  <c r="AY522" i="1" s="1"/>
  <c r="AS437" i="1" a="1"/>
  <c r="AS437" i="1" s="1"/>
  <c r="V477" i="1" a="1"/>
  <c r="V477" i="1" s="1"/>
  <c r="V481" i="1" a="1"/>
  <c r="V481" i="1" s="1"/>
  <c r="AA484" i="1" a="1"/>
  <c r="AA484" i="1" s="1"/>
  <c r="AX523" i="1" a="1"/>
  <c r="AX523" i="1" s="1"/>
  <c r="AS438" i="1" a="1"/>
  <c r="AS438" i="1" s="1"/>
  <c r="AD390" i="1" a="1"/>
  <c r="AD390" i="1" s="1"/>
  <c r="AW393" i="1" a="1"/>
  <c r="AW393" i="1" s="1"/>
  <c r="AN430" i="1" a="1"/>
  <c r="AN430" i="1" s="1"/>
  <c r="AE432" i="1" a="1"/>
  <c r="AE432" i="1" s="1"/>
  <c r="R435" i="1" a="1"/>
  <c r="R435" i="1" s="1"/>
  <c r="AO568" i="1" a="1"/>
  <c r="AO568" i="1" s="1"/>
  <c r="W572" i="1" a="1"/>
  <c r="W572" i="1" s="1"/>
  <c r="AW575" i="1" a="1"/>
  <c r="AW575" i="1" s="1"/>
  <c r="AK526" i="1" a="1"/>
  <c r="AK526" i="1" s="1"/>
  <c r="AI529" i="1" a="1"/>
  <c r="AI529" i="1" s="1"/>
  <c r="Z567" i="1" a="1"/>
  <c r="Z567" i="1" s="1"/>
  <c r="V482" i="1" a="1"/>
  <c r="V482" i="1" s="1"/>
  <c r="U522" i="1" a="1"/>
  <c r="U522" i="1" s="1"/>
  <c r="AX525" i="1" a="1"/>
  <c r="AX525" i="1" s="1"/>
  <c r="AO475" i="1" a="1"/>
  <c r="AO475" i="1" s="1"/>
  <c r="AR479" i="1" a="1"/>
  <c r="AR479" i="1" s="1"/>
  <c r="AW483" i="1" a="1"/>
  <c r="AW483" i="1" s="1"/>
  <c r="AZ523" i="1" a="1"/>
  <c r="AZ523" i="1" s="1"/>
  <c r="AU438" i="1" a="1"/>
  <c r="AU438" i="1" s="1"/>
  <c r="T477" i="1" a="1"/>
  <c r="T477" i="1" s="1"/>
  <c r="AI480" i="1" a="1"/>
  <c r="AI480" i="1" s="1"/>
  <c r="Z432" i="1" a="1"/>
  <c r="Z432" i="1" s="1"/>
  <c r="AR435" i="1" a="1"/>
  <c r="AR435" i="1" s="1"/>
  <c r="AL386" i="1" a="1"/>
  <c r="AL386" i="1" s="1"/>
  <c r="AF570" i="1" a="1"/>
  <c r="AF570" i="1" s="1"/>
  <c r="AP573" i="1" a="1"/>
  <c r="AP573" i="1" s="1"/>
  <c r="AI612" i="1" a="1"/>
  <c r="AI612" i="1" s="1"/>
  <c r="S528" i="1" a="1"/>
  <c r="S528" i="1" s="1"/>
  <c r="AZ530" i="1" a="1"/>
  <c r="AZ530" i="1" s="1"/>
  <c r="AS568" i="1" a="1"/>
  <c r="AS568" i="1" s="1"/>
  <c r="AS483" i="1" a="1"/>
  <c r="AS483" i="1" s="1"/>
  <c r="AV523" i="1" a="1"/>
  <c r="AV523" i="1" s="1"/>
  <c r="AU437" i="1" a="1"/>
  <c r="AU437" i="1" s="1"/>
  <c r="X477" i="1" a="1"/>
  <c r="X477" i="1" s="1"/>
  <c r="AF481" i="1" a="1"/>
  <c r="AF481" i="1" s="1"/>
  <c r="AE521" i="1" a="1"/>
  <c r="AE521" i="1" s="1"/>
  <c r="AR525" i="1" a="1"/>
  <c r="AR525" i="1" s="1"/>
  <c r="AD475" i="1" a="1"/>
  <c r="AD475" i="1" s="1"/>
  <c r="AL478" i="1" a="1"/>
  <c r="AL478" i="1" s="1"/>
  <c r="W482" i="1" a="1"/>
  <c r="W482" i="1" s="1"/>
  <c r="AT433" i="1" a="1"/>
  <c r="AT433" i="1" s="1"/>
  <c r="AF349" i="1" a="1"/>
  <c r="AF349" i="1" s="1"/>
  <c r="U388" i="1" a="1"/>
  <c r="U388" i="1" s="1"/>
  <c r="AV389" i="1" a="1"/>
  <c r="AV389" i="1" s="1"/>
  <c r="AM391" i="1" a="1"/>
  <c r="AM391" i="1" s="1"/>
  <c r="X570" i="1" a="1"/>
  <c r="X570" i="1" s="1"/>
  <c r="AI573" i="1" a="1"/>
  <c r="AI573" i="1" s="1"/>
  <c r="Z612" i="1" a="1"/>
  <c r="Z612" i="1" s="1"/>
  <c r="AU527" i="1" a="1"/>
  <c r="AU527" i="1" s="1"/>
  <c r="AR530" i="1" a="1"/>
  <c r="AR530" i="1" s="1"/>
  <c r="AK568" i="1" a="1"/>
  <c r="AK568" i="1" s="1"/>
  <c r="AE483" i="1" a="1"/>
  <c r="AE483" i="1" s="1"/>
  <c r="AN523" i="1" a="1"/>
  <c r="AN523" i="1" s="1"/>
  <c r="AM437" i="1" a="1"/>
  <c r="AM437" i="1" s="1"/>
  <c r="AZ476" i="1" a="1"/>
  <c r="AZ476" i="1" s="1"/>
  <c r="X481" i="1" a="1"/>
  <c r="X481" i="1" s="1"/>
  <c r="W521" i="1" a="1"/>
  <c r="W521" i="1" s="1"/>
  <c r="AC525" i="1" a="1"/>
  <c r="AC525" i="1" s="1"/>
  <c r="V475" i="1" a="1"/>
  <c r="V475" i="1" s="1"/>
  <c r="AD478" i="1" a="1"/>
  <c r="AD478" i="1" s="1"/>
  <c r="AY481" i="1" a="1"/>
  <c r="AY481" i="1" s="1"/>
  <c r="AL433" i="1" a="1"/>
  <c r="AL433" i="1" s="1"/>
  <c r="X349" i="1" a="1"/>
  <c r="X349" i="1" s="1"/>
  <c r="AX387" i="1" a="1"/>
  <c r="AX387" i="1" s="1"/>
  <c r="AN389" i="1" a="1"/>
  <c r="AN389" i="1" s="1"/>
  <c r="AE391" i="1" a="1"/>
  <c r="AE391" i="1" s="1"/>
  <c r="V528" i="1" a="1"/>
  <c r="V528" i="1" s="1"/>
  <c r="S527" i="1" a="1"/>
  <c r="S527" i="1" s="1"/>
  <c r="Z566" i="1" a="1"/>
  <c r="Z566" i="1" s="1"/>
  <c r="AY569" i="1" a="1"/>
  <c r="AY569" i="1" s="1"/>
  <c r="AK572" i="1" a="1"/>
  <c r="AK572" i="1" s="1"/>
  <c r="AM575" i="1" a="1"/>
  <c r="AM575" i="1" s="1"/>
  <c r="U526" i="1" a="1"/>
  <c r="U526" i="1" s="1"/>
  <c r="W476" i="1" a="1"/>
  <c r="W476" i="1" s="1"/>
  <c r="AL479" i="1" a="1"/>
  <c r="AL479" i="1" s="1"/>
  <c r="AR483" i="1" a="1"/>
  <c r="AR483" i="1" s="1"/>
  <c r="AT523" i="1" a="1"/>
  <c r="AT523" i="1" s="1"/>
  <c r="AO438" i="1" a="1"/>
  <c r="AO438" i="1" s="1"/>
  <c r="X478" i="1" a="1"/>
  <c r="X478" i="1" s="1"/>
  <c r="Q482" i="1" a="1"/>
  <c r="Q482" i="1" s="1"/>
  <c r="U521" i="1" a="1"/>
  <c r="U521" i="1" s="1"/>
  <c r="Z525" i="1" a="1"/>
  <c r="Z525" i="1" s="1"/>
  <c r="AO439" i="1" a="1"/>
  <c r="AO439" i="1" s="1"/>
  <c r="Z391" i="1" a="1"/>
  <c r="Z391" i="1" s="1"/>
  <c r="AS394" i="1" a="1"/>
  <c r="AS394" i="1" s="1"/>
  <c r="AJ431" i="1" a="1"/>
  <c r="AJ431" i="1" s="1"/>
  <c r="AM611" i="1" a="1"/>
  <c r="AM611" i="1" s="1"/>
  <c r="W614" i="1" a="1"/>
  <c r="W614" i="1" s="1"/>
  <c r="AC529" i="1" a="1"/>
  <c r="AC529" i="1" s="1"/>
  <c r="AZ567" i="1" a="1"/>
  <c r="AZ567" i="1" s="1"/>
  <c r="AK570" i="1" a="1"/>
  <c r="AK570" i="1" s="1"/>
  <c r="AN573" i="1" a="1"/>
  <c r="AN573" i="1" s="1"/>
  <c r="AJ524" i="1" a="1"/>
  <c r="AJ524" i="1" s="1"/>
  <c r="X439" i="1" a="1"/>
  <c r="X439" i="1" s="1"/>
  <c r="AM477" i="1" a="1"/>
  <c r="AM477" i="1" s="1"/>
  <c r="AV481" i="1" a="1"/>
  <c r="AV481" i="1" s="1"/>
  <c r="AV521" i="1" a="1"/>
  <c r="AV521" i="1" s="1"/>
  <c r="AO436" i="1" a="1"/>
  <c r="AO436" i="1" s="1"/>
  <c r="AU475" i="1" a="1"/>
  <c r="AU475" i="1" s="1"/>
  <c r="AX479" i="1" a="1"/>
  <c r="AX479" i="1" s="1"/>
  <c r="Y483" i="1" a="1"/>
  <c r="Y483" i="1" s="1"/>
  <c r="AU522" i="1" a="1"/>
  <c r="AU522" i="1" s="1"/>
  <c r="AO437" i="1" a="1"/>
  <c r="AO437" i="1" s="1"/>
  <c r="Z389" i="1" a="1"/>
  <c r="Z389" i="1" s="1"/>
  <c r="AS392" i="1" a="1"/>
  <c r="AS392" i="1" s="1"/>
  <c r="AJ394" i="1" a="1"/>
  <c r="AJ394" i="1" s="1"/>
  <c r="AA431" i="1" a="1"/>
  <c r="AA431" i="1" s="1"/>
  <c r="AX433" i="1" a="1"/>
  <c r="AX433" i="1" s="1"/>
  <c r="AC569" i="1" a="1"/>
  <c r="AC569" i="1" s="1"/>
  <c r="AU572" i="1" a="1"/>
  <c r="AU572" i="1" s="1"/>
  <c r="AK611" i="1" a="1"/>
  <c r="AK611" i="1" s="1"/>
  <c r="Y527" i="1" a="1"/>
  <c r="Y527" i="1" s="1"/>
  <c r="U530" i="1" a="1"/>
  <c r="U530" i="1" s="1"/>
  <c r="AX567" i="1" a="1"/>
  <c r="AX567" i="1" s="1"/>
  <c r="AQ482" i="1" a="1"/>
  <c r="AQ482" i="1" s="1"/>
  <c r="AS522" i="1" a="1"/>
  <c r="AS522" i="1" s="1"/>
  <c r="AY436" i="1" a="1"/>
  <c r="AY436" i="1" s="1"/>
  <c r="AC476" i="1" a="1"/>
  <c r="AC476" i="1" s="1"/>
  <c r="AM480" i="1" a="1"/>
  <c r="AM480" i="1" s="1"/>
  <c r="AJ484" i="1" a="1"/>
  <c r="AJ484" i="1" s="1"/>
  <c r="AM524" i="1" a="1"/>
  <c r="AM524" i="1" s="1"/>
  <c r="AI439" i="1" a="1"/>
  <c r="AI439" i="1" s="1"/>
  <c r="AP477" i="1" a="1"/>
  <c r="AP477" i="1" s="1"/>
  <c r="AB481" i="1" a="1"/>
  <c r="AB481" i="1" s="1"/>
  <c r="AX432" i="1" a="1"/>
  <c r="AX432" i="1" s="1"/>
  <c r="S437" i="1" a="1"/>
  <c r="S437" i="1" s="1"/>
  <c r="Z387" i="1" a="1"/>
  <c r="Z387" i="1" s="1"/>
  <c r="AZ388" i="1" a="1"/>
  <c r="AZ388" i="1" s="1"/>
  <c r="AQ390" i="1" a="1"/>
  <c r="AQ390" i="1" s="1"/>
  <c r="AB573" i="1" a="1"/>
  <c r="AB573" i="1" s="1"/>
  <c r="V611" i="1" a="1"/>
  <c r="V611" i="1" s="1"/>
  <c r="Z527" i="1" a="1"/>
  <c r="Z527" i="1" s="1"/>
  <c r="AK530" i="1" a="1"/>
  <c r="AK530" i="1" s="1"/>
  <c r="AD568" i="1" a="1"/>
  <c r="AD568" i="1" s="1"/>
  <c r="AF571" i="1" a="1"/>
  <c r="AF571" i="1" s="1"/>
  <c r="AD522" i="1" a="1"/>
  <c r="AD522" i="1" s="1"/>
  <c r="AZ436" i="1" a="1"/>
  <c r="AZ436" i="1" s="1"/>
  <c r="AH475" i="1" a="1"/>
  <c r="AH475" i="1" s="1"/>
  <c r="AS479" i="1" a="1"/>
  <c r="AS479" i="1" s="1"/>
  <c r="AQ483" i="1" a="1"/>
  <c r="AQ483" i="1" s="1"/>
  <c r="AS523" i="1" a="1"/>
  <c r="AS523" i="1" s="1"/>
  <c r="AN438" i="1" a="1"/>
  <c r="AN438" i="1" s="1"/>
  <c r="AQ477" i="1" a="1"/>
  <c r="AQ477" i="1" s="1"/>
  <c r="U481" i="1" a="1"/>
  <c r="U481" i="1" s="1"/>
  <c r="AO484" i="1" a="1"/>
  <c r="AO484" i="1" s="1"/>
  <c r="AA436" i="1" a="1"/>
  <c r="AA436" i="1" s="1"/>
  <c r="AU386" i="1" a="1"/>
  <c r="AU386" i="1" s="1"/>
  <c r="AK390" i="1" a="1"/>
  <c r="AK390" i="1" s="1"/>
  <c r="AR349" i="1" a="1"/>
  <c r="AR349" i="1" s="1"/>
  <c r="AY349" i="1" a="1"/>
  <c r="AY349" i="1" s="1"/>
  <c r="AG390" i="1" a="1"/>
  <c r="AG390" i="1" s="1"/>
  <c r="T430" i="1" a="1"/>
  <c r="T430" i="1" s="1"/>
  <c r="AU433" i="1" a="1"/>
  <c r="AU433" i="1" s="1"/>
  <c r="AG349" i="1" a="1"/>
  <c r="AG349" i="1" s="1"/>
  <c r="AO301" i="1" a="1"/>
  <c r="AO301" i="1" s="1"/>
  <c r="AL252" i="1" a="1"/>
  <c r="AL252" i="1" s="1"/>
  <c r="AH344" i="1" a="1"/>
  <c r="AH344" i="1" s="1"/>
  <c r="AO708" i="1" a="1"/>
  <c r="AO708" i="1" s="1"/>
  <c r="AR707" i="1" a="1"/>
  <c r="AR707" i="1" s="1"/>
  <c r="AY705" i="1" a="1"/>
  <c r="AY705" i="1" s="1"/>
  <c r="AT706" i="1" a="1"/>
  <c r="AT706" i="1" s="1"/>
  <c r="AK706" i="1" a="1"/>
  <c r="AK706" i="1" s="1"/>
  <c r="AZ704" i="1" a="1"/>
  <c r="AZ704" i="1" s="1"/>
  <c r="AA704" i="1" a="1"/>
  <c r="AA704" i="1" s="1"/>
  <c r="V705" i="1" a="1"/>
  <c r="V705" i="1" s="1"/>
  <c r="Q618" i="1" a="1"/>
  <c r="Q618" i="1" s="1"/>
  <c r="AB656" i="1" a="1"/>
  <c r="AB656" i="1" s="1"/>
  <c r="AI658" i="1" a="1"/>
  <c r="AI658" i="1" s="1"/>
  <c r="AL659" i="1" a="1"/>
  <c r="AL659" i="1" s="1"/>
  <c r="AO662" i="1" a="1"/>
  <c r="AO662" i="1" s="1"/>
  <c r="AW665" i="1" a="1"/>
  <c r="AW665" i="1" s="1"/>
  <c r="AV615" i="1" a="1"/>
  <c r="AV615" i="1" s="1"/>
  <c r="AQ618" i="1" a="1"/>
  <c r="AQ618" i="1" s="1"/>
  <c r="AT656" i="1" a="1"/>
  <c r="AT656" i="1" s="1"/>
  <c r="AP574" i="1" a="1"/>
  <c r="AP574" i="1" s="1"/>
  <c r="T613" i="1" a="1"/>
  <c r="T613" i="1" s="1"/>
  <c r="AD528" i="1" a="1"/>
  <c r="AD528" i="1" s="1"/>
  <c r="W567" i="1" a="1"/>
  <c r="W567" i="1" s="1"/>
  <c r="T210" i="1" a="1"/>
  <c r="T210" i="1" s="1"/>
  <c r="W213" i="1" a="1"/>
  <c r="W213" i="1" s="1"/>
  <c r="AA709" i="1" a="1"/>
  <c r="AA709" i="1" s="1"/>
  <c r="V710" i="1" a="1"/>
  <c r="V710" i="1" s="1"/>
  <c r="AW709" i="1" a="1"/>
  <c r="AW709" i="1" s="1"/>
  <c r="AB708" i="1" a="1"/>
  <c r="AB708" i="1" s="1"/>
  <c r="AM707" i="1" a="1"/>
  <c r="AM707" i="1" s="1"/>
  <c r="AH708" i="1" a="1"/>
  <c r="AH708" i="1" s="1"/>
  <c r="AC656" i="1" a="1"/>
  <c r="AC656" i="1" s="1"/>
  <c r="AN659" i="1" a="1"/>
  <c r="AN659" i="1" s="1"/>
  <c r="AU661" i="1" a="1"/>
  <c r="AU661" i="1" s="1"/>
  <c r="AX662" i="1" a="1"/>
  <c r="AX662" i="1" s="1"/>
  <c r="AP613" i="1" a="1"/>
  <c r="AP613" i="1" s="1"/>
  <c r="AS616" i="1" a="1"/>
  <c r="AS616" i="1" s="1"/>
  <c r="X619" i="1" a="1"/>
  <c r="X619" i="1" s="1"/>
  <c r="S657" i="1" a="1"/>
  <c r="S657" i="1" s="1"/>
  <c r="V660" i="1" a="1"/>
  <c r="V660" i="1" s="1"/>
  <c r="X613" i="1" a="1"/>
  <c r="X613" i="1" s="1"/>
  <c r="AT528" i="1" a="1"/>
  <c r="AT528" i="1" s="1"/>
  <c r="AZ566" i="1" a="1"/>
  <c r="AZ566" i="1" s="1"/>
  <c r="AG570" i="1" a="1"/>
  <c r="AG570" i="1" s="1"/>
  <c r="Z210" i="1" a="1"/>
  <c r="Z210" i="1" s="1"/>
  <c r="AV710" i="1" a="1"/>
  <c r="AV710" i="1" s="1"/>
  <c r="S709" i="1" a="1"/>
  <c r="S709" i="1" s="1"/>
  <c r="AX709" i="1" a="1"/>
  <c r="AX709" i="1" s="1"/>
  <c r="AO709" i="1" a="1"/>
  <c r="AO709" i="1" s="1"/>
  <c r="T708" i="1" a="1"/>
  <c r="T708" i="1" s="1"/>
  <c r="AE707" i="1" a="1"/>
  <c r="AE707" i="1" s="1"/>
  <c r="Z708" i="1" a="1"/>
  <c r="Z708" i="1" s="1"/>
  <c r="U656" i="1" a="1"/>
  <c r="U656" i="1" s="1"/>
  <c r="AF659" i="1" a="1"/>
  <c r="AF659" i="1" s="1"/>
  <c r="AM661" i="1" a="1"/>
  <c r="AM661" i="1" s="1"/>
  <c r="AP662" i="1" a="1"/>
  <c r="AP662" i="1" s="1"/>
  <c r="AH613" i="1" a="1"/>
  <c r="AH613" i="1" s="1"/>
  <c r="AK616" i="1" a="1"/>
  <c r="AK616" i="1" s="1"/>
  <c r="AZ618" i="1" a="1"/>
  <c r="AZ618" i="1" s="1"/>
  <c r="AU656" i="1" a="1"/>
  <c r="AU656" i="1" s="1"/>
  <c r="AX659" i="1" a="1"/>
  <c r="AX659" i="1" s="1"/>
  <c r="AV612" i="1" a="1"/>
  <c r="AV612" i="1" s="1"/>
  <c r="AM528" i="1" a="1"/>
  <c r="AM528" i="1" s="1"/>
  <c r="AR566" i="1" a="1"/>
  <c r="AR566" i="1" s="1"/>
  <c r="Y570" i="1" a="1"/>
  <c r="Y570" i="1" s="1"/>
  <c r="AM574" i="1" a="1"/>
  <c r="AM574" i="1" s="1"/>
  <c r="AO702" i="1" a="1"/>
  <c r="AO702" i="1" s="1"/>
  <c r="AS701" i="1" a="1"/>
  <c r="AS701" i="1" s="1"/>
  <c r="AZ664" i="1" a="1"/>
  <c r="AZ664" i="1" s="1"/>
  <c r="AM665" i="1" a="1"/>
  <c r="AM665" i="1" s="1"/>
  <c r="U205" i="1" a="1"/>
  <c r="U205" i="1" s="1"/>
  <c r="V209" i="1" a="1"/>
  <c r="V209" i="1" s="1"/>
  <c r="Y204" i="1" a="1"/>
  <c r="Y204" i="1" s="1"/>
  <c r="Y203" i="1" s="1"/>
  <c r="Y661" i="1" a="1"/>
  <c r="Y661" i="1" s="1"/>
  <c r="AT664" i="1" a="1"/>
  <c r="AT664" i="1" s="1"/>
  <c r="AB615" i="1" a="1"/>
  <c r="AB615" i="1" s="1"/>
  <c r="AI617" i="1" a="1"/>
  <c r="AI617" i="1" s="1"/>
  <c r="AL618" i="1" a="1"/>
  <c r="AL618" i="1" s="1"/>
  <c r="AO656" i="1" a="1"/>
  <c r="AO656" i="1" s="1"/>
  <c r="T659" i="1" a="1"/>
  <c r="T659" i="1" s="1"/>
  <c r="AY661" i="1" a="1"/>
  <c r="AY661" i="1" s="1"/>
  <c r="AQ665" i="1" a="1"/>
  <c r="AQ665" i="1" s="1"/>
  <c r="AT615" i="1" a="1"/>
  <c r="AT615" i="1" s="1"/>
  <c r="AR568" i="1" a="1"/>
  <c r="AR568" i="1" s="1"/>
  <c r="AT571" i="1" a="1"/>
  <c r="AT571" i="1" s="1"/>
  <c r="U206" i="1" a="1"/>
  <c r="U206" i="1" s="1"/>
  <c r="U210" i="1" a="1"/>
  <c r="U210" i="1" s="1"/>
  <c r="AE710" i="1" a="1"/>
  <c r="AE710" i="1" s="1"/>
  <c r="R213" i="1" a="1"/>
  <c r="R213" i="1" s="1"/>
  <c r="Z213" i="1" a="1"/>
  <c r="Z213" i="1" s="1"/>
  <c r="AF709" i="1" a="1"/>
  <c r="AF709" i="1" s="1"/>
  <c r="AQ708" i="1" a="1"/>
  <c r="AQ708" i="1" s="1"/>
  <c r="AL709" i="1" a="1"/>
  <c r="AL709" i="1" s="1"/>
  <c r="AG657" i="1" a="1"/>
  <c r="AG657" i="1" s="1"/>
  <c r="AR660" i="1" a="1"/>
  <c r="AR660" i="1" s="1"/>
  <c r="AY662" i="1" a="1"/>
  <c r="AY662" i="1" s="1"/>
  <c r="T664" i="1" a="1"/>
  <c r="T664" i="1" s="1"/>
  <c r="AT614" i="1" a="1"/>
  <c r="AT614" i="1" s="1"/>
  <c r="AW617" i="1" a="1"/>
  <c r="AW617" i="1" s="1"/>
  <c r="AB620" i="1" a="1"/>
  <c r="AB620" i="1" s="1"/>
  <c r="W658" i="1" a="1"/>
  <c r="W658" i="1" s="1"/>
  <c r="Z661" i="1" a="1"/>
  <c r="Z661" i="1" s="1"/>
  <c r="T612" i="1" a="1"/>
  <c r="T612" i="1" s="1"/>
  <c r="AV529" i="1" a="1"/>
  <c r="AV529" i="1" s="1"/>
  <c r="T568" i="1" a="1"/>
  <c r="T568" i="1" s="1"/>
  <c r="AK571" i="1" a="1"/>
  <c r="AK571" i="1" s="1"/>
  <c r="AK707" i="1" a="1"/>
  <c r="AK707" i="1" s="1"/>
  <c r="AN706" i="1" a="1"/>
  <c r="AN706" i="1" s="1"/>
  <c r="AU704" i="1" a="1"/>
  <c r="AU704" i="1" s="1"/>
  <c r="AP705" i="1" a="1"/>
  <c r="AP705" i="1" s="1"/>
  <c r="AG705" i="1" a="1"/>
  <c r="AG705" i="1" s="1"/>
  <c r="AV703" i="1" a="1"/>
  <c r="AV703" i="1" s="1"/>
  <c r="W703" i="1" a="1"/>
  <c r="W703" i="1" s="1"/>
  <c r="R704" i="1" a="1"/>
  <c r="R704" i="1" s="1"/>
  <c r="AW616" i="1" a="1"/>
  <c r="AW616" i="1" s="1"/>
  <c r="X620" i="1" a="1"/>
  <c r="X620" i="1" s="1"/>
  <c r="AE657" i="1" a="1"/>
  <c r="AE657" i="1" s="1"/>
  <c r="AH658" i="1" a="1"/>
  <c r="AH658" i="1" s="1"/>
  <c r="AK661" i="1" a="1"/>
  <c r="AK661" i="1" s="1"/>
  <c r="R664" i="1" a="1"/>
  <c r="R664" i="1" s="1"/>
  <c r="AR614" i="1" a="1"/>
  <c r="AR614" i="1" s="1"/>
  <c r="AM617" i="1" a="1"/>
  <c r="AM617" i="1" s="1"/>
  <c r="AP620" i="1" a="1"/>
  <c r="AP620" i="1" s="1"/>
  <c r="AM573" i="1" a="1"/>
  <c r="AM573" i="1" s="1"/>
  <c r="AW611" i="1" a="1"/>
  <c r="AW611" i="1" s="1"/>
  <c r="AB527" i="1" a="1"/>
  <c r="AB527" i="1" s="1"/>
  <c r="T566" i="1" a="1"/>
  <c r="T566" i="1" s="1"/>
  <c r="AC707" i="1" a="1"/>
  <c r="AC707" i="1" s="1"/>
  <c r="AF706" i="1" a="1"/>
  <c r="AF706" i="1" s="1"/>
  <c r="AM704" i="1" a="1"/>
  <c r="AM704" i="1" s="1"/>
  <c r="AH705" i="1" a="1"/>
  <c r="AH705" i="1" s="1"/>
  <c r="Y705" i="1" a="1"/>
  <c r="Y705" i="1" s="1"/>
  <c r="AN703" i="1" a="1"/>
  <c r="AN703" i="1" s="1"/>
  <c r="AY702" i="1" a="1"/>
  <c r="AY702" i="1" s="1"/>
  <c r="AT703" i="1" a="1"/>
  <c r="AT703" i="1" s="1"/>
  <c r="AO616" i="1" a="1"/>
  <c r="AO616" i="1" s="1"/>
  <c r="AZ619" i="1" a="1"/>
  <c r="AZ619" i="1" s="1"/>
  <c r="W657" i="1" a="1"/>
  <c r="W657" i="1" s="1"/>
  <c r="Z658" i="1" a="1"/>
  <c r="Z658" i="1" s="1"/>
  <c r="AC661" i="1" a="1"/>
  <c r="AC661" i="1" s="1"/>
  <c r="AS663" i="1" a="1"/>
  <c r="AS663" i="1" s="1"/>
  <c r="AJ614" i="1" a="1"/>
  <c r="AJ614" i="1" s="1"/>
  <c r="AE617" i="1" a="1"/>
  <c r="AE617" i="1" s="1"/>
  <c r="AH620" i="1" a="1"/>
  <c r="AH620" i="1" s="1"/>
  <c r="AE573" i="1" a="1"/>
  <c r="AE573" i="1" s="1"/>
  <c r="AG611" i="1" a="1"/>
  <c r="AG611" i="1" s="1"/>
  <c r="U527" i="1" a="1"/>
  <c r="U527" i="1" s="1"/>
  <c r="R208" i="1" a="1"/>
  <c r="R208" i="1" s="1"/>
  <c r="R212" i="1" a="1"/>
  <c r="R212" i="1" s="1"/>
  <c r="AQ709" i="1" a="1"/>
  <c r="AQ709" i="1" s="1"/>
  <c r="AL710" i="1" a="1"/>
  <c r="AL710" i="1" s="1"/>
  <c r="AC710" i="1" a="1"/>
  <c r="AC710" i="1" s="1"/>
  <c r="AR708" i="1" a="1"/>
  <c r="AR708" i="1" s="1"/>
  <c r="S708" i="1" a="1"/>
  <c r="S708" i="1" s="1"/>
  <c r="AX708" i="1" a="1"/>
  <c r="AX708" i="1" s="1"/>
  <c r="AS656" i="1" a="1"/>
  <c r="AS656" i="1" s="1"/>
  <c r="T660" i="1" a="1"/>
  <c r="T660" i="1" s="1"/>
  <c r="AA662" i="1" a="1"/>
  <c r="AA662" i="1" s="1"/>
  <c r="AD663" i="1" a="1"/>
  <c r="AD663" i="1" s="1"/>
  <c r="V614" i="1" a="1"/>
  <c r="V614" i="1" s="1"/>
  <c r="Y617" i="1" a="1"/>
  <c r="Y617" i="1" s="1"/>
  <c r="AN619" i="1" a="1"/>
  <c r="AN619" i="1" s="1"/>
  <c r="AI657" i="1" a="1"/>
  <c r="AI657" i="1" s="1"/>
  <c r="AL660" i="1" a="1"/>
  <c r="AL660" i="1" s="1"/>
  <c r="S615" i="1" a="1"/>
  <c r="S615" i="1" s="1"/>
  <c r="Y529" i="1" a="1"/>
  <c r="Y529" i="1" s="1"/>
  <c r="AF567" i="1" a="1"/>
  <c r="AF567" i="1" s="1"/>
  <c r="AW570" i="1" a="1"/>
  <c r="AW570" i="1" s="1"/>
  <c r="AA575" i="1" a="1"/>
  <c r="AA575" i="1" s="1"/>
  <c r="AQ575" i="1" a="1"/>
  <c r="AQ575" i="1" s="1"/>
  <c r="AS612" i="1" a="1"/>
  <c r="AS612" i="1" s="1"/>
  <c r="AP528" i="1" a="1"/>
  <c r="AP528" i="1" s="1"/>
  <c r="AB567" i="1" a="1"/>
  <c r="AB567" i="1" s="1"/>
  <c r="AX569" i="1" a="1"/>
  <c r="AX569" i="1" s="1"/>
  <c r="AZ572" i="1" a="1"/>
  <c r="AZ572" i="1" s="1"/>
  <c r="AW523" i="1" a="1"/>
  <c r="AW523" i="1" s="1"/>
  <c r="AJ438" i="1" a="1"/>
  <c r="AJ438" i="1" s="1"/>
  <c r="Q477" i="1" a="1"/>
  <c r="Q477" i="1" s="1"/>
  <c r="Y481" i="1" a="1"/>
  <c r="Y481" i="1" s="1"/>
  <c r="X521" i="1" a="1"/>
  <c r="X521" i="1" s="1"/>
  <c r="AD525" i="1" a="1"/>
  <c r="AD525" i="1" s="1"/>
  <c r="W475" i="1" a="1"/>
  <c r="W475" i="1" s="1"/>
  <c r="AA479" i="1" a="1"/>
  <c r="AA479" i="1" s="1"/>
  <c r="AM482" i="1" a="1"/>
  <c r="AM482" i="1" s="1"/>
  <c r="W522" i="1" a="1"/>
  <c r="W522" i="1" s="1"/>
  <c r="Q437" i="1" a="1"/>
  <c r="Q437" i="1" s="1"/>
  <c r="AL388" i="1" a="1"/>
  <c r="AL388" i="1" s="1"/>
  <c r="U392" i="1" a="1"/>
  <c r="U392" i="1" s="1"/>
  <c r="AV393" i="1" a="1"/>
  <c r="AV393" i="1" s="1"/>
  <c r="AM430" i="1" a="1"/>
  <c r="AM430" i="1" s="1"/>
  <c r="Z433" i="1" a="1"/>
  <c r="Z433" i="1" s="1"/>
  <c r="AP566" i="1" a="1"/>
  <c r="AP566" i="1" s="1"/>
  <c r="AE570" i="1" a="1"/>
  <c r="AE570" i="1" s="1"/>
  <c r="U574" i="1" a="1"/>
  <c r="U574" i="1" s="1"/>
  <c r="AZ611" i="1" a="1"/>
  <c r="AZ611" i="1" s="1"/>
  <c r="AL527" i="1" a="1"/>
  <c r="AL527" i="1" s="1"/>
  <c r="AI530" i="1" a="1"/>
  <c r="AI530" i="1" s="1"/>
  <c r="Z480" i="1" a="1"/>
  <c r="Z480" i="1" s="1"/>
  <c r="AZ483" i="1" a="1"/>
  <c r="AZ483" i="1" s="1"/>
  <c r="AU523" i="1" a="1"/>
  <c r="AU523" i="1" s="1"/>
  <c r="AX438" i="1" a="1"/>
  <c r="AX438" i="1" s="1"/>
  <c r="AS477" i="1" a="1"/>
  <c r="AS477" i="1" s="1"/>
  <c r="Z482" i="1" a="1"/>
  <c r="Z482" i="1" s="1"/>
  <c r="Y522" i="1" a="1"/>
  <c r="Y522" i="1" s="1"/>
  <c r="AB525" i="1" a="1"/>
  <c r="AB525" i="1" s="1"/>
  <c r="AC475" i="1" a="1"/>
  <c r="AC475" i="1" s="1"/>
  <c r="AS478" i="1" a="1"/>
  <c r="AS478" i="1" s="1"/>
  <c r="AH430" i="1" a="1"/>
  <c r="AH430" i="1" s="1"/>
  <c r="Q434" i="1" a="1"/>
  <c r="Q434" i="1" s="1"/>
  <c r="AQ435" i="1" a="1"/>
  <c r="AQ435" i="1" s="1"/>
  <c r="AG568" i="1" a="1"/>
  <c r="AG568" i="1" s="1"/>
  <c r="AY571" i="1" a="1"/>
  <c r="AY571" i="1" s="1"/>
  <c r="AO575" i="1" a="1"/>
  <c r="AO575" i="1" s="1"/>
  <c r="AE526" i="1" a="1"/>
  <c r="AE526" i="1" s="1"/>
  <c r="AA529" i="1" a="1"/>
  <c r="AA529" i="1" s="1"/>
  <c r="R567" i="1" a="1"/>
  <c r="R567" i="1" s="1"/>
  <c r="AX481" i="1" a="1"/>
  <c r="AX481" i="1" s="1"/>
  <c r="AX521" i="1" a="1"/>
  <c r="AX521" i="1" s="1"/>
  <c r="AJ525" i="1" a="1"/>
  <c r="AJ525" i="1" s="1"/>
  <c r="AG475" i="1" a="1"/>
  <c r="AG475" i="1" s="1"/>
  <c r="AJ479" i="1" a="1"/>
  <c r="AJ479" i="1" s="1"/>
  <c r="AP483" i="1" a="1"/>
  <c r="AP483" i="1" s="1"/>
  <c r="AR523" i="1" a="1"/>
  <c r="AR523" i="1" s="1"/>
  <c r="AM438" i="1" a="1"/>
  <c r="AM438" i="1" s="1"/>
  <c r="AV476" i="1" a="1"/>
  <c r="AV476" i="1" s="1"/>
  <c r="AA480" i="1" a="1"/>
  <c r="AA480" i="1" s="1"/>
  <c r="R432" i="1" a="1"/>
  <c r="R432" i="1" s="1"/>
  <c r="AK435" i="1" a="1"/>
  <c r="AK435" i="1" s="1"/>
  <c r="AD386" i="1" a="1"/>
  <c r="AD386" i="1" s="1"/>
  <c r="T388" i="1" a="1"/>
  <c r="T388" i="1" s="1"/>
  <c r="AU389" i="1" a="1"/>
  <c r="AU389" i="1" s="1"/>
  <c r="R568" i="1" a="1"/>
  <c r="R568" i="1" s="1"/>
  <c r="AQ571" i="1" a="1"/>
  <c r="AQ571" i="1" s="1"/>
  <c r="AG575" i="1" a="1"/>
  <c r="AG575" i="1" s="1"/>
  <c r="AY613" i="1" a="1"/>
  <c r="AY613" i="1" s="1"/>
  <c r="S529" i="1" a="1"/>
  <c r="S529" i="1" s="1"/>
  <c r="AT566" i="1" a="1"/>
  <c r="AT566" i="1" s="1"/>
  <c r="AP481" i="1" a="1"/>
  <c r="AP481" i="1" s="1"/>
  <c r="AP521" i="1" a="1"/>
  <c r="AP521" i="1" s="1"/>
  <c r="U525" i="1" a="1"/>
  <c r="U525" i="1" s="1"/>
  <c r="Y475" i="1" a="1"/>
  <c r="Y475" i="1" s="1"/>
  <c r="U479" i="1" a="1"/>
  <c r="U479" i="1" s="1"/>
  <c r="AI483" i="1" a="1"/>
  <c r="AI483" i="1" s="1"/>
  <c r="AJ523" i="1" a="1"/>
  <c r="AJ523" i="1" s="1"/>
  <c r="AE438" i="1" a="1"/>
  <c r="AE438" i="1" s="1"/>
  <c r="AN476" i="1" a="1"/>
  <c r="AN476" i="1" s="1"/>
  <c r="S480" i="1" a="1"/>
  <c r="S480" i="1" s="1"/>
  <c r="AT431" i="1" a="1"/>
  <c r="AT431" i="1" s="1"/>
  <c r="AC435" i="1" a="1"/>
  <c r="AC435" i="1" s="1"/>
  <c r="V386" i="1" a="1"/>
  <c r="V386" i="1" s="1"/>
  <c r="AW387" i="1" a="1"/>
  <c r="AW387" i="1" s="1"/>
  <c r="AM389" i="1" a="1"/>
  <c r="AM389" i="1" s="1"/>
  <c r="AC612" i="1" a="1"/>
  <c r="AC612" i="1" s="1"/>
  <c r="W525" i="1" a="1"/>
  <c r="W525" i="1" s="1"/>
  <c r="AK529" i="1" a="1"/>
  <c r="AK529" i="1" s="1"/>
  <c r="X568" i="1" a="1"/>
  <c r="X568" i="1" s="1"/>
  <c r="AS570" i="1" a="1"/>
  <c r="AS570" i="1" s="1"/>
  <c r="AU573" i="1" a="1"/>
  <c r="AU573" i="1" s="1"/>
  <c r="AR524" i="1" a="1"/>
  <c r="AR524" i="1" s="1"/>
  <c r="AF439" i="1" a="1"/>
  <c r="AF439" i="1" s="1"/>
  <c r="AU477" i="1" a="1"/>
  <c r="AU477" i="1" s="1"/>
  <c r="T482" i="1" a="1"/>
  <c r="T482" i="1" s="1"/>
  <c r="S522" i="1" a="1"/>
  <c r="S522" i="1" s="1"/>
  <c r="AW436" i="1" a="1"/>
  <c r="AW436" i="1" s="1"/>
  <c r="S476" i="1" a="1"/>
  <c r="S476" i="1" s="1"/>
  <c r="U480" i="1" a="1"/>
  <c r="U480" i="1" s="1"/>
  <c r="AG483" i="1" a="1"/>
  <c r="AG483" i="1" s="1"/>
  <c r="S523" i="1" a="1"/>
  <c r="S523" i="1" s="1"/>
  <c r="AW437" i="1" a="1"/>
  <c r="AW437" i="1" s="1"/>
  <c r="AH389" i="1" a="1"/>
  <c r="AH389" i="1" s="1"/>
  <c r="Q393" i="1" a="1"/>
  <c r="Q393" i="1" s="1"/>
  <c r="AR394" i="1" a="1"/>
  <c r="AR394" i="1" s="1"/>
  <c r="AY573" i="1" a="1"/>
  <c r="AY573" i="1" s="1"/>
  <c r="AL611" i="1" a="1"/>
  <c r="AL611" i="1" s="1"/>
  <c r="AN527" i="1" a="1"/>
  <c r="AN527" i="1" s="1"/>
  <c r="Q566" i="1" a="1"/>
  <c r="Q566" i="1" s="1"/>
  <c r="AT568" i="1" a="1"/>
  <c r="AT568" i="1" s="1"/>
  <c r="AV571" i="1" a="1"/>
  <c r="AV571" i="1" s="1"/>
  <c r="AT522" i="1" a="1"/>
  <c r="AT522" i="1" s="1"/>
  <c r="AF437" i="1" a="1"/>
  <c r="AF437" i="1" s="1"/>
  <c r="AX475" i="1" a="1"/>
  <c r="AX475" i="1" s="1"/>
  <c r="X480" i="1" a="1"/>
  <c r="X480" i="1" s="1"/>
  <c r="V484" i="1" a="1"/>
  <c r="V484" i="1" s="1"/>
  <c r="Y524" i="1" a="1"/>
  <c r="Y524" i="1" s="1"/>
  <c r="T439" i="1" a="1"/>
  <c r="T439" i="1" s="1"/>
  <c r="W478" i="1" a="1"/>
  <c r="W478" i="1" s="1"/>
  <c r="AJ481" i="1" a="1"/>
  <c r="AJ481" i="1" s="1"/>
  <c r="T521" i="1" a="1"/>
  <c r="T521" i="1" s="1"/>
  <c r="AW435" i="1" a="1"/>
  <c r="AW435" i="1" s="1"/>
  <c r="AA387" i="1" a="1"/>
  <c r="AA387" i="1" s="1"/>
  <c r="Q391" i="1" a="1"/>
  <c r="Q391" i="1" s="1"/>
  <c r="AR392" i="1" a="1"/>
  <c r="AR392" i="1" s="1"/>
  <c r="AI394" i="1" a="1"/>
  <c r="AI394" i="1" s="1"/>
  <c r="V432" i="1" a="1"/>
  <c r="V432" i="1" s="1"/>
  <c r="AD567" i="1" a="1"/>
  <c r="AD567" i="1" s="1"/>
  <c r="S571" i="1" a="1"/>
  <c r="S571" i="1" s="1"/>
  <c r="AS574" i="1" a="1"/>
  <c r="AS574" i="1" s="1"/>
  <c r="AP612" i="1" a="1"/>
  <c r="AP612" i="1" s="1"/>
  <c r="Z528" i="1" a="1"/>
  <c r="Z528" i="1" s="1"/>
  <c r="W566" i="1" a="1"/>
  <c r="W566" i="1" s="1"/>
  <c r="AW480" i="1" a="1"/>
  <c r="AW480" i="1" s="1"/>
  <c r="R521" i="1" a="1"/>
  <c r="R521" i="1" s="1"/>
  <c r="AH524" i="1" a="1"/>
  <c r="AH524" i="1" s="1"/>
  <c r="AL439" i="1" a="1"/>
  <c r="AL439" i="1" s="1"/>
  <c r="AG478" i="1" a="1"/>
  <c r="AG478" i="1" s="1"/>
  <c r="AU482" i="1" a="1"/>
  <c r="AU482" i="1" s="1"/>
  <c r="AW522" i="1" a="1"/>
  <c r="AW522" i="1" s="1"/>
  <c r="AQ437" i="1" a="1"/>
  <c r="AQ437" i="1" s="1"/>
  <c r="Q476" i="1" a="1"/>
  <c r="Q476" i="1" s="1"/>
  <c r="AF479" i="1" a="1"/>
  <c r="AF479" i="1" s="1"/>
  <c r="V431" i="1" a="1"/>
  <c r="V431" i="1" s="1"/>
  <c r="AO434" i="1" a="1"/>
  <c r="AO434" i="1" s="1"/>
  <c r="AU436" i="1" a="1"/>
  <c r="AU436" i="1" s="1"/>
  <c r="Y387" i="1" a="1"/>
  <c r="Y387" i="1" s="1"/>
  <c r="AY388" i="1" a="1"/>
  <c r="AY388" i="1" s="1"/>
  <c r="T571" i="1" a="1"/>
  <c r="T571" i="1" s="1"/>
  <c r="AD574" i="1" a="1"/>
  <c r="AD574" i="1" s="1"/>
  <c r="AB613" i="1" a="1"/>
  <c r="AB613" i="1" s="1"/>
  <c r="AW528" i="1" a="1"/>
  <c r="AW528" i="1" s="1"/>
  <c r="AM566" i="1" a="1"/>
  <c r="AM566" i="1" s="1"/>
  <c r="AG569" i="1" a="1"/>
  <c r="AG569" i="1" s="1"/>
  <c r="AF484" i="1" a="1"/>
  <c r="AF484" i="1" s="1"/>
  <c r="AI475" i="1" a="1"/>
  <c r="AI475" i="1" s="1"/>
  <c r="R478" i="1" a="1"/>
  <c r="R478" i="1" s="1"/>
  <c r="AE475" i="1" a="1"/>
  <c r="AE475" i="1" s="1"/>
  <c r="Z479" i="1" a="1"/>
  <c r="Z479" i="1" s="1"/>
  <c r="Q439" i="1" a="1"/>
  <c r="Q439" i="1" s="1"/>
  <c r="Z436" i="1" a="1"/>
  <c r="Z436" i="1" s="1"/>
  <c r="AQ388" i="1" a="1"/>
  <c r="AQ388" i="1" s="1"/>
  <c r="AC434" i="1" a="1"/>
  <c r="AC434" i="1" s="1"/>
  <c r="AB393" i="1" a="1"/>
  <c r="AB393" i="1" s="1"/>
  <c r="AI393" i="1" a="1"/>
  <c r="AI393" i="1" s="1"/>
  <c r="AB341" i="1" a="1"/>
  <c r="AB341" i="1" s="1"/>
  <c r="AC254" i="1" a="1"/>
  <c r="AC254" i="1" s="1"/>
  <c r="AR342" i="1" a="1"/>
  <c r="AR342" i="1" s="1"/>
  <c r="Z257" i="1" a="1"/>
  <c r="Z257" i="1" s="1"/>
  <c r="AQ205" i="1" a="1"/>
  <c r="AQ205" i="1" s="1"/>
  <c r="AU298" i="1" a="1"/>
  <c r="AU298" i="1" s="1"/>
  <c r="AL249" i="1" a="1"/>
  <c r="AL249" i="1" s="1"/>
  <c r="AZ303" i="1" a="1"/>
  <c r="AZ303" i="1" s="1"/>
  <c r="AH254" i="1" a="1"/>
  <c r="AH254" i="1" s="1"/>
  <c r="AX347" i="1" a="1"/>
  <c r="AX347" i="1" s="1"/>
  <c r="AO297" i="1" a="1"/>
  <c r="AO297" i="1" s="1"/>
  <c r="AV213" i="1" a="1"/>
  <c r="AV213" i="1" s="1"/>
  <c r="AX303" i="1" a="1"/>
  <c r="AX303" i="1" s="1"/>
  <c r="AU254" i="1" a="1"/>
  <c r="AU254" i="1" s="1"/>
  <c r="AA346" i="1" a="1"/>
  <c r="AA346" i="1" s="1"/>
  <c r="AA388" i="1" a="1"/>
  <c r="AA388" i="1" s="1"/>
  <c r="AI386" i="1" a="1"/>
  <c r="AI386" i="1" s="1"/>
  <c r="Q392" i="1" a="1"/>
  <c r="Q392" i="1" s="1"/>
  <c r="AN431" i="1" a="1"/>
  <c r="AN431" i="1" s="1"/>
  <c r="AE435" i="1" a="1"/>
  <c r="AE435" i="1" s="1"/>
  <c r="X386" i="1" a="1"/>
  <c r="X386" i="1" s="1"/>
  <c r="W303" i="1" a="1"/>
  <c r="W303" i="1" s="1"/>
  <c r="U254" i="1" a="1"/>
  <c r="U254" i="1" s="1"/>
  <c r="AZ345" i="1" a="1"/>
  <c r="AZ345" i="1" s="1"/>
  <c r="AH295" i="1" a="1"/>
  <c r="AH295" i="1" s="1"/>
  <c r="AG210" i="1" a="1"/>
  <c r="AG210" i="1" s="1"/>
  <c r="S302" i="1" a="1"/>
  <c r="S302" i="1" s="1"/>
  <c r="X253" i="1" a="1"/>
  <c r="X253" i="1" s="1"/>
  <c r="AD343" i="1" a="1"/>
  <c r="AD343" i="1" s="1"/>
  <c r="AV257" i="1" a="1"/>
  <c r="AV257" i="1" s="1"/>
  <c r="AM206" i="1" a="1"/>
  <c r="AM206" i="1" s="1"/>
  <c r="W301" i="1" a="1"/>
  <c r="W301" i="1" s="1"/>
  <c r="R252" i="1" a="1"/>
  <c r="R252" i="1" s="1"/>
  <c r="T343" i="1" a="1"/>
  <c r="T343" i="1" s="1"/>
  <c r="R258" i="1" a="1"/>
  <c r="R258" i="1" s="1"/>
  <c r="AA207" i="1" a="1"/>
  <c r="AA207" i="1" s="1"/>
  <c r="W432" i="1" a="1"/>
  <c r="W432" i="1" s="1"/>
  <c r="AT389" i="1" a="1"/>
  <c r="AT389" i="1" s="1"/>
  <c r="AC430" i="1" a="1"/>
  <c r="AC430" i="1" s="1"/>
  <c r="AZ434" i="1" a="1"/>
  <c r="AZ434" i="1" s="1"/>
  <c r="AS385" i="1" a="1"/>
  <c r="AS385" i="1" s="1"/>
  <c r="AI389" i="1" a="1"/>
  <c r="AI389" i="1" s="1"/>
  <c r="AK342" i="1" a="1"/>
  <c r="AK342" i="1" s="1"/>
  <c r="AI257" i="1" a="1"/>
  <c r="AI257" i="1" s="1"/>
  <c r="AH206" i="1" a="1"/>
  <c r="AH206" i="1" s="1"/>
  <c r="AV298" i="1" a="1"/>
  <c r="AV298" i="1" s="1"/>
  <c r="AM249" i="1" a="1"/>
  <c r="AM249" i="1" s="1"/>
  <c r="Z341" i="1" a="1"/>
  <c r="Z341" i="1" s="1"/>
  <c r="AK256" i="1" a="1"/>
  <c r="AK256" i="1" s="1"/>
  <c r="AV346" i="1" a="1"/>
  <c r="AV346" i="1" s="1"/>
  <c r="AH296" i="1" a="1"/>
  <c r="AH296" i="1" s="1"/>
  <c r="AC211" i="1" a="1"/>
  <c r="AC211" i="1" s="1"/>
  <c r="AD340" i="1" a="1"/>
  <c r="AD340" i="1" s="1"/>
  <c r="AB255" i="1" a="1"/>
  <c r="AB255" i="1" s="1"/>
  <c r="AK346" i="1" a="1"/>
  <c r="AK346" i="1" s="1"/>
  <c r="AF296" i="1" a="1"/>
  <c r="AF296" i="1" s="1"/>
  <c r="AQ211" i="1" a="1"/>
  <c r="AQ211" i="1" s="1"/>
  <c r="AC302" i="1" a="1"/>
  <c r="AC302" i="1" s="1"/>
  <c r="AI431" i="1" a="1"/>
  <c r="AI431" i="1" s="1"/>
  <c r="AL389" i="1" a="1"/>
  <c r="AL389" i="1" s="1"/>
  <c r="U430" i="1" a="1"/>
  <c r="U430" i="1" s="1"/>
  <c r="AR434" i="1" a="1"/>
  <c r="AR434" i="1" s="1"/>
  <c r="AK385" i="1" a="1"/>
  <c r="AK385" i="1" s="1"/>
  <c r="AA389" i="1" a="1"/>
  <c r="AA389" i="1" s="1"/>
  <c r="AC342" i="1" a="1"/>
  <c r="AC342" i="1" s="1"/>
  <c r="AA257" i="1" a="1"/>
  <c r="AA257" i="1" s="1"/>
  <c r="AZ205" i="1" a="1"/>
  <c r="AZ205" i="1" s="1"/>
  <c r="AN298" i="1" a="1"/>
  <c r="AN298" i="1" s="1"/>
  <c r="AE249" i="1" a="1"/>
  <c r="AE249" i="1" s="1"/>
  <c r="S341" i="1" a="1"/>
  <c r="S341" i="1" s="1"/>
  <c r="AD256" i="1" a="1"/>
  <c r="AD256" i="1" s="1"/>
  <c r="AM346" i="1" a="1"/>
  <c r="AM346" i="1" s="1"/>
  <c r="Z296" i="1" a="1"/>
  <c r="Z296" i="1" s="1"/>
  <c r="AU210" i="1" a="1"/>
  <c r="AU210" i="1" s="1"/>
  <c r="V340" i="1" a="1"/>
  <c r="V340" i="1" s="1"/>
  <c r="T255" i="1" a="1"/>
  <c r="T255" i="1" s="1"/>
  <c r="AB346" i="1" a="1"/>
  <c r="AB346" i="1" s="1"/>
  <c r="X296" i="1" a="1"/>
  <c r="X296" i="1" s="1"/>
  <c r="AI211" i="1" a="1"/>
  <c r="AI211" i="1" s="1"/>
  <c r="AP435" i="1" a="1"/>
  <c r="AP435" i="1" s="1"/>
  <c r="V391" i="1" a="1"/>
  <c r="V391" i="1" s="1"/>
  <c r="AO431" i="1" a="1"/>
  <c r="AO431" i="1" s="1"/>
  <c r="AD436" i="1" a="1"/>
  <c r="AD436" i="1" s="1"/>
  <c r="U387" i="1" a="1"/>
  <c r="U387" i="1" s="1"/>
  <c r="AU390" i="1" a="1"/>
  <c r="AU390" i="1" s="1"/>
  <c r="AW343" i="1" a="1"/>
  <c r="AW343" i="1" s="1"/>
  <c r="AU258" i="1" a="1"/>
  <c r="AU258" i="1" s="1"/>
  <c r="AD208" i="1" a="1"/>
  <c r="AD208" i="1" s="1"/>
  <c r="X300" i="1" a="1"/>
  <c r="X300" i="1" s="1"/>
  <c r="T251" i="1" a="1"/>
  <c r="T251" i="1" s="1"/>
  <c r="AQ342" i="1" a="1"/>
  <c r="AQ342" i="1" s="1"/>
  <c r="AW257" i="1" a="1"/>
  <c r="AW257" i="1" s="1"/>
  <c r="AW348" i="1" a="1"/>
  <c r="AW348" i="1" s="1"/>
  <c r="AP297" i="1" a="1"/>
  <c r="AP297" i="1" s="1"/>
  <c r="AY212" i="1" a="1"/>
  <c r="AY212" i="1" s="1"/>
  <c r="AN341" i="1" a="1"/>
  <c r="AN341" i="1" s="1"/>
  <c r="AI256" i="1" a="1"/>
  <c r="AI256" i="1" s="1"/>
  <c r="AQ348" i="1" a="1"/>
  <c r="AQ348" i="1" s="1"/>
  <c r="AN297" i="1" a="1"/>
  <c r="AN297" i="1" s="1"/>
  <c r="AM213" i="1" a="1"/>
  <c r="AM213" i="1" s="1"/>
  <c r="AN432" i="1" a="1"/>
  <c r="AN432" i="1" s="1"/>
  <c r="AH394" i="1" a="1"/>
  <c r="AH394" i="1" s="1"/>
  <c r="Q435" i="1" a="1"/>
  <c r="Q435" i="1" s="1"/>
  <c r="AT385" i="1" a="1"/>
  <c r="AT385" i="1" s="1"/>
  <c r="AF390" i="1" a="1"/>
  <c r="AF390" i="1" s="1"/>
  <c r="W394" i="1" a="1"/>
  <c r="W394" i="1" s="1"/>
  <c r="Z347" i="1" a="1"/>
  <c r="Z347" i="1" s="1"/>
  <c r="X297" i="1" a="1"/>
  <c r="X297" i="1" s="1"/>
  <c r="AT212" i="1" a="1"/>
  <c r="AT212" i="1" s="1"/>
  <c r="R340" i="1" a="1"/>
  <c r="R340" i="1" s="1"/>
  <c r="AB254" i="1" a="1"/>
  <c r="AB254" i="1" s="1"/>
  <c r="AY345" i="1" a="1"/>
  <c r="AY345" i="1" s="1"/>
  <c r="S296" i="1" a="1"/>
  <c r="S296" i="1" s="1"/>
  <c r="AV210" i="1" a="1"/>
  <c r="AV210" i="1" s="1"/>
  <c r="Q301" i="1" a="1"/>
  <c r="Q301" i="1" s="1"/>
  <c r="AH251" i="1" a="1"/>
  <c r="AH251" i="1" s="1"/>
  <c r="AT344" i="1" a="1"/>
  <c r="AT344" i="1" s="1"/>
  <c r="AY294" i="1" a="1"/>
  <c r="AY294" i="1" s="1"/>
  <c r="AV209" i="1" a="1"/>
  <c r="AV209" i="1" s="1"/>
  <c r="AY300" i="1" a="1"/>
  <c r="AY300" i="1" s="1"/>
  <c r="AT251" i="1" a="1"/>
  <c r="AT251" i="1" s="1"/>
  <c r="S343" i="1" a="1"/>
  <c r="S343" i="1" s="1"/>
  <c r="Y258" i="1" a="1"/>
  <c r="Y258" i="1" s="1"/>
  <c r="S390" i="1" a="1"/>
  <c r="S390" i="1" s="1"/>
  <c r="W387" i="1" a="1"/>
  <c r="W387" i="1" s="1"/>
  <c r="AO392" i="1" a="1"/>
  <c r="AO392" i="1" s="1"/>
  <c r="AB432" i="1" a="1"/>
  <c r="AB432" i="1" s="1"/>
  <c r="AB436" i="1" a="1"/>
  <c r="AB436" i="1" s="1"/>
  <c r="AV386" i="1" a="1"/>
  <c r="AV386" i="1" s="1"/>
  <c r="AU303" i="1" a="1"/>
  <c r="AU303" i="1" s="1"/>
  <c r="AR254" i="1" a="1"/>
  <c r="AR254" i="1" s="1"/>
  <c r="AO346" i="1" a="1"/>
  <c r="AO346" i="1" s="1"/>
  <c r="T296" i="1" a="1"/>
  <c r="T296" i="1" s="1"/>
  <c r="AE211" i="1" a="1"/>
  <c r="AE211" i="1" s="1"/>
  <c r="AO302" i="1" a="1"/>
  <c r="AO302" i="1" s="1"/>
  <c r="AV253" i="1" a="1"/>
  <c r="AV253" i="1" s="1"/>
  <c r="Q344" i="1" a="1"/>
  <c r="Q344" i="1" s="1"/>
  <c r="AJ258" i="1" a="1"/>
  <c r="AJ258" i="1" s="1"/>
  <c r="AK207" i="1" a="1"/>
  <c r="AK207" i="1" s="1"/>
  <c r="AS301" i="1" a="1"/>
  <c r="AS301" i="1" s="1"/>
  <c r="AP252" i="1" a="1"/>
  <c r="AP252" i="1" s="1"/>
  <c r="AR343" i="1" a="1"/>
  <c r="AR343" i="1" s="1"/>
  <c r="AP258" i="1" a="1"/>
  <c r="AP258" i="1" s="1"/>
  <c r="AY207" i="1" a="1"/>
  <c r="AY207" i="1" s="1"/>
  <c r="AU299" i="1" a="1"/>
  <c r="AU299" i="1" s="1"/>
  <c r="AE389" i="1" a="1"/>
  <c r="AE389" i="1" s="1"/>
  <c r="AY386" i="1" a="1"/>
  <c r="AY386" i="1" s="1"/>
  <c r="AG392" i="1" a="1"/>
  <c r="AG392" i="1" s="1"/>
  <c r="T432" i="1" a="1"/>
  <c r="T432" i="1" s="1"/>
  <c r="S436" i="1" a="1"/>
  <c r="S436" i="1" s="1"/>
  <c r="AN386" i="1" a="1"/>
  <c r="AN386" i="1" s="1"/>
  <c r="AM303" i="1" a="1"/>
  <c r="AM303" i="1" s="1"/>
  <c r="AK254" i="1" a="1"/>
  <c r="AK254" i="1" s="1"/>
  <c r="AF346" i="1" a="1"/>
  <c r="AF346" i="1" s="1"/>
  <c r="AW295" i="1" a="1"/>
  <c r="AW295" i="1" s="1"/>
  <c r="AW210" i="1" a="1"/>
  <c r="AW210" i="1" s="1"/>
  <c r="AG302" i="1" a="1"/>
  <c r="AG302" i="1" s="1"/>
  <c r="AN253" i="1" a="1"/>
  <c r="AN253" i="1" s="1"/>
  <c r="AT343" i="1" a="1"/>
  <c r="AT343" i="1" s="1"/>
  <c r="AB258" i="1" a="1"/>
  <c r="AB258" i="1" s="1"/>
  <c r="AC207" i="1" a="1"/>
  <c r="AC207" i="1" s="1"/>
  <c r="AM301" i="1" a="1"/>
  <c r="AM301" i="1" s="1"/>
  <c r="AH252" i="1" a="1"/>
  <c r="AH252" i="1" s="1"/>
  <c r="AJ343" i="1" a="1"/>
  <c r="AJ343" i="1" s="1"/>
  <c r="AH258" i="1" a="1"/>
  <c r="AH258" i="1" s="1"/>
  <c r="AQ207" i="1" a="1"/>
  <c r="AQ207" i="1" s="1"/>
  <c r="AM299" i="1" a="1"/>
  <c r="AM299" i="1" s="1"/>
  <c r="AQ298" i="1" a="1"/>
  <c r="AQ298" i="1" s="1"/>
  <c r="AV208" i="1" a="1"/>
  <c r="AV208" i="1" s="1"/>
  <c r="AX301" i="1" a="1"/>
  <c r="AX301" i="1" s="1"/>
  <c r="AE252" i="1" a="1"/>
  <c r="AE252" i="1" s="1"/>
  <c r="Q166" i="1" a="1"/>
  <c r="Q166" i="1" s="1"/>
  <c r="AU116" i="1" a="1"/>
  <c r="AU116" i="1" s="1"/>
  <c r="R33" i="1" a="1"/>
  <c r="R33" i="1" s="1"/>
  <c r="W123" i="1" a="1"/>
  <c r="W123" i="1" s="1"/>
  <c r="AM73" i="1" a="1"/>
  <c r="AM73" i="1" s="1"/>
  <c r="AM164" i="1" a="1"/>
  <c r="AM164" i="1" s="1"/>
  <c r="Y115" i="1" a="1"/>
  <c r="Y115" i="1" s="1"/>
  <c r="AR30" i="1" a="1"/>
  <c r="AR30" i="1" s="1"/>
  <c r="AK123" i="1" a="1"/>
  <c r="AK123" i="1" s="1"/>
  <c r="AZ73" i="1" a="1"/>
  <c r="AZ73" i="1" s="1"/>
  <c r="AC164" i="1" a="1"/>
  <c r="AC164" i="1" s="1"/>
  <c r="W115" i="1" a="1"/>
  <c r="W115" i="1" s="1"/>
  <c r="AP205" i="1" a="1"/>
  <c r="AP205" i="1" s="1"/>
  <c r="AM120" i="1" a="1"/>
  <c r="AM120" i="1" s="1"/>
  <c r="AE71" i="1" a="1"/>
  <c r="AE71" i="1" s="1"/>
  <c r="U162" i="1" a="1"/>
  <c r="U162" i="1" s="1"/>
  <c r="S78" i="1" a="1"/>
  <c r="S78" i="1" s="1"/>
  <c r="AK204" i="1" a="1"/>
  <c r="AK204" i="1" s="1"/>
  <c r="AP119" i="1" a="1"/>
  <c r="AP119" i="1" s="1"/>
  <c r="AW70" i="1" a="1"/>
  <c r="AW70" i="1" s="1"/>
  <c r="AB26" i="1" a="1"/>
  <c r="AB26" i="1" s="1"/>
  <c r="R24" i="1" a="1"/>
  <c r="R24" i="1" s="1"/>
  <c r="AI27" i="1" a="1"/>
  <c r="AI27" i="1" s="1"/>
  <c r="U295" i="1" a="1"/>
  <c r="U295" i="1" s="1"/>
  <c r="AB206" i="1" a="1"/>
  <c r="AB206" i="1" s="1"/>
  <c r="R300" i="1" a="1"/>
  <c r="R300" i="1" s="1"/>
  <c r="AI250" i="1" a="1"/>
  <c r="AI250" i="1" s="1"/>
  <c r="AT163" i="1" a="1"/>
  <c r="AT163" i="1" s="1"/>
  <c r="AU114" i="1" a="1"/>
  <c r="AU114" i="1" s="1"/>
  <c r="R31" i="1" a="1"/>
  <c r="R31" i="1" s="1"/>
  <c r="W121" i="1" a="1"/>
  <c r="W121" i="1" s="1"/>
  <c r="AP71" i="1" a="1"/>
  <c r="AP71" i="1" s="1"/>
  <c r="AO162" i="1" a="1"/>
  <c r="AO162" i="1" s="1"/>
  <c r="W78" i="1" a="1"/>
  <c r="W78" i="1" s="1"/>
  <c r="AR28" i="1" a="1"/>
  <c r="AR28" i="1" s="1"/>
  <c r="AK121" i="1" a="1"/>
  <c r="AK121" i="1" s="1"/>
  <c r="S72" i="1" a="1"/>
  <c r="S72" i="1" s="1"/>
  <c r="AE162" i="1" a="1"/>
  <c r="AE162" i="1" s="1"/>
  <c r="AC78" i="1" a="1"/>
  <c r="AC78" i="1" s="1"/>
  <c r="AN167" i="1" a="1"/>
  <c r="AN167" i="1" s="1"/>
  <c r="AP118" i="1" a="1"/>
  <c r="AP118" i="1" s="1"/>
  <c r="Y69" i="1" a="1"/>
  <c r="Y69" i="1" s="1"/>
  <c r="W160" i="1" a="1"/>
  <c r="W160" i="1" s="1"/>
  <c r="S76" i="1" a="1"/>
  <c r="S76" i="1" s="1"/>
  <c r="AP166" i="1" a="1"/>
  <c r="AP166" i="1" s="1"/>
  <c r="AR117" i="1" a="1"/>
  <c r="AR117" i="1" s="1"/>
  <c r="AY33" i="1" a="1"/>
  <c r="AY33" i="1" s="1"/>
  <c r="AB24" i="1" a="1"/>
  <c r="AB24" i="1" s="1"/>
  <c r="R28" i="1" a="1"/>
  <c r="R28" i="1" s="1"/>
  <c r="AI25" i="1" a="1"/>
  <c r="AI25" i="1" s="1"/>
  <c r="AM24" i="1" a="1"/>
  <c r="AM24" i="1" s="1"/>
  <c r="AD213" i="1" a="1"/>
  <c r="AD213" i="1" s="1"/>
  <c r="U341" i="1" a="1"/>
  <c r="U341" i="1" s="1"/>
  <c r="AG255" i="1" a="1"/>
  <c r="AG255" i="1" s="1"/>
  <c r="AJ204" i="1" a="1"/>
  <c r="AJ204" i="1" s="1"/>
  <c r="AW119" i="1" a="1"/>
  <c r="AW119" i="1" s="1"/>
  <c r="T71" i="1" a="1"/>
  <c r="T71" i="1" s="1"/>
  <c r="AU161" i="1" a="1"/>
  <c r="AU161" i="1" s="1"/>
  <c r="T77" i="1" a="1"/>
  <c r="T77" i="1" s="1"/>
  <c r="AQ167" i="1" a="1"/>
  <c r="AQ167" i="1" s="1"/>
  <c r="AC118" i="1" a="1"/>
  <c r="AC118" i="1" s="1"/>
  <c r="AV33" i="1" a="1"/>
  <c r="AV33" i="1" s="1"/>
  <c r="AS161" i="1" a="1"/>
  <c r="AS161" i="1" s="1"/>
  <c r="R77" i="1" a="1"/>
  <c r="R77" i="1" s="1"/>
  <c r="AG167" i="1" a="1"/>
  <c r="AG167" i="1" s="1"/>
  <c r="AA118" i="1" a="1"/>
  <c r="AA118" i="1" s="1"/>
  <c r="Z69" i="1" a="1"/>
  <c r="Z69" i="1" s="1"/>
  <c r="AQ123" i="1" a="1"/>
  <c r="AQ123" i="1" s="1"/>
  <c r="AJ74" i="1" a="1"/>
  <c r="AJ74" i="1" s="1"/>
  <c r="W165" i="1" a="1"/>
  <c r="W165" i="1" s="1"/>
  <c r="Y116" i="1" a="1"/>
  <c r="Y116" i="1" s="1"/>
  <c r="AR31" i="1" a="1"/>
  <c r="AR31" i="1" s="1"/>
  <c r="AS122" i="1" a="1"/>
  <c r="AS122" i="1" s="1"/>
  <c r="AV73" i="1" a="1"/>
  <c r="AV73" i="1" s="1"/>
  <c r="AQ29" i="1" a="1"/>
  <c r="AQ29" i="1" s="1"/>
  <c r="V27" i="1" a="1"/>
  <c r="V27" i="1" s="1"/>
  <c r="AV24" i="1" a="1"/>
  <c r="AV24" i="1" s="1"/>
  <c r="AH28" i="1" a="1"/>
  <c r="AH28" i="1" s="1"/>
  <c r="W254" i="1" a="1"/>
  <c r="W254" i="1" s="1"/>
  <c r="Z346" i="1" a="1"/>
  <c r="Z346" i="1" s="1"/>
  <c r="AJ295" i="1" a="1"/>
  <c r="AJ295" i="1" s="1"/>
  <c r="AQ210" i="1" a="1"/>
  <c r="AQ210" i="1" s="1"/>
  <c r="AW159" i="1" a="1"/>
  <c r="AW159" i="1" s="1"/>
  <c r="Q76" i="1" a="1"/>
  <c r="Q76" i="1" s="1"/>
  <c r="T167" i="1" a="1"/>
  <c r="T167" i="1" s="1"/>
  <c r="Z117" i="1" a="1"/>
  <c r="Z117" i="1" s="1"/>
  <c r="AS32" i="1" a="1"/>
  <c r="AS32" i="1" s="1"/>
  <c r="AL123" i="1" a="1"/>
  <c r="AL123" i="1" s="1"/>
  <c r="W74" i="1" a="1"/>
  <c r="W74" i="1" s="1"/>
  <c r="AT166" i="1" a="1"/>
  <c r="AT166" i="1" s="1"/>
  <c r="AF117" i="1" a="1"/>
  <c r="AF117" i="1" s="1"/>
  <c r="W33" i="1" a="1"/>
  <c r="W33" i="1" s="1"/>
  <c r="AJ123" i="1" a="1"/>
  <c r="AJ123" i="1" s="1"/>
  <c r="AC74" i="1" a="1"/>
  <c r="AC74" i="1" s="1"/>
  <c r="AO163" i="1" a="1"/>
  <c r="AO163" i="1" s="1"/>
  <c r="AQ114" i="1" a="1"/>
  <c r="AQ114" i="1" s="1"/>
  <c r="Y30" i="1" a="1"/>
  <c r="Y30" i="1" s="1"/>
  <c r="Z121" i="1" a="1"/>
  <c r="Z121" i="1" s="1"/>
  <c r="Q72" i="1" a="1"/>
  <c r="Q72" i="1" s="1"/>
  <c r="AR162" i="1" a="1"/>
  <c r="AR162" i="1" s="1"/>
  <c r="AX78" i="1" a="1"/>
  <c r="AX78" i="1" s="1"/>
  <c r="AO28" i="1" a="1"/>
  <c r="AO28" i="1" s="1"/>
  <c r="AA26" i="1" a="1"/>
  <c r="AA26" i="1" s="1"/>
  <c r="Q24" i="1" a="1"/>
  <c r="Q24" i="1" s="1"/>
  <c r="Z27" i="1" a="1"/>
  <c r="Z27" i="1" s="1"/>
  <c r="AI300" i="1" a="1"/>
  <c r="AI300" i="1" s="1"/>
  <c r="AB210" i="1" a="1"/>
  <c r="AB210" i="1" s="1"/>
  <c r="AR302" i="1" a="1"/>
  <c r="AR302" i="1" s="1"/>
  <c r="AA253" i="1" a="1"/>
  <c r="AA253" i="1" s="1"/>
  <c r="AW166" i="1" a="1"/>
  <c r="AW166" i="1" s="1"/>
  <c r="AQ117" i="1" a="1"/>
  <c r="AQ117" i="1" s="1"/>
  <c r="AX33" i="1" a="1"/>
  <c r="AX33" i="1" s="1"/>
  <c r="AN159" i="1" a="1"/>
  <c r="AN159" i="1" s="1"/>
  <c r="AV74" i="1" a="1"/>
  <c r="AV74" i="1" s="1"/>
  <c r="AI165" i="1" a="1"/>
  <c r="AI165" i="1" s="1"/>
  <c r="U116" i="1" a="1"/>
  <c r="U116" i="1" s="1"/>
  <c r="AN31" i="1" a="1"/>
  <c r="AN31" i="1" s="1"/>
  <c r="AE159" i="1" a="1"/>
  <c r="AE159" i="1" s="1"/>
  <c r="AT74" i="1" a="1"/>
  <c r="AT74" i="1" s="1"/>
  <c r="Y165" i="1" a="1"/>
  <c r="Y165" i="1" s="1"/>
  <c r="S116" i="1" a="1"/>
  <c r="S116" i="1" s="1"/>
  <c r="R32" i="1" a="1"/>
  <c r="R32" i="1" s="1"/>
  <c r="AI121" i="1" a="1"/>
  <c r="AI121" i="1" s="1"/>
  <c r="AG72" i="1" a="1"/>
  <c r="AG72" i="1" s="1"/>
  <c r="Q163" i="1" a="1"/>
  <c r="Q163" i="1" s="1"/>
  <c r="AY78" i="1" a="1"/>
  <c r="AY78" i="1" s="1"/>
  <c r="AJ29" i="1" a="1"/>
  <c r="AJ29" i="1" s="1"/>
  <c r="AK120" i="1" a="1"/>
  <c r="AK120" i="1" s="1"/>
  <c r="AR71" i="1" a="1"/>
  <c r="AR71" i="1" s="1"/>
  <c r="X27" i="1" a="1"/>
  <c r="X27" i="1" s="1"/>
  <c r="AX24" i="1" a="1"/>
  <c r="AX24" i="1" s="1"/>
  <c r="X24" i="1" a="1"/>
  <c r="X24" i="1" s="1"/>
  <c r="W251" i="1" a="1"/>
  <c r="W251" i="1" s="1"/>
  <c r="U344" i="1" a="1"/>
  <c r="U344" i="1" s="1"/>
  <c r="X258" i="1" a="1"/>
  <c r="X258" i="1" s="1"/>
  <c r="AO207" i="1" a="1"/>
  <c r="AO207" i="1" s="1"/>
  <c r="AR122" i="1" a="1"/>
  <c r="AR122" i="1" s="1"/>
  <c r="AU73" i="1" a="1"/>
  <c r="AU73" i="1" s="1"/>
  <c r="AV164" i="1" a="1"/>
  <c r="AV164" i="1" s="1"/>
  <c r="R115" i="1" a="1"/>
  <c r="R115" i="1" s="1"/>
  <c r="AK30" i="1" a="1"/>
  <c r="AK30" i="1" s="1"/>
  <c r="AD121" i="1" a="1"/>
  <c r="AD121" i="1" s="1"/>
  <c r="AO71" i="1" a="1"/>
  <c r="AO71" i="1" s="1"/>
  <c r="AL164" i="1" a="1"/>
  <c r="AL164" i="1" s="1"/>
  <c r="AR438" i="1" a="1"/>
  <c r="AR438" i="1" s="1"/>
  <c r="W523" i="1" a="1"/>
  <c r="W523" i="1" s="1"/>
  <c r="AV436" i="1" a="1"/>
  <c r="AV436" i="1" s="1"/>
  <c r="AI477" i="1" a="1"/>
  <c r="AI477" i="1" s="1"/>
  <c r="Y437" i="1" a="1"/>
  <c r="Y437" i="1" s="1"/>
  <c r="AG434" i="1" a="1"/>
  <c r="AG434" i="1" s="1"/>
  <c r="AH433" i="1" a="1"/>
  <c r="AH433" i="1" s="1"/>
  <c r="Q394" i="1" a="1"/>
  <c r="Q394" i="1" s="1"/>
  <c r="AJ391" i="1" a="1"/>
  <c r="AJ391" i="1" s="1"/>
  <c r="AY389" i="1" a="1"/>
  <c r="AY389" i="1" s="1"/>
  <c r="AE303" i="1" a="1"/>
  <c r="AE303" i="1" s="1"/>
  <c r="AW250" i="1" a="1"/>
  <c r="AW250" i="1" s="1"/>
  <c r="T341" i="1" a="1"/>
  <c r="T341" i="1" s="1"/>
  <c r="AE255" i="1" a="1"/>
  <c r="AE255" i="1" s="1"/>
  <c r="AG347" i="1" a="1"/>
  <c r="AG347" i="1" s="1"/>
  <c r="W297" i="1" a="1"/>
  <c r="W297" i="1" s="1"/>
  <c r="AJ212" i="1" a="1"/>
  <c r="AJ212" i="1" s="1"/>
  <c r="Y302" i="1" a="1"/>
  <c r="Y302" i="1" s="1"/>
  <c r="AI252" i="1" a="1"/>
  <c r="AI252" i="1" s="1"/>
  <c r="AW345" i="1" a="1"/>
  <c r="AW345" i="1" s="1"/>
  <c r="R296" i="1" a="1"/>
  <c r="R296" i="1" s="1"/>
  <c r="AJ211" i="1" a="1"/>
  <c r="AJ211" i="1" s="1"/>
  <c r="W302" i="1" a="1"/>
  <c r="W302" i="1" s="1"/>
  <c r="U253" i="1" a="1"/>
  <c r="U253" i="1" s="1"/>
  <c r="AD344" i="1" a="1"/>
  <c r="AD344" i="1" s="1"/>
  <c r="AH436" i="1" a="1"/>
  <c r="AH436" i="1" s="1"/>
  <c r="AQ349" i="1" a="1"/>
  <c r="AQ349" i="1" s="1"/>
  <c r="Y390" i="1" a="1"/>
  <c r="Y390" i="1" s="1"/>
  <c r="AV394" i="1" a="1"/>
  <c r="AV394" i="1" s="1"/>
  <c r="AM433" i="1" a="1"/>
  <c r="AM433" i="1" s="1"/>
  <c r="Y349" i="1" a="1"/>
  <c r="Y349" i="1" s="1"/>
  <c r="AI301" i="1" a="1"/>
  <c r="AI301" i="1" s="1"/>
  <c r="AD252" i="1" a="1"/>
  <c r="AD252" i="1" s="1"/>
  <c r="AA344" i="1" a="1"/>
  <c r="AA344" i="1" s="1"/>
  <c r="AT258" i="1" a="1"/>
  <c r="AT258" i="1" s="1"/>
  <c r="AU207" i="1" a="1"/>
  <c r="AU207" i="1" s="1"/>
  <c r="AE300" i="1" a="1"/>
  <c r="AE300" i="1" s="1"/>
  <c r="AI251" i="1" a="1"/>
  <c r="AI251" i="1" s="1"/>
  <c r="AG341" i="1" a="1"/>
  <c r="AG341" i="1" s="1"/>
  <c r="U256" i="1" a="1"/>
  <c r="U256" i="1" s="1"/>
  <c r="AA204" i="1" a="1"/>
  <c r="AA204" i="1" s="1"/>
  <c r="Y299" i="1" a="1"/>
  <c r="Y299" i="1" s="1"/>
  <c r="AD250" i="1" a="1"/>
  <c r="AD250" i="1" s="1"/>
  <c r="AE341" i="1" a="1"/>
  <c r="AE341" i="1" s="1"/>
  <c r="AA256" i="1" a="1"/>
  <c r="AA256" i="1" s="1"/>
  <c r="AP348" i="1" a="1"/>
  <c r="AP348" i="1" s="1"/>
  <c r="AA392" i="1" a="1"/>
  <c r="AA392" i="1" s="1"/>
  <c r="R388" i="1" a="1"/>
  <c r="R388" i="1" s="1"/>
  <c r="AK393" i="1" a="1"/>
  <c r="AK393" i="1" s="1"/>
  <c r="X433" i="1" a="1"/>
  <c r="X433" i="1" s="1"/>
  <c r="R349" i="1" a="1"/>
  <c r="R349" i="1" s="1"/>
  <c r="AR387" i="1" a="1"/>
  <c r="AR387" i="1" s="1"/>
  <c r="AO340" i="1" a="1"/>
  <c r="AO340" i="1" s="1"/>
  <c r="AM255" i="1" a="1"/>
  <c r="AM255" i="1" s="1"/>
  <c r="AQ347" i="1" a="1"/>
  <c r="AQ347" i="1" s="1"/>
  <c r="AZ296" i="1" a="1"/>
  <c r="AZ296" i="1" s="1"/>
  <c r="AK212" i="1" a="1"/>
  <c r="AK212" i="1" s="1"/>
  <c r="AK303" i="1" a="1"/>
  <c r="AK303" i="1" s="1"/>
  <c r="AP254" i="1" a="1"/>
  <c r="AP254" i="1" s="1"/>
  <c r="AU344" i="1" a="1"/>
  <c r="AU344" i="1" s="1"/>
  <c r="AC294" i="1" a="1"/>
  <c r="AC294" i="1" s="1"/>
  <c r="AQ208" i="1" a="1"/>
  <c r="AQ208" i="1" s="1"/>
  <c r="AM302" i="1" a="1"/>
  <c r="AM302" i="1" s="1"/>
  <c r="AL253" i="1" a="1"/>
  <c r="AL253" i="1" s="1"/>
  <c r="AS344" i="1" a="1"/>
  <c r="AS344" i="1" s="1"/>
  <c r="AP294" i="1" a="1"/>
  <c r="AP294" i="1" s="1"/>
  <c r="AE209" i="1" a="1"/>
  <c r="AE209" i="1" s="1"/>
  <c r="AQ300" i="1" a="1"/>
  <c r="AQ300" i="1" s="1"/>
  <c r="AU391" i="1" a="1"/>
  <c r="AU391" i="1" s="1"/>
  <c r="AU387" i="1" a="1"/>
  <c r="AU387" i="1" s="1"/>
  <c r="AC393" i="1" a="1"/>
  <c r="AC393" i="1" s="1"/>
  <c r="AZ432" i="1" a="1"/>
  <c r="AZ432" i="1" s="1"/>
  <c r="AM348" i="1" a="1"/>
  <c r="AM348" i="1" s="1"/>
  <c r="AJ387" i="1" a="1"/>
  <c r="AJ387" i="1" s="1"/>
  <c r="AH340" i="1" a="1"/>
  <c r="AH340" i="1" s="1"/>
  <c r="AF255" i="1" a="1"/>
  <c r="AF255" i="1" s="1"/>
  <c r="AH347" i="1" a="1"/>
  <c r="AH347" i="1" s="1"/>
  <c r="AR296" i="1" a="1"/>
  <c r="AR296" i="1" s="1"/>
  <c r="AC212" i="1" a="1"/>
  <c r="AC212" i="1" s="1"/>
  <c r="AC303" i="1" a="1"/>
  <c r="AC303" i="1" s="1"/>
  <c r="AI254" i="1" a="1"/>
  <c r="AI254" i="1" s="1"/>
  <c r="AN344" i="1" a="1"/>
  <c r="AN344" i="1" s="1"/>
  <c r="V294" i="1" a="1"/>
  <c r="V294" i="1" s="1"/>
  <c r="AI208" i="1" a="1"/>
  <c r="AI208" i="1" s="1"/>
  <c r="AE302" i="1" a="1"/>
  <c r="AE302" i="1" s="1"/>
  <c r="AD253" i="1" a="1"/>
  <c r="AD253" i="1" s="1"/>
  <c r="AL344" i="1" a="1"/>
  <c r="AL344" i="1" s="1"/>
  <c r="AH294" i="1" a="1"/>
  <c r="AH294" i="1" s="1"/>
  <c r="AW208" i="1" a="1"/>
  <c r="AW208" i="1" s="1"/>
  <c r="AU430" i="1" a="1"/>
  <c r="AU430" i="1" s="1"/>
  <c r="AD389" i="1" a="1"/>
  <c r="AD389" i="1" s="1"/>
  <c r="AW394" i="1" a="1"/>
  <c r="AW394" i="1" s="1"/>
  <c r="AJ434" i="1" a="1"/>
  <c r="AJ434" i="1" s="1"/>
  <c r="AC385" i="1" a="1"/>
  <c r="AC385" i="1" s="1"/>
  <c r="S389" i="1" a="1"/>
  <c r="S389" i="1" s="1"/>
  <c r="V342" i="1" a="1"/>
  <c r="V342" i="1" s="1"/>
  <c r="S257" i="1" a="1"/>
  <c r="S257" i="1" s="1"/>
  <c r="AR205" i="1" a="1"/>
  <c r="AR205" i="1" s="1"/>
  <c r="AF298" i="1" a="1"/>
  <c r="AF298" i="1" s="1"/>
  <c r="W249" i="1" a="1"/>
  <c r="W249" i="1" s="1"/>
  <c r="AU340" i="1" a="1"/>
  <c r="AU340" i="1" s="1"/>
  <c r="V256" i="1" a="1"/>
  <c r="V256" i="1" s="1"/>
  <c r="AD346" i="1" a="1"/>
  <c r="AD346" i="1" s="1"/>
  <c r="AU295" i="1" a="1"/>
  <c r="AU295" i="1" s="1"/>
  <c r="AM210" i="1" a="1"/>
  <c r="AM210" i="1" s="1"/>
  <c r="AY303" i="1" a="1"/>
  <c r="AY303" i="1" s="1"/>
  <c r="AV254" i="1" a="1"/>
  <c r="AV254" i="1" s="1"/>
  <c r="T346" i="1" a="1"/>
  <c r="T346" i="1" s="1"/>
  <c r="Q296" i="1" a="1"/>
  <c r="Q296" i="1" s="1"/>
  <c r="AA211" i="1" a="1"/>
  <c r="AA211" i="1" s="1"/>
  <c r="T390" i="1" a="1"/>
  <c r="T390" i="1" s="1"/>
  <c r="AP392" i="1" a="1"/>
  <c r="AP392" i="1" s="1"/>
  <c r="Y433" i="1" a="1"/>
  <c r="Y433" i="1" s="1"/>
  <c r="S349" i="1" a="1"/>
  <c r="S349" i="1" s="1"/>
  <c r="AN388" i="1" a="1"/>
  <c r="AN388" i="1" s="1"/>
  <c r="AE392" i="1" a="1"/>
  <c r="AE392" i="1" s="1"/>
  <c r="AC345" i="1" a="1"/>
  <c r="AC345" i="1" s="1"/>
  <c r="AI295" i="1" a="1"/>
  <c r="AI295" i="1" s="1"/>
  <c r="AH210" i="1" a="1"/>
  <c r="AH210" i="1" s="1"/>
  <c r="AV301" i="1" a="1"/>
  <c r="AV301" i="1" s="1"/>
  <c r="AK252" i="1" a="1"/>
  <c r="AK252" i="1" s="1"/>
  <c r="Z344" i="1" a="1"/>
  <c r="Z344" i="1" s="1"/>
  <c r="AD294" i="1" a="1"/>
  <c r="AD294" i="1" s="1"/>
  <c r="AJ208" i="1" a="1"/>
  <c r="AJ208" i="1" s="1"/>
  <c r="Z299" i="1" a="1"/>
  <c r="Z299" i="1" s="1"/>
  <c r="AS249" i="1" a="1"/>
  <c r="AS249" i="1" s="1"/>
  <c r="U343" i="1" a="1"/>
  <c r="U343" i="1" s="1"/>
  <c r="S258" i="1" a="1"/>
  <c r="S258" i="1" s="1"/>
  <c r="AJ207" i="1" a="1"/>
  <c r="AJ207" i="1" s="1"/>
  <c r="X299" i="1" a="1"/>
  <c r="X299" i="1" s="1"/>
  <c r="V250" i="1" a="1"/>
  <c r="V250" i="1" s="1"/>
  <c r="AD341" i="1" a="1"/>
  <c r="AD341" i="1" s="1"/>
  <c r="Z256" i="1" a="1"/>
  <c r="Z256" i="1" s="1"/>
  <c r="AV385" i="1" a="1"/>
  <c r="AV385" i="1" s="1"/>
  <c r="AE385" i="1" a="1"/>
  <c r="AE385" i="1" s="1"/>
  <c r="AW390" i="1" a="1"/>
  <c r="AW390" i="1" s="1"/>
  <c r="AJ430" i="1" a="1"/>
  <c r="AJ430" i="1" s="1"/>
  <c r="AA434" i="1" a="1"/>
  <c r="AA434" i="1" s="1"/>
  <c r="T385" i="1" a="1"/>
  <c r="T385" i="1" s="1"/>
  <c r="T302" i="1" a="1"/>
  <c r="T302" i="1" s="1"/>
  <c r="R253" i="1" a="1"/>
  <c r="R253" i="1" s="1"/>
  <c r="AW344" i="1" a="1"/>
  <c r="AW344" i="1" s="1"/>
  <c r="AE294" i="1" a="1"/>
  <c r="AE294" i="1" s="1"/>
  <c r="AS208" i="1" a="1"/>
  <c r="AS208" i="1" s="1"/>
  <c r="R301" i="1" a="1"/>
  <c r="R301" i="1" s="1"/>
  <c r="T252" i="1" a="1"/>
  <c r="T252" i="1" s="1"/>
  <c r="Z342" i="1" a="1"/>
  <c r="Z342" i="1" s="1"/>
  <c r="AR256" i="1" a="1"/>
  <c r="AR256" i="1" s="1"/>
  <c r="AY204" i="1" a="1"/>
  <c r="AY204" i="1" s="1"/>
  <c r="AW299" i="1" a="1"/>
  <c r="AW299" i="1" s="1"/>
  <c r="Q251" i="1" a="1"/>
  <c r="Q251" i="1" s="1"/>
  <c r="R342" i="1" a="1"/>
  <c r="R342" i="1" s="1"/>
  <c r="AX256" i="1" a="1"/>
  <c r="AX256" i="1" s="1"/>
  <c r="AM205" i="1" a="1"/>
  <c r="AM205" i="1" s="1"/>
  <c r="S298" i="1" a="1"/>
  <c r="S298" i="1" s="1"/>
  <c r="X385" i="1" a="1"/>
  <c r="X385" i="1" s="1"/>
  <c r="W385" i="1" a="1"/>
  <c r="W385" i="1" s="1"/>
  <c r="AO390" i="1" a="1"/>
  <c r="AO390" i="1" s="1"/>
  <c r="AB430" i="1" a="1"/>
  <c r="AB430" i="1" s="1"/>
  <c r="S434" i="1" a="1"/>
  <c r="S434" i="1" s="1"/>
  <c r="AV349" i="1" a="1"/>
  <c r="AV349" i="1" s="1"/>
  <c r="AW301" i="1" a="1"/>
  <c r="AW301" i="1" s="1"/>
  <c r="AT252" i="1" a="1"/>
  <c r="AT252" i="1" s="1"/>
  <c r="AP344" i="1" a="1"/>
  <c r="AP344" i="1" s="1"/>
  <c r="X294" i="1" a="1"/>
  <c r="X294" i="1" s="1"/>
  <c r="AK208" i="1" a="1"/>
  <c r="AK208" i="1" s="1"/>
  <c r="AT300" i="1" a="1"/>
  <c r="AT300" i="1" s="1"/>
  <c r="AW251" i="1" a="1"/>
  <c r="AW251" i="1" s="1"/>
  <c r="T342" i="1" a="1"/>
  <c r="T342" i="1" s="1"/>
  <c r="AJ256" i="1" a="1"/>
  <c r="AJ256" i="1" s="1"/>
  <c r="AQ204" i="1" a="1"/>
  <c r="AQ204" i="1" s="1"/>
  <c r="AO299" i="1" a="1"/>
  <c r="AO299" i="1" s="1"/>
  <c r="AS250" i="1" a="1"/>
  <c r="AS250" i="1" s="1"/>
  <c r="AT341" i="1" a="1"/>
  <c r="AT341" i="1" s="1"/>
  <c r="AP256" i="1" a="1"/>
  <c r="AP256" i="1" s="1"/>
  <c r="AT349" i="1" a="1"/>
  <c r="AT349" i="1" s="1"/>
  <c r="AU297" i="1" a="1"/>
  <c r="AU297" i="1" s="1"/>
  <c r="AC295" i="1" a="1"/>
  <c r="AC295" i="1" s="1"/>
  <c r="AJ206" i="1" a="1"/>
  <c r="AJ206" i="1" s="1"/>
  <c r="Z300" i="1" a="1"/>
  <c r="Z300" i="1" s="1"/>
  <c r="AP250" i="1" a="1"/>
  <c r="AP250" i="1" s="1"/>
  <c r="Y164" i="1" a="1"/>
  <c r="Y164" i="1" s="1"/>
  <c r="S115" i="1" a="1"/>
  <c r="S115" i="1" s="1"/>
  <c r="Z31" i="1" a="1"/>
  <c r="Z31" i="1" s="1"/>
  <c r="AE121" i="1" a="1"/>
  <c r="AE121" i="1" s="1"/>
  <c r="AX71" i="1" a="1"/>
  <c r="AX71" i="1" s="1"/>
  <c r="AW162" i="1" a="1"/>
  <c r="AW162" i="1" s="1"/>
  <c r="AE78" i="1" a="1"/>
  <c r="AE78" i="1" s="1"/>
  <c r="AZ28" i="1" a="1"/>
  <c r="AZ28" i="1" s="1"/>
  <c r="AS121" i="1" a="1"/>
  <c r="AS121" i="1" s="1"/>
  <c r="AA72" i="1" a="1"/>
  <c r="AA72" i="1" s="1"/>
  <c r="AM162" i="1" a="1"/>
  <c r="AM162" i="1" s="1"/>
  <c r="AK78" i="1" a="1"/>
  <c r="AK78" i="1" s="1"/>
  <c r="AV167" i="1" a="1"/>
  <c r="AV167" i="1" s="1"/>
  <c r="AX118" i="1" a="1"/>
  <c r="AX118" i="1" s="1"/>
  <c r="AN69" i="1" a="1"/>
  <c r="AN69" i="1" s="1"/>
  <c r="AD160" i="1" a="1"/>
  <c r="AD160" i="1" s="1"/>
  <c r="AA76" i="1" a="1"/>
  <c r="AA76" i="1" s="1"/>
  <c r="AX166" i="1" a="1"/>
  <c r="AX166" i="1" s="1"/>
  <c r="AZ117" i="1" a="1"/>
  <c r="AZ117" i="1" s="1"/>
  <c r="W69" i="1" a="1"/>
  <c r="W69" i="1" s="1"/>
  <c r="AJ24" i="1" a="1"/>
  <c r="AJ24" i="1" s="1"/>
  <c r="AA28" i="1" a="1"/>
  <c r="AA28" i="1" s="1"/>
  <c r="AQ25" i="1" a="1"/>
  <c r="AQ25" i="1" s="1"/>
  <c r="AC257" i="1" a="1"/>
  <c r="AC257" i="1" s="1"/>
  <c r="AS349" i="1" a="1"/>
  <c r="AS349" i="1" s="1"/>
  <c r="Z298" i="1" a="1"/>
  <c r="Z298" i="1" s="1"/>
  <c r="AS213" i="1" a="1"/>
  <c r="AS213" i="1" s="1"/>
  <c r="S162" i="1" a="1"/>
  <c r="S162" i="1" s="1"/>
  <c r="Y78" i="1" a="1"/>
  <c r="Y78" i="1" s="1"/>
  <c r="AS204" i="1" a="1"/>
  <c r="AS204" i="1" s="1"/>
  <c r="AG119" i="1" a="1"/>
  <c r="AG119" i="1" s="1"/>
  <c r="AZ69" i="1" a="1"/>
  <c r="AZ69" i="1" s="1"/>
  <c r="AP160" i="1" a="1"/>
  <c r="AP160" i="1" s="1"/>
  <c r="AE76" i="1" a="1"/>
  <c r="AE76" i="1" s="1"/>
  <c r="AE204" i="1" a="1"/>
  <c r="AE204" i="1" s="1"/>
  <c r="AT119" i="1" a="1"/>
  <c r="AT119" i="1" s="1"/>
  <c r="AC70" i="1" a="1"/>
  <c r="AC70" i="1" s="1"/>
  <c r="AN160" i="1" a="1"/>
  <c r="AN160" i="1" s="1"/>
  <c r="AK76" i="1" a="1"/>
  <c r="AK76" i="1" s="1"/>
  <c r="AV165" i="1" a="1"/>
  <c r="AV165" i="1" s="1"/>
  <c r="AX116" i="1" a="1"/>
  <c r="AX116" i="1" s="1"/>
  <c r="AG32" i="1" a="1"/>
  <c r="AG32" i="1" s="1"/>
  <c r="AH123" i="1" a="1"/>
  <c r="AH123" i="1" s="1"/>
  <c r="AA74" i="1" a="1"/>
  <c r="AA74" i="1" s="1"/>
  <c r="AX164" i="1" a="1"/>
  <c r="AX164" i="1" s="1"/>
  <c r="AZ115" i="1" a="1"/>
  <c r="AZ115" i="1" s="1"/>
  <c r="W32" i="1" a="1"/>
  <c r="W32" i="1" s="1"/>
  <c r="AM28" i="1" a="1"/>
  <c r="AM28" i="1" s="1"/>
  <c r="Y26" i="1" a="1"/>
  <c r="Y26" i="1" s="1"/>
  <c r="AU29" i="1" a="1"/>
  <c r="AU29" i="1" s="1"/>
  <c r="V301" i="1" a="1"/>
  <c r="V301" i="1" s="1"/>
  <c r="AR210" i="1" a="1"/>
  <c r="AR210" i="1" s="1"/>
  <c r="X303" i="1" a="1"/>
  <c r="X303" i="1" s="1"/>
  <c r="AQ253" i="1" a="1"/>
  <c r="AQ253" i="1" s="1"/>
  <c r="AC167" i="1" a="1"/>
  <c r="AC167" i="1" s="1"/>
  <c r="W118" i="1" a="1"/>
  <c r="W118" i="1" s="1"/>
  <c r="AD69" i="1" a="1"/>
  <c r="AD69" i="1" s="1"/>
  <c r="T160" i="1" a="1"/>
  <c r="T160" i="1" s="1"/>
  <c r="AB75" i="1" a="1"/>
  <c r="AB75" i="1" s="1"/>
  <c r="AY165" i="1" a="1"/>
  <c r="AY165" i="1" s="1"/>
  <c r="AK116" i="1" a="1"/>
  <c r="AK116" i="1" s="1"/>
  <c r="T32" i="1" a="1"/>
  <c r="T32" i="1" s="1"/>
  <c r="AT159" i="1" a="1"/>
  <c r="AT159" i="1" s="1"/>
  <c r="Z75" i="1" a="1"/>
  <c r="Z75" i="1" s="1"/>
  <c r="AO165" i="1" a="1"/>
  <c r="AO165" i="1" s="1"/>
  <c r="AI116" i="1" a="1"/>
  <c r="AI116" i="1" s="1"/>
  <c r="AH32" i="1" a="1"/>
  <c r="AH32" i="1" s="1"/>
  <c r="AY121" i="1" a="1"/>
  <c r="AY121" i="1" s="1"/>
  <c r="AW72" i="1" a="1"/>
  <c r="AW72" i="1" s="1"/>
  <c r="AF163" i="1" a="1"/>
  <c r="AF163" i="1" s="1"/>
  <c r="AI114" i="1" a="1"/>
  <c r="AI114" i="1" s="1"/>
  <c r="AZ29" i="1" a="1"/>
  <c r="AZ29" i="1" s="1"/>
  <c r="Q121" i="1" a="1"/>
  <c r="Q121" i="1" s="1"/>
  <c r="W72" i="1" a="1"/>
  <c r="W72" i="1" s="1"/>
  <c r="AN27" i="1" a="1"/>
  <c r="AN27" i="1" s="1"/>
  <c r="AD25" i="1" a="1"/>
  <c r="AD25" i="1" s="1"/>
  <c r="Q29" i="1" a="1"/>
  <c r="Q29" i="1" s="1"/>
  <c r="R27" i="1" a="1"/>
  <c r="R27" i="1" s="1"/>
  <c r="Q252" i="1" a="1"/>
  <c r="Q252" i="1" s="1"/>
  <c r="AJ344" i="1" a="1"/>
  <c r="AJ344" i="1" s="1"/>
  <c r="AN258" i="1" a="1"/>
  <c r="AN258" i="1" s="1"/>
  <c r="AE208" i="1" a="1"/>
  <c r="AE208" i="1" s="1"/>
  <c r="X123" i="1" a="1"/>
  <c r="X123" i="1" s="1"/>
  <c r="Y74" i="1" a="1"/>
  <c r="Y74" i="1" s="1"/>
  <c r="AB165" i="1" a="1"/>
  <c r="AB165" i="1" s="1"/>
  <c r="AH115" i="1" a="1"/>
  <c r="AH115" i="1" s="1"/>
  <c r="Q31" i="1" a="1"/>
  <c r="Q31" i="1" s="1"/>
  <c r="AT121" i="1" a="1"/>
  <c r="AT121" i="1" s="1"/>
  <c r="T72" i="1" a="1"/>
  <c r="T72" i="1" s="1"/>
  <c r="R165" i="1" a="1"/>
  <c r="R165" i="1" s="1"/>
  <c r="AN115" i="1" a="1"/>
  <c r="AN115" i="1" s="1"/>
  <c r="AE31" i="1" a="1"/>
  <c r="AE31" i="1" s="1"/>
  <c r="AR121" i="1" a="1"/>
  <c r="AR121" i="1" s="1"/>
  <c r="AP72" i="1" a="1"/>
  <c r="AP72" i="1" s="1"/>
  <c r="AY161" i="1" a="1"/>
  <c r="AY161" i="1" s="1"/>
  <c r="AV77" i="1" a="1"/>
  <c r="AV77" i="1" s="1"/>
  <c r="AH168" i="1" a="1"/>
  <c r="AH168" i="1" s="1"/>
  <c r="AJ119" i="1" a="1"/>
  <c r="AJ119" i="1" s="1"/>
  <c r="Z70" i="1" a="1"/>
  <c r="Z70" i="1" s="1"/>
  <c r="Q161" i="1" a="1"/>
  <c r="Q161" i="1" s="1"/>
  <c r="V77" i="1" a="1"/>
  <c r="V77" i="1" s="1"/>
  <c r="AS26" i="1" a="1"/>
  <c r="AS26" i="1" s="1"/>
  <c r="AI24" i="1" a="1"/>
  <c r="AI24" i="1" s="1"/>
  <c r="Z28" i="1" a="1"/>
  <c r="Z28" i="1" s="1"/>
  <c r="AH25" i="1" a="1"/>
  <c r="AH25" i="1" s="1"/>
  <c r="S297" i="1" a="1"/>
  <c r="S297" i="1" s="1"/>
  <c r="AP207" i="1" a="1"/>
  <c r="AP207" i="1" s="1"/>
  <c r="U301" i="1" a="1"/>
  <c r="U301" i="1" s="1"/>
  <c r="AL251" i="1" a="1"/>
  <c r="AL251" i="1" s="1"/>
  <c r="U165" i="1" a="1"/>
  <c r="U165" i="1" s="1"/>
  <c r="AY115" i="1" a="1"/>
  <c r="AY115" i="1" s="1"/>
  <c r="V32" i="1" a="1"/>
  <c r="V32" i="1" s="1"/>
  <c r="AA122" i="1" a="1"/>
  <c r="AA122" i="1" s="1"/>
  <c r="AS72" i="1" a="1"/>
  <c r="AS72" i="1" s="1"/>
  <c r="AR163" i="1" a="1"/>
  <c r="AR163" i="1" s="1"/>
  <c r="AE114" i="1" a="1"/>
  <c r="AE114" i="1" s="1"/>
  <c r="AV29" i="1" a="1"/>
  <c r="AV29" i="1" s="1"/>
  <c r="AO122" i="1" a="1"/>
  <c r="AO122" i="1" s="1"/>
  <c r="W73" i="1" a="1"/>
  <c r="W73" i="1" s="1"/>
  <c r="AH163" i="1" a="1"/>
  <c r="AH163" i="1" s="1"/>
  <c r="AC114" i="1" a="1"/>
  <c r="AC114" i="1" s="1"/>
  <c r="AR168" i="1" a="1"/>
  <c r="AR168" i="1" s="1"/>
  <c r="AR119" i="1" a="1"/>
  <c r="AR119" i="1" s="1"/>
  <c r="AI70" i="1" a="1"/>
  <c r="AI70" i="1" s="1"/>
  <c r="Z161" i="1" a="1"/>
  <c r="Z161" i="1" s="1"/>
  <c r="W77" i="1" a="1"/>
  <c r="W77" i="1" s="1"/>
  <c r="AT167" i="1" a="1"/>
  <c r="AT167" i="1" s="1"/>
  <c r="AV118" i="1" a="1"/>
  <c r="AV118" i="1" s="1"/>
  <c r="R70" i="1" a="1"/>
  <c r="R70" i="1" s="1"/>
  <c r="AF25" i="1" a="1"/>
  <c r="AF25" i="1" s="1"/>
  <c r="AC29" i="1" a="1"/>
  <c r="AC29" i="1" s="1"/>
  <c r="E41" i="19" a="1"/>
  <c r="E41" i="19" s="1"/>
  <c r="AH249" i="1" a="1"/>
  <c r="AH249" i="1" s="1"/>
  <c r="AD342" i="1" a="1"/>
  <c r="AD342" i="1" s="1"/>
  <c r="AG256" i="1" a="1"/>
  <c r="AG256" i="1" s="1"/>
  <c r="AC205" i="1" a="1"/>
  <c r="AC205" i="1" s="1"/>
  <c r="AZ120" i="1" a="1"/>
  <c r="AZ120" i="1" s="1"/>
  <c r="V72" i="1" a="1"/>
  <c r="V72" i="1" s="1"/>
  <c r="AX162" i="1" a="1"/>
  <c r="AX162" i="1" s="1"/>
  <c r="X78" i="1" a="1"/>
  <c r="X78" i="1" s="1"/>
  <c r="AV168" i="1" a="1"/>
  <c r="AV168" i="1" s="1"/>
  <c r="AF119" i="1" a="1"/>
  <c r="AF119" i="1" s="1"/>
  <c r="AY69" i="1" a="1"/>
  <c r="AY69" i="1" s="1"/>
  <c r="AV162" i="1" a="1"/>
  <c r="AV162" i="1" s="1"/>
  <c r="V78" i="1" a="1"/>
  <c r="V78" i="1" s="1"/>
  <c r="AJ168" i="1" a="1"/>
  <c r="AJ168" i="1" s="1"/>
  <c r="AL119" i="1" a="1"/>
  <c r="AL119" i="1" s="1"/>
  <c r="AI524" i="1" a="1"/>
  <c r="AI524" i="1" s="1"/>
  <c r="AF521" i="1" a="1"/>
  <c r="AF521" i="1" s="1"/>
  <c r="AD481" i="1" a="1"/>
  <c r="AD481" i="1" s="1"/>
  <c r="AS475" i="1" a="1"/>
  <c r="AS475" i="1" s="1"/>
  <c r="AH434" i="1" a="1"/>
  <c r="AH434" i="1" s="1"/>
  <c r="U394" i="1" a="1"/>
  <c r="U394" i="1" s="1"/>
  <c r="AT430" i="1" a="1"/>
  <c r="AT430" i="1" s="1"/>
  <c r="Y392" i="1" a="1"/>
  <c r="Y392" i="1" s="1"/>
  <c r="AR389" i="1" a="1"/>
  <c r="AR389" i="1" s="1"/>
  <c r="W388" i="1" a="1"/>
  <c r="W388" i="1" s="1"/>
  <c r="Q300" i="1" a="1"/>
  <c r="Q300" i="1" s="1"/>
  <c r="X249" i="1" a="1"/>
  <c r="X249" i="1" s="1"/>
  <c r="AD303" i="1" a="1"/>
  <c r="AD303" i="1" s="1"/>
  <c r="AO253" i="1" a="1"/>
  <c r="AO253" i="1" s="1"/>
  <c r="AA345" i="1" a="1"/>
  <c r="AA345" i="1" s="1"/>
  <c r="AG295" i="1" a="1"/>
  <c r="AG295" i="1" s="1"/>
  <c r="AX209" i="1" a="1"/>
  <c r="AX209" i="1" s="1"/>
  <c r="AD300" i="1" a="1"/>
  <c r="AD300" i="1" s="1"/>
  <c r="AT250" i="1" a="1"/>
  <c r="AT250" i="1" s="1"/>
  <c r="X344" i="1" a="1"/>
  <c r="X344" i="1" s="1"/>
  <c r="U294" i="1" a="1"/>
  <c r="U294" i="1" s="1"/>
  <c r="AX208" i="1" a="1"/>
  <c r="AX208" i="1" s="1"/>
  <c r="AB300" i="1" a="1"/>
  <c r="AB300" i="1" s="1"/>
  <c r="X251" i="1" a="1"/>
  <c r="X251" i="1" s="1"/>
  <c r="AE342" i="1" a="1"/>
  <c r="AE342" i="1" s="1"/>
  <c r="R433" i="1" a="1"/>
  <c r="R433" i="1" s="1"/>
  <c r="R348" i="1" a="1"/>
  <c r="R348" i="1" s="1"/>
  <c r="AG388" i="1" a="1"/>
  <c r="AG388" i="1" s="1"/>
  <c r="T393" i="1" a="1"/>
  <c r="T393" i="1" s="1"/>
  <c r="AU431" i="1" a="1"/>
  <c r="AU431" i="1" s="1"/>
  <c r="AJ347" i="1" a="1"/>
  <c r="AJ347" i="1" s="1"/>
  <c r="AS299" i="1" a="1"/>
  <c r="AS299" i="1" s="1"/>
  <c r="AO250" i="1" a="1"/>
  <c r="AO250" i="1" s="1"/>
  <c r="AJ342" i="1" a="1"/>
  <c r="AJ342" i="1" s="1"/>
  <c r="R257" i="1" a="1"/>
  <c r="R257" i="1" s="1"/>
  <c r="AI205" i="1" a="1"/>
  <c r="AI205" i="1" s="1"/>
  <c r="AM298" i="1" a="1"/>
  <c r="AM298" i="1" s="1"/>
  <c r="AD249" i="1" a="1"/>
  <c r="AD249" i="1" s="1"/>
  <c r="AR303" i="1" a="1"/>
  <c r="AR303" i="1" s="1"/>
  <c r="Z254" i="1" a="1"/>
  <c r="Z254" i="1" s="1"/>
  <c r="AN347" i="1" a="1"/>
  <c r="AN347" i="1" s="1"/>
  <c r="AH297" i="1" a="1"/>
  <c r="AH297" i="1" s="1"/>
  <c r="AN213" i="1" a="1"/>
  <c r="AN213" i="1" s="1"/>
  <c r="AP303" i="1" a="1"/>
  <c r="AP303" i="1" s="1"/>
  <c r="AN254" i="1" a="1"/>
  <c r="AN254" i="1" s="1"/>
  <c r="S346" i="1" a="1"/>
  <c r="S346" i="1" s="1"/>
  <c r="AN387" i="1" a="1"/>
  <c r="AN387" i="1" s="1"/>
  <c r="AA386" i="1" a="1"/>
  <c r="AA386" i="1" s="1"/>
  <c r="AS391" i="1" a="1"/>
  <c r="AS391" i="1" s="1"/>
  <c r="AF431" i="1" a="1"/>
  <c r="AF431" i="1" s="1"/>
  <c r="W435" i="1" a="1"/>
  <c r="W435" i="1" s="1"/>
  <c r="AZ385" i="1" a="1"/>
  <c r="AZ385" i="1" s="1"/>
  <c r="AY302" i="1" a="1"/>
  <c r="AY302" i="1" s="1"/>
  <c r="AX253" i="1" a="1"/>
  <c r="AX253" i="1" s="1"/>
  <c r="AR345" i="1" a="1"/>
  <c r="AR345" i="1" s="1"/>
  <c r="Z295" i="1" a="1"/>
  <c r="Z295" i="1" s="1"/>
  <c r="AY209" i="1" a="1"/>
  <c r="AY209" i="1" s="1"/>
  <c r="AU301" i="1" a="1"/>
  <c r="AU301" i="1" s="1"/>
  <c r="AZ252" i="1" a="1"/>
  <c r="AZ252" i="1" s="1"/>
  <c r="V343" i="1" a="1"/>
  <c r="V343" i="1" s="1"/>
  <c r="AN257" i="1" a="1"/>
  <c r="AN257" i="1" s="1"/>
  <c r="AE206" i="1" a="1"/>
  <c r="AE206" i="1" s="1"/>
  <c r="AZ300" i="1" a="1"/>
  <c r="AZ300" i="1" s="1"/>
  <c r="AU251" i="1" a="1"/>
  <c r="AU251" i="1" s="1"/>
  <c r="AV342" i="1" a="1"/>
  <c r="AV342" i="1" s="1"/>
  <c r="AT257" i="1" a="1"/>
  <c r="AT257" i="1" s="1"/>
  <c r="AS206" i="1" a="1"/>
  <c r="AS206" i="1" s="1"/>
  <c r="AY298" i="1" a="1"/>
  <c r="AY298" i="1" s="1"/>
  <c r="AZ386" i="1" a="1"/>
  <c r="AZ386" i="1" s="1"/>
  <c r="S386" i="1" a="1"/>
  <c r="S386" i="1" s="1"/>
  <c r="AK391" i="1" a="1"/>
  <c r="AK391" i="1" s="1"/>
  <c r="X431" i="1" a="1"/>
  <c r="X431" i="1" s="1"/>
  <c r="AY434" i="1" a="1"/>
  <c r="AY434" i="1" s="1"/>
  <c r="AR385" i="1" a="1"/>
  <c r="AR385" i="1" s="1"/>
  <c r="AQ302" i="1" a="1"/>
  <c r="AQ302" i="1" s="1"/>
  <c r="AP253" i="1" a="1"/>
  <c r="AP253" i="1" s="1"/>
  <c r="AJ345" i="1" a="1"/>
  <c r="AJ345" i="1" s="1"/>
  <c r="R295" i="1" a="1"/>
  <c r="R295" i="1" s="1"/>
  <c r="AQ209" i="1" a="1"/>
  <c r="AQ209" i="1" s="1"/>
  <c r="AN301" i="1" a="1"/>
  <c r="AN301" i="1" s="1"/>
  <c r="AR252" i="1" a="1"/>
  <c r="AR252" i="1" s="1"/>
  <c r="AX342" i="1" a="1"/>
  <c r="AX342" i="1" s="1"/>
  <c r="AF257" i="1" a="1"/>
  <c r="AF257" i="1" s="1"/>
  <c r="AW205" i="1" a="1"/>
  <c r="AW205" i="1" s="1"/>
  <c r="AK300" i="1" a="1"/>
  <c r="AK300" i="1" s="1"/>
  <c r="AN251" i="1" a="1"/>
  <c r="AN251" i="1" s="1"/>
  <c r="AN342" i="1" a="1"/>
  <c r="AN342" i="1" s="1"/>
  <c r="AL257" i="1" a="1"/>
  <c r="AL257" i="1" s="1"/>
  <c r="AK206" i="1" a="1"/>
  <c r="AK206" i="1" s="1"/>
  <c r="W391" i="1" a="1"/>
  <c r="W391" i="1" s="1"/>
  <c r="AM387" i="1" a="1"/>
  <c r="AM387" i="1" s="1"/>
  <c r="U393" i="1" a="1"/>
  <c r="U393" i="1" s="1"/>
  <c r="AR432" i="1" a="1"/>
  <c r="AR432" i="1" s="1"/>
  <c r="AE348" i="1" a="1"/>
  <c r="AE348" i="1" s="1"/>
  <c r="AB387" i="1" a="1"/>
  <c r="AB387" i="1" s="1"/>
  <c r="Z340" i="1" a="1"/>
  <c r="Z340" i="1" s="1"/>
  <c r="X255" i="1" a="1"/>
  <c r="X255" i="1" s="1"/>
  <c r="X347" i="1" a="1"/>
  <c r="X347" i="1" s="1"/>
  <c r="AJ296" i="1" a="1"/>
  <c r="AJ296" i="1" s="1"/>
  <c r="AU211" i="1" a="1"/>
  <c r="AU211" i="1" s="1"/>
  <c r="U303" i="1" a="1"/>
  <c r="U303" i="1" s="1"/>
  <c r="AA254" i="1" a="1"/>
  <c r="AA254" i="1" s="1"/>
  <c r="AF344" i="1" a="1"/>
  <c r="AF344" i="1" s="1"/>
  <c r="AZ258" i="1" a="1"/>
  <c r="AZ258" i="1" s="1"/>
  <c r="AA208" i="1" a="1"/>
  <c r="AA208" i="1" s="1"/>
  <c r="X302" i="1" a="1"/>
  <c r="X302" i="1" s="1"/>
  <c r="V253" i="1" a="1"/>
  <c r="V253" i="1" s="1"/>
  <c r="W344" i="1" a="1"/>
  <c r="W344" i="1" s="1"/>
  <c r="AB294" i="1" a="1"/>
  <c r="AB294" i="1" s="1"/>
  <c r="AO208" i="1" a="1"/>
  <c r="AO208" i="1" s="1"/>
  <c r="S435" i="1" a="1"/>
  <c r="S435" i="1" s="1"/>
  <c r="AX390" i="1" a="1"/>
  <c r="AX390" i="1" s="1"/>
  <c r="AG431" i="1" a="1"/>
  <c r="AG431" i="1" s="1"/>
  <c r="T436" i="1" a="1"/>
  <c r="T436" i="1" s="1"/>
  <c r="AW386" i="1" a="1"/>
  <c r="AW386" i="1" s="1"/>
  <c r="AM390" i="1" a="1"/>
  <c r="AM390" i="1" s="1"/>
  <c r="AO343" i="1" a="1"/>
  <c r="AO343" i="1" s="1"/>
  <c r="AM258" i="1" a="1"/>
  <c r="AM258" i="1" s="1"/>
  <c r="AV207" i="1" a="1"/>
  <c r="AV207" i="1" s="1"/>
  <c r="AZ299" i="1" a="1"/>
  <c r="AZ299" i="1" s="1"/>
  <c r="AV250" i="1" a="1"/>
  <c r="AV250" i="1" s="1"/>
  <c r="AI342" i="1" a="1"/>
  <c r="AI342" i="1" s="1"/>
  <c r="AO257" i="1" a="1"/>
  <c r="AO257" i="1" s="1"/>
  <c r="AC348" i="1" a="1"/>
  <c r="AC348" i="1" s="1"/>
  <c r="AI297" i="1" a="1"/>
  <c r="AI297" i="1" s="1"/>
  <c r="AQ212" i="1" a="1"/>
  <c r="AQ212" i="1" s="1"/>
  <c r="AF341" i="1" a="1"/>
  <c r="AF341" i="1" s="1"/>
  <c r="AB256" i="1" a="1"/>
  <c r="AB256" i="1" s="1"/>
  <c r="AB348" i="1" a="1"/>
  <c r="AB348" i="1" s="1"/>
  <c r="AG297" i="1" a="1"/>
  <c r="AG297" i="1" s="1"/>
  <c r="AE213" i="1" a="1"/>
  <c r="AE213" i="1" s="1"/>
  <c r="AG303" i="1" a="1"/>
  <c r="AG303" i="1" s="1"/>
  <c r="AE254" i="1" a="1"/>
  <c r="AE254" i="1" s="1"/>
  <c r="V434" i="1" a="1"/>
  <c r="V434" i="1" s="1"/>
  <c r="AO348" i="1" a="1"/>
  <c r="AO348" i="1" s="1"/>
  <c r="U389" i="1" a="1"/>
  <c r="U389" i="1" s="1"/>
  <c r="AR393" i="1" a="1"/>
  <c r="AR393" i="1" s="1"/>
  <c r="AI432" i="1" a="1"/>
  <c r="AI432" i="1" s="1"/>
  <c r="W348" i="1" a="1"/>
  <c r="W348" i="1" s="1"/>
  <c r="AG300" i="1" a="1"/>
  <c r="AG300" i="1" s="1"/>
  <c r="AC251" i="1" a="1"/>
  <c r="AC251" i="1" s="1"/>
  <c r="X343" i="1" a="1"/>
  <c r="X343" i="1" s="1"/>
  <c r="AP257" i="1" a="1"/>
  <c r="AP257" i="1" s="1"/>
  <c r="AG206" i="1" a="1"/>
  <c r="AG206" i="1" s="1"/>
  <c r="AA299" i="1" a="1"/>
  <c r="AA299" i="1" s="1"/>
  <c r="AF250" i="1" a="1"/>
  <c r="AF250" i="1" s="1"/>
  <c r="AE340" i="1" a="1"/>
  <c r="AE340" i="1" s="1"/>
  <c r="U255" i="1" a="1"/>
  <c r="U255" i="1" s="1"/>
  <c r="AD349" i="1" a="1"/>
  <c r="AD349" i="1" s="1"/>
  <c r="U298" i="1" a="1"/>
  <c r="U298" i="1" s="1"/>
  <c r="AB249" i="1" a="1"/>
  <c r="AB249" i="1" s="1"/>
  <c r="AC340" i="1" a="1"/>
  <c r="AC340" i="1" s="1"/>
  <c r="AA255" i="1" a="1"/>
  <c r="AA255" i="1" s="1"/>
  <c r="AS346" i="1" a="1"/>
  <c r="AS346" i="1" s="1"/>
  <c r="AE296" i="1" a="1"/>
  <c r="AE296" i="1" s="1"/>
  <c r="AP433" i="1" a="1"/>
  <c r="AP433" i="1" s="1"/>
  <c r="AG348" i="1" a="1"/>
  <c r="AG348" i="1" s="1"/>
  <c r="AW388" i="1" a="1"/>
  <c r="AW388" i="1" s="1"/>
  <c r="AJ393" i="1" a="1"/>
  <c r="AJ393" i="1" s="1"/>
  <c r="AA432" i="1" a="1"/>
  <c r="AA432" i="1" s="1"/>
  <c r="AY347" i="1" a="1"/>
  <c r="AY347" i="1" s="1"/>
  <c r="Y300" i="1" a="1"/>
  <c r="Y300" i="1" s="1"/>
  <c r="U251" i="1" a="1"/>
  <c r="U251" i="1" s="1"/>
  <c r="AZ342" i="1" a="1"/>
  <c r="AZ342" i="1" s="1"/>
  <c r="AH257" i="1" a="1"/>
  <c r="AH257" i="1" s="1"/>
  <c r="AY205" i="1" a="1"/>
  <c r="AY205" i="1" s="1"/>
  <c r="S299" i="1" a="1"/>
  <c r="S299" i="1" s="1"/>
  <c r="AT249" i="1" a="1"/>
  <c r="AT249" i="1" s="1"/>
  <c r="W340" i="1" a="1"/>
  <c r="W340" i="1" s="1"/>
  <c r="AW254" i="1" a="1"/>
  <c r="AW254" i="1" s="1"/>
  <c r="AR348" i="1" a="1"/>
  <c r="AR348" i="1" s="1"/>
  <c r="AW297" i="1" a="1"/>
  <c r="AW297" i="1" s="1"/>
  <c r="T249" i="1" a="1"/>
  <c r="T249" i="1" s="1"/>
  <c r="U340" i="1" a="1"/>
  <c r="U340" i="1" s="1"/>
  <c r="S255" i="1" a="1"/>
  <c r="S255" i="1" s="1"/>
  <c r="AJ346" i="1" a="1"/>
  <c r="AJ346" i="1" s="1"/>
  <c r="W296" i="1" a="1"/>
  <c r="W296" i="1" s="1"/>
  <c r="AK257" i="1" a="1"/>
  <c r="AK257" i="1" s="1"/>
  <c r="AX168" i="1" a="1"/>
  <c r="AX168" i="1" s="1"/>
  <c r="AH298" i="1" a="1"/>
  <c r="AH298" i="1" s="1"/>
  <c r="Q249" i="1" a="1"/>
  <c r="Q249" i="1" s="1"/>
  <c r="AA162" i="1" a="1"/>
  <c r="AA162" i="1" s="1"/>
  <c r="AG78" i="1" a="1"/>
  <c r="AG78" i="1" s="1"/>
  <c r="AF205" i="1" a="1"/>
  <c r="AF205" i="1" s="1"/>
  <c r="AN119" i="1" a="1"/>
  <c r="AN119" i="1" s="1"/>
  <c r="W70" i="1" a="1"/>
  <c r="W70" i="1" s="1"/>
  <c r="AX160" i="1" a="1"/>
  <c r="AX160" i="1" s="1"/>
  <c r="AM76" i="1" a="1"/>
  <c r="AM76" i="1" s="1"/>
  <c r="AP204" i="1" a="1"/>
  <c r="AP204" i="1" s="1"/>
  <c r="R120" i="1" a="1"/>
  <c r="R120" i="1" s="1"/>
  <c r="AK70" i="1" a="1"/>
  <c r="AK70" i="1" s="1"/>
  <c r="AV160" i="1" a="1"/>
  <c r="AV160" i="1" s="1"/>
  <c r="AS76" i="1" a="1"/>
  <c r="AS76" i="1" s="1"/>
  <c r="T166" i="1" a="1"/>
  <c r="T166" i="1" s="1"/>
  <c r="V117" i="1" a="1"/>
  <c r="V117" i="1" s="1"/>
  <c r="AO32" i="1" a="1"/>
  <c r="AO32" i="1" s="1"/>
  <c r="AP123" i="1" a="1"/>
  <c r="AP123" i="1" s="1"/>
  <c r="AI74" i="1" a="1"/>
  <c r="AI74" i="1" s="1"/>
  <c r="V165" i="1" a="1"/>
  <c r="V165" i="1" s="1"/>
  <c r="X116" i="1" a="1"/>
  <c r="X116" i="1" s="1"/>
  <c r="AE32" i="1" a="1"/>
  <c r="AE32" i="1" s="1"/>
  <c r="AV28" i="1" a="1"/>
  <c r="AV28" i="1" s="1"/>
  <c r="AG26" i="1" a="1"/>
  <c r="AG26" i="1" s="1"/>
  <c r="AY27" i="1" a="1"/>
  <c r="AY27" i="1" s="1"/>
  <c r="AT254" i="1" a="1"/>
  <c r="AT254" i="1" s="1"/>
  <c r="AR346" i="1" a="1"/>
  <c r="AR346" i="1" s="1"/>
  <c r="AY295" i="1" a="1"/>
  <c r="AY295" i="1" s="1"/>
  <c r="AG211" i="1" a="1"/>
  <c r="AG211" i="1" s="1"/>
  <c r="AB160" i="1" a="1"/>
  <c r="AB160" i="1" s="1"/>
  <c r="AG76" i="1" a="1"/>
  <c r="AG76" i="1" s="1"/>
  <c r="AJ167" i="1" a="1"/>
  <c r="AJ167" i="1" s="1"/>
  <c r="AP117" i="1" a="1"/>
  <c r="AP117" i="1" s="1"/>
  <c r="Y33" i="1" a="1"/>
  <c r="Y33" i="1" s="1"/>
  <c r="Q159" i="1" a="1"/>
  <c r="Q159" i="1" s="1"/>
  <c r="AM74" i="1" a="1"/>
  <c r="AM74" i="1" s="1"/>
  <c r="Z167" i="1" a="1"/>
  <c r="Z167" i="1" s="1"/>
  <c r="AV117" i="1" a="1"/>
  <c r="AV117" i="1" s="1"/>
  <c r="AM33" i="1" a="1"/>
  <c r="AM33" i="1" s="1"/>
  <c r="AY123" i="1" a="1"/>
  <c r="AY123" i="1" s="1"/>
  <c r="AS74" i="1" a="1"/>
  <c r="AS74" i="1" s="1"/>
  <c r="T164" i="1" a="1"/>
  <c r="T164" i="1" s="1"/>
  <c r="V115" i="1" a="1"/>
  <c r="V115" i="1" s="1"/>
  <c r="AO30" i="1" a="1"/>
  <c r="AO30" i="1" s="1"/>
  <c r="AP121" i="1" a="1"/>
  <c r="AP121" i="1" s="1"/>
  <c r="AF72" i="1" a="1"/>
  <c r="AF72" i="1" s="1"/>
  <c r="W163" i="1" a="1"/>
  <c r="W163" i="1" s="1"/>
  <c r="AA114" i="1" a="1"/>
  <c r="AA114" i="1" s="1"/>
  <c r="W29" i="1" a="1"/>
  <c r="W29" i="1" s="1"/>
  <c r="AQ26" i="1" a="1"/>
  <c r="AQ26" i="1" s="1"/>
  <c r="AG24" i="1" a="1"/>
  <c r="AG24" i="1" s="1"/>
  <c r="AP27" i="1" a="1"/>
  <c r="AP27" i="1" s="1"/>
  <c r="AM297" i="1" a="1"/>
  <c r="AM297" i="1" s="1"/>
  <c r="AF208" i="1" a="1"/>
  <c r="AF208" i="1" s="1"/>
  <c r="AJ301" i="1" a="1"/>
  <c r="AJ301" i="1" s="1"/>
  <c r="AZ251" i="1" a="1"/>
  <c r="AZ251" i="1" s="1"/>
  <c r="AK165" i="1" a="1"/>
  <c r="AK165" i="1" s="1"/>
  <c r="AE116" i="1" a="1"/>
  <c r="AE116" i="1" s="1"/>
  <c r="AL32" i="1" a="1"/>
  <c r="AL32" i="1" s="1"/>
  <c r="AQ122" i="1" a="1"/>
  <c r="AQ122" i="1" s="1"/>
  <c r="X73" i="1" a="1"/>
  <c r="X73" i="1" s="1"/>
  <c r="W164" i="1" a="1"/>
  <c r="W164" i="1" s="1"/>
  <c r="AT114" i="1" a="1"/>
  <c r="AT114" i="1" s="1"/>
  <c r="AB30" i="1" a="1"/>
  <c r="AB30" i="1" s="1"/>
  <c r="U123" i="1" a="1"/>
  <c r="U123" i="1" s="1"/>
  <c r="AK73" i="1" a="1"/>
  <c r="AK73" i="1" s="1"/>
  <c r="AX163" i="1" a="1"/>
  <c r="AX163" i="1" s="1"/>
  <c r="AR114" i="1" a="1"/>
  <c r="AR114" i="1" s="1"/>
  <c r="AM204" i="1" a="1"/>
  <c r="AM204" i="1" s="1"/>
  <c r="X120" i="1" a="1"/>
  <c r="X120" i="1" s="1"/>
  <c r="AY70" i="1" a="1"/>
  <c r="AY70" i="1" s="1"/>
  <c r="AP161" i="1" a="1"/>
  <c r="AP161" i="1" s="1"/>
  <c r="AM77" i="1" a="1"/>
  <c r="AM77" i="1" s="1"/>
  <c r="AP168" i="1" a="1"/>
  <c r="AP168" i="1" s="1"/>
  <c r="AA119" i="1" a="1"/>
  <c r="AA119" i="1" s="1"/>
  <c r="AG70" i="1" a="1"/>
  <c r="AG70" i="1" s="1"/>
  <c r="AV25" i="1" a="1"/>
  <c r="AV25" i="1" s="1"/>
  <c r="S30" i="1" a="1"/>
  <c r="S30" i="1" s="1"/>
  <c r="S27" i="1" a="1"/>
  <c r="S27" i="1" s="1"/>
  <c r="AE26" i="1" a="1"/>
  <c r="AE26" i="1" s="1"/>
  <c r="AX249" i="1" a="1"/>
  <c r="AX249" i="1" s="1"/>
  <c r="AT342" i="1" a="1"/>
  <c r="AT342" i="1" s="1"/>
  <c r="AV256" i="1" a="1"/>
  <c r="AV256" i="1" s="1"/>
  <c r="AS205" i="1" a="1"/>
  <c r="AS205" i="1" s="1"/>
  <c r="AF121" i="1" a="1"/>
  <c r="AF121" i="1" s="1"/>
  <c r="AL72" i="1" a="1"/>
  <c r="AL72" i="1" s="1"/>
  <c r="AK163" i="1" a="1"/>
  <c r="AK163" i="1" s="1"/>
  <c r="AN78" i="1" a="1"/>
  <c r="AN78" i="1" s="1"/>
  <c r="AR204" i="1" a="1"/>
  <c r="AR204" i="1" s="1"/>
  <c r="AU119" i="1" a="1"/>
  <c r="AU119" i="1" s="1"/>
  <c r="AD70" i="1" a="1"/>
  <c r="AD70" i="1" s="1"/>
  <c r="AA163" i="1" a="1"/>
  <c r="AA163" i="1" s="1"/>
  <c r="AL78" i="1" a="1"/>
  <c r="AL78" i="1" s="1"/>
  <c r="AD204" i="1" a="1"/>
  <c r="AD204" i="1" s="1"/>
  <c r="Q120" i="1" a="1"/>
  <c r="Q120" i="1" s="1"/>
  <c r="AR70" i="1" a="1"/>
  <c r="AR70" i="1" s="1"/>
  <c r="X160" i="1" a="1"/>
  <c r="X160" i="1" s="1"/>
  <c r="T76" i="1" a="1"/>
  <c r="T76" i="1" s="1"/>
  <c r="AQ166" i="1" a="1"/>
  <c r="AQ166" i="1" s="1"/>
  <c r="AS117" i="1" a="1"/>
  <c r="AS117" i="1" s="1"/>
  <c r="AB33" i="1" a="1"/>
  <c r="AB33" i="1" s="1"/>
  <c r="AA159" i="1" a="1"/>
  <c r="AA159" i="1" s="1"/>
  <c r="AD75" i="1" a="1"/>
  <c r="AD75" i="1" s="1"/>
  <c r="Q25" i="1" a="1"/>
  <c r="Q25" i="1" s="1"/>
  <c r="AU28" i="1" a="1"/>
  <c r="AU28" i="1" s="1"/>
  <c r="AF26" i="1" a="1"/>
  <c r="AF26" i="1" s="1"/>
  <c r="E40" i="19" a="1"/>
  <c r="E40" i="19" s="1"/>
  <c r="AW258" i="1" a="1"/>
  <c r="AW258" i="1" s="1"/>
  <c r="AD205" i="1" a="1"/>
  <c r="AD205" i="1" s="1"/>
  <c r="AD299" i="1" a="1"/>
  <c r="AD299" i="1" s="1"/>
  <c r="AW249" i="1" a="1"/>
  <c r="AW249" i="1" s="1"/>
  <c r="V163" i="1" a="1"/>
  <c r="V163" i="1" s="1"/>
  <c r="Z114" i="1" a="1"/>
  <c r="Z114" i="1" s="1"/>
  <c r="AD30" i="1" a="1"/>
  <c r="AD30" i="1" s="1"/>
  <c r="AI120" i="1" a="1"/>
  <c r="AI120" i="1" s="1"/>
  <c r="S71" i="1" a="1"/>
  <c r="S71" i="1" s="1"/>
  <c r="AT161" i="1" a="1"/>
  <c r="AT161" i="1" s="1"/>
  <c r="AI77" i="1" a="1"/>
  <c r="AI77" i="1" s="1"/>
  <c r="T28" i="1" a="1"/>
  <c r="T28" i="1" s="1"/>
  <c r="AW120" i="1" a="1"/>
  <c r="AW120" i="1" s="1"/>
  <c r="AG71" i="1" a="1"/>
  <c r="AG71" i="1" s="1"/>
  <c r="AR161" i="1" a="1"/>
  <c r="AR161" i="1" s="1"/>
  <c r="AO77" i="1" a="1"/>
  <c r="AO77" i="1" s="1"/>
  <c r="AZ166" i="1" a="1"/>
  <c r="AZ166" i="1" s="1"/>
  <c r="R118" i="1" a="1"/>
  <c r="R118" i="1" s="1"/>
  <c r="AK33" i="1" a="1"/>
  <c r="AK33" i="1" s="1"/>
  <c r="AI159" i="1" a="1"/>
  <c r="AI159" i="1" s="1"/>
  <c r="AE75" i="1" a="1"/>
  <c r="AE75" i="1" s="1"/>
  <c r="R166" i="1" a="1"/>
  <c r="R166" i="1" s="1"/>
  <c r="T117" i="1" a="1"/>
  <c r="T117" i="1" s="1"/>
  <c r="AA33" i="1" a="1"/>
  <c r="AA33" i="1" s="1"/>
  <c r="Z30" i="1" a="1"/>
  <c r="Z30" i="1" s="1"/>
  <c r="AC27" i="1" a="1"/>
  <c r="AC27" i="1" s="1"/>
  <c r="AO303" i="1" a="1"/>
  <c r="AO303" i="1" s="1"/>
  <c r="AF212" i="1" a="1"/>
  <c r="AF212" i="1" s="1"/>
  <c r="AI340" i="1" a="1"/>
  <c r="AI340" i="1" s="1"/>
  <c r="AS254" i="1" a="1"/>
  <c r="AS254" i="1" s="1"/>
  <c r="AG168" i="1" a="1"/>
  <c r="AG168" i="1" s="1"/>
  <c r="Z119" i="1" a="1"/>
  <c r="Z119" i="1" s="1"/>
  <c r="AF70" i="1" a="1"/>
  <c r="AF70" i="1" s="1"/>
  <c r="W161" i="1" a="1"/>
  <c r="W161" i="1" s="1"/>
  <c r="AF76" i="1" a="1"/>
  <c r="AF76" i="1" s="1"/>
  <c r="S167" i="1" a="1"/>
  <c r="S167" i="1" s="1"/>
  <c r="AO117" i="1" a="1"/>
  <c r="AO117" i="1" s="1"/>
  <c r="X33" i="1" a="1"/>
  <c r="X33" i="1" s="1"/>
  <c r="U161" i="1" a="1"/>
  <c r="U161" i="1" s="1"/>
  <c r="AD76" i="1" a="1"/>
  <c r="AD76" i="1" s="1"/>
  <c r="AS166" i="1" a="1"/>
  <c r="AS166" i="1" s="1"/>
  <c r="AM117" i="1" a="1"/>
  <c r="AM117" i="1" s="1"/>
  <c r="AL33" i="1" a="1"/>
  <c r="AL33" i="1" s="1"/>
  <c r="S123" i="1" a="1"/>
  <c r="S123" i="1" s="1"/>
  <c r="AX73" i="1" a="1"/>
  <c r="AX73" i="1" s="1"/>
  <c r="AI164" i="1" a="1"/>
  <c r="AI164" i="1" s="1"/>
  <c r="AK115" i="1" a="1"/>
  <c r="AK115" i="1" s="1"/>
  <c r="T31" i="1" a="1"/>
  <c r="T31" i="1" s="1"/>
  <c r="U122" i="1" a="1"/>
  <c r="U122" i="1" s="1"/>
  <c r="Z73" i="1" a="1"/>
  <c r="Z73" i="1" s="1"/>
  <c r="AW28" i="1" a="1"/>
  <c r="AW28" i="1" s="1"/>
  <c r="AH26" i="1" a="1"/>
  <c r="AH26" i="1" s="1"/>
  <c r="AG258" i="1" a="1"/>
  <c r="AG258" i="1" s="1"/>
  <c r="AN204" i="1" a="1"/>
  <c r="AN204" i="1" s="1"/>
  <c r="AY478" i="1" a="1"/>
  <c r="AY478" i="1" s="1"/>
  <c r="S482" i="1" a="1"/>
  <c r="S482" i="1" s="1"/>
  <c r="AH479" i="1" a="1"/>
  <c r="AH479" i="1" s="1"/>
  <c r="V524" i="1" a="1"/>
  <c r="V524" i="1" s="1"/>
  <c r="AP432" i="1" a="1"/>
  <c r="AP432" i="1" s="1"/>
  <c r="AC392" i="1" a="1"/>
  <c r="AC392" i="1" s="1"/>
  <c r="AT393" i="1" a="1"/>
  <c r="AT393" i="1" s="1"/>
  <c r="AO388" i="1" a="1"/>
  <c r="AO388" i="1" s="1"/>
  <c r="Y386" i="1" a="1"/>
  <c r="Y386" i="1" s="1"/>
  <c r="AF386" i="1" a="1"/>
  <c r="AF386" i="1" s="1"/>
  <c r="Y298" i="1" a="1"/>
  <c r="Y298" i="1" s="1"/>
  <c r="AV211" i="1" a="1"/>
  <c r="AV211" i="1" s="1"/>
  <c r="S301" i="1" a="1"/>
  <c r="S301" i="1" s="1"/>
  <c r="AX251" i="1" a="1"/>
  <c r="AX251" i="1" s="1"/>
  <c r="AM343" i="1" a="1"/>
  <c r="AM343" i="1" s="1"/>
  <c r="AS258" i="1" a="1"/>
  <c r="AS258" i="1" s="1"/>
  <c r="AL207" i="1" a="1"/>
  <c r="AL207" i="1" s="1"/>
  <c r="AL298" i="1" a="1"/>
  <c r="AL298" i="1" s="1"/>
  <c r="U249" i="1" a="1"/>
  <c r="U249" i="1" s="1"/>
  <c r="AG342" i="1" a="1"/>
  <c r="AG342" i="1" s="1"/>
  <c r="AE257" i="1" a="1"/>
  <c r="AE257" i="1" s="1"/>
  <c r="AL206" i="1" a="1"/>
  <c r="AL206" i="1" s="1"/>
  <c r="AJ298" i="1" a="1"/>
  <c r="AJ298" i="1" s="1"/>
  <c r="AI249" i="1" a="1"/>
  <c r="AI249" i="1" s="1"/>
  <c r="AQ340" i="1" a="1"/>
  <c r="AQ340" i="1" s="1"/>
  <c r="AL430" i="1" a="1"/>
  <c r="AL430" i="1" s="1"/>
  <c r="AV435" i="1" a="1"/>
  <c r="AV435" i="1" s="1"/>
  <c r="AP386" i="1" a="1"/>
  <c r="AP386" i="1" s="1"/>
  <c r="AB391" i="1" a="1"/>
  <c r="AB391" i="1" s="1"/>
  <c r="S430" i="1" a="1"/>
  <c r="S430" i="1" s="1"/>
  <c r="U349" i="1" a="1"/>
  <c r="U349" i="1" s="1"/>
  <c r="Q298" i="1" a="1"/>
  <c r="Q298" i="1" s="1"/>
  <c r="AZ213" i="1" a="1"/>
  <c r="AZ213" i="1" s="1"/>
  <c r="AV340" i="1" a="1"/>
  <c r="AV340" i="1" s="1"/>
  <c r="W255" i="1" a="1"/>
  <c r="W255" i="1" s="1"/>
  <c r="W347" i="1" a="1"/>
  <c r="W347" i="1" s="1"/>
  <c r="AY296" i="1" a="1"/>
  <c r="AY296" i="1" s="1"/>
  <c r="AB212" i="1" a="1"/>
  <c r="AB212" i="1" s="1"/>
  <c r="R302" i="1" a="1"/>
  <c r="R302" i="1" s="1"/>
  <c r="AA252" i="1" a="1"/>
  <c r="AA252" i="1" s="1"/>
  <c r="AO345" i="1" a="1"/>
  <c r="AO345" i="1" s="1"/>
  <c r="AT295" i="1" a="1"/>
  <c r="AT295" i="1" s="1"/>
  <c r="AB211" i="1" a="1"/>
  <c r="AB211" i="1" s="1"/>
  <c r="AZ301" i="1" a="1"/>
  <c r="AZ301" i="1" s="1"/>
  <c r="AW252" i="1" a="1"/>
  <c r="AW252" i="1" s="1"/>
  <c r="V344" i="1" a="1"/>
  <c r="V344" i="1" s="1"/>
  <c r="AX435" i="1" a="1"/>
  <c r="AX435" i="1" s="1"/>
  <c r="AJ349" i="1" a="1"/>
  <c r="AJ349" i="1" s="1"/>
  <c r="Q390" i="1" a="1"/>
  <c r="Q390" i="1" s="1"/>
  <c r="AN394" i="1" a="1"/>
  <c r="AN394" i="1" s="1"/>
  <c r="AE433" i="1" a="1"/>
  <c r="AE433" i="1" s="1"/>
  <c r="Q349" i="1" a="1"/>
  <c r="Q349" i="1" s="1"/>
  <c r="AA301" i="1" a="1"/>
  <c r="AA301" i="1" s="1"/>
  <c r="V252" i="1" a="1"/>
  <c r="V252" i="1" s="1"/>
  <c r="S344" i="1" a="1"/>
  <c r="S344" i="1" s="1"/>
  <c r="AL258" i="1" a="1"/>
  <c r="AL258" i="1" s="1"/>
  <c r="AM207" i="1" a="1"/>
  <c r="AM207" i="1" s="1"/>
  <c r="W300" i="1" a="1"/>
  <c r="W300" i="1" s="1"/>
  <c r="AA251" i="1" a="1"/>
  <c r="AA251" i="1" s="1"/>
  <c r="Y341" i="1" a="1"/>
  <c r="Y341" i="1" s="1"/>
  <c r="AY255" i="1" a="1"/>
  <c r="AY255" i="1" s="1"/>
  <c r="AS168" i="1" a="1"/>
  <c r="AS168" i="1" s="1"/>
  <c r="Q299" i="1" a="1"/>
  <c r="Q299" i="1" s="1"/>
  <c r="W250" i="1" a="1"/>
  <c r="W250" i="1" s="1"/>
  <c r="W341" i="1" a="1"/>
  <c r="W341" i="1" s="1"/>
  <c r="S256" i="1" a="1"/>
  <c r="S256" i="1" s="1"/>
  <c r="AA348" i="1" a="1"/>
  <c r="AA348" i="1" s="1"/>
  <c r="Y297" i="1" a="1"/>
  <c r="Y297" i="1" s="1"/>
  <c r="Z435" i="1" a="1"/>
  <c r="Z435" i="1" s="1"/>
  <c r="AB349" i="1" a="1"/>
  <c r="AB349" i="1" s="1"/>
  <c r="AS389" i="1" a="1"/>
  <c r="AS389" i="1" s="1"/>
  <c r="AF394" i="1" a="1"/>
  <c r="AF394" i="1" s="1"/>
  <c r="W433" i="1" a="1"/>
  <c r="W433" i="1" s="1"/>
  <c r="AT348" i="1" a="1"/>
  <c r="AT348" i="1" s="1"/>
  <c r="T301" i="1" a="1"/>
  <c r="T301" i="1" s="1"/>
  <c r="AY251" i="1" a="1"/>
  <c r="AY251" i="1" s="1"/>
  <c r="AV343" i="1" a="1"/>
  <c r="AV343" i="1" s="1"/>
  <c r="AD258" i="1" a="1"/>
  <c r="AD258" i="1" s="1"/>
  <c r="AE207" i="1" a="1"/>
  <c r="AE207" i="1" s="1"/>
  <c r="AY299" i="1" a="1"/>
  <c r="AY299" i="1" s="1"/>
  <c r="S251" i="1" a="1"/>
  <c r="S251" i="1" s="1"/>
  <c r="R341" i="1" a="1"/>
  <c r="R341" i="1" s="1"/>
  <c r="AR255" i="1" a="1"/>
  <c r="AR255" i="1" s="1"/>
  <c r="AK168" i="1" a="1"/>
  <c r="AK168" i="1" s="1"/>
  <c r="AS298" i="1" a="1"/>
  <c r="AS298" i="1" s="1"/>
  <c r="AZ249" i="1" a="1"/>
  <c r="AZ249" i="1" s="1"/>
  <c r="AZ340" i="1" a="1"/>
  <c r="AZ340" i="1" s="1"/>
  <c r="AW255" i="1" a="1"/>
  <c r="AW255" i="1" s="1"/>
  <c r="AK347" i="1" a="1"/>
  <c r="AK347" i="1" s="1"/>
  <c r="AJ386" i="1" a="1"/>
  <c r="AJ386" i="1" s="1"/>
  <c r="AU385" i="1" a="1"/>
  <c r="AU385" i="1" s="1"/>
  <c r="AC391" i="1" a="1"/>
  <c r="AC391" i="1" s="1"/>
  <c r="AZ430" i="1" a="1"/>
  <c r="AZ430" i="1" s="1"/>
  <c r="AQ434" i="1" a="1"/>
  <c r="AQ434" i="1" s="1"/>
  <c r="AJ385" i="1" a="1"/>
  <c r="AJ385" i="1" s="1"/>
  <c r="AI302" i="1" a="1"/>
  <c r="AI302" i="1" s="1"/>
  <c r="AH253" i="1" a="1"/>
  <c r="AH253" i="1" s="1"/>
  <c r="AB345" i="1" a="1"/>
  <c r="AB345" i="1" s="1"/>
  <c r="AT294" i="1" a="1"/>
  <c r="AT294" i="1" s="1"/>
  <c r="AI209" i="1" a="1"/>
  <c r="AI209" i="1" s="1"/>
  <c r="AG301" i="1" a="1"/>
  <c r="AG301" i="1" s="1"/>
  <c r="AJ252" i="1" a="1"/>
  <c r="AJ252" i="1" s="1"/>
  <c r="AP342" i="1" a="1"/>
  <c r="AP342" i="1" s="1"/>
  <c r="X257" i="1" a="1"/>
  <c r="X257" i="1" s="1"/>
  <c r="AO205" i="1" a="1"/>
  <c r="AO205" i="1" s="1"/>
  <c r="AC300" i="1" a="1"/>
  <c r="AC300" i="1" s="1"/>
  <c r="AG251" i="1" a="1"/>
  <c r="AG251" i="1" s="1"/>
  <c r="AF342" i="1" a="1"/>
  <c r="AF342" i="1" s="1"/>
  <c r="AD257" i="1" a="1"/>
  <c r="AD257" i="1" s="1"/>
  <c r="AC206" i="1" a="1"/>
  <c r="AC206" i="1" s="1"/>
  <c r="AE430" i="1" a="1"/>
  <c r="AE430" i="1" s="1"/>
  <c r="V389" i="1" a="1"/>
  <c r="V389" i="1" s="1"/>
  <c r="AO394" i="1" a="1"/>
  <c r="AO394" i="1" s="1"/>
  <c r="AB434" i="1" a="1"/>
  <c r="AB434" i="1" s="1"/>
  <c r="U385" i="1" a="1"/>
  <c r="U385" i="1" s="1"/>
  <c r="AU388" i="1" a="1"/>
  <c r="AU388" i="1" s="1"/>
  <c r="AY341" i="1" a="1"/>
  <c r="AY341" i="1" s="1"/>
  <c r="AU256" i="1" a="1"/>
  <c r="AU256" i="1" s="1"/>
  <c r="AG385" i="1" a="1"/>
  <c r="AG385" i="1" s="1"/>
  <c r="X298" i="1" a="1"/>
  <c r="X298" i="1" s="1"/>
  <c r="AY213" i="1" a="1"/>
  <c r="AY213" i="1" s="1"/>
  <c r="AM340" i="1" a="1"/>
  <c r="AM340" i="1" s="1"/>
  <c r="AZ255" i="1" a="1"/>
  <c r="AZ255" i="1" s="1"/>
  <c r="V346" i="1" a="1"/>
  <c r="V346" i="1" s="1"/>
  <c r="AF295" i="1" a="1"/>
  <c r="AF295" i="1" s="1"/>
  <c r="AE210" i="1" a="1"/>
  <c r="AE210" i="1" s="1"/>
  <c r="AQ303" i="1" a="1"/>
  <c r="AQ303" i="1" s="1"/>
  <c r="AO254" i="1" a="1"/>
  <c r="AO254" i="1" s="1"/>
  <c r="AV345" i="1" a="1"/>
  <c r="AV345" i="1" s="1"/>
  <c r="AS295" i="1" a="1"/>
  <c r="AS295" i="1" s="1"/>
  <c r="AS210" i="1" a="1"/>
  <c r="AS210" i="1" s="1"/>
  <c r="AQ301" i="1" a="1"/>
  <c r="AQ301" i="1" s="1"/>
  <c r="AN252" i="1" a="1"/>
  <c r="AN252" i="1" s="1"/>
  <c r="Z431" i="1" a="1"/>
  <c r="Z431" i="1" s="1"/>
  <c r="Q347" i="1" a="1"/>
  <c r="Q347" i="1" s="1"/>
  <c r="AD387" i="1" a="1"/>
  <c r="AD387" i="1" s="1"/>
  <c r="AZ391" i="1" a="1"/>
  <c r="AZ391" i="1" s="1"/>
  <c r="AQ430" i="1" a="1"/>
  <c r="AQ430" i="1" s="1"/>
  <c r="AI346" i="1" a="1"/>
  <c r="AI346" i="1" s="1"/>
  <c r="AO298" i="1" a="1"/>
  <c r="AO298" i="1" s="1"/>
  <c r="AN249" i="1" a="1"/>
  <c r="AN249" i="1" s="1"/>
  <c r="AI341" i="1" a="1"/>
  <c r="AI341" i="1" s="1"/>
  <c r="Q256" i="1" a="1"/>
  <c r="Q256" i="1" s="1"/>
  <c r="S348" i="1" a="1"/>
  <c r="S348" i="1" s="1"/>
  <c r="AJ297" i="1" a="1"/>
  <c r="AJ297" i="1" s="1"/>
  <c r="AZ212" i="1" a="1"/>
  <c r="AZ212" i="1" s="1"/>
  <c r="AN302" i="1" a="1"/>
  <c r="AN302" i="1" s="1"/>
  <c r="AY252" i="1" a="1"/>
  <c r="AY252" i="1" s="1"/>
  <c r="AC346" i="1" a="1"/>
  <c r="AC346" i="1" s="1"/>
  <c r="AG296" i="1" a="1"/>
  <c r="AG296" i="1" s="1"/>
  <c r="AZ211" i="1" a="1"/>
  <c r="AZ211" i="1" s="1"/>
  <c r="AL302" i="1" a="1"/>
  <c r="AL302" i="1" s="1"/>
  <c r="AK253" i="1" a="1"/>
  <c r="AK253" i="1" s="1"/>
  <c r="AZ344" i="1" a="1"/>
  <c r="AZ344" i="1" s="1"/>
  <c r="AO294" i="1" a="1"/>
  <c r="AO294" i="1" s="1"/>
  <c r="R431" i="1" a="1"/>
  <c r="R431" i="1" s="1"/>
  <c r="AE436" i="1" a="1"/>
  <c r="AE436" i="1" s="1"/>
  <c r="V387" i="1" a="1"/>
  <c r="V387" i="1" s="1"/>
  <c r="AR391" i="1" a="1"/>
  <c r="AR391" i="1" s="1"/>
  <c r="AI430" i="1" a="1"/>
  <c r="AI430" i="1" s="1"/>
  <c r="AH385" i="1" a="1"/>
  <c r="AH385" i="1" s="1"/>
  <c r="AG298" i="1" a="1"/>
  <c r="AG298" i="1" s="1"/>
  <c r="AF249" i="1" a="1"/>
  <c r="AF249" i="1" s="1"/>
  <c r="AA341" i="1" a="1"/>
  <c r="AA341" i="1" s="1"/>
  <c r="AS255" i="1" a="1"/>
  <c r="AS255" i="1" s="1"/>
  <c r="AP347" i="1" a="1"/>
  <c r="AP347" i="1" s="1"/>
  <c r="AC297" i="1" a="1"/>
  <c r="AC297" i="1" s="1"/>
  <c r="AR212" i="1" a="1"/>
  <c r="AR212" i="1" s="1"/>
  <c r="AF302" i="1" a="1"/>
  <c r="AF302" i="1" s="1"/>
  <c r="AQ252" i="1" a="1"/>
  <c r="AQ252" i="1" s="1"/>
  <c r="U346" i="1" a="1"/>
  <c r="U346" i="1" s="1"/>
  <c r="Y296" i="1" a="1"/>
  <c r="Y296" i="1" s="1"/>
  <c r="AR211" i="1" a="1"/>
  <c r="AR211" i="1" s="1"/>
  <c r="AD302" i="1" a="1"/>
  <c r="AD302" i="1" s="1"/>
  <c r="AC253" i="1" a="1"/>
  <c r="AC253" i="1" s="1"/>
  <c r="AK344" i="1" a="1"/>
  <c r="AK344" i="1" s="1"/>
  <c r="AG294" i="1" a="1"/>
  <c r="AG294" i="1" s="1"/>
  <c r="R255" i="1" a="1"/>
  <c r="R255" i="1" s="1"/>
  <c r="AZ346" i="1" a="1"/>
  <c r="AZ346" i="1" s="1"/>
  <c r="V296" i="1" a="1"/>
  <c r="V296" i="1" s="1"/>
  <c r="AO211" i="1" a="1"/>
  <c r="AO211" i="1" s="1"/>
  <c r="AJ160" i="1" a="1"/>
  <c r="AJ160" i="1" s="1"/>
  <c r="AO76" i="1" a="1"/>
  <c r="AO76" i="1" s="1"/>
  <c r="AR167" i="1" a="1"/>
  <c r="AR167" i="1" s="1"/>
  <c r="AX117" i="1" a="1"/>
  <c r="AX117" i="1" s="1"/>
  <c r="AG33" i="1" a="1"/>
  <c r="AG33" i="1" s="1"/>
  <c r="Y159" i="1" a="1"/>
  <c r="Y159" i="1" s="1"/>
  <c r="AU74" i="1" a="1"/>
  <c r="AU74" i="1" s="1"/>
  <c r="AH167" i="1" a="1"/>
  <c r="AH167" i="1" s="1"/>
  <c r="T118" i="1" a="1"/>
  <c r="T118" i="1" s="1"/>
  <c r="AU33" i="1" a="1"/>
  <c r="AU33" i="1" s="1"/>
  <c r="W159" i="1" a="1"/>
  <c r="W159" i="1" s="1"/>
  <c r="Q75" i="1" a="1"/>
  <c r="Q75" i="1" s="1"/>
  <c r="AB164" i="1" a="1"/>
  <c r="AB164" i="1" s="1"/>
  <c r="AD115" i="1" a="1"/>
  <c r="AD115" i="1" s="1"/>
  <c r="AW30" i="1" a="1"/>
  <c r="AW30" i="1" s="1"/>
  <c r="AX121" i="1" a="1"/>
  <c r="AX121" i="1" s="1"/>
  <c r="AN72" i="1" a="1"/>
  <c r="AN72" i="1" s="1"/>
  <c r="AE163" i="1" a="1"/>
  <c r="AE163" i="1" s="1"/>
  <c r="AH114" i="1" a="1"/>
  <c r="AH114" i="1" s="1"/>
  <c r="AH29" i="1" a="1"/>
  <c r="AH29" i="1" s="1"/>
  <c r="AY26" i="1" a="1"/>
  <c r="AY26" i="1" s="1"/>
  <c r="AO24" i="1" a="1"/>
  <c r="AO24" i="1" s="1"/>
  <c r="AD24" i="1" a="1"/>
  <c r="AD24" i="1" s="1"/>
  <c r="AF252" i="1" a="1"/>
  <c r="AF252" i="1" s="1"/>
  <c r="AY344" i="1" a="1"/>
  <c r="AY344" i="1" s="1"/>
  <c r="S294" i="1" a="1"/>
  <c r="S294" i="1" s="1"/>
  <c r="AU208" i="1" a="1"/>
  <c r="AU208" i="1" s="1"/>
  <c r="AN123" i="1" a="1"/>
  <c r="AN123" i="1" s="1"/>
  <c r="AO74" i="1" a="1"/>
  <c r="AO74" i="1" s="1"/>
  <c r="AR165" i="1" a="1"/>
  <c r="AR165" i="1" s="1"/>
  <c r="AX115" i="1" a="1"/>
  <c r="AX115" i="1" s="1"/>
  <c r="AG31" i="1" a="1"/>
  <c r="AG31" i="1" s="1"/>
  <c r="Z122" i="1" a="1"/>
  <c r="Z122" i="1" s="1"/>
  <c r="AJ72" i="1" a="1"/>
  <c r="AJ72" i="1" s="1"/>
  <c r="AH165" i="1" a="1"/>
  <c r="AH165" i="1" s="1"/>
  <c r="T116" i="1" a="1"/>
  <c r="T116" i="1" s="1"/>
  <c r="AU31" i="1" a="1"/>
  <c r="AU31" i="1" s="1"/>
  <c r="X122" i="1" a="1"/>
  <c r="X122" i="1" s="1"/>
  <c r="V73" i="1" a="1"/>
  <c r="V73" i="1" s="1"/>
  <c r="AD162" i="1" a="1"/>
  <c r="AD162" i="1" s="1"/>
  <c r="AB78" i="1" a="1"/>
  <c r="AB78" i="1" s="1"/>
  <c r="AB204" i="1" a="1"/>
  <c r="AB204" i="1" s="1"/>
  <c r="AY119" i="1" a="1"/>
  <c r="AY119" i="1" s="1"/>
  <c r="AP70" i="1" a="1"/>
  <c r="AP70" i="1" s="1"/>
  <c r="AG161" i="1" a="1"/>
  <c r="AG161" i="1" s="1"/>
  <c r="AL77" i="1" a="1"/>
  <c r="AL77" i="1" s="1"/>
  <c r="Y27" i="1" a="1"/>
  <c r="Y27" i="1" s="1"/>
  <c r="AY24" i="1" a="1"/>
  <c r="AY24" i="1" s="1"/>
  <c r="AS28" i="1" a="1"/>
  <c r="AS28" i="1" s="1"/>
  <c r="AX25" i="1" a="1"/>
  <c r="AX25" i="1" s="1"/>
  <c r="AA294" i="1" a="1"/>
  <c r="AA294" i="1" s="1"/>
  <c r="AT205" i="1" a="1"/>
  <c r="AT205" i="1" s="1"/>
  <c r="AT299" i="1" a="1"/>
  <c r="AT299" i="1" s="1"/>
  <c r="AA250" i="1" a="1"/>
  <c r="AA250" i="1" s="1"/>
  <c r="AL163" i="1" a="1"/>
  <c r="AL163" i="1" s="1"/>
  <c r="AN114" i="1" a="1"/>
  <c r="AN114" i="1" s="1"/>
  <c r="AT30" i="1" a="1"/>
  <c r="AT30" i="1" s="1"/>
  <c r="AY120" i="1" a="1"/>
  <c r="AY120" i="1" s="1"/>
  <c r="AI71" i="1" a="1"/>
  <c r="AI71" i="1" s="1"/>
  <c r="AG162" i="1" a="1"/>
  <c r="AG162" i="1" s="1"/>
  <c r="AY77" i="1" a="1"/>
  <c r="AY77" i="1" s="1"/>
  <c r="AJ28" i="1" a="1"/>
  <c r="AJ28" i="1" s="1"/>
  <c r="AC121" i="1" a="1"/>
  <c r="AC121" i="1" s="1"/>
  <c r="AV71" i="1" a="1"/>
  <c r="AV71" i="1" s="1"/>
  <c r="W162" i="1" a="1"/>
  <c r="W162" i="1" s="1"/>
  <c r="U78" i="1" a="1"/>
  <c r="U78" i="1" s="1"/>
  <c r="AF167" i="1" a="1"/>
  <c r="AF167" i="1" s="1"/>
  <c r="AH118" i="1" a="1"/>
  <c r="AH118" i="1" s="1"/>
  <c r="Q69" i="1" a="1"/>
  <c r="Q69" i="1" s="1"/>
  <c r="AY159" i="1" a="1"/>
  <c r="AY159" i="1" s="1"/>
  <c r="AU75" i="1" a="1"/>
  <c r="AU75" i="1" s="1"/>
  <c r="AH166" i="1" a="1"/>
  <c r="AH166" i="1" s="1"/>
  <c r="AJ117" i="1" a="1"/>
  <c r="AJ117" i="1" s="1"/>
  <c r="AQ33" i="1" a="1"/>
  <c r="AQ33" i="1" s="1"/>
  <c r="T24" i="1" a="1"/>
  <c r="T24" i="1" s="1"/>
  <c r="AS27" i="1" a="1"/>
  <c r="AS27" i="1" s="1"/>
  <c r="AA25" i="1" a="1"/>
  <c r="AA25" i="1" s="1"/>
  <c r="AS341" i="1" a="1"/>
  <c r="AS341" i="1" s="1"/>
  <c r="AV212" i="1" a="1"/>
  <c r="AV212" i="1" s="1"/>
  <c r="AX340" i="1" a="1"/>
  <c r="AX340" i="1" s="1"/>
  <c r="Y255" i="1" a="1"/>
  <c r="Y255" i="1" s="1"/>
  <c r="AY168" i="1" a="1"/>
  <c r="AY168" i="1" s="1"/>
  <c r="AO119" i="1" a="1"/>
  <c r="AO119" i="1" s="1"/>
  <c r="AV70" i="1" a="1"/>
  <c r="AV70" i="1" s="1"/>
  <c r="AM161" i="1" a="1"/>
  <c r="AM161" i="1" s="1"/>
  <c r="AV76" i="1" a="1"/>
  <c r="AV76" i="1" s="1"/>
  <c r="AI167" i="1" a="1"/>
  <c r="AI167" i="1" s="1"/>
  <c r="U118" i="1" a="1"/>
  <c r="U118" i="1" s="1"/>
  <c r="AN33" i="1" a="1"/>
  <c r="AN33" i="1" s="1"/>
  <c r="AK161" i="1" a="1"/>
  <c r="AK161" i="1" s="1"/>
  <c r="AT76" i="1" a="1"/>
  <c r="AT76" i="1" s="1"/>
  <c r="Y167" i="1" a="1"/>
  <c r="Y167" i="1" s="1"/>
  <c r="S118" i="1" a="1"/>
  <c r="S118" i="1" s="1"/>
  <c r="R69" i="1" a="1"/>
  <c r="R69" i="1" s="1"/>
  <c r="AI123" i="1" a="1"/>
  <c r="AI123" i="1" s="1"/>
  <c r="AB74" i="1" a="1"/>
  <c r="AB74" i="1" s="1"/>
  <c r="AY164" i="1" a="1"/>
  <c r="AY164" i="1" s="1"/>
  <c r="Q116" i="1" a="1"/>
  <c r="Q116" i="1" s="1"/>
  <c r="AJ31" i="1" a="1"/>
  <c r="AJ31" i="1" s="1"/>
  <c r="AK122" i="1" a="1"/>
  <c r="AK122" i="1" s="1"/>
  <c r="AO73" i="1" a="1"/>
  <c r="AO73" i="1" s="1"/>
  <c r="AG29" i="1" a="1"/>
  <c r="AG29" i="1" s="1"/>
  <c r="AX26" i="1" a="1"/>
  <c r="AX26" i="1" s="1"/>
  <c r="AN24" i="1" a="1"/>
  <c r="AN24" i="1" s="1"/>
  <c r="Q28" i="1" a="1"/>
  <c r="Q28" i="1" s="1"/>
  <c r="AO256" i="1" a="1"/>
  <c r="AO256" i="1" s="1"/>
  <c r="V348" i="1" a="1"/>
  <c r="V348" i="1" s="1"/>
  <c r="R297" i="1" a="1"/>
  <c r="R297" i="1" s="1"/>
  <c r="AU212" i="1" a="1"/>
  <c r="AU212" i="1" s="1"/>
  <c r="AF161" i="1" a="1"/>
  <c r="AF161" i="1" s="1"/>
  <c r="AK77" i="1" a="1"/>
  <c r="AK77" i="1" s="1"/>
  <c r="AN168" i="1" a="1"/>
  <c r="AN168" i="1" s="1"/>
  <c r="AT118" i="1" a="1"/>
  <c r="AT118" i="1" s="1"/>
  <c r="AC69" i="1" a="1"/>
  <c r="AC69" i="1" s="1"/>
  <c r="S160" i="1" a="1"/>
  <c r="S160" i="1" s="1"/>
  <c r="AQ75" i="1" a="1"/>
  <c r="AQ75" i="1" s="1"/>
  <c r="AC168" i="1" a="1"/>
  <c r="AC168" i="1" s="1"/>
  <c r="AZ118" i="1" a="1"/>
  <c r="AZ118" i="1" s="1"/>
  <c r="AP69" i="1" a="1"/>
  <c r="AP69" i="1" s="1"/>
  <c r="Q160" i="1" a="1"/>
  <c r="Q160" i="1" s="1"/>
  <c r="AW75" i="1" a="1"/>
  <c r="AW75" i="1" s="1"/>
  <c r="X165" i="1" a="1"/>
  <c r="X165" i="1" s="1"/>
  <c r="Z116" i="1" a="1"/>
  <c r="Z116" i="1" s="1"/>
  <c r="AS31" i="1" a="1"/>
  <c r="AS31" i="1" s="1"/>
  <c r="AT122" i="1" a="1"/>
  <c r="AT122" i="1" s="1"/>
  <c r="AH73" i="1" a="1"/>
  <c r="AH73" i="1" s="1"/>
  <c r="Z164" i="1" a="1"/>
  <c r="Z164" i="1" s="1"/>
  <c r="AB115" i="1" a="1"/>
  <c r="AB115" i="1" s="1"/>
  <c r="AI31" i="1" a="1"/>
  <c r="AI31" i="1" s="1"/>
  <c r="AU27" i="1" a="1"/>
  <c r="AU27" i="1" s="1"/>
  <c r="AK25" i="1" a="1"/>
  <c r="AK25" i="1" s="1"/>
  <c r="AA300" i="1" a="1"/>
  <c r="AA300" i="1" s="1"/>
  <c r="AT209" i="1" a="1"/>
  <c r="AT209" i="1" s="1"/>
  <c r="AJ302" i="1" a="1"/>
  <c r="AJ302" i="1" s="1"/>
  <c r="S253" i="1" a="1"/>
  <c r="S253" i="1" s="1"/>
  <c r="AO166" i="1" a="1"/>
  <c r="AO166" i="1" s="1"/>
  <c r="AI117" i="1" a="1"/>
  <c r="AI117" i="1" s="1"/>
  <c r="AP33" i="1" a="1"/>
  <c r="AP33" i="1" s="1"/>
  <c r="R159" i="1" a="1"/>
  <c r="R159" i="1" s="1"/>
  <c r="AN74" i="1" a="1"/>
  <c r="AN74" i="1" s="1"/>
  <c r="AA165" i="1" a="1"/>
  <c r="AA165" i="1" s="1"/>
  <c r="AW115" i="1" a="1"/>
  <c r="AW115" i="1" s="1"/>
  <c r="AF31" i="1" a="1"/>
  <c r="AF31" i="1" s="1"/>
  <c r="X159" i="1" a="1"/>
  <c r="X159" i="1" s="1"/>
  <c r="AL74" i="1" a="1"/>
  <c r="AL74" i="1" s="1"/>
  <c r="Q165" i="1" a="1"/>
  <c r="Q165" i="1" s="1"/>
  <c r="AU115" i="1" a="1"/>
  <c r="AU115" i="1" s="1"/>
  <c r="AT31" i="1" a="1"/>
  <c r="AT31" i="1" s="1"/>
  <c r="AA121" i="1" a="1"/>
  <c r="AA121" i="1" s="1"/>
  <c r="Y72" i="1" a="1"/>
  <c r="Y72" i="1" s="1"/>
  <c r="AS162" i="1" a="1"/>
  <c r="AS162" i="1" s="1"/>
  <c r="AQ78" i="1" a="1"/>
  <c r="AQ78" i="1" s="1"/>
  <c r="AB29" i="1" a="1"/>
  <c r="AB29" i="1" s="1"/>
  <c r="AC120" i="1" a="1"/>
  <c r="AC120" i="1" s="1"/>
  <c r="AK71" i="1" a="1"/>
  <c r="AK71" i="1" s="1"/>
  <c r="AZ26" i="1" a="1"/>
  <c r="AZ26" i="1" s="1"/>
  <c r="AP24" i="1" a="1"/>
  <c r="AP24" i="1" s="1"/>
  <c r="AH255" i="1" a="1"/>
  <c r="AH255" i="1" s="1"/>
  <c r="AI347" i="1" a="1"/>
  <c r="AI347" i="1" s="1"/>
  <c r="Y477" i="1" a="1"/>
  <c r="Y477" i="1" s="1"/>
  <c r="Q438" i="1" a="1"/>
  <c r="Q438" i="1" s="1"/>
  <c r="R476" i="1" a="1"/>
  <c r="R476" i="1" s="1"/>
  <c r="AE522" i="1" a="1"/>
  <c r="AE522" i="1" s="1"/>
  <c r="AX430" i="1" a="1"/>
  <c r="AX430" i="1" s="1"/>
  <c r="AS388" i="1" a="1"/>
  <c r="AS388" i="1" s="1"/>
  <c r="AH388" i="1" a="1"/>
  <c r="AH388" i="1" s="1"/>
  <c r="AX386" i="1" a="1"/>
  <c r="AX386" i="1" s="1"/>
  <c r="AH349" i="1" a="1"/>
  <c r="AH349" i="1" s="1"/>
  <c r="AR347" i="1" a="1"/>
  <c r="AR347" i="1" s="1"/>
  <c r="AK296" i="1" a="1"/>
  <c r="AK296" i="1" s="1"/>
  <c r="AJ209" i="1" a="1"/>
  <c r="AJ209" i="1" s="1"/>
  <c r="AB299" i="1" a="1"/>
  <c r="AB299" i="1" s="1"/>
  <c r="R250" i="1" a="1"/>
  <c r="R250" i="1" s="1"/>
  <c r="AO341" i="1" a="1"/>
  <c r="AO341" i="1" s="1"/>
  <c r="Q257" i="1" a="1"/>
  <c r="Q257" i="1" s="1"/>
  <c r="AE347" i="1" a="1"/>
  <c r="AE347" i="1" s="1"/>
  <c r="AX296" i="1" a="1"/>
  <c r="AX296" i="1" s="1"/>
  <c r="AS211" i="1" a="1"/>
  <c r="AS211" i="1" s="1"/>
  <c r="AS340" i="1" a="1"/>
  <c r="AS340" i="1" s="1"/>
  <c r="AQ255" i="1" a="1"/>
  <c r="AQ255" i="1" s="1"/>
  <c r="S347" i="1" a="1"/>
  <c r="S347" i="1" s="1"/>
  <c r="AV296" i="1" a="1"/>
  <c r="AV296" i="1" s="1"/>
  <c r="AG212" i="1" a="1"/>
  <c r="AG212" i="1" s="1"/>
  <c r="AN393" i="1" a="1"/>
  <c r="AN393" i="1" s="1"/>
  <c r="AL393" i="1" a="1"/>
  <c r="AL393" i="1" s="1"/>
  <c r="U434" i="1" a="1"/>
  <c r="U434" i="1" s="1"/>
  <c r="AX349" i="1" a="1"/>
  <c r="AX349" i="1" s="1"/>
  <c r="AJ389" i="1" a="1"/>
  <c r="AJ389" i="1" s="1"/>
  <c r="AA393" i="1" a="1"/>
  <c r="AA393" i="1" s="1"/>
  <c r="Y346" i="1" a="1"/>
  <c r="Y346" i="1" s="1"/>
  <c r="AC296" i="1" a="1"/>
  <c r="AC296" i="1" s="1"/>
  <c r="AN211" i="1" a="1"/>
  <c r="AN211" i="1" s="1"/>
  <c r="V303" i="1" a="1"/>
  <c r="V303" i="1" s="1"/>
  <c r="AG253" i="1" a="1"/>
  <c r="AG253" i="1" s="1"/>
  <c r="T345" i="1" a="1"/>
  <c r="T345" i="1" s="1"/>
  <c r="Y295" i="1" a="1"/>
  <c r="Y295" i="1" s="1"/>
  <c r="AP209" i="1" a="1"/>
  <c r="AP209" i="1" s="1"/>
  <c r="V300" i="1" a="1"/>
  <c r="V300" i="1" s="1"/>
  <c r="AM250" i="1" a="1"/>
  <c r="AM250" i="1" s="1"/>
  <c r="AZ343" i="1" a="1"/>
  <c r="AZ343" i="1" s="1"/>
  <c r="AY258" i="1" a="1"/>
  <c r="AY258" i="1" s="1"/>
  <c r="AP208" i="1" a="1"/>
  <c r="AP208" i="1" s="1"/>
  <c r="T300" i="1" a="1"/>
  <c r="T300" i="1" s="1"/>
  <c r="AZ250" i="1" a="1"/>
  <c r="AZ250" i="1" s="1"/>
  <c r="W342" i="1" a="1"/>
  <c r="W342" i="1" s="1"/>
  <c r="AT432" i="1" a="1"/>
  <c r="AT432" i="1" s="1"/>
  <c r="AU347" i="1" a="1"/>
  <c r="AU347" i="1" s="1"/>
  <c r="Y388" i="1" a="1"/>
  <c r="Y388" i="1" s="1"/>
  <c r="AV392" i="1" a="1"/>
  <c r="AV392" i="1" s="1"/>
  <c r="AM431" i="1" a="1"/>
  <c r="AM431" i="1" s="1"/>
  <c r="AC347" i="1" a="1"/>
  <c r="AC347" i="1" s="1"/>
  <c r="AK299" i="1" a="1"/>
  <c r="AK299" i="1" s="1"/>
  <c r="AH250" i="1" a="1"/>
  <c r="AH250" i="1" s="1"/>
  <c r="AB342" i="1" a="1"/>
  <c r="AB342" i="1" s="1"/>
  <c r="AT256" i="1" a="1"/>
  <c r="AT256" i="1" s="1"/>
  <c r="Z385" i="1" a="1"/>
  <c r="Z385" i="1" s="1"/>
  <c r="AE298" i="1" a="1"/>
  <c r="AE298" i="1" s="1"/>
  <c r="V249" i="1" a="1"/>
  <c r="V249" i="1" s="1"/>
  <c r="AJ303" i="1" a="1"/>
  <c r="AJ303" i="1" s="1"/>
  <c r="AU253" i="1" a="1"/>
  <c r="AU253" i="1" s="1"/>
  <c r="AD347" i="1" a="1"/>
  <c r="AD347" i="1" s="1"/>
  <c r="AA297" i="1" a="1"/>
  <c r="AA297" i="1" s="1"/>
  <c r="AF213" i="1" a="1"/>
  <c r="AF213" i="1" s="1"/>
  <c r="AH303" i="1" a="1"/>
  <c r="AH303" i="1" s="1"/>
  <c r="AF254" i="1" a="1"/>
  <c r="AF254" i="1" s="1"/>
  <c r="AU345" i="1" a="1"/>
  <c r="AU345" i="1" s="1"/>
  <c r="AK295" i="1" a="1"/>
  <c r="AK295" i="1" s="1"/>
  <c r="AD432" i="1" a="1"/>
  <c r="AD432" i="1" s="1"/>
  <c r="AM347" i="1" a="1"/>
  <c r="AM347" i="1" s="1"/>
  <c r="Q388" i="1" a="1"/>
  <c r="Q388" i="1" s="1"/>
  <c r="AN392" i="1" a="1"/>
  <c r="AN392" i="1" s="1"/>
  <c r="AE431" i="1" a="1"/>
  <c r="AE431" i="1" s="1"/>
  <c r="V347" i="1" a="1"/>
  <c r="V347" i="1" s="1"/>
  <c r="AC299" i="1" a="1"/>
  <c r="AC299" i="1" s="1"/>
  <c r="Z250" i="1" a="1"/>
  <c r="Z250" i="1" s="1"/>
  <c r="U342" i="1" a="1"/>
  <c r="U342" i="1" s="1"/>
  <c r="AL256" i="1" a="1"/>
  <c r="AL256" i="1" s="1"/>
  <c r="AK349" i="1" a="1"/>
  <c r="AK349" i="1" s="1"/>
  <c r="W298" i="1" a="1"/>
  <c r="W298" i="1" s="1"/>
  <c r="AX213" i="1" a="1"/>
  <c r="AX213" i="1" s="1"/>
  <c r="AB303" i="1" a="1"/>
  <c r="AB303" i="1" s="1"/>
  <c r="AM253" i="1" a="1"/>
  <c r="AM253" i="1" s="1"/>
  <c r="T347" i="1" a="1"/>
  <c r="T347" i="1" s="1"/>
  <c r="U297" i="1" a="1"/>
  <c r="U297" i="1" s="1"/>
  <c r="AX212" i="1" a="1"/>
  <c r="AX212" i="1" s="1"/>
  <c r="Z303" i="1" a="1"/>
  <c r="Z303" i="1" s="1"/>
  <c r="X254" i="1" a="1"/>
  <c r="X254" i="1" s="1"/>
  <c r="AM345" i="1" a="1"/>
  <c r="AM345" i="1" s="1"/>
  <c r="AT434" i="1" a="1"/>
  <c r="AT434" i="1" s="1"/>
  <c r="T349" i="1" a="1"/>
  <c r="T349" i="1" s="1"/>
  <c r="AK389" i="1" a="1"/>
  <c r="AK389" i="1" s="1"/>
  <c r="X394" i="1" a="1"/>
  <c r="X394" i="1" s="1"/>
  <c r="AY432" i="1" a="1"/>
  <c r="AY432" i="1" s="1"/>
  <c r="AL348" i="1" a="1"/>
  <c r="AL348" i="1" s="1"/>
  <c r="AV300" i="1" a="1"/>
  <c r="AV300" i="1" s="1"/>
  <c r="AR251" i="1" a="1"/>
  <c r="AR251" i="1" s="1"/>
  <c r="AN343" i="1" a="1"/>
  <c r="AN343" i="1" s="1"/>
  <c r="V258" i="1" a="1"/>
  <c r="V258" i="1" s="1"/>
  <c r="AW206" i="1" a="1"/>
  <c r="AW206" i="1" s="1"/>
  <c r="AQ299" i="1" a="1"/>
  <c r="AQ299" i="1" s="1"/>
  <c r="AU250" i="1" a="1"/>
  <c r="AU250" i="1" s="1"/>
  <c r="AT340" i="1" a="1"/>
  <c r="AT340" i="1" s="1"/>
  <c r="AK255" i="1" a="1"/>
  <c r="AK255" i="1" s="1"/>
  <c r="AD168" i="1" a="1"/>
  <c r="AD168" i="1" s="1"/>
  <c r="AK298" i="1" a="1"/>
  <c r="AK298" i="1" s="1"/>
  <c r="AR249" i="1" a="1"/>
  <c r="AR249" i="1" s="1"/>
  <c r="AR340" i="1" a="1"/>
  <c r="AR340" i="1" s="1"/>
  <c r="AP255" i="1" a="1"/>
  <c r="AP255" i="1" s="1"/>
  <c r="AB347" i="1" a="1"/>
  <c r="AB347" i="1" s="1"/>
  <c r="AI390" i="1" a="1"/>
  <c r="AI390" i="1" s="1"/>
  <c r="AE387" i="1" a="1"/>
  <c r="AE387" i="1" s="1"/>
  <c r="AW392" i="1" a="1"/>
  <c r="AW392" i="1" s="1"/>
  <c r="AJ432" i="1" a="1"/>
  <c r="AJ432" i="1" s="1"/>
  <c r="X348" i="1" a="1"/>
  <c r="X348" i="1" s="1"/>
  <c r="T387" i="1" a="1"/>
  <c r="T387" i="1" s="1"/>
  <c r="S340" i="1" a="1"/>
  <c r="S340" i="1" s="1"/>
  <c r="AZ254" i="1" a="1"/>
  <c r="AZ254" i="1" s="1"/>
  <c r="AW346" i="1" a="1"/>
  <c r="AW346" i="1" s="1"/>
  <c r="AB296" i="1" a="1"/>
  <c r="AB296" i="1" s="1"/>
  <c r="AM211" i="1" a="1"/>
  <c r="AM211" i="1" s="1"/>
  <c r="AW302" i="1" a="1"/>
  <c r="AW302" i="1" s="1"/>
  <c r="S254" i="1" a="1"/>
  <c r="S254" i="1" s="1"/>
  <c r="Y344" i="1" a="1"/>
  <c r="Y344" i="1" s="1"/>
  <c r="AR258" i="1" a="1"/>
  <c r="AR258" i="1" s="1"/>
  <c r="AS207" i="1" a="1"/>
  <c r="AS207" i="1" s="1"/>
  <c r="Q302" i="1" a="1"/>
  <c r="Q302" i="1" s="1"/>
  <c r="AX252" i="1" a="1"/>
  <c r="AX252" i="1" s="1"/>
  <c r="AY343" i="1" a="1"/>
  <c r="AY343" i="1" s="1"/>
  <c r="AX258" i="1" a="1"/>
  <c r="AX258" i="1" s="1"/>
  <c r="AG208" i="1" a="1"/>
  <c r="AG208" i="1" s="1"/>
  <c r="S300" i="1" a="1"/>
  <c r="S300" i="1" s="1"/>
  <c r="AV430" i="1" a="1"/>
  <c r="AV430" i="1" s="1"/>
  <c r="Z394" i="1" a="1"/>
  <c r="Z394" i="1" s="1"/>
  <c r="AS434" i="1" a="1"/>
  <c r="AS434" i="1" s="1"/>
  <c r="AL385" i="1" a="1"/>
  <c r="AL385" i="1" s="1"/>
  <c r="X390" i="1" a="1"/>
  <c r="X390" i="1" s="1"/>
  <c r="AY393" i="1" a="1"/>
  <c r="AY393" i="1" s="1"/>
  <c r="AY346" i="1" a="1"/>
  <c r="AY346" i="1" s="1"/>
  <c r="Q297" i="1" a="1"/>
  <c r="Q297" i="1" s="1"/>
  <c r="AL212" i="1" a="1"/>
  <c r="AL212" i="1" s="1"/>
  <c r="AT303" i="1" a="1"/>
  <c r="AT303" i="1" s="1"/>
  <c r="T254" i="1" a="1"/>
  <c r="T254" i="1" s="1"/>
  <c r="AQ345" i="1" a="1"/>
  <c r="AQ345" i="1" s="1"/>
  <c r="AV295" i="1" a="1"/>
  <c r="AV295" i="1" s="1"/>
  <c r="AN210" i="1" a="1"/>
  <c r="AN210" i="1" s="1"/>
  <c r="AS300" i="1" a="1"/>
  <c r="AS300" i="1" s="1"/>
  <c r="Z251" i="1" a="1"/>
  <c r="Z251" i="1" s="1"/>
  <c r="AM344" i="1" a="1"/>
  <c r="AM344" i="1" s="1"/>
  <c r="AQ294" i="1" a="1"/>
  <c r="AQ294" i="1" s="1"/>
  <c r="AN209" i="1" a="1"/>
  <c r="AN209" i="1" s="1"/>
  <c r="AR300" i="1" a="1"/>
  <c r="AR300" i="1" s="1"/>
  <c r="AM251" i="1" a="1"/>
  <c r="AM251" i="1" s="1"/>
  <c r="AU342" i="1" a="1"/>
  <c r="AU342" i="1" s="1"/>
  <c r="AF430" i="1" a="1"/>
  <c r="AF430" i="1" s="1"/>
  <c r="R394" i="1" a="1"/>
  <c r="R394" i="1" s="1"/>
  <c r="AK434" i="1" a="1"/>
  <c r="AK434" i="1" s="1"/>
  <c r="AD385" i="1" a="1"/>
  <c r="AD385" i="1" s="1"/>
  <c r="AZ389" i="1" a="1"/>
  <c r="AZ389" i="1" s="1"/>
  <c r="AQ393" i="1" a="1"/>
  <c r="AQ393" i="1" s="1"/>
  <c r="AP346" i="1" a="1"/>
  <c r="AP346" i="1" s="1"/>
  <c r="AS296" i="1" a="1"/>
  <c r="AS296" i="1" s="1"/>
  <c r="AD212" i="1" a="1"/>
  <c r="AD212" i="1" s="1"/>
  <c r="AL303" i="1" a="1"/>
  <c r="AL303" i="1" s="1"/>
  <c r="AW253" i="1" a="1"/>
  <c r="AW253" i="1" s="1"/>
  <c r="AI345" i="1" a="1"/>
  <c r="AI345" i="1" s="1"/>
  <c r="AN295" i="1" a="1"/>
  <c r="AN295" i="1" s="1"/>
  <c r="AF210" i="1" a="1"/>
  <c r="AF210" i="1" s="1"/>
  <c r="AL300" i="1" a="1"/>
  <c r="AL300" i="1" s="1"/>
  <c r="R251" i="1" a="1"/>
  <c r="R251" i="1" s="1"/>
  <c r="AE344" i="1" a="1"/>
  <c r="AE344" i="1" s="1"/>
  <c r="AI294" i="1" a="1"/>
  <c r="AI294" i="1" s="1"/>
  <c r="AF209" i="1" a="1"/>
  <c r="AF209" i="1" s="1"/>
  <c r="AJ300" i="1" a="1"/>
  <c r="AJ300" i="1" s="1"/>
  <c r="AF251" i="1" a="1"/>
  <c r="AF251" i="1" s="1"/>
  <c r="AM342" i="1" a="1"/>
  <c r="AM342" i="1" s="1"/>
  <c r="AS257" i="1" a="1"/>
  <c r="AS257" i="1" s="1"/>
  <c r="AV252" i="1" a="1"/>
  <c r="AV252" i="1" s="1"/>
  <c r="W345" i="1" a="1"/>
  <c r="W345" i="1" s="1"/>
  <c r="Z294" i="1" a="1"/>
  <c r="Z294" i="1" s="1"/>
  <c r="AC209" i="1" a="1"/>
  <c r="AC209" i="1" s="1"/>
  <c r="AU123" i="1" a="1"/>
  <c r="AU123" i="1" s="1"/>
  <c r="AW74" i="1" a="1"/>
  <c r="AW74" i="1" s="1"/>
  <c r="AZ165" i="1" a="1"/>
  <c r="AZ165" i="1" s="1"/>
  <c r="V116" i="1" a="1"/>
  <c r="V116" i="1" s="1"/>
  <c r="AO31" i="1" a="1"/>
  <c r="AO31" i="1" s="1"/>
  <c r="AH122" i="1" a="1"/>
  <c r="AH122" i="1" s="1"/>
  <c r="AR72" i="1" a="1"/>
  <c r="AR72" i="1" s="1"/>
  <c r="AP165" i="1" a="1"/>
  <c r="AP165" i="1" s="1"/>
  <c r="AB116" i="1" a="1"/>
  <c r="AB116" i="1" s="1"/>
  <c r="S32" i="1" a="1"/>
  <c r="S32" i="1" s="1"/>
  <c r="AF122" i="1" a="1"/>
  <c r="AF122" i="1" s="1"/>
  <c r="AC73" i="1" a="1"/>
  <c r="AC73" i="1" s="1"/>
  <c r="AL162" i="1" a="1"/>
  <c r="AL162" i="1" s="1"/>
  <c r="AJ78" i="1" a="1"/>
  <c r="AJ78" i="1" s="1"/>
  <c r="AL204" i="1" a="1"/>
  <c r="AL204" i="1" s="1"/>
  <c r="W120" i="1" a="1"/>
  <c r="W120" i="1" s="1"/>
  <c r="AX70" i="1" a="1"/>
  <c r="AX70" i="1" s="1"/>
  <c r="AO161" i="1" a="1"/>
  <c r="AO161" i="1" s="1"/>
  <c r="AT77" i="1" a="1"/>
  <c r="AT77" i="1" s="1"/>
  <c r="AG27" i="1" a="1"/>
  <c r="AG27" i="1" s="1"/>
  <c r="W25" i="1" a="1"/>
  <c r="W25" i="1" s="1"/>
  <c r="R29" i="1" a="1"/>
  <c r="R29" i="1" s="1"/>
  <c r="AR27" i="1" a="1"/>
  <c r="AR27" i="1" s="1"/>
  <c r="AB250" i="1" a="1"/>
  <c r="AB250" i="1" s="1"/>
  <c r="Z343" i="1" a="1"/>
  <c r="Z343" i="1" s="1"/>
  <c r="AB257" i="1" a="1"/>
  <c r="AB257" i="1" s="1"/>
  <c r="AI206" i="1" a="1"/>
  <c r="AI206" i="1" s="1"/>
  <c r="AV121" i="1" a="1"/>
  <c r="AV121" i="1" s="1"/>
  <c r="R73" i="1" a="1"/>
  <c r="R73" i="1" s="1"/>
  <c r="Q164" i="1" a="1"/>
  <c r="Q164" i="1" s="1"/>
  <c r="S114" i="1" a="1"/>
  <c r="S114" i="1" s="1"/>
  <c r="AF206" i="1" a="1"/>
  <c r="AF206" i="1" s="1"/>
  <c r="AH120" i="1" a="1"/>
  <c r="AH120" i="1" s="1"/>
  <c r="AT70" i="1" a="1"/>
  <c r="AT70" i="1" s="1"/>
  <c r="AQ163" i="1" a="1"/>
  <c r="AQ163" i="1" s="1"/>
  <c r="R114" i="1" a="1"/>
  <c r="R114" i="1" s="1"/>
  <c r="AA205" i="1" a="1"/>
  <c r="AA205" i="1" s="1"/>
  <c r="AF120" i="1" a="1"/>
  <c r="AF120" i="1" s="1"/>
  <c r="X71" i="1" a="1"/>
  <c r="X71" i="1" s="1"/>
  <c r="AM160" i="1" a="1"/>
  <c r="AM160" i="1" s="1"/>
  <c r="AJ76" i="1" a="1"/>
  <c r="AJ76" i="1" s="1"/>
  <c r="W167" i="1" a="1"/>
  <c r="W167" i="1" s="1"/>
  <c r="Y118" i="1" a="1"/>
  <c r="Y118" i="1" s="1"/>
  <c r="AR33" i="1" a="1"/>
  <c r="AR33" i="1" s="1"/>
  <c r="AP159" i="1" a="1"/>
  <c r="AP159" i="1" s="1"/>
  <c r="AT75" i="1" a="1"/>
  <c r="AT75" i="1" s="1"/>
  <c r="AG25" i="1" a="1"/>
  <c r="AG25" i="1" s="1"/>
  <c r="AD29" i="1" a="1"/>
  <c r="AD29" i="1" s="1"/>
  <c r="AV26" i="1" a="1"/>
  <c r="AV26" i="1" s="1"/>
  <c r="V24" i="1" a="1"/>
  <c r="V24" i="1" s="1"/>
  <c r="U257" i="1" a="1"/>
  <c r="U257" i="1" s="1"/>
  <c r="V349" i="1" a="1"/>
  <c r="V349" i="1" s="1"/>
  <c r="R298" i="1" a="1"/>
  <c r="R298" i="1" s="1"/>
  <c r="AK213" i="1" a="1"/>
  <c r="AK213" i="1" s="1"/>
  <c r="AV161" i="1" a="1"/>
  <c r="AV161" i="1" s="1"/>
  <c r="Q78" i="1" a="1"/>
  <c r="Q78" i="1" s="1"/>
  <c r="AH204" i="1" a="1"/>
  <c r="AH204" i="1" s="1"/>
  <c r="Y119" i="1" a="1"/>
  <c r="Y119" i="1" s="1"/>
  <c r="AR69" i="1" a="1"/>
  <c r="AR69" i="1" s="1"/>
  <c r="AH160" i="1" a="1"/>
  <c r="AH160" i="1" s="1"/>
  <c r="W76" i="1" a="1"/>
  <c r="W76" i="1" s="1"/>
  <c r="AU168" i="1" a="1"/>
  <c r="AU168" i="1" s="1"/>
  <c r="AE119" i="1" a="1"/>
  <c r="AE119" i="1" s="1"/>
  <c r="U70" i="1" a="1"/>
  <c r="U70" i="1" s="1"/>
  <c r="AF160" i="1" a="1"/>
  <c r="AF160" i="1" s="1"/>
  <c r="AC76" i="1" a="1"/>
  <c r="AC76" i="1" s="1"/>
  <c r="AN165" i="1" a="1"/>
  <c r="AN165" i="1" s="1"/>
  <c r="AP116" i="1" a="1"/>
  <c r="AP116" i="1" s="1"/>
  <c r="Y32" i="1" a="1"/>
  <c r="Y32" i="1" s="1"/>
  <c r="Z123" i="1" a="1"/>
  <c r="Z123" i="1" s="1"/>
  <c r="AW73" i="1" a="1"/>
  <c r="AW73" i="1" s="1"/>
  <c r="AP164" i="1" a="1"/>
  <c r="AP164" i="1" s="1"/>
  <c r="AR115" i="1" a="1"/>
  <c r="AR115" i="1" s="1"/>
  <c r="AY31" i="1" a="1"/>
  <c r="AY31" i="1" s="1"/>
  <c r="AD28" i="1" a="1"/>
  <c r="AD28" i="1" s="1"/>
  <c r="Q26" i="1" a="1"/>
  <c r="Q26" i="1" s="1"/>
  <c r="AI29" i="1" a="1"/>
  <c r="AI29" i="1" s="1"/>
  <c r="AX300" i="1" a="1"/>
  <c r="AX300" i="1" s="1"/>
  <c r="AJ210" i="1" a="1"/>
  <c r="AJ210" i="1" s="1"/>
  <c r="AZ302" i="1" a="1"/>
  <c r="AZ302" i="1" s="1"/>
  <c r="AI253" i="1" a="1"/>
  <c r="AI253" i="1" s="1"/>
  <c r="U167" i="1" a="1"/>
  <c r="U167" i="1" s="1"/>
  <c r="AY117" i="1" a="1"/>
  <c r="AY117" i="1" s="1"/>
  <c r="V69" i="1" a="1"/>
  <c r="V69" i="1" s="1"/>
  <c r="AV159" i="1" a="1"/>
  <c r="AV159" i="1" s="1"/>
  <c r="T75" i="1" a="1"/>
  <c r="T75" i="1" s="1"/>
  <c r="AQ165" i="1" a="1"/>
  <c r="AQ165" i="1" s="1"/>
  <c r="AC116" i="1" a="1"/>
  <c r="AC116" i="1" s="1"/>
  <c r="AV31" i="1" a="1"/>
  <c r="AV31" i="1" s="1"/>
  <c r="AL159" i="1" a="1"/>
  <c r="AL159" i="1" s="1"/>
  <c r="R75" i="1" a="1"/>
  <c r="R75" i="1" s="1"/>
  <c r="AG165" i="1" a="1"/>
  <c r="AG165" i="1" s="1"/>
  <c r="AA116" i="1" a="1"/>
  <c r="AA116" i="1" s="1"/>
  <c r="Z32" i="1" a="1"/>
  <c r="Z32" i="1" s="1"/>
  <c r="AQ121" i="1" a="1"/>
  <c r="AQ121" i="1" s="1"/>
  <c r="AO72" i="1" a="1"/>
  <c r="AO72" i="1" s="1"/>
  <c r="X163" i="1" a="1"/>
  <c r="X163" i="1" s="1"/>
  <c r="V114" i="1" a="1"/>
  <c r="V114" i="1" s="1"/>
  <c r="AR29" i="1" a="1"/>
  <c r="AR29" i="1" s="1"/>
  <c r="AS120" i="1" a="1"/>
  <c r="AS120" i="1" s="1"/>
  <c r="AZ71" i="1" a="1"/>
  <c r="AZ71" i="1" s="1"/>
  <c r="AF27" i="1" a="1"/>
  <c r="AF27" i="1" s="1"/>
  <c r="V25" i="1" a="1"/>
  <c r="V25" i="1" s="1"/>
  <c r="AQ28" i="1" a="1"/>
  <c r="AQ28" i="1" s="1"/>
  <c r="AU24" i="1" a="1"/>
  <c r="AU24" i="1" s="1"/>
  <c r="AR253" i="1" a="1"/>
  <c r="AR253" i="1" s="1"/>
  <c r="R346" i="1" a="1"/>
  <c r="R346" i="1" s="1"/>
  <c r="AB295" i="1" a="1"/>
  <c r="AB295" i="1" s="1"/>
  <c r="AI210" i="1" a="1"/>
  <c r="AI210" i="1" s="1"/>
  <c r="AO159" i="1" a="1"/>
  <c r="AO159" i="1" s="1"/>
  <c r="AS75" i="1" a="1"/>
  <c r="AS75" i="1" s="1"/>
  <c r="AV166" i="1" a="1"/>
  <c r="AV166" i="1" s="1"/>
  <c r="R117" i="1" a="1"/>
  <c r="R117" i="1" s="1"/>
  <c r="AK32" i="1" a="1"/>
  <c r="AK32" i="1" s="1"/>
  <c r="AD123" i="1" a="1"/>
  <c r="AD123" i="1" s="1"/>
  <c r="Q74" i="1" a="1"/>
  <c r="Q74" i="1" s="1"/>
  <c r="AL166" i="1" a="1"/>
  <c r="AL166" i="1" s="1"/>
  <c r="X117" i="1" a="1"/>
  <c r="X117" i="1" s="1"/>
  <c r="AY32" i="1" a="1"/>
  <c r="AY32" i="1" s="1"/>
  <c r="AB123" i="1" a="1"/>
  <c r="AB123" i="1" s="1"/>
  <c r="U74" i="1" a="1"/>
  <c r="U74" i="1" s="1"/>
  <c r="AG163" i="1" a="1"/>
  <c r="AG163" i="1" s="1"/>
  <c r="AJ114" i="1" a="1"/>
  <c r="AJ114" i="1" s="1"/>
  <c r="Q30" i="1" a="1"/>
  <c r="Q30" i="1" s="1"/>
  <c r="R121" i="1" a="1"/>
  <c r="R121" i="1" s="1"/>
  <c r="AS71" i="1" a="1"/>
  <c r="AS71" i="1" s="1"/>
  <c r="AJ162" i="1" a="1"/>
  <c r="AJ162" i="1" s="1"/>
  <c r="AP78" i="1" a="1"/>
  <c r="AP78" i="1" s="1"/>
  <c r="AF28" i="1" a="1"/>
  <c r="AF28" i="1" s="1"/>
  <c r="S26" i="1" a="1"/>
  <c r="S26" i="1" s="1"/>
  <c r="AP30" i="1" a="1"/>
  <c r="AP30" i="1" s="1"/>
  <c r="AU296" i="1" a="1"/>
  <c r="AU296" i="1" s="1"/>
  <c r="AH207" i="1" a="1"/>
  <c r="AH207" i="1" s="1"/>
  <c r="AW300" i="1" a="1"/>
  <c r="AW300" i="1" s="1"/>
  <c r="AD251" i="1" a="1"/>
  <c r="AD251" i="1" s="1"/>
  <c r="AW164" i="1" a="1"/>
  <c r="AW164" i="1" s="1"/>
  <c r="AQ115" i="1" a="1"/>
  <c r="AQ115" i="1" s="1"/>
  <c r="AX31" i="1" a="1"/>
  <c r="AX31" i="1" s="1"/>
  <c r="S122" i="1" a="1"/>
  <c r="S122" i="1" s="1"/>
  <c r="AK72" i="1" a="1"/>
  <c r="AK72" i="1" s="1"/>
  <c r="AJ163" i="1" a="1"/>
  <c r="AJ163" i="1" s="1"/>
  <c r="X114" i="1" a="1"/>
  <c r="X114" i="1" s="1"/>
  <c r="AN29" i="1" a="1"/>
  <c r="AN29" i="1" s="1"/>
  <c r="AG122" i="1" a="1"/>
  <c r="AG122" i="1" s="1"/>
  <c r="AY72" i="1" a="1"/>
  <c r="AY72" i="1" s="1"/>
  <c r="Z163" i="1" a="1"/>
  <c r="Z163" i="1" s="1"/>
  <c r="W114" i="1" a="1"/>
  <c r="W114" i="1" s="1"/>
  <c r="AI168" i="1" a="1"/>
  <c r="AI168" i="1" s="1"/>
  <c r="AK119" i="1" a="1"/>
  <c r="AK119" i="1" s="1"/>
  <c r="AA70" i="1" a="1"/>
  <c r="AA70" i="1" s="1"/>
  <c r="R161" i="1" a="1"/>
  <c r="R161" i="1" s="1"/>
  <c r="AY76" i="1" a="1"/>
  <c r="AY76" i="1" s="1"/>
  <c r="AY574" i="1" a="1"/>
  <c r="AY574" i="1" s="1"/>
  <c r="AI438" i="1" a="1"/>
  <c r="AI438" i="1" s="1"/>
  <c r="AS525" i="1" a="1"/>
  <c r="AS525" i="1" s="1"/>
  <c r="AA439" i="1" a="1"/>
  <c r="AA439" i="1" s="1"/>
  <c r="AZ482" i="1" a="1"/>
  <c r="AZ482" i="1" s="1"/>
  <c r="AL390" i="1" a="1"/>
  <c r="AL390" i="1" s="1"/>
  <c r="R387" i="1" a="1"/>
  <c r="R387" i="1" s="1"/>
  <c r="AQ386" i="1" a="1"/>
  <c r="AQ386" i="1" s="1"/>
  <c r="V385" i="1" a="1"/>
  <c r="V385" i="1" s="1"/>
  <c r="AT435" i="1" a="1"/>
  <c r="AT435" i="1" s="1"/>
  <c r="AM349" i="1" a="1"/>
  <c r="AM349" i="1" s="1"/>
  <c r="AU294" i="1" a="1"/>
  <c r="AU294" i="1" s="1"/>
  <c r="AX206" i="1" a="1"/>
  <c r="AX206" i="1" s="1"/>
  <c r="AK297" i="1" a="1"/>
  <c r="AK297" i="1" s="1"/>
  <c r="AA213" i="1" a="1"/>
  <c r="AA213" i="1" s="1"/>
  <c r="Q340" i="1" a="1"/>
  <c r="Q340" i="1" s="1"/>
  <c r="V255" i="1" a="1"/>
  <c r="V255" i="1" s="1"/>
  <c r="AH345" i="1" a="1"/>
  <c r="AH345" i="1" s="1"/>
  <c r="AR294" i="1" a="1"/>
  <c r="AR294" i="1" s="1"/>
  <c r="AG209" i="1" a="1"/>
  <c r="AG209" i="1" s="1"/>
  <c r="S303" i="1" a="1"/>
  <c r="S303" i="1" s="1"/>
  <c r="R254" i="1" a="1"/>
  <c r="R254" i="1" s="1"/>
  <c r="Y345" i="1" a="1"/>
  <c r="Y345" i="1" s="1"/>
  <c r="V295" i="1" a="1"/>
  <c r="V295" i="1" s="1"/>
  <c r="AU209" i="1" a="1"/>
  <c r="AU209" i="1" s="1"/>
  <c r="AK386" i="1" a="1"/>
  <c r="AK386" i="1" s="1"/>
  <c r="AT391" i="1" a="1"/>
  <c r="AT391" i="1" s="1"/>
  <c r="AC432" i="1" a="1"/>
  <c r="AC432" i="1" s="1"/>
  <c r="Y348" i="1" a="1"/>
  <c r="Y348" i="1" s="1"/>
  <c r="AS387" i="1" a="1"/>
  <c r="AS387" i="1" s="1"/>
  <c r="AI391" i="1" a="1"/>
  <c r="AI391" i="1" s="1"/>
  <c r="AI344" i="1" a="1"/>
  <c r="AI344" i="1" s="1"/>
  <c r="AM294" i="1" a="1"/>
  <c r="AM294" i="1" s="1"/>
  <c r="AB209" i="1" a="1"/>
  <c r="AB209" i="1" s="1"/>
  <c r="AU300" i="1" a="1"/>
  <c r="AU300" i="1" s="1"/>
  <c r="AQ251" i="1" a="1"/>
  <c r="AQ251" i="1" s="1"/>
  <c r="AE343" i="1" a="1"/>
  <c r="AE343" i="1" s="1"/>
  <c r="AK258" i="1" a="1"/>
  <c r="AK258" i="1" s="1"/>
  <c r="AD207" i="1" a="1"/>
  <c r="AD207" i="1" s="1"/>
  <c r="AD298" i="1" a="1"/>
  <c r="AD298" i="1" s="1"/>
  <c r="AW213" i="1" a="1"/>
  <c r="AW213" i="1" s="1"/>
  <c r="Y342" i="1" a="1"/>
  <c r="Y342" i="1" s="1"/>
  <c r="W257" i="1" a="1"/>
  <c r="W257" i="1" s="1"/>
  <c r="AD206" i="1" a="1"/>
  <c r="AD206" i="1" s="1"/>
  <c r="AB298" i="1" a="1"/>
  <c r="AB298" i="1" s="1"/>
  <c r="AA249" i="1" a="1"/>
  <c r="AA249" i="1" s="1"/>
  <c r="AB340" i="1" a="1"/>
  <c r="AB340" i="1" s="1"/>
  <c r="V430" i="1" a="1"/>
  <c r="V430" i="1" s="1"/>
  <c r="AN435" i="1" a="1"/>
  <c r="AN435" i="1" s="1"/>
  <c r="AH386" i="1" a="1"/>
  <c r="AH386" i="1" s="1"/>
  <c r="T391" i="1" a="1"/>
  <c r="T391" i="1" s="1"/>
  <c r="AU394" i="1" a="1"/>
  <c r="AU394" i="1" s="1"/>
  <c r="AJ348" i="1" a="1"/>
  <c r="AJ348" i="1" s="1"/>
  <c r="AS297" i="1" a="1"/>
  <c r="AS297" i="1" s="1"/>
  <c r="AR213" i="1" a="1"/>
  <c r="AR213" i="1" s="1"/>
  <c r="AN340" i="1" a="1"/>
  <c r="AN340" i="1" s="1"/>
  <c r="AY254" i="1" a="1"/>
  <c r="AY254" i="1" s="1"/>
  <c r="AN346" i="1" a="1"/>
  <c r="AN346" i="1" s="1"/>
  <c r="AQ296" i="1" a="1"/>
  <c r="AQ296" i="1" s="1"/>
  <c r="AT211" i="1" a="1"/>
  <c r="AT211" i="1" s="1"/>
  <c r="AT301" i="1" a="1"/>
  <c r="AT301" i="1" s="1"/>
  <c r="S252" i="1" a="1"/>
  <c r="S252" i="1" s="1"/>
  <c r="AG345" i="1" a="1"/>
  <c r="AG345" i="1" s="1"/>
  <c r="AM295" i="1" a="1"/>
  <c r="AM295" i="1" s="1"/>
  <c r="AT210" i="1" a="1"/>
  <c r="AT210" i="1" s="1"/>
  <c r="AR301" i="1" a="1"/>
  <c r="AR301" i="1" s="1"/>
  <c r="AO252" i="1" a="1"/>
  <c r="AO252" i="1" s="1"/>
  <c r="AQ343" i="1" a="1"/>
  <c r="AQ343" i="1" s="1"/>
  <c r="Y436" i="1" a="1"/>
  <c r="Y436" i="1" s="1"/>
  <c r="AX394" i="1" a="1"/>
  <c r="AX394" i="1" s="1"/>
  <c r="AG435" i="1" a="1"/>
  <c r="AG435" i="1" s="1"/>
  <c r="Z386" i="1" a="1"/>
  <c r="Z386" i="1" s="1"/>
  <c r="AV390" i="1" a="1"/>
  <c r="AV390" i="1" s="1"/>
  <c r="AM394" i="1" a="1"/>
  <c r="AM394" i="1" s="1"/>
  <c r="U348" i="1" a="1"/>
  <c r="U348" i="1" s="1"/>
  <c r="AL297" i="1" a="1"/>
  <c r="AL297" i="1" s="1"/>
  <c r="AJ213" i="1" a="1"/>
  <c r="AJ213" i="1" s="1"/>
  <c r="AG340" i="1" a="1"/>
  <c r="AG340" i="1" s="1"/>
  <c r="AQ254" i="1" a="1"/>
  <c r="AQ254" i="1" s="1"/>
  <c r="AE346" i="1" a="1"/>
  <c r="AE346" i="1" s="1"/>
  <c r="AI296" i="1" a="1"/>
  <c r="AI296" i="1" s="1"/>
  <c r="AL211" i="1" a="1"/>
  <c r="AL211" i="1" s="1"/>
  <c r="AF301" i="1" a="1"/>
  <c r="AF301" i="1" s="1"/>
  <c r="AV251" i="1" a="1"/>
  <c r="AV251" i="1" s="1"/>
  <c r="Z345" i="1" a="1"/>
  <c r="Z345" i="1" s="1"/>
  <c r="AE295" i="1" a="1"/>
  <c r="AE295" i="1" s="1"/>
  <c r="AL210" i="1" a="1"/>
  <c r="AL210" i="1" s="1"/>
  <c r="AL301" i="1" a="1"/>
  <c r="AL301" i="1" s="1"/>
  <c r="AG252" i="1" a="1"/>
  <c r="AG252" i="1" s="1"/>
  <c r="AI343" i="1" a="1"/>
  <c r="AI343" i="1" s="1"/>
  <c r="AX431" i="1" a="1"/>
  <c r="AX431" i="1" s="1"/>
  <c r="AF347" i="1" a="1"/>
  <c r="AF347" i="1" s="1"/>
  <c r="AT387" i="1" a="1"/>
  <c r="AT387" i="1" s="1"/>
  <c r="AF392" i="1" a="1"/>
  <c r="AF392" i="1" s="1"/>
  <c r="W431" i="1" a="1"/>
  <c r="W431" i="1" s="1"/>
  <c r="AX346" i="1" a="1"/>
  <c r="AX346" i="1" s="1"/>
  <c r="U299" i="1" a="1"/>
  <c r="U299" i="1" s="1"/>
  <c r="S250" i="1" a="1"/>
  <c r="S250" i="1" s="1"/>
  <c r="AX341" i="1" a="1"/>
  <c r="AX341" i="1" s="1"/>
  <c r="AE256" i="1" a="1"/>
  <c r="AE256" i="1" s="1"/>
  <c r="AX348" i="1" a="1"/>
  <c r="AX348" i="1" s="1"/>
  <c r="AY297" i="1" a="1"/>
  <c r="AY297" i="1" s="1"/>
  <c r="AP213" i="1" a="1"/>
  <c r="AP213" i="1" s="1"/>
  <c r="T303" i="1" a="1"/>
  <c r="T303" i="1" s="1"/>
  <c r="AE253" i="1" a="1"/>
  <c r="AE253" i="1" s="1"/>
  <c r="AU346" i="1" a="1"/>
  <c r="AU346" i="1" s="1"/>
  <c r="AW296" i="1" a="1"/>
  <c r="AW296" i="1" s="1"/>
  <c r="AP212" i="1" a="1"/>
  <c r="AP212" i="1" s="1"/>
  <c r="R303" i="1" a="1"/>
  <c r="R303" i="1" s="1"/>
  <c r="Q254" i="1" a="1"/>
  <c r="Q254" i="1" s="1"/>
  <c r="AE345" i="1" a="1"/>
  <c r="AE345" i="1" s="1"/>
  <c r="AB386" i="1" a="1"/>
  <c r="AB386" i="1" s="1"/>
  <c r="AM385" i="1" a="1"/>
  <c r="AM385" i="1" s="1"/>
  <c r="U391" i="1" a="1"/>
  <c r="U391" i="1" s="1"/>
  <c r="AR430" i="1" a="1"/>
  <c r="AR430" i="1" s="1"/>
  <c r="AI434" i="1" a="1"/>
  <c r="AI434" i="1" s="1"/>
  <c r="AB385" i="1" a="1"/>
  <c r="AB385" i="1" s="1"/>
  <c r="AA302" i="1" a="1"/>
  <c r="AA302" i="1" s="1"/>
  <c r="Z253" i="1" a="1"/>
  <c r="Z253" i="1" s="1"/>
  <c r="U345" i="1" a="1"/>
  <c r="U345" i="1" s="1"/>
  <c r="AL294" i="1" a="1"/>
  <c r="AL294" i="1" s="1"/>
  <c r="AA209" i="1" a="1"/>
  <c r="AA209" i="1" s="1"/>
  <c r="Y301" i="1" a="1"/>
  <c r="Y301" i="1" s="1"/>
  <c r="AB252" i="1" a="1"/>
  <c r="AB252" i="1" s="1"/>
  <c r="AH342" i="1" a="1"/>
  <c r="AH342" i="1" s="1"/>
  <c r="AZ256" i="1" a="1"/>
  <c r="AZ256" i="1" s="1"/>
  <c r="AG205" i="1" a="1"/>
  <c r="AG205" i="1" s="1"/>
  <c r="U300" i="1" a="1"/>
  <c r="U300" i="1" s="1"/>
  <c r="Y251" i="1" a="1"/>
  <c r="Y251" i="1" s="1"/>
  <c r="X342" i="1" a="1"/>
  <c r="X342" i="1" s="1"/>
  <c r="V257" i="1" a="1"/>
  <c r="V257" i="1" s="1"/>
  <c r="AU205" i="1" a="1"/>
  <c r="AU205" i="1" s="1"/>
  <c r="AA298" i="1" a="1"/>
  <c r="AA298" i="1" s="1"/>
  <c r="AR388" i="1" a="1"/>
  <c r="AR388" i="1" s="1"/>
  <c r="AH392" i="1" a="1"/>
  <c r="AH392" i="1" s="1"/>
  <c r="Q433" i="1" a="1"/>
  <c r="Q433" i="1" s="1"/>
  <c r="AU348" i="1" a="1"/>
  <c r="AU348" i="1" s="1"/>
  <c r="AF388" i="1" a="1"/>
  <c r="AF388" i="1" s="1"/>
  <c r="W392" i="1" a="1"/>
  <c r="W392" i="1" s="1"/>
  <c r="V345" i="1" a="1"/>
  <c r="V345" i="1" s="1"/>
  <c r="AA295" i="1" a="1"/>
  <c r="AA295" i="1" s="1"/>
  <c r="AZ209" i="1" a="1"/>
  <c r="AZ209" i="1" s="1"/>
  <c r="AH301" i="1" a="1"/>
  <c r="AH301" i="1" s="1"/>
  <c r="AC252" i="1" a="1"/>
  <c r="AC252" i="1" s="1"/>
  <c r="R344" i="1" a="1"/>
  <c r="R344" i="1" s="1"/>
  <c r="W294" i="1" a="1"/>
  <c r="W294" i="1" s="1"/>
  <c r="AB208" i="1" a="1"/>
  <c r="AB208" i="1" s="1"/>
  <c r="R299" i="1" a="1"/>
  <c r="R299" i="1" s="1"/>
  <c r="AK249" i="1" a="1"/>
  <c r="AK249" i="1" s="1"/>
  <c r="AW342" i="1" a="1"/>
  <c r="AW342" i="1" s="1"/>
  <c r="AU257" i="1" a="1"/>
  <c r="AU257" i="1" s="1"/>
  <c r="AB207" i="1" a="1"/>
  <c r="AB207" i="1" s="1"/>
  <c r="AZ298" i="1" a="1"/>
  <c r="AZ298" i="1" s="1"/>
  <c r="AY249" i="1" a="1"/>
  <c r="AY249" i="1" s="1"/>
  <c r="V341" i="1" a="1"/>
  <c r="V341" i="1" s="1"/>
  <c r="AB388" i="1" a="1"/>
  <c r="AB388" i="1" s="1"/>
  <c r="Z392" i="1" a="1"/>
  <c r="Z392" i="1" s="1"/>
  <c r="AS432" i="1" a="1"/>
  <c r="AS432" i="1" s="1"/>
  <c r="AN348" i="1" a="1"/>
  <c r="AN348" i="1" s="1"/>
  <c r="X388" i="1" a="1"/>
  <c r="X388" i="1" s="1"/>
  <c r="AY391" i="1" a="1"/>
  <c r="AY391" i="1" s="1"/>
  <c r="AX344" i="1" a="1"/>
  <c r="AX344" i="1" s="1"/>
  <c r="S295" i="1" a="1"/>
  <c r="S295" i="1" s="1"/>
  <c r="AR209" i="1" a="1"/>
  <c r="AR209" i="1" s="1"/>
  <c r="Z301" i="1" a="1"/>
  <c r="Z301" i="1" s="1"/>
  <c r="U252" i="1" a="1"/>
  <c r="U252" i="1" s="1"/>
  <c r="AU343" i="1" a="1"/>
  <c r="AU343" i="1" s="1"/>
  <c r="Q294" i="1" a="1"/>
  <c r="Q294" i="1" s="1"/>
  <c r="AT207" i="1" a="1"/>
  <c r="AT207" i="1" s="1"/>
  <c r="AT298" i="1" a="1"/>
  <c r="AT298" i="1" s="1"/>
  <c r="AC249" i="1" a="1"/>
  <c r="AC249" i="1" s="1"/>
  <c r="AO342" i="1" a="1"/>
  <c r="AO342" i="1" s="1"/>
  <c r="AM257" i="1" a="1"/>
  <c r="AM257" i="1" s="1"/>
  <c r="AT206" i="1" a="1"/>
  <c r="AT206" i="1" s="1"/>
  <c r="AR298" i="1" a="1"/>
  <c r="AR298" i="1" s="1"/>
  <c r="AQ249" i="1" a="1"/>
  <c r="AQ249" i="1" s="1"/>
  <c r="AY340" i="1" a="1"/>
  <c r="AY340" i="1" s="1"/>
  <c r="AO255" i="1" a="1"/>
  <c r="AO255" i="1" s="1"/>
  <c r="AJ250" i="1" a="1"/>
  <c r="AJ250" i="1" s="1"/>
  <c r="AH343" i="1" a="1"/>
  <c r="AH343" i="1" s="1"/>
  <c r="AJ257" i="1" a="1"/>
  <c r="AJ257" i="1" s="1"/>
  <c r="AQ206" i="1" a="1"/>
  <c r="AQ206" i="1" s="1"/>
  <c r="T122" i="1" a="1"/>
  <c r="T122" i="1" s="1"/>
  <c r="Y73" i="1" a="1"/>
  <c r="Y73" i="1" s="1"/>
  <c r="X164" i="1" a="1"/>
  <c r="X164" i="1" s="1"/>
  <c r="Y114" i="1" a="1"/>
  <c r="Y114" i="1" s="1"/>
  <c r="AW29" i="1" a="1"/>
  <c r="AW29" i="1" s="1"/>
  <c r="AP120" i="1" a="1"/>
  <c r="AP120" i="1" s="1"/>
  <c r="R71" i="1" a="1"/>
  <c r="R71" i="1" s="1"/>
  <c r="AY163" i="1" a="1"/>
  <c r="AY163" i="1" s="1"/>
  <c r="AD114" i="1" a="1"/>
  <c r="AD114" i="1" s="1"/>
  <c r="AV205" i="1" a="1"/>
  <c r="AV205" i="1" s="1"/>
  <c r="AN120" i="1" a="1"/>
  <c r="AN120" i="1" s="1"/>
  <c r="AF71" i="1" a="1"/>
  <c r="AF71" i="1" s="1"/>
  <c r="AU160" i="1" a="1"/>
  <c r="AU160" i="1" s="1"/>
  <c r="AR76" i="1" a="1"/>
  <c r="AR76" i="1" s="1"/>
  <c r="AE167" i="1" a="1"/>
  <c r="AE167" i="1" s="1"/>
  <c r="AG118" i="1" a="1"/>
  <c r="AG118" i="1" s="1"/>
  <c r="AZ33" i="1" a="1"/>
  <c r="AZ33" i="1" s="1"/>
  <c r="AX159" i="1" a="1"/>
  <c r="AX159" i="1" s="1"/>
  <c r="R76" i="1" a="1"/>
  <c r="R76" i="1" s="1"/>
  <c r="AO25" i="1" a="1"/>
  <c r="AO25" i="1" s="1"/>
  <c r="AO29" i="1" a="1"/>
  <c r="AO29" i="1" s="1"/>
  <c r="T27" i="1" a="1"/>
  <c r="T27" i="1" s="1"/>
  <c r="AT26" i="1" a="1"/>
  <c r="AT26" i="1" s="1"/>
  <c r="AL213" i="1" a="1"/>
  <c r="AL213" i="1" s="1"/>
  <c r="AC341" i="1" a="1"/>
  <c r="AC341" i="1" s="1"/>
  <c r="AN255" i="1" a="1"/>
  <c r="AN255" i="1" s="1"/>
  <c r="AT204" i="1" a="1"/>
  <c r="AT204" i="1" s="1"/>
  <c r="U120" i="1" a="1"/>
  <c r="U120" i="1" s="1"/>
  <c r="AB71" i="1" a="1"/>
  <c r="AB71" i="1" s="1"/>
  <c r="R162" i="1" a="1"/>
  <c r="R162" i="1" s="1"/>
  <c r="AB77" i="1" a="1"/>
  <c r="AB77" i="1" s="1"/>
  <c r="AY167" i="1" a="1"/>
  <c r="AY167" i="1" s="1"/>
  <c r="AK118" i="1" a="1"/>
  <c r="AK118" i="1" s="1"/>
  <c r="T69" i="1" a="1"/>
  <c r="T69" i="1" s="1"/>
  <c r="Q162" i="1" a="1"/>
  <c r="Q162" i="1" s="1"/>
  <c r="Z77" i="1" a="1"/>
  <c r="Z77" i="1" s="1"/>
  <c r="AO167" i="1" a="1"/>
  <c r="AO167" i="1" s="1"/>
  <c r="AI118" i="1" a="1"/>
  <c r="AI118" i="1" s="1"/>
  <c r="AG69" i="1" a="1"/>
  <c r="AG69" i="1" s="1"/>
  <c r="AX123" i="1" a="1"/>
  <c r="AX123" i="1" s="1"/>
  <c r="AR74" i="1" a="1"/>
  <c r="AR74" i="1" s="1"/>
  <c r="AE165" i="1" a="1"/>
  <c r="AE165" i="1" s="1"/>
  <c r="AG116" i="1" a="1"/>
  <c r="AG116" i="1" s="1"/>
  <c r="AZ31" i="1" a="1"/>
  <c r="AZ31" i="1" s="1"/>
  <c r="Q123" i="1" a="1"/>
  <c r="Q123" i="1" s="1"/>
  <c r="S74" i="1" a="1"/>
  <c r="S74" i="1" s="1"/>
  <c r="AA30" i="1" a="1"/>
  <c r="AA30" i="1" s="1"/>
  <c r="AD27" i="1" a="1"/>
  <c r="AD27" i="1" s="1"/>
  <c r="T25" i="1" a="1"/>
  <c r="T25" i="1" s="1"/>
  <c r="E38" i="19" a="1"/>
  <c r="E38" i="19" s="1"/>
  <c r="AM254" i="1" a="1"/>
  <c r="AM254" i="1" s="1"/>
  <c r="AH346" i="1" a="1"/>
  <c r="AH346" i="1" s="1"/>
  <c r="AQ295" i="1" a="1"/>
  <c r="AQ295" i="1" s="1"/>
  <c r="AY210" i="1" a="1"/>
  <c r="AY210" i="1" s="1"/>
  <c r="U160" i="1" a="1"/>
  <c r="U160" i="1" s="1"/>
  <c r="Y76" i="1" a="1"/>
  <c r="Y76" i="1" s="1"/>
  <c r="AB167" i="1" a="1"/>
  <c r="AB167" i="1" s="1"/>
  <c r="AH117" i="1" a="1"/>
  <c r="AH117" i="1" s="1"/>
  <c r="Q33" i="1" a="1"/>
  <c r="Q33" i="1" s="1"/>
  <c r="AT123" i="1" a="1"/>
  <c r="AT123" i="1" s="1"/>
  <c r="AE74" i="1" a="1"/>
  <c r="AE74" i="1" s="1"/>
  <c r="R167" i="1" a="1"/>
  <c r="R167" i="1" s="1"/>
  <c r="AN117" i="1" a="1"/>
  <c r="AN117" i="1" s="1"/>
  <c r="AE33" i="1" a="1"/>
  <c r="AE33" i="1" s="1"/>
  <c r="AR123" i="1" a="1"/>
  <c r="AR123" i="1" s="1"/>
  <c r="AK74" i="1" a="1"/>
  <c r="AK74" i="1" s="1"/>
  <c r="AW163" i="1" a="1"/>
  <c r="AW163" i="1" s="1"/>
  <c r="AX114" i="1" a="1"/>
  <c r="AX114" i="1" s="1"/>
  <c r="AG30" i="1" a="1"/>
  <c r="AG30" i="1" s="1"/>
  <c r="AH121" i="1" a="1"/>
  <c r="AH121" i="1" s="1"/>
  <c r="X72" i="1" a="1"/>
  <c r="X72" i="1" s="1"/>
  <c r="AZ162" i="1" a="1"/>
  <c r="AZ162" i="1" s="1"/>
  <c r="U114" i="1" a="1"/>
  <c r="U114" i="1" s="1"/>
  <c r="AX28" i="1" a="1"/>
  <c r="AX28" i="1" s="1"/>
  <c r="AI26" i="1" a="1"/>
  <c r="AI26" i="1" s="1"/>
  <c r="Y24" i="1" a="1"/>
  <c r="Y24" i="1" s="1"/>
  <c r="AH27" i="1" a="1"/>
  <c r="AH27" i="1" s="1"/>
  <c r="AF297" i="1" a="1"/>
  <c r="AF297" i="1" s="1"/>
  <c r="AX207" i="1" a="1"/>
  <c r="AX207" i="1" s="1"/>
  <c r="AB301" i="1" a="1"/>
  <c r="AB301" i="1" s="1"/>
  <c r="AS251" i="1" a="1"/>
  <c r="AS251" i="1" s="1"/>
  <c r="AC165" i="1" a="1"/>
  <c r="AC165" i="1" s="1"/>
  <c r="W116" i="1" a="1"/>
  <c r="W116" i="1" s="1"/>
  <c r="AD32" i="1" a="1"/>
  <c r="AD32" i="1" s="1"/>
  <c r="AI122" i="1" a="1"/>
  <c r="AI122" i="1" s="1"/>
  <c r="Q73" i="1" a="1"/>
  <c r="Q73" i="1" s="1"/>
  <c r="AZ163" i="1" a="1"/>
  <c r="AZ163" i="1" s="1"/>
  <c r="AL114" i="1" a="1"/>
  <c r="AL114" i="1" s="1"/>
  <c r="T30" i="1" a="1"/>
  <c r="T30" i="1" s="1"/>
  <c r="AW122" i="1" a="1"/>
  <c r="AW122" i="1" s="1"/>
  <c r="AD73" i="1" a="1"/>
  <c r="AD73" i="1" s="1"/>
  <c r="AP163" i="1" a="1"/>
  <c r="AP163" i="1" s="1"/>
  <c r="AK114" i="1" a="1"/>
  <c r="AK114" i="1" s="1"/>
  <c r="AC204" i="1" a="1"/>
  <c r="AC204" i="1" s="1"/>
  <c r="AZ119" i="1" a="1"/>
  <c r="AZ119" i="1" s="1"/>
  <c r="AQ70" i="1" a="1"/>
  <c r="AQ70" i="1" s="1"/>
  <c r="AH161" i="1" a="1"/>
  <c r="AH161" i="1" s="1"/>
  <c r="AE77" i="1" a="1"/>
  <c r="AE77" i="1" s="1"/>
  <c r="R168" i="1" a="1"/>
  <c r="R168" i="1" s="1"/>
  <c r="T119" i="1" a="1"/>
  <c r="T119" i="1" s="1"/>
  <c r="Y70" i="1" a="1"/>
  <c r="Y70" i="1" s="1"/>
  <c r="AN25" i="1" a="1"/>
  <c r="AN25" i="1" s="1"/>
  <c r="AM29" i="1" a="1"/>
  <c r="AM29" i="1" s="1"/>
  <c r="AU26" i="1" a="1"/>
  <c r="AU26" i="1" s="1"/>
  <c r="R30" i="1" a="1"/>
  <c r="R30" i="1" s="1"/>
  <c r="AE251" i="1" a="1"/>
  <c r="AE251" i="1" s="1"/>
  <c r="AC344" i="1" a="1"/>
  <c r="AC344" i="1" s="1"/>
  <c r="AF258" i="1" a="1"/>
  <c r="AF258" i="1" s="1"/>
  <c r="AW207" i="1" a="1"/>
  <c r="AW207" i="1" s="1"/>
  <c r="AZ122" i="1" a="1"/>
  <c r="AZ122" i="1" s="1"/>
  <c r="R74" i="1" a="1"/>
  <c r="R74" i="1" s="1"/>
  <c r="T165" i="1" a="1"/>
  <c r="T165" i="1" s="1"/>
  <c r="Z115" i="1" a="1"/>
  <c r="Z115" i="1" s="1"/>
  <c r="AS30" i="1" a="1"/>
  <c r="AS30" i="1" s="1"/>
  <c r="AL121" i="1" a="1"/>
  <c r="AL121" i="1" s="1"/>
  <c r="AW71" i="1" a="1"/>
  <c r="AW71" i="1" s="1"/>
  <c r="AT164" i="1" a="1"/>
  <c r="AT164" i="1" s="1"/>
  <c r="AF115" i="1" a="1"/>
  <c r="AF115" i="1" s="1"/>
  <c r="W31" i="1" a="1"/>
  <c r="W31" i="1" s="1"/>
  <c r="AJ121" i="1" a="1"/>
  <c r="AJ121" i="1" s="1"/>
  <c r="AH72" i="1" a="1"/>
  <c r="AH72" i="1" s="1"/>
  <c r="AQ161" i="1" a="1"/>
  <c r="AQ161" i="1" s="1"/>
  <c r="AN77" i="1" a="1"/>
  <c r="AN77" i="1" s="1"/>
  <c r="Z168" i="1" a="1"/>
  <c r="Z168" i="1" s="1"/>
  <c r="AB119" i="1" a="1"/>
  <c r="AB119" i="1" s="1"/>
  <c r="AU69" i="1" a="1"/>
  <c r="AU69" i="1" s="1"/>
  <c r="AS160" i="1" a="1"/>
  <c r="AS160" i="1" s="1"/>
  <c r="AX76" i="1" a="1"/>
  <c r="AX76" i="1" s="1"/>
  <c r="AK26" i="1" a="1"/>
  <c r="AK26" i="1" s="1"/>
  <c r="AA24" i="1" a="1"/>
  <c r="AA24" i="1" s="1"/>
  <c r="X26" i="1" a="1"/>
  <c r="X26" i="1" s="1"/>
  <c r="AO258" i="1" a="1"/>
  <c r="AO258" i="1" s="1"/>
  <c r="AV204" i="1" a="1"/>
  <c r="AV204" i="1" s="1"/>
  <c r="V299" i="1" a="1"/>
  <c r="V299" i="1" s="1"/>
  <c r="AO249" i="1" a="1"/>
  <c r="AO249" i="1" s="1"/>
  <c r="AY162" i="1" a="1"/>
  <c r="AY162" i="1" s="1"/>
  <c r="T114" i="1" a="1"/>
  <c r="T114" i="1" s="1"/>
  <c r="V30" i="1" a="1"/>
  <c r="V30" i="1" s="1"/>
  <c r="AA120" i="1" a="1"/>
  <c r="AA120" i="1" s="1"/>
  <c r="AU70" i="1" a="1"/>
  <c r="AU70" i="1" s="1"/>
  <c r="AL161" i="1" a="1"/>
  <c r="AL161" i="1" s="1"/>
  <c r="AA77" i="1" a="1"/>
  <c r="AA77" i="1" s="1"/>
  <c r="AV27" i="1" a="1"/>
  <c r="AV27" i="1" s="1"/>
  <c r="AO120" i="1" a="1"/>
  <c r="AO120" i="1" s="1"/>
  <c r="Y71" i="1" a="1"/>
  <c r="Y71" i="1" s="1"/>
  <c r="AJ161" i="1" a="1"/>
  <c r="AJ161" i="1" s="1"/>
  <c r="AG77" i="1" a="1"/>
  <c r="AG77" i="1" s="1"/>
  <c r="AR166" i="1" a="1"/>
  <c r="AR166" i="1" s="1"/>
  <c r="AT117" i="1" a="1"/>
  <c r="AT117" i="1" s="1"/>
  <c r="AC33" i="1" a="1"/>
  <c r="AC33" i="1" s="1"/>
  <c r="AB159" i="1" a="1"/>
  <c r="AB159" i="1" s="1"/>
  <c r="W75" i="1" a="1"/>
  <c r="W75" i="1" s="1"/>
  <c r="AT165" i="1" a="1"/>
  <c r="AT165" i="1" s="1"/>
  <c r="AV116" i="1" a="1"/>
  <c r="AV116" i="1" s="1"/>
  <c r="S33" i="1" a="1"/>
  <c r="S33" i="1" s="1"/>
  <c r="AP29" i="1" a="1"/>
  <c r="AP29" i="1" s="1"/>
  <c r="U27" i="1" a="1"/>
  <c r="U27" i="1" s="1"/>
  <c r="AY250" i="1" a="1"/>
  <c r="AY250" i="1" s="1"/>
  <c r="AX343" i="1" a="1"/>
  <c r="AX343" i="1" s="1"/>
  <c r="AI525" i="1" a="1"/>
  <c r="AI525" i="1" s="1"/>
  <c r="U483" i="1" a="1"/>
  <c r="U483" i="1" s="1"/>
  <c r="R522" i="1" a="1"/>
  <c r="R522" i="1" s="1"/>
  <c r="AH484" i="1" a="1"/>
  <c r="AH484" i="1" s="1"/>
  <c r="AX480" i="1" a="1"/>
  <c r="AX480" i="1" s="1"/>
  <c r="AT388" i="1" a="1"/>
  <c r="AT388" i="1" s="1"/>
  <c r="T394" i="1" a="1"/>
  <c r="T394" i="1" s="1"/>
  <c r="Z348" i="1" a="1"/>
  <c r="Z348" i="1" s="1"/>
  <c r="AN433" i="1" a="1"/>
  <c r="AN433" i="1" s="1"/>
  <c r="S432" i="1" a="1"/>
  <c r="S432" i="1" s="1"/>
  <c r="AG346" i="1" a="1"/>
  <c r="AG346" i="1" s="1"/>
  <c r="AY257" i="1" a="1"/>
  <c r="AY257" i="1" s="1"/>
  <c r="AI348" i="1" a="1"/>
  <c r="AI348" i="1" s="1"/>
  <c r="AO295" i="1" a="1"/>
  <c r="AO295" i="1" s="1"/>
  <c r="AO210" i="1" a="1"/>
  <c r="AO210" i="1" s="1"/>
  <c r="Z302" i="1" a="1"/>
  <c r="Z302" i="1" s="1"/>
  <c r="AF253" i="1" a="1"/>
  <c r="AF253" i="1" s="1"/>
  <c r="AL343" i="1" a="1"/>
  <c r="AL343" i="1" s="1"/>
  <c r="T258" i="1" a="1"/>
  <c r="T258" i="1" s="1"/>
  <c r="AU206" i="1" a="1"/>
  <c r="AU206" i="1" s="1"/>
  <c r="AE301" i="1" a="1"/>
  <c r="AE301" i="1" s="1"/>
  <c r="Z252" i="1" a="1"/>
  <c r="Z252" i="1" s="1"/>
  <c r="AB343" i="1" a="1"/>
  <c r="AB343" i="1" s="1"/>
  <c r="Z258" i="1" a="1"/>
  <c r="Z258" i="1" s="1"/>
  <c r="AI207" i="1" a="1"/>
  <c r="AI207" i="1" s="1"/>
  <c r="AM432" i="1" a="1"/>
  <c r="AM432" i="1" s="1"/>
  <c r="R390" i="1" a="1"/>
  <c r="R390" i="1" s="1"/>
  <c r="AK430" i="1" a="1"/>
  <c r="AK430" i="1" s="1"/>
  <c r="X435" i="1" a="1"/>
  <c r="X435" i="1" s="1"/>
  <c r="Q386" i="1" a="1"/>
  <c r="Q386" i="1" s="1"/>
  <c r="AQ389" i="1" a="1"/>
  <c r="AQ389" i="1" s="1"/>
  <c r="AS342" i="1" a="1"/>
  <c r="AS342" i="1" s="1"/>
  <c r="AQ257" i="1" a="1"/>
  <c r="AQ257" i="1" s="1"/>
  <c r="AP206" i="1" a="1"/>
  <c r="AP206" i="1" s="1"/>
  <c r="T299" i="1" a="1"/>
  <c r="T299" i="1" s="1"/>
  <c r="AU249" i="1" a="1"/>
  <c r="AU249" i="1" s="1"/>
  <c r="AH341" i="1" a="1"/>
  <c r="AH341" i="1" s="1"/>
  <c r="AS256" i="1" a="1"/>
  <c r="AS256" i="1" s="1"/>
  <c r="U347" i="1" a="1"/>
  <c r="U347" i="1" s="1"/>
  <c r="AP296" i="1" a="1"/>
  <c r="AP296" i="1" s="1"/>
  <c r="AK211" i="1" a="1"/>
  <c r="AK211" i="1" s="1"/>
  <c r="AK340" i="1" a="1"/>
  <c r="AK340" i="1" s="1"/>
  <c r="AJ255" i="1" a="1"/>
  <c r="AJ255" i="1" s="1"/>
  <c r="AT346" i="1" a="1"/>
  <c r="AT346" i="1" s="1"/>
  <c r="AN296" i="1" a="1"/>
  <c r="AN296" i="1" s="1"/>
  <c r="AY211" i="1" a="1"/>
  <c r="AY211" i="1" s="1"/>
  <c r="AB392" i="1" a="1"/>
  <c r="AB392" i="1" s="1"/>
  <c r="AD393" i="1" a="1"/>
  <c r="AD393" i="1" s="1"/>
  <c r="AW433" i="1" a="1"/>
  <c r="AW433" i="1" s="1"/>
  <c r="AP349" i="1" a="1"/>
  <c r="AP349" i="1" s="1"/>
  <c r="AB389" i="1" a="1"/>
  <c r="AB389" i="1" s="1"/>
  <c r="S393" i="1" a="1"/>
  <c r="S393" i="1" s="1"/>
  <c r="Q346" i="1" a="1"/>
  <c r="Q346" i="1" s="1"/>
  <c r="U296" i="1" a="1"/>
  <c r="U296" i="1" s="1"/>
  <c r="AF211" i="1" a="1"/>
  <c r="AF211" i="1" s="1"/>
  <c r="AX302" i="1" a="1"/>
  <c r="AX302" i="1" s="1"/>
  <c r="Y253" i="1" a="1"/>
  <c r="Y253" i="1" s="1"/>
  <c r="AV344" i="1" a="1"/>
  <c r="AV344" i="1" s="1"/>
  <c r="Q295" i="1" a="1"/>
  <c r="Q295" i="1" s="1"/>
  <c r="AH209" i="1" a="1"/>
  <c r="AH209" i="1" s="1"/>
  <c r="AX299" i="1" a="1"/>
  <c r="AX299" i="1" s="1"/>
  <c r="AE250" i="1" a="1"/>
  <c r="AE250" i="1" s="1"/>
  <c r="AS343" i="1" a="1"/>
  <c r="AS343" i="1" s="1"/>
  <c r="AQ258" i="1" a="1"/>
  <c r="AQ258" i="1" s="1"/>
  <c r="AH208" i="1" a="1"/>
  <c r="AH208" i="1" s="1"/>
  <c r="AV299" i="1" a="1"/>
  <c r="AV299" i="1" s="1"/>
  <c r="AR250" i="1" a="1"/>
  <c r="AR250" i="1" s="1"/>
  <c r="Q342" i="1" a="1"/>
  <c r="Q342" i="1" s="1"/>
  <c r="AV391" i="1" a="1"/>
  <c r="AV391" i="1" s="1"/>
  <c r="V393" i="1" a="1"/>
  <c r="V393" i="1" s="1"/>
  <c r="AO433" i="1" a="1"/>
  <c r="AO433" i="1" s="1"/>
  <c r="AI349" i="1" a="1"/>
  <c r="AI349" i="1" s="1"/>
  <c r="T389" i="1" a="1"/>
  <c r="T389" i="1" s="1"/>
  <c r="AU392" i="1" a="1"/>
  <c r="AU392" i="1" s="1"/>
  <c r="AS345" i="1" a="1"/>
  <c r="AS345" i="1" s="1"/>
  <c r="AX295" i="1" a="1"/>
  <c r="AX295" i="1" s="1"/>
  <c r="AX210" i="1" a="1"/>
  <c r="AX210" i="1" s="1"/>
  <c r="AP302" i="1" a="1"/>
  <c r="AP302" i="1" s="1"/>
  <c r="Q253" i="1" a="1"/>
  <c r="Q253" i="1" s="1"/>
  <c r="AO344" i="1" a="1"/>
  <c r="AO344" i="1" s="1"/>
  <c r="AS294" i="1" a="1"/>
  <c r="AS294" i="1" s="1"/>
  <c r="AZ208" i="1" a="1"/>
  <c r="AZ208" i="1" s="1"/>
  <c r="AP299" i="1" a="1"/>
  <c r="AP299" i="1" s="1"/>
  <c r="X250" i="1" a="1"/>
  <c r="X250" i="1" s="1"/>
  <c r="AK343" i="1" a="1"/>
  <c r="AK343" i="1" s="1"/>
  <c r="AI258" i="1" a="1"/>
  <c r="AI258" i="1" s="1"/>
  <c r="AZ207" i="1" a="1"/>
  <c r="AZ207" i="1" s="1"/>
  <c r="AN299" i="1" a="1"/>
  <c r="AN299" i="1" s="1"/>
  <c r="AK250" i="1" a="1"/>
  <c r="AK250" i="1" s="1"/>
  <c r="AF434" i="1" a="1"/>
  <c r="AF434" i="1" s="1"/>
  <c r="AP394" i="1" a="1"/>
  <c r="AP394" i="1" s="1"/>
  <c r="Y435" i="1" a="1"/>
  <c r="Y435" i="1" s="1"/>
  <c r="R386" i="1" a="1"/>
  <c r="R386" i="1" s="1"/>
  <c r="AN390" i="1" a="1"/>
  <c r="AN390" i="1" s="1"/>
  <c r="AE394" i="1" a="1"/>
  <c r="AE394" i="1" s="1"/>
  <c r="AS347" i="1" a="1"/>
  <c r="AS347" i="1" s="1"/>
  <c r="AE297" i="1" a="1"/>
  <c r="AE297" i="1" s="1"/>
  <c r="AB213" i="1" a="1"/>
  <c r="AB213" i="1" s="1"/>
  <c r="Y340" i="1" a="1"/>
  <c r="Y340" i="1" s="1"/>
  <c r="AJ254" i="1" a="1"/>
  <c r="AJ254" i="1" s="1"/>
  <c r="W346" i="1" a="1"/>
  <c r="W346" i="1" s="1"/>
  <c r="AA296" i="1" a="1"/>
  <c r="AA296" i="1" s="1"/>
  <c r="AD211" i="1" a="1"/>
  <c r="AD211" i="1" s="1"/>
  <c r="X301" i="1" a="1"/>
  <c r="X301" i="1" s="1"/>
  <c r="AO251" i="1" a="1"/>
  <c r="AO251" i="1" s="1"/>
  <c r="R345" i="1" a="1"/>
  <c r="R345" i="1" s="1"/>
  <c r="W295" i="1" a="1"/>
  <c r="W295" i="1" s="1"/>
  <c r="AD210" i="1" a="1"/>
  <c r="AD210" i="1" s="1"/>
  <c r="AD301" i="1" a="1"/>
  <c r="AD301" i="1" s="1"/>
  <c r="Y252" i="1" a="1"/>
  <c r="Y252" i="1" s="1"/>
  <c r="AA343" i="1" a="1"/>
  <c r="AA343" i="1" s="1"/>
  <c r="AL434" i="1" a="1"/>
  <c r="AL434" i="1" s="1"/>
  <c r="AV348" i="1" a="1"/>
  <c r="AV348" i="1" s="1"/>
  <c r="AC389" i="1" a="1"/>
  <c r="AC389" i="1" s="1"/>
  <c r="AZ393" i="1" a="1"/>
  <c r="AZ393" i="1" s="1"/>
  <c r="AQ432" i="1" a="1"/>
  <c r="AQ432" i="1" s="1"/>
  <c r="AD348" i="1" a="1"/>
  <c r="AD348" i="1" s="1"/>
  <c r="AO300" i="1" a="1"/>
  <c r="AO300" i="1" s="1"/>
  <c r="AK251" i="1" a="1"/>
  <c r="AK251" i="1" s="1"/>
  <c r="AF343" i="1" a="1"/>
  <c r="AF343" i="1" s="1"/>
  <c r="AX257" i="1" a="1"/>
  <c r="AX257" i="1" s="1"/>
  <c r="AO206" i="1" a="1"/>
  <c r="AO206" i="1" s="1"/>
  <c r="AI299" i="1" a="1"/>
  <c r="AI299" i="1" s="1"/>
  <c r="AN250" i="1" a="1"/>
  <c r="AN250" i="1" s="1"/>
  <c r="AL340" i="1" a="1"/>
  <c r="AL340" i="1" s="1"/>
  <c r="AC255" i="1" a="1"/>
  <c r="AC255" i="1" s="1"/>
  <c r="R385" i="1" a="1"/>
  <c r="R385" i="1" s="1"/>
  <c r="AC298" i="1" a="1"/>
  <c r="AC298" i="1" s="1"/>
  <c r="AJ249" i="1" a="1"/>
  <c r="AJ249" i="1" s="1"/>
  <c r="AJ340" i="1" a="1"/>
  <c r="AJ340" i="1" s="1"/>
  <c r="AI255" i="1" a="1"/>
  <c r="AI255" i="1" s="1"/>
  <c r="R347" i="1" a="1"/>
  <c r="R347" i="1" s="1"/>
  <c r="AM296" i="1" a="1"/>
  <c r="AM296" i="1" s="1"/>
  <c r="AE434" i="1" a="1"/>
  <c r="AE434" i="1" s="1"/>
  <c r="AP390" i="1" a="1"/>
  <c r="AP390" i="1" s="1"/>
  <c r="Y431" i="1" a="1"/>
  <c r="Y431" i="1" s="1"/>
  <c r="AU435" i="1" a="1"/>
  <c r="AU435" i="1" s="1"/>
  <c r="AO386" i="1" a="1"/>
  <c r="AO386" i="1" s="1"/>
  <c r="AE390" i="1" a="1"/>
  <c r="AE390" i="1" s="1"/>
  <c r="AG343" i="1" a="1"/>
  <c r="AG343" i="1" s="1"/>
  <c r="AE258" i="1" a="1"/>
  <c r="AE258" i="1" s="1"/>
  <c r="AN207" i="1" a="1"/>
  <c r="AN207" i="1" s="1"/>
  <c r="AR299" i="1" a="1"/>
  <c r="AR299" i="1" s="1"/>
  <c r="AG250" i="1" a="1"/>
  <c r="AG250" i="1" s="1"/>
  <c r="AA342" i="1" a="1"/>
  <c r="AA342" i="1" s="1"/>
  <c r="AG257" i="1" a="1"/>
  <c r="AG257" i="1" s="1"/>
  <c r="AZ347" i="1" a="1"/>
  <c r="AZ347" i="1" s="1"/>
  <c r="AB297" i="1" a="1"/>
  <c r="AB297" i="1" s="1"/>
  <c r="AI212" i="1" a="1"/>
  <c r="AI212" i="1" s="1"/>
  <c r="X341" i="1" a="1"/>
  <c r="X341" i="1" s="1"/>
  <c r="T256" i="1" a="1"/>
  <c r="T256" i="1" s="1"/>
  <c r="AW347" i="1" a="1"/>
  <c r="AW347" i="1" s="1"/>
  <c r="Z297" i="1" a="1"/>
  <c r="Z297" i="1" s="1"/>
  <c r="AW212" i="1" a="1"/>
  <c r="AW212" i="1" s="1"/>
  <c r="Y303" i="1" a="1"/>
  <c r="Y303" i="1" s="1"/>
  <c r="AY433" i="1" a="1"/>
  <c r="AY433" i="1" s="1"/>
  <c r="AH390" i="1" a="1"/>
  <c r="AH390" i="1" s="1"/>
  <c r="Q431" i="1" a="1"/>
  <c r="Q431" i="1" s="1"/>
  <c r="AM435" i="1" a="1"/>
  <c r="AM435" i="1" s="1"/>
  <c r="AG386" i="1" a="1"/>
  <c r="AG386" i="1" s="1"/>
  <c r="W390" i="1" a="1"/>
  <c r="W390" i="1" s="1"/>
  <c r="Y343" i="1" a="1"/>
  <c r="Y343" i="1" s="1"/>
  <c r="W258" i="1" a="1"/>
  <c r="W258" i="1" s="1"/>
  <c r="AF207" i="1" a="1"/>
  <c r="AF207" i="1" s="1"/>
  <c r="AJ299" i="1" a="1"/>
  <c r="AJ299" i="1" s="1"/>
  <c r="Y250" i="1" a="1"/>
  <c r="Y250" i="1" s="1"/>
  <c r="AW341" i="1" a="1"/>
  <c r="AW341" i="1" s="1"/>
  <c r="Y257" i="1" a="1"/>
  <c r="Y257" i="1" s="1"/>
  <c r="AO347" i="1" a="1"/>
  <c r="AO347" i="1" s="1"/>
  <c r="V297" i="1" a="1"/>
  <c r="V297" i="1" s="1"/>
  <c r="AA212" i="1" a="1"/>
  <c r="AA212" i="1" s="1"/>
  <c r="Q341" i="1" a="1"/>
  <c r="Q341" i="1" s="1"/>
  <c r="AX255" i="1" a="1"/>
  <c r="AX255" i="1" s="1"/>
  <c r="AL347" i="1" a="1"/>
  <c r="AL347" i="1" s="1"/>
  <c r="T297" i="1" a="1"/>
  <c r="T297" i="1" s="1"/>
  <c r="AO212" i="1" a="1"/>
  <c r="AO212" i="1" s="1"/>
  <c r="Q303" i="1" a="1"/>
  <c r="Q303" i="1" s="1"/>
  <c r="AZ253" i="1" a="1"/>
  <c r="AZ253" i="1" s="1"/>
  <c r="AT213" i="1" a="1"/>
  <c r="AT213" i="1" s="1"/>
  <c r="AK341" i="1" a="1"/>
  <c r="AK341" i="1" s="1"/>
  <c r="AU255" i="1" a="1"/>
  <c r="AU255" i="1" s="1"/>
  <c r="AH205" i="1" a="1"/>
  <c r="AH205" i="1" s="1"/>
  <c r="AB120" i="1" a="1"/>
  <c r="AB120" i="1" s="1"/>
  <c r="AJ71" i="1" a="1"/>
  <c r="AJ71" i="1" s="1"/>
  <c r="Z162" i="1" a="1"/>
  <c r="Z162" i="1" s="1"/>
  <c r="AJ77" i="1" a="1"/>
  <c r="AJ77" i="1" s="1"/>
  <c r="W168" i="1" a="1"/>
  <c r="W168" i="1" s="1"/>
  <c r="AS118" i="1" a="1"/>
  <c r="AS118" i="1" s="1"/>
  <c r="AB69" i="1" a="1"/>
  <c r="AB69" i="1" s="1"/>
  <c r="X162" i="1" a="1"/>
  <c r="X162" i="1" s="1"/>
  <c r="AH77" i="1" a="1"/>
  <c r="AH77" i="1" s="1"/>
  <c r="AW167" i="1" a="1"/>
  <c r="AW167" i="1" s="1"/>
  <c r="AQ118" i="1" a="1"/>
  <c r="AQ118" i="1" s="1"/>
  <c r="AO69" i="1" a="1"/>
  <c r="AO69" i="1" s="1"/>
  <c r="V159" i="1" a="1"/>
  <c r="V159" i="1" s="1"/>
  <c r="AZ74" i="1" a="1"/>
  <c r="AZ74" i="1" s="1"/>
  <c r="AM165" i="1" a="1"/>
  <c r="AM165" i="1" s="1"/>
  <c r="AO116" i="1" a="1"/>
  <c r="AO116" i="1" s="1"/>
  <c r="X32" i="1" a="1"/>
  <c r="X32" i="1" s="1"/>
  <c r="Y123" i="1" a="1"/>
  <c r="Y123" i="1" s="1"/>
  <c r="Z74" i="1" a="1"/>
  <c r="Z74" i="1" s="1"/>
  <c r="V31" i="1" a="1"/>
  <c r="V31" i="1" s="1"/>
  <c r="AL27" i="1" a="1"/>
  <c r="AL27" i="1" s="1"/>
  <c r="AB25" i="1" a="1"/>
  <c r="AB25" i="1" s="1"/>
  <c r="AY301" i="1" a="1"/>
  <c r="AY301" i="1" s="1"/>
  <c r="AZ210" i="1" a="1"/>
  <c r="AZ210" i="1" s="1"/>
  <c r="AF303" i="1" a="1"/>
  <c r="AF303" i="1" s="1"/>
  <c r="AY253" i="1" a="1"/>
  <c r="AY253" i="1" s="1"/>
  <c r="AK167" i="1" a="1"/>
  <c r="AK167" i="1" s="1"/>
  <c r="AE118" i="1" a="1"/>
  <c r="AE118" i="1" s="1"/>
  <c r="AK69" i="1" a="1"/>
  <c r="AK69" i="1" s="1"/>
  <c r="AA160" i="1" a="1"/>
  <c r="AA160" i="1" s="1"/>
  <c r="AJ75" i="1" a="1"/>
  <c r="AJ75" i="1" s="1"/>
  <c r="W166" i="1" a="1"/>
  <c r="W166" i="1" s="1"/>
  <c r="AS116" i="1" a="1"/>
  <c r="AS116" i="1" s="1"/>
  <c r="AB32" i="1" a="1"/>
  <c r="AB32" i="1" s="1"/>
  <c r="R160" i="1" a="1"/>
  <c r="R160" i="1" s="1"/>
  <c r="AH75" i="1" a="1"/>
  <c r="AH75" i="1" s="1"/>
  <c r="AW165" i="1" a="1"/>
  <c r="AW165" i="1" s="1"/>
  <c r="AQ116" i="1" a="1"/>
  <c r="AQ116" i="1" s="1"/>
  <c r="AP32" i="1" a="1"/>
  <c r="AP32" i="1" s="1"/>
  <c r="W122" i="1" a="1"/>
  <c r="W122" i="1" s="1"/>
  <c r="U73" i="1" a="1"/>
  <c r="U73" i="1" s="1"/>
  <c r="AN163" i="1" a="1"/>
  <c r="AN163" i="1" s="1"/>
  <c r="AP114" i="1" a="1"/>
  <c r="AP114" i="1" s="1"/>
  <c r="X30" i="1" a="1"/>
  <c r="X30" i="1" s="1"/>
  <c r="Y121" i="1" a="1"/>
  <c r="Y121" i="1" s="1"/>
  <c r="AE72" i="1" a="1"/>
  <c r="AE72" i="1" s="1"/>
  <c r="AW27" i="1" a="1"/>
  <c r="AW27" i="1" s="1"/>
  <c r="AL25" i="1" a="1"/>
  <c r="AL25" i="1" s="1"/>
  <c r="Z29" i="1" a="1"/>
  <c r="Z29" i="1" s="1"/>
  <c r="AM26" i="1" a="1"/>
  <c r="AM26" i="1" s="1"/>
  <c r="X252" i="1" a="1"/>
  <c r="X252" i="1" s="1"/>
  <c r="AR344" i="1" a="1"/>
  <c r="AR344" i="1" s="1"/>
  <c r="AV258" i="1" a="1"/>
  <c r="AV258" i="1" s="1"/>
  <c r="AM208" i="1" a="1"/>
  <c r="AM208" i="1" s="1"/>
  <c r="AF123" i="1" a="1"/>
  <c r="AF123" i="1" s="1"/>
  <c r="AG74" i="1" a="1"/>
  <c r="AG74" i="1" s="1"/>
  <c r="AJ165" i="1" a="1"/>
  <c r="AJ165" i="1" s="1"/>
  <c r="AP115" i="1" a="1"/>
  <c r="AP115" i="1" s="1"/>
  <c r="Y31" i="1" a="1"/>
  <c r="Y31" i="1" s="1"/>
  <c r="R122" i="1" a="1"/>
  <c r="R122" i="1" s="1"/>
  <c r="AB72" i="1" a="1"/>
  <c r="AB72" i="1" s="1"/>
  <c r="Z165" i="1" a="1"/>
  <c r="Z165" i="1" s="1"/>
  <c r="AV115" i="1" a="1"/>
  <c r="AV115" i="1" s="1"/>
  <c r="AM31" i="1" a="1"/>
  <c r="AM31" i="1" s="1"/>
  <c r="AZ121" i="1" a="1"/>
  <c r="AZ121" i="1" s="1"/>
  <c r="AX72" i="1" a="1"/>
  <c r="AX72" i="1" s="1"/>
  <c r="V162" i="1" a="1"/>
  <c r="V162" i="1" s="1"/>
  <c r="T78" i="1" a="1"/>
  <c r="T78" i="1" s="1"/>
  <c r="AQ168" i="1" a="1"/>
  <c r="AQ168" i="1" s="1"/>
  <c r="AQ119" i="1" a="1"/>
  <c r="AQ119" i="1" s="1"/>
  <c r="AH70" i="1" a="1"/>
  <c r="AH70" i="1" s="1"/>
  <c r="Y161" i="1" a="1"/>
  <c r="Y161" i="1" s="1"/>
  <c r="AD77" i="1" a="1"/>
  <c r="AD77" i="1" s="1"/>
  <c r="Q27" i="1" a="1"/>
  <c r="Q27" i="1" s="1"/>
  <c r="AQ24" i="1" a="1"/>
  <c r="AQ24" i="1" s="1"/>
  <c r="AI28" i="1" a="1"/>
  <c r="AI28" i="1" s="1"/>
  <c r="AP25" i="1" a="1"/>
  <c r="AP25" i="1" s="1"/>
  <c r="T294" i="1" a="1"/>
  <c r="T294" i="1" s="1"/>
  <c r="AL205" i="1" a="1"/>
  <c r="AL205" i="1" s="1"/>
  <c r="AL299" i="1" a="1"/>
  <c r="AL299" i="1" s="1"/>
  <c r="T250" i="1" a="1"/>
  <c r="T250" i="1" s="1"/>
  <c r="AD163" i="1" a="1"/>
  <c r="AD163" i="1" s="1"/>
  <c r="AG114" i="1" a="1"/>
  <c r="AG114" i="1" s="1"/>
  <c r="AL30" i="1" a="1"/>
  <c r="AL30" i="1" s="1"/>
  <c r="AQ120" i="1" a="1"/>
  <c r="AQ120" i="1" s="1"/>
  <c r="AA71" i="1" a="1"/>
  <c r="AA71" i="1" s="1"/>
  <c r="Y162" i="1" a="1"/>
  <c r="Y162" i="1" s="1"/>
  <c r="AQ77" i="1" a="1"/>
  <c r="AQ77" i="1" s="1"/>
  <c r="AB28" i="1" a="1"/>
  <c r="AB28" i="1" s="1"/>
  <c r="U121" i="1" a="1"/>
  <c r="U121" i="1" s="1"/>
  <c r="AN71" i="1" a="1"/>
  <c r="AN71" i="1" s="1"/>
  <c r="AZ161" i="1" a="1"/>
  <c r="AZ161" i="1" s="1"/>
  <c r="AW77" i="1" a="1"/>
  <c r="AW77" i="1" s="1"/>
  <c r="X167" i="1" a="1"/>
  <c r="X167" i="1" s="1"/>
  <c r="Z118" i="1" a="1"/>
  <c r="Z118" i="1" s="1"/>
  <c r="AS33" i="1" a="1"/>
  <c r="AS33" i="1" s="1"/>
  <c r="AQ159" i="1" a="1"/>
  <c r="AQ159" i="1" s="1"/>
  <c r="AM75" i="1" a="1"/>
  <c r="AM75" i="1" s="1"/>
  <c r="Z166" i="1" a="1"/>
  <c r="Z166" i="1" s="1"/>
  <c r="AB117" i="1" a="1"/>
  <c r="AB117" i="1" s="1"/>
  <c r="AI33" i="1" a="1"/>
  <c r="AI33" i="1" s="1"/>
  <c r="S31" i="1" a="1"/>
  <c r="S31" i="1" s="1"/>
  <c r="AK27" i="1" a="1"/>
  <c r="AK27" i="1" s="1"/>
  <c r="S25" i="1" a="1"/>
  <c r="S25" i="1" s="1"/>
  <c r="AP28" i="1" a="1"/>
  <c r="AP28" i="1" s="1"/>
  <c r="AP249" i="1" a="1"/>
  <c r="AP249" i="1" s="1"/>
  <c r="AL342" i="1" a="1"/>
  <c r="AL342" i="1" s="1"/>
  <c r="AN256" i="1" a="1"/>
  <c r="AN256" i="1" s="1"/>
  <c r="AK205" i="1" a="1"/>
  <c r="AK205" i="1" s="1"/>
  <c r="X121" i="1" a="1"/>
  <c r="X121" i="1" s="1"/>
  <c r="AD72" i="1" a="1"/>
  <c r="AD72" i="1" s="1"/>
  <c r="AC163" i="1" a="1"/>
  <c r="AC163" i="1" s="1"/>
  <c r="AF78" i="1" a="1"/>
  <c r="AF78" i="1" s="1"/>
  <c r="AG204" i="1" a="1"/>
  <c r="AG204" i="1" s="1"/>
  <c r="AM119" i="1" a="1"/>
  <c r="AM119" i="1" s="1"/>
  <c r="V70" i="1" a="1"/>
  <c r="V70" i="1" s="1"/>
  <c r="T163" i="1" a="1"/>
  <c r="T163" i="1" s="1"/>
  <c r="AD78" i="1" a="1"/>
  <c r="AD78" i="1" s="1"/>
  <c r="AT168" i="1" a="1"/>
  <c r="AT168" i="1" s="1"/>
  <c r="AS119" i="1" a="1"/>
  <c r="AS119" i="1" s="1"/>
  <c r="AJ70" i="1" a="1"/>
  <c r="AJ70" i="1" s="1"/>
  <c r="AZ159" i="1" a="1"/>
  <c r="AZ159" i="1" s="1"/>
  <c r="AV75" i="1" a="1"/>
  <c r="AV75" i="1" s="1"/>
  <c r="AI166" i="1" a="1"/>
  <c r="AI166" i="1" s="1"/>
  <c r="AK117" i="1" a="1"/>
  <c r="AK117" i="1" s="1"/>
  <c r="T33" i="1" a="1"/>
  <c r="T33" i="1" s="1"/>
  <c r="T159" i="1" a="1"/>
  <c r="T159" i="1" s="1"/>
  <c r="V75" i="1" a="1"/>
  <c r="V75" i="1" s="1"/>
  <c r="AS24" i="1" a="1"/>
  <c r="AS24" i="1" s="1"/>
  <c r="AL28" i="1" a="1"/>
  <c r="AL28" i="1" s="1"/>
  <c r="AF24" i="1" a="1"/>
  <c r="AF24" i="1" s="1"/>
  <c r="AV255" i="1" a="1"/>
  <c r="AV255" i="1" s="1"/>
  <c r="AV347" i="1" a="1"/>
  <c r="AV347" i="1" s="1"/>
  <c r="AT296" i="1" a="1"/>
  <c r="AT296" i="1" s="1"/>
  <c r="AM212" i="1" a="1"/>
  <c r="AM212" i="1" s="1"/>
  <c r="X161" i="1" a="1"/>
  <c r="X161" i="1" s="1"/>
  <c r="AC77" i="1" a="1"/>
  <c r="AC77" i="1" s="1"/>
  <c r="AF168" i="1" a="1"/>
  <c r="AF168" i="1" s="1"/>
  <c r="AL118" i="1" a="1"/>
  <c r="AL118" i="1" s="1"/>
  <c r="U69" i="1" a="1"/>
  <c r="U69" i="1" s="1"/>
  <c r="AU159" i="1" a="1"/>
  <c r="AU159" i="1" s="1"/>
  <c r="AI75" i="1" a="1"/>
  <c r="AI75" i="1" s="1"/>
  <c r="V168" i="1" a="1"/>
  <c r="V168" i="1" s="1"/>
  <c r="AR118" i="1" a="1"/>
  <c r="AR118" i="1" s="1"/>
  <c r="AH69" i="1" a="1"/>
  <c r="AH69" i="1" s="1"/>
  <c r="AS159" i="1" a="1"/>
  <c r="AS159" i="1" s="1"/>
  <c r="AO75" i="1" a="1"/>
  <c r="AO75" i="1" s="1"/>
  <c r="AZ164" i="1" a="1"/>
  <c r="AZ164" i="1" s="1"/>
  <c r="R116" i="1" a="1"/>
  <c r="R116" i="1" s="1"/>
  <c r="AK31" i="1" a="1"/>
  <c r="AK31" i="1" s="1"/>
  <c r="AL122" i="1" a="1"/>
  <c r="AL122" i="1" s="1"/>
  <c r="AA73" i="1" a="1"/>
  <c r="AA73" i="1" s="1"/>
  <c r="R164" i="1" a="1"/>
  <c r="R164" i="1" s="1"/>
  <c r="T115" i="1" a="1"/>
  <c r="T115" i="1" s="1"/>
  <c r="U524" i="1" a="1"/>
  <c r="U524" i="1" s="1"/>
  <c r="AG481" i="1" a="1"/>
  <c r="AG481" i="1" s="1"/>
  <c r="AD477" i="1" a="1"/>
  <c r="AD477" i="1" s="1"/>
  <c r="AS482" i="1" a="1"/>
  <c r="AS482" i="1" s="1"/>
  <c r="Y479" i="1" a="1"/>
  <c r="Y479" i="1" s="1"/>
  <c r="S385" i="1" a="1"/>
  <c r="S385" i="1" s="1"/>
  <c r="AM393" i="1" a="1"/>
  <c r="AM393" i="1" s="1"/>
  <c r="V436" i="1" a="1"/>
  <c r="V436" i="1" s="1"/>
  <c r="AV431" i="1" a="1"/>
  <c r="AV431" i="1" s="1"/>
  <c r="AA430" i="1" a="1"/>
  <c r="AA430" i="1" s="1"/>
  <c r="Q343" i="1" a="1"/>
  <c r="Q343" i="1" s="1"/>
  <c r="X256" i="1" a="1"/>
  <c r="X256" i="1" s="1"/>
  <c r="X346" i="1" a="1"/>
  <c r="X346" i="1" s="1"/>
  <c r="R294" i="1" a="1"/>
  <c r="R294" i="1" s="1"/>
  <c r="AC208" i="1" a="1"/>
  <c r="AC208" i="1" s="1"/>
  <c r="AM300" i="1" a="1"/>
  <c r="AM300" i="1" s="1"/>
  <c r="AP251" i="1" a="1"/>
  <c r="AP251" i="1" s="1"/>
  <c r="AV341" i="1" a="1"/>
  <c r="AV341" i="1" s="1"/>
  <c r="AC256" i="1" a="1"/>
  <c r="AC256" i="1" s="1"/>
  <c r="AI204" i="1" a="1"/>
  <c r="AI204" i="1" s="1"/>
  <c r="AG299" i="1" a="1"/>
  <c r="AG299" i="1" s="1"/>
  <c r="AL250" i="1" a="1"/>
  <c r="AL250" i="1" s="1"/>
  <c r="AM341" i="1" a="1"/>
  <c r="AM341" i="1" s="1"/>
  <c r="AH256" i="1" a="1"/>
  <c r="AH256" i="1" s="1"/>
  <c r="W349" i="1" a="1"/>
  <c r="W349" i="1" s="1"/>
  <c r="AY392" i="1" a="1"/>
  <c r="AY392" i="1" s="1"/>
  <c r="Z388" i="1" a="1"/>
  <c r="Z388" i="1" s="1"/>
  <c r="AS393" i="1" a="1"/>
  <c r="AS393" i="1" s="1"/>
  <c r="AF433" i="1" a="1"/>
  <c r="AF433" i="1" s="1"/>
  <c r="Z349" i="1" a="1"/>
  <c r="Z349" i="1" s="1"/>
  <c r="AY387" i="1" a="1"/>
  <c r="AY387" i="1" s="1"/>
  <c r="AW340" i="1" a="1"/>
  <c r="AW340" i="1" s="1"/>
  <c r="AT255" i="1" a="1"/>
  <c r="AT255" i="1" s="1"/>
  <c r="T348" i="1" a="1"/>
  <c r="T348" i="1" s="1"/>
  <c r="AD297" i="1" a="1"/>
  <c r="AD297" i="1" s="1"/>
  <c r="AS212" i="1" a="1"/>
  <c r="AS212" i="1" s="1"/>
  <c r="AS303" i="1" a="1"/>
  <c r="AS303" i="1" s="1"/>
  <c r="AX254" i="1" a="1"/>
  <c r="AX254" i="1" s="1"/>
  <c r="S345" i="1" a="1"/>
  <c r="S345" i="1" s="1"/>
  <c r="AJ294" i="1" a="1"/>
  <c r="AJ294" i="1" s="1"/>
  <c r="AY208" i="1" a="1"/>
  <c r="AY208" i="1" s="1"/>
  <c r="AU302" i="1" a="1"/>
  <c r="AU302" i="1" s="1"/>
  <c r="AT253" i="1" a="1"/>
  <c r="AT253" i="1" s="1"/>
  <c r="Q345" i="1" a="1"/>
  <c r="Q345" i="1" s="1"/>
  <c r="AX294" i="1" a="1"/>
  <c r="AX294" i="1" s="1"/>
  <c r="AM209" i="1" a="1"/>
  <c r="AM209" i="1" s="1"/>
  <c r="AW385" i="1" a="1"/>
  <c r="AW385" i="1" s="1"/>
  <c r="AL391" i="1" a="1"/>
  <c r="AL391" i="1" s="1"/>
  <c r="U432" i="1" a="1"/>
  <c r="U432" i="1" s="1"/>
  <c r="Q348" i="1" a="1"/>
  <c r="Q348" i="1" s="1"/>
  <c r="AK387" i="1" a="1"/>
  <c r="AK387" i="1" s="1"/>
  <c r="AA391" i="1" a="1"/>
  <c r="AA391" i="1" s="1"/>
  <c r="AB344" i="1" a="1"/>
  <c r="AB344" i="1" s="1"/>
  <c r="AF294" i="1" a="1"/>
  <c r="AF294" i="1" s="1"/>
  <c r="AT208" i="1" a="1"/>
  <c r="AT208" i="1" s="1"/>
  <c r="AN300" i="1" a="1"/>
  <c r="AN300" i="1" s="1"/>
  <c r="AJ251" i="1" a="1"/>
  <c r="AJ251" i="1" s="1"/>
  <c r="W343" i="1" a="1"/>
  <c r="W343" i="1" s="1"/>
  <c r="AC258" i="1" a="1"/>
  <c r="AC258" i="1" s="1"/>
  <c r="Y385" i="1" a="1"/>
  <c r="Y385" i="1" s="1"/>
  <c r="V298" i="1" a="1"/>
  <c r="V298" i="1" s="1"/>
  <c r="AO213" i="1" a="1"/>
  <c r="AO213" i="1" s="1"/>
  <c r="S342" i="1" a="1"/>
  <c r="S342" i="1" s="1"/>
  <c r="AY256" i="1" a="1"/>
  <c r="AY256" i="1" s="1"/>
  <c r="Q385" i="1" a="1"/>
  <c r="Q385" i="1" s="1"/>
  <c r="T298" i="1" a="1"/>
  <c r="T298" i="1" s="1"/>
  <c r="S249" i="1" a="1"/>
  <c r="S249" i="1" s="1"/>
  <c r="T340" i="1" a="1"/>
  <c r="T340" i="1" s="1"/>
  <c r="X436" i="1" a="1"/>
  <c r="X436" i="1" s="1"/>
  <c r="AD391" i="1" a="1"/>
  <c r="AD391" i="1" s="1"/>
  <c r="AW431" i="1" a="1"/>
  <c r="AW431" i="1" s="1"/>
  <c r="AT347" i="1" a="1"/>
  <c r="AT347" i="1" s="1"/>
  <c r="AC387" i="1" a="1"/>
  <c r="AC387" i="1" s="1"/>
  <c r="S391" i="1" a="1"/>
  <c r="S391" i="1" s="1"/>
  <c r="T344" i="1" a="1"/>
  <c r="T344" i="1" s="1"/>
  <c r="Y294" i="1" a="1"/>
  <c r="Y294" i="1" s="1"/>
  <c r="AL208" i="1" a="1"/>
  <c r="AL208" i="1" s="1"/>
  <c r="AF300" i="1" a="1"/>
  <c r="AF300" i="1" s="1"/>
  <c r="AB251" i="1" a="1"/>
  <c r="AB251" i="1" s="1"/>
  <c r="AY342" i="1" a="1"/>
  <c r="AY342" i="1" s="1"/>
  <c r="U258" i="1" a="1"/>
  <c r="U258" i="1" s="1"/>
  <c r="AE349" i="1" a="1"/>
  <c r="AE349" i="1" s="1"/>
  <c r="AX297" i="1" a="1"/>
  <c r="AX297" i="1" s="1"/>
  <c r="AG213" i="1" a="1"/>
  <c r="AG213" i="1" s="1"/>
  <c r="AU341" i="1" a="1"/>
  <c r="AU341" i="1" s="1"/>
  <c r="AQ256" i="1" a="1"/>
  <c r="AQ256" i="1" s="1"/>
  <c r="AC349" i="1" a="1"/>
  <c r="AC349" i="1" s="1"/>
  <c r="AV297" i="1" a="1"/>
  <c r="AV297" i="1" s="1"/>
  <c r="AU213" i="1" a="1"/>
  <c r="AU213" i="1" s="1"/>
  <c r="AJ390" i="1" a="1"/>
  <c r="AJ390" i="1" s="1"/>
  <c r="AX392" i="1" a="1"/>
  <c r="AX392" i="1" s="1"/>
  <c r="AG433" i="1" a="1"/>
  <c r="AG433" i="1" s="1"/>
  <c r="AA349" i="1" a="1"/>
  <c r="AA349" i="1" s="1"/>
  <c r="AV388" i="1" a="1"/>
  <c r="AV388" i="1" s="1"/>
  <c r="AM392" i="1" a="1"/>
  <c r="AM392" i="1" s="1"/>
  <c r="AK345" i="1" a="1"/>
  <c r="AK345" i="1" s="1"/>
  <c r="AP295" i="1" a="1"/>
  <c r="AP295" i="1" s="1"/>
  <c r="AP210" i="1" a="1"/>
  <c r="AP210" i="1" s="1"/>
  <c r="AH302" i="1" a="1"/>
  <c r="AH302" i="1" s="1"/>
  <c r="AS252" i="1" a="1"/>
  <c r="AS252" i="1" s="1"/>
  <c r="AG344" i="1" a="1"/>
  <c r="AG344" i="1" s="1"/>
  <c r="AK294" i="1" a="1"/>
  <c r="AK294" i="1" s="1"/>
  <c r="AR208" i="1" a="1"/>
  <c r="AR208" i="1" s="1"/>
  <c r="AH299" i="1" a="1"/>
  <c r="AH299" i="1" s="1"/>
  <c r="Q250" i="1" a="1"/>
  <c r="Q250" i="1" s="1"/>
  <c r="AC343" i="1" a="1"/>
  <c r="AC343" i="1" s="1"/>
  <c r="AA258" i="1" a="1"/>
  <c r="AA258" i="1" s="1"/>
  <c r="AR207" i="1" a="1"/>
  <c r="AR207" i="1" s="1"/>
  <c r="AF299" i="1" a="1"/>
  <c r="AF299" i="1" s="1"/>
  <c r="AC250" i="1" a="1"/>
  <c r="AC250" i="1" s="1"/>
  <c r="AL341" i="1" a="1"/>
  <c r="AL341" i="1" s="1"/>
  <c r="AP431" i="1" a="1"/>
  <c r="AP431" i="1" s="1"/>
  <c r="Y347" i="1" a="1"/>
  <c r="Y347" i="1" s="1"/>
  <c r="AL387" i="1" a="1"/>
  <c r="AL387" i="1" s="1"/>
  <c r="X392" i="1" a="1"/>
  <c r="X392" i="1" s="1"/>
  <c r="AY430" i="1" a="1"/>
  <c r="AY430" i="1" s="1"/>
  <c r="AQ346" i="1" a="1"/>
  <c r="AQ346" i="1" s="1"/>
  <c r="AW298" i="1" a="1"/>
  <c r="AW298" i="1" s="1"/>
  <c r="AV249" i="1" a="1"/>
  <c r="AV249" i="1" s="1"/>
  <c r="AP341" i="1" a="1"/>
  <c r="AP341" i="1" s="1"/>
  <c r="W256" i="1" a="1"/>
  <c r="W256" i="1" s="1"/>
  <c r="AH348" i="1" a="1"/>
  <c r="AH348" i="1" s="1"/>
  <c r="AQ297" i="1" a="1"/>
  <c r="AQ297" i="1" s="1"/>
  <c r="AH213" i="1" a="1"/>
  <c r="AH213" i="1" s="1"/>
  <c r="AV302" i="1" a="1"/>
  <c r="AV302" i="1" s="1"/>
  <c r="W253" i="1" a="1"/>
  <c r="W253" i="1" s="1"/>
  <c r="AL346" i="1" a="1"/>
  <c r="AL346" i="1" s="1"/>
  <c r="AO296" i="1" a="1"/>
  <c r="AO296" i="1" s="1"/>
  <c r="AH212" i="1" a="1"/>
  <c r="AH212" i="1" s="1"/>
  <c r="AT302" i="1" a="1"/>
  <c r="AT302" i="1" s="1"/>
  <c r="AS253" i="1" a="1"/>
  <c r="AS253" i="1" s="1"/>
  <c r="X345" i="1" a="1"/>
  <c r="X345" i="1" s="1"/>
  <c r="AW294" i="1" a="1"/>
  <c r="AW294" i="1" s="1"/>
  <c r="AQ394" i="1" a="1"/>
  <c r="AQ394" i="1" s="1"/>
  <c r="AX388" i="1" a="1"/>
  <c r="AX388" i="1" s="1"/>
  <c r="AG394" i="1" a="1"/>
  <c r="AG394" i="1" s="1"/>
  <c r="T434" i="1" a="1"/>
  <c r="T434" i="1" s="1"/>
  <c r="AW349" i="1" a="1"/>
  <c r="AW349" i="1" s="1"/>
  <c r="AM388" i="1" a="1"/>
  <c r="AM388" i="1" s="1"/>
  <c r="AQ341" i="1" a="1"/>
  <c r="AQ341" i="1" s="1"/>
  <c r="AM256" i="1" a="1"/>
  <c r="AM256" i="1" s="1"/>
  <c r="AL349" i="1" a="1"/>
  <c r="AL349" i="1" s="1"/>
  <c r="AZ297" i="1" a="1"/>
  <c r="AZ297" i="1" s="1"/>
  <c r="AQ213" i="1" a="1"/>
  <c r="AQ213" i="1" s="1"/>
  <c r="AF340" i="1" a="1"/>
  <c r="AF340" i="1" s="1"/>
  <c r="AL255" i="1" a="1"/>
  <c r="AL255" i="1" s="1"/>
  <c r="AX345" i="1" a="1"/>
  <c r="AX345" i="1" s="1"/>
  <c r="X295" i="1" a="1"/>
  <c r="X295" i="1" s="1"/>
  <c r="AW209" i="1" a="1"/>
  <c r="AW209" i="1" s="1"/>
  <c r="AI303" i="1" a="1"/>
  <c r="AI303" i="1" s="1"/>
  <c r="AG254" i="1" a="1"/>
  <c r="AG254" i="1" s="1"/>
  <c r="AN345" i="1" a="1"/>
  <c r="AN345" i="1" s="1"/>
  <c r="AL295" i="1" a="1"/>
  <c r="AL295" i="1" s="1"/>
  <c r="AK210" i="1" a="1"/>
  <c r="AK210" i="1" s="1"/>
  <c r="AK301" i="1" a="1"/>
  <c r="AK301" i="1" s="1"/>
  <c r="S394" i="1" a="1"/>
  <c r="S394" i="1" s="1"/>
  <c r="AP388" i="1" a="1"/>
  <c r="AP388" i="1" s="1"/>
  <c r="Y394" i="1" a="1"/>
  <c r="Y394" i="1" s="1"/>
  <c r="AV433" i="1" a="1"/>
  <c r="AV433" i="1" s="1"/>
  <c r="AO349" i="1" a="1"/>
  <c r="AO349" i="1" s="1"/>
  <c r="AE388" i="1" a="1"/>
  <c r="AE388" i="1" s="1"/>
  <c r="AJ341" i="1" a="1"/>
  <c r="AJ341" i="1" s="1"/>
  <c r="AF256" i="1" a="1"/>
  <c r="AF256" i="1" s="1"/>
  <c r="AY348" i="1" a="1"/>
  <c r="AY348" i="1" s="1"/>
  <c r="AR297" i="1" a="1"/>
  <c r="AR297" i="1" s="1"/>
  <c r="AI213" i="1" a="1"/>
  <c r="AI213" i="1" s="1"/>
  <c r="X340" i="1" a="1"/>
  <c r="X340" i="1" s="1"/>
  <c r="AD255" i="1" a="1"/>
  <c r="AD255" i="1" s="1"/>
  <c r="AP345" i="1" a="1"/>
  <c r="AP345" i="1" s="1"/>
  <c r="AZ294" i="1" a="1"/>
  <c r="AZ294" i="1" s="1"/>
  <c r="AO209" i="1" a="1"/>
  <c r="AO209" i="1" s="1"/>
  <c r="AA303" i="1" a="1"/>
  <c r="AA303" i="1" s="1"/>
  <c r="Y254" i="1" a="1"/>
  <c r="Y254" i="1" s="1"/>
  <c r="AF345" i="1" a="1"/>
  <c r="AF345" i="1" s="1"/>
  <c r="AD295" i="1" a="1"/>
  <c r="AD295" i="1" s="1"/>
  <c r="AC210" i="1" a="1"/>
  <c r="AC210" i="1" s="1"/>
  <c r="AC301" i="1" a="1"/>
  <c r="AC301" i="1" s="1"/>
  <c r="V302" i="1" a="1"/>
  <c r="V302" i="1" s="1"/>
  <c r="AH211" i="1" a="1"/>
  <c r="AH211" i="1" s="1"/>
  <c r="AN303" i="1" a="1"/>
  <c r="AN303" i="1" s="1"/>
  <c r="V254" i="1" a="1"/>
  <c r="V254" i="1" s="1"/>
  <c r="AS167" i="1" a="1"/>
  <c r="AS167" i="1" s="1"/>
  <c r="AM118" i="1" a="1"/>
  <c r="AM118" i="1" s="1"/>
  <c r="AS69" i="1" a="1"/>
  <c r="AS69" i="1" s="1"/>
  <c r="AI160" i="1" a="1"/>
  <c r="AI160" i="1" s="1"/>
  <c r="AR75" i="1" a="1"/>
  <c r="AR75" i="1" s="1"/>
  <c r="AE166" i="1" a="1"/>
  <c r="AE166" i="1" s="1"/>
  <c r="Q117" i="1" a="1"/>
  <c r="Q117" i="1" s="1"/>
  <c r="AJ32" i="1" a="1"/>
  <c r="AJ32" i="1" s="1"/>
  <c r="AG160" i="1" a="1"/>
  <c r="AG160" i="1" s="1"/>
  <c r="AP75" i="1" a="1"/>
  <c r="AP75" i="1" s="1"/>
  <c r="U166" i="1" a="1"/>
  <c r="U166" i="1" s="1"/>
  <c r="AY116" i="1" a="1"/>
  <c r="AY116" i="1" s="1"/>
  <c r="AX32" i="1" a="1"/>
  <c r="AX32" i="1" s="1"/>
  <c r="AE122" i="1" a="1"/>
  <c r="AE122" i="1" s="1"/>
  <c r="AB73" i="1" a="1"/>
  <c r="AB73" i="1" s="1"/>
  <c r="AV163" i="1" a="1"/>
  <c r="AV163" i="1" s="1"/>
  <c r="AW114" i="1" a="1"/>
  <c r="AW114" i="1" s="1"/>
  <c r="AF30" i="1" a="1"/>
  <c r="AF30" i="1" s="1"/>
  <c r="AG121" i="1" a="1"/>
  <c r="AG121" i="1" s="1"/>
  <c r="AM72" i="1" a="1"/>
  <c r="AM72" i="1" s="1"/>
  <c r="V28" i="1" a="1"/>
  <c r="V28" i="1" s="1"/>
  <c r="AT25" i="1" a="1"/>
  <c r="AT25" i="1" s="1"/>
  <c r="AK29" i="1" a="1"/>
  <c r="AK29" i="1" s="1"/>
  <c r="AI298" i="1" a="1"/>
  <c r="AI298" i="1" s="1"/>
  <c r="AN208" i="1" a="1"/>
  <c r="AN208" i="1" s="1"/>
  <c r="AP301" i="1" a="1"/>
  <c r="AP301" i="1" s="1"/>
  <c r="W252" i="1" a="1"/>
  <c r="W252" i="1" s="1"/>
  <c r="AS165" i="1" a="1"/>
  <c r="AS165" i="1" s="1"/>
  <c r="AM116" i="1" a="1"/>
  <c r="AM116" i="1" s="1"/>
  <c r="AT32" i="1" a="1"/>
  <c r="AT32" i="1" s="1"/>
  <c r="AY122" i="1" a="1"/>
  <c r="AY122" i="1" s="1"/>
  <c r="AE73" i="1" a="1"/>
  <c r="AE73" i="1" s="1"/>
  <c r="AE164" i="1" a="1"/>
  <c r="AE164" i="1" s="1"/>
  <c r="Q115" i="1" a="1"/>
  <c r="Q115" i="1" s="1"/>
  <c r="AJ30" i="1" a="1"/>
  <c r="AJ30" i="1" s="1"/>
  <c r="AC123" i="1" a="1"/>
  <c r="AC123" i="1" s="1"/>
  <c r="AS73" i="1" a="1"/>
  <c r="AS73" i="1" s="1"/>
  <c r="U164" i="1" a="1"/>
  <c r="U164" i="1" s="1"/>
  <c r="AY114" i="1" a="1"/>
  <c r="AY114" i="1" s="1"/>
  <c r="AZ204" i="1" a="1"/>
  <c r="AZ204" i="1" s="1"/>
  <c r="AE120" i="1" a="1"/>
  <c r="AE120" i="1" s="1"/>
  <c r="W71" i="1" a="1"/>
  <c r="W71" i="1" s="1"/>
  <c r="AX161" i="1" a="1"/>
  <c r="AX161" i="1" s="1"/>
  <c r="AU77" i="1" a="1"/>
  <c r="AU77" i="1" s="1"/>
  <c r="AZ168" i="1" a="1"/>
  <c r="AZ168" i="1" s="1"/>
  <c r="AI119" i="1" a="1"/>
  <c r="AI119" i="1" s="1"/>
  <c r="AO70" i="1" a="1"/>
  <c r="AO70" i="1" s="1"/>
  <c r="T26" i="1" a="1"/>
  <c r="T26" i="1" s="1"/>
  <c r="AU30" i="1" a="1"/>
  <c r="AU30" i="1" s="1"/>
  <c r="AA27" i="1" a="1"/>
  <c r="AA27" i="1" s="1"/>
  <c r="Z25" i="1" a="1"/>
  <c r="Z25" i="1" s="1"/>
  <c r="U250" i="1" a="1"/>
  <c r="U250" i="1" s="1"/>
  <c r="R343" i="1" a="1"/>
  <c r="R343" i="1" s="1"/>
  <c r="T257" i="1" a="1"/>
  <c r="T257" i="1" s="1"/>
  <c r="AA206" i="1" a="1"/>
  <c r="AA206" i="1" s="1"/>
  <c r="AN121" i="1" a="1"/>
  <c r="AN121" i="1" s="1"/>
  <c r="AT72" i="1" a="1"/>
  <c r="AT72" i="1" s="1"/>
  <c r="AS163" i="1" a="1"/>
  <c r="AS163" i="1" s="1"/>
  <c r="AV78" i="1" a="1"/>
  <c r="AV78" i="1" s="1"/>
  <c r="AE205" i="1" a="1"/>
  <c r="AE205" i="1" s="1"/>
  <c r="S120" i="1" a="1"/>
  <c r="S120" i="1" s="1"/>
  <c r="AL70" i="1" a="1"/>
  <c r="AL70" i="1" s="1"/>
  <c r="AI163" i="1" a="1"/>
  <c r="AI163" i="1" s="1"/>
  <c r="AT78" i="1" a="1"/>
  <c r="AT78" i="1" s="1"/>
  <c r="AO204" i="1" a="1"/>
  <c r="AO204" i="1" s="1"/>
  <c r="Y120" i="1" a="1"/>
  <c r="Y120" i="1" s="1"/>
  <c r="AZ70" i="1" a="1"/>
  <c r="AZ70" i="1" s="1"/>
  <c r="AE160" i="1" a="1"/>
  <c r="AE160" i="1" s="1"/>
  <c r="AB76" i="1" a="1"/>
  <c r="AB76" i="1" s="1"/>
  <c r="AY166" i="1" a="1"/>
  <c r="AY166" i="1" s="1"/>
  <c r="Q118" i="1" a="1"/>
  <c r="Q118" i="1" s="1"/>
  <c r="AJ33" i="1" a="1"/>
  <c r="AJ33" i="1" s="1"/>
  <c r="AH159" i="1" a="1"/>
  <c r="AH159" i="1" s="1"/>
  <c r="AL75" i="1" a="1"/>
  <c r="AL75" i="1" s="1"/>
  <c r="Y25" i="1" a="1"/>
  <c r="Y25" i="1" s="1"/>
  <c r="T29" i="1" a="1"/>
  <c r="T29" i="1" s="1"/>
  <c r="AN26" i="1" a="1"/>
  <c r="AN26" i="1" s="1"/>
  <c r="E39" i="19" a="1"/>
  <c r="E39" i="19" s="1"/>
  <c r="AW256" i="1" a="1"/>
  <c r="AW256" i="1" s="1"/>
  <c r="AK348" i="1" a="1"/>
  <c r="AK348" i="1" s="1"/>
  <c r="AT297" i="1" a="1"/>
  <c r="AT297" i="1" s="1"/>
  <c r="AC213" i="1" a="1"/>
  <c r="AC213" i="1" s="1"/>
  <c r="AN161" i="1" a="1"/>
  <c r="AN161" i="1" s="1"/>
  <c r="AS77" i="1" a="1"/>
  <c r="AS77" i="1" s="1"/>
  <c r="AW168" i="1" a="1"/>
  <c r="AW168" i="1" s="1"/>
  <c r="R119" i="1" a="1"/>
  <c r="R119" i="1" s="1"/>
  <c r="AJ69" i="1" a="1"/>
  <c r="AJ69" i="1" s="1"/>
  <c r="Z160" i="1" a="1"/>
  <c r="Z160" i="1" s="1"/>
  <c r="AY75" i="1" a="1"/>
  <c r="AY75" i="1" s="1"/>
  <c r="AL168" i="1" a="1"/>
  <c r="AL168" i="1" s="1"/>
  <c r="W119" i="1" a="1"/>
  <c r="W119" i="1" s="1"/>
  <c r="AX69" i="1" a="1"/>
  <c r="AX69" i="1" s="1"/>
  <c r="Y160" i="1" a="1"/>
  <c r="Y160" i="1" s="1"/>
  <c r="U76" i="1" a="1"/>
  <c r="U76" i="1" s="1"/>
  <c r="AF165" i="1" a="1"/>
  <c r="AF165" i="1" s="1"/>
  <c r="AH116" i="1" a="1"/>
  <c r="AH116" i="1" s="1"/>
  <c r="Q32" i="1" a="1"/>
  <c r="Q32" i="1" s="1"/>
  <c r="R123" i="1" a="1"/>
  <c r="R123" i="1" s="1"/>
  <c r="AP73" i="1" a="1"/>
  <c r="AP73" i="1" s="1"/>
  <c r="AH164" i="1" a="1"/>
  <c r="AH164" i="1" s="1"/>
  <c r="AJ115" i="1" a="1"/>
  <c r="AJ115" i="1" s="1"/>
  <c r="AQ31" i="1" a="1"/>
  <c r="AQ31" i="1" s="1"/>
  <c r="U28" i="1" a="1"/>
  <c r="U28" i="1" s="1"/>
  <c r="AS25" i="1" a="1"/>
  <c r="AS25" i="1" s="1"/>
  <c r="Y29" i="1" a="1"/>
  <c r="Y29" i="1" s="1"/>
  <c r="AW303" i="1" a="1"/>
  <c r="AW303" i="1" s="1"/>
  <c r="AN212" i="1" a="1"/>
  <c r="AN212" i="1" s="1"/>
  <c r="AP340" i="1" a="1"/>
  <c r="AP340" i="1" s="1"/>
  <c r="Q255" i="1" a="1"/>
  <c r="Q255" i="1" s="1"/>
  <c r="BE255" i="1" s="1"/>
  <c r="AO168" i="1" a="1"/>
  <c r="AO168" i="1" s="1"/>
  <c r="AH119" i="1" a="1"/>
  <c r="AH119" i="1" s="1"/>
  <c r="AN70" i="1" a="1"/>
  <c r="AN70" i="1" s="1"/>
  <c r="AE161" i="1" a="1"/>
  <c r="AE161" i="1" s="1"/>
  <c r="AN76" i="1" a="1"/>
  <c r="AN76" i="1" s="1"/>
  <c r="AA167" i="1" a="1"/>
  <c r="AA167" i="1" s="1"/>
  <c r="AW117" i="1" a="1"/>
  <c r="AW117" i="1" s="1"/>
  <c r="AF33" i="1" a="1"/>
  <c r="AF33" i="1" s="1"/>
  <c r="AC161" i="1" a="1"/>
  <c r="AC161" i="1" s="1"/>
  <c r="AL76" i="1" a="1"/>
  <c r="AL76" i="1" s="1"/>
  <c r="Q167" i="1" a="1"/>
  <c r="Q167" i="1" s="1"/>
  <c r="AU117" i="1" a="1"/>
  <c r="AU117" i="1" s="1"/>
  <c r="AT33" i="1" a="1"/>
  <c r="AT33" i="1" s="1"/>
  <c r="AA123" i="1" a="1"/>
  <c r="AA123" i="1" s="1"/>
  <c r="T74" i="1" a="1"/>
  <c r="T74" i="1" s="1"/>
  <c r="AQ164" i="1" a="1"/>
  <c r="AQ164" i="1" s="1"/>
  <c r="AS115" i="1" a="1"/>
  <c r="AS115" i="1" s="1"/>
  <c r="AB31" i="1" a="1"/>
  <c r="AB31" i="1" s="1"/>
  <c r="AC122" i="1" a="1"/>
  <c r="AC122" i="1" s="1"/>
  <c r="AG73" i="1" a="1"/>
  <c r="AG73" i="1" s="1"/>
  <c r="V29" i="1" a="1"/>
  <c r="V29" i="1" s="1"/>
  <c r="AP26" i="1" a="1"/>
  <c r="AP26" i="1" s="1"/>
  <c r="AY28" i="1" a="1"/>
  <c r="AY28" i="1" s="1"/>
  <c r="AJ253" i="1" a="1"/>
  <c r="AJ253" i="1" s="1"/>
  <c r="AT345" i="1" a="1"/>
  <c r="AT345" i="1" s="1"/>
  <c r="T295" i="1" a="1"/>
  <c r="T295" i="1" s="1"/>
  <c r="AA210" i="1" a="1"/>
  <c r="AA210" i="1" s="1"/>
  <c r="AG159" i="1" a="1"/>
  <c r="AG159" i="1" s="1"/>
  <c r="AK75" i="1" a="1"/>
  <c r="AK75" i="1" s="1"/>
  <c r="AN166" i="1" a="1"/>
  <c r="AN166" i="1" s="1"/>
  <c r="AT116" i="1" a="1"/>
  <c r="AT116" i="1" s="1"/>
  <c r="AC32" i="1" a="1"/>
  <c r="AC32" i="1" s="1"/>
  <c r="V123" i="1" a="1"/>
  <c r="V123" i="1" s="1"/>
  <c r="AT73" i="1" a="1"/>
  <c r="AT73" i="1" s="1"/>
  <c r="AD166" i="1" a="1"/>
  <c r="AD166" i="1" s="1"/>
  <c r="AZ116" i="1" a="1"/>
  <c r="AZ116" i="1" s="1"/>
  <c r="AQ32" i="1" a="1"/>
  <c r="AQ32" i="1" s="1"/>
  <c r="T123" i="1" a="1"/>
  <c r="T123" i="1" s="1"/>
  <c r="AY73" i="1" a="1"/>
  <c r="AY73" i="1" s="1"/>
  <c r="Y163" i="1" a="1"/>
  <c r="Y163" i="1" s="1"/>
  <c r="AB114" i="1" a="1"/>
  <c r="AB114" i="1" s="1"/>
  <c r="AS29" i="1" a="1"/>
  <c r="AS29" i="1" s="1"/>
  <c r="AT120" i="1" a="1"/>
  <c r="AT120" i="1" s="1"/>
  <c r="AL71" i="1" a="1"/>
  <c r="AL71" i="1" s="1"/>
  <c r="AB162" i="1" a="1"/>
  <c r="AB162" i="1" s="1"/>
  <c r="AG191" i="22"/>
  <c r="AB27" i="1" a="1"/>
  <c r="AB27" i="1" s="1"/>
  <c r="AW25" i="1" a="1"/>
  <c r="AW25" i="1" s="1"/>
  <c r="Z76" i="1" a="1"/>
  <c r="Z76" i="1" s="1"/>
  <c r="V160" i="1" a="1"/>
  <c r="V160" i="1" s="1"/>
  <c r="X69" i="1" a="1"/>
  <c r="X69" i="1" s="1"/>
  <c r="AO118" i="1" a="1"/>
  <c r="AO118" i="1" s="1"/>
  <c r="AM167" i="1" a="1"/>
  <c r="AM167" i="1" s="1"/>
  <c r="AZ76" i="1" a="1"/>
  <c r="AZ76" i="1" s="1"/>
  <c r="S161" i="1" a="1"/>
  <c r="S161" i="1" s="1"/>
  <c r="AM71" i="1" a="1"/>
  <c r="AM71" i="1" s="1"/>
  <c r="AV120" i="1" a="1"/>
  <c r="AV120" i="1" s="1"/>
  <c r="AI30" i="1" a="1"/>
  <c r="AI30" i="1" s="1"/>
  <c r="AS114" i="1" a="1"/>
  <c r="AS114" i="1" s="1"/>
  <c r="V164" i="1" a="1"/>
  <c r="V164" i="1" s="1"/>
  <c r="Z71" i="1" a="1"/>
  <c r="Z71" i="1" s="1"/>
  <c r="AX120" i="1" a="1"/>
  <c r="AX120" i="1" s="1"/>
  <c r="U30" i="1" a="1"/>
  <c r="U30" i="1" s="1"/>
  <c r="AF114" i="1" a="1"/>
  <c r="AF114" i="1" s="1"/>
  <c r="AF164" i="1" a="1"/>
  <c r="AF164" i="1" s="1"/>
  <c r="AF73" i="1" a="1"/>
  <c r="AF73" i="1" s="1"/>
  <c r="AB122" i="1" a="1"/>
  <c r="AB122" i="1" s="1"/>
  <c r="AY206" i="1" a="1"/>
  <c r="AY206" i="1" s="1"/>
  <c r="AR257" i="1" a="1"/>
  <c r="AR257" i="1" s="1"/>
  <c r="AP343" i="1" a="1"/>
  <c r="AP343" i="1" s="1"/>
  <c r="AQ250" i="1" a="1"/>
  <c r="AQ250" i="1" s="1"/>
  <c r="AC25" i="1" a="1"/>
  <c r="AC25" i="1" s="1"/>
  <c r="AM30" i="1" a="1"/>
  <c r="AM30" i="1" s="1"/>
  <c r="Z26" i="1" a="1"/>
  <c r="Z26" i="1" s="1"/>
  <c r="AN28" i="1" a="1"/>
  <c r="AN28" i="1" s="1"/>
  <c r="S73" i="1" a="1"/>
  <c r="S73" i="1" s="1"/>
  <c r="AW121" i="1" a="1"/>
  <c r="AW121" i="1" s="1"/>
  <c r="AV30" i="1" a="1"/>
  <c r="AV30" i="1" s="1"/>
  <c r="AC115" i="1" a="1"/>
  <c r="AC115" i="1" s="1"/>
  <c r="AA164" i="1" a="1"/>
  <c r="AA164" i="1" s="1"/>
  <c r="AQ73" i="1" a="1"/>
  <c r="AQ73" i="1" s="1"/>
  <c r="AU122" i="1" a="1"/>
  <c r="AU122" i="1" s="1"/>
  <c r="AD33" i="1" a="1"/>
  <c r="AD33" i="1" s="1"/>
  <c r="AE117" i="1" a="1"/>
  <c r="AE117" i="1" s="1"/>
  <c r="AK166" i="1" a="1"/>
  <c r="AK166" i="1" s="1"/>
  <c r="V76" i="1" a="1"/>
  <c r="V76" i="1" s="1"/>
  <c r="AW160" i="1" a="1"/>
  <c r="AW160" i="1" s="1"/>
  <c r="AZ32" i="1" a="1"/>
  <c r="AZ32" i="1" s="1"/>
  <c r="AG117" i="1" a="1"/>
  <c r="AG117" i="1" s="1"/>
  <c r="AU166" i="1" a="1"/>
  <c r="AU166" i="1" s="1"/>
  <c r="X76" i="1" a="1"/>
  <c r="X76" i="1" s="1"/>
  <c r="AY160" i="1" a="1"/>
  <c r="AY160" i="1" s="1"/>
  <c r="X70" i="1" a="1"/>
  <c r="X70" i="1" s="1"/>
  <c r="S119" i="1" a="1"/>
  <c r="S119" i="1" s="1"/>
  <c r="Y168" i="1" a="1"/>
  <c r="Y168" i="1" s="1"/>
  <c r="AL254" i="1" a="1"/>
  <c r="AL254" i="1" s="1"/>
  <c r="AA340" i="1" a="1"/>
  <c r="AA340" i="1" s="1"/>
  <c r="AZ295" i="1" a="1"/>
  <c r="AZ295" i="1" s="1"/>
  <c r="AM27" i="1" a="1"/>
  <c r="AM27" i="1" s="1"/>
  <c r="AP76" i="1" a="1"/>
  <c r="AP76" i="1" s="1"/>
  <c r="AC117" i="1" a="1"/>
  <c r="AC117" i="1" s="1"/>
  <c r="AB70" i="1" a="1"/>
  <c r="AB70" i="1" s="1"/>
  <c r="U31" i="1" a="1"/>
  <c r="U31" i="1" s="1"/>
  <c r="S75" i="1" a="1"/>
  <c r="S75" i="1" s="1"/>
  <c r="Y28" i="1" a="1"/>
  <c r="Y28" i="1" s="1"/>
  <c r="T191" i="22"/>
  <c r="K50" i="17"/>
  <c r="X118" i="1" a="1"/>
  <c r="X118" i="1" s="1"/>
  <c r="AL24" i="1" a="1"/>
  <c r="AL24" i="1" s="1"/>
  <c r="W30" i="1" a="1"/>
  <c r="W30" i="1" s="1"/>
  <c r="Q191" i="22"/>
  <c r="H50" i="17"/>
  <c r="K9" i="11"/>
  <c r="AV191" i="22"/>
  <c r="AM50" i="17"/>
  <c r="AD26" i="1" a="1"/>
  <c r="AD26" i="1" s="1"/>
  <c r="AA29" i="1" a="1"/>
  <c r="AA29" i="1" s="1"/>
  <c r="AE25" i="1" a="1"/>
  <c r="AE25" i="1" s="1"/>
  <c r="AO27" i="1" a="1"/>
  <c r="AO27" i="1" s="1"/>
  <c r="R78" i="1" a="1"/>
  <c r="R78" i="1" s="1"/>
  <c r="AW161" i="1" a="1"/>
  <c r="AW161" i="1" s="1"/>
  <c r="V71" i="1" a="1"/>
  <c r="V71" i="1" s="1"/>
  <c r="AD120" i="1" a="1"/>
  <c r="AD120" i="1" s="1"/>
  <c r="AX204" i="1" a="1"/>
  <c r="AX204" i="1" s="1"/>
  <c r="AR78" i="1" a="1"/>
  <c r="AR78" i="1" s="1"/>
  <c r="AT162" i="1" a="1"/>
  <c r="AT162" i="1" s="1"/>
  <c r="AJ73" i="1" a="1"/>
  <c r="AJ73" i="1" s="1"/>
  <c r="AN122" i="1" a="1"/>
  <c r="AN122" i="1" s="1"/>
  <c r="AA32" i="1" a="1"/>
  <c r="AA32" i="1" s="1"/>
  <c r="AJ116" i="1" a="1"/>
  <c r="AJ116" i="1" s="1"/>
  <c r="AX165" i="1" a="1"/>
  <c r="AX165" i="1" s="1"/>
  <c r="AZ72" i="1" a="1"/>
  <c r="AZ72" i="1" s="1"/>
  <c r="AP122" i="1" a="1"/>
  <c r="AP122" i="1" s="1"/>
  <c r="AW31" i="1" a="1"/>
  <c r="AW31" i="1" s="1"/>
  <c r="AD116" i="1" a="1"/>
  <c r="AD116" i="1" s="1"/>
  <c r="X166" i="1" a="1"/>
  <c r="X166" i="1" s="1"/>
  <c r="U75" i="1" a="1"/>
  <c r="U75" i="1" s="1"/>
  <c r="S159" i="1" a="1"/>
  <c r="S159" i="1" s="1"/>
  <c r="AK209" i="1" a="1"/>
  <c r="AK209" i="1" s="1"/>
  <c r="AN294" i="1" a="1"/>
  <c r="AN294" i="1" s="1"/>
  <c r="AD345" i="1" a="1"/>
  <c r="AD345" i="1" s="1"/>
  <c r="T253" i="1" a="1"/>
  <c r="T253" i="1" s="1"/>
  <c r="E42" i="19" a="1"/>
  <c r="E42" i="19" s="1"/>
  <c r="AR25" i="1" a="1"/>
  <c r="AR25" i="1" s="1"/>
  <c r="S28" i="1" a="1"/>
  <c r="S28" i="1" s="1"/>
  <c r="AC24" i="1" a="1"/>
  <c r="AC24" i="1" s="1"/>
  <c r="AP74" i="1" a="1"/>
  <c r="AP74" i="1" s="1"/>
  <c r="AO123" i="1" a="1"/>
  <c r="AO123" i="1" s="1"/>
  <c r="AN32" i="1" a="1"/>
  <c r="AN32" i="1" s="1"/>
  <c r="U117" i="1" a="1"/>
  <c r="U117" i="1" s="1"/>
  <c r="S166" i="1" a="1"/>
  <c r="S166" i="1" s="1"/>
  <c r="AF75" i="1" a="1"/>
  <c r="AF75" i="1" s="1"/>
  <c r="AJ159" i="1" a="1"/>
  <c r="AJ159" i="1" s="1"/>
  <c r="T70" i="1" a="1"/>
  <c r="T70" i="1" s="1"/>
  <c r="AD119" i="1" a="1"/>
  <c r="AD119" i="1" s="1"/>
  <c r="AB168" i="1" a="1"/>
  <c r="AB168" i="1" s="1"/>
  <c r="AX77" i="1" a="1"/>
  <c r="AX77" i="1" s="1"/>
  <c r="AN162" i="1" a="1"/>
  <c r="AN162" i="1" s="1"/>
  <c r="AQ69" i="1" a="1"/>
  <c r="AQ69" i="1" s="1"/>
  <c r="X119" i="1" a="1"/>
  <c r="X119" i="1" s="1"/>
  <c r="AM168" i="1" a="1"/>
  <c r="AM168" i="1" s="1"/>
  <c r="AZ77" i="1" a="1"/>
  <c r="AZ77" i="1" s="1"/>
  <c r="AP162" i="1" a="1"/>
  <c r="AP162" i="1" s="1"/>
  <c r="AY71" i="1" a="1"/>
  <c r="AY71" i="1" s="1"/>
  <c r="AR120" i="1" a="1"/>
  <c r="AR120" i="1" s="1"/>
  <c r="AU204" i="1" a="1"/>
  <c r="AU204" i="1" s="1"/>
  <c r="Y256" i="1" a="1"/>
  <c r="Y256" i="1" s="1"/>
  <c r="AZ341" i="1" a="1"/>
  <c r="AZ341" i="1" s="1"/>
  <c r="AE299" i="1" a="1"/>
  <c r="AE299" i="1" s="1"/>
  <c r="X25" i="1" a="1"/>
  <c r="X25" i="1" s="1"/>
  <c r="AH78" i="1" a="1"/>
  <c r="AH78" i="1" s="1"/>
  <c r="U119" i="1" a="1"/>
  <c r="U119" i="1" s="1"/>
  <c r="Z72" i="1" a="1"/>
  <c r="Z72" i="1" s="1"/>
  <c r="K11" i="11"/>
  <c r="V36" i="1" a="1"/>
  <c r="V36" i="1" s="1"/>
  <c r="AT40" i="1" a="1"/>
  <c r="AT40" i="1" s="1"/>
  <c r="AD36" i="1" a="1"/>
  <c r="AD36" i="1" s="1"/>
  <c r="V42" i="1" a="1"/>
  <c r="V42" i="1" s="1"/>
  <c r="AL36" i="1" a="1"/>
  <c r="AL36" i="1" s="1"/>
  <c r="AL42" i="1" a="1"/>
  <c r="AL42" i="1" s="1"/>
  <c r="AT36" i="1" a="1"/>
  <c r="AT36" i="1" s="1"/>
  <c r="AX43" i="1" a="1"/>
  <c r="AX43" i="1" s="1"/>
  <c r="Z37" i="1" a="1"/>
  <c r="Z37" i="1" s="1"/>
  <c r="AD44" i="1" a="1"/>
  <c r="AD44" i="1" s="1"/>
  <c r="AL38" i="1" a="1"/>
  <c r="AL38" i="1" s="1"/>
  <c r="AQ35" i="1" a="1"/>
  <c r="AQ35" i="1" s="1"/>
  <c r="R39" i="1" a="1"/>
  <c r="R39" i="1" s="1"/>
  <c r="W36" i="1" a="1"/>
  <c r="W36" i="1" s="1"/>
  <c r="AI37" i="1" a="1"/>
  <c r="AI37" i="1" s="1"/>
  <c r="AA39" i="1" a="1"/>
  <c r="AA39" i="1" s="1"/>
  <c r="S41" i="1" a="1"/>
  <c r="S41" i="1" s="1"/>
  <c r="AU42" i="1" a="1"/>
  <c r="AU42" i="1" s="1"/>
  <c r="AM44" i="1" a="1"/>
  <c r="AM44" i="1" s="1"/>
  <c r="AF36" i="1" a="1"/>
  <c r="AF36" i="1" s="1"/>
  <c r="X38" i="1" a="1"/>
  <c r="X38" i="1" s="1"/>
  <c r="AZ39" i="1" a="1"/>
  <c r="AZ39" i="1" s="1"/>
  <c r="AR41" i="1" a="1"/>
  <c r="AR41" i="1" s="1"/>
  <c r="AJ43" i="1" a="1"/>
  <c r="AJ43" i="1" s="1"/>
  <c r="AC35" i="1" a="1"/>
  <c r="AC35" i="1" s="1"/>
  <c r="U37" i="1" a="1"/>
  <c r="U37" i="1" s="1"/>
  <c r="AW38" i="1" a="1"/>
  <c r="AW38" i="1" s="1"/>
  <c r="AO40" i="1" a="1"/>
  <c r="AO40" i="1" s="1"/>
  <c r="AG42" i="1" a="1"/>
  <c r="AG42" i="1" s="1"/>
  <c r="Y44" i="1" a="1"/>
  <c r="Y44" i="1" s="1"/>
  <c r="R36" i="1" a="1"/>
  <c r="R36" i="1" s="1"/>
  <c r="AT37" i="1" a="1"/>
  <c r="AT37" i="1" s="1"/>
  <c r="AL39" i="1" a="1"/>
  <c r="AL39" i="1" s="1"/>
  <c r="AD41" i="1" a="1"/>
  <c r="AD41" i="1" s="1"/>
  <c r="V43" i="1" a="1"/>
  <c r="V43" i="1" s="1"/>
  <c r="AX44" i="1" a="1"/>
  <c r="AX44" i="1" s="1"/>
  <c r="AQ36" i="1" a="1"/>
  <c r="AQ36" i="1" s="1"/>
  <c r="AI38" i="1" a="1"/>
  <c r="AI38" i="1" s="1"/>
  <c r="AA40" i="1" a="1"/>
  <c r="AA40" i="1" s="1"/>
  <c r="S42" i="1" a="1"/>
  <c r="S42" i="1" s="1"/>
  <c r="AU43" i="1" a="1"/>
  <c r="AU43" i="1" s="1"/>
  <c r="AN35" i="1" a="1"/>
  <c r="AN35" i="1" s="1"/>
  <c r="AF37" i="1" a="1"/>
  <c r="AF37" i="1" s="1"/>
  <c r="X39" i="1" a="1"/>
  <c r="X39" i="1" s="1"/>
  <c r="AZ40" i="1" a="1"/>
  <c r="AZ40" i="1" s="1"/>
  <c r="AR42" i="1" a="1"/>
  <c r="AR42" i="1" s="1"/>
  <c r="AJ44" i="1" a="1"/>
  <c r="AJ44" i="1" s="1"/>
  <c r="U36" i="1" a="1"/>
  <c r="U36" i="1" s="1"/>
  <c r="AW37" i="1" a="1"/>
  <c r="AW37" i="1" s="1"/>
  <c r="AO39" i="1" a="1"/>
  <c r="AO39" i="1" s="1"/>
  <c r="AG41" i="1" a="1"/>
  <c r="AG41" i="1" s="1"/>
  <c r="Y43" i="1" a="1"/>
  <c r="Y43" i="1" s="1"/>
  <c r="R37" i="1" a="1"/>
  <c r="R37" i="1" s="1"/>
  <c r="AT38" i="1" a="1"/>
  <c r="AT38" i="1" s="1"/>
  <c r="AL40" i="1" a="1"/>
  <c r="AL40" i="1" s="1"/>
  <c r="AD42" i="1" a="1"/>
  <c r="AD42" i="1" s="1"/>
  <c r="V44" i="1" a="1"/>
  <c r="V44" i="1" s="1"/>
  <c r="AY35" i="1" a="1"/>
  <c r="AY35" i="1" s="1"/>
  <c r="AQ37" i="1" a="1"/>
  <c r="AQ37" i="1" s="1"/>
  <c r="AI39" i="1" a="1"/>
  <c r="AI39" i="1" s="1"/>
  <c r="AA41" i="1" a="1"/>
  <c r="AA41" i="1" s="1"/>
  <c r="S43" i="1" a="1"/>
  <c r="S43" i="1" s="1"/>
  <c r="AU44" i="1" a="1"/>
  <c r="AU44" i="1" s="1"/>
  <c r="AN36" i="1" a="1"/>
  <c r="AN36" i="1" s="1"/>
  <c r="AF38" i="1" a="1"/>
  <c r="AF38" i="1" s="1"/>
  <c r="X40" i="1" a="1"/>
  <c r="X40" i="1" s="1"/>
  <c r="AZ41" i="1" a="1"/>
  <c r="AZ41" i="1" s="1"/>
  <c r="AR43" i="1" a="1"/>
  <c r="AR43" i="1" s="1"/>
  <c r="AK35" i="1" a="1"/>
  <c r="AK35" i="1" s="1"/>
  <c r="AC37" i="1" a="1"/>
  <c r="AC37" i="1" s="1"/>
  <c r="U39" i="1" a="1"/>
  <c r="U39" i="1" s="1"/>
  <c r="AW40" i="1" a="1"/>
  <c r="AW40" i="1" s="1"/>
  <c r="AO42" i="1" a="1"/>
  <c r="AO42" i="1" s="1"/>
  <c r="AG44" i="1" a="1"/>
  <c r="AG44" i="1" s="1"/>
  <c r="Z36" i="1" a="1"/>
  <c r="Z36" i="1" s="1"/>
  <c r="R38" i="1" a="1"/>
  <c r="R38" i="1" s="1"/>
  <c r="AT39" i="1" a="1"/>
  <c r="AT39" i="1" s="1"/>
  <c r="AL41" i="1" a="1"/>
  <c r="AL41" i="1" s="1"/>
  <c r="AD43" i="1" a="1"/>
  <c r="AD43" i="1" s="1"/>
  <c r="W35" i="1" a="1"/>
  <c r="W35" i="1" s="1"/>
  <c r="AY36" i="1" a="1"/>
  <c r="AY36" i="1" s="1"/>
  <c r="AQ38" i="1" a="1"/>
  <c r="AQ38" i="1" s="1"/>
  <c r="AI40" i="1" a="1"/>
  <c r="AI40" i="1" s="1"/>
  <c r="AA42" i="1" a="1"/>
  <c r="AA42" i="1" s="1"/>
  <c r="S44" i="1" a="1"/>
  <c r="S44" i="1" s="1"/>
  <c r="AV35" i="1" a="1"/>
  <c r="AV35" i="1" s="1"/>
  <c r="AN37" i="1" a="1"/>
  <c r="AN37" i="1" s="1"/>
  <c r="AF39" i="1" a="1"/>
  <c r="AF39" i="1" s="1"/>
  <c r="X41" i="1" a="1"/>
  <c r="X41" i="1" s="1"/>
  <c r="AZ42" i="1" a="1"/>
  <c r="AZ42" i="1" s="1"/>
  <c r="AR44" i="1" a="1"/>
  <c r="AR44" i="1" s="1"/>
  <c r="AC36" i="1" a="1"/>
  <c r="AC36" i="1" s="1"/>
  <c r="U38" i="1" a="1"/>
  <c r="U38" i="1" s="1"/>
  <c r="AW39" i="1" a="1"/>
  <c r="AW39" i="1" s="1"/>
  <c r="AO41" i="1" a="1"/>
  <c r="AO41" i="1" s="1"/>
  <c r="AG43" i="1" a="1"/>
  <c r="AG43" i="1" s="1"/>
  <c r="AY37" i="1" a="1"/>
  <c r="AY37" i="1" s="1"/>
  <c r="AQ39" i="1" a="1"/>
  <c r="AQ39" i="1" s="1"/>
  <c r="AI41" i="1" a="1"/>
  <c r="AI41" i="1" s="1"/>
  <c r="AA43" i="1" a="1"/>
  <c r="AA43" i="1" s="1"/>
  <c r="T35" i="1" a="1"/>
  <c r="T35" i="1" s="1"/>
  <c r="AV36" i="1" a="1"/>
  <c r="AV36" i="1" s="1"/>
  <c r="AN38" i="1" a="1"/>
  <c r="AN38" i="1" s="1"/>
  <c r="AF40" i="1" a="1"/>
  <c r="AF40" i="1" s="1"/>
  <c r="X42" i="1" a="1"/>
  <c r="X42" i="1" s="1"/>
  <c r="AZ43" i="1" a="1"/>
  <c r="AZ43" i="1" s="1"/>
  <c r="AS35" i="1" a="1"/>
  <c r="AS35" i="1" s="1"/>
  <c r="AK37" i="1" a="1"/>
  <c r="AK37" i="1" s="1"/>
  <c r="AC39" i="1" a="1"/>
  <c r="AC39" i="1" s="1"/>
  <c r="U41" i="1" a="1"/>
  <c r="U41" i="1" s="1"/>
  <c r="AW42" i="1" a="1"/>
  <c r="AW42" i="1" s="1"/>
  <c r="AO44" i="1" a="1"/>
  <c r="AO44" i="1" s="1"/>
  <c r="AH36" i="1" a="1"/>
  <c r="AH36" i="1" s="1"/>
  <c r="Z38" i="1" a="1"/>
  <c r="Z38" i="1" s="1"/>
  <c r="R40" i="1" a="1"/>
  <c r="R40" i="1" s="1"/>
  <c r="AT41" i="1" a="1"/>
  <c r="AT41" i="1" s="1"/>
  <c r="AL43" i="1" a="1"/>
  <c r="AL43" i="1" s="1"/>
  <c r="AE35" i="1" a="1"/>
  <c r="AE35" i="1" s="1"/>
  <c r="W37" i="1" a="1"/>
  <c r="W37" i="1" s="1"/>
  <c r="AY38" i="1" a="1"/>
  <c r="AY38" i="1" s="1"/>
  <c r="AQ40" i="1" a="1"/>
  <c r="AQ40" i="1" s="1"/>
  <c r="AI42" i="1" a="1"/>
  <c r="AI42" i="1" s="1"/>
  <c r="AA44" i="1" a="1"/>
  <c r="AA44" i="1" s="1"/>
  <c r="T36" i="1" a="1"/>
  <c r="T36" i="1" s="1"/>
  <c r="AV37" i="1" a="1"/>
  <c r="AV37" i="1" s="1"/>
  <c r="AN39" i="1" a="1"/>
  <c r="AN39" i="1" s="1"/>
  <c r="AF41" i="1" a="1"/>
  <c r="AF41" i="1" s="1"/>
  <c r="X43" i="1" a="1"/>
  <c r="X43" i="1" s="1"/>
  <c r="AZ44" i="1" a="1"/>
  <c r="AZ44" i="1" s="1"/>
  <c r="AK36" i="1" a="1"/>
  <c r="AK36" i="1" s="1"/>
  <c r="AC38" i="1" a="1"/>
  <c r="AC38" i="1" s="1"/>
  <c r="U40" i="1" a="1"/>
  <c r="U40" i="1" s="1"/>
  <c r="AW41" i="1" a="1"/>
  <c r="AW41" i="1" s="1"/>
  <c r="AO43" i="1" a="1"/>
  <c r="AO43" i="1" s="1"/>
  <c r="AH37" i="1" a="1"/>
  <c r="AH37" i="1" s="1"/>
  <c r="Z39" i="1" a="1"/>
  <c r="Z39" i="1" s="1"/>
  <c r="R41" i="1" a="1"/>
  <c r="R41" i="1" s="1"/>
  <c r="AT42" i="1" a="1"/>
  <c r="AT42" i="1" s="1"/>
  <c r="AL44" i="1" a="1"/>
  <c r="AL44" i="1" s="1"/>
  <c r="AE36" i="1" a="1"/>
  <c r="AE36" i="1" s="1"/>
  <c r="W38" i="1" a="1"/>
  <c r="W38" i="1" s="1"/>
  <c r="AY39" i="1" a="1"/>
  <c r="AY39" i="1" s="1"/>
  <c r="AQ41" i="1" a="1"/>
  <c r="AQ41" i="1" s="1"/>
  <c r="AI43" i="1" a="1"/>
  <c r="AI43" i="1" s="1"/>
  <c r="AB35" i="1" a="1"/>
  <c r="AB35" i="1" s="1"/>
  <c r="T37" i="1" a="1"/>
  <c r="T37" i="1" s="1"/>
  <c r="AV38" i="1" a="1"/>
  <c r="AV38" i="1" s="1"/>
  <c r="AN40" i="1" a="1"/>
  <c r="AN40" i="1" s="1"/>
  <c r="AF42" i="1" a="1"/>
  <c r="AF42" i="1" s="1"/>
  <c r="X44" i="1" a="1"/>
  <c r="X44" i="1" s="1"/>
  <c r="Q36" i="1" a="1"/>
  <c r="Q36" i="1" s="1"/>
  <c r="AS37" i="1" a="1"/>
  <c r="AS37" i="1" s="1"/>
  <c r="AK39" i="1" a="1"/>
  <c r="AK39" i="1" s="1"/>
  <c r="AC41" i="1" a="1"/>
  <c r="AC41" i="1" s="1"/>
  <c r="U43" i="1" a="1"/>
  <c r="U43" i="1" s="1"/>
  <c r="AW44" i="1" a="1"/>
  <c r="AW44" i="1" s="1"/>
  <c r="AP36" i="1" a="1"/>
  <c r="AP36" i="1" s="1"/>
  <c r="AH38" i="1" a="1"/>
  <c r="AH38" i="1" s="1"/>
  <c r="Z40" i="1" a="1"/>
  <c r="Z40" i="1" s="1"/>
  <c r="R42" i="1" a="1"/>
  <c r="R42" i="1" s="1"/>
  <c r="AT43" i="1" a="1"/>
  <c r="AT43" i="1" s="1"/>
  <c r="AM35" i="1" a="1"/>
  <c r="AM35" i="1" s="1"/>
  <c r="AE37" i="1" a="1"/>
  <c r="AE37" i="1" s="1"/>
  <c r="W39" i="1" a="1"/>
  <c r="W39" i="1" s="1"/>
  <c r="AY40" i="1" a="1"/>
  <c r="AY40" i="1" s="1"/>
  <c r="AQ42" i="1" a="1"/>
  <c r="AQ42" i="1" s="1"/>
  <c r="AI44" i="1" a="1"/>
  <c r="AI44" i="1" s="1"/>
  <c r="AB36" i="1" a="1"/>
  <c r="AB36" i="1" s="1"/>
  <c r="T38" i="1" a="1"/>
  <c r="T38" i="1" s="1"/>
  <c r="AV39" i="1" a="1"/>
  <c r="AV39" i="1" s="1"/>
  <c r="AN41" i="1" a="1"/>
  <c r="AN41" i="1" s="1"/>
  <c r="AF43" i="1" a="1"/>
  <c r="AF43" i="1" s="1"/>
  <c r="Q35" i="1" a="1"/>
  <c r="Q35" i="1" s="1"/>
  <c r="AS36" i="1" a="1"/>
  <c r="AS36" i="1" s="1"/>
  <c r="AK38" i="1" a="1"/>
  <c r="AK38" i="1" s="1"/>
  <c r="AC40" i="1" a="1"/>
  <c r="AC40" i="1" s="1"/>
  <c r="U42" i="1" a="1"/>
  <c r="U42" i="1" s="1"/>
  <c r="AW43" i="1" a="1"/>
  <c r="AW43" i="1" s="1"/>
  <c r="T191" i="23"/>
  <c r="AX35" i="1" a="1"/>
  <c r="AX35" i="1" s="1"/>
  <c r="AP37" i="1" a="1"/>
  <c r="AP37" i="1" s="1"/>
  <c r="AH39" i="1" a="1"/>
  <c r="AH39" i="1" s="1"/>
  <c r="Z41" i="1" a="1"/>
  <c r="Z41" i="1" s="1"/>
  <c r="R43" i="1" a="1"/>
  <c r="R43" i="1" s="1"/>
  <c r="AT44" i="1" a="1"/>
  <c r="AT44" i="1" s="1"/>
  <c r="AM36" i="1" a="1"/>
  <c r="AM36" i="1" s="1"/>
  <c r="AE38" i="1" a="1"/>
  <c r="AE38" i="1" s="1"/>
  <c r="W40" i="1" a="1"/>
  <c r="W40" i="1" s="1"/>
  <c r="AY41" i="1" a="1"/>
  <c r="AY41" i="1" s="1"/>
  <c r="AQ43" i="1" a="1"/>
  <c r="AQ43" i="1" s="1"/>
  <c r="AJ35" i="1" a="1"/>
  <c r="AJ35" i="1" s="1"/>
  <c r="AB37" i="1" a="1"/>
  <c r="AB37" i="1" s="1"/>
  <c r="T39" i="1" a="1"/>
  <c r="T39" i="1" s="1"/>
  <c r="AV40" i="1" a="1"/>
  <c r="AV40" i="1" s="1"/>
  <c r="AN42" i="1" a="1"/>
  <c r="AN42" i="1" s="1"/>
  <c r="AF44" i="1" a="1"/>
  <c r="AF44" i="1" s="1"/>
  <c r="Y36" i="1" a="1"/>
  <c r="Y36" i="1" s="1"/>
  <c r="Q38" i="1" a="1"/>
  <c r="Q38" i="1" s="1"/>
  <c r="AS39" i="1" a="1"/>
  <c r="AS39" i="1" s="1"/>
  <c r="AK41" i="1" a="1"/>
  <c r="AK41" i="1" s="1"/>
  <c r="AC43" i="1" a="1"/>
  <c r="AC43" i="1" s="1"/>
  <c r="V35" i="1" a="1"/>
  <c r="V35" i="1" s="1"/>
  <c r="AX36" i="1" a="1"/>
  <c r="AX36" i="1" s="1"/>
  <c r="AP38" i="1" a="1"/>
  <c r="AP38" i="1" s="1"/>
  <c r="AH40" i="1" a="1"/>
  <c r="AH40" i="1" s="1"/>
  <c r="Z42" i="1" a="1"/>
  <c r="Z42" i="1" s="1"/>
  <c r="R44" i="1" a="1"/>
  <c r="R44" i="1" s="1"/>
  <c r="AU35" i="1" a="1"/>
  <c r="AU35" i="1" s="1"/>
  <c r="AM37" i="1" a="1"/>
  <c r="AM37" i="1" s="1"/>
  <c r="AE39" i="1" a="1"/>
  <c r="AE39" i="1" s="1"/>
  <c r="W41" i="1" a="1"/>
  <c r="W41" i="1" s="1"/>
  <c r="AY42" i="1" a="1"/>
  <c r="AY42" i="1" s="1"/>
  <c r="AQ44" i="1" a="1"/>
  <c r="AQ44" i="1" s="1"/>
  <c r="AJ36" i="1" a="1"/>
  <c r="AJ36" i="1" s="1"/>
  <c r="AB38" i="1" a="1"/>
  <c r="AB38" i="1" s="1"/>
  <c r="T40" i="1" a="1"/>
  <c r="T40" i="1" s="1"/>
  <c r="AV41" i="1" a="1"/>
  <c r="AV41" i="1" s="1"/>
  <c r="AN43" i="1" a="1"/>
  <c r="AN43" i="1" s="1"/>
  <c r="Y35" i="1" a="1"/>
  <c r="Y35" i="1" s="1"/>
  <c r="Q37" i="1" a="1"/>
  <c r="Q37" i="1" s="1"/>
  <c r="AS38" i="1" a="1"/>
  <c r="AS38" i="1" s="1"/>
  <c r="AK40" i="1" a="1"/>
  <c r="AK40" i="1" s="1"/>
  <c r="AC42" i="1" a="1"/>
  <c r="AC42" i="1" s="1"/>
  <c r="U44" i="1" a="1"/>
  <c r="U44" i="1" s="1"/>
  <c r="AX37" i="1" a="1"/>
  <c r="AX37" i="1" s="1"/>
  <c r="AP39" i="1" a="1"/>
  <c r="AP39" i="1" s="1"/>
  <c r="AH41" i="1" a="1"/>
  <c r="AH41" i="1" s="1"/>
  <c r="Z43" i="1" a="1"/>
  <c r="Z43" i="1" s="1"/>
  <c r="S35" i="1" a="1"/>
  <c r="S35" i="1" s="1"/>
  <c r="AU36" i="1" a="1"/>
  <c r="AU36" i="1" s="1"/>
  <c r="AM38" i="1" a="1"/>
  <c r="AM38" i="1" s="1"/>
  <c r="AE40" i="1" a="1"/>
  <c r="AE40" i="1" s="1"/>
  <c r="W42" i="1" a="1"/>
  <c r="W42" i="1" s="1"/>
  <c r="AY43" i="1" a="1"/>
  <c r="AY43" i="1" s="1"/>
  <c r="AR35" i="1" a="1"/>
  <c r="AR35" i="1" s="1"/>
  <c r="AJ37" i="1" a="1"/>
  <c r="AJ37" i="1" s="1"/>
  <c r="AB39" i="1" a="1"/>
  <c r="AB39" i="1" s="1"/>
  <c r="T41" i="1" a="1"/>
  <c r="T41" i="1" s="1"/>
  <c r="AV42" i="1" a="1"/>
  <c r="AV42" i="1" s="1"/>
  <c r="AN44" i="1" a="1"/>
  <c r="AN44" i="1" s="1"/>
  <c r="AG36" i="1" a="1"/>
  <c r="AG36" i="1" s="1"/>
  <c r="Y38" i="1" a="1"/>
  <c r="Y38" i="1" s="1"/>
  <c r="Q40" i="1" a="1"/>
  <c r="Q40" i="1" s="1"/>
  <c r="AS41" i="1" a="1"/>
  <c r="AS41" i="1" s="1"/>
  <c r="AK43" i="1" a="1"/>
  <c r="AK43" i="1" s="1"/>
  <c r="AD35" i="1" a="1"/>
  <c r="AD35" i="1" s="1"/>
  <c r="V37" i="1" a="1"/>
  <c r="V37" i="1" s="1"/>
  <c r="AX38" i="1" a="1"/>
  <c r="AX38" i="1" s="1"/>
  <c r="AP40" i="1" a="1"/>
  <c r="AP40" i="1" s="1"/>
  <c r="AH42" i="1" a="1"/>
  <c r="AH42" i="1" s="1"/>
  <c r="Z44" i="1" a="1"/>
  <c r="Z44" i="1" s="1"/>
  <c r="S36" i="1" a="1"/>
  <c r="S36" i="1" s="1"/>
  <c r="AU37" i="1" a="1"/>
  <c r="AU37" i="1" s="1"/>
  <c r="AM39" i="1" a="1"/>
  <c r="AM39" i="1" s="1"/>
  <c r="AE41" i="1" a="1"/>
  <c r="AE41" i="1" s="1"/>
  <c r="W43" i="1" a="1"/>
  <c r="W43" i="1" s="1"/>
  <c r="AY44" i="1" a="1"/>
  <c r="AY44" i="1" s="1"/>
  <c r="AR36" i="1" a="1"/>
  <c r="AR36" i="1" s="1"/>
  <c r="AJ38" i="1" a="1"/>
  <c r="AJ38" i="1" s="1"/>
  <c r="AB40" i="1" a="1"/>
  <c r="AB40" i="1" s="1"/>
  <c r="T42" i="1" a="1"/>
  <c r="T42" i="1" s="1"/>
  <c r="AV43" i="1" a="1"/>
  <c r="AV43" i="1" s="1"/>
  <c r="AG35" i="1" a="1"/>
  <c r="AG35" i="1" s="1"/>
  <c r="Y37" i="1" a="1"/>
  <c r="Y37" i="1" s="1"/>
  <c r="Q39" i="1" a="1"/>
  <c r="Q39" i="1" s="1"/>
  <c r="AS40" i="1" a="1"/>
  <c r="AS40" i="1" s="1"/>
  <c r="AK42" i="1" a="1"/>
  <c r="AK42" i="1" s="1"/>
  <c r="AC44" i="1" a="1"/>
  <c r="AC44" i="1" s="1"/>
  <c r="V38" i="1" a="1"/>
  <c r="V38" i="1" s="1"/>
  <c r="AX39" i="1" a="1"/>
  <c r="AX39" i="1" s="1"/>
  <c r="AP41" i="1" a="1"/>
  <c r="AP41" i="1" s="1"/>
  <c r="AH43" i="1" a="1"/>
  <c r="AH43" i="1" s="1"/>
  <c r="AA35" i="1" a="1"/>
  <c r="AA35" i="1" s="1"/>
  <c r="S37" i="1" a="1"/>
  <c r="S37" i="1" s="1"/>
  <c r="AU38" i="1" a="1"/>
  <c r="AU38" i="1" s="1"/>
  <c r="AM40" i="1" a="1"/>
  <c r="AM40" i="1" s="1"/>
  <c r="AE42" i="1" a="1"/>
  <c r="AE42" i="1" s="1"/>
  <c r="W44" i="1" a="1"/>
  <c r="W44" i="1" s="1"/>
  <c r="AZ35" i="1" a="1"/>
  <c r="AZ35" i="1" s="1"/>
  <c r="AR37" i="1" a="1"/>
  <c r="AR37" i="1" s="1"/>
  <c r="AJ39" i="1" a="1"/>
  <c r="AJ39" i="1" s="1"/>
  <c r="AB41" i="1" a="1"/>
  <c r="AB41" i="1" s="1"/>
  <c r="T43" i="1" a="1"/>
  <c r="T43" i="1" s="1"/>
  <c r="AV44" i="1" a="1"/>
  <c r="AV44" i="1" s="1"/>
  <c r="AO36" i="1" a="1"/>
  <c r="AO36" i="1" s="1"/>
  <c r="AG38" i="1" a="1"/>
  <c r="AG38" i="1" s="1"/>
  <c r="Y40" i="1" a="1"/>
  <c r="Y40" i="1" s="1"/>
  <c r="Q42" i="1" a="1"/>
  <c r="Q42" i="1" s="1"/>
  <c r="AS43" i="1" a="1"/>
  <c r="AS43" i="1" s="1"/>
  <c r="AL35" i="1" a="1"/>
  <c r="AL35" i="1" s="1"/>
  <c r="AD37" i="1" a="1"/>
  <c r="AD37" i="1" s="1"/>
  <c r="V39" i="1" a="1"/>
  <c r="V39" i="1" s="1"/>
  <c r="AX40" i="1" a="1"/>
  <c r="AX40" i="1" s="1"/>
  <c r="AP42" i="1" a="1"/>
  <c r="AP42" i="1" s="1"/>
  <c r="AH44" i="1" a="1"/>
  <c r="AH44" i="1" s="1"/>
  <c r="AA36" i="1" a="1"/>
  <c r="AA36" i="1" s="1"/>
  <c r="S38" i="1" a="1"/>
  <c r="S38" i="1" s="1"/>
  <c r="AU39" i="1" a="1"/>
  <c r="AU39" i="1" s="1"/>
  <c r="AM41" i="1" a="1"/>
  <c r="AM41" i="1" s="1"/>
  <c r="AE43" i="1" a="1"/>
  <c r="AE43" i="1" s="1"/>
  <c r="X35" i="1" a="1"/>
  <c r="X35" i="1" s="1"/>
  <c r="AZ36" i="1" a="1"/>
  <c r="AZ36" i="1" s="1"/>
  <c r="AR38" i="1" a="1"/>
  <c r="AR38" i="1" s="1"/>
  <c r="AJ40" i="1" a="1"/>
  <c r="AJ40" i="1" s="1"/>
  <c r="AB42" i="1" a="1"/>
  <c r="AB42" i="1" s="1"/>
  <c r="T44" i="1" a="1"/>
  <c r="T44" i="1" s="1"/>
  <c r="AO35" i="1" a="1"/>
  <c r="AO35" i="1" s="1"/>
  <c r="AG37" i="1" a="1"/>
  <c r="AG37" i="1" s="1"/>
  <c r="Y39" i="1" a="1"/>
  <c r="Y39" i="1" s="1"/>
  <c r="Q41" i="1" a="1"/>
  <c r="Q41" i="1" s="1"/>
  <c r="AS42" i="1" a="1"/>
  <c r="AS42" i="1" s="1"/>
  <c r="AK44" i="1" a="1"/>
  <c r="AK44" i="1" s="1"/>
  <c r="AD38" i="1" a="1"/>
  <c r="AD38" i="1" s="1"/>
  <c r="V40" i="1" a="1"/>
  <c r="V40" i="1" s="1"/>
  <c r="AX41" i="1" a="1"/>
  <c r="AX41" i="1" s="1"/>
  <c r="AP43" i="1" a="1"/>
  <c r="AP43" i="1" s="1"/>
  <c r="AI35" i="1" a="1"/>
  <c r="AI35" i="1" s="1"/>
  <c r="AA37" i="1" a="1"/>
  <c r="AA37" i="1" s="1"/>
  <c r="S39" i="1" a="1"/>
  <c r="S39" i="1" s="1"/>
  <c r="AU40" i="1" a="1"/>
  <c r="AU40" i="1" s="1"/>
  <c r="AM42" i="1" a="1"/>
  <c r="AM42" i="1" s="1"/>
  <c r="AE44" i="1" a="1"/>
  <c r="AE44" i="1" s="1"/>
  <c r="X36" i="1" a="1"/>
  <c r="X36" i="1" s="1"/>
  <c r="AZ37" i="1" a="1"/>
  <c r="AZ37" i="1" s="1"/>
  <c r="AR39" i="1" a="1"/>
  <c r="AR39" i="1" s="1"/>
  <c r="AJ41" i="1" a="1"/>
  <c r="AJ41" i="1" s="1"/>
  <c r="AB43" i="1" a="1"/>
  <c r="AB43" i="1" s="1"/>
  <c r="U35" i="1" a="1"/>
  <c r="U35" i="1" s="1"/>
  <c r="AW36" i="1" a="1"/>
  <c r="AW36" i="1" s="1"/>
  <c r="AO38" i="1" a="1"/>
  <c r="AO38" i="1" s="1"/>
  <c r="AG40" i="1" a="1"/>
  <c r="AG40" i="1" s="1"/>
  <c r="Y42" i="1" a="1"/>
  <c r="Y42" i="1" s="1"/>
  <c r="Q44" i="1" a="1"/>
  <c r="Q44" i="1" s="1"/>
  <c r="AT35" i="1" a="1"/>
  <c r="AT35" i="1" s="1"/>
  <c r="AL37" i="1" a="1"/>
  <c r="AL37" i="1" s="1"/>
  <c r="AD39" i="1" a="1"/>
  <c r="AD39" i="1" s="1"/>
  <c r="V41" i="1" a="1"/>
  <c r="V41" i="1" s="1"/>
  <c r="AX42" i="1" a="1"/>
  <c r="AX42" i="1" s="1"/>
  <c r="AP44" i="1" a="1"/>
  <c r="AP44" i="1" s="1"/>
  <c r="AI36" i="1" a="1"/>
  <c r="AI36" i="1" s="1"/>
  <c r="AA38" i="1" a="1"/>
  <c r="AA38" i="1" s="1"/>
  <c r="S40" i="1" a="1"/>
  <c r="S40" i="1" s="1"/>
  <c r="AU41" i="1" a="1"/>
  <c r="AU41" i="1" s="1"/>
  <c r="AM43" i="1" a="1"/>
  <c r="AM43" i="1" s="1"/>
  <c r="AF35" i="1" a="1"/>
  <c r="AF35" i="1" s="1"/>
  <c r="X37" i="1" a="1"/>
  <c r="X37" i="1" s="1"/>
  <c r="AZ38" i="1" a="1"/>
  <c r="AZ38" i="1" s="1"/>
  <c r="AR40" i="1" a="1"/>
  <c r="AR40" i="1" s="1"/>
  <c r="AJ42" i="1" a="1"/>
  <c r="AJ42" i="1" s="1"/>
  <c r="AB44" i="1" a="1"/>
  <c r="AB44" i="1" s="1"/>
  <c r="AW35" i="1" a="1"/>
  <c r="AW35" i="1" s="1"/>
  <c r="AO37" i="1" a="1"/>
  <c r="AO37" i="1" s="1"/>
  <c r="AG39" i="1" a="1"/>
  <c r="AG39" i="1" s="1"/>
  <c r="Y41" i="1" a="1"/>
  <c r="Y41" i="1" s="1"/>
  <c r="Q43" i="1" a="1"/>
  <c r="Q43" i="1" s="1"/>
  <c r="AY190" i="24"/>
  <c r="AY191" i="24" s="1"/>
  <c r="BD32" i="24"/>
  <c r="L3" i="24"/>
  <c r="BE64" i="24"/>
  <c r="BD54" i="24"/>
  <c r="BE54" i="24" s="1"/>
  <c r="BB9" i="24"/>
  <c r="BA189" i="24"/>
  <c r="BE64" i="23"/>
  <c r="BD54" i="23"/>
  <c r="BE54" i="23" s="1"/>
  <c r="E3" i="23"/>
  <c r="AY9" i="23"/>
  <c r="K189" i="23"/>
  <c r="BB32" i="23"/>
  <c r="BA9" i="23"/>
  <c r="BD32" i="23"/>
  <c r="BE33" i="23"/>
  <c r="BB32" i="22"/>
  <c r="BA9" i="22"/>
  <c r="BD32" i="22"/>
  <c r="BE33" i="22"/>
  <c r="BE64" i="22"/>
  <c r="BD54" i="22"/>
  <c r="BE54" i="22" s="1"/>
  <c r="K190" i="22"/>
  <c r="I11" i="19"/>
  <c r="B5" i="20"/>
  <c r="BE253" i="1" l="1"/>
  <c r="BE73" i="1"/>
  <c r="BE30" i="1"/>
  <c r="BE74" i="1"/>
  <c r="BE26" i="1"/>
  <c r="BE160" i="1"/>
  <c r="BE161" i="1"/>
  <c r="BE166" i="1"/>
  <c r="BE205" i="1"/>
  <c r="BE524" i="1"/>
  <c r="BE480" i="1"/>
  <c r="BE527" i="1"/>
  <c r="BE522" i="1"/>
  <c r="BE70" i="1"/>
  <c r="BE38" i="1"/>
  <c r="BE32" i="1"/>
  <c r="BE431" i="1"/>
  <c r="BE386" i="1"/>
  <c r="BE257" i="1"/>
  <c r="BE349" i="1"/>
  <c r="BE394" i="1"/>
  <c r="BE24" i="1"/>
  <c r="BE301" i="1"/>
  <c r="BE439" i="1"/>
  <c r="BE393" i="1"/>
  <c r="BE707" i="1"/>
  <c r="BE206" i="1"/>
  <c r="BE430" i="1"/>
  <c r="BE570" i="1"/>
  <c r="BE523" i="1"/>
  <c r="BE36" i="1"/>
  <c r="BE44" i="1"/>
  <c r="BE35" i="1"/>
  <c r="BE167" i="1"/>
  <c r="BE346" i="1"/>
  <c r="BE302" i="1"/>
  <c r="BE388" i="1"/>
  <c r="BE251" i="1"/>
  <c r="BE392" i="1"/>
  <c r="BE526" i="1"/>
  <c r="BE657" i="1"/>
  <c r="BE475" i="1"/>
  <c r="BE706" i="1"/>
  <c r="BE705" i="1"/>
  <c r="BE702" i="1"/>
  <c r="BE616" i="1"/>
  <c r="BE521" i="1"/>
  <c r="BE658" i="1"/>
  <c r="BE703" i="1"/>
  <c r="BE710" i="1"/>
  <c r="BE615" i="1"/>
  <c r="BE611" i="1"/>
  <c r="BE41" i="1"/>
  <c r="BE37" i="1"/>
  <c r="BE345" i="1"/>
  <c r="BE341" i="1"/>
  <c r="BE342" i="1"/>
  <c r="BE33" i="1"/>
  <c r="BE162" i="1"/>
  <c r="BE69" i="1"/>
  <c r="BE159" i="1"/>
  <c r="BE344" i="1"/>
  <c r="BE476" i="1"/>
  <c r="BE482" i="1"/>
  <c r="BE663" i="1"/>
  <c r="BE389" i="1"/>
  <c r="BE662" i="1"/>
  <c r="BE614" i="1"/>
  <c r="BE481" i="1"/>
  <c r="BE612" i="1"/>
  <c r="BE620" i="1"/>
  <c r="BE43" i="1"/>
  <c r="BE40" i="1"/>
  <c r="BE343" i="1"/>
  <c r="BE295" i="1"/>
  <c r="BE294" i="1"/>
  <c r="BE433" i="1"/>
  <c r="BE340" i="1"/>
  <c r="BE78" i="1"/>
  <c r="BE75" i="1"/>
  <c r="BE390" i="1"/>
  <c r="BE249" i="1"/>
  <c r="BE296" i="1"/>
  <c r="BE163" i="1"/>
  <c r="BE566" i="1"/>
  <c r="BE619" i="1"/>
  <c r="BE572" i="1"/>
  <c r="BE617" i="1"/>
  <c r="BE208" i="1"/>
  <c r="BE483" i="1"/>
  <c r="BE478" i="1"/>
  <c r="BE387" i="1"/>
  <c r="BE573" i="1"/>
  <c r="BE528" i="1"/>
  <c r="BE71" i="1"/>
  <c r="BE77" i="1"/>
  <c r="BH255" i="1"/>
  <c r="BI255" i="1" s="1"/>
  <c r="BF255" i="1"/>
  <c r="BE348" i="1"/>
  <c r="BE297" i="1"/>
  <c r="BE298" i="1"/>
  <c r="BE31" i="1"/>
  <c r="BE252" i="1"/>
  <c r="BE76" i="1"/>
  <c r="BE435" i="1"/>
  <c r="BE391" i="1"/>
  <c r="BE618" i="1"/>
  <c r="BE568" i="1"/>
  <c r="BE709" i="1"/>
  <c r="BE567" i="1"/>
  <c r="BE213" i="1"/>
  <c r="BE571" i="1"/>
  <c r="BE210" i="1"/>
  <c r="BE664" i="1"/>
  <c r="BE432" i="1"/>
  <c r="BE258" i="1"/>
  <c r="BE39" i="1"/>
  <c r="BE250" i="1"/>
  <c r="BE385" i="1"/>
  <c r="BE303" i="1"/>
  <c r="BE254" i="1"/>
  <c r="BE164" i="1"/>
  <c r="BE165" i="1"/>
  <c r="BE256" i="1"/>
  <c r="BE347" i="1"/>
  <c r="BE299" i="1"/>
  <c r="BE25" i="1"/>
  <c r="BE300" i="1"/>
  <c r="BE72" i="1"/>
  <c r="BE437" i="1"/>
  <c r="BE477" i="1"/>
  <c r="BE484" i="1"/>
  <c r="BE661" i="1"/>
  <c r="BE211" i="1"/>
  <c r="BE204" i="1"/>
  <c r="BE659" i="1"/>
  <c r="BE660" i="1"/>
  <c r="BE701" i="1"/>
  <c r="BE574" i="1"/>
  <c r="BE656" i="1"/>
  <c r="BE704" i="1"/>
  <c r="BE212" i="1"/>
  <c r="BE168" i="1"/>
  <c r="BE42" i="1"/>
  <c r="BE27" i="1"/>
  <c r="BE438" i="1"/>
  <c r="BE28" i="1"/>
  <c r="BE29" i="1"/>
  <c r="BE434" i="1"/>
  <c r="BE529" i="1"/>
  <c r="BE209" i="1"/>
  <c r="BE613" i="1"/>
  <c r="BE569" i="1"/>
  <c r="BE530" i="1"/>
  <c r="BE207" i="1"/>
  <c r="BE708" i="1"/>
  <c r="BE479" i="1"/>
  <c r="BE575" i="1"/>
  <c r="BE436" i="1"/>
  <c r="BE665" i="1"/>
  <c r="BE525" i="1"/>
  <c r="T203" i="1"/>
  <c r="X203" i="1"/>
  <c r="K3" i="22"/>
  <c r="L3" i="22" s="1"/>
  <c r="I4" i="22" s="1"/>
  <c r="E15" i="11"/>
  <c r="R203" i="1"/>
  <c r="U203" i="1"/>
  <c r="Q203" i="1"/>
  <c r="Z203" i="1"/>
  <c r="V203" i="1"/>
  <c r="W203" i="1"/>
  <c r="S203" i="1"/>
  <c r="C3" i="24"/>
  <c r="U2" i="24" s="1"/>
  <c r="I4" i="24"/>
  <c r="F4" i="24"/>
  <c r="J4" i="24"/>
  <c r="H4" i="24"/>
  <c r="E4" i="24"/>
  <c r="G4" i="24"/>
  <c r="BE32" i="24"/>
  <c r="BD9" i="24"/>
  <c r="BB189" i="24"/>
  <c r="BA190" i="24"/>
  <c r="BB190" i="24" s="1"/>
  <c r="K4" i="24"/>
  <c r="K190" i="23"/>
  <c r="AY189" i="23"/>
  <c r="BE32" i="23"/>
  <c r="BD9" i="23"/>
  <c r="BB9" i="23"/>
  <c r="BA189" i="23"/>
  <c r="C3" i="22"/>
  <c r="J4" i="22"/>
  <c r="H4" i="22"/>
  <c r="E4" i="22"/>
  <c r="BE32" i="22"/>
  <c r="BD9" i="22"/>
  <c r="K4" i="22"/>
  <c r="AY190" i="22"/>
  <c r="AY191" i="22" s="1"/>
  <c r="K191" i="22"/>
  <c r="BB9" i="22"/>
  <c r="BA189" i="22"/>
  <c r="G4" i="22"/>
  <c r="D47" i="19"/>
  <c r="H51" i="19"/>
  <c r="H47" i="19"/>
  <c r="BH701" i="1" l="1"/>
  <c r="BH659" i="1"/>
  <c r="BI659" i="1" s="1"/>
  <c r="BF659" i="1"/>
  <c r="BF303" i="1"/>
  <c r="BH303" i="1"/>
  <c r="BI303" i="1" s="1"/>
  <c r="BH571" i="1"/>
  <c r="BI571" i="1" s="1"/>
  <c r="BF571" i="1"/>
  <c r="BH617" i="1"/>
  <c r="BI617" i="1" s="1"/>
  <c r="BF617" i="1"/>
  <c r="BH482" i="1"/>
  <c r="BI482" i="1" s="1"/>
  <c r="BF482" i="1"/>
  <c r="BH341" i="1"/>
  <c r="BI341" i="1" s="1"/>
  <c r="BF341" i="1"/>
  <c r="BF658" i="1"/>
  <c r="BH658" i="1"/>
  <c r="BI658" i="1" s="1"/>
  <c r="BH526" i="1"/>
  <c r="BI526" i="1" s="1"/>
  <c r="BF526" i="1"/>
  <c r="BH44" i="1"/>
  <c r="BI44" i="1" s="1"/>
  <c r="BF44" i="1"/>
  <c r="BH439" i="1"/>
  <c r="BI439" i="1" s="1"/>
  <c r="BF439" i="1"/>
  <c r="BH32" i="1"/>
  <c r="BI32" i="1" s="1"/>
  <c r="BF32" i="1"/>
  <c r="BF166" i="1"/>
  <c r="BH166" i="1"/>
  <c r="BI166" i="1" s="1"/>
  <c r="BF436" i="1"/>
  <c r="BH436" i="1"/>
  <c r="BI436" i="1" s="1"/>
  <c r="BH209" i="1"/>
  <c r="BI209" i="1" s="1"/>
  <c r="BF209" i="1"/>
  <c r="BF168" i="1"/>
  <c r="BH168" i="1"/>
  <c r="BI168" i="1" s="1"/>
  <c r="BH204" i="1"/>
  <c r="BH25" i="1"/>
  <c r="BI25" i="1" s="1"/>
  <c r="BF25" i="1"/>
  <c r="BH385" i="1"/>
  <c r="BH213" i="1"/>
  <c r="BI213" i="1" s="1"/>
  <c r="BF213" i="1"/>
  <c r="BF252" i="1"/>
  <c r="BH252" i="1"/>
  <c r="BI252" i="1" s="1"/>
  <c r="BF71" i="1"/>
  <c r="BH71" i="1"/>
  <c r="BI71" i="1" s="1"/>
  <c r="BH572" i="1"/>
  <c r="BI572" i="1" s="1"/>
  <c r="BF572" i="1"/>
  <c r="BH78" i="1"/>
  <c r="BI78" i="1" s="1"/>
  <c r="BF78" i="1"/>
  <c r="BH620" i="1"/>
  <c r="BI620" i="1" s="1"/>
  <c r="BF620" i="1"/>
  <c r="BH476" i="1"/>
  <c r="BI476" i="1" s="1"/>
  <c r="BF476" i="1"/>
  <c r="BH345" i="1"/>
  <c r="BI345" i="1" s="1"/>
  <c r="BF345" i="1"/>
  <c r="BH521" i="1"/>
  <c r="BH392" i="1"/>
  <c r="BI392" i="1" s="1"/>
  <c r="BF392" i="1"/>
  <c r="BH36" i="1"/>
  <c r="BF301" i="1"/>
  <c r="BH301" i="1"/>
  <c r="BI301" i="1" s="1"/>
  <c r="BH38" i="1"/>
  <c r="BI38" i="1" s="1"/>
  <c r="BF38" i="1"/>
  <c r="BH161" i="1"/>
  <c r="BI161" i="1" s="1"/>
  <c r="BF161" i="1"/>
  <c r="BF613" i="1"/>
  <c r="BH613" i="1"/>
  <c r="BI613" i="1" s="1"/>
  <c r="BH76" i="1"/>
  <c r="BI76" i="1" s="1"/>
  <c r="BF76" i="1"/>
  <c r="BH529" i="1"/>
  <c r="BI529" i="1" s="1"/>
  <c r="BF529" i="1"/>
  <c r="BH212" i="1"/>
  <c r="BI212" i="1" s="1"/>
  <c r="BF212" i="1"/>
  <c r="BH211" i="1"/>
  <c r="BI211" i="1" s="1"/>
  <c r="BF211" i="1"/>
  <c r="BF299" i="1"/>
  <c r="BH299" i="1"/>
  <c r="BI299" i="1" s="1"/>
  <c r="BH250" i="1"/>
  <c r="BI250" i="1" s="1"/>
  <c r="BF250" i="1"/>
  <c r="BH567" i="1"/>
  <c r="BI567" i="1" s="1"/>
  <c r="BF567" i="1"/>
  <c r="BH31" i="1"/>
  <c r="BI31" i="1" s="1"/>
  <c r="BF31" i="1"/>
  <c r="BH528" i="1"/>
  <c r="BI528" i="1" s="1"/>
  <c r="BF528" i="1"/>
  <c r="BF619" i="1"/>
  <c r="BH619" i="1"/>
  <c r="BI619" i="1" s="1"/>
  <c r="BH340" i="1"/>
  <c r="BH612" i="1"/>
  <c r="BI612" i="1" s="1"/>
  <c r="BF612" i="1"/>
  <c r="BF344" i="1"/>
  <c r="BH344" i="1"/>
  <c r="BI344" i="1" s="1"/>
  <c r="BH37" i="1"/>
  <c r="BI37" i="1" s="1"/>
  <c r="BF37" i="1"/>
  <c r="BH616" i="1"/>
  <c r="BI616" i="1" s="1"/>
  <c r="BF616" i="1"/>
  <c r="BH251" i="1"/>
  <c r="BI251" i="1" s="1"/>
  <c r="BF251" i="1"/>
  <c r="BH523" i="1"/>
  <c r="BI523" i="1" s="1"/>
  <c r="BF523" i="1"/>
  <c r="BH24" i="1"/>
  <c r="BH70" i="1"/>
  <c r="BI70" i="1" s="1"/>
  <c r="BF70" i="1"/>
  <c r="BF160" i="1"/>
  <c r="BH160" i="1"/>
  <c r="BI160" i="1" s="1"/>
  <c r="BH42" i="1"/>
  <c r="BI42" i="1" s="1"/>
  <c r="BF42" i="1"/>
  <c r="BH77" i="1"/>
  <c r="BI77" i="1" s="1"/>
  <c r="BF77" i="1"/>
  <c r="BF434" i="1"/>
  <c r="BH434" i="1"/>
  <c r="BI434" i="1" s="1"/>
  <c r="BH704" i="1"/>
  <c r="BI704" i="1" s="1"/>
  <c r="BF704" i="1"/>
  <c r="BH661" i="1"/>
  <c r="BI661" i="1" s="1"/>
  <c r="BF661" i="1"/>
  <c r="BH347" i="1"/>
  <c r="BI347" i="1" s="1"/>
  <c r="BF347" i="1"/>
  <c r="BH39" i="1"/>
  <c r="BI39" i="1" s="1"/>
  <c r="BF39" i="1"/>
  <c r="BH709" i="1"/>
  <c r="BI709" i="1" s="1"/>
  <c r="BF709" i="1"/>
  <c r="BH298" i="1"/>
  <c r="BI298" i="1" s="1"/>
  <c r="BF298" i="1"/>
  <c r="BH573" i="1"/>
  <c r="BI573" i="1" s="1"/>
  <c r="BF573" i="1"/>
  <c r="BH566" i="1"/>
  <c r="BH433" i="1"/>
  <c r="BI433" i="1" s="1"/>
  <c r="BF433" i="1"/>
  <c r="BF481" i="1"/>
  <c r="BH481" i="1"/>
  <c r="BI481" i="1" s="1"/>
  <c r="BH159" i="1"/>
  <c r="BH41" i="1"/>
  <c r="BI41" i="1" s="1"/>
  <c r="BF41" i="1"/>
  <c r="BH702" i="1"/>
  <c r="BI702" i="1" s="1"/>
  <c r="BF702" i="1"/>
  <c r="BH388" i="1"/>
  <c r="BI388" i="1" s="1"/>
  <c r="BF388" i="1"/>
  <c r="BH570" i="1"/>
  <c r="BI570" i="1" s="1"/>
  <c r="BF570" i="1"/>
  <c r="BH394" i="1"/>
  <c r="BI394" i="1" s="1"/>
  <c r="BF394" i="1"/>
  <c r="BH522" i="1"/>
  <c r="BI522" i="1" s="1"/>
  <c r="BF522" i="1"/>
  <c r="BH26" i="1"/>
  <c r="BI26" i="1" s="1"/>
  <c r="BF26" i="1"/>
  <c r="BH438" i="1"/>
  <c r="BI438" i="1" s="1"/>
  <c r="BF438" i="1"/>
  <c r="BF300" i="1"/>
  <c r="BH300" i="1"/>
  <c r="BI300" i="1" s="1"/>
  <c r="BF75" i="1"/>
  <c r="BH75" i="1"/>
  <c r="BI75" i="1" s="1"/>
  <c r="BF479" i="1"/>
  <c r="BH479" i="1"/>
  <c r="BI479" i="1" s="1"/>
  <c r="BH708" i="1"/>
  <c r="BI708" i="1" s="1"/>
  <c r="BF708" i="1"/>
  <c r="BH29" i="1"/>
  <c r="BI29" i="1" s="1"/>
  <c r="BF29" i="1"/>
  <c r="BH656" i="1"/>
  <c r="BH484" i="1"/>
  <c r="BI484" i="1" s="1"/>
  <c r="BF484" i="1"/>
  <c r="BF256" i="1"/>
  <c r="BH256" i="1"/>
  <c r="BI256" i="1" s="1"/>
  <c r="BF258" i="1"/>
  <c r="BH258" i="1"/>
  <c r="BI258" i="1" s="1"/>
  <c r="BH568" i="1"/>
  <c r="BI568" i="1" s="1"/>
  <c r="BF568" i="1"/>
  <c r="BF297" i="1"/>
  <c r="BH297" i="1"/>
  <c r="BI297" i="1" s="1"/>
  <c r="BH387" i="1"/>
  <c r="BI387" i="1" s="1"/>
  <c r="BF387" i="1"/>
  <c r="BH163" i="1"/>
  <c r="BI163" i="1" s="1"/>
  <c r="BF163" i="1"/>
  <c r="BH294" i="1"/>
  <c r="BH614" i="1"/>
  <c r="BI614" i="1" s="1"/>
  <c r="BF614" i="1"/>
  <c r="BH69" i="1"/>
  <c r="BH611" i="1"/>
  <c r="BH705" i="1"/>
  <c r="BI705" i="1" s="1"/>
  <c r="BF705" i="1"/>
  <c r="BF302" i="1"/>
  <c r="BH302" i="1"/>
  <c r="BI302" i="1" s="1"/>
  <c r="BH430" i="1"/>
  <c r="BH349" i="1"/>
  <c r="BI349" i="1" s="1"/>
  <c r="BF349" i="1"/>
  <c r="BH527" i="1"/>
  <c r="BI527" i="1" s="1"/>
  <c r="BF527" i="1"/>
  <c r="BH74" i="1"/>
  <c r="BI74" i="1" s="1"/>
  <c r="BF74" i="1"/>
  <c r="BH530" i="1"/>
  <c r="BI530" i="1" s="1"/>
  <c r="BF530" i="1"/>
  <c r="BH665" i="1"/>
  <c r="BI665" i="1" s="1"/>
  <c r="BF665" i="1"/>
  <c r="BH43" i="1"/>
  <c r="BI43" i="1" s="1"/>
  <c r="BF43" i="1"/>
  <c r="BH575" i="1"/>
  <c r="BI575" i="1" s="1"/>
  <c r="BF575" i="1"/>
  <c r="BH207" i="1"/>
  <c r="BI207" i="1" s="1"/>
  <c r="BF207" i="1"/>
  <c r="BH28" i="1"/>
  <c r="BI28" i="1" s="1"/>
  <c r="BF28" i="1"/>
  <c r="BH574" i="1"/>
  <c r="BI574" i="1" s="1"/>
  <c r="BF574" i="1"/>
  <c r="BF477" i="1"/>
  <c r="BH477" i="1"/>
  <c r="BI477" i="1" s="1"/>
  <c r="BH165" i="1"/>
  <c r="BI165" i="1" s="1"/>
  <c r="BF165" i="1"/>
  <c r="BF432" i="1"/>
  <c r="BH432" i="1"/>
  <c r="BI432" i="1" s="1"/>
  <c r="BH618" i="1"/>
  <c r="BI618" i="1" s="1"/>
  <c r="BF618" i="1"/>
  <c r="BF348" i="1"/>
  <c r="BH348" i="1"/>
  <c r="BI348" i="1" s="1"/>
  <c r="BH478" i="1"/>
  <c r="BI478" i="1" s="1"/>
  <c r="BF478" i="1"/>
  <c r="BF296" i="1"/>
  <c r="BH296" i="1"/>
  <c r="BI296" i="1" s="1"/>
  <c r="BF295" i="1"/>
  <c r="BH295" i="1"/>
  <c r="BI295" i="1" s="1"/>
  <c r="BF662" i="1"/>
  <c r="BH662" i="1"/>
  <c r="BI662" i="1" s="1"/>
  <c r="BF162" i="1"/>
  <c r="BH162" i="1"/>
  <c r="BI162" i="1" s="1"/>
  <c r="BF615" i="1"/>
  <c r="BH615" i="1"/>
  <c r="BI615" i="1" s="1"/>
  <c r="BH706" i="1"/>
  <c r="BI706" i="1" s="1"/>
  <c r="BF706" i="1"/>
  <c r="BF346" i="1"/>
  <c r="BH346" i="1"/>
  <c r="BI346" i="1" s="1"/>
  <c r="BF206" i="1"/>
  <c r="BH206" i="1"/>
  <c r="BI206" i="1" s="1"/>
  <c r="BH257" i="1"/>
  <c r="BI257" i="1" s="1"/>
  <c r="BF257" i="1"/>
  <c r="BH480" i="1"/>
  <c r="BI480" i="1" s="1"/>
  <c r="BF480" i="1"/>
  <c r="BH30" i="1"/>
  <c r="BI30" i="1" s="1"/>
  <c r="BF30" i="1"/>
  <c r="BH343" i="1"/>
  <c r="BI343" i="1" s="1"/>
  <c r="BF343" i="1"/>
  <c r="BH437" i="1"/>
  <c r="BI437" i="1" s="1"/>
  <c r="BF437" i="1"/>
  <c r="BF164" i="1"/>
  <c r="BH164" i="1"/>
  <c r="BI164" i="1" s="1"/>
  <c r="BH664" i="1"/>
  <c r="BI664" i="1" s="1"/>
  <c r="BF664" i="1"/>
  <c r="BH391" i="1"/>
  <c r="BI391" i="1" s="1"/>
  <c r="BF391" i="1"/>
  <c r="BH483" i="1"/>
  <c r="BI483" i="1" s="1"/>
  <c r="BF483" i="1"/>
  <c r="BH249" i="1"/>
  <c r="BH389" i="1"/>
  <c r="BI389" i="1" s="1"/>
  <c r="BF389" i="1"/>
  <c r="BH33" i="1"/>
  <c r="BI33" i="1" s="1"/>
  <c r="BF33" i="1"/>
  <c r="BH710" i="1"/>
  <c r="BI710" i="1" s="1"/>
  <c r="BF710" i="1"/>
  <c r="BH475" i="1"/>
  <c r="BH167" i="1"/>
  <c r="BI167" i="1" s="1"/>
  <c r="BF167" i="1"/>
  <c r="BH707" i="1"/>
  <c r="BI707" i="1" s="1"/>
  <c r="BF707" i="1"/>
  <c r="BH386" i="1"/>
  <c r="BI386" i="1" s="1"/>
  <c r="BF386" i="1"/>
  <c r="BH524" i="1"/>
  <c r="BI524" i="1" s="1"/>
  <c r="BF524" i="1"/>
  <c r="BF73" i="1"/>
  <c r="BH73" i="1"/>
  <c r="BI73" i="1" s="1"/>
  <c r="BH525" i="1"/>
  <c r="BI525" i="1" s="1"/>
  <c r="BF525" i="1"/>
  <c r="BH569" i="1"/>
  <c r="BI569" i="1" s="1"/>
  <c r="BF569" i="1"/>
  <c r="BH27" i="1"/>
  <c r="BI27" i="1" s="1"/>
  <c r="BF27" i="1"/>
  <c r="BF660" i="1"/>
  <c r="BH660" i="1"/>
  <c r="BI660" i="1" s="1"/>
  <c r="BH72" i="1"/>
  <c r="BI72" i="1" s="1"/>
  <c r="BF72" i="1"/>
  <c r="BF254" i="1"/>
  <c r="BH254" i="1"/>
  <c r="BI254" i="1" s="1"/>
  <c r="BF210" i="1"/>
  <c r="BH210" i="1"/>
  <c r="BI210" i="1" s="1"/>
  <c r="BH435" i="1"/>
  <c r="BI435" i="1" s="1"/>
  <c r="BF435" i="1"/>
  <c r="BF208" i="1"/>
  <c r="BH208" i="1"/>
  <c r="BI208" i="1" s="1"/>
  <c r="BH390" i="1"/>
  <c r="BI390" i="1" s="1"/>
  <c r="BF390" i="1"/>
  <c r="BH40" i="1"/>
  <c r="BI40" i="1" s="1"/>
  <c r="BF40" i="1"/>
  <c r="BH663" i="1"/>
  <c r="BI663" i="1" s="1"/>
  <c r="BF663" i="1"/>
  <c r="BF342" i="1"/>
  <c r="BH342" i="1"/>
  <c r="BI342" i="1" s="1"/>
  <c r="BH703" i="1"/>
  <c r="BI703" i="1" s="1"/>
  <c r="BF703" i="1"/>
  <c r="BH657" i="1"/>
  <c r="BI657" i="1" s="1"/>
  <c r="BF657" i="1"/>
  <c r="BH35" i="1"/>
  <c r="BH393" i="1"/>
  <c r="BI393" i="1" s="1"/>
  <c r="BF393" i="1"/>
  <c r="BH431" i="1"/>
  <c r="BI431" i="1" s="1"/>
  <c r="BF431" i="1"/>
  <c r="BH205" i="1"/>
  <c r="BI205" i="1" s="1"/>
  <c r="BF205" i="1"/>
  <c r="BH253" i="1"/>
  <c r="BI253" i="1" s="1"/>
  <c r="BF253" i="1"/>
  <c r="K15" i="11"/>
  <c r="F4" i="22"/>
  <c r="U2" i="22"/>
  <c r="C3" i="1"/>
  <c r="BA191" i="24"/>
  <c r="BB191" i="24" s="1"/>
  <c r="BE9" i="24"/>
  <c r="BD189" i="24"/>
  <c r="BE9" i="23"/>
  <c r="BD189" i="23"/>
  <c r="BB189" i="23"/>
  <c r="BA190" i="23"/>
  <c r="BB190" i="23" s="1"/>
  <c r="K3" i="23"/>
  <c r="AY190" i="23"/>
  <c r="AY191" i="23" s="1"/>
  <c r="K191" i="23"/>
  <c r="BB189" i="22"/>
  <c r="BA190" i="22"/>
  <c r="BB190" i="22" s="1"/>
  <c r="BE9" i="22"/>
  <c r="BD189" i="22"/>
  <c r="H49" i="19"/>
  <c r="H53" i="19"/>
  <c r="F11" i="19"/>
  <c r="I10" i="19"/>
  <c r="F10" i="19"/>
  <c r="G72" i="19"/>
  <c r="F72" i="19"/>
  <c r="E72" i="19"/>
  <c r="D72" i="19"/>
  <c r="I63" i="19"/>
  <c r="I62" i="19"/>
  <c r="I61" i="19"/>
  <c r="I60" i="19"/>
  <c r="C55" i="19"/>
  <c r="C52" i="19"/>
  <c r="G51" i="19"/>
  <c r="F51" i="19"/>
  <c r="E51" i="19"/>
  <c r="D51" i="19"/>
  <c r="C51" i="19"/>
  <c r="C48" i="19"/>
  <c r="G47" i="19"/>
  <c r="F47" i="19"/>
  <c r="E47" i="19"/>
  <c r="C47" i="19"/>
  <c r="C43" i="19"/>
  <c r="C13" i="19"/>
  <c r="F9" i="19"/>
  <c r="BI496" i="1"/>
  <c r="BI485" i="1"/>
  <c r="BI474" i="1"/>
  <c r="BI463" i="1"/>
  <c r="BI451" i="1"/>
  <c r="BI440" i="1"/>
  <c r="BI429" i="1"/>
  <c r="BI418" i="1"/>
  <c r="BI406" i="1"/>
  <c r="BI395" i="1"/>
  <c r="BI384" i="1"/>
  <c r="BI373" i="1"/>
  <c r="BI361" i="1"/>
  <c r="BI350" i="1"/>
  <c r="BI339" i="1"/>
  <c r="BI328" i="1"/>
  <c r="BI315" i="1"/>
  <c r="BI304" i="1"/>
  <c r="BI293" i="1"/>
  <c r="BI282" i="1"/>
  <c r="BB270" i="1"/>
  <c r="BB259" i="1"/>
  <c r="BB237" i="1"/>
  <c r="N237" i="1"/>
  <c r="M237" i="1"/>
  <c r="L237" i="1"/>
  <c r="BB225" i="1"/>
  <c r="BB214" i="1"/>
  <c r="BB192" i="1"/>
  <c r="N192" i="1"/>
  <c r="M192" i="1"/>
  <c r="L192" i="1"/>
  <c r="BB180" i="1"/>
  <c r="BB169" i="1"/>
  <c r="BB158" i="1"/>
  <c r="N147" i="1"/>
  <c r="M147" i="1"/>
  <c r="L147" i="1"/>
  <c r="BB135" i="1"/>
  <c r="BB124" i="1"/>
  <c r="BB113" i="1"/>
  <c r="BB102" i="1"/>
  <c r="N102" i="1"/>
  <c r="M102" i="1"/>
  <c r="L102" i="1"/>
  <c r="BB90" i="1"/>
  <c r="BB79" i="1"/>
  <c r="BB68" i="1"/>
  <c r="BB57" i="1"/>
  <c r="N57" i="1"/>
  <c r="M57" i="1"/>
  <c r="L57" i="1"/>
  <c r="BB23" i="1"/>
  <c r="BC12" i="1"/>
  <c r="BC10" i="1" s="1"/>
  <c r="BB12" i="1"/>
  <c r="N12" i="1"/>
  <c r="M12" i="1"/>
  <c r="L12" i="1"/>
  <c r="J238" i="1"/>
  <c r="I238" i="1"/>
  <c r="H238" i="1"/>
  <c r="G238" i="1"/>
  <c r="F238" i="1"/>
  <c r="E238" i="1"/>
  <c r="D238" i="1"/>
  <c r="C238" i="1"/>
  <c r="AX65" i="4"/>
  <c r="AV65" i="4"/>
  <c r="AU65" i="4"/>
  <c r="AT65" i="4"/>
  <c r="AS65" i="4"/>
  <c r="AR65" i="4"/>
  <c r="AQ65" i="4"/>
  <c r="AP65" i="4"/>
  <c r="AO65" i="4"/>
  <c r="AN65" i="4"/>
  <c r="AM65" i="4"/>
  <c r="AL65" i="4"/>
  <c r="AK65" i="4"/>
  <c r="AJ65" i="4"/>
  <c r="AI65" i="4"/>
  <c r="AH65" i="4"/>
  <c r="AG65" i="4"/>
  <c r="AF65" i="4"/>
  <c r="AE65" i="4"/>
  <c r="AD65" i="4"/>
  <c r="AC65" i="4"/>
  <c r="AB65" i="4"/>
  <c r="AA65" i="4"/>
  <c r="Z65" i="4"/>
  <c r="Y65" i="4"/>
  <c r="X65" i="4"/>
  <c r="W65" i="4"/>
  <c r="V65" i="4"/>
  <c r="U65" i="4"/>
  <c r="T65" i="4"/>
  <c r="S65" i="4"/>
  <c r="R65" i="4"/>
  <c r="Q65" i="4"/>
  <c r="P65" i="4"/>
  <c r="O65" i="4"/>
  <c r="M65" i="4"/>
  <c r="M76" i="4"/>
  <c r="P76" i="4"/>
  <c r="Q76" i="4"/>
  <c r="R76" i="4"/>
  <c r="S76" i="4"/>
  <c r="T76" i="4"/>
  <c r="U76" i="4"/>
  <c r="V76" i="4"/>
  <c r="W76" i="4"/>
  <c r="X76" i="4"/>
  <c r="Y76" i="4"/>
  <c r="Z76" i="4"/>
  <c r="AA76" i="4"/>
  <c r="AB76" i="4"/>
  <c r="AC76" i="4"/>
  <c r="AD76" i="4"/>
  <c r="AE76" i="4"/>
  <c r="AF76" i="4"/>
  <c r="AG76" i="4"/>
  <c r="AH76" i="4"/>
  <c r="AI76" i="4"/>
  <c r="AJ76" i="4"/>
  <c r="AK76" i="4"/>
  <c r="AL76" i="4"/>
  <c r="AM76" i="4"/>
  <c r="AN76" i="4"/>
  <c r="AO76" i="4"/>
  <c r="AP76" i="4"/>
  <c r="AQ76" i="4"/>
  <c r="AR76" i="4"/>
  <c r="AS76" i="4"/>
  <c r="AT76" i="4"/>
  <c r="AU76" i="4"/>
  <c r="AV76" i="4"/>
  <c r="AX76" i="4"/>
  <c r="I22" i="1"/>
  <c r="H22" i="1"/>
  <c r="G22" i="1"/>
  <c r="F22" i="1"/>
  <c r="E22" i="1"/>
  <c r="D22" i="1"/>
  <c r="C22" i="1"/>
  <c r="I21" i="1"/>
  <c r="H21" i="1"/>
  <c r="G21" i="1"/>
  <c r="F21" i="1"/>
  <c r="E21" i="1"/>
  <c r="D21" i="1"/>
  <c r="C21" i="1"/>
  <c r="I20" i="1"/>
  <c r="H20" i="1"/>
  <c r="G20" i="1"/>
  <c r="F20" i="1"/>
  <c r="E20" i="1"/>
  <c r="D20" i="1"/>
  <c r="C20" i="1"/>
  <c r="I19" i="1"/>
  <c r="H19" i="1"/>
  <c r="G19" i="1"/>
  <c r="F19" i="1"/>
  <c r="E19" i="1"/>
  <c r="D19" i="1"/>
  <c r="C19" i="1"/>
  <c r="I18" i="1"/>
  <c r="H18" i="1"/>
  <c r="G18" i="1"/>
  <c r="F18" i="1"/>
  <c r="E18" i="1"/>
  <c r="D18" i="1"/>
  <c r="C18" i="1"/>
  <c r="I17" i="1"/>
  <c r="H17" i="1"/>
  <c r="G17" i="1"/>
  <c r="F17" i="1"/>
  <c r="E17" i="1"/>
  <c r="D17" i="1"/>
  <c r="C17" i="1"/>
  <c r="I16" i="1"/>
  <c r="H16" i="1"/>
  <c r="G16" i="1"/>
  <c r="F16" i="1"/>
  <c r="E16" i="1"/>
  <c r="D16" i="1"/>
  <c r="C16" i="1"/>
  <c r="I15" i="1"/>
  <c r="H15" i="1"/>
  <c r="G15" i="1"/>
  <c r="F15" i="1"/>
  <c r="E15" i="1"/>
  <c r="D15" i="1"/>
  <c r="C15" i="1"/>
  <c r="BB146" i="1" l="1"/>
  <c r="BB11" i="1"/>
  <c r="BB101" i="1"/>
  <c r="BB56" i="1"/>
  <c r="BB191" i="1"/>
  <c r="BB236" i="1"/>
  <c r="BE189" i="24"/>
  <c r="BD190" i="24"/>
  <c r="BE190" i="24" s="1"/>
  <c r="L3" i="23"/>
  <c r="BA191" i="23"/>
  <c r="BB191" i="23" s="1"/>
  <c r="BD190" i="23"/>
  <c r="BE190" i="23" s="1"/>
  <c r="BE189" i="23"/>
  <c r="BD190" i="22"/>
  <c r="BE190" i="22" s="1"/>
  <c r="BE189" i="22"/>
  <c r="BA191" i="22"/>
  <c r="BB191" i="22" s="1"/>
  <c r="L117" i="1"/>
  <c r="O117" i="1" s="1"/>
  <c r="L119" i="1"/>
  <c r="L115" i="1"/>
  <c r="O115" i="1" s="1"/>
  <c r="N65" i="4"/>
  <c r="AY65" i="4"/>
  <c r="F53" i="19"/>
  <c r="I51" i="19"/>
  <c r="I48" i="19"/>
  <c r="I52" i="19"/>
  <c r="I47" i="19"/>
  <c r="D49" i="19"/>
  <c r="F49" i="19"/>
  <c r="D53" i="19"/>
  <c r="G53" i="19"/>
  <c r="I72" i="19"/>
  <c r="E49" i="19"/>
  <c r="G49" i="19"/>
  <c r="E53" i="19"/>
  <c r="L204" i="1"/>
  <c r="L203" i="1" s="1"/>
  <c r="L114" i="1"/>
  <c r="L116" i="1"/>
  <c r="L118" i="1"/>
  <c r="O118" i="1" s="1"/>
  <c r="L24" i="1"/>
  <c r="L123" i="1"/>
  <c r="O123" i="1" s="1"/>
  <c r="K238" i="1"/>
  <c r="BD191" i="24" l="1"/>
  <c r="BE191" i="24" s="1"/>
  <c r="BD191" i="23"/>
  <c r="BE191" i="23" s="1"/>
  <c r="C3" i="23"/>
  <c r="G4" i="23"/>
  <c r="F4" i="23"/>
  <c r="J4" i="23"/>
  <c r="I4" i="23"/>
  <c r="H4" i="23"/>
  <c r="E4" i="23"/>
  <c r="K4" i="23"/>
  <c r="BD191" i="22"/>
  <c r="BE191" i="22" s="1"/>
  <c r="L23" i="1"/>
  <c r="L11" i="1" s="1"/>
  <c r="BD65" i="4"/>
  <c r="BA65" i="4"/>
  <c r="BB10" i="1"/>
  <c r="I49" i="19"/>
  <c r="I53" i="19"/>
  <c r="O238" i="1"/>
  <c r="K237" i="1"/>
  <c r="K236" i="1" s="1"/>
  <c r="O114" i="1"/>
  <c r="O204" i="1"/>
  <c r="L191" i="1"/>
  <c r="O24" i="1"/>
  <c r="O23" i="1" l="1"/>
  <c r="BF24" i="1"/>
  <c r="BI24" i="1"/>
  <c r="O203" i="1"/>
  <c r="BF204" i="1"/>
  <c r="BI204" i="1"/>
  <c r="BI238" i="1"/>
  <c r="BF238" i="1"/>
  <c r="U2" i="23"/>
  <c r="C4" i="1"/>
  <c r="C6" i="1" s="1"/>
  <c r="O237" i="1"/>
  <c r="AX32" i="4" l="1"/>
  <c r="BD21" i="4"/>
  <c r="BA21" i="4"/>
  <c r="BB21" i="4" s="1"/>
  <c r="AX21" i="4"/>
  <c r="AX54" i="4"/>
  <c r="AV54" i="4"/>
  <c r="AU54" i="4"/>
  <c r="AT54" i="4"/>
  <c r="AS54" i="4"/>
  <c r="AR54" i="4"/>
  <c r="AQ54" i="4"/>
  <c r="AP54" i="4"/>
  <c r="AO54" i="4"/>
  <c r="AN54" i="4"/>
  <c r="AM54" i="4"/>
  <c r="AL54" i="4"/>
  <c r="AK54" i="4"/>
  <c r="AJ54" i="4"/>
  <c r="AI54" i="4"/>
  <c r="AH54" i="4"/>
  <c r="AG54" i="4"/>
  <c r="AF54" i="4"/>
  <c r="AE54" i="4"/>
  <c r="AD54" i="4"/>
  <c r="AC54" i="4"/>
  <c r="AB54" i="4"/>
  <c r="AA54" i="4"/>
  <c r="Z54" i="4"/>
  <c r="Y54" i="4"/>
  <c r="X54" i="4"/>
  <c r="W54" i="4"/>
  <c r="V54" i="4"/>
  <c r="U54" i="4"/>
  <c r="T54" i="4"/>
  <c r="S54" i="4"/>
  <c r="R54" i="4"/>
  <c r="Q54" i="4"/>
  <c r="P54" i="4"/>
  <c r="O54" i="4"/>
  <c r="M54" i="4"/>
  <c r="AX10" i="4"/>
  <c r="AX9" i="4" s="1"/>
  <c r="AV32" i="4"/>
  <c r="AU32" i="4"/>
  <c r="AT32" i="4"/>
  <c r="AS32" i="4"/>
  <c r="AR32" i="4"/>
  <c r="AQ32" i="4"/>
  <c r="AP32" i="4"/>
  <c r="AO32" i="4"/>
  <c r="AM32" i="4"/>
  <c r="AL32" i="4"/>
  <c r="AA32" i="4"/>
  <c r="Z32" i="4"/>
  <c r="O32" i="4"/>
  <c r="N32" i="4"/>
  <c r="M32" i="4"/>
  <c r="AV21" i="4"/>
  <c r="AU21" i="4"/>
  <c r="AT21" i="4"/>
  <c r="AS21" i="4"/>
  <c r="AR21" i="4"/>
  <c r="AQ21" i="4"/>
  <c r="AP21" i="4"/>
  <c r="AO21" i="4"/>
  <c r="AN21" i="4"/>
  <c r="AM21" i="4"/>
  <c r="AL21" i="4"/>
  <c r="AK21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AV10" i="4"/>
  <c r="AU10" i="4"/>
  <c r="AT10" i="4"/>
  <c r="AY54" i="4" l="1"/>
  <c r="AY21" i="4"/>
  <c r="I690" i="1" l="1"/>
  <c r="H690" i="1"/>
  <c r="G690" i="1"/>
  <c r="F690" i="1"/>
  <c r="E690" i="1"/>
  <c r="D690" i="1"/>
  <c r="I654" i="1"/>
  <c r="H654" i="1"/>
  <c r="G654" i="1"/>
  <c r="F654" i="1"/>
  <c r="E654" i="1"/>
  <c r="H653" i="1"/>
  <c r="G653" i="1"/>
  <c r="F653" i="1"/>
  <c r="E653" i="1"/>
  <c r="H652" i="1"/>
  <c r="G652" i="1"/>
  <c r="F652" i="1"/>
  <c r="E652" i="1"/>
  <c r="I651" i="1"/>
  <c r="H651" i="1"/>
  <c r="G651" i="1"/>
  <c r="F651" i="1"/>
  <c r="E651" i="1"/>
  <c r="H650" i="1"/>
  <c r="G650" i="1"/>
  <c r="F650" i="1"/>
  <c r="E650" i="1"/>
  <c r="H649" i="1"/>
  <c r="G649" i="1"/>
  <c r="F649" i="1"/>
  <c r="E649" i="1"/>
  <c r="I648" i="1"/>
  <c r="H648" i="1"/>
  <c r="G648" i="1"/>
  <c r="F648" i="1"/>
  <c r="E648" i="1"/>
  <c r="I647" i="1"/>
  <c r="H647" i="1"/>
  <c r="G647" i="1"/>
  <c r="F647" i="1"/>
  <c r="E647" i="1"/>
  <c r="I646" i="1"/>
  <c r="H646" i="1"/>
  <c r="G646" i="1"/>
  <c r="F646" i="1"/>
  <c r="E646" i="1"/>
  <c r="I645" i="1"/>
  <c r="H645" i="1"/>
  <c r="G645" i="1"/>
  <c r="F645" i="1"/>
  <c r="E645" i="1"/>
  <c r="D645" i="1"/>
  <c r="I600" i="1"/>
  <c r="H600" i="1"/>
  <c r="G600" i="1"/>
  <c r="F600" i="1"/>
  <c r="E600" i="1"/>
  <c r="D600" i="1"/>
  <c r="I555" i="1"/>
  <c r="H555" i="1"/>
  <c r="G555" i="1"/>
  <c r="F555" i="1"/>
  <c r="E555" i="1"/>
  <c r="D555" i="1"/>
  <c r="I519" i="1"/>
  <c r="H519" i="1"/>
  <c r="G519" i="1"/>
  <c r="F519" i="1"/>
  <c r="E519" i="1"/>
  <c r="I518" i="1"/>
  <c r="H518" i="1"/>
  <c r="G518" i="1"/>
  <c r="F518" i="1"/>
  <c r="E518" i="1"/>
  <c r="I517" i="1"/>
  <c r="H517" i="1"/>
  <c r="G517" i="1"/>
  <c r="F517" i="1"/>
  <c r="E517" i="1"/>
  <c r="I516" i="1"/>
  <c r="H516" i="1"/>
  <c r="G516" i="1"/>
  <c r="F516" i="1"/>
  <c r="E516" i="1"/>
  <c r="I515" i="1"/>
  <c r="H515" i="1"/>
  <c r="G515" i="1"/>
  <c r="F515" i="1"/>
  <c r="E515" i="1"/>
  <c r="I514" i="1"/>
  <c r="H514" i="1"/>
  <c r="G514" i="1"/>
  <c r="F514" i="1"/>
  <c r="E514" i="1"/>
  <c r="I513" i="1"/>
  <c r="H513" i="1"/>
  <c r="G513" i="1"/>
  <c r="F513" i="1"/>
  <c r="E513" i="1"/>
  <c r="I512" i="1"/>
  <c r="H512" i="1"/>
  <c r="G512" i="1"/>
  <c r="F512" i="1"/>
  <c r="E512" i="1"/>
  <c r="I511" i="1"/>
  <c r="H511" i="1"/>
  <c r="G511" i="1"/>
  <c r="F511" i="1"/>
  <c r="E511" i="1"/>
  <c r="I510" i="1"/>
  <c r="H510" i="1"/>
  <c r="G510" i="1"/>
  <c r="F510" i="1"/>
  <c r="E510" i="1"/>
  <c r="I473" i="1"/>
  <c r="H473" i="1"/>
  <c r="G473" i="1"/>
  <c r="F473" i="1"/>
  <c r="E473" i="1"/>
  <c r="I472" i="1"/>
  <c r="H472" i="1"/>
  <c r="G472" i="1"/>
  <c r="F472" i="1"/>
  <c r="E472" i="1"/>
  <c r="D472" i="1"/>
  <c r="I471" i="1"/>
  <c r="H471" i="1"/>
  <c r="G471" i="1"/>
  <c r="F471" i="1"/>
  <c r="E471" i="1"/>
  <c r="D471" i="1"/>
  <c r="I470" i="1"/>
  <c r="H470" i="1"/>
  <c r="G470" i="1"/>
  <c r="F470" i="1"/>
  <c r="E470" i="1"/>
  <c r="D470" i="1"/>
  <c r="I469" i="1"/>
  <c r="H469" i="1"/>
  <c r="G469" i="1"/>
  <c r="F469" i="1"/>
  <c r="E469" i="1"/>
  <c r="I468" i="1"/>
  <c r="H468" i="1"/>
  <c r="G468" i="1"/>
  <c r="F468" i="1"/>
  <c r="E468" i="1"/>
  <c r="I467" i="1"/>
  <c r="H467" i="1"/>
  <c r="G467" i="1"/>
  <c r="F467" i="1"/>
  <c r="E467" i="1"/>
  <c r="I466" i="1"/>
  <c r="H466" i="1"/>
  <c r="G466" i="1"/>
  <c r="F466" i="1"/>
  <c r="E466" i="1"/>
  <c r="D466" i="1"/>
  <c r="I465" i="1"/>
  <c r="H465" i="1"/>
  <c r="G465" i="1"/>
  <c r="F465" i="1"/>
  <c r="E465" i="1"/>
  <c r="D465" i="1"/>
  <c r="I464" i="1"/>
  <c r="H464" i="1"/>
  <c r="G464" i="1"/>
  <c r="F464" i="1"/>
  <c r="E464" i="1"/>
  <c r="D464" i="1"/>
  <c r="I423" i="1"/>
  <c r="H423" i="1"/>
  <c r="G423" i="1"/>
  <c r="F423" i="1"/>
  <c r="E423" i="1"/>
  <c r="D423" i="1"/>
  <c r="I422" i="1"/>
  <c r="H422" i="1"/>
  <c r="G422" i="1"/>
  <c r="F422" i="1"/>
  <c r="E422" i="1"/>
  <c r="D422" i="1"/>
  <c r="I421" i="1"/>
  <c r="H421" i="1"/>
  <c r="G421" i="1"/>
  <c r="F421" i="1"/>
  <c r="E421" i="1"/>
  <c r="D421" i="1"/>
  <c r="I420" i="1"/>
  <c r="H420" i="1"/>
  <c r="G420" i="1"/>
  <c r="F420" i="1"/>
  <c r="E420" i="1"/>
  <c r="D420" i="1"/>
  <c r="I419" i="1"/>
  <c r="H419" i="1"/>
  <c r="G419" i="1"/>
  <c r="F419" i="1"/>
  <c r="E419" i="1"/>
  <c r="I383" i="1"/>
  <c r="H383" i="1"/>
  <c r="G383" i="1"/>
  <c r="F383" i="1"/>
  <c r="E383" i="1"/>
  <c r="D383" i="1"/>
  <c r="I382" i="1"/>
  <c r="H382" i="1"/>
  <c r="G382" i="1"/>
  <c r="F382" i="1"/>
  <c r="E382" i="1"/>
  <c r="D382" i="1"/>
  <c r="I381" i="1"/>
  <c r="H381" i="1"/>
  <c r="G381" i="1"/>
  <c r="F381" i="1"/>
  <c r="E381" i="1"/>
  <c r="I380" i="1"/>
  <c r="H380" i="1"/>
  <c r="G380" i="1"/>
  <c r="F380" i="1"/>
  <c r="E380" i="1"/>
  <c r="D380" i="1"/>
  <c r="I379" i="1"/>
  <c r="H379" i="1"/>
  <c r="G379" i="1"/>
  <c r="F379" i="1"/>
  <c r="E379" i="1"/>
  <c r="D379" i="1"/>
  <c r="I378" i="1"/>
  <c r="H378" i="1"/>
  <c r="G378" i="1"/>
  <c r="F378" i="1"/>
  <c r="E378" i="1"/>
  <c r="D378" i="1"/>
  <c r="I377" i="1"/>
  <c r="H377" i="1"/>
  <c r="G377" i="1"/>
  <c r="F377" i="1"/>
  <c r="E377" i="1"/>
  <c r="D377" i="1"/>
  <c r="I376" i="1"/>
  <c r="H376" i="1"/>
  <c r="G376" i="1"/>
  <c r="F376" i="1"/>
  <c r="E376" i="1"/>
  <c r="D376" i="1"/>
  <c r="I375" i="1"/>
  <c r="H375" i="1"/>
  <c r="G375" i="1"/>
  <c r="F375" i="1"/>
  <c r="E375" i="1"/>
  <c r="D375" i="1"/>
  <c r="I374" i="1"/>
  <c r="H374" i="1"/>
  <c r="G374" i="1"/>
  <c r="F374" i="1"/>
  <c r="E374" i="1"/>
  <c r="D374" i="1"/>
  <c r="I329" i="1"/>
  <c r="H329" i="1"/>
  <c r="G329" i="1"/>
  <c r="F329" i="1"/>
  <c r="E329" i="1"/>
  <c r="I283" i="1"/>
  <c r="H283" i="1"/>
  <c r="G283" i="1"/>
  <c r="F283" i="1"/>
  <c r="E283" i="1"/>
  <c r="D283" i="1"/>
  <c r="I193" i="1"/>
  <c r="H193" i="1"/>
  <c r="G193" i="1"/>
  <c r="F193" i="1"/>
  <c r="E193" i="1"/>
  <c r="I148" i="1"/>
  <c r="H148" i="1"/>
  <c r="G148" i="1"/>
  <c r="F148" i="1"/>
  <c r="E148" i="1"/>
  <c r="D148" i="1"/>
  <c r="I103" i="1"/>
  <c r="H103" i="1"/>
  <c r="G103" i="1"/>
  <c r="F103" i="1"/>
  <c r="E103" i="1"/>
  <c r="I58" i="1"/>
  <c r="H58" i="1"/>
  <c r="G58" i="1"/>
  <c r="F58" i="1"/>
  <c r="E58" i="1"/>
  <c r="I14" i="1"/>
  <c r="H14" i="1"/>
  <c r="G14" i="1"/>
  <c r="F14" i="1"/>
  <c r="E14" i="1"/>
  <c r="I13" i="1"/>
  <c r="H13" i="1"/>
  <c r="G13" i="1"/>
  <c r="F13" i="1"/>
  <c r="E13" i="1"/>
  <c r="J13" i="4"/>
  <c r="J15" i="1" s="1"/>
  <c r="K15" i="1" s="1"/>
  <c r="O15" i="1" s="1"/>
  <c r="BF373" i="1"/>
  <c r="BF418" i="1"/>
  <c r="I650" i="1"/>
  <c r="D468" i="1" l="1"/>
  <c r="I653" i="1"/>
  <c r="I652" i="1"/>
  <c r="I649" i="1"/>
  <c r="N316" i="1"/>
  <c r="M305" i="1"/>
  <c r="D653" i="1"/>
  <c r="K13" i="4"/>
  <c r="L294" i="1"/>
  <c r="D467" i="1"/>
  <c r="D419" i="1"/>
  <c r="M110" i="4"/>
  <c r="M88" i="4"/>
  <c r="C193" i="1"/>
  <c r="D650" i="1"/>
  <c r="J510" i="1"/>
  <c r="D329" i="1"/>
  <c r="D58" i="1"/>
  <c r="J14" i="4"/>
  <c r="J16" i="1" s="1"/>
  <c r="K16" i="1" s="1"/>
  <c r="O16" i="1" s="1"/>
  <c r="J15" i="4"/>
  <c r="J17" i="1" s="1"/>
  <c r="K17" i="1" s="1"/>
  <c r="O17" i="1" s="1"/>
  <c r="J16" i="4"/>
  <c r="J18" i="1" s="1"/>
  <c r="K18" i="1" s="1"/>
  <c r="O18" i="1" s="1"/>
  <c r="J17" i="4"/>
  <c r="J19" i="1" s="1"/>
  <c r="K19" i="1" s="1"/>
  <c r="O19" i="1" s="1"/>
  <c r="J18" i="4"/>
  <c r="J20" i="1" s="1"/>
  <c r="K20" i="1" s="1"/>
  <c r="O20" i="1" s="1"/>
  <c r="J19" i="4"/>
  <c r="J21" i="1" s="1"/>
  <c r="K21" i="1" s="1"/>
  <c r="O21" i="1" s="1"/>
  <c r="J20" i="4"/>
  <c r="J22" i="1" s="1"/>
  <c r="K22" i="1" s="1"/>
  <c r="O22" i="1" s="1"/>
  <c r="BB688" i="1"/>
  <c r="BB643" i="1"/>
  <c r="BB553" i="1"/>
  <c r="BB508" i="1"/>
  <c r="BB462" i="1"/>
  <c r="BB417" i="1"/>
  <c r="BB372" i="1"/>
  <c r="BB327" i="1"/>
  <c r="BB281" i="1"/>
  <c r="N452" i="1"/>
  <c r="N46" i="1"/>
  <c r="M441" i="1"/>
  <c r="M132" i="1"/>
  <c r="O132" i="1" s="1"/>
  <c r="S177" i="4"/>
  <c r="M99" i="4"/>
  <c r="M121" i="4"/>
  <c r="N99" i="4"/>
  <c r="AS88" i="4"/>
  <c r="AS121" i="4"/>
  <c r="AT88" i="4"/>
  <c r="AT99" i="4"/>
  <c r="AT121" i="4"/>
  <c r="AU88" i="4"/>
  <c r="AU99" i="4"/>
  <c r="AU121" i="4"/>
  <c r="AV88" i="4"/>
  <c r="AV99" i="4"/>
  <c r="AV121" i="4"/>
  <c r="M133" i="4"/>
  <c r="M144" i="4"/>
  <c r="M155" i="4"/>
  <c r="AS133" i="4"/>
  <c r="AS144" i="4"/>
  <c r="AS155" i="4"/>
  <c r="AT133" i="4"/>
  <c r="AT144" i="4"/>
  <c r="AT155" i="4"/>
  <c r="AU133" i="4"/>
  <c r="AU144" i="4"/>
  <c r="AU155" i="4"/>
  <c r="AV133" i="4"/>
  <c r="AV144" i="4"/>
  <c r="AV155" i="4"/>
  <c r="M166" i="4"/>
  <c r="AS166" i="4"/>
  <c r="AT166" i="4"/>
  <c r="AU166" i="4"/>
  <c r="AV166" i="4"/>
  <c r="M177" i="4"/>
  <c r="P177" i="4"/>
  <c r="Q177" i="4"/>
  <c r="R177" i="4"/>
  <c r="T177" i="4"/>
  <c r="V177" i="4"/>
  <c r="W177" i="4"/>
  <c r="X177" i="4"/>
  <c r="Z177" i="4"/>
  <c r="AA177" i="4"/>
  <c r="AB177" i="4"/>
  <c r="AC177" i="4"/>
  <c r="AD177" i="4"/>
  <c r="AE177" i="4"/>
  <c r="AF177" i="4"/>
  <c r="AG177" i="4"/>
  <c r="AH177" i="4"/>
  <c r="AI177" i="4"/>
  <c r="AJ177" i="4"/>
  <c r="AL177" i="4"/>
  <c r="AM177" i="4"/>
  <c r="AN177" i="4"/>
  <c r="AO177" i="4"/>
  <c r="AP177" i="4"/>
  <c r="AQ177" i="4"/>
  <c r="AR177" i="4"/>
  <c r="AS177" i="4"/>
  <c r="AT177" i="4"/>
  <c r="AU177" i="4"/>
  <c r="AV177" i="4"/>
  <c r="J12" i="4"/>
  <c r="J654" i="1"/>
  <c r="J519" i="1"/>
  <c r="J518" i="1"/>
  <c r="J517" i="1"/>
  <c r="J516" i="1"/>
  <c r="J515" i="1"/>
  <c r="J514" i="1"/>
  <c r="J513" i="1"/>
  <c r="J512" i="1"/>
  <c r="J511" i="1"/>
  <c r="J473" i="1"/>
  <c r="J469" i="1"/>
  <c r="J423" i="1"/>
  <c r="K423" i="1" s="1"/>
  <c r="J381" i="1"/>
  <c r="C375" i="1"/>
  <c r="C376" i="1"/>
  <c r="C377" i="1"/>
  <c r="C378" i="1"/>
  <c r="C379" i="1"/>
  <c r="C380" i="1"/>
  <c r="C381" i="1"/>
  <c r="C382" i="1"/>
  <c r="C383" i="1"/>
  <c r="C420" i="1"/>
  <c r="C421" i="1"/>
  <c r="C422" i="1"/>
  <c r="C423" i="1"/>
  <c r="C465" i="1"/>
  <c r="C466" i="1"/>
  <c r="C467" i="1"/>
  <c r="C468" i="1"/>
  <c r="C469" i="1"/>
  <c r="C470" i="1"/>
  <c r="C471" i="1"/>
  <c r="C472" i="1"/>
  <c r="C473" i="1"/>
  <c r="C511" i="1"/>
  <c r="C512" i="1"/>
  <c r="C513" i="1"/>
  <c r="C514" i="1"/>
  <c r="C515" i="1"/>
  <c r="C516" i="1"/>
  <c r="C517" i="1"/>
  <c r="C518" i="1"/>
  <c r="C519" i="1"/>
  <c r="C646" i="1"/>
  <c r="C647" i="1"/>
  <c r="C648" i="1"/>
  <c r="C649" i="1"/>
  <c r="C650" i="1"/>
  <c r="C651" i="1"/>
  <c r="C652" i="1"/>
  <c r="C653" i="1"/>
  <c r="C654" i="1"/>
  <c r="L430" i="1"/>
  <c r="C58" i="1"/>
  <c r="C103" i="1"/>
  <c r="C148" i="1"/>
  <c r="C690" i="1"/>
  <c r="C645" i="1"/>
  <c r="C600" i="1"/>
  <c r="C555" i="1"/>
  <c r="C510" i="1"/>
  <c r="C464" i="1"/>
  <c r="C419" i="1"/>
  <c r="C374" i="1"/>
  <c r="C329" i="1"/>
  <c r="C283" i="1"/>
  <c r="C14" i="1"/>
  <c r="C13" i="1"/>
  <c r="J283" i="1"/>
  <c r="K283" i="1" s="1"/>
  <c r="BC372" i="1"/>
  <c r="BC327" i="1"/>
  <c r="BC688" i="1"/>
  <c r="BC462" i="1"/>
  <c r="BC508" i="1"/>
  <c r="BC643" i="1"/>
  <c r="BC281" i="1"/>
  <c r="BC417" i="1"/>
  <c r="BC553" i="1"/>
  <c r="BC736" i="1"/>
  <c r="AX88" i="4"/>
  <c r="AX99" i="4"/>
  <c r="AX121" i="4"/>
  <c r="AX110" i="4"/>
  <c r="AX177" i="4"/>
  <c r="AX155" i="4"/>
  <c r="AX133" i="4"/>
  <c r="AX166" i="4"/>
  <c r="AX144" i="4"/>
  <c r="O283" i="1" l="1"/>
  <c r="K281" i="1"/>
  <c r="O46" i="1"/>
  <c r="AY13" i="4"/>
  <c r="N144" i="1"/>
  <c r="O144" i="1" s="1"/>
  <c r="N141" i="1"/>
  <c r="O141" i="1" s="1"/>
  <c r="N142" i="1"/>
  <c r="O142" i="1" s="1"/>
  <c r="N143" i="1"/>
  <c r="O143" i="1" s="1"/>
  <c r="M130" i="1"/>
  <c r="O130" i="1" s="1"/>
  <c r="M131" i="1"/>
  <c r="O131" i="1" s="1"/>
  <c r="O76" i="4"/>
  <c r="J652" i="1"/>
  <c r="M133" i="1"/>
  <c r="O133" i="1" s="1"/>
  <c r="M134" i="1"/>
  <c r="O134" i="1" s="1"/>
  <c r="M129" i="1"/>
  <c r="O129" i="1" s="1"/>
  <c r="J648" i="1"/>
  <c r="J649" i="1"/>
  <c r="J646" i="1"/>
  <c r="D14" i="1"/>
  <c r="AY76" i="4"/>
  <c r="J651" i="1"/>
  <c r="J647" i="1"/>
  <c r="AN33" i="4"/>
  <c r="AN32" i="4" s="1"/>
  <c r="AK33" i="4"/>
  <c r="AH33" i="4"/>
  <c r="V33" i="4"/>
  <c r="L656" i="1"/>
  <c r="O656" i="1" s="1"/>
  <c r="L122" i="1"/>
  <c r="L521" i="1"/>
  <c r="O521" i="1" s="1"/>
  <c r="L121" i="1"/>
  <c r="O121" i="1" s="1"/>
  <c r="L566" i="1"/>
  <c r="O566" i="1" s="1"/>
  <c r="L611" i="1"/>
  <c r="O611" i="1" s="1"/>
  <c r="M532" i="1"/>
  <c r="O532" i="1" s="1"/>
  <c r="M577" i="1"/>
  <c r="M622" i="1"/>
  <c r="O622" i="1" s="1"/>
  <c r="M487" i="1"/>
  <c r="O487" i="1" s="1"/>
  <c r="M667" i="1"/>
  <c r="O667" i="1" s="1"/>
  <c r="BB326" i="1"/>
  <c r="N588" i="1"/>
  <c r="O588" i="1" s="1"/>
  <c r="N633" i="1"/>
  <c r="O633" i="1" s="1"/>
  <c r="N678" i="1"/>
  <c r="O678" i="1" s="1"/>
  <c r="N679" i="1"/>
  <c r="O679" i="1" s="1"/>
  <c r="N680" i="1"/>
  <c r="O680" i="1" s="1"/>
  <c r="N543" i="1"/>
  <c r="O543" i="1" s="1"/>
  <c r="D193" i="1"/>
  <c r="J103" i="1"/>
  <c r="J58" i="1"/>
  <c r="K58" i="1" s="1"/>
  <c r="J375" i="1"/>
  <c r="K375" i="1" s="1"/>
  <c r="O375" i="1" s="1"/>
  <c r="J376" i="1"/>
  <c r="K376" i="1" s="1"/>
  <c r="O376" i="1" s="1"/>
  <c r="J377" i="1"/>
  <c r="K377" i="1" s="1"/>
  <c r="O377" i="1" s="1"/>
  <c r="J378" i="1"/>
  <c r="K378" i="1" s="1"/>
  <c r="O378" i="1" s="1"/>
  <c r="J379" i="1"/>
  <c r="K379" i="1" s="1"/>
  <c r="O379" i="1" s="1"/>
  <c r="J380" i="1"/>
  <c r="K380" i="1" s="1"/>
  <c r="O380" i="1" s="1"/>
  <c r="J382" i="1"/>
  <c r="K382" i="1" s="1"/>
  <c r="O382" i="1" s="1"/>
  <c r="J383" i="1"/>
  <c r="K383" i="1" s="1"/>
  <c r="O383" i="1" s="1"/>
  <c r="J420" i="1"/>
  <c r="K420" i="1" s="1"/>
  <c r="O420" i="1" s="1"/>
  <c r="J421" i="1"/>
  <c r="K421" i="1" s="1"/>
  <c r="O421" i="1" s="1"/>
  <c r="J422" i="1"/>
  <c r="K422" i="1" s="1"/>
  <c r="O422" i="1" s="1"/>
  <c r="J465" i="1"/>
  <c r="K465" i="1" s="1"/>
  <c r="O465" i="1" s="1"/>
  <c r="J466" i="1"/>
  <c r="K466" i="1" s="1"/>
  <c r="O466" i="1" s="1"/>
  <c r="J467" i="1"/>
  <c r="K467" i="1" s="1"/>
  <c r="O467" i="1" s="1"/>
  <c r="J468" i="1"/>
  <c r="K468" i="1" s="1"/>
  <c r="O468" i="1" s="1"/>
  <c r="J470" i="1"/>
  <c r="K470" i="1" s="1"/>
  <c r="O470" i="1" s="1"/>
  <c r="J471" i="1"/>
  <c r="K471" i="1" s="1"/>
  <c r="O471" i="1" s="1"/>
  <c r="J472" i="1"/>
  <c r="K472" i="1" s="1"/>
  <c r="O472" i="1" s="1"/>
  <c r="J555" i="1"/>
  <c r="K555" i="1" s="1"/>
  <c r="O555" i="1" s="1"/>
  <c r="J600" i="1"/>
  <c r="K600" i="1" s="1"/>
  <c r="O600" i="1" s="1"/>
  <c r="J650" i="1"/>
  <c r="K650" i="1" s="1"/>
  <c r="O650" i="1" s="1"/>
  <c r="J653" i="1"/>
  <c r="K653" i="1" s="1"/>
  <c r="O653" i="1" s="1"/>
  <c r="O691" i="1"/>
  <c r="J690" i="1"/>
  <c r="K690" i="1" s="1"/>
  <c r="J645" i="1"/>
  <c r="K645" i="1" s="1"/>
  <c r="O645" i="1" s="1"/>
  <c r="J193" i="1"/>
  <c r="K20" i="4"/>
  <c r="K19" i="4"/>
  <c r="K18" i="4"/>
  <c r="K17" i="4"/>
  <c r="J148" i="1"/>
  <c r="K148" i="1" s="1"/>
  <c r="K16" i="4"/>
  <c r="K15" i="4"/>
  <c r="K14" i="4"/>
  <c r="D381" i="1"/>
  <c r="K381" i="1" s="1"/>
  <c r="O381" i="1" s="1"/>
  <c r="D469" i="1"/>
  <c r="K469" i="1" s="1"/>
  <c r="O469" i="1" s="1"/>
  <c r="D510" i="1"/>
  <c r="K510" i="1" s="1"/>
  <c r="O510" i="1" s="1"/>
  <c r="D513" i="1"/>
  <c r="K513" i="1" s="1"/>
  <c r="O513" i="1" s="1"/>
  <c r="D514" i="1"/>
  <c r="K514" i="1" s="1"/>
  <c r="O514" i="1" s="1"/>
  <c r="D516" i="1"/>
  <c r="K516" i="1" s="1"/>
  <c r="O516" i="1" s="1"/>
  <c r="D517" i="1"/>
  <c r="K517" i="1" s="1"/>
  <c r="O517" i="1" s="1"/>
  <c r="D518" i="1"/>
  <c r="K518" i="1" s="1"/>
  <c r="O518" i="1" s="1"/>
  <c r="D646" i="1"/>
  <c r="D647" i="1"/>
  <c r="D648" i="1"/>
  <c r="D649" i="1"/>
  <c r="D652" i="1"/>
  <c r="D654" i="1"/>
  <c r="K654" i="1" s="1"/>
  <c r="O654" i="1" s="1"/>
  <c r="D651" i="1"/>
  <c r="D473" i="1"/>
  <c r="K473" i="1" s="1"/>
  <c r="O473" i="1" s="1"/>
  <c r="D511" i="1"/>
  <c r="K511" i="1" s="1"/>
  <c r="O511" i="1" s="1"/>
  <c r="D515" i="1"/>
  <c r="K515" i="1" s="1"/>
  <c r="O515" i="1" s="1"/>
  <c r="D519" i="1"/>
  <c r="K519" i="1" s="1"/>
  <c r="O519" i="1" s="1"/>
  <c r="D512" i="1"/>
  <c r="K512" i="1" s="1"/>
  <c r="O512" i="1" s="1"/>
  <c r="D103" i="1"/>
  <c r="K12" i="4"/>
  <c r="D13" i="1"/>
  <c r="AS10" i="4"/>
  <c r="BC326" i="1"/>
  <c r="O305" i="1"/>
  <c r="AV132" i="4"/>
  <c r="O441" i="1"/>
  <c r="AV87" i="4"/>
  <c r="M132" i="4"/>
  <c r="AT132" i="4"/>
  <c r="AX132" i="4"/>
  <c r="AU132" i="4"/>
  <c r="AS132" i="4"/>
  <c r="AT87" i="4"/>
  <c r="AU87" i="4"/>
  <c r="O452" i="1"/>
  <c r="AX87" i="4"/>
  <c r="M87" i="4"/>
  <c r="O316" i="1"/>
  <c r="O294" i="1"/>
  <c r="O430" i="1"/>
  <c r="O423" i="1"/>
  <c r="BI633" i="1" l="1"/>
  <c r="BF633" i="1"/>
  <c r="BF611" i="1"/>
  <c r="BI611" i="1"/>
  <c r="BI588" i="1"/>
  <c r="BF588" i="1"/>
  <c r="BF566" i="1"/>
  <c r="BI566" i="1"/>
  <c r="BF452" i="1"/>
  <c r="BI452" i="1"/>
  <c r="BF691" i="1"/>
  <c r="BI691" i="1"/>
  <c r="BF667" i="1"/>
  <c r="BI667" i="1"/>
  <c r="BF521" i="1"/>
  <c r="BI521" i="1"/>
  <c r="BF543" i="1"/>
  <c r="BI543" i="1"/>
  <c r="BF487" i="1"/>
  <c r="BI487" i="1"/>
  <c r="BF441" i="1"/>
  <c r="BI441" i="1"/>
  <c r="BF600" i="1"/>
  <c r="BI600" i="1"/>
  <c r="BF680" i="1"/>
  <c r="BI680" i="1"/>
  <c r="BF622" i="1"/>
  <c r="BI622" i="1"/>
  <c r="BF656" i="1"/>
  <c r="BI656" i="1"/>
  <c r="BF46" i="1"/>
  <c r="BI46" i="1"/>
  <c r="BI555" i="1"/>
  <c r="BF555" i="1"/>
  <c r="BF679" i="1"/>
  <c r="BI679" i="1"/>
  <c r="BF430" i="1"/>
  <c r="BI430" i="1"/>
  <c r="BF305" i="1"/>
  <c r="BI305" i="1"/>
  <c r="BF294" i="1"/>
  <c r="BI294" i="1"/>
  <c r="BF316" i="1"/>
  <c r="BI316" i="1"/>
  <c r="BF678" i="1"/>
  <c r="BI678" i="1"/>
  <c r="BF532" i="1"/>
  <c r="BI532" i="1"/>
  <c r="BF283" i="1"/>
  <c r="BI283" i="1"/>
  <c r="K147" i="1"/>
  <c r="K146" i="1" s="1"/>
  <c r="O148" i="1"/>
  <c r="AX189" i="4"/>
  <c r="AX190" i="4" s="1"/>
  <c r="AX191" i="4" s="1"/>
  <c r="K10" i="4"/>
  <c r="AS99" i="4"/>
  <c r="AS87" i="4" s="1"/>
  <c r="AH34" i="4"/>
  <c r="AH32" i="4" s="1"/>
  <c r="V34" i="4"/>
  <c r="V32" i="4" s="1"/>
  <c r="AY12" i="4"/>
  <c r="Y32" i="4"/>
  <c r="AY14" i="4"/>
  <c r="AY15" i="4"/>
  <c r="AY16" i="4"/>
  <c r="AY17" i="4"/>
  <c r="AY18" i="4"/>
  <c r="AY19" i="4"/>
  <c r="AY20" i="4"/>
  <c r="Q42" i="4"/>
  <c r="Q32" i="4" s="1"/>
  <c r="AK32" i="4"/>
  <c r="L159" i="1"/>
  <c r="N145" i="1"/>
  <c r="O145" i="1" s="1"/>
  <c r="N137" i="1"/>
  <c r="O137" i="1" s="1"/>
  <c r="N138" i="1"/>
  <c r="O138" i="1" s="1"/>
  <c r="L340" i="1"/>
  <c r="O340" i="1" s="1"/>
  <c r="BA33" i="4"/>
  <c r="K652" i="1"/>
  <c r="O652" i="1" s="1"/>
  <c r="M351" i="1"/>
  <c r="O351" i="1" s="1"/>
  <c r="O58" i="1"/>
  <c r="K57" i="1"/>
  <c r="K56" i="1" s="1"/>
  <c r="N407" i="1"/>
  <c r="O407" i="1" s="1"/>
  <c r="N497" i="1"/>
  <c r="O497" i="1" s="1"/>
  <c r="K649" i="1"/>
  <c r="O649" i="1" s="1"/>
  <c r="M486" i="1"/>
  <c r="K646" i="1"/>
  <c r="O646" i="1" s="1"/>
  <c r="K648" i="1"/>
  <c r="O648" i="1" s="1"/>
  <c r="BA54" i="4"/>
  <c r="N54" i="4"/>
  <c r="AY32" i="4"/>
  <c r="N76" i="4"/>
  <c r="C9" i="20" s="1"/>
  <c r="L385" i="1"/>
  <c r="L475" i="1"/>
  <c r="O475" i="1" s="1"/>
  <c r="K651" i="1"/>
  <c r="O651" i="1" s="1"/>
  <c r="K647" i="1"/>
  <c r="O647" i="1" s="1"/>
  <c r="M10" i="4"/>
  <c r="O10" i="4"/>
  <c r="N10" i="4"/>
  <c r="AR10" i="4"/>
  <c r="AQ10" i="4"/>
  <c r="K103" i="1"/>
  <c r="M396" i="1"/>
  <c r="K193" i="1"/>
  <c r="N362" i="1"/>
  <c r="O362" i="1" s="1"/>
  <c r="N181" i="1"/>
  <c r="M80" i="1"/>
  <c r="M36" i="1"/>
  <c r="O36" i="1" s="1"/>
  <c r="L249" i="1"/>
  <c r="M125" i="1"/>
  <c r="M170" i="1"/>
  <c r="N136" i="1"/>
  <c r="N140" i="1"/>
  <c r="O140" i="1" s="1"/>
  <c r="N139" i="1"/>
  <c r="O139" i="1" s="1"/>
  <c r="L701" i="1"/>
  <c r="O701" i="1" s="1"/>
  <c r="N723" i="1"/>
  <c r="O723" i="1" s="1"/>
  <c r="M712" i="1"/>
  <c r="O712" i="1" s="1"/>
  <c r="N226" i="1"/>
  <c r="M127" i="1"/>
  <c r="O127" i="1" s="1"/>
  <c r="M128" i="1"/>
  <c r="O128" i="1" s="1"/>
  <c r="L120" i="1"/>
  <c r="M126" i="1"/>
  <c r="AJ32" i="4"/>
  <c r="AI32" i="4"/>
  <c r="AD32" i="4"/>
  <c r="AC32" i="4"/>
  <c r="AB32" i="4"/>
  <c r="X32" i="4"/>
  <c r="W32" i="4"/>
  <c r="R32" i="4"/>
  <c r="AG34" i="4"/>
  <c r="U34" i="4"/>
  <c r="AF34" i="4"/>
  <c r="T34" i="4"/>
  <c r="O690" i="1"/>
  <c r="J419" i="1"/>
  <c r="K419" i="1" s="1"/>
  <c r="J329" i="1"/>
  <c r="K329" i="1" s="1"/>
  <c r="M508" i="1"/>
  <c r="N281" i="1"/>
  <c r="AY155" i="4"/>
  <c r="AY144" i="4"/>
  <c r="J374" i="1"/>
  <c r="K374" i="1" s="1"/>
  <c r="J464" i="1"/>
  <c r="K464" i="1" s="1"/>
  <c r="AY133" i="4"/>
  <c r="N417" i="1"/>
  <c r="M281" i="1"/>
  <c r="N643" i="1"/>
  <c r="M553" i="1"/>
  <c r="O577" i="1"/>
  <c r="M417" i="1"/>
  <c r="M598" i="1"/>
  <c r="N553" i="1"/>
  <c r="N508" i="1"/>
  <c r="M643" i="1"/>
  <c r="N598" i="1"/>
  <c r="L508" i="1"/>
  <c r="L417" i="1"/>
  <c r="L598" i="1"/>
  <c r="L553" i="1"/>
  <c r="L281" i="1"/>
  <c r="L643" i="1"/>
  <c r="O281" i="1"/>
  <c r="O508" i="1"/>
  <c r="K508" i="1"/>
  <c r="K553" i="1"/>
  <c r="K598" i="1"/>
  <c r="N91" i="1"/>
  <c r="M35" i="1"/>
  <c r="L69" i="1"/>
  <c r="AY11" i="4"/>
  <c r="BF723" i="1" l="1"/>
  <c r="BI723" i="1"/>
  <c r="BF36" i="1"/>
  <c r="BI36" i="1"/>
  <c r="BF497" i="1"/>
  <c r="BI497" i="1"/>
  <c r="BF701" i="1"/>
  <c r="BI701" i="1"/>
  <c r="BF407" i="1"/>
  <c r="BI407" i="1"/>
  <c r="BI362" i="1"/>
  <c r="BF362" i="1"/>
  <c r="BI58" i="1"/>
  <c r="BF58" i="1"/>
  <c r="BF351" i="1"/>
  <c r="BI351" i="1"/>
  <c r="O147" i="1"/>
  <c r="BF148" i="1"/>
  <c r="BI148" i="1"/>
  <c r="BF690" i="1"/>
  <c r="BI690" i="1"/>
  <c r="BF475" i="1"/>
  <c r="BI475" i="1"/>
  <c r="BI577" i="1"/>
  <c r="BF577" i="1"/>
  <c r="BI712" i="1"/>
  <c r="BF712" i="1"/>
  <c r="BF340" i="1"/>
  <c r="BI340" i="1"/>
  <c r="K507" i="1"/>
  <c r="O249" i="1"/>
  <c r="L248" i="1"/>
  <c r="L236" i="1" s="1"/>
  <c r="BD33" i="4"/>
  <c r="BE33" i="4" s="1"/>
  <c r="BB33" i="4"/>
  <c r="BA42" i="4"/>
  <c r="AR110" i="4"/>
  <c r="AP10" i="4"/>
  <c r="O159" i="1"/>
  <c r="L158" i="1"/>
  <c r="L146" i="1" s="1"/>
  <c r="B30" i="17"/>
  <c r="B19" i="17"/>
  <c r="B20" i="17" s="1"/>
  <c r="O35" i="1"/>
  <c r="M34" i="1"/>
  <c r="M11" i="1" s="1"/>
  <c r="AR121" i="4"/>
  <c r="O110" i="4"/>
  <c r="L327" i="1"/>
  <c r="N90" i="1"/>
  <c r="N56" i="1" s="1"/>
  <c r="L68" i="1"/>
  <c r="L56" i="1" s="1"/>
  <c r="BA19" i="4"/>
  <c r="BD19" i="4" s="1"/>
  <c r="BE19" i="4" s="1"/>
  <c r="S144" i="4"/>
  <c r="AR144" i="4"/>
  <c r="AR155" i="4"/>
  <c r="AR166" i="4"/>
  <c r="AR133" i="4"/>
  <c r="Q10" i="4"/>
  <c r="Q9" i="4" s="1"/>
  <c r="AD155" i="4"/>
  <c r="AQ99" i="4"/>
  <c r="AR99" i="4"/>
  <c r="H9" i="20"/>
  <c r="AP121" i="4"/>
  <c r="AO121" i="4"/>
  <c r="AN121" i="4"/>
  <c r="AM121" i="4"/>
  <c r="AL121" i="4"/>
  <c r="AK121" i="4"/>
  <c r="AJ121" i="4"/>
  <c r="AI121" i="4"/>
  <c r="AH121" i="4"/>
  <c r="AG121" i="4"/>
  <c r="AF121" i="4"/>
  <c r="AE121" i="4"/>
  <c r="AD121" i="4"/>
  <c r="AC121" i="4"/>
  <c r="AB121" i="4"/>
  <c r="AA121" i="4"/>
  <c r="Z121" i="4"/>
  <c r="Y121" i="4"/>
  <c r="X121" i="4"/>
  <c r="W121" i="4"/>
  <c r="V121" i="4"/>
  <c r="U121" i="4"/>
  <c r="T121" i="4"/>
  <c r="S121" i="4"/>
  <c r="R121" i="4"/>
  <c r="Q121" i="4"/>
  <c r="P121" i="4"/>
  <c r="O121" i="4"/>
  <c r="AG32" i="4"/>
  <c r="BA20" i="4"/>
  <c r="BB20" i="4" s="1"/>
  <c r="I3" i="4"/>
  <c r="C13" i="11" s="1"/>
  <c r="AY166" i="4"/>
  <c r="O144" i="4"/>
  <c r="J3" i="4"/>
  <c r="C14" i="11" s="1"/>
  <c r="AY177" i="4"/>
  <c r="O226" i="1"/>
  <c r="N225" i="1"/>
  <c r="N191" i="1" s="1"/>
  <c r="O57" i="1"/>
  <c r="O120" i="1"/>
  <c r="L113" i="1"/>
  <c r="L101" i="1" s="1"/>
  <c r="O170" i="1"/>
  <c r="M169" i="1"/>
  <c r="M146" i="1" s="1"/>
  <c r="O125" i="1"/>
  <c r="M124" i="1"/>
  <c r="M101" i="1" s="1"/>
  <c r="O181" i="1"/>
  <c r="N180" i="1"/>
  <c r="N146" i="1" s="1"/>
  <c r="O80" i="1"/>
  <c r="M79" i="1"/>
  <c r="M56" i="1" s="1"/>
  <c r="O193" i="1"/>
  <c r="K192" i="1"/>
  <c r="K191" i="1" s="1"/>
  <c r="O103" i="1"/>
  <c r="K102" i="1"/>
  <c r="K101" i="1" s="1"/>
  <c r="M215" i="1"/>
  <c r="M214" i="1" s="1"/>
  <c r="M191" i="1" s="1"/>
  <c r="O136" i="1"/>
  <c r="O135" i="1" s="1"/>
  <c r="N135" i="1"/>
  <c r="N101" i="1" s="1"/>
  <c r="L462" i="1"/>
  <c r="K643" i="1"/>
  <c r="AE32" i="4"/>
  <c r="AD133" i="4"/>
  <c r="AL155" i="4"/>
  <c r="AL133" i="4"/>
  <c r="AH133" i="4"/>
  <c r="AP133" i="4"/>
  <c r="Z133" i="4"/>
  <c r="P133" i="4"/>
  <c r="AQ133" i="4"/>
  <c r="AI133" i="4"/>
  <c r="AA133" i="4"/>
  <c r="S133" i="4"/>
  <c r="BA76" i="4"/>
  <c r="J14" i="1"/>
  <c r="K14" i="1" s="1"/>
  <c r="O14" i="1" s="1"/>
  <c r="BD54" i="4"/>
  <c r="O133" i="4"/>
  <c r="S32" i="4"/>
  <c r="T32" i="4"/>
  <c r="U32" i="4"/>
  <c r="AF32" i="4"/>
  <c r="P32" i="4"/>
  <c r="K688" i="1"/>
  <c r="AC10" i="4"/>
  <c r="AA10" i="4"/>
  <c r="AB10" i="4"/>
  <c r="AG10" i="4"/>
  <c r="AM10" i="4"/>
  <c r="AN10" i="4"/>
  <c r="AO10" i="4"/>
  <c r="X10" i="4"/>
  <c r="N327" i="1"/>
  <c r="AN155" i="4"/>
  <c r="AF155" i="4"/>
  <c r="X155" i="4"/>
  <c r="AL166" i="4"/>
  <c r="V166" i="4"/>
  <c r="AJ155" i="4"/>
  <c r="AB155" i="4"/>
  <c r="T155" i="4"/>
  <c r="Y177" i="4"/>
  <c r="Y144" i="4"/>
  <c r="O166" i="4"/>
  <c r="AK144" i="4"/>
  <c r="BA18" i="4"/>
  <c r="BD18" i="4" s="1"/>
  <c r="BE18" i="4" s="1"/>
  <c r="BA12" i="4"/>
  <c r="BD12" i="4" s="1"/>
  <c r="BE12" i="4" s="1"/>
  <c r="AE133" i="4"/>
  <c r="BA13" i="4"/>
  <c r="BD13" i="4" s="1"/>
  <c r="BE13" i="4" s="1"/>
  <c r="AC166" i="4"/>
  <c r="AI155" i="4"/>
  <c r="S155" i="4"/>
  <c r="U177" i="4"/>
  <c r="BA11" i="4"/>
  <c r="BD11" i="4" s="1"/>
  <c r="BE11" i="4" s="1"/>
  <c r="AJ133" i="4"/>
  <c r="AB133" i="4"/>
  <c r="T133" i="4"/>
  <c r="AQ166" i="4"/>
  <c r="AI166" i="4"/>
  <c r="AA166" i="4"/>
  <c r="S166" i="4"/>
  <c r="AO155" i="4"/>
  <c r="AG155" i="4"/>
  <c r="Y155" i="4"/>
  <c r="Q155" i="4"/>
  <c r="R166" i="4"/>
  <c r="AO166" i="4"/>
  <c r="AG166" i="4"/>
  <c r="Y166" i="4"/>
  <c r="Q166" i="4"/>
  <c r="AM155" i="4"/>
  <c r="AE155" i="4"/>
  <c r="W155" i="4"/>
  <c r="AP166" i="4"/>
  <c r="Z166" i="4"/>
  <c r="AO133" i="4"/>
  <c r="Y133" i="4"/>
  <c r="AN166" i="4"/>
  <c r="AF166" i="4"/>
  <c r="P166" i="4"/>
  <c r="AH166" i="4"/>
  <c r="AG133" i="4"/>
  <c r="Q133" i="4"/>
  <c r="X166" i="4"/>
  <c r="AN133" i="4"/>
  <c r="AF133" i="4"/>
  <c r="X133" i="4"/>
  <c r="AM166" i="4"/>
  <c r="AE166" i="4"/>
  <c r="W166" i="4"/>
  <c r="AC155" i="4"/>
  <c r="U155" i="4"/>
  <c r="N177" i="4"/>
  <c r="AK166" i="4"/>
  <c r="U166" i="4"/>
  <c r="BA17" i="4"/>
  <c r="BD17" i="4" s="1"/>
  <c r="BE17" i="4" s="1"/>
  <c r="AQ155" i="4"/>
  <c r="AA155" i="4"/>
  <c r="AK177" i="4"/>
  <c r="AC133" i="4"/>
  <c r="U133" i="4"/>
  <c r="AJ166" i="4"/>
  <c r="AB166" i="4"/>
  <c r="T166" i="4"/>
  <c r="AP155" i="4"/>
  <c r="AH155" i="4"/>
  <c r="Z155" i="4"/>
  <c r="R155" i="4"/>
  <c r="J13" i="1"/>
  <c r="K13" i="1" s="1"/>
  <c r="AA110" i="4"/>
  <c r="N121" i="4"/>
  <c r="AQ121" i="4"/>
  <c r="N155" i="4"/>
  <c r="BA34" i="4"/>
  <c r="P155" i="4"/>
  <c r="V155" i="4"/>
  <c r="AK155" i="4"/>
  <c r="N144" i="4"/>
  <c r="AQ144" i="4"/>
  <c r="AP144" i="4"/>
  <c r="AO144" i="4"/>
  <c r="AN144" i="4"/>
  <c r="AM144" i="4"/>
  <c r="AL144" i="4"/>
  <c r="AJ144" i="4"/>
  <c r="AI144" i="4"/>
  <c r="AH144" i="4"/>
  <c r="AG144" i="4"/>
  <c r="AF144" i="4"/>
  <c r="AE144" i="4"/>
  <c r="AD144" i="4"/>
  <c r="AC144" i="4"/>
  <c r="AB144" i="4"/>
  <c r="AA144" i="4"/>
  <c r="Z144" i="4"/>
  <c r="X144" i="4"/>
  <c r="W144" i="4"/>
  <c r="V144" i="4"/>
  <c r="U144" i="4"/>
  <c r="T144" i="4"/>
  <c r="R144" i="4"/>
  <c r="Q144" i="4"/>
  <c r="AE10" i="4"/>
  <c r="BA16" i="4"/>
  <c r="BA15" i="4"/>
  <c r="AD10" i="4"/>
  <c r="F3" i="1"/>
  <c r="O643" i="1"/>
  <c r="O598" i="1"/>
  <c r="B32" i="17" s="1"/>
  <c r="O553" i="1"/>
  <c r="N462" i="1"/>
  <c r="M327" i="1"/>
  <c r="N166" i="4"/>
  <c r="N372" i="1"/>
  <c r="R133" i="4"/>
  <c r="AP99" i="4"/>
  <c r="AO99" i="4"/>
  <c r="AN99" i="4"/>
  <c r="AM99" i="4"/>
  <c r="AL99" i="4"/>
  <c r="AK99" i="4"/>
  <c r="AJ99" i="4"/>
  <c r="AI99" i="4"/>
  <c r="AH99" i="4"/>
  <c r="AG99" i="4"/>
  <c r="AF99" i="4"/>
  <c r="AE99" i="4"/>
  <c r="AD99" i="4"/>
  <c r="AC99" i="4"/>
  <c r="AB99" i="4"/>
  <c r="AA99" i="4"/>
  <c r="Z99" i="4"/>
  <c r="Y99" i="4"/>
  <c r="X99" i="4"/>
  <c r="W99" i="4"/>
  <c r="V99" i="4"/>
  <c r="U99" i="4"/>
  <c r="T99" i="4"/>
  <c r="S99" i="4"/>
  <c r="R99" i="4"/>
  <c r="Q99" i="4"/>
  <c r="P99" i="4"/>
  <c r="N133" i="4"/>
  <c r="AM133" i="4"/>
  <c r="AK133" i="4"/>
  <c r="W133" i="4"/>
  <c r="V133" i="4"/>
  <c r="AD110" i="4"/>
  <c r="AP110" i="4"/>
  <c r="L688" i="1"/>
  <c r="O688" i="1"/>
  <c r="B40" i="17" s="1"/>
  <c r="N688" i="1"/>
  <c r="BA14" i="4"/>
  <c r="P144" i="4"/>
  <c r="O177" i="4"/>
  <c r="O155" i="4"/>
  <c r="M688" i="1"/>
  <c r="F3" i="4"/>
  <c r="C10" i="11" s="1"/>
  <c r="K132" i="4"/>
  <c r="AD166" i="4"/>
  <c r="N507" i="1"/>
  <c r="M507" i="1"/>
  <c r="L507" i="1"/>
  <c r="O385" i="1"/>
  <c r="L372" i="1"/>
  <c r="O486" i="1"/>
  <c r="M462" i="1"/>
  <c r="O396" i="1"/>
  <c r="M372" i="1"/>
  <c r="O464" i="1"/>
  <c r="K462" i="1"/>
  <c r="O91" i="1"/>
  <c r="O69" i="1"/>
  <c r="O419" i="1"/>
  <c r="K417" i="1"/>
  <c r="BF486" i="1" l="1"/>
  <c r="BI486" i="1"/>
  <c r="BF226" i="1"/>
  <c r="BI226" i="1"/>
  <c r="O248" i="1"/>
  <c r="BF249" i="1"/>
  <c r="BI249" i="1"/>
  <c r="O90" i="1"/>
  <c r="BI91" i="1"/>
  <c r="BF91" i="1"/>
  <c r="BF385" i="1"/>
  <c r="BI385" i="1"/>
  <c r="BF103" i="1"/>
  <c r="BI103" i="1"/>
  <c r="O158" i="1"/>
  <c r="BF159" i="1"/>
  <c r="BI159" i="1"/>
  <c r="BF69" i="1"/>
  <c r="BI69" i="1"/>
  <c r="O180" i="1"/>
  <c r="BF181" i="1"/>
  <c r="BI181" i="1"/>
  <c r="BF170" i="1"/>
  <c r="BI170" i="1"/>
  <c r="BF396" i="1"/>
  <c r="BI396" i="1"/>
  <c r="BF80" i="1"/>
  <c r="BI80" i="1"/>
  <c r="O34" i="1"/>
  <c r="BF35" i="1"/>
  <c r="BI35" i="1"/>
  <c r="L326" i="1"/>
  <c r="BB42" i="4"/>
  <c r="BD42" i="4"/>
  <c r="BE42" i="4" s="1"/>
  <c r="BB34" i="4"/>
  <c r="BD34" i="4"/>
  <c r="BE34" i="4" s="1"/>
  <c r="AY132" i="4"/>
  <c r="BD20" i="4"/>
  <c r="BE20" i="4" s="1"/>
  <c r="BB19" i="4"/>
  <c r="AK10" i="4"/>
  <c r="B31" i="17"/>
  <c r="B33" i="17" s="1"/>
  <c r="B36" i="17"/>
  <c r="B37" i="17" s="1"/>
  <c r="O45" i="1"/>
  <c r="N45" i="1"/>
  <c r="N11" i="1" s="1"/>
  <c r="AR132" i="4"/>
  <c r="C12" i="20"/>
  <c r="Y10" i="4"/>
  <c r="R132" i="4"/>
  <c r="X110" i="4"/>
  <c r="R110" i="4"/>
  <c r="AD132" i="4"/>
  <c r="BB17" i="4"/>
  <c r="AM110" i="4"/>
  <c r="X132" i="4"/>
  <c r="AG110" i="4"/>
  <c r="U110" i="4"/>
  <c r="AB132" i="4"/>
  <c r="N132" i="4"/>
  <c r="AL132" i="4"/>
  <c r="Z132" i="4"/>
  <c r="AJ110" i="4"/>
  <c r="AQ88" i="4"/>
  <c r="AR88" i="4"/>
  <c r="AR87" i="4" s="1"/>
  <c r="BA177" i="4"/>
  <c r="BB177" i="4" s="1"/>
  <c r="AO110" i="4"/>
  <c r="AL110" i="4"/>
  <c r="AI110" i="4"/>
  <c r="AF110" i="4"/>
  <c r="AC110" i="4"/>
  <c r="Z110" i="4"/>
  <c r="W110" i="4"/>
  <c r="T110" i="4"/>
  <c r="Q110" i="4"/>
  <c r="AQ110" i="4"/>
  <c r="AN110" i="4"/>
  <c r="AK110" i="4"/>
  <c r="AH110" i="4"/>
  <c r="AE110" i="4"/>
  <c r="AB110" i="4"/>
  <c r="Y110" i="4"/>
  <c r="V110" i="4"/>
  <c r="S110" i="4"/>
  <c r="P110" i="4"/>
  <c r="W132" i="4"/>
  <c r="C13" i="20"/>
  <c r="L10" i="1"/>
  <c r="O68" i="1"/>
  <c r="O215" i="1"/>
  <c r="B41" i="17"/>
  <c r="O79" i="1"/>
  <c r="O169" i="1"/>
  <c r="O225" i="1"/>
  <c r="K12" i="1"/>
  <c r="O102" i="1"/>
  <c r="O192" i="1"/>
  <c r="O132" i="4"/>
  <c r="Q132" i="4"/>
  <c r="AA132" i="4"/>
  <c r="AI132" i="4"/>
  <c r="BA144" i="4"/>
  <c r="BB144" i="4" s="1"/>
  <c r="W10" i="4"/>
  <c r="S132" i="4"/>
  <c r="T132" i="4"/>
  <c r="BD76" i="4"/>
  <c r="AN132" i="4"/>
  <c r="BB76" i="4"/>
  <c r="BB65" i="4"/>
  <c r="R10" i="4"/>
  <c r="AM132" i="4"/>
  <c r="AP132" i="4"/>
  <c r="BA32" i="4"/>
  <c r="T10" i="4"/>
  <c r="S10" i="4"/>
  <c r="U10" i="4"/>
  <c r="P10" i="4"/>
  <c r="AL10" i="4"/>
  <c r="AJ10" i="4"/>
  <c r="AI10" i="4"/>
  <c r="AH10" i="4"/>
  <c r="AF10" i="4"/>
  <c r="Z10" i="4"/>
  <c r="V10" i="4"/>
  <c r="AK132" i="4"/>
  <c r="AJ132" i="4"/>
  <c r="BB12" i="4"/>
  <c r="BA133" i="4"/>
  <c r="BB133" i="4" s="1"/>
  <c r="AO132" i="4"/>
  <c r="BB18" i="4"/>
  <c r="P132" i="4"/>
  <c r="U132" i="4"/>
  <c r="Y132" i="4"/>
  <c r="AE132" i="4"/>
  <c r="BB13" i="4"/>
  <c r="AF132" i="4"/>
  <c r="AG132" i="4"/>
  <c r="V132" i="4"/>
  <c r="AH132" i="4"/>
  <c r="AQ132" i="4"/>
  <c r="BB11" i="4"/>
  <c r="AC132" i="4"/>
  <c r="N326" i="1"/>
  <c r="O507" i="1"/>
  <c r="N271" i="1"/>
  <c r="BD15" i="4"/>
  <c r="BE15" i="4" s="1"/>
  <c r="BB15" i="4"/>
  <c r="BD16" i="4"/>
  <c r="BE16" i="4" s="1"/>
  <c r="BB16" i="4"/>
  <c r="J3" i="1"/>
  <c r="I3" i="1"/>
  <c r="O13" i="1"/>
  <c r="O88" i="4"/>
  <c r="P88" i="4"/>
  <c r="Q88" i="4"/>
  <c r="R88" i="4"/>
  <c r="S88" i="4"/>
  <c r="T88" i="4"/>
  <c r="U88" i="4"/>
  <c r="V88" i="4"/>
  <c r="W88" i="4"/>
  <c r="X88" i="4"/>
  <c r="Y88" i="4"/>
  <c r="Z88" i="4"/>
  <c r="AA88" i="4"/>
  <c r="AA87" i="4" s="1"/>
  <c r="AB88" i="4"/>
  <c r="AC88" i="4"/>
  <c r="AD88" i="4"/>
  <c r="AD87" i="4" s="1"/>
  <c r="AE88" i="4"/>
  <c r="AF88" i="4"/>
  <c r="AG88" i="4"/>
  <c r="AH88" i="4"/>
  <c r="AI88" i="4"/>
  <c r="AI87" i="4" s="1"/>
  <c r="AJ88" i="4"/>
  <c r="AK88" i="4"/>
  <c r="AL88" i="4"/>
  <c r="AM88" i="4"/>
  <c r="AN88" i="4"/>
  <c r="AO88" i="4"/>
  <c r="AP88" i="4"/>
  <c r="AP87" i="4" s="1"/>
  <c r="O99" i="4"/>
  <c r="BA155" i="4"/>
  <c r="BB155" i="4" s="1"/>
  <c r="BD14" i="4"/>
  <c r="BE14" i="4" s="1"/>
  <c r="BB14" i="4"/>
  <c r="O329" i="1"/>
  <c r="K327" i="1"/>
  <c r="BA166" i="4"/>
  <c r="BB166" i="4" s="1"/>
  <c r="O374" i="1"/>
  <c r="K372" i="1"/>
  <c r="H3" i="4"/>
  <c r="C12" i="11" s="1"/>
  <c r="M326" i="1"/>
  <c r="O462" i="1"/>
  <c r="B26" i="17" s="1"/>
  <c r="O417" i="1"/>
  <c r="O146" i="1" l="1"/>
  <c r="BF215" i="1"/>
  <c r="BI215" i="1"/>
  <c r="BF329" i="1"/>
  <c r="BI329" i="1"/>
  <c r="K326" i="1"/>
  <c r="O56" i="1"/>
  <c r="K11" i="1"/>
  <c r="K10" i="1" s="1"/>
  <c r="B25" i="17"/>
  <c r="H12" i="20"/>
  <c r="C11" i="20"/>
  <c r="AY121" i="4"/>
  <c r="AF87" i="4"/>
  <c r="W87" i="4"/>
  <c r="AG87" i="4"/>
  <c r="V87" i="4"/>
  <c r="Y87" i="4"/>
  <c r="AH87" i="4"/>
  <c r="Z87" i="4"/>
  <c r="R87" i="4"/>
  <c r="AC87" i="4"/>
  <c r="AK87" i="4"/>
  <c r="U87" i="4"/>
  <c r="AQ87" i="4"/>
  <c r="AN87" i="4"/>
  <c r="X87" i="4"/>
  <c r="P87" i="4"/>
  <c r="AY110" i="4"/>
  <c r="AM87" i="4"/>
  <c r="AL87" i="4"/>
  <c r="AJ87" i="4"/>
  <c r="AB87" i="4"/>
  <c r="T87" i="4"/>
  <c r="S87" i="4"/>
  <c r="AE87" i="4"/>
  <c r="AO87" i="4"/>
  <c r="Q87" i="4"/>
  <c r="Q189" i="4" s="1"/>
  <c r="Q190" i="4" s="1"/>
  <c r="Q191" i="4" s="1"/>
  <c r="AY99" i="4"/>
  <c r="AY88" i="4"/>
  <c r="K9" i="4"/>
  <c r="AY10" i="4"/>
  <c r="BA10" i="4"/>
  <c r="H13" i="20"/>
  <c r="L734" i="1"/>
  <c r="B44" i="17" s="1"/>
  <c r="O214" i="1"/>
  <c r="O191" i="1" s="1"/>
  <c r="O271" i="1"/>
  <c r="N270" i="1"/>
  <c r="O12" i="1"/>
  <c r="O11" i="1" s="1"/>
  <c r="L735" i="1"/>
  <c r="BD32" i="4"/>
  <c r="BE65" i="4"/>
  <c r="BE76" i="4"/>
  <c r="H3" i="1"/>
  <c r="BD144" i="4"/>
  <c r="BE144" i="4" s="1"/>
  <c r="BA132" i="4"/>
  <c r="BB132" i="4" s="1"/>
  <c r="BD133" i="4"/>
  <c r="BE133" i="4" s="1"/>
  <c r="BA99" i="4"/>
  <c r="BB99" i="4" s="1"/>
  <c r="O87" i="4"/>
  <c r="BA121" i="4"/>
  <c r="BB121" i="4" s="1"/>
  <c r="N88" i="4"/>
  <c r="N87" i="4" s="1"/>
  <c r="O372" i="1"/>
  <c r="B24" i="17" s="1"/>
  <c r="O327" i="1"/>
  <c r="B23" i="17" s="1"/>
  <c r="BD177" i="4"/>
  <c r="BE177" i="4" s="1"/>
  <c r="BD155" i="4"/>
  <c r="BE155" i="4" s="1"/>
  <c r="K87" i="4"/>
  <c r="BD166" i="4"/>
  <c r="BE166" i="4" s="1"/>
  <c r="O270" i="1" l="1"/>
  <c r="BI271" i="1"/>
  <c r="BF271" i="1"/>
  <c r="N236" i="1"/>
  <c r="N10" i="1" s="1"/>
  <c r="K189" i="4"/>
  <c r="AY189" i="4" s="1"/>
  <c r="H11" i="20"/>
  <c r="BA110" i="4"/>
  <c r="BB110" i="4" s="1"/>
  <c r="C10" i="20"/>
  <c r="F5" i="20"/>
  <c r="BD10" i="4"/>
  <c r="G3" i="4"/>
  <c r="C11" i="11" s="1"/>
  <c r="AY87" i="4"/>
  <c r="B27" i="17"/>
  <c r="L736" i="1"/>
  <c r="B50" i="17"/>
  <c r="K735" i="1"/>
  <c r="B49" i="17" s="1"/>
  <c r="BD121" i="4"/>
  <c r="BE121" i="4" s="1"/>
  <c r="BD99" i="4"/>
  <c r="BE99" i="4" s="1"/>
  <c r="BA88" i="4"/>
  <c r="O326" i="1"/>
  <c r="K734" i="1"/>
  <c r="B43" i="17" s="1"/>
  <c r="BD132" i="4"/>
  <c r="BE132" i="4" s="1"/>
  <c r="AP90" i="1" l="1"/>
  <c r="AW270" i="1"/>
  <c r="AI270" i="1"/>
  <c r="AM180" i="1"/>
  <c r="Y270" i="1"/>
  <c r="Z270" i="1"/>
  <c r="AZ90" i="1"/>
  <c r="AO270" i="1"/>
  <c r="AS270" i="1"/>
  <c r="Q270" i="1"/>
  <c r="AO180" i="1"/>
  <c r="AM270" i="1"/>
  <c r="Z90" i="1"/>
  <c r="AR270" i="1"/>
  <c r="S90" i="1"/>
  <c r="AK90" i="1"/>
  <c r="AH90" i="1"/>
  <c r="AL90" i="1"/>
  <c r="AX90" i="1"/>
  <c r="AP270" i="1"/>
  <c r="AK270" i="1"/>
  <c r="AY270" i="1"/>
  <c r="AL180" i="1"/>
  <c r="AV180" i="1"/>
  <c r="AU270" i="1"/>
  <c r="AT270" i="1"/>
  <c r="AA270" i="1"/>
  <c r="AX270" i="1"/>
  <c r="X270" i="1"/>
  <c r="W180" i="1"/>
  <c r="AD270" i="1"/>
  <c r="AC270" i="1"/>
  <c r="AC90" i="1"/>
  <c r="Q180" i="1"/>
  <c r="AH180" i="1"/>
  <c r="S180" i="1"/>
  <c r="E16" i="11"/>
  <c r="BD110" i="4"/>
  <c r="BE110" i="4" s="1"/>
  <c r="H10" i="20"/>
  <c r="AU90" i="1"/>
  <c r="AG180" i="1"/>
  <c r="E5" i="20"/>
  <c r="E73" i="19"/>
  <c r="E74" i="19" s="1"/>
  <c r="D6" i="20"/>
  <c r="H73" i="19"/>
  <c r="AE90" i="1"/>
  <c r="Y90" i="1"/>
  <c r="R270" i="1"/>
  <c r="AY90" i="1"/>
  <c r="AS90" i="1"/>
  <c r="AT90" i="1"/>
  <c r="AA180" i="1"/>
  <c r="AR46" i="17"/>
  <c r="AA90" i="1"/>
  <c r="AD180" i="1"/>
  <c r="AR180" i="1"/>
  <c r="AW180" i="1"/>
  <c r="AR90" i="1"/>
  <c r="U90" i="1"/>
  <c r="AK180" i="1"/>
  <c r="Y180" i="1"/>
  <c r="AS180" i="1"/>
  <c r="V180" i="1"/>
  <c r="T90" i="1"/>
  <c r="S270" i="1"/>
  <c r="AS45" i="1"/>
  <c r="AW90" i="1"/>
  <c r="Q90" i="1"/>
  <c r="AJ90" i="1"/>
  <c r="AU180" i="1"/>
  <c r="AT180" i="1"/>
  <c r="U180" i="1"/>
  <c r="AQ180" i="1"/>
  <c r="AN180" i="1"/>
  <c r="AM90" i="1"/>
  <c r="AF90" i="1"/>
  <c r="AF180" i="1"/>
  <c r="X180" i="1"/>
  <c r="AP180" i="1"/>
  <c r="AB90" i="1"/>
  <c r="AN90" i="1"/>
  <c r="W90" i="1"/>
  <c r="R90" i="1"/>
  <c r="AJ180" i="1"/>
  <c r="AY180" i="1"/>
  <c r="AC180" i="1"/>
  <c r="AV90" i="1"/>
  <c r="V90" i="1"/>
  <c r="AG90" i="1"/>
  <c r="AO90" i="1"/>
  <c r="AQ90" i="1"/>
  <c r="AB180" i="1"/>
  <c r="X90" i="1"/>
  <c r="AZ180" i="1"/>
  <c r="AI90" i="1"/>
  <c r="AD90" i="1"/>
  <c r="Z180" i="1"/>
  <c r="T180" i="1"/>
  <c r="AX180" i="1"/>
  <c r="AI180" i="1"/>
  <c r="G3" i="1"/>
  <c r="K736" i="1"/>
  <c r="BA87" i="4"/>
  <c r="BB87" i="4" s="1"/>
  <c r="BB88" i="4"/>
  <c r="BD88" i="4"/>
  <c r="BE140" i="1"/>
  <c r="BF140" i="1" s="1"/>
  <c r="BE137" i="1"/>
  <c r="BF137" i="1" s="1"/>
  <c r="BE136" i="1"/>
  <c r="BF136" i="1" s="1"/>
  <c r="BE139" i="1"/>
  <c r="BF139" i="1" s="1"/>
  <c r="BE138" i="1"/>
  <c r="BF138" i="1" s="1"/>
  <c r="BE145" i="1"/>
  <c r="BF145" i="1" s="1"/>
  <c r="F14" i="11" l="1"/>
  <c r="F13" i="11"/>
  <c r="F10" i="11"/>
  <c r="F12" i="11"/>
  <c r="F11" i="11"/>
  <c r="F9" i="11"/>
  <c r="F15" i="11"/>
  <c r="AE270" i="1"/>
  <c r="AJ270" i="1"/>
  <c r="T270" i="1"/>
  <c r="AV270" i="1"/>
  <c r="AF270" i="1"/>
  <c r="U270" i="1"/>
  <c r="AH45" i="1"/>
  <c r="AN45" i="1"/>
  <c r="AQ270" i="1"/>
  <c r="AE180" i="1"/>
  <c r="V45" i="1"/>
  <c r="AG270" i="1"/>
  <c r="AZ45" i="1"/>
  <c r="Y45" i="1"/>
  <c r="AW45" i="1"/>
  <c r="AI45" i="1"/>
  <c r="AY45" i="1"/>
  <c r="Z135" i="1"/>
  <c r="AR44" i="17"/>
  <c r="AU44" i="17" s="1"/>
  <c r="AV44" i="17" s="1"/>
  <c r="AJ45" i="1"/>
  <c r="AP45" i="1"/>
  <c r="Z45" i="1"/>
  <c r="AQ45" i="1"/>
  <c r="AR45" i="1"/>
  <c r="AT45" i="1"/>
  <c r="T45" i="1"/>
  <c r="AC45" i="1"/>
  <c r="AE45" i="1"/>
  <c r="AV45" i="1"/>
  <c r="U45" i="1"/>
  <c r="AD45" i="1"/>
  <c r="AB45" i="1"/>
  <c r="AX45" i="1"/>
  <c r="AO45" i="1"/>
  <c r="W45" i="1"/>
  <c r="AG45" i="1"/>
  <c r="AM45" i="1"/>
  <c r="X45" i="1"/>
  <c r="AL45" i="1"/>
  <c r="AK45" i="1"/>
  <c r="AU45" i="1"/>
  <c r="AF45" i="1"/>
  <c r="AA45" i="1"/>
  <c r="Y135" i="1"/>
  <c r="AI135" i="1"/>
  <c r="AK135" i="1"/>
  <c r="W135" i="1"/>
  <c r="AU135" i="1"/>
  <c r="X135" i="1"/>
  <c r="T135" i="1"/>
  <c r="AV135" i="1"/>
  <c r="AM135" i="1"/>
  <c r="AS135" i="1"/>
  <c r="AB135" i="1"/>
  <c r="AA135" i="1"/>
  <c r="V135" i="1"/>
  <c r="AG135" i="1"/>
  <c r="AC135" i="1"/>
  <c r="AR135" i="1"/>
  <c r="AB270" i="1"/>
  <c r="AO135" i="1"/>
  <c r="AW135" i="1"/>
  <c r="AL135" i="1"/>
  <c r="AE135" i="1"/>
  <c r="AT135" i="1"/>
  <c r="AX135" i="1"/>
  <c r="AD135" i="1"/>
  <c r="U135" i="1"/>
  <c r="V270" i="1"/>
  <c r="AY135" i="1"/>
  <c r="AJ135" i="1"/>
  <c r="AZ135" i="1"/>
  <c r="AZ270" i="1"/>
  <c r="AN135" i="1"/>
  <c r="W270" i="1"/>
  <c r="AL270" i="1"/>
  <c r="AH135" i="1"/>
  <c r="AQ135" i="1"/>
  <c r="AN270" i="1"/>
  <c r="AF135" i="1"/>
  <c r="AH270" i="1"/>
  <c r="AP135" i="1"/>
  <c r="S45" i="1"/>
  <c r="Q45" i="1"/>
  <c r="R45" i="1"/>
  <c r="R180" i="1"/>
  <c r="Q135" i="1"/>
  <c r="AN225" i="1"/>
  <c r="D5" i="20"/>
  <c r="D7" i="20" s="1"/>
  <c r="AD225" i="1"/>
  <c r="AV225" i="1"/>
  <c r="AJ225" i="1"/>
  <c r="X225" i="1"/>
  <c r="X191" i="1" s="1"/>
  <c r="G43" i="19"/>
  <c r="G55" i="19" s="1"/>
  <c r="D73" i="19"/>
  <c r="D74" i="19" s="1"/>
  <c r="C6" i="20"/>
  <c r="AE225" i="1"/>
  <c r="AS225" i="1"/>
  <c r="U225" i="1"/>
  <c r="U191" i="1" s="1"/>
  <c r="R135" i="1"/>
  <c r="AT225" i="1"/>
  <c r="V225" i="1"/>
  <c r="V191" i="1" s="1"/>
  <c r="AW225" i="1"/>
  <c r="Y225" i="1"/>
  <c r="Y191" i="1" s="1"/>
  <c r="AM225" i="1"/>
  <c r="S135" i="1"/>
  <c r="AZ225" i="1"/>
  <c r="AB225" i="1"/>
  <c r="AP225" i="1"/>
  <c r="R225" i="1"/>
  <c r="R191" i="1" s="1"/>
  <c r="AH225" i="1"/>
  <c r="AK225" i="1"/>
  <c r="AY225" i="1"/>
  <c r="AA225" i="1"/>
  <c r="AQ225" i="1"/>
  <c r="S225" i="1"/>
  <c r="S191" i="1" s="1"/>
  <c r="AG225" i="1"/>
  <c r="AU46" i="17"/>
  <c r="AR52" i="17"/>
  <c r="AU225" i="1"/>
  <c r="AL225" i="1"/>
  <c r="AC225" i="1"/>
  <c r="T225" i="1"/>
  <c r="T191" i="1" s="1"/>
  <c r="BE141" i="1"/>
  <c r="BE142" i="1"/>
  <c r="BE143" i="1"/>
  <c r="BE144" i="1"/>
  <c r="Q225" i="1"/>
  <c r="Q191" i="1" s="1"/>
  <c r="AR225" i="1"/>
  <c r="AI225" i="1"/>
  <c r="Z225" i="1"/>
  <c r="Z191" i="1" s="1"/>
  <c r="AX225" i="1"/>
  <c r="AO225" i="1"/>
  <c r="AF225" i="1"/>
  <c r="W225" i="1"/>
  <c r="W191" i="1" s="1"/>
  <c r="BE270" i="1"/>
  <c r="BE90" i="1"/>
  <c r="BF90" i="1" s="1"/>
  <c r="AG248" i="1"/>
  <c r="W248" i="1"/>
  <c r="AW248" i="1"/>
  <c r="X248" i="1"/>
  <c r="AU248" i="1"/>
  <c r="AE248" i="1"/>
  <c r="AM248" i="1"/>
  <c r="BE88" i="4"/>
  <c r="BD87" i="4"/>
  <c r="BE87" i="4" s="1"/>
  <c r="BH138" i="1"/>
  <c r="BI138" i="1" s="1"/>
  <c r="BH136" i="1"/>
  <c r="BI136" i="1" s="1"/>
  <c r="BH145" i="1"/>
  <c r="BI145" i="1" s="1"/>
  <c r="BH139" i="1"/>
  <c r="BI139" i="1" s="1"/>
  <c r="BH137" i="1"/>
  <c r="BI137" i="1" s="1"/>
  <c r="BH140" i="1"/>
  <c r="BI140" i="1" s="1"/>
  <c r="BE180" i="1" l="1"/>
  <c r="BF180" i="1" s="1"/>
  <c r="BF270" i="1"/>
  <c r="AQ23" i="1"/>
  <c r="AM23" i="1"/>
  <c r="AF23" i="1"/>
  <c r="S23" i="1"/>
  <c r="AW23" i="1"/>
  <c r="AE23" i="1"/>
  <c r="AS23" i="1"/>
  <c r="AU23" i="1"/>
  <c r="AL23" i="1"/>
  <c r="U23" i="1"/>
  <c r="AT23" i="1"/>
  <c r="AK23" i="1"/>
  <c r="AY23" i="1"/>
  <c r="Q23" i="1"/>
  <c r="R23" i="1"/>
  <c r="AR50" i="17"/>
  <c r="AS50" i="17" s="1"/>
  <c r="BE45" i="1"/>
  <c r="AA23" i="1"/>
  <c r="I16" i="11"/>
  <c r="AR23" i="1"/>
  <c r="V23" i="1"/>
  <c r="AS44" i="17"/>
  <c r="AW203" i="1"/>
  <c r="AU52" i="17"/>
  <c r="BE135" i="1"/>
  <c r="BF135" i="1" s="1"/>
  <c r="BF144" i="1"/>
  <c r="BH144" i="1"/>
  <c r="BI144" i="1" s="1"/>
  <c r="BF141" i="1"/>
  <c r="BH141" i="1"/>
  <c r="BI141" i="1" s="1"/>
  <c r="BF143" i="1"/>
  <c r="BH143" i="1"/>
  <c r="BI143" i="1" s="1"/>
  <c r="BF142" i="1"/>
  <c r="BH142" i="1"/>
  <c r="BI142" i="1" s="1"/>
  <c r="BH270" i="1"/>
  <c r="BH90" i="1"/>
  <c r="BI90" i="1" s="1"/>
  <c r="AX68" i="1"/>
  <c r="W68" i="1"/>
  <c r="AI203" i="1"/>
  <c r="AD203" i="1"/>
  <c r="AC203" i="1"/>
  <c r="AR203" i="1"/>
  <c r="AK203" i="1"/>
  <c r="AN203" i="1"/>
  <c r="AH203" i="1"/>
  <c r="AV203" i="1"/>
  <c r="AA203" i="1"/>
  <c r="AU203" i="1"/>
  <c r="AG203" i="1"/>
  <c r="AL203" i="1"/>
  <c r="AJ203" i="1"/>
  <c r="AP203" i="1"/>
  <c r="AE203" i="1"/>
  <c r="AQ203" i="1"/>
  <c r="AF203" i="1"/>
  <c r="AS203" i="1"/>
  <c r="AZ203" i="1"/>
  <c r="AT203" i="1"/>
  <c r="AX203" i="1"/>
  <c r="AY203" i="1"/>
  <c r="AO203" i="1"/>
  <c r="AB203" i="1"/>
  <c r="AM203" i="1"/>
  <c r="Z248" i="1"/>
  <c r="AS248" i="1"/>
  <c r="AI248" i="1"/>
  <c r="Q248" i="1"/>
  <c r="AR248" i="1"/>
  <c r="T248" i="1"/>
  <c r="AD248" i="1"/>
  <c r="Y68" i="1"/>
  <c r="AC248" i="1"/>
  <c r="AY248" i="1"/>
  <c r="AY68" i="1"/>
  <c r="AT68" i="1"/>
  <c r="V68" i="1"/>
  <c r="AA68" i="1"/>
  <c r="AP158" i="1"/>
  <c r="AM68" i="1"/>
  <c r="AK248" i="1"/>
  <c r="AU68" i="1"/>
  <c r="AT248" i="1"/>
  <c r="AV248" i="1"/>
  <c r="U248" i="1"/>
  <c r="Q68" i="1"/>
  <c r="AA248" i="1"/>
  <c r="AV68" i="1"/>
  <c r="V248" i="1"/>
  <c r="R68" i="1"/>
  <c r="AU158" i="1"/>
  <c r="AQ248" i="1"/>
  <c r="AZ248" i="1"/>
  <c r="AG68" i="1"/>
  <c r="AF248" i="1"/>
  <c r="S248" i="1"/>
  <c r="AF68" i="1"/>
  <c r="T158" i="1"/>
  <c r="AO248" i="1"/>
  <c r="AJ248" i="1"/>
  <c r="R248" i="1"/>
  <c r="AX248" i="1"/>
  <c r="AN248" i="1"/>
  <c r="Y248" i="1"/>
  <c r="AH248" i="1"/>
  <c r="AB248" i="1"/>
  <c r="AL248" i="1"/>
  <c r="AP248" i="1"/>
  <c r="BH180" i="1" l="1"/>
  <c r="BI180" i="1" s="1"/>
  <c r="U68" i="1"/>
  <c r="AH23" i="1"/>
  <c r="AW68" i="1"/>
  <c r="AJ23" i="1"/>
  <c r="BI270" i="1"/>
  <c r="AZ158" i="1"/>
  <c r="X158" i="1"/>
  <c r="AB158" i="1"/>
  <c r="Q158" i="1"/>
  <c r="Y158" i="1"/>
  <c r="AK158" i="1"/>
  <c r="AM158" i="1"/>
  <c r="AV158" i="1"/>
  <c r="U158" i="1"/>
  <c r="AG158" i="1"/>
  <c r="AC158" i="1"/>
  <c r="AX158" i="1"/>
  <c r="AE158" i="1"/>
  <c r="AW158" i="1"/>
  <c r="S158" i="1"/>
  <c r="AP68" i="1"/>
  <c r="AI23" i="1"/>
  <c r="AG23" i="1"/>
  <c r="AC23" i="1"/>
  <c r="AD23" i="1"/>
  <c r="X23" i="1"/>
  <c r="AP23" i="1"/>
  <c r="AV23" i="1"/>
  <c r="W158" i="1"/>
  <c r="R158" i="1"/>
  <c r="AS158" i="1"/>
  <c r="AB23" i="1"/>
  <c r="AF158" i="1"/>
  <c r="Z158" i="1"/>
  <c r="T23" i="1"/>
  <c r="AN158" i="1"/>
  <c r="AZ23" i="1"/>
  <c r="AT158" i="1"/>
  <c r="AO158" i="1"/>
  <c r="AH158" i="1"/>
  <c r="AJ158" i="1"/>
  <c r="AM113" i="1"/>
  <c r="AW113" i="1"/>
  <c r="U113" i="1"/>
  <c r="AU113" i="1"/>
  <c r="AQ113" i="1"/>
  <c r="AR113" i="1"/>
  <c r="AO113" i="1"/>
  <c r="AV113" i="1"/>
  <c r="AF113" i="1"/>
  <c r="T113" i="1"/>
  <c r="AA158" i="1"/>
  <c r="AR158" i="1"/>
  <c r="Y113" i="1"/>
  <c r="X113" i="1"/>
  <c r="Z113" i="1"/>
  <c r="AI113" i="1"/>
  <c r="AB113" i="1"/>
  <c r="V113" i="1"/>
  <c r="AG113" i="1"/>
  <c r="Z23" i="1"/>
  <c r="AX23" i="1"/>
  <c r="AN23" i="1"/>
  <c r="AO23" i="1"/>
  <c r="AL158" i="1"/>
  <c r="AY158" i="1"/>
  <c r="AI158" i="1"/>
  <c r="V158" i="1"/>
  <c r="AD158" i="1"/>
  <c r="AQ158" i="1"/>
  <c r="AC113" i="1"/>
  <c r="AL113" i="1"/>
  <c r="AS113" i="1"/>
  <c r="AN113" i="1"/>
  <c r="AK113" i="1"/>
  <c r="AH113" i="1"/>
  <c r="AD113" i="1"/>
  <c r="AJ113" i="1"/>
  <c r="AT113" i="1"/>
  <c r="AE113" i="1"/>
  <c r="AA113" i="1"/>
  <c r="W113" i="1"/>
  <c r="Y23" i="1"/>
  <c r="AP113" i="1"/>
  <c r="W23" i="1"/>
  <c r="BH45" i="1"/>
  <c r="BI45" i="1" s="1"/>
  <c r="S68" i="1"/>
  <c r="E43" i="19"/>
  <c r="E55" i="19" s="1"/>
  <c r="Z68" i="1"/>
  <c r="AR68" i="1"/>
  <c r="AU50" i="17"/>
  <c r="AV50" i="17" s="1"/>
  <c r="X68" i="1"/>
  <c r="AK68" i="1"/>
  <c r="AO68" i="1"/>
  <c r="AQ68" i="1"/>
  <c r="AZ113" i="1"/>
  <c r="AB68" i="1"/>
  <c r="BF45" i="1"/>
  <c r="BH135" i="1"/>
  <c r="BI135" i="1" s="1"/>
  <c r="AS68" i="1"/>
  <c r="AH68" i="1"/>
  <c r="AI68" i="1"/>
  <c r="T68" i="1"/>
  <c r="AN68" i="1"/>
  <c r="AJ68" i="1"/>
  <c r="AZ68" i="1"/>
  <c r="R113" i="1"/>
  <c r="AD68" i="1"/>
  <c r="AC68" i="1"/>
  <c r="Q113" i="1"/>
  <c r="AY113" i="1"/>
  <c r="AE68" i="1"/>
  <c r="AL68" i="1"/>
  <c r="AX113" i="1"/>
  <c r="S113" i="1"/>
  <c r="BE203" i="1"/>
  <c r="BE115" i="1"/>
  <c r="BE114" i="1"/>
  <c r="BF114" i="1" s="1"/>
  <c r="BE116" i="1"/>
  <c r="BH116" i="1" s="1"/>
  <c r="BE119" i="1"/>
  <c r="BH119" i="1" s="1"/>
  <c r="BE123" i="1"/>
  <c r="BF123" i="1" s="1"/>
  <c r="BE117" i="1"/>
  <c r="BF117" i="1" s="1"/>
  <c r="BE118" i="1"/>
  <c r="BF118" i="1" s="1"/>
  <c r="BE120" i="1"/>
  <c r="BE122" i="1"/>
  <c r="BH122" i="1" s="1"/>
  <c r="BE248" i="1"/>
  <c r="BE121" i="1"/>
  <c r="BE158" i="1" l="1"/>
  <c r="BF158" i="1" s="1"/>
  <c r="BE23" i="1"/>
  <c r="BF23" i="1" s="1"/>
  <c r="BH121" i="1"/>
  <c r="BI121" i="1" s="1"/>
  <c r="BF121" i="1"/>
  <c r="BF120" i="1"/>
  <c r="BH115" i="1"/>
  <c r="BI115" i="1" s="1"/>
  <c r="BF115" i="1"/>
  <c r="BF248" i="1"/>
  <c r="BF203" i="1"/>
  <c r="BE68" i="1"/>
  <c r="BF68" i="1" s="1"/>
  <c r="BE113" i="1"/>
  <c r="BH203" i="1"/>
  <c r="BH114" i="1"/>
  <c r="BI114" i="1" s="1"/>
  <c r="BH118" i="1"/>
  <c r="BI118" i="1" s="1"/>
  <c r="BH117" i="1"/>
  <c r="BI117" i="1" s="1"/>
  <c r="BH123" i="1"/>
  <c r="BI123" i="1" s="1"/>
  <c r="BH120" i="1"/>
  <c r="BI120" i="1" s="1"/>
  <c r="BH248" i="1" l="1"/>
  <c r="BI248" i="1" s="1"/>
  <c r="BH158" i="1"/>
  <c r="BI158" i="1" s="1"/>
  <c r="BH23" i="1"/>
  <c r="BI23" i="1" s="1"/>
  <c r="BI203" i="1"/>
  <c r="BH68" i="1"/>
  <c r="BH113" i="1"/>
  <c r="BI68" i="1" l="1"/>
  <c r="O119" i="1" l="1"/>
  <c r="O116" i="1"/>
  <c r="BF116" i="1" l="1"/>
  <c r="BI116" i="1"/>
  <c r="BF119" i="1"/>
  <c r="BI119" i="1"/>
  <c r="H43" i="19" l="1"/>
  <c r="H55" i="19" s="1"/>
  <c r="O126" i="1" l="1"/>
  <c r="O124" i="1" l="1"/>
  <c r="BE225" i="1" l="1"/>
  <c r="BF225" i="1" s="1"/>
  <c r="BH225" i="1" l="1"/>
  <c r="BI225" i="1" s="1"/>
  <c r="BB598" i="1"/>
  <c r="BB507" i="1" s="1"/>
  <c r="M260" i="1" l="1"/>
  <c r="M259" i="1" s="1"/>
  <c r="BC598" i="1"/>
  <c r="BC507" i="1" s="1"/>
  <c r="BB734" i="1"/>
  <c r="BB735" i="1"/>
  <c r="M236" i="1" l="1"/>
  <c r="M10" i="1" s="1"/>
  <c r="O260" i="1"/>
  <c r="BB736" i="1"/>
  <c r="BI260" i="1" l="1"/>
  <c r="BF260" i="1"/>
  <c r="O259" i="1"/>
  <c r="O236" i="1" s="1"/>
  <c r="M735" i="1"/>
  <c r="B51" i="17" s="1"/>
  <c r="M734" i="1"/>
  <c r="B45" i="17" s="1"/>
  <c r="M736" i="1" l="1"/>
  <c r="BB54" i="4"/>
  <c r="BE54" i="4"/>
  <c r="H43" i="17" l="1"/>
  <c r="H47" i="17" s="1"/>
  <c r="F73" i="19"/>
  <c r="F74" i="19" s="1"/>
  <c r="E6" i="20"/>
  <c r="H49" i="17" l="1"/>
  <c r="H53" i="17" s="1"/>
  <c r="H55" i="17" s="1"/>
  <c r="E7" i="20"/>
  <c r="N734" i="1" l="1"/>
  <c r="B46" i="17" s="1"/>
  <c r="N735" i="1"/>
  <c r="B52" i="17" s="1"/>
  <c r="AS52" i="17" l="1"/>
  <c r="AV52" i="17"/>
  <c r="B53" i="17"/>
  <c r="AS46" i="17"/>
  <c r="AV46" i="17"/>
  <c r="B47" i="17"/>
  <c r="N736" i="1"/>
  <c r="G73" i="19" l="1"/>
  <c r="G74" i="19" s="1"/>
  <c r="F6" i="20"/>
  <c r="I73" i="19" l="1"/>
  <c r="I74" i="19" s="1"/>
  <c r="F7" i="20"/>
  <c r="H6" i="20"/>
  <c r="BE10" i="4" l="1"/>
  <c r="BB10" i="4"/>
  <c r="BE21" i="4" l="1"/>
  <c r="BE32" i="4"/>
  <c r="BB32" i="4"/>
  <c r="K190" i="4" l="1"/>
  <c r="E3" i="4"/>
  <c r="AY190" i="4" l="1"/>
  <c r="AY191" i="4" s="1"/>
  <c r="K191" i="4"/>
  <c r="C9" i="11"/>
  <c r="K3" i="4"/>
  <c r="C15" i="11" l="1"/>
  <c r="L3" i="4"/>
  <c r="K4" i="4" s="1"/>
  <c r="F4" i="4" l="1"/>
  <c r="G4" i="4"/>
  <c r="H4" i="4"/>
  <c r="C3" i="4"/>
  <c r="U2" i="4" s="1"/>
  <c r="I4" i="4"/>
  <c r="J4" i="4"/>
  <c r="E4" i="4"/>
  <c r="C16" i="11"/>
  <c r="Z79" i="1" l="1"/>
  <c r="AQ34" i="1"/>
  <c r="R34" i="1"/>
  <c r="AM169" i="1"/>
  <c r="AL79" i="1"/>
  <c r="Q34" i="1"/>
  <c r="S34" i="1"/>
  <c r="AD169" i="1"/>
  <c r="AE259" i="1"/>
  <c r="AE214" i="1"/>
  <c r="AK169" i="1"/>
  <c r="X169" i="1"/>
  <c r="AC259" i="1"/>
  <c r="AC214" i="1"/>
  <c r="AN259" i="1"/>
  <c r="S169" i="1"/>
  <c r="AY259" i="1"/>
  <c r="AY214" i="1"/>
  <c r="AX79" i="1"/>
  <c r="S259" i="1"/>
  <c r="Y169" i="1"/>
  <c r="AB259" i="1"/>
  <c r="AH169" i="1"/>
  <c r="AM259" i="1"/>
  <c r="V79" i="1"/>
  <c r="AV259" i="1"/>
  <c r="AD259" i="1"/>
  <c r="AA259" i="1"/>
  <c r="AU259" i="1"/>
  <c r="AA34" i="1"/>
  <c r="R79" i="1"/>
  <c r="AZ34" i="1"/>
  <c r="AT34" i="1"/>
  <c r="R169" i="1"/>
  <c r="AK124" i="1"/>
  <c r="AA169" i="1"/>
  <c r="AY34" i="1"/>
  <c r="AP169" i="1"/>
  <c r="AD124" i="1"/>
  <c r="AW124" i="1"/>
  <c r="AB124" i="1"/>
  <c r="AR45" i="17"/>
  <c r="AG169" i="1" l="1"/>
  <c r="T259" i="1"/>
  <c r="AX259" i="1"/>
  <c r="V169" i="1"/>
  <c r="AP259" i="1"/>
  <c r="U169" i="1"/>
  <c r="AA214" i="1"/>
  <c r="F43" i="19"/>
  <c r="F55" i="19" s="1"/>
  <c r="AF124" i="1"/>
  <c r="AU124" i="1"/>
  <c r="Y259" i="1"/>
  <c r="Z259" i="1"/>
  <c r="AJ124" i="1"/>
  <c r="AL259" i="1"/>
  <c r="AH124" i="1"/>
  <c r="AE124" i="1"/>
  <c r="AO259" i="1"/>
  <c r="AG259" i="1"/>
  <c r="AS259" i="1"/>
  <c r="AP124" i="1"/>
  <c r="W34" i="1"/>
  <c r="V124" i="1"/>
  <c r="AV124" i="1"/>
  <c r="AI124" i="1"/>
  <c r="V259" i="1"/>
  <c r="W259" i="1"/>
  <c r="AI259" i="1"/>
  <c r="AK34" i="1"/>
  <c r="AH34" i="1"/>
  <c r="AJ34" i="1"/>
  <c r="AF34" i="1"/>
  <c r="AW34" i="1"/>
  <c r="AX34" i="1"/>
  <c r="AO34" i="1"/>
  <c r="AL34" i="1"/>
  <c r="AC124" i="1"/>
  <c r="AG124" i="1"/>
  <c r="AN124" i="1"/>
  <c r="AU34" i="1"/>
  <c r="AB34" i="1"/>
  <c r="AD34" i="1"/>
  <c r="W124" i="1"/>
  <c r="U259" i="1"/>
  <c r="AQ259" i="1"/>
  <c r="AR259" i="1"/>
  <c r="AO124" i="1"/>
  <c r="AS124" i="1"/>
  <c r="AM124" i="1"/>
  <c r="AA124" i="1"/>
  <c r="T34" i="1"/>
  <c r="AE34" i="1"/>
  <c r="AC34" i="1"/>
  <c r="Z34" i="1"/>
  <c r="AR124" i="1"/>
  <c r="AQ124" i="1"/>
  <c r="AK259" i="1"/>
  <c r="AW259" i="1"/>
  <c r="X34" i="1"/>
  <c r="AM34" i="1"/>
  <c r="AN34" i="1"/>
  <c r="AG34" i="1"/>
  <c r="AV34" i="1"/>
  <c r="AL124" i="1"/>
  <c r="Z124" i="1"/>
  <c r="AZ259" i="1"/>
  <c r="T124" i="1"/>
  <c r="AT124" i="1"/>
  <c r="U124" i="1"/>
  <c r="AS34" i="1"/>
  <c r="Y124" i="1"/>
  <c r="AF259" i="1"/>
  <c r="X124" i="1"/>
  <c r="AH259" i="1"/>
  <c r="X259" i="1"/>
  <c r="AT259" i="1"/>
  <c r="AJ259" i="1"/>
  <c r="AR34" i="1"/>
  <c r="Y34" i="1"/>
  <c r="V34" i="1"/>
  <c r="AP34" i="1"/>
  <c r="U34" i="1"/>
  <c r="AI34" i="1"/>
  <c r="AY169" i="1"/>
  <c r="AX169" i="1"/>
  <c r="AW79" i="1"/>
  <c r="AX214" i="1"/>
  <c r="AP214" i="1"/>
  <c r="AN214" i="1"/>
  <c r="AO169" i="1"/>
  <c r="AV214" i="1"/>
  <c r="AB214" i="1"/>
  <c r="AD214" i="1"/>
  <c r="AM214" i="1"/>
  <c r="W79" i="1"/>
  <c r="AT169" i="1"/>
  <c r="AJ79" i="1"/>
  <c r="AN79" i="1"/>
  <c r="T169" i="1"/>
  <c r="T79" i="1"/>
  <c r="AD79" i="1"/>
  <c r="S79" i="1"/>
  <c r="AU214" i="1"/>
  <c r="AQ79" i="1"/>
  <c r="X79" i="1"/>
  <c r="R124" i="1"/>
  <c r="AY79" i="1"/>
  <c r="BE126" i="1"/>
  <c r="AE169" i="1"/>
  <c r="AF214" i="1"/>
  <c r="AT79" i="1"/>
  <c r="BE132" i="1"/>
  <c r="AV169" i="1"/>
  <c r="Y79" i="1"/>
  <c r="AJ214" i="1"/>
  <c r="AK79" i="1"/>
  <c r="AC79" i="1"/>
  <c r="AO79" i="1"/>
  <c r="Q259" i="1"/>
  <c r="BE131" i="1"/>
  <c r="AZ124" i="1"/>
  <c r="AN169" i="1"/>
  <c r="BE134" i="1"/>
  <c r="AS79" i="1"/>
  <c r="AF79" i="1"/>
  <c r="Q79" i="1"/>
  <c r="AF169" i="1"/>
  <c r="AZ169" i="1"/>
  <c r="AL214" i="1"/>
  <c r="AG79" i="1"/>
  <c r="BE127" i="1"/>
  <c r="AY124" i="1"/>
  <c r="BE133" i="1"/>
  <c r="AO214" i="1"/>
  <c r="AW169" i="1"/>
  <c r="AZ79" i="1"/>
  <c r="AH214" i="1"/>
  <c r="AG214" i="1"/>
  <c r="Q169" i="1"/>
  <c r="AM79" i="1"/>
  <c r="AT214" i="1"/>
  <c r="AS214" i="1"/>
  <c r="AC169" i="1"/>
  <c r="AR169" i="1"/>
  <c r="BE130" i="1"/>
  <c r="AA79" i="1"/>
  <c r="AJ169" i="1"/>
  <c r="AQ214" i="1"/>
  <c r="AQ169" i="1"/>
  <c r="AR214" i="1"/>
  <c r="U79" i="1"/>
  <c r="AV79" i="1"/>
  <c r="AX124" i="1"/>
  <c r="BE128" i="1"/>
  <c r="AB169" i="1"/>
  <c r="AK214" i="1"/>
  <c r="Z169" i="1"/>
  <c r="AW214" i="1"/>
  <c r="AL169" i="1"/>
  <c r="AI169" i="1"/>
  <c r="AB79" i="1"/>
  <c r="Q124" i="1"/>
  <c r="BE125" i="1"/>
  <c r="BE129" i="1"/>
  <c r="AH79" i="1"/>
  <c r="S124" i="1"/>
  <c r="AE79" i="1"/>
  <c r="AP79" i="1"/>
  <c r="AS169" i="1"/>
  <c r="AZ214" i="1"/>
  <c r="W169" i="1"/>
  <c r="AR79" i="1"/>
  <c r="AU169" i="1"/>
  <c r="AI214" i="1"/>
  <c r="R259" i="1"/>
  <c r="AU79" i="1"/>
  <c r="AI79" i="1"/>
  <c r="AR51" i="17"/>
  <c r="AU45" i="17"/>
  <c r="AV45" i="17" s="1"/>
  <c r="AS45" i="17"/>
  <c r="BE34" i="1" l="1"/>
  <c r="BE169" i="1"/>
  <c r="BF127" i="1"/>
  <c r="BH127" i="1"/>
  <c r="BI127" i="1" s="1"/>
  <c r="BE79" i="1"/>
  <c r="BF132" i="1"/>
  <c r="BH132" i="1"/>
  <c r="BI132" i="1" s="1"/>
  <c r="BE214" i="1"/>
  <c r="BF126" i="1"/>
  <c r="BH126" i="1"/>
  <c r="BI126" i="1" s="1"/>
  <c r="BF128" i="1"/>
  <c r="BH128" i="1"/>
  <c r="BI128" i="1" s="1"/>
  <c r="BH130" i="1"/>
  <c r="BI130" i="1" s="1"/>
  <c r="BF130" i="1"/>
  <c r="BF134" i="1"/>
  <c r="BH134" i="1"/>
  <c r="BI134" i="1" s="1"/>
  <c r="BF129" i="1"/>
  <c r="BH129" i="1"/>
  <c r="BI129" i="1" s="1"/>
  <c r="BF131" i="1"/>
  <c r="BH131" i="1"/>
  <c r="BI131" i="1" s="1"/>
  <c r="BF125" i="1"/>
  <c r="BH125" i="1"/>
  <c r="BE124" i="1"/>
  <c r="BE259" i="1"/>
  <c r="BF133" i="1"/>
  <c r="BH133" i="1"/>
  <c r="BI133" i="1" s="1"/>
  <c r="AU51" i="17"/>
  <c r="AV51" i="17" s="1"/>
  <c r="AS51" i="17"/>
  <c r="BH34" i="1" l="1"/>
  <c r="BH214" i="1"/>
  <c r="BH169" i="1"/>
  <c r="BF124" i="1"/>
  <c r="BF214" i="1"/>
  <c r="BF79" i="1"/>
  <c r="BF169" i="1"/>
  <c r="BF259" i="1"/>
  <c r="BH79" i="1"/>
  <c r="BI125" i="1"/>
  <c r="BH124" i="1"/>
  <c r="BH259" i="1"/>
  <c r="BF34" i="1"/>
  <c r="G16" i="11"/>
  <c r="BI259" i="1" l="1"/>
  <c r="BI169" i="1"/>
  <c r="BI34" i="1"/>
  <c r="BI214" i="1"/>
  <c r="BI124" i="1"/>
  <c r="BI79" i="1"/>
  <c r="K16" i="11"/>
  <c r="L14" i="11" l="1"/>
  <c r="L13" i="11"/>
  <c r="L10" i="11"/>
  <c r="L12" i="11"/>
  <c r="L11" i="11"/>
  <c r="L9" i="11"/>
  <c r="L15" i="11"/>
  <c r="B55" i="17" l="1"/>
  <c r="M9" i="4"/>
  <c r="M189" i="4" s="1"/>
  <c r="M190" i="4" l="1"/>
  <c r="M191" i="4" s="1"/>
  <c r="D43" i="17"/>
  <c r="D47" i="17" l="1"/>
  <c r="D49" i="17"/>
  <c r="D53" i="17" l="1"/>
  <c r="D55" i="17" s="1"/>
  <c r="AI9" i="4"/>
  <c r="AL9" i="4"/>
  <c r="AL189" i="4" s="1"/>
  <c r="V9" i="4"/>
  <c r="V189" i="4" s="1"/>
  <c r="X9" i="4"/>
  <c r="X189" i="4" s="1"/>
  <c r="AU9" i="4"/>
  <c r="AU189" i="4" s="1"/>
  <c r="W9" i="4"/>
  <c r="W189" i="4" s="1"/>
  <c r="AQ9" i="4"/>
  <c r="AQ189" i="4" s="1"/>
  <c r="O9" i="4"/>
  <c r="O189" i="4" s="1"/>
  <c r="AG9" i="4"/>
  <c r="AS9" i="4"/>
  <c r="AO9" i="4"/>
  <c r="AN9" i="4"/>
  <c r="AJ9" i="4"/>
  <c r="AE9" i="4"/>
  <c r="T9" i="4"/>
  <c r="U9" i="4"/>
  <c r="AK9" i="4"/>
  <c r="AT9" i="4"/>
  <c r="S9" i="4"/>
  <c r="R9" i="4"/>
  <c r="AH9" i="4"/>
  <c r="AH189" i="4" s="1"/>
  <c r="Y9" i="4"/>
  <c r="AC9" i="4"/>
  <c r="AC189" i="4" s="1"/>
  <c r="AR9" i="4"/>
  <c r="AR189" i="4" s="1"/>
  <c r="AM9" i="4"/>
  <c r="AM189" i="4" s="1"/>
  <c r="AB9" i="4"/>
  <c r="AA9" i="4"/>
  <c r="AA189" i="4" s="1"/>
  <c r="AP9" i="4"/>
  <c r="AF9" i="4"/>
  <c r="AF189" i="4" s="1"/>
  <c r="AD9" i="4"/>
  <c r="Z9" i="4"/>
  <c r="Z189" i="4" s="1"/>
  <c r="P9" i="4"/>
  <c r="P189" i="4" s="1"/>
  <c r="AV9" i="4"/>
  <c r="AV189" i="4" s="1"/>
  <c r="BA44" i="4"/>
  <c r="N9" i="4"/>
  <c r="N189" i="4" s="1"/>
  <c r="BB44" i="4" l="1"/>
  <c r="BD44" i="4"/>
  <c r="BE44" i="4" s="1"/>
  <c r="Z190" i="4"/>
  <c r="Z191" i="4" s="1"/>
  <c r="AQ190" i="4"/>
  <c r="AQ191" i="4" s="1"/>
  <c r="AM190" i="4"/>
  <c r="AM191" i="4" s="1"/>
  <c r="Y189" i="4"/>
  <c r="Y190" i="4" s="1"/>
  <c r="Y191" i="4" s="1"/>
  <c r="AE189" i="4"/>
  <c r="AK189" i="4"/>
  <c r="AU190" i="4"/>
  <c r="AU191" i="4" s="1"/>
  <c r="AP189" i="4"/>
  <c r="AP190" i="4" s="1"/>
  <c r="AP191" i="4" s="1"/>
  <c r="AN189" i="4"/>
  <c r="AH190" i="4"/>
  <c r="AH191" i="4" s="1"/>
  <c r="N190" i="4"/>
  <c r="N191" i="4" s="1"/>
  <c r="AF190" i="4"/>
  <c r="AF191" i="4" s="1"/>
  <c r="AJ189" i="4"/>
  <c r="AA190" i="4"/>
  <c r="AA191" i="4" s="1"/>
  <c r="AO189" i="4"/>
  <c r="AO190" i="4" s="1"/>
  <c r="AO191" i="4" s="1"/>
  <c r="AT189" i="4"/>
  <c r="AS189" i="4"/>
  <c r="AL190" i="4"/>
  <c r="AL191" i="4" s="1"/>
  <c r="AV190" i="4"/>
  <c r="AV191" i="4" s="1"/>
  <c r="AG189" i="4"/>
  <c r="AG190" i="4" s="1"/>
  <c r="AG191" i="4" s="1"/>
  <c r="AI189" i="4"/>
  <c r="AR190" i="4"/>
  <c r="AR191" i="4" s="1"/>
  <c r="O190" i="4"/>
  <c r="O191" i="4" s="1"/>
  <c r="AC190" i="4"/>
  <c r="AC191" i="4" s="1"/>
  <c r="AD189" i="4"/>
  <c r="AB189" i="4"/>
  <c r="S43" i="17" s="1"/>
  <c r="S47" i="17" s="1"/>
  <c r="W190" i="4"/>
  <c r="W191" i="4" s="1"/>
  <c r="X190" i="4"/>
  <c r="X191" i="4" s="1"/>
  <c r="V190" i="4"/>
  <c r="V191" i="4" s="1"/>
  <c r="S189" i="4"/>
  <c r="T189" i="4"/>
  <c r="U189" i="4"/>
  <c r="L43" i="17" s="1"/>
  <c r="L47" i="17" s="1"/>
  <c r="R189" i="4"/>
  <c r="P190" i="4"/>
  <c r="P191" i="4" s="1"/>
  <c r="AI43" i="17"/>
  <c r="AI47" i="17" s="1"/>
  <c r="G43" i="17"/>
  <c r="G47" i="17" s="1"/>
  <c r="N43" i="17"/>
  <c r="N47" i="17" s="1"/>
  <c r="AC43" i="17"/>
  <c r="AC47" i="17" s="1"/>
  <c r="Q43" i="17"/>
  <c r="Q47" i="17" s="1"/>
  <c r="W43" i="17"/>
  <c r="W47" i="17" s="1"/>
  <c r="R43" i="17"/>
  <c r="R47" i="17" s="1"/>
  <c r="AD43" i="17"/>
  <c r="AD47" i="17" s="1"/>
  <c r="T43" i="17"/>
  <c r="T47" i="17" s="1"/>
  <c r="Y43" i="17"/>
  <c r="Y47" i="17" s="1"/>
  <c r="AL43" i="17"/>
  <c r="AL47" i="17" s="1"/>
  <c r="F43" i="17"/>
  <c r="F47" i="17" s="1"/>
  <c r="O43" i="17"/>
  <c r="O47" i="17" s="1"/>
  <c r="AM43" i="17"/>
  <c r="AM47" i="17" s="1"/>
  <c r="AH43" i="17"/>
  <c r="AH47" i="17" s="1"/>
  <c r="M43" i="17"/>
  <c r="M47" i="17" s="1"/>
  <c r="BA43" i="4"/>
  <c r="BB43" i="4" s="1"/>
  <c r="C8" i="20"/>
  <c r="X49" i="17" l="1"/>
  <c r="X53" i="17" s="1"/>
  <c r="AF49" i="17"/>
  <c r="AF53" i="17" s="1"/>
  <c r="AT190" i="4"/>
  <c r="AK49" i="17" s="1"/>
  <c r="AK53" i="17" s="1"/>
  <c r="X43" i="17"/>
  <c r="X47" i="17" s="1"/>
  <c r="AK43" i="17"/>
  <c r="AK47" i="17" s="1"/>
  <c r="AG43" i="17"/>
  <c r="AG47" i="17" s="1"/>
  <c r="P43" i="17"/>
  <c r="P47" i="17" s="1"/>
  <c r="AF43" i="17"/>
  <c r="AF47" i="17" s="1"/>
  <c r="AK190" i="4"/>
  <c r="AB49" i="17" s="1"/>
  <c r="AB53" i="17" s="1"/>
  <c r="AB43" i="17"/>
  <c r="AB47" i="17" s="1"/>
  <c r="AI190" i="4"/>
  <c r="AI191" i="4" s="1"/>
  <c r="AS190" i="4"/>
  <c r="AJ49" i="17" s="1"/>
  <c r="AJ53" i="17" s="1"/>
  <c r="AJ190" i="4"/>
  <c r="AA49" i="17" s="1"/>
  <c r="AA53" i="17" s="1"/>
  <c r="AN190" i="4"/>
  <c r="AE49" i="17" s="1"/>
  <c r="AE53" i="17" s="1"/>
  <c r="AE190" i="4"/>
  <c r="V49" i="17" s="1"/>
  <c r="V53" i="17" s="1"/>
  <c r="Z43" i="17"/>
  <c r="Z47" i="17" s="1"/>
  <c r="AJ43" i="17"/>
  <c r="AJ47" i="17" s="1"/>
  <c r="AA43" i="17"/>
  <c r="AA47" i="17" s="1"/>
  <c r="AE43" i="17"/>
  <c r="AE47" i="17" s="1"/>
  <c r="V43" i="17"/>
  <c r="V47" i="17" s="1"/>
  <c r="AB190" i="4"/>
  <c r="AB191" i="4" s="1"/>
  <c r="AD190" i="4"/>
  <c r="AD191" i="4" s="1"/>
  <c r="U43" i="17"/>
  <c r="U47" i="17" s="1"/>
  <c r="U190" i="4"/>
  <c r="L49" i="17" s="1"/>
  <c r="L53" i="17" s="1"/>
  <c r="L55" i="17" s="1"/>
  <c r="T190" i="4"/>
  <c r="K49" i="17" s="1"/>
  <c r="K53" i="17" s="1"/>
  <c r="K43" i="17"/>
  <c r="K47" i="17" s="1"/>
  <c r="S190" i="4"/>
  <c r="J49" i="17" s="1"/>
  <c r="J53" i="17" s="1"/>
  <c r="J43" i="17"/>
  <c r="J47" i="17" s="1"/>
  <c r="R190" i="4"/>
  <c r="R191" i="4" s="1"/>
  <c r="I43" i="17"/>
  <c r="I47" i="17" s="1"/>
  <c r="AI49" i="17"/>
  <c r="AI53" i="17" s="1"/>
  <c r="AI55" i="17" s="1"/>
  <c r="AG49" i="17"/>
  <c r="AG53" i="17" s="1"/>
  <c r="P49" i="17"/>
  <c r="P53" i="17" s="1"/>
  <c r="AH49" i="17"/>
  <c r="AH53" i="17" s="1"/>
  <c r="AH55" i="17" s="1"/>
  <c r="O49" i="17"/>
  <c r="O53" i="17" s="1"/>
  <c r="O55" i="17" s="1"/>
  <c r="AL49" i="17"/>
  <c r="AL53" i="17" s="1"/>
  <c r="AL55" i="17" s="1"/>
  <c r="T49" i="17"/>
  <c r="T53" i="17" s="1"/>
  <c r="T55" i="17" s="1"/>
  <c r="R49" i="17"/>
  <c r="R53" i="17" s="1"/>
  <c r="R55" i="17" s="1"/>
  <c r="Q49" i="17"/>
  <c r="Q53" i="17" s="1"/>
  <c r="Q55" i="17" s="1"/>
  <c r="N49" i="17"/>
  <c r="N53" i="17" s="1"/>
  <c r="N55" i="17" s="1"/>
  <c r="BA9" i="4"/>
  <c r="BA189" i="4" s="1"/>
  <c r="BA190" i="4" s="1"/>
  <c r="BA191" i="4" s="1"/>
  <c r="M49" i="17"/>
  <c r="M53" i="17" s="1"/>
  <c r="M55" i="17" s="1"/>
  <c r="AM49" i="17"/>
  <c r="AM53" i="17" s="1"/>
  <c r="AM55" i="17" s="1"/>
  <c r="F49" i="17"/>
  <c r="F53" i="17" s="1"/>
  <c r="F55" i="17" s="1"/>
  <c r="Y49" i="17"/>
  <c r="Y53" i="17" s="1"/>
  <c r="Y55" i="17" s="1"/>
  <c r="AD49" i="17"/>
  <c r="AD53" i="17" s="1"/>
  <c r="AD55" i="17" s="1"/>
  <c r="W49" i="17"/>
  <c r="W53" i="17" s="1"/>
  <c r="W55" i="17" s="1"/>
  <c r="AC49" i="17"/>
  <c r="AC53" i="17" s="1"/>
  <c r="AC55" i="17" s="1"/>
  <c r="G49" i="17"/>
  <c r="G53" i="17" s="1"/>
  <c r="G55" i="17" s="1"/>
  <c r="E43" i="17"/>
  <c r="H8" i="20"/>
  <c r="X55" i="17" l="1"/>
  <c r="Z49" i="17"/>
  <c r="Z53" i="17" s="1"/>
  <c r="Z55" i="17" s="1"/>
  <c r="S191" i="4"/>
  <c r="AS519" i="1" a="1"/>
  <c r="AS519" i="1" s="1"/>
  <c r="Q653" i="1" a="1"/>
  <c r="Q653" i="1" s="1"/>
  <c r="U49" i="17"/>
  <c r="U53" i="17" s="1"/>
  <c r="U55" i="17" s="1"/>
  <c r="Q515" i="1" a="1"/>
  <c r="Q515" i="1" s="1"/>
  <c r="AT191" i="4"/>
  <c r="AK191" i="4"/>
  <c r="AJ191" i="4"/>
  <c r="V55" i="17"/>
  <c r="P55" i="17"/>
  <c r="I49" i="17"/>
  <c r="I53" i="17" s="1"/>
  <c r="I55" i="17" s="1"/>
  <c r="K55" i="17"/>
  <c r="AJ55" i="17"/>
  <c r="AS191" i="4"/>
  <c r="AE191" i="4"/>
  <c r="AE55" i="17"/>
  <c r="AG55" i="17"/>
  <c r="AN191" i="4"/>
  <c r="AB55" i="17"/>
  <c r="AK55" i="17"/>
  <c r="T191" i="4"/>
  <c r="AA55" i="17"/>
  <c r="AF55" i="17"/>
  <c r="S49" i="17"/>
  <c r="S53" i="17" s="1"/>
  <c r="S55" i="17" s="1"/>
  <c r="J55" i="17"/>
  <c r="U191" i="4"/>
  <c r="Q374" i="1" a="1"/>
  <c r="Q374" i="1" s="1"/>
  <c r="R147" i="1"/>
  <c r="R146" i="1" s="1"/>
  <c r="Q14" i="1" a="1"/>
  <c r="Q14" i="1" s="1"/>
  <c r="Q513" i="1" a="1"/>
  <c r="Q513" i="1" s="1"/>
  <c r="Q650" i="1" a="1"/>
  <c r="Q650" i="1" s="1"/>
  <c r="Q649" i="1" a="1"/>
  <c r="Q649" i="1" s="1"/>
  <c r="Q518" i="1" a="1"/>
  <c r="Q518" i="1" s="1"/>
  <c r="AW419" i="1" a="1"/>
  <c r="AW419" i="1" s="1"/>
  <c r="Q646" i="1" a="1"/>
  <c r="Q646" i="1" s="1"/>
  <c r="Q652" i="1" a="1"/>
  <c r="Q652" i="1" s="1"/>
  <c r="Q466" i="1" a="1"/>
  <c r="Q466" i="1" s="1"/>
  <c r="Q512" i="1" a="1"/>
  <c r="Q512" i="1" s="1"/>
  <c r="Q22" i="1" a="1"/>
  <c r="Q22" i="1" s="1"/>
  <c r="Q383" i="1" a="1"/>
  <c r="Q383" i="1" s="1"/>
  <c r="Q380" i="1" a="1"/>
  <c r="Q380" i="1" s="1"/>
  <c r="Q379" i="1" a="1"/>
  <c r="Q379" i="1" s="1"/>
  <c r="Q419" i="1" a="1"/>
  <c r="Q419" i="1" s="1"/>
  <c r="AC645" i="1" a="1"/>
  <c r="AC645" i="1" s="1"/>
  <c r="Q381" i="1" a="1"/>
  <c r="Q381" i="1" s="1"/>
  <c r="Q468" i="1" a="1"/>
  <c r="Q468" i="1" s="1"/>
  <c r="Z510" i="1" a="1"/>
  <c r="Z510" i="1" s="1"/>
  <c r="Q426" i="1" a="1"/>
  <c r="Q426" i="1" s="1"/>
  <c r="Q382" i="1" a="1"/>
  <c r="Q382" i="1" s="1"/>
  <c r="AR510" i="1" a="1"/>
  <c r="AR510" i="1" s="1"/>
  <c r="BB9" i="4"/>
  <c r="Q467" i="1" a="1"/>
  <c r="Q467" i="1" s="1"/>
  <c r="Q421" i="1" a="1"/>
  <c r="Q421" i="1" s="1"/>
  <c r="Q471" i="1" a="1"/>
  <c r="Q471" i="1" s="1"/>
  <c r="AI510" i="1" a="1"/>
  <c r="AI510" i="1" s="1"/>
  <c r="AU510" i="1" a="1"/>
  <c r="AU510" i="1" s="1"/>
  <c r="AX510" i="1" a="1"/>
  <c r="AX510" i="1" s="1"/>
  <c r="AG510" i="1" a="1"/>
  <c r="AG510" i="1" s="1"/>
  <c r="AI13" i="1" a="1"/>
  <c r="AI13" i="1" s="1"/>
  <c r="AG13" i="1" a="1"/>
  <c r="AG13" i="1" s="1"/>
  <c r="AQ13" i="1" a="1"/>
  <c r="AQ13" i="1" s="1"/>
  <c r="AU13" i="1" a="1"/>
  <c r="AU13" i="1" s="1"/>
  <c r="Q16" i="1" a="1"/>
  <c r="Q16" i="1" s="1"/>
  <c r="D42" i="19" a="1"/>
  <c r="D42" i="19" s="1"/>
  <c r="I42" i="19" s="1"/>
  <c r="R648" i="1" a="1"/>
  <c r="R648" i="1" s="1"/>
  <c r="AO511" i="1" a="1"/>
  <c r="AO511" i="1" s="1"/>
  <c r="W519" i="1" a="1"/>
  <c r="W519" i="1" s="1"/>
  <c r="Q13" i="1" a="1"/>
  <c r="Q13" i="1" s="1"/>
  <c r="Q516" i="1" a="1"/>
  <c r="Q516" i="1" s="1"/>
  <c r="Q514" i="1" a="1"/>
  <c r="Q514" i="1" s="1"/>
  <c r="Q654" i="1" a="1"/>
  <c r="Q654" i="1" s="1"/>
  <c r="Q647" i="1" a="1"/>
  <c r="Q647" i="1" s="1"/>
  <c r="Q473" i="1" a="1"/>
  <c r="Q473" i="1" s="1"/>
  <c r="Q18" i="1" a="1"/>
  <c r="Q18" i="1" s="1"/>
  <c r="Q420" i="1" a="1"/>
  <c r="Q420" i="1" s="1"/>
  <c r="Q375" i="1" a="1"/>
  <c r="Q375" i="1" s="1"/>
  <c r="Q472" i="1" a="1"/>
  <c r="Q472" i="1" s="1"/>
  <c r="Q464" i="1" a="1"/>
  <c r="Q464" i="1" s="1"/>
  <c r="AN510" i="1" a="1"/>
  <c r="AN510" i="1" s="1"/>
  <c r="AD510" i="1" a="1"/>
  <c r="AD510" i="1" s="1"/>
  <c r="AV510" i="1" a="1"/>
  <c r="AV510" i="1" s="1"/>
  <c r="AF510" i="1" a="1"/>
  <c r="AF510" i="1" s="1"/>
  <c r="AT510" i="1" a="1"/>
  <c r="AT510" i="1" s="1"/>
  <c r="AR645" i="1" a="1"/>
  <c r="AR645" i="1" s="1"/>
  <c r="R510" i="1" a="1"/>
  <c r="R510" i="1" s="1"/>
  <c r="AC510" i="1" a="1"/>
  <c r="AC510" i="1" s="1"/>
  <c r="W510" i="1" a="1"/>
  <c r="W510" i="1" s="1"/>
  <c r="Q510" i="1" a="1"/>
  <c r="Q510" i="1" s="1"/>
  <c r="AO13" i="1" a="1"/>
  <c r="AO13" i="1" s="1"/>
  <c r="AP13" i="1" a="1"/>
  <c r="AP13" i="1" s="1"/>
  <c r="AL13" i="1" a="1"/>
  <c r="AL13" i="1" s="1"/>
  <c r="AD13" i="1" a="1"/>
  <c r="AD13" i="1" s="1"/>
  <c r="V13" i="1" a="1"/>
  <c r="V13" i="1" s="1"/>
  <c r="AE13" i="1" a="1"/>
  <c r="AE13" i="1" s="1"/>
  <c r="AT13" i="1" a="1"/>
  <c r="AT13" i="1" s="1"/>
  <c r="Q427" i="1" a="1"/>
  <c r="Q427" i="1" s="1"/>
  <c r="Q17" i="1" a="1"/>
  <c r="Q17" i="1" s="1"/>
  <c r="D37" i="19" a="1"/>
  <c r="D37" i="19" s="1"/>
  <c r="I37" i="19" s="1"/>
  <c r="AM472" i="1" a="1"/>
  <c r="AM472" i="1" s="1"/>
  <c r="AW648" i="1" a="1"/>
  <c r="AW648" i="1" s="1"/>
  <c r="AL648" i="1" a="1"/>
  <c r="AL648" i="1" s="1"/>
  <c r="Z648" i="1" a="1"/>
  <c r="Z648" i="1" s="1"/>
  <c r="AN654" i="1" a="1"/>
  <c r="AN654" i="1" s="1"/>
  <c r="AO653" i="1" a="1"/>
  <c r="AO653" i="1" s="1"/>
  <c r="AG649" i="1" a="1"/>
  <c r="AG649" i="1" s="1"/>
  <c r="V649" i="1" a="1"/>
  <c r="V649" i="1" s="1"/>
  <c r="AG651" i="1" a="1"/>
  <c r="AG651" i="1" s="1"/>
  <c r="AU647" i="1" a="1"/>
  <c r="AU647" i="1" s="1"/>
  <c r="U517" i="1" a="1"/>
  <c r="U517" i="1" s="1"/>
  <c r="AS513" i="1" a="1"/>
  <c r="AS513" i="1" s="1"/>
  <c r="AV420" i="1" a="1"/>
  <c r="AV420" i="1" s="1"/>
  <c r="AX472" i="1" a="1"/>
  <c r="AX472" i="1" s="1"/>
  <c r="W648" i="1" a="1"/>
  <c r="W648" i="1" s="1"/>
  <c r="AF514" i="1" a="1"/>
  <c r="AF514" i="1" s="1"/>
  <c r="T650" i="1" a="1"/>
  <c r="T650" i="1" s="1"/>
  <c r="AP653" i="1" a="1"/>
  <c r="AP653" i="1" s="1"/>
  <c r="U377" i="1" a="1"/>
  <c r="U377" i="1" s="1"/>
  <c r="AC652" i="1" a="1"/>
  <c r="AC652" i="1" s="1"/>
  <c r="AH379" i="1" a="1"/>
  <c r="AH379" i="1" s="1"/>
  <c r="AI471" i="1" a="1"/>
  <c r="AI471" i="1" s="1"/>
  <c r="AD383" i="1" a="1"/>
  <c r="AD383" i="1" s="1"/>
  <c r="AD648" i="1" a="1"/>
  <c r="AD648" i="1" s="1"/>
  <c r="S647" i="1" a="1"/>
  <c r="S647" i="1" s="1"/>
  <c r="AM653" i="1" a="1"/>
  <c r="AM653" i="1" s="1"/>
  <c r="AK653" i="1" a="1"/>
  <c r="AK653" i="1" s="1"/>
  <c r="AO646" i="1" a="1"/>
  <c r="AO646" i="1" s="1"/>
  <c r="AY466" i="1" a="1"/>
  <c r="AY466" i="1" s="1"/>
  <c r="AF512" i="1" a="1"/>
  <c r="AF512" i="1" s="1"/>
  <c r="AX647" i="1" a="1"/>
  <c r="AX647" i="1" s="1"/>
  <c r="U647" i="1" a="1"/>
  <c r="U647" i="1" s="1"/>
  <c r="T380" i="1" a="1"/>
  <c r="T380" i="1" s="1"/>
  <c r="Y468" i="1" a="1"/>
  <c r="Y468" i="1" s="1"/>
  <c r="X375" i="1" a="1"/>
  <c r="X375" i="1" s="1"/>
  <c r="AR379" i="1" a="1"/>
  <c r="AR379" i="1" s="1"/>
  <c r="AL653" i="1" a="1"/>
  <c r="AL653" i="1" s="1"/>
  <c r="AI519" i="1" a="1"/>
  <c r="AI519" i="1" s="1"/>
  <c r="AO654" i="1" a="1"/>
  <c r="AO654" i="1" s="1"/>
  <c r="AU377" i="1" a="1"/>
  <c r="AU377" i="1" s="1"/>
  <c r="AM423" i="1" a="1"/>
  <c r="AM423" i="1" s="1"/>
  <c r="AS375" i="1" a="1"/>
  <c r="AS375" i="1" s="1"/>
  <c r="AB650" i="1" a="1"/>
  <c r="AB650" i="1" s="1"/>
  <c r="AZ654" i="1" a="1"/>
  <c r="AZ654" i="1" s="1"/>
  <c r="Z383" i="1" a="1"/>
  <c r="Z383" i="1" s="1"/>
  <c r="AF653" i="1" a="1"/>
  <c r="AF653" i="1" s="1"/>
  <c r="AQ379" i="1" a="1"/>
  <c r="AQ379" i="1" s="1"/>
  <c r="AQ654" i="1" a="1"/>
  <c r="AQ654" i="1" s="1"/>
  <c r="AK654" i="1" a="1"/>
  <c r="AK654" i="1" s="1"/>
  <c r="Y466" i="1" a="1"/>
  <c r="Y466" i="1" s="1"/>
  <c r="AE382" i="1" a="1"/>
  <c r="AE382" i="1" s="1"/>
  <c r="T653" i="1" a="1"/>
  <c r="T653" i="1" s="1"/>
  <c r="V654" i="1" a="1"/>
  <c r="V654" i="1" s="1"/>
  <c r="AY649" i="1" a="1"/>
  <c r="AY649" i="1" s="1"/>
  <c r="X647" i="1" a="1"/>
  <c r="X647" i="1" s="1"/>
  <c r="AU376" i="1" a="1"/>
  <c r="AU376" i="1" s="1"/>
  <c r="AC473" i="1" a="1"/>
  <c r="AC473" i="1" s="1"/>
  <c r="AJ654" i="1" a="1"/>
  <c r="AJ654" i="1" s="1"/>
  <c r="AA514" i="1" a="1"/>
  <c r="AA514" i="1" s="1"/>
  <c r="AW383" i="1" a="1"/>
  <c r="AW383" i="1" s="1"/>
  <c r="AE422" i="1" a="1"/>
  <c r="AE422" i="1" s="1"/>
  <c r="R465" i="1" a="1"/>
  <c r="R465" i="1" s="1"/>
  <c r="AR378" i="1" a="1"/>
  <c r="AR378" i="1" s="1"/>
  <c r="AY511" i="1" a="1"/>
  <c r="AY511" i="1" s="1"/>
  <c r="AH468" i="1" a="1"/>
  <c r="AH468" i="1" s="1"/>
  <c r="AL650" i="1" a="1"/>
  <c r="AL650" i="1" s="1"/>
  <c r="AP652" i="1" a="1"/>
  <c r="AP652" i="1" s="1"/>
  <c r="AV647" i="1" a="1"/>
  <c r="AV647" i="1" s="1"/>
  <c r="AB382" i="1" a="1"/>
  <c r="AB382" i="1" s="1"/>
  <c r="AG514" i="1" a="1"/>
  <c r="AG514" i="1" s="1"/>
  <c r="AC383" i="1" a="1"/>
  <c r="AC383" i="1" s="1"/>
  <c r="AV377" i="1" a="1"/>
  <c r="AV377" i="1" s="1"/>
  <c r="AH466" i="1" a="1"/>
  <c r="AH466" i="1" s="1"/>
  <c r="S517" i="1" a="1"/>
  <c r="S517" i="1" s="1"/>
  <c r="AS648" i="1" a="1"/>
  <c r="AS648" i="1" s="1"/>
  <c r="AQ420" i="1" a="1"/>
  <c r="AQ420" i="1" s="1"/>
  <c r="AX468" i="1" a="1"/>
  <c r="AX468" i="1" s="1"/>
  <c r="AN650" i="1" a="1"/>
  <c r="AN650" i="1" s="1"/>
  <c r="AR649" i="1" a="1"/>
  <c r="AR649" i="1" s="1"/>
  <c r="AY378" i="1" a="1"/>
  <c r="AY378" i="1" s="1"/>
  <c r="AU648" i="1" a="1"/>
  <c r="AU648" i="1" s="1"/>
  <c r="Z465" i="1" a="1"/>
  <c r="Z465" i="1" s="1"/>
  <c r="AL518" i="1" a="1"/>
  <c r="AL518" i="1" s="1"/>
  <c r="U651" i="1" a="1"/>
  <c r="U651" i="1" s="1"/>
  <c r="AY382" i="1" a="1"/>
  <c r="AY382" i="1" s="1"/>
  <c r="AS654" i="1" a="1"/>
  <c r="AS654" i="1" s="1"/>
  <c r="AP646" i="1" a="1"/>
  <c r="AP646" i="1" s="1"/>
  <c r="AD471" i="1" a="1"/>
  <c r="AD471" i="1" s="1"/>
  <c r="Z468" i="1" a="1"/>
  <c r="Z468" i="1" s="1"/>
  <c r="AD511" i="1" a="1"/>
  <c r="AD511" i="1" s="1"/>
  <c r="AX650" i="1" a="1"/>
  <c r="AX650" i="1" s="1"/>
  <c r="Y650" i="1" a="1"/>
  <c r="Y650" i="1" s="1"/>
  <c r="AI654" i="1" a="1"/>
  <c r="AI654" i="1" s="1"/>
  <c r="AF468" i="1" a="1"/>
  <c r="AF468" i="1" s="1"/>
  <c r="T648" i="1" a="1"/>
  <c r="T648" i="1" s="1"/>
  <c r="R653" i="1" a="1"/>
  <c r="R653" i="1" s="1"/>
  <c r="AT649" i="1" a="1"/>
  <c r="AT649" i="1" s="1"/>
  <c r="AW516" i="1" a="1"/>
  <c r="AW516" i="1" s="1"/>
  <c r="X468" i="1" a="1"/>
  <c r="X468" i="1" s="1"/>
  <c r="AG646" i="1" a="1"/>
  <c r="AG646" i="1" s="1"/>
  <c r="AZ472" i="1" a="1"/>
  <c r="AZ472" i="1" s="1"/>
  <c r="AC653" i="1" a="1"/>
  <c r="AC653" i="1" s="1"/>
  <c r="AU422" i="1" a="1"/>
  <c r="AU422" i="1" s="1"/>
  <c r="AE513" i="1" a="1"/>
  <c r="AE513" i="1" s="1"/>
  <c r="AX473" i="1" a="1"/>
  <c r="AX473" i="1" s="1"/>
  <c r="AZ377" i="1" a="1"/>
  <c r="AZ377" i="1" s="1"/>
  <c r="D36" i="19" a="1"/>
  <c r="D36" i="19" s="1"/>
  <c r="U419" i="1" a="1"/>
  <c r="U419" i="1" s="1"/>
  <c r="AH464" i="1" a="1"/>
  <c r="AH464" i="1" s="1"/>
  <c r="AT374" i="1" a="1"/>
  <c r="AT374" i="1" s="1"/>
  <c r="AX374" i="1" a="1"/>
  <c r="AX374" i="1" s="1"/>
  <c r="AA374" i="1" a="1"/>
  <c r="AA374" i="1" s="1"/>
  <c r="AB645" i="1" a="1"/>
  <c r="AB645" i="1" s="1"/>
  <c r="AR464" i="1" a="1"/>
  <c r="AR464" i="1" s="1"/>
  <c r="AT645" i="1" a="1"/>
  <c r="AT645" i="1" s="1"/>
  <c r="AJ645" i="1" a="1"/>
  <c r="AJ645" i="1" s="1"/>
  <c r="AC419" i="1" a="1"/>
  <c r="AC419" i="1" s="1"/>
  <c r="AW464" i="1" a="1"/>
  <c r="AW464" i="1" s="1"/>
  <c r="AN374" i="1" a="1"/>
  <c r="AN374" i="1" s="1"/>
  <c r="AU464" i="1" a="1"/>
  <c r="AU464" i="1" s="1"/>
  <c r="AW510" i="1" a="1"/>
  <c r="AW510" i="1" s="1"/>
  <c r="S419" i="1" a="1"/>
  <c r="S419" i="1" s="1"/>
  <c r="AJ419" i="1" a="1"/>
  <c r="AJ419" i="1" s="1"/>
  <c r="Z419" i="1" a="1"/>
  <c r="Z419" i="1" s="1"/>
  <c r="AA510" i="1" a="1"/>
  <c r="AA510" i="1" s="1"/>
  <c r="AI419" i="1" a="1"/>
  <c r="AI419" i="1" s="1"/>
  <c r="AJ464" i="1" a="1"/>
  <c r="AJ464" i="1" s="1"/>
  <c r="AU374" i="1" a="1"/>
  <c r="AU374" i="1" s="1"/>
  <c r="AX193" i="1" a="1"/>
  <c r="AX193" i="1" s="1"/>
  <c r="V464" i="1" a="1"/>
  <c r="V464" i="1" s="1"/>
  <c r="AF464" i="1" a="1"/>
  <c r="AF464" i="1" s="1"/>
  <c r="U645" i="1" a="1"/>
  <c r="U645" i="1" s="1"/>
  <c r="AU645" i="1" a="1"/>
  <c r="AU645" i="1" s="1"/>
  <c r="AY419" i="1" a="1"/>
  <c r="AY419" i="1" s="1"/>
  <c r="AG464" i="1" a="1"/>
  <c r="AG464" i="1" s="1"/>
  <c r="AQ193" i="1" a="1"/>
  <c r="AQ193" i="1" s="1"/>
  <c r="AO464" i="1" a="1"/>
  <c r="AO464" i="1" s="1"/>
  <c r="AZ193" i="1" a="1"/>
  <c r="AZ193" i="1" s="1"/>
  <c r="AV419" i="1" a="1"/>
  <c r="AV419" i="1" s="1"/>
  <c r="AN419" i="1" a="1"/>
  <c r="AN419" i="1" s="1"/>
  <c r="AF419" i="1" a="1"/>
  <c r="AF419" i="1" s="1"/>
  <c r="AQ374" i="1" a="1"/>
  <c r="AQ374" i="1" s="1"/>
  <c r="AK374" i="1" a="1"/>
  <c r="AK374" i="1" s="1"/>
  <c r="AD645" i="1" a="1"/>
  <c r="AD645" i="1" s="1"/>
  <c r="W645" i="1" a="1"/>
  <c r="W645" i="1" s="1"/>
  <c r="AC374" i="1" a="1"/>
  <c r="AC374" i="1" s="1"/>
  <c r="S374" i="1" a="1"/>
  <c r="S374" i="1" s="1"/>
  <c r="AE464" i="1" a="1"/>
  <c r="AE464" i="1" s="1"/>
  <c r="AH510" i="1" a="1"/>
  <c r="AH510" i="1" s="1"/>
  <c r="AI374" i="1" a="1"/>
  <c r="AI374" i="1" s="1"/>
  <c r="U510" i="1" a="1"/>
  <c r="U510" i="1" s="1"/>
  <c r="AT419" i="1" a="1"/>
  <c r="AT419" i="1" s="1"/>
  <c r="Y464" i="1" a="1"/>
  <c r="Y464" i="1" s="1"/>
  <c r="AS419" i="1" a="1"/>
  <c r="AS419" i="1" s="1"/>
  <c r="AA464" i="1" a="1"/>
  <c r="AA464" i="1" s="1"/>
  <c r="AK464" i="1" a="1"/>
  <c r="AK464" i="1" s="1"/>
  <c r="AO374" i="1" a="1"/>
  <c r="AO374" i="1" s="1"/>
  <c r="X645" i="1" a="1"/>
  <c r="X645" i="1" s="1"/>
  <c r="AL464" i="1" a="1"/>
  <c r="AL464" i="1" s="1"/>
  <c r="AC464" i="1" a="1"/>
  <c r="AC464" i="1" s="1"/>
  <c r="AG374" i="1" a="1"/>
  <c r="AG374" i="1" s="1"/>
  <c r="AI645" i="1" a="1"/>
  <c r="AI645" i="1" s="1"/>
  <c r="Y645" i="1" a="1"/>
  <c r="Y645" i="1" s="1"/>
  <c r="U374" i="1" a="1"/>
  <c r="U374" i="1" s="1"/>
  <c r="AS374" i="1" a="1"/>
  <c r="AS374" i="1" s="1"/>
  <c r="AN464" i="1" a="1"/>
  <c r="AN464" i="1" s="1"/>
  <c r="AL374" i="1" a="1"/>
  <c r="AL374" i="1" s="1"/>
  <c r="AD193" i="1" a="1"/>
  <c r="AD193" i="1" s="1"/>
  <c r="AS468" i="1" a="1"/>
  <c r="AS468" i="1" s="1"/>
  <c r="AT464" i="1" a="1"/>
  <c r="AT464" i="1" s="1"/>
  <c r="Y374" i="1" a="1"/>
  <c r="Y374" i="1" s="1"/>
  <c r="AS193" i="1" a="1"/>
  <c r="AS193" i="1" s="1"/>
  <c r="AX419" i="1" a="1"/>
  <c r="AX419" i="1" s="1"/>
  <c r="AE193" i="1" a="1"/>
  <c r="AE193" i="1" s="1"/>
  <c r="X419" i="1" a="1"/>
  <c r="X419" i="1" s="1"/>
  <c r="AO419" i="1" a="1"/>
  <c r="AO419" i="1" s="1"/>
  <c r="AR374" i="1" a="1"/>
  <c r="AR374" i="1" s="1"/>
  <c r="V374" i="1" a="1"/>
  <c r="V374" i="1" s="1"/>
  <c r="AI464" i="1" a="1"/>
  <c r="AI464" i="1" s="1"/>
  <c r="AV374" i="1" a="1"/>
  <c r="AV374" i="1" s="1"/>
  <c r="AD464" i="1" a="1"/>
  <c r="AD464" i="1" s="1"/>
  <c r="AM419" i="1" a="1"/>
  <c r="AM419" i="1" s="1"/>
  <c r="V510" i="1" a="1"/>
  <c r="V510" i="1" s="1"/>
  <c r="AX645" i="1" a="1"/>
  <c r="AX645" i="1" s="1"/>
  <c r="AZ464" i="1" a="1"/>
  <c r="AZ464" i="1" s="1"/>
  <c r="AA419" i="1" a="1"/>
  <c r="AA419" i="1" s="1"/>
  <c r="W374" i="1" a="1"/>
  <c r="W374" i="1" s="1"/>
  <c r="AZ374" i="1" a="1"/>
  <c r="AZ374" i="1" s="1"/>
  <c r="AH419" i="1" a="1"/>
  <c r="AH419" i="1" s="1"/>
  <c r="AQ645" i="1" a="1"/>
  <c r="AQ645" i="1" s="1"/>
  <c r="V645" i="1" a="1"/>
  <c r="V645" i="1" s="1"/>
  <c r="Z464" i="1" a="1"/>
  <c r="Z464" i="1" s="1"/>
  <c r="AW374" i="1" a="1"/>
  <c r="AW374" i="1" s="1"/>
  <c r="AG419" i="1" a="1"/>
  <c r="AG419" i="1" s="1"/>
  <c r="T464" i="1" a="1"/>
  <c r="T464" i="1" s="1"/>
  <c r="AR193" i="1" a="1"/>
  <c r="AR193" i="1" s="1"/>
  <c r="AN645" i="1" a="1"/>
  <c r="AN645" i="1" s="1"/>
  <c r="AF193" i="1" a="1"/>
  <c r="AF193" i="1" s="1"/>
  <c r="AP419" i="1" a="1"/>
  <c r="AP419" i="1" s="1"/>
  <c r="R464" i="1" a="1"/>
  <c r="R464" i="1" s="1"/>
  <c r="AQ464" i="1" a="1"/>
  <c r="AQ464" i="1" s="1"/>
  <c r="AO193" i="1" a="1"/>
  <c r="AO193" i="1" s="1"/>
  <c r="AE419" i="1" a="1"/>
  <c r="AE419" i="1" s="1"/>
  <c r="AE645" i="1" a="1"/>
  <c r="AE645" i="1" s="1"/>
  <c r="AC193" i="1" a="1"/>
  <c r="AC193" i="1" s="1"/>
  <c r="W419" i="1" a="1"/>
  <c r="W419" i="1" s="1"/>
  <c r="AM645" i="1" a="1"/>
  <c r="AM645" i="1" s="1"/>
  <c r="AL419" i="1" a="1"/>
  <c r="AL419" i="1" s="1"/>
  <c r="AK419" i="1" a="1"/>
  <c r="AK419" i="1" s="1"/>
  <c r="R419" i="1" a="1"/>
  <c r="R419" i="1" s="1"/>
  <c r="AD374" i="1" a="1"/>
  <c r="AD374" i="1" s="1"/>
  <c r="AK510" i="1" a="1"/>
  <c r="AK510" i="1" s="1"/>
  <c r="AJ510" i="1" a="1"/>
  <c r="AJ510" i="1" s="1"/>
  <c r="AY374" i="1" a="1"/>
  <c r="AY374" i="1" s="1"/>
  <c r="AZ419" i="1" a="1"/>
  <c r="AZ419" i="1" s="1"/>
  <c r="AB374" i="1" a="1"/>
  <c r="AB374" i="1" s="1"/>
  <c r="S464" i="1" a="1"/>
  <c r="S464" i="1" s="1"/>
  <c r="AH374" i="1" a="1"/>
  <c r="AH374" i="1" s="1"/>
  <c r="R374" i="1" a="1"/>
  <c r="R374" i="1" s="1"/>
  <c r="AG645" i="1" a="1"/>
  <c r="AG645" i="1" s="1"/>
  <c r="AU419" i="1" a="1"/>
  <c r="AU419" i="1" s="1"/>
  <c r="AF374" i="1" a="1"/>
  <c r="AF374" i="1" s="1"/>
  <c r="AT193" i="1" a="1"/>
  <c r="AT193" i="1" s="1"/>
  <c r="AP374" i="1" a="1"/>
  <c r="AP374" i="1" s="1"/>
  <c r="AJ193" i="1" a="1"/>
  <c r="AJ193" i="1" s="1"/>
  <c r="AH193" i="1" a="1"/>
  <c r="AH193" i="1" s="1"/>
  <c r="AM193" i="1" a="1"/>
  <c r="AM193" i="1" s="1"/>
  <c r="AM192" i="1" s="1"/>
  <c r="AM191" i="1" s="1"/>
  <c r="AK645" i="1" a="1"/>
  <c r="AK645" i="1" s="1"/>
  <c r="Z645" i="1" a="1"/>
  <c r="Z645" i="1" s="1"/>
  <c r="AN193" i="1" a="1"/>
  <c r="AN193" i="1" s="1"/>
  <c r="AV193" i="1" a="1"/>
  <c r="AV193" i="1" s="1"/>
  <c r="X57" i="1"/>
  <c r="X56" i="1" s="1"/>
  <c r="R645" i="1" a="1"/>
  <c r="R645" i="1" s="1"/>
  <c r="AP645" i="1" a="1"/>
  <c r="AP645" i="1" s="1"/>
  <c r="AY464" i="1" a="1"/>
  <c r="AY464" i="1" s="1"/>
  <c r="AG193" i="1" a="1"/>
  <c r="AG193" i="1" s="1"/>
  <c r="AM470" i="1" a="1"/>
  <c r="AM470" i="1" s="1"/>
  <c r="AY645" i="1" a="1"/>
  <c r="AY645" i="1" s="1"/>
  <c r="D40" i="19" a="1"/>
  <c r="D40" i="19" s="1"/>
  <c r="I40" i="19" s="1"/>
  <c r="Y419" i="1" a="1"/>
  <c r="Y419" i="1" s="1"/>
  <c r="AH645" i="1" a="1"/>
  <c r="AH645" i="1" s="1"/>
  <c r="AS510" i="1" a="1"/>
  <c r="AS510" i="1" s="1"/>
  <c r="T374" i="1" a="1"/>
  <c r="T374" i="1" s="1"/>
  <c r="W464" i="1" a="1"/>
  <c r="W464" i="1" s="1"/>
  <c r="AD419" i="1" a="1"/>
  <c r="AD419" i="1" s="1"/>
  <c r="X374" i="1" a="1"/>
  <c r="X374" i="1" s="1"/>
  <c r="AB419" i="1" a="1"/>
  <c r="AB419" i="1" s="1"/>
  <c r="AE374" i="1" a="1"/>
  <c r="AE374" i="1" s="1"/>
  <c r="AS464" i="1" a="1"/>
  <c r="AS464" i="1" s="1"/>
  <c r="T419" i="1" a="1"/>
  <c r="T419" i="1" s="1"/>
  <c r="AS645" i="1" a="1"/>
  <c r="AS645" i="1" s="1"/>
  <c r="AV645" i="1" a="1"/>
  <c r="AV645" i="1" s="1"/>
  <c r="AK193" i="1" a="1"/>
  <c r="AK193" i="1" s="1"/>
  <c r="AK192" i="1" s="1"/>
  <c r="AK191" i="1" s="1"/>
  <c r="AP193" i="1" a="1"/>
  <c r="AP193" i="1" s="1"/>
  <c r="AJ374" i="1" a="1"/>
  <c r="AJ374" i="1" s="1"/>
  <c r="AY193" i="1" a="1"/>
  <c r="AY193" i="1" s="1"/>
  <c r="V419" i="1" a="1"/>
  <c r="V419" i="1" s="1"/>
  <c r="AA645" i="1" a="1"/>
  <c r="AA645" i="1" s="1"/>
  <c r="U464" i="1" a="1"/>
  <c r="U464" i="1" s="1"/>
  <c r="S645" i="1" a="1"/>
  <c r="S645" i="1" s="1"/>
  <c r="AL193" i="1" a="1"/>
  <c r="AL193" i="1" s="1"/>
  <c r="AW645" i="1" a="1"/>
  <c r="AW645" i="1" s="1"/>
  <c r="AU193" i="1" a="1"/>
  <c r="AU193" i="1" s="1"/>
  <c r="AI193" i="1" a="1"/>
  <c r="AI193" i="1" s="1"/>
  <c r="AM374" i="1" a="1"/>
  <c r="AM374" i="1" s="1"/>
  <c r="AV464" i="1" a="1"/>
  <c r="AV464" i="1" s="1"/>
  <c r="AL645" i="1" a="1"/>
  <c r="AL645" i="1" s="1"/>
  <c r="AZ376" i="1" a="1"/>
  <c r="AZ376" i="1" s="1"/>
  <c r="AM468" i="1" a="1"/>
  <c r="AM468" i="1" s="1"/>
  <c r="Y375" i="1" a="1"/>
  <c r="Y375" i="1" s="1"/>
  <c r="T378" i="1" a="1"/>
  <c r="T378" i="1" s="1"/>
  <c r="AJ426" i="1" a="1"/>
  <c r="AJ426" i="1" s="1"/>
  <c r="AK466" i="1" a="1"/>
  <c r="AK466" i="1" s="1"/>
  <c r="AL466" i="1" a="1"/>
  <c r="AL466" i="1" s="1"/>
  <c r="AK468" i="1" a="1"/>
  <c r="AK468" i="1" s="1"/>
  <c r="U426" i="1" a="1"/>
  <c r="U426" i="1" s="1"/>
  <c r="AJ467" i="1" a="1"/>
  <c r="AJ467" i="1" s="1"/>
  <c r="AN423" i="1" a="1"/>
  <c r="AN423" i="1" s="1"/>
  <c r="R378" i="1" a="1"/>
  <c r="R378" i="1" s="1"/>
  <c r="AR375" i="1" a="1"/>
  <c r="AR375" i="1" s="1"/>
  <c r="AZ519" i="1" a="1"/>
  <c r="AZ519" i="1" s="1"/>
  <c r="V653" i="1" a="1"/>
  <c r="V653" i="1" s="1"/>
  <c r="AD428" i="1" a="1"/>
  <c r="AD428" i="1" s="1"/>
  <c r="AW20" i="1" a="1"/>
  <c r="AW20" i="1" s="1"/>
  <c r="AJ19" i="1" a="1"/>
  <c r="AJ19" i="1" s="1"/>
  <c r="Z379" i="1" a="1"/>
  <c r="Z379" i="1" s="1"/>
  <c r="AH515" i="1" a="1"/>
  <c r="AH515" i="1" s="1"/>
  <c r="AS518" i="1" a="1"/>
  <c r="AS518" i="1" s="1"/>
  <c r="AG469" i="1" a="1"/>
  <c r="AG469" i="1" s="1"/>
  <c r="AS514" i="1" a="1"/>
  <c r="AS514" i="1" s="1"/>
  <c r="X17" i="1" a="1"/>
  <c r="X17" i="1" s="1"/>
  <c r="AK519" i="1" a="1"/>
  <c r="AK519" i="1" s="1"/>
  <c r="AL428" i="1" a="1"/>
  <c r="AL428" i="1" s="1"/>
  <c r="AR427" i="1" a="1"/>
  <c r="AR427" i="1" s="1"/>
  <c r="AJ511" i="1" a="1"/>
  <c r="AJ511" i="1" s="1"/>
  <c r="AS517" i="1" a="1"/>
  <c r="AS517" i="1" s="1"/>
  <c r="Y519" i="1" a="1"/>
  <c r="Y519" i="1" s="1"/>
  <c r="Y428" i="1" a="1"/>
  <c r="Y428" i="1" s="1"/>
  <c r="Z517" i="1" a="1"/>
  <c r="Z517" i="1" s="1"/>
  <c r="R469" i="1" a="1"/>
  <c r="R469" i="1" s="1"/>
  <c r="U473" i="1" a="1"/>
  <c r="U473" i="1" s="1"/>
  <c r="AR16" i="1" a="1"/>
  <c r="AR16" i="1" s="1"/>
  <c r="AV652" i="1" a="1"/>
  <c r="AV652" i="1" s="1"/>
  <c r="AD513" i="1" a="1"/>
  <c r="AD513" i="1" s="1"/>
  <c r="AI425" i="1" a="1"/>
  <c r="AI425" i="1" s="1"/>
  <c r="AJ379" i="1" a="1"/>
  <c r="AJ379" i="1" s="1"/>
  <c r="AX427" i="1" a="1"/>
  <c r="AX427" i="1" s="1"/>
  <c r="AK423" i="1" a="1"/>
  <c r="AK423" i="1" s="1"/>
  <c r="AP16" i="1" a="1"/>
  <c r="AP16" i="1" s="1"/>
  <c r="AT468" i="1" a="1"/>
  <c r="AT468" i="1" s="1"/>
  <c r="AH473" i="1" a="1"/>
  <c r="AH473" i="1" s="1"/>
  <c r="S513" i="1" a="1"/>
  <c r="S513" i="1" s="1"/>
  <c r="AH375" i="1" a="1"/>
  <c r="AH375" i="1" s="1"/>
  <c r="AA381" i="1" a="1"/>
  <c r="AA381" i="1" s="1"/>
  <c r="Z14" i="1" a="1"/>
  <c r="Z14" i="1" s="1"/>
  <c r="AX425" i="1" a="1"/>
  <c r="AX425" i="1" s="1"/>
  <c r="Y423" i="1" a="1"/>
  <c r="Y423" i="1" s="1"/>
  <c r="R425" i="1" a="1"/>
  <c r="R425" i="1" s="1"/>
  <c r="AF516" i="1" a="1"/>
  <c r="AF516" i="1" s="1"/>
  <c r="AG428" i="1" a="1"/>
  <c r="AG428" i="1" s="1"/>
  <c r="AB514" i="1" a="1"/>
  <c r="AB514" i="1" s="1"/>
  <c r="AL471" i="1" a="1"/>
  <c r="AL471" i="1" s="1"/>
  <c r="AE512" i="1" a="1"/>
  <c r="AE512" i="1" s="1"/>
  <c r="AH517" i="1" a="1"/>
  <c r="AH517" i="1" s="1"/>
  <c r="Y513" i="1" a="1"/>
  <c r="Y513" i="1" s="1"/>
  <c r="AK380" i="1" a="1"/>
  <c r="AK380" i="1" s="1"/>
  <c r="AC376" i="1" a="1"/>
  <c r="AC376" i="1" s="1"/>
  <c r="AS423" i="1" a="1"/>
  <c r="AS423" i="1" s="1"/>
  <c r="AN512" i="1" a="1"/>
  <c r="AN512" i="1" s="1"/>
  <c r="S20" i="1" a="1"/>
  <c r="S20" i="1" s="1"/>
  <c r="AY22" i="1" a="1"/>
  <c r="AY22" i="1" s="1"/>
  <c r="AA428" i="1" a="1"/>
  <c r="AA428" i="1" s="1"/>
  <c r="W466" i="1" a="1"/>
  <c r="W466" i="1" s="1"/>
  <c r="AN468" i="1" a="1"/>
  <c r="AN468" i="1" s="1"/>
  <c r="AI382" i="1" a="1"/>
  <c r="AI382" i="1" s="1"/>
  <c r="AY424" i="1" a="1"/>
  <c r="AY424" i="1" s="1"/>
  <c r="AE469" i="1" a="1"/>
  <c r="AE469" i="1" s="1"/>
  <c r="AP15" i="1" a="1"/>
  <c r="AP15" i="1" s="1"/>
  <c r="AE424" i="1" a="1"/>
  <c r="AE424" i="1" s="1"/>
  <c r="X379" i="1" a="1"/>
  <c r="X379" i="1" s="1"/>
  <c r="AU519" i="1" a="1"/>
  <c r="AU519" i="1" s="1"/>
  <c r="V425" i="1" a="1"/>
  <c r="V425" i="1" s="1"/>
  <c r="AT428" i="1" a="1"/>
  <c r="AT428" i="1" s="1"/>
  <c r="AL647" i="1" a="1"/>
  <c r="AL647" i="1" s="1"/>
  <c r="AH380" i="1" a="1"/>
  <c r="AH380" i="1" s="1"/>
  <c r="AS376" i="1" a="1"/>
  <c r="AS376" i="1" s="1"/>
  <c r="AC22" i="1" a="1"/>
  <c r="AC22" i="1" s="1"/>
  <c r="U428" i="1" a="1"/>
  <c r="U428" i="1" s="1"/>
  <c r="AR519" i="1" a="1"/>
  <c r="AR519" i="1" s="1"/>
  <c r="AX471" i="1" a="1"/>
  <c r="AX471" i="1" s="1"/>
  <c r="AL421" i="1" a="1"/>
  <c r="AL421" i="1" s="1"/>
  <c r="AL16" i="1" a="1"/>
  <c r="AL16" i="1" s="1"/>
  <c r="U421" i="1" a="1"/>
  <c r="U421" i="1" s="1"/>
  <c r="AS472" i="1" a="1"/>
  <c r="AS472" i="1" s="1"/>
  <c r="AO468" i="1" a="1"/>
  <c r="AO468" i="1" s="1"/>
  <c r="X470" i="1" a="1"/>
  <c r="X470" i="1" s="1"/>
  <c r="Z469" i="1" a="1"/>
  <c r="Z469" i="1" s="1"/>
  <c r="AA193" i="1" a="1"/>
  <c r="AA193" i="1" s="1"/>
  <c r="AM464" i="1" a="1"/>
  <c r="AM464" i="1" s="1"/>
  <c r="AX464" i="1" a="1"/>
  <c r="AX464" i="1" s="1"/>
  <c r="AP464" i="1" a="1"/>
  <c r="AP464" i="1" s="1"/>
  <c r="AW518" i="1" a="1"/>
  <c r="AW518" i="1" s="1"/>
  <c r="AE516" i="1" a="1"/>
  <c r="AE516" i="1" s="1"/>
  <c r="AW512" i="1" a="1"/>
  <c r="AW512" i="1" s="1"/>
  <c r="AM473" i="1" a="1"/>
  <c r="AM473" i="1" s="1"/>
  <c r="AY15" i="1" a="1"/>
  <c r="AY15" i="1" s="1"/>
  <c r="Y516" i="1" a="1"/>
  <c r="Y516" i="1" s="1"/>
  <c r="AC428" i="1" a="1"/>
  <c r="AC428" i="1" s="1"/>
  <c r="AY473" i="1" a="1"/>
  <c r="AY473" i="1" s="1"/>
  <c r="X654" i="1" a="1"/>
  <c r="X654" i="1" s="1"/>
  <c r="AF519" i="1" a="1"/>
  <c r="AF519" i="1" s="1"/>
  <c r="S380" i="1" a="1"/>
  <c r="S380" i="1" s="1"/>
  <c r="AM425" i="1" a="1"/>
  <c r="AM425" i="1" s="1"/>
  <c r="AE428" i="1" a="1"/>
  <c r="AE428" i="1" s="1"/>
  <c r="X464" i="1" a="1"/>
  <c r="X464" i="1" s="1"/>
  <c r="AJ382" i="1" a="1"/>
  <c r="AJ382" i="1" s="1"/>
  <c r="AI421" i="1" a="1"/>
  <c r="AI421" i="1" s="1"/>
  <c r="AW471" i="1" a="1"/>
  <c r="AW471" i="1" s="1"/>
  <c r="U513" i="1" a="1"/>
  <c r="U513" i="1" s="1"/>
  <c r="AV15" i="1" a="1"/>
  <c r="AV15" i="1" s="1"/>
  <c r="AE470" i="1" a="1"/>
  <c r="AE470" i="1" s="1"/>
  <c r="AL465" i="1" a="1"/>
  <c r="AL465" i="1" s="1"/>
  <c r="AY512" i="1" a="1"/>
  <c r="AY512" i="1" s="1"/>
  <c r="AD512" i="1" a="1"/>
  <c r="AD512" i="1" s="1"/>
  <c r="AE375" i="1" a="1"/>
  <c r="AE375" i="1" s="1"/>
  <c r="V426" i="1" a="1"/>
  <c r="V426" i="1" s="1"/>
  <c r="V424" i="1" a="1"/>
  <c r="V424" i="1" s="1"/>
  <c r="AH516" i="1" a="1"/>
  <c r="AH516" i="1" s="1"/>
  <c r="AB469" i="1" a="1"/>
  <c r="AB469" i="1" s="1"/>
  <c r="AG471" i="1" a="1"/>
  <c r="AG471" i="1" s="1"/>
  <c r="AH647" i="1" a="1"/>
  <c r="AH647" i="1" s="1"/>
  <c r="AK424" i="1" a="1"/>
  <c r="AK424" i="1" s="1"/>
  <c r="AZ21" i="1" a="1"/>
  <c r="AZ21" i="1" s="1"/>
  <c r="AC471" i="1" a="1"/>
  <c r="AC471" i="1" s="1"/>
  <c r="Y421" i="1" a="1"/>
  <c r="Y421" i="1" s="1"/>
  <c r="W425" i="1" a="1"/>
  <c r="W425" i="1" s="1"/>
  <c r="AG376" i="1" a="1"/>
  <c r="AG376" i="1" s="1"/>
  <c r="R426" i="1" a="1"/>
  <c r="R426" i="1" s="1"/>
  <c r="AG467" i="1" a="1"/>
  <c r="AG467" i="1" s="1"/>
  <c r="V471" i="1" a="1"/>
  <c r="V471" i="1" s="1"/>
  <c r="AA650" i="1" a="1"/>
  <c r="AA650" i="1" s="1"/>
  <c r="AA377" i="1" a="1"/>
  <c r="AA377" i="1" s="1"/>
  <c r="AX426" i="1" a="1"/>
  <c r="AX426" i="1" s="1"/>
  <c r="AB513" i="1" a="1"/>
  <c r="AB513" i="1" s="1"/>
  <c r="AV18" i="1" a="1"/>
  <c r="AV18" i="1" s="1"/>
  <c r="T469" i="1" a="1"/>
  <c r="T469" i="1" s="1"/>
  <c r="AD423" i="1" a="1"/>
  <c r="AD423" i="1" s="1"/>
  <c r="AY425" i="1" a="1"/>
  <c r="AY425" i="1" s="1"/>
  <c r="X427" i="1" a="1"/>
  <c r="X427" i="1" s="1"/>
  <c r="AI427" i="1" a="1"/>
  <c r="AI427" i="1" s="1"/>
  <c r="Z378" i="1" a="1"/>
  <c r="Z378" i="1" s="1"/>
  <c r="Z377" i="1" a="1"/>
  <c r="Z377" i="1" s="1"/>
  <c r="AG513" i="1" a="1"/>
  <c r="AG513" i="1" s="1"/>
  <c r="AR424" i="1" a="1"/>
  <c r="AR424" i="1" s="1"/>
  <c r="R420" i="1" a="1"/>
  <c r="R420" i="1" s="1"/>
  <c r="AW423" i="1" a="1"/>
  <c r="AW423" i="1" s="1"/>
  <c r="AS426" i="1" a="1"/>
  <c r="AS426" i="1" s="1"/>
  <c r="AO21" i="1" a="1"/>
  <c r="AO21" i="1" s="1"/>
  <c r="AV471" i="1" a="1"/>
  <c r="AV471" i="1" s="1"/>
  <c r="AM16" i="1" a="1"/>
  <c r="AM16" i="1" s="1"/>
  <c r="AP515" i="1" a="1"/>
  <c r="AP515" i="1" s="1"/>
  <c r="AP382" i="1" a="1"/>
  <c r="AP382" i="1" s="1"/>
  <c r="AG472" i="1" a="1"/>
  <c r="AG472" i="1" s="1"/>
  <c r="Z472" i="1" a="1"/>
  <c r="Z472" i="1" s="1"/>
  <c r="AB648" i="1" a="1"/>
  <c r="AB648" i="1" s="1"/>
  <c r="AF511" i="1" a="1"/>
  <c r="AF511" i="1" s="1"/>
  <c r="AV517" i="1" a="1"/>
  <c r="AV517" i="1" s="1"/>
  <c r="AO518" i="1" a="1"/>
  <c r="AO518" i="1" s="1"/>
  <c r="AS470" i="1" a="1"/>
  <c r="AS470" i="1" s="1"/>
  <c r="AG425" i="1" a="1"/>
  <c r="AG425" i="1" s="1"/>
  <c r="V519" i="1" a="1"/>
  <c r="V519" i="1" s="1"/>
  <c r="Z471" i="1" a="1"/>
  <c r="Z471" i="1" s="1"/>
  <c r="W378" i="1" a="1"/>
  <c r="W378" i="1" s="1"/>
  <c r="AU470" i="1" a="1"/>
  <c r="AU470" i="1" s="1"/>
  <c r="W427" i="1" a="1"/>
  <c r="W427" i="1" s="1"/>
  <c r="T516" i="1" a="1"/>
  <c r="T516" i="1" s="1"/>
  <c r="Y465" i="1" a="1"/>
  <c r="Y465" i="1" s="1"/>
  <c r="AA426" i="1" a="1"/>
  <c r="AA426" i="1" s="1"/>
  <c r="AJ377" i="1" a="1"/>
  <c r="AJ377" i="1" s="1"/>
  <c r="AQ383" i="1" a="1"/>
  <c r="AQ383" i="1" s="1"/>
  <c r="AB519" i="1" a="1"/>
  <c r="AB519" i="1" s="1"/>
  <c r="AQ375" i="1" a="1"/>
  <c r="AQ375" i="1" s="1"/>
  <c r="AQ472" i="1" a="1"/>
  <c r="AQ472" i="1" s="1"/>
  <c r="AV428" i="1" a="1"/>
  <c r="AV428" i="1" s="1"/>
  <c r="AH428" i="1" a="1"/>
  <c r="AH428" i="1" s="1"/>
  <c r="S516" i="1" a="1"/>
  <c r="S516" i="1" s="1"/>
  <c r="Z380" i="1" a="1"/>
  <c r="Z380" i="1" s="1"/>
  <c r="AD469" i="1" a="1"/>
  <c r="AD469" i="1" s="1"/>
  <c r="AF513" i="1" a="1"/>
  <c r="AF513" i="1" s="1"/>
  <c r="AY422" i="1" a="1"/>
  <c r="AY422" i="1" s="1"/>
  <c r="S466" i="1" a="1"/>
  <c r="S466" i="1" s="1"/>
  <c r="AK515" i="1" a="1"/>
  <c r="AK515" i="1" s="1"/>
  <c r="V378" i="1" a="1"/>
  <c r="V378" i="1" s="1"/>
  <c r="AA471" i="1" a="1"/>
  <c r="AA471" i="1" s="1"/>
  <c r="AK381" i="1" a="1"/>
  <c r="AK381" i="1" s="1"/>
  <c r="AI22" i="1" a="1"/>
  <c r="AI22" i="1" s="1"/>
  <c r="Y425" i="1" a="1"/>
  <c r="Y425" i="1" s="1"/>
  <c r="AD427" i="1" a="1"/>
  <c r="AD427" i="1" s="1"/>
  <c r="AP375" i="1" a="1"/>
  <c r="AP375" i="1" s="1"/>
  <c r="AR419" i="1" a="1"/>
  <c r="AR419" i="1" s="1"/>
  <c r="AZ645" i="1" a="1"/>
  <c r="AZ645" i="1" s="1"/>
  <c r="AS379" i="1" a="1"/>
  <c r="AS379" i="1" s="1"/>
  <c r="AJ470" i="1" a="1"/>
  <c r="AJ470" i="1" s="1"/>
  <c r="S473" i="1" a="1"/>
  <c r="S473" i="1" s="1"/>
  <c r="AB472" i="1" a="1"/>
  <c r="AB472" i="1" s="1"/>
  <c r="AE383" i="1" a="1"/>
  <c r="AE383" i="1" s="1"/>
  <c r="AK472" i="1" a="1"/>
  <c r="AK472" i="1" s="1"/>
  <c r="AD473" i="1" a="1"/>
  <c r="AD473" i="1" s="1"/>
  <c r="W422" i="1" a="1"/>
  <c r="W422" i="1" s="1"/>
  <c r="AU428" i="1" a="1"/>
  <c r="AU428" i="1" s="1"/>
  <c r="X518" i="1" a="1"/>
  <c r="X518" i="1" s="1"/>
  <c r="AD376" i="1" a="1"/>
  <c r="AD376" i="1" s="1"/>
  <c r="AN378" i="1" a="1"/>
  <c r="AN378" i="1" s="1"/>
  <c r="AF424" i="1" a="1"/>
  <c r="AF424" i="1" s="1"/>
  <c r="AY472" i="1" a="1"/>
  <c r="AY472" i="1" s="1"/>
  <c r="U470" i="1" a="1"/>
  <c r="U470" i="1" s="1"/>
  <c r="AU654" i="1" a="1"/>
  <c r="AU654" i="1" s="1"/>
  <c r="AU15" i="1" a="1"/>
  <c r="AU15" i="1" s="1"/>
  <c r="R519" i="1" a="1"/>
  <c r="R519" i="1" s="1"/>
  <c r="AE519" i="1" a="1"/>
  <c r="AE519" i="1" s="1"/>
  <c r="AP424" i="1" a="1"/>
  <c r="AP424" i="1" s="1"/>
  <c r="AW421" i="1" a="1"/>
  <c r="AW421" i="1" s="1"/>
  <c r="AW428" i="1" a="1"/>
  <c r="AW428" i="1" s="1"/>
  <c r="AM471" i="1" a="1"/>
  <c r="AM471" i="1" s="1"/>
  <c r="S424" i="1" a="1"/>
  <c r="S424" i="1" s="1"/>
  <c r="AA468" i="1" a="1"/>
  <c r="AA468" i="1" s="1"/>
  <c r="AP420" i="1" a="1"/>
  <c r="AP420" i="1" s="1"/>
  <c r="S378" i="1" a="1"/>
  <c r="S378" i="1" s="1"/>
  <c r="AK465" i="1" a="1"/>
  <c r="AK465" i="1" s="1"/>
  <c r="AP421" i="1" a="1"/>
  <c r="AP421" i="1" s="1"/>
  <c r="U471" i="1" a="1"/>
  <c r="U471" i="1" s="1"/>
  <c r="AH378" i="1" a="1"/>
  <c r="AH378" i="1" s="1"/>
  <c r="AD381" i="1" a="1"/>
  <c r="AD381" i="1" s="1"/>
  <c r="AK512" i="1" a="1"/>
  <c r="AK512" i="1" s="1"/>
  <c r="AC424" i="1" a="1"/>
  <c r="AC424" i="1" s="1"/>
  <c r="AS428" i="1" a="1"/>
  <c r="AS428" i="1" s="1"/>
  <c r="AA379" i="1" a="1"/>
  <c r="AA379" i="1" s="1"/>
  <c r="AC425" i="1" a="1"/>
  <c r="AC425" i="1" s="1"/>
  <c r="AJ469" i="1" a="1"/>
  <c r="AJ469" i="1" s="1"/>
  <c r="AV469" i="1" a="1"/>
  <c r="AV469" i="1" s="1"/>
  <c r="U467" i="1" a="1"/>
  <c r="U467" i="1" s="1"/>
  <c r="AC378" i="1" a="1"/>
  <c r="AC378" i="1" s="1"/>
  <c r="AV426" i="1" a="1"/>
  <c r="AV426" i="1" s="1"/>
  <c r="AH512" i="1" a="1"/>
  <c r="AH512" i="1" s="1"/>
  <c r="AB420" i="1" a="1"/>
  <c r="AB420" i="1" s="1"/>
  <c r="AL515" i="1" a="1"/>
  <c r="AL515" i="1" s="1"/>
  <c r="W426" i="1" a="1"/>
  <c r="W426" i="1" s="1"/>
  <c r="R424" i="1" a="1"/>
  <c r="R424" i="1" s="1"/>
  <c r="AU469" i="1" a="1"/>
  <c r="AU469" i="1" s="1"/>
  <c r="AR15" i="1" a="1"/>
  <c r="AR15" i="1" s="1"/>
  <c r="W420" i="1" a="1"/>
  <c r="W420" i="1" s="1"/>
  <c r="AZ512" i="1" a="1"/>
  <c r="AZ512" i="1" s="1"/>
  <c r="AA513" i="1" a="1"/>
  <c r="AA513" i="1" s="1"/>
  <c r="AH519" i="1" a="1"/>
  <c r="AH519" i="1" s="1"/>
  <c r="AO514" i="1" a="1"/>
  <c r="AO514" i="1" s="1"/>
  <c r="AF379" i="1" a="1"/>
  <c r="AF379" i="1" s="1"/>
  <c r="AL21" i="1" a="1"/>
  <c r="AL21" i="1" s="1"/>
  <c r="AH511" i="1" a="1"/>
  <c r="AH511" i="1" s="1"/>
  <c r="U425" i="1" a="1"/>
  <c r="U425" i="1" s="1"/>
  <c r="AR469" i="1" a="1"/>
  <c r="AR469" i="1" s="1"/>
  <c r="V427" i="1" a="1"/>
  <c r="V427" i="1" s="1"/>
  <c r="AK14" i="1" a="1"/>
  <c r="AK14" i="1" s="1"/>
  <c r="AE473" i="1" a="1"/>
  <c r="AE473" i="1" s="1"/>
  <c r="AB376" i="1" a="1"/>
  <c r="AB376" i="1" s="1"/>
  <c r="AR471" i="1" a="1"/>
  <c r="AR471" i="1" s="1"/>
  <c r="Z420" i="1" a="1"/>
  <c r="Z420" i="1" s="1"/>
  <c r="AE467" i="1" a="1"/>
  <c r="AE467" i="1" s="1"/>
  <c r="AP426" i="1" a="1"/>
  <c r="AP426" i="1" s="1"/>
  <c r="W517" i="1" a="1"/>
  <c r="W517" i="1" s="1"/>
  <c r="Z470" i="1" a="1"/>
  <c r="Z470" i="1" s="1"/>
  <c r="AH425" i="1" a="1"/>
  <c r="AH425" i="1" s="1"/>
  <c r="AY381" i="1" a="1"/>
  <c r="AY381" i="1" s="1"/>
  <c r="AH426" i="1" a="1"/>
  <c r="AH426" i="1" s="1"/>
  <c r="AC379" i="1" a="1"/>
  <c r="AC379" i="1" s="1"/>
  <c r="AF472" i="1" a="1"/>
  <c r="AF472" i="1" s="1"/>
  <c r="AV467" i="1" a="1"/>
  <c r="AV467" i="1" s="1"/>
  <c r="AE514" i="1" a="1"/>
  <c r="AE514" i="1" s="1"/>
  <c r="AW425" i="1" a="1"/>
  <c r="AW425" i="1" s="1"/>
  <c r="AB379" i="1" a="1"/>
  <c r="AB379" i="1" s="1"/>
  <c r="AM21" i="1" a="1"/>
  <c r="AM21" i="1" s="1"/>
  <c r="W379" i="1" a="1"/>
  <c r="W379" i="1" s="1"/>
  <c r="AH421" i="1" a="1"/>
  <c r="AH421" i="1" s="1"/>
  <c r="T420" i="1" a="1"/>
  <c r="T420" i="1" s="1"/>
  <c r="AK378" i="1" a="1"/>
  <c r="AK378" i="1" s="1"/>
  <c r="AQ513" i="1" a="1"/>
  <c r="AQ513" i="1" s="1"/>
  <c r="AG381" i="1" a="1"/>
  <c r="AG381" i="1" s="1"/>
  <c r="AZ383" i="1" a="1"/>
  <c r="AZ383" i="1" s="1"/>
  <c r="AJ421" i="1" a="1"/>
  <c r="AJ421" i="1" s="1"/>
  <c r="AP378" i="1" a="1"/>
  <c r="AP378" i="1" s="1"/>
  <c r="AG421" i="1" a="1"/>
  <c r="AG421" i="1" s="1"/>
  <c r="AU382" i="1" a="1"/>
  <c r="AU382" i="1" s="1"/>
  <c r="Y17" i="1" a="1"/>
  <c r="Y17" i="1" s="1"/>
  <c r="AN426" i="1" a="1"/>
  <c r="AN426" i="1" s="1"/>
  <c r="AZ375" i="1" a="1"/>
  <c r="AZ375" i="1" s="1"/>
  <c r="AW376" i="1" a="1"/>
  <c r="AW376" i="1" s="1"/>
  <c r="S427" i="1" a="1"/>
  <c r="S427" i="1" s="1"/>
  <c r="R428" i="1" a="1"/>
  <c r="R428" i="1" s="1"/>
  <c r="AL511" i="1" a="1"/>
  <c r="AL511" i="1" s="1"/>
  <c r="AE421" i="1" a="1"/>
  <c r="AE421" i="1" s="1"/>
  <c r="AQ18" i="1" a="1"/>
  <c r="AQ18" i="1" s="1"/>
  <c r="AM22" i="1" a="1"/>
  <c r="AM22" i="1" s="1"/>
  <c r="AF15" i="1" a="1"/>
  <c r="AF15" i="1" s="1"/>
  <c r="AT427" i="1" a="1"/>
  <c r="AT427" i="1" s="1"/>
  <c r="R471" i="1" a="1"/>
  <c r="R471" i="1" s="1"/>
  <c r="AE517" i="1" a="1"/>
  <c r="AE517" i="1" s="1"/>
  <c r="AW193" i="1" a="1"/>
  <c r="AW193" i="1" s="1"/>
  <c r="AQ419" i="1" a="1"/>
  <c r="AQ419" i="1" s="1"/>
  <c r="AB464" i="1" a="1"/>
  <c r="AB464" i="1" s="1"/>
  <c r="AG518" i="1" a="1"/>
  <c r="AG518" i="1" s="1"/>
  <c r="AZ466" i="1" a="1"/>
  <c r="AZ466" i="1" s="1"/>
  <c r="AQ511" i="1" a="1"/>
  <c r="AQ511" i="1" s="1"/>
  <c r="AI380" i="1" a="1"/>
  <c r="AI380" i="1" s="1"/>
  <c r="W424" i="1" a="1"/>
  <c r="W424" i="1" s="1"/>
  <c r="AY423" i="1" a="1"/>
  <c r="AY423" i="1" s="1"/>
  <c r="AI422" i="1" a="1"/>
  <c r="AI422" i="1" s="1"/>
  <c r="AC466" i="1" a="1"/>
  <c r="AC466" i="1" s="1"/>
  <c r="AH465" i="1" a="1"/>
  <c r="AH465" i="1" s="1"/>
  <c r="AZ518" i="1" a="1"/>
  <c r="AZ518" i="1" s="1"/>
  <c r="AM380" i="1" a="1"/>
  <c r="AM380" i="1" s="1"/>
  <c r="W465" i="1" a="1"/>
  <c r="W465" i="1" s="1"/>
  <c r="AJ425" i="1" a="1"/>
  <c r="AJ425" i="1" s="1"/>
  <c r="R375" i="1" a="1"/>
  <c r="R375" i="1" s="1"/>
  <c r="AB465" i="1" a="1"/>
  <c r="AB465" i="1" s="1"/>
  <c r="AA517" i="1" a="1"/>
  <c r="AA517" i="1" s="1"/>
  <c r="AD424" i="1" a="1"/>
  <c r="AD424" i="1" s="1"/>
  <c r="AT467" i="1" a="1"/>
  <c r="AT467" i="1" s="1"/>
  <c r="AV427" i="1" a="1"/>
  <c r="AV427" i="1" s="1"/>
  <c r="AX15" i="1" a="1"/>
  <c r="AX15" i="1" s="1"/>
  <c r="AA511" i="1" a="1"/>
  <c r="AA511" i="1" s="1"/>
  <c r="AU378" i="1" a="1"/>
  <c r="AU378" i="1" s="1"/>
  <c r="AM377" i="1" a="1"/>
  <c r="AM377" i="1" s="1"/>
  <c r="AP468" i="1" a="1"/>
  <c r="AP468" i="1" s="1"/>
  <c r="V383" i="1" a="1"/>
  <c r="V383" i="1" s="1"/>
  <c r="AX383" i="1" a="1"/>
  <c r="AX383" i="1" s="1"/>
  <c r="AQ15" i="1" a="1"/>
  <c r="AQ15" i="1" s="1"/>
  <c r="AH424" i="1" a="1"/>
  <c r="AH424" i="1" s="1"/>
  <c r="AP428" i="1" a="1"/>
  <c r="AP428" i="1" s="1"/>
  <c r="AR420" i="1" a="1"/>
  <c r="AR420" i="1" s="1"/>
  <c r="R516" i="1" a="1"/>
  <c r="R516" i="1" s="1"/>
  <c r="X420" i="1" a="1"/>
  <c r="X420" i="1" s="1"/>
  <c r="AK22" i="1" a="1"/>
  <c r="AK22" i="1" s="1"/>
  <c r="V379" i="1" a="1"/>
  <c r="V379" i="1" s="1"/>
  <c r="AT377" i="1" a="1"/>
  <c r="AT377" i="1" s="1"/>
  <c r="AL473" i="1" a="1"/>
  <c r="AL473" i="1" s="1"/>
  <c r="W513" i="1" a="1"/>
  <c r="W513" i="1" s="1"/>
  <c r="AF467" i="1" a="1"/>
  <c r="AF467" i="1" s="1"/>
  <c r="AW380" i="1" a="1"/>
  <c r="AW380" i="1" s="1"/>
  <c r="AU383" i="1" a="1"/>
  <c r="AU383" i="1" s="1"/>
  <c r="AL424" i="1" a="1"/>
  <c r="AL424" i="1" s="1"/>
  <c r="AR470" i="1" a="1"/>
  <c r="AR470" i="1" s="1"/>
  <c r="AF377" i="1" a="1"/>
  <c r="AF377" i="1" s="1"/>
  <c r="AP19" i="1" a="1"/>
  <c r="AP19" i="1" s="1"/>
  <c r="AS515" i="1" a="1"/>
  <c r="AS515" i="1" s="1"/>
  <c r="AU426" i="1" a="1"/>
  <c r="AU426" i="1" s="1"/>
  <c r="AA427" i="1" a="1"/>
  <c r="AA427" i="1" s="1"/>
  <c r="AD470" i="1" a="1"/>
  <c r="AD470" i="1" s="1"/>
  <c r="X423" i="1" a="1"/>
  <c r="X423" i="1" s="1"/>
  <c r="AU17" i="1" a="1"/>
  <c r="AU17" i="1" s="1"/>
  <c r="AC513" i="1" a="1"/>
  <c r="AC513" i="1" s="1"/>
  <c r="AN470" i="1" a="1"/>
  <c r="AN470" i="1" s="1"/>
  <c r="AM421" i="1" a="1"/>
  <c r="AM421" i="1" s="1"/>
  <c r="AS381" i="1" a="1"/>
  <c r="AS381" i="1" s="1"/>
  <c r="AF423" i="1" a="1"/>
  <c r="AF423" i="1" s="1"/>
  <c r="AR467" i="1" a="1"/>
  <c r="AR467" i="1" s="1"/>
  <c r="AS425" i="1" a="1"/>
  <c r="AS425" i="1" s="1"/>
  <c r="Y471" i="1" a="1"/>
  <c r="Y471" i="1" s="1"/>
  <c r="X514" i="1" a="1"/>
  <c r="X514" i="1" s="1"/>
  <c r="AJ428" i="1" a="1"/>
  <c r="AJ428" i="1" s="1"/>
  <c r="R472" i="1" a="1"/>
  <c r="R472" i="1" s="1"/>
  <c r="AE465" i="1" a="1"/>
  <c r="AE465" i="1" s="1"/>
  <c r="AM469" i="1" a="1"/>
  <c r="AM469" i="1" s="1"/>
  <c r="AW470" i="1" a="1"/>
  <c r="AW470" i="1" s="1"/>
  <c r="AC421" i="1" a="1"/>
  <c r="AC421" i="1" s="1"/>
  <c r="AT473" i="1" a="1"/>
  <c r="AT473" i="1" s="1"/>
  <c r="AN472" i="1" a="1"/>
  <c r="AN472" i="1" s="1"/>
  <c r="R20" i="1" a="1"/>
  <c r="R20" i="1" s="1"/>
  <c r="AK473" i="1" a="1"/>
  <c r="AK473" i="1" s="1"/>
  <c r="AX511" i="1" a="1"/>
  <c r="AX511" i="1" s="1"/>
  <c r="AM424" i="1" a="1"/>
  <c r="AM424" i="1" s="1"/>
  <c r="T427" i="1" a="1"/>
  <c r="T427" i="1" s="1"/>
  <c r="AL512" i="1" a="1"/>
  <c r="AL512" i="1" s="1"/>
  <c r="U422" i="1" a="1"/>
  <c r="U422" i="1" s="1"/>
  <c r="AN382" i="1" a="1"/>
  <c r="AN382" i="1" s="1"/>
  <c r="AN516" i="1" a="1"/>
  <c r="AN516" i="1" s="1"/>
  <c r="AP376" i="1" a="1"/>
  <c r="AP376" i="1" s="1"/>
  <c r="AB426" i="1" a="1"/>
  <c r="AB426" i="1" s="1"/>
  <c r="AI465" i="1" a="1"/>
  <c r="AI465" i="1" s="1"/>
  <c r="AT519" i="1" a="1"/>
  <c r="AT519" i="1" s="1"/>
  <c r="AM516" i="1" a="1"/>
  <c r="AM516" i="1" s="1"/>
  <c r="AB193" i="1" a="1"/>
  <c r="AB193" i="1" s="1"/>
  <c r="X422" i="1" a="1"/>
  <c r="X422" i="1" s="1"/>
  <c r="Y379" i="1" a="1"/>
  <c r="Y379" i="1" s="1"/>
  <c r="AP513" i="1" a="1"/>
  <c r="AP513" i="1" s="1"/>
  <c r="AH420" i="1" a="1"/>
  <c r="AH420" i="1" s="1"/>
  <c r="AI518" i="1" a="1"/>
  <c r="AI518" i="1" s="1"/>
  <c r="U378" i="1" a="1"/>
  <c r="U378" i="1" s="1"/>
  <c r="Z374" i="1" a="1"/>
  <c r="Z374" i="1" s="1"/>
  <c r="AT421" i="1" a="1"/>
  <c r="AT421" i="1" s="1"/>
  <c r="AL470" i="1" a="1"/>
  <c r="AL470" i="1" s="1"/>
  <c r="AT378" i="1" a="1"/>
  <c r="AT378" i="1" s="1"/>
  <c r="AI420" i="1" a="1"/>
  <c r="AI420" i="1" s="1"/>
  <c r="Y377" i="1" a="1"/>
  <c r="Y377" i="1" s="1"/>
  <c r="AI21" i="1" a="1"/>
  <c r="AI21" i="1" s="1"/>
  <c r="AO425" i="1" a="1"/>
  <c r="AO425" i="1" s="1"/>
  <c r="AT511" i="1" a="1"/>
  <c r="AT511" i="1" s="1"/>
  <c r="AW469" i="1" a="1"/>
  <c r="AW469" i="1" s="1"/>
  <c r="AI383" i="1" a="1"/>
  <c r="AI383" i="1" s="1"/>
  <c r="AT516" i="1" a="1"/>
  <c r="AT516" i="1" s="1"/>
  <c r="AJ514" i="1" a="1"/>
  <c r="AJ514" i="1" s="1"/>
  <c r="AN515" i="1" a="1"/>
  <c r="AN515" i="1" s="1"/>
  <c r="W512" i="1" a="1"/>
  <c r="W512" i="1" s="1"/>
  <c r="T649" i="1" a="1"/>
  <c r="T649" i="1" s="1"/>
  <c r="AB428" i="1" a="1"/>
  <c r="AB428" i="1" s="1"/>
  <c r="AU518" i="1" a="1"/>
  <c r="AU518" i="1" s="1"/>
  <c r="AG423" i="1" a="1"/>
  <c r="AG423" i="1" s="1"/>
  <c r="V512" i="1" a="1"/>
  <c r="V512" i="1" s="1"/>
  <c r="AX421" i="1" a="1"/>
  <c r="AX421" i="1" s="1"/>
  <c r="Z424" i="1" a="1"/>
  <c r="Z424" i="1" s="1"/>
  <c r="AZ427" i="1" a="1"/>
  <c r="AZ427" i="1" s="1"/>
  <c r="AP465" i="1" a="1"/>
  <c r="AP465" i="1" s="1"/>
  <c r="AY379" i="1" a="1"/>
  <c r="AY379" i="1" s="1"/>
  <c r="AF421" i="1" a="1"/>
  <c r="AF421" i="1" s="1"/>
  <c r="AZ423" i="1" a="1"/>
  <c r="AZ423" i="1" s="1"/>
  <c r="AP512" i="1" a="1"/>
  <c r="AP512" i="1" s="1"/>
  <c r="W421" i="1" a="1"/>
  <c r="W421" i="1" s="1"/>
  <c r="X381" i="1" a="1"/>
  <c r="X381" i="1" s="1"/>
  <c r="W383" i="1" a="1"/>
  <c r="W383" i="1" s="1"/>
  <c r="AV466" i="1" a="1"/>
  <c r="AV466" i="1" s="1"/>
  <c r="AU425" i="1" a="1"/>
  <c r="AU425" i="1" s="1"/>
  <c r="AV424" i="1" a="1"/>
  <c r="AV424" i="1" s="1"/>
  <c r="AB14" i="1" a="1"/>
  <c r="AB14" i="1" s="1"/>
  <c r="AN380" i="1" a="1"/>
  <c r="AN380" i="1" s="1"/>
  <c r="AR421" i="1" a="1"/>
  <c r="AR421" i="1" s="1"/>
  <c r="AN519" i="1" a="1"/>
  <c r="AN519" i="1" s="1"/>
  <c r="AU424" i="1" a="1"/>
  <c r="AU424" i="1" s="1"/>
  <c r="AL427" i="1" a="1"/>
  <c r="AL427" i="1" s="1"/>
  <c r="Z516" i="1" a="1"/>
  <c r="Z516" i="1" s="1"/>
  <c r="AN465" i="1" a="1"/>
  <c r="AN465" i="1" s="1"/>
  <c r="AX428" i="1" a="1"/>
  <c r="AX428" i="1" s="1"/>
  <c r="AK421" i="1" a="1"/>
  <c r="AK421" i="1" s="1"/>
  <c r="AK382" i="1" a="1"/>
  <c r="AK382" i="1" s="1"/>
  <c r="AR376" i="1" a="1"/>
  <c r="AR376" i="1" s="1"/>
  <c r="AK471" i="1" a="1"/>
  <c r="AK471" i="1" s="1"/>
  <c r="AS380" i="1" a="1"/>
  <c r="AS380" i="1" s="1"/>
  <c r="AF465" i="1" a="1"/>
  <c r="AF465" i="1" s="1"/>
  <c r="AX467" i="1" a="1"/>
  <c r="AX467" i="1" s="1"/>
  <c r="AU468" i="1" a="1"/>
  <c r="AU468" i="1" s="1"/>
  <c r="AE423" i="1" a="1"/>
  <c r="AE423" i="1" s="1"/>
  <c r="AL469" i="1" a="1"/>
  <c r="AL469" i="1" s="1"/>
  <c r="AU513" i="1" a="1"/>
  <c r="AU513" i="1" s="1"/>
  <c r="AU375" i="1" a="1"/>
  <c r="AU375" i="1" s="1"/>
  <c r="AW514" i="1" a="1"/>
  <c r="AW514" i="1" s="1"/>
  <c r="AE425" i="1" a="1"/>
  <c r="AE425" i="1" s="1"/>
  <c r="AT472" i="1" a="1"/>
  <c r="AT472" i="1" s="1"/>
  <c r="AA421" i="1" a="1"/>
  <c r="AA421" i="1" s="1"/>
  <c r="AT471" i="1" a="1"/>
  <c r="AT471" i="1" s="1"/>
  <c r="AX377" i="1" a="1"/>
  <c r="AX377" i="1" s="1"/>
  <c r="S422" i="1" a="1"/>
  <c r="S422" i="1" s="1"/>
  <c r="AZ422" i="1" a="1"/>
  <c r="AZ422" i="1" s="1"/>
  <c r="S426" i="1" a="1"/>
  <c r="S426" i="1" s="1"/>
  <c r="AK426" i="1" a="1"/>
  <c r="AK426" i="1" s="1"/>
  <c r="V18" i="1" a="1"/>
  <c r="V18" i="1" s="1"/>
  <c r="V651" i="1" a="1"/>
  <c r="V651" i="1" s="1"/>
  <c r="AN427" i="1" a="1"/>
  <c r="AN427" i="1" s="1"/>
  <c r="AN379" i="1" a="1"/>
  <c r="AN379" i="1" s="1"/>
  <c r="AT420" i="1" a="1"/>
  <c r="AT420" i="1" s="1"/>
  <c r="AU517" i="1" a="1"/>
  <c r="AU517" i="1" s="1"/>
  <c r="AO380" i="1" a="1"/>
  <c r="AO380" i="1" s="1"/>
  <c r="AI376" i="1" a="1"/>
  <c r="AI376" i="1" s="1"/>
  <c r="T382" i="1" a="1"/>
  <c r="T382" i="1" s="1"/>
  <c r="AX514" i="1" a="1"/>
  <c r="AX514" i="1" s="1"/>
  <c r="Z425" i="1" a="1"/>
  <c r="Z425" i="1" s="1"/>
  <c r="AC516" i="1" a="1"/>
  <c r="AC516" i="1" s="1"/>
  <c r="AZ511" i="1" a="1"/>
  <c r="AZ511" i="1" s="1"/>
  <c r="U376" i="1" a="1"/>
  <c r="U376" i="1" s="1"/>
  <c r="AQ19" i="1" a="1"/>
  <c r="AQ19" i="1" s="1"/>
  <c r="Y472" i="1" a="1"/>
  <c r="Y472" i="1" s="1"/>
  <c r="AD466" i="1" a="1"/>
  <c r="AD466" i="1" s="1"/>
  <c r="AW519" i="1" a="1"/>
  <c r="AW519" i="1" s="1"/>
  <c r="AF382" i="1" a="1"/>
  <c r="AF382" i="1" s="1"/>
  <c r="AV654" i="1" a="1"/>
  <c r="AV654" i="1" s="1"/>
  <c r="AP471" i="1" a="1"/>
  <c r="AP471" i="1" s="1"/>
  <c r="AA375" i="1" a="1"/>
  <c r="AA375" i="1" s="1"/>
  <c r="AI517" i="1" a="1"/>
  <c r="AI517" i="1" s="1"/>
  <c r="T466" i="1" a="1"/>
  <c r="T466" i="1" s="1"/>
  <c r="AN21" i="1" a="1"/>
  <c r="AN21" i="1" s="1"/>
  <c r="AO427" i="1" a="1"/>
  <c r="AO427" i="1" s="1"/>
  <c r="W511" i="1" a="1"/>
  <c r="W511" i="1" s="1"/>
  <c r="Y14" i="1" a="1"/>
  <c r="Y14" i="1" s="1"/>
  <c r="V20" i="1" a="1"/>
  <c r="V20" i="1" s="1"/>
  <c r="AR14" i="1" a="1"/>
  <c r="AR14" i="1" s="1"/>
  <c r="AI647" i="1" a="1"/>
  <c r="AI647" i="1" s="1"/>
  <c r="AJ427" i="1" a="1"/>
  <c r="AJ427" i="1" s="1"/>
  <c r="AH17" i="1" a="1"/>
  <c r="AH17" i="1" s="1"/>
  <c r="R427" i="1" a="1"/>
  <c r="R427" i="1" s="1"/>
  <c r="AC426" i="1" a="1"/>
  <c r="AC426" i="1" s="1"/>
  <c r="AP517" i="1" a="1"/>
  <c r="AP517" i="1" s="1"/>
  <c r="AR516" i="1" a="1"/>
  <c r="AR516" i="1" s="1"/>
  <c r="Y378" i="1" a="1"/>
  <c r="Y378" i="1" s="1"/>
  <c r="AY471" i="1" a="1"/>
  <c r="AY471" i="1" s="1"/>
  <c r="AG473" i="1" a="1"/>
  <c r="AG473" i="1" s="1"/>
  <c r="AF425" i="1" a="1"/>
  <c r="AF425" i="1" s="1"/>
  <c r="AX424" i="1" a="1"/>
  <c r="AX424" i="1" s="1"/>
  <c r="AL383" i="1" a="1"/>
  <c r="AL383" i="1" s="1"/>
  <c r="AZ22" i="1" a="1"/>
  <c r="AZ22" i="1" s="1"/>
  <c r="Y424" i="1" a="1"/>
  <c r="Y424" i="1" s="1"/>
  <c r="AE426" i="1" a="1"/>
  <c r="AE426" i="1" s="1"/>
  <c r="U427" i="1" a="1"/>
  <c r="U427" i="1" s="1"/>
  <c r="AB424" i="1" a="1"/>
  <c r="AB424" i="1" s="1"/>
  <c r="AK428" i="1" a="1"/>
  <c r="AK428" i="1" s="1"/>
  <c r="U420" i="1" a="1"/>
  <c r="U420" i="1" s="1"/>
  <c r="AQ512" i="1" a="1"/>
  <c r="AQ512" i="1" s="1"/>
  <c r="AP427" i="1" a="1"/>
  <c r="AP427" i="1" s="1"/>
  <c r="AM465" i="1" a="1"/>
  <c r="AM465" i="1" s="1"/>
  <c r="AG647" i="1" a="1"/>
  <c r="AG647" i="1" s="1"/>
  <c r="AQ517" i="1" a="1"/>
  <c r="AQ517" i="1" s="1"/>
  <c r="AS511" i="1" a="1"/>
  <c r="AS511" i="1" s="1"/>
  <c r="AJ424" i="1" a="1"/>
  <c r="AJ424" i="1" s="1"/>
  <c r="AN424" i="1" a="1"/>
  <c r="AN424" i="1" s="1"/>
  <c r="T16" i="1" a="1"/>
  <c r="T16" i="1" s="1"/>
  <c r="AW381" i="1" a="1"/>
  <c r="AW381" i="1" s="1"/>
  <c r="AQ425" i="1" a="1"/>
  <c r="AQ425" i="1" s="1"/>
  <c r="AW379" i="1" a="1"/>
  <c r="AW379" i="1" s="1"/>
  <c r="AI512" i="1" a="1"/>
  <c r="AI512" i="1" s="1"/>
  <c r="AJ472" i="1" a="1"/>
  <c r="AJ472" i="1" s="1"/>
  <c r="AV425" i="1" a="1"/>
  <c r="AV425" i="1" s="1"/>
  <c r="AJ16" i="1" a="1"/>
  <c r="AJ16" i="1" s="1"/>
  <c r="AY18" i="1" a="1"/>
  <c r="AY18" i="1" s="1"/>
  <c r="AB16" i="1" a="1"/>
  <c r="AB16" i="1" s="1"/>
  <c r="AE21" i="1" a="1"/>
  <c r="AE21" i="1" s="1"/>
  <c r="AY377" i="1" a="1"/>
  <c r="AY377" i="1" s="1"/>
  <c r="AR426" i="1" a="1"/>
  <c r="AR426" i="1" s="1"/>
  <c r="AO428" i="1" a="1"/>
  <c r="AO428" i="1" s="1"/>
  <c r="AD22" i="1" a="1"/>
  <c r="AD22" i="1" s="1"/>
  <c r="AV17" i="1" a="1"/>
  <c r="AV17" i="1" s="1"/>
  <c r="AJ21" i="1" a="1"/>
  <c r="AJ21" i="1" s="1"/>
  <c r="X19" i="1" a="1"/>
  <c r="X19" i="1" s="1"/>
  <c r="AE22" i="1" a="1"/>
  <c r="AE22" i="1" s="1"/>
  <c r="AJ515" i="1" a="1"/>
  <c r="AJ515" i="1" s="1"/>
  <c r="U515" i="1" a="1"/>
  <c r="U515" i="1" s="1"/>
  <c r="V375" i="1" a="1"/>
  <c r="V375" i="1" s="1"/>
  <c r="AR18" i="1" a="1"/>
  <c r="AR18" i="1" s="1"/>
  <c r="AJ18" i="1" a="1"/>
  <c r="AJ18" i="1" s="1"/>
  <c r="AH15" i="1" a="1"/>
  <c r="AH15" i="1" s="1"/>
  <c r="R466" i="1" a="1"/>
  <c r="R466" i="1" s="1"/>
  <c r="X425" i="1" a="1"/>
  <c r="X425" i="1" s="1"/>
  <c r="AL472" i="1" a="1"/>
  <c r="AL472" i="1" s="1"/>
  <c r="T14" i="1" a="1"/>
  <c r="T14" i="1" s="1"/>
  <c r="S19" i="1" a="1"/>
  <c r="S19" i="1" s="1"/>
  <c r="AT652" i="1" a="1"/>
  <c r="AT652" i="1" s="1"/>
  <c r="AH427" i="1" a="1"/>
  <c r="AH427" i="1" s="1"/>
  <c r="AD515" i="1" a="1"/>
  <c r="AD515" i="1" s="1"/>
  <c r="AA424" i="1" a="1"/>
  <c r="AA424" i="1" s="1"/>
  <c r="R21" i="1" a="1"/>
  <c r="R21" i="1" s="1"/>
  <c r="AW21" i="1" a="1"/>
  <c r="AW21" i="1" s="1"/>
  <c r="AJ422" i="1" a="1"/>
  <c r="AJ422" i="1" s="1"/>
  <c r="AI466" i="1" a="1"/>
  <c r="AI466" i="1" s="1"/>
  <c r="AQ21" i="1" a="1"/>
  <c r="AQ21" i="1" s="1"/>
  <c r="AG16" i="1" a="1"/>
  <c r="AG16" i="1" s="1"/>
  <c r="AA18" i="1" a="1"/>
  <c r="AA18" i="1" s="1"/>
  <c r="AF22" i="1" a="1"/>
  <c r="AF22" i="1" s="1"/>
  <c r="AN14" i="1" a="1"/>
  <c r="AN14" i="1" s="1"/>
  <c r="AL517" i="1" a="1"/>
  <c r="AL517" i="1" s="1"/>
  <c r="AL19" i="1" a="1"/>
  <c r="AL19" i="1" s="1"/>
  <c r="AD21" i="1" a="1"/>
  <c r="AD21" i="1" s="1"/>
  <c r="AR515" i="1" a="1"/>
  <c r="AR515" i="1" s="1"/>
  <c r="AL514" i="1" a="1"/>
  <c r="AL514" i="1" s="1"/>
  <c r="U383" i="1" a="1"/>
  <c r="U383" i="1" s="1"/>
  <c r="AH19" i="1" a="1"/>
  <c r="AH19" i="1" s="1"/>
  <c r="Y511" i="1" a="1"/>
  <c r="Y511" i="1" s="1"/>
  <c r="AV515" i="1" a="1"/>
  <c r="AV515" i="1" s="1"/>
  <c r="AS382" i="1" a="1"/>
  <c r="AS382" i="1" s="1"/>
  <c r="U518" i="1" a="1"/>
  <c r="U518" i="1" s="1"/>
  <c r="AT426" i="1" a="1"/>
  <c r="AT426" i="1" s="1"/>
  <c r="V17" i="1" a="1"/>
  <c r="V17" i="1" s="1"/>
  <c r="AZ14" i="1" a="1"/>
  <c r="AZ14" i="1" s="1"/>
  <c r="AZ473" i="1" a="1"/>
  <c r="AZ473" i="1" s="1"/>
  <c r="AR382" i="1" a="1"/>
  <c r="AR382" i="1" s="1"/>
  <c r="AY518" i="1" a="1"/>
  <c r="AY518" i="1" s="1"/>
  <c r="AW16" i="1" a="1"/>
  <c r="AW16" i="1" s="1"/>
  <c r="AG21" i="1" a="1"/>
  <c r="AG21" i="1" s="1"/>
  <c r="AR20" i="1" a="1"/>
  <c r="AR20" i="1" s="1"/>
  <c r="R14" i="1" a="1"/>
  <c r="R14" i="1" s="1"/>
  <c r="AE18" i="1" a="1"/>
  <c r="AE18" i="1" s="1"/>
  <c r="AC650" i="1" a="1"/>
  <c r="AC650" i="1" s="1"/>
  <c r="AQ22" i="1" a="1"/>
  <c r="AQ22" i="1" s="1"/>
  <c r="AQ516" i="1" a="1"/>
  <c r="AQ516" i="1" s="1"/>
  <c r="AL649" i="1" a="1"/>
  <c r="AL649" i="1" s="1"/>
  <c r="AJ381" i="1" a="1"/>
  <c r="AJ381" i="1" s="1"/>
  <c r="AP423" i="1" a="1"/>
  <c r="AP423" i="1" s="1"/>
  <c r="S382" i="1" a="1"/>
  <c r="S382" i="1" s="1"/>
  <c r="AB380" i="1" a="1"/>
  <c r="AB380" i="1" s="1"/>
  <c r="W22" i="1" a="1"/>
  <c r="W22" i="1" s="1"/>
  <c r="AF16" i="1" a="1"/>
  <c r="AF16" i="1" s="1"/>
  <c r="AD18" i="1" a="1"/>
  <c r="AD18" i="1" s="1"/>
  <c r="S650" i="1" a="1"/>
  <c r="S650" i="1" s="1"/>
  <c r="V650" i="1" a="1"/>
  <c r="V650" i="1" s="1"/>
  <c r="AW513" i="1" a="1"/>
  <c r="AW513" i="1" s="1"/>
  <c r="Y469" i="1" a="1"/>
  <c r="Y469" i="1" s="1"/>
  <c r="AW473" i="1" a="1"/>
  <c r="AW473" i="1" s="1"/>
  <c r="AN20" i="1" a="1"/>
  <c r="AN20" i="1" s="1"/>
  <c r="AI650" i="1" a="1"/>
  <c r="AI650" i="1" s="1"/>
  <c r="U380" i="1" a="1"/>
  <c r="U380" i="1" s="1"/>
  <c r="AX648" i="1" a="1"/>
  <c r="AX648" i="1" s="1"/>
  <c r="AX20" i="1" a="1"/>
  <c r="AX20" i="1" s="1"/>
  <c r="AT512" i="1" a="1"/>
  <c r="AT512" i="1" s="1"/>
  <c r="AX512" i="1" a="1"/>
  <c r="AX512" i="1" s="1"/>
  <c r="AE468" i="1" a="1"/>
  <c r="AE468" i="1" s="1"/>
  <c r="AA16" i="1" a="1"/>
  <c r="AA16" i="1" s="1"/>
  <c r="AZ16" i="1" a="1"/>
  <c r="AZ16" i="1" s="1"/>
  <c r="AB422" i="1" a="1"/>
  <c r="AB422" i="1" s="1"/>
  <c r="AS516" i="1" a="1"/>
  <c r="AS516" i="1" s="1"/>
  <c r="AC470" i="1" a="1"/>
  <c r="AC470" i="1" s="1"/>
  <c r="AK377" i="1" a="1"/>
  <c r="AK377" i="1" s="1"/>
  <c r="AY516" i="1" a="1"/>
  <c r="AY516" i="1" s="1"/>
  <c r="T514" i="1" a="1"/>
  <c r="T514" i="1" s="1"/>
  <c r="AI16" i="1" a="1"/>
  <c r="AI16" i="1" s="1"/>
  <c r="AT518" i="1" a="1"/>
  <c r="AT518" i="1" s="1"/>
  <c r="AN376" i="1" a="1"/>
  <c r="AN376" i="1" s="1"/>
  <c r="X16" i="1" a="1"/>
  <c r="X16" i="1" s="1"/>
  <c r="V472" i="1" a="1"/>
  <c r="V472" i="1" s="1"/>
  <c r="R423" i="1" a="1"/>
  <c r="R423" i="1" s="1"/>
  <c r="AJ375" i="1" a="1"/>
  <c r="AJ375" i="1" s="1"/>
  <c r="AN653" i="1" a="1"/>
  <c r="AN653" i="1" s="1"/>
  <c r="AM379" i="1" a="1"/>
  <c r="AM379" i="1" s="1"/>
  <c r="Y422" i="1" a="1"/>
  <c r="Y422" i="1" s="1"/>
  <c r="AC381" i="1" a="1"/>
  <c r="AC381" i="1" s="1"/>
  <c r="AI651" i="1" a="1"/>
  <c r="AI651" i="1" s="1"/>
  <c r="AE518" i="1" a="1"/>
  <c r="AE518" i="1" s="1"/>
  <c r="AR466" i="1" a="1"/>
  <c r="AR466" i="1" s="1"/>
  <c r="AM652" i="1" a="1"/>
  <c r="AM652" i="1" s="1"/>
  <c r="AK650" i="1" a="1"/>
  <c r="AK650" i="1" s="1"/>
  <c r="S376" i="1" a="1"/>
  <c r="S376" i="1" s="1"/>
  <c r="AR653" i="1" a="1"/>
  <c r="AR653" i="1" s="1"/>
  <c r="AJ473" i="1" a="1"/>
  <c r="AJ473" i="1" s="1"/>
  <c r="AS383" i="1" a="1"/>
  <c r="AS383" i="1" s="1"/>
  <c r="Z646" i="1" a="1"/>
  <c r="Z646" i="1" s="1"/>
  <c r="AA649" i="1" a="1"/>
  <c r="AA649" i="1" s="1"/>
  <c r="AS652" i="1" a="1"/>
  <c r="AS652" i="1" s="1"/>
  <c r="AX466" i="1" a="1"/>
  <c r="AX466" i="1" s="1"/>
  <c r="X378" i="1" a="1"/>
  <c r="X378" i="1" s="1"/>
  <c r="X469" i="1" a="1"/>
  <c r="X469" i="1" s="1"/>
  <c r="Z647" i="1" a="1"/>
  <c r="Z647" i="1" s="1"/>
  <c r="AG516" i="1" a="1"/>
  <c r="AG516" i="1" s="1"/>
  <c r="AJ650" i="1" a="1"/>
  <c r="AJ650" i="1" s="1"/>
  <c r="AX652" i="1" a="1"/>
  <c r="AX652" i="1" s="1"/>
  <c r="AT514" i="1" a="1"/>
  <c r="AT514" i="1" s="1"/>
  <c r="AW651" i="1" a="1"/>
  <c r="AW651" i="1" s="1"/>
  <c r="AM376" i="1" a="1"/>
  <c r="AM376" i="1" s="1"/>
  <c r="AJ423" i="1" a="1"/>
  <c r="AJ423" i="1" s="1"/>
  <c r="AG383" i="1" a="1"/>
  <c r="AG383" i="1" s="1"/>
  <c r="AD519" i="1" a="1"/>
  <c r="AD519" i="1" s="1"/>
  <c r="AO519" i="1" a="1"/>
  <c r="AO519" i="1" s="1"/>
  <c r="Y647" i="1" a="1"/>
  <c r="Y647" i="1" s="1"/>
  <c r="S467" i="1" a="1"/>
  <c r="S467" i="1" s="1"/>
  <c r="AM654" i="1" a="1"/>
  <c r="AM654" i="1" s="1"/>
  <c r="AG468" i="1" a="1"/>
  <c r="AG468" i="1" s="1"/>
  <c r="AN381" i="1" a="1"/>
  <c r="AN381" i="1" s="1"/>
  <c r="AF375" i="1" a="1"/>
  <c r="AF375" i="1" s="1"/>
  <c r="AO471" i="1" a="1"/>
  <c r="AO471" i="1" s="1"/>
  <c r="W473" i="1" a="1"/>
  <c r="W473" i="1" s="1"/>
  <c r="Z428" i="1" a="1"/>
  <c r="Z428" i="1" s="1"/>
  <c r="R381" i="1" a="1"/>
  <c r="R381" i="1" s="1"/>
  <c r="AV383" i="1" a="1"/>
  <c r="AV383" i="1" s="1"/>
  <c r="R467" i="1" a="1"/>
  <c r="R467" i="1" s="1"/>
  <c r="AA383" i="1" a="1"/>
  <c r="AA383" i="1" s="1"/>
  <c r="Y21" i="1" a="1"/>
  <c r="Y21" i="1" s="1"/>
  <c r="AX17" i="1" a="1"/>
  <c r="AX17" i="1" s="1"/>
  <c r="T425" i="1" a="1"/>
  <c r="T425" i="1" s="1"/>
  <c r="AT17" i="1" a="1"/>
  <c r="AT17" i="1" s="1"/>
  <c r="Z17" i="1" a="1"/>
  <c r="Z17" i="1" s="1"/>
  <c r="AO513" i="1" a="1"/>
  <c r="AO513" i="1" s="1"/>
  <c r="AE471" i="1" a="1"/>
  <c r="AE471" i="1" s="1"/>
  <c r="T470" i="1" a="1"/>
  <c r="T470" i="1" s="1"/>
  <c r="W15" i="1" a="1"/>
  <c r="W15" i="1" s="1"/>
  <c r="AS512" i="1" a="1"/>
  <c r="AS512" i="1" s="1"/>
  <c r="AF515" i="1" a="1"/>
  <c r="AF515" i="1" s="1"/>
  <c r="AO381" i="1" a="1"/>
  <c r="AO381" i="1" s="1"/>
  <c r="AO19" i="1" a="1"/>
  <c r="AO19" i="1" s="1"/>
  <c r="AF428" i="1" a="1"/>
  <c r="AF428" i="1" s="1"/>
  <c r="AD425" i="1" a="1"/>
  <c r="AD425" i="1" s="1"/>
  <c r="AK379" i="1" a="1"/>
  <c r="AK379" i="1" s="1"/>
  <c r="AG427" i="1" a="1"/>
  <c r="AG427" i="1" s="1"/>
  <c r="U375" i="1" a="1"/>
  <c r="U375" i="1" s="1"/>
  <c r="W19" i="1" a="1"/>
  <c r="W19" i="1" s="1"/>
  <c r="AR425" i="1" a="1"/>
  <c r="AR425" i="1" s="1"/>
  <c r="AE381" i="1" a="1"/>
  <c r="AE381" i="1" s="1"/>
  <c r="AY428" i="1" a="1"/>
  <c r="AY428" i="1" s="1"/>
  <c r="AR514" i="1" a="1"/>
  <c r="AR514" i="1" s="1"/>
  <c r="AW382" i="1" a="1"/>
  <c r="AW382" i="1" s="1"/>
  <c r="AJ512" i="1" a="1"/>
  <c r="AJ512" i="1" s="1"/>
  <c r="Y467" i="1" a="1"/>
  <c r="Y467" i="1" s="1"/>
  <c r="S377" i="1" a="1"/>
  <c r="S377" i="1" s="1"/>
  <c r="T519" i="1" a="1"/>
  <c r="T519" i="1" s="1"/>
  <c r="AM467" i="1" a="1"/>
  <c r="AM467" i="1" s="1"/>
  <c r="AG424" i="1" a="1"/>
  <c r="AG424" i="1" s="1"/>
  <c r="AO15" i="1" a="1"/>
  <c r="AO15" i="1" s="1"/>
  <c r="AZ428" i="1" a="1"/>
  <c r="AZ428" i="1" s="1"/>
  <c r="AH422" i="1" a="1"/>
  <c r="AH422" i="1" s="1"/>
  <c r="Y22" i="1" a="1"/>
  <c r="Y22" i="1" s="1"/>
  <c r="AM426" i="1" a="1"/>
  <c r="AM426" i="1" s="1"/>
  <c r="AE14" i="1" a="1"/>
  <c r="AE14" i="1" s="1"/>
  <c r="AW378" i="1" a="1"/>
  <c r="AW378" i="1" s="1"/>
  <c r="AJ468" i="1" a="1"/>
  <c r="AJ468" i="1" s="1"/>
  <c r="AD422" i="1" a="1"/>
  <c r="AD422" i="1" s="1"/>
  <c r="U14" i="1" a="1"/>
  <c r="U14" i="1" s="1"/>
  <c r="AA20" i="1" a="1"/>
  <c r="AA20" i="1" s="1"/>
  <c r="AD426" i="1" a="1"/>
  <c r="AD426" i="1" s="1"/>
  <c r="AK16" i="1" a="1"/>
  <c r="AK16" i="1" s="1"/>
  <c r="AI428" i="1" a="1"/>
  <c r="AI428" i="1" s="1"/>
  <c r="AW17" i="1" a="1"/>
  <c r="AW17" i="1" s="1"/>
  <c r="AC14" i="1" a="1"/>
  <c r="AC14" i="1" s="1"/>
  <c r="AG17" i="1" a="1"/>
  <c r="AG17" i="1" s="1"/>
  <c r="AX14" i="1" a="1"/>
  <c r="AX14" i="1" s="1"/>
  <c r="X515" i="1" a="1"/>
  <c r="X515" i="1" s="1"/>
  <c r="Z649" i="1" a="1"/>
  <c r="Z649" i="1" s="1"/>
  <c r="AY420" i="1" a="1"/>
  <c r="AY420" i="1" s="1"/>
  <c r="AK18" i="1" a="1"/>
  <c r="AK18" i="1" s="1"/>
  <c r="W16" i="1" a="1"/>
  <c r="W16" i="1" s="1"/>
  <c r="AR17" i="1" a="1"/>
  <c r="AR17" i="1" s="1"/>
  <c r="AI426" i="1" a="1"/>
  <c r="AI426" i="1" s="1"/>
  <c r="AP17" i="1" a="1"/>
  <c r="AP17" i="1" s="1"/>
  <c r="Z21" i="1" a="1"/>
  <c r="Z21" i="1" s="1"/>
  <c r="Z473" i="1" a="1"/>
  <c r="Z473" i="1" s="1"/>
  <c r="AK420" i="1" a="1"/>
  <c r="AK420" i="1" s="1"/>
  <c r="AB427" i="1" a="1"/>
  <c r="AB427" i="1" s="1"/>
  <c r="AQ427" i="1" a="1"/>
  <c r="AQ427" i="1" s="1"/>
  <c r="AL376" i="1" a="1"/>
  <c r="AL376" i="1" s="1"/>
  <c r="AD468" i="1" a="1"/>
  <c r="AD468" i="1" s="1"/>
  <c r="AS21" i="1" a="1"/>
  <c r="AS21" i="1" s="1"/>
  <c r="AC20" i="1" a="1"/>
  <c r="AC20" i="1" s="1"/>
  <c r="AE648" i="1" a="1"/>
  <c r="AE648" i="1" s="1"/>
  <c r="X15" i="1" a="1"/>
  <c r="X15" i="1" s="1"/>
  <c r="AS20" i="1" a="1"/>
  <c r="AS20" i="1" s="1"/>
  <c r="W646" i="1" a="1"/>
  <c r="W646" i="1" s="1"/>
  <c r="AP22" i="1" a="1"/>
  <c r="AP22" i="1" s="1"/>
  <c r="U21" i="1" a="1"/>
  <c r="U21" i="1" s="1"/>
  <c r="AG420" i="1" a="1"/>
  <c r="AG420" i="1" s="1"/>
  <c r="AY16" i="1" a="1"/>
  <c r="AY16" i="1" s="1"/>
  <c r="AN15" i="1" a="1"/>
  <c r="AN15" i="1" s="1"/>
  <c r="AB511" i="1" a="1"/>
  <c r="AB511" i="1" s="1"/>
  <c r="AL14" i="1" a="1"/>
  <c r="AL14" i="1" s="1"/>
  <c r="AH20" i="1" a="1"/>
  <c r="AH20" i="1" s="1"/>
  <c r="V421" i="1" a="1"/>
  <c r="V421" i="1" s="1"/>
  <c r="W382" i="1" a="1"/>
  <c r="W382" i="1" s="1"/>
  <c r="AS377" i="1" a="1"/>
  <c r="AS377" i="1" s="1"/>
  <c r="AQ428" i="1" a="1"/>
  <c r="AQ428" i="1" s="1"/>
  <c r="AI378" i="1" a="1"/>
  <c r="AI378" i="1" s="1"/>
  <c r="AB425" i="1" a="1"/>
  <c r="AB425" i="1" s="1"/>
  <c r="AS16" i="1" a="1"/>
  <c r="AS16" i="1" s="1"/>
  <c r="AB20" i="1" a="1"/>
  <c r="AB20" i="1" s="1"/>
  <c r="AP383" i="1" a="1"/>
  <c r="AP383" i="1" s="1"/>
  <c r="T376" i="1" a="1"/>
  <c r="T376" i="1" s="1"/>
  <c r="AV22" i="1" a="1"/>
  <c r="AV22" i="1" s="1"/>
  <c r="AP21" i="1" a="1"/>
  <c r="AP21" i="1" s="1"/>
  <c r="AE19" i="1" a="1"/>
  <c r="AE19" i="1" s="1"/>
  <c r="AD19" i="1" a="1"/>
  <c r="AD19" i="1" s="1"/>
  <c r="AO382" i="1" a="1"/>
  <c r="AO382" i="1" s="1"/>
  <c r="R383" i="1" a="1"/>
  <c r="R383" i="1" s="1"/>
  <c r="U468" i="1" a="1"/>
  <c r="U468" i="1" s="1"/>
  <c r="AI14" i="1" a="1"/>
  <c r="AI14" i="1" s="1"/>
  <c r="Z15" i="1" a="1"/>
  <c r="Z15" i="1" s="1"/>
  <c r="AN420" i="1" a="1"/>
  <c r="AN420" i="1" s="1"/>
  <c r="AX16" i="1" a="1"/>
  <c r="AX16" i="1" s="1"/>
  <c r="AX649" i="1" a="1"/>
  <c r="AX649" i="1" s="1"/>
  <c r="AA648" i="1" a="1"/>
  <c r="AA648" i="1" s="1"/>
  <c r="AI20" i="1" a="1"/>
  <c r="AI20" i="1" s="1"/>
  <c r="AM15" i="1" a="1"/>
  <c r="AM15" i="1" s="1"/>
  <c r="X513" i="1" a="1"/>
  <c r="X513" i="1" s="1"/>
  <c r="V513" i="1" a="1"/>
  <c r="V513" i="1" s="1"/>
  <c r="R17" i="1" a="1"/>
  <c r="R17" i="1" s="1"/>
  <c r="S646" i="1" a="1"/>
  <c r="S646" i="1" s="1"/>
  <c r="AS466" i="1" a="1"/>
  <c r="AS466" i="1" s="1"/>
  <c r="AW15" i="1" a="1"/>
  <c r="AW15" i="1" s="1"/>
  <c r="AQ466" i="1" a="1"/>
  <c r="AQ466" i="1" s="1"/>
  <c r="AB15" i="1" a="1"/>
  <c r="AB15" i="1" s="1"/>
  <c r="V14" i="1" a="1"/>
  <c r="V14" i="1" s="1"/>
  <c r="AS378" i="1" a="1"/>
  <c r="AS378" i="1" s="1"/>
  <c r="X465" i="1" a="1"/>
  <c r="X465" i="1" s="1"/>
  <c r="AB473" i="1" a="1"/>
  <c r="AB473" i="1" s="1"/>
  <c r="AY14" i="1" a="1"/>
  <c r="AY14" i="1" s="1"/>
  <c r="S511" i="1" a="1"/>
  <c r="S511" i="1" s="1"/>
  <c r="AW465" i="1" a="1"/>
  <c r="AW465" i="1" s="1"/>
  <c r="AR513" i="1" a="1"/>
  <c r="AR513" i="1" s="1"/>
  <c r="S22" i="1" a="1"/>
  <c r="S22" i="1" s="1"/>
  <c r="AK17" i="1" a="1"/>
  <c r="AK17" i="1" s="1"/>
  <c r="AV518" i="1" a="1"/>
  <c r="AV518" i="1" s="1"/>
  <c r="AQ381" i="1" a="1"/>
  <c r="AQ381" i="1" s="1"/>
  <c r="AL652" i="1" a="1"/>
  <c r="AL652" i="1" s="1"/>
  <c r="AN473" i="1" a="1"/>
  <c r="AN473" i="1" s="1"/>
  <c r="AP467" i="1" a="1"/>
  <c r="AP467" i="1" s="1"/>
  <c r="AO377" i="1" a="1"/>
  <c r="AO377" i="1" s="1"/>
  <c r="AB19" i="1" a="1"/>
  <c r="AB19" i="1" s="1"/>
  <c r="AJ14" i="1" a="1"/>
  <c r="AJ14" i="1" s="1"/>
  <c r="AL15" i="1" a="1"/>
  <c r="AL15" i="1" s="1"/>
  <c r="AC17" i="1" a="1"/>
  <c r="AC17" i="1" s="1"/>
  <c r="R15" i="1" a="1"/>
  <c r="R15" i="1" s="1"/>
  <c r="AR650" i="1" a="1"/>
  <c r="AR650" i="1" s="1"/>
  <c r="AM378" i="1" a="1"/>
  <c r="AM378" i="1" s="1"/>
  <c r="AP381" i="1" a="1"/>
  <c r="AP381" i="1" s="1"/>
  <c r="AE647" i="1" a="1"/>
  <c r="AE647" i="1" s="1"/>
  <c r="AB423" i="1" a="1"/>
  <c r="AB423" i="1" s="1"/>
  <c r="AY20" i="1" a="1"/>
  <c r="AY20" i="1" s="1"/>
  <c r="AB21" i="1" a="1"/>
  <c r="AB21" i="1" s="1"/>
  <c r="AA19" i="1" a="1"/>
  <c r="AA19" i="1" s="1"/>
  <c r="AV514" i="1" a="1"/>
  <c r="AV514" i="1" s="1"/>
  <c r="W518" i="1" a="1"/>
  <c r="W518" i="1" s="1"/>
  <c r="AV378" i="1" a="1"/>
  <c r="AV378" i="1" s="1"/>
  <c r="AG375" i="1" a="1"/>
  <c r="AG375" i="1" s="1"/>
  <c r="AC423" i="1" a="1"/>
  <c r="AC423" i="1" s="1"/>
  <c r="Y649" i="1" a="1"/>
  <c r="Y649" i="1" s="1"/>
  <c r="U519" i="1" a="1"/>
  <c r="U519" i="1" s="1"/>
  <c r="AV422" i="1" a="1"/>
  <c r="AV422" i="1" s="1"/>
  <c r="AQ519" i="1" a="1"/>
  <c r="AQ519" i="1" s="1"/>
  <c r="Z651" i="1" a="1"/>
  <c r="Z651" i="1" s="1"/>
  <c r="AI467" i="1" a="1"/>
  <c r="AI467" i="1" s="1"/>
  <c r="AD465" i="1" a="1"/>
  <c r="AD465" i="1" s="1"/>
  <c r="AK469" i="1" a="1"/>
  <c r="AK469" i="1" s="1"/>
  <c r="AX375" i="1" a="1"/>
  <c r="AX375" i="1" s="1"/>
  <c r="AZ648" i="1" a="1"/>
  <c r="AZ648" i="1" s="1"/>
  <c r="AQ651" i="1" a="1"/>
  <c r="AQ651" i="1" s="1"/>
  <c r="AH469" i="1" a="1"/>
  <c r="AH469" i="1" s="1"/>
  <c r="AU646" i="1" a="1"/>
  <c r="AU646" i="1" s="1"/>
  <c r="AA420" i="1" a="1"/>
  <c r="AA420" i="1" s="1"/>
  <c r="AP511" i="1" a="1"/>
  <c r="AP511" i="1" s="1"/>
  <c r="AJ471" i="1" a="1"/>
  <c r="AJ471" i="1" s="1"/>
  <c r="S514" i="1" a="1"/>
  <c r="S514" i="1" s="1"/>
  <c r="AP20" i="1" a="1"/>
  <c r="AP20" i="1" s="1"/>
  <c r="AS422" i="1" a="1"/>
  <c r="AS422" i="1" s="1"/>
  <c r="AI513" i="1" a="1"/>
  <c r="AI513" i="1" s="1"/>
  <c r="AV648" i="1" a="1"/>
  <c r="AV648" i="1" s="1"/>
  <c r="AZ650" i="1" a="1"/>
  <c r="AZ650" i="1" s="1"/>
  <c r="X653" i="1" a="1"/>
  <c r="X653" i="1" s="1"/>
  <c r="AY653" i="1" a="1"/>
  <c r="AY653" i="1" s="1"/>
  <c r="T421" i="1" a="1"/>
  <c r="T421" i="1" s="1"/>
  <c r="S651" i="1" a="1"/>
  <c r="S651" i="1" s="1"/>
  <c r="AD375" i="1" a="1"/>
  <c r="AD375" i="1" s="1"/>
  <c r="AQ652" i="1" a="1"/>
  <c r="AQ652" i="1" s="1"/>
  <c r="AQ515" i="1" a="1"/>
  <c r="AQ515" i="1" s="1"/>
  <c r="R377" i="1" a="1"/>
  <c r="R377" i="1" s="1"/>
  <c r="AT517" i="1" a="1"/>
  <c r="AT517" i="1" s="1"/>
  <c r="AH377" i="1" a="1"/>
  <c r="AH377" i="1" s="1"/>
  <c r="AF473" i="1" a="1"/>
  <c r="AF473" i="1" s="1"/>
  <c r="AO14" i="1" a="1"/>
  <c r="AO14" i="1" s="1"/>
  <c r="AC465" i="1" a="1"/>
  <c r="AC465" i="1" s="1"/>
  <c r="AM428" i="1" a="1"/>
  <c r="AM428" i="1" s="1"/>
  <c r="S654" i="1" a="1"/>
  <c r="S654" i="1" s="1"/>
  <c r="AS17" i="1" a="1"/>
  <c r="AS17" i="1" s="1"/>
  <c r="AC18" i="1" a="1"/>
  <c r="AC18" i="1" s="1"/>
  <c r="AF378" i="1" a="1"/>
  <c r="AF378" i="1" s="1"/>
  <c r="T517" i="1" a="1"/>
  <c r="T517" i="1" s="1"/>
  <c r="AX516" i="1" a="1"/>
  <c r="AX516" i="1" s="1"/>
  <c r="AL420" i="1" a="1"/>
  <c r="AL420" i="1" s="1"/>
  <c r="AH518" i="1" a="1"/>
  <c r="AH518" i="1" s="1"/>
  <c r="AF466" i="1" a="1"/>
  <c r="AF466" i="1" s="1"/>
  <c r="AC377" i="1" a="1"/>
  <c r="AC377" i="1" s="1"/>
  <c r="Z427" i="1" a="1"/>
  <c r="Z427" i="1" s="1"/>
  <c r="AS424" i="1" a="1"/>
  <c r="AS424" i="1" s="1"/>
  <c r="AI18" i="1" a="1"/>
  <c r="AI18" i="1" s="1"/>
  <c r="AA14" i="1" a="1"/>
  <c r="AA14" i="1" s="1"/>
  <c r="AC467" i="1" a="1"/>
  <c r="AC467" i="1" s="1"/>
  <c r="AU473" i="1" a="1"/>
  <c r="AU473" i="1" s="1"/>
  <c r="AE379" i="1" a="1"/>
  <c r="AE379" i="1" s="1"/>
  <c r="V21" i="1" a="1"/>
  <c r="V21" i="1" s="1"/>
  <c r="Y426" i="1" a="1"/>
  <c r="Y426" i="1" s="1"/>
  <c r="AV21" i="1" a="1"/>
  <c r="AV21" i="1" s="1"/>
  <c r="AR19" i="1" a="1"/>
  <c r="AR19" i="1" s="1"/>
  <c r="U20" i="1" a="1"/>
  <c r="U20" i="1" s="1"/>
  <c r="AS15" i="1" a="1"/>
  <c r="AS15" i="1" s="1"/>
  <c r="Y518" i="1" a="1"/>
  <c r="Y518" i="1" s="1"/>
  <c r="W375" i="1" a="1"/>
  <c r="W375" i="1" s="1"/>
  <c r="U381" i="1" a="1"/>
  <c r="U381" i="1" s="1"/>
  <c r="AI424" i="1" a="1"/>
  <c r="AI424" i="1" s="1"/>
  <c r="V16" i="1" a="1"/>
  <c r="V16" i="1" s="1"/>
  <c r="AY646" i="1" a="1"/>
  <c r="AY646" i="1" s="1"/>
  <c r="T375" i="1" a="1"/>
  <c r="T375" i="1" s="1"/>
  <c r="AT469" i="1" a="1"/>
  <c r="AT469" i="1" s="1"/>
  <c r="AY427" i="1" a="1"/>
  <c r="AY427" i="1" s="1"/>
  <c r="U16" i="1" a="1"/>
  <c r="U16" i="1" s="1"/>
  <c r="S16" i="1" a="1"/>
  <c r="S16" i="1" s="1"/>
  <c r="AZ426" i="1" a="1"/>
  <c r="AZ426" i="1" s="1"/>
  <c r="T468" i="1" a="1"/>
  <c r="T468" i="1" s="1"/>
  <c r="AX378" i="1" a="1"/>
  <c r="AX378" i="1" s="1"/>
  <c r="R511" i="1" a="1"/>
  <c r="R511" i="1" s="1"/>
  <c r="AD472" i="1" a="1"/>
  <c r="AD472" i="1" s="1"/>
  <c r="AG379" i="1" a="1"/>
  <c r="AG379" i="1" s="1"/>
  <c r="AC15" i="1" a="1"/>
  <c r="AC15" i="1" s="1"/>
  <c r="AD17" i="1" a="1"/>
  <c r="AD17" i="1" s="1"/>
  <c r="AW426" i="1" a="1"/>
  <c r="AW426" i="1" s="1"/>
  <c r="AU22" i="1" a="1"/>
  <c r="AU22" i="1" s="1"/>
  <c r="AG382" i="1" a="1"/>
  <c r="AG382" i="1" s="1"/>
  <c r="AK376" i="1" a="1"/>
  <c r="AK376" i="1" s="1"/>
  <c r="AE380" i="1" a="1"/>
  <c r="AE380" i="1" s="1"/>
  <c r="X20" i="1" a="1"/>
  <c r="X20" i="1" s="1"/>
  <c r="AW19" i="1" a="1"/>
  <c r="AW19" i="1" s="1"/>
  <c r="AT423" i="1" a="1"/>
  <c r="AT423" i="1" s="1"/>
  <c r="AO383" i="1" a="1"/>
  <c r="AO383" i="1" s="1"/>
  <c r="AT16" i="1" a="1"/>
  <c r="AT16" i="1" s="1"/>
  <c r="AN422" i="1" a="1"/>
  <c r="AN422" i="1" s="1"/>
  <c r="T17" i="1" a="1"/>
  <c r="T17" i="1" s="1"/>
  <c r="AV14" i="1" a="1"/>
  <c r="AV14" i="1" s="1"/>
  <c r="AQ471" i="1" a="1"/>
  <c r="AQ471" i="1" s="1"/>
  <c r="AF20" i="1" a="1"/>
  <c r="AF20" i="1" s="1"/>
  <c r="AT21" i="1" a="1"/>
  <c r="AT21" i="1" s="1"/>
  <c r="X14" i="1" a="1"/>
  <c r="X14" i="1" s="1"/>
  <c r="AF518" i="1" a="1"/>
  <c r="AF518" i="1" s="1"/>
  <c r="T423" i="1" a="1"/>
  <c r="T423" i="1" s="1"/>
  <c r="AI423" i="1" a="1"/>
  <c r="AI423" i="1" s="1"/>
  <c r="V517" i="1" a="1"/>
  <c r="V517" i="1" s="1"/>
  <c r="AY376" i="1" a="1"/>
  <c r="AY376" i="1" s="1"/>
  <c r="AR22" i="1" a="1"/>
  <c r="AR22" i="1" s="1"/>
  <c r="AQ17" i="1" a="1"/>
  <c r="AQ17" i="1" s="1"/>
  <c r="U18" i="1" a="1"/>
  <c r="U18" i="1" s="1"/>
  <c r="W17" i="1" a="1"/>
  <c r="W17" i="1" s="1"/>
  <c r="AW22" i="1" a="1"/>
  <c r="AW22" i="1" s="1"/>
  <c r="AF19" i="1" a="1"/>
  <c r="AF19" i="1" s="1"/>
  <c r="T377" i="1" a="1"/>
  <c r="T377" i="1" s="1"/>
  <c r="AG19" i="1" a="1"/>
  <c r="AG19" i="1" s="1"/>
  <c r="Y19" i="1" a="1"/>
  <c r="Y19" i="1" s="1"/>
  <c r="AN651" i="1" a="1"/>
  <c r="AN651" i="1" s="1"/>
  <c r="AO420" i="1" a="1"/>
  <c r="AO420" i="1" s="1"/>
  <c r="AB421" i="1" a="1"/>
  <c r="AB421" i="1" s="1"/>
  <c r="AL426" i="1" a="1"/>
  <c r="AL426" i="1" s="1"/>
  <c r="AA17" i="1" a="1"/>
  <c r="AA17" i="1" s="1"/>
  <c r="AJ378" i="1" a="1"/>
  <c r="AJ378" i="1" s="1"/>
  <c r="T424" i="1" a="1"/>
  <c r="T424" i="1" s="1"/>
  <c r="Y383" i="1" a="1"/>
  <c r="Y383" i="1" s="1"/>
  <c r="AU427" i="1" a="1"/>
  <c r="AU427" i="1" s="1"/>
  <c r="AU21" i="1" a="1"/>
  <c r="AU21" i="1" s="1"/>
  <c r="W428" i="1" a="1"/>
  <c r="W428" i="1" s="1"/>
  <c r="X424" i="1" a="1"/>
  <c r="X424" i="1" s="1"/>
  <c r="R22" i="1" a="1"/>
  <c r="R22" i="1" s="1"/>
  <c r="AN513" i="1" a="1"/>
  <c r="AN513" i="1" s="1"/>
  <c r="AZ18" i="1" a="1"/>
  <c r="AZ18" i="1" s="1"/>
  <c r="W14" i="1" a="1"/>
  <c r="W14" i="1" s="1"/>
  <c r="Y15" i="1" a="1"/>
  <c r="Y15" i="1" s="1"/>
  <c r="AJ17" i="1" a="1"/>
  <c r="AJ17" i="1" s="1"/>
  <c r="AE16" i="1" a="1"/>
  <c r="AE16" i="1" s="1"/>
  <c r="W21" i="1" a="1"/>
  <c r="W21" i="1" s="1"/>
  <c r="AV20" i="1" a="1"/>
  <c r="AV20" i="1" s="1"/>
  <c r="AR383" i="1" a="1"/>
  <c r="AR383" i="1" s="1"/>
  <c r="AM17" i="1" a="1"/>
  <c r="AM17" i="1" s="1"/>
  <c r="AY383" i="1" a="1"/>
  <c r="AY383" i="1" s="1"/>
  <c r="R18" i="1" a="1"/>
  <c r="R18" i="1" s="1"/>
  <c r="AP380" i="1" a="1"/>
  <c r="AP380" i="1" s="1"/>
  <c r="V467" i="1" a="1"/>
  <c r="V467" i="1" s="1"/>
  <c r="AN646" i="1" a="1"/>
  <c r="AN646" i="1" s="1"/>
  <c r="AW375" i="1" a="1"/>
  <c r="AW375" i="1" s="1"/>
  <c r="AY650" i="1" a="1"/>
  <c r="AY650" i="1" s="1"/>
  <c r="AV468" i="1" a="1"/>
  <c r="AV468" i="1" s="1"/>
  <c r="Y18" i="1" a="1"/>
  <c r="Y18" i="1" s="1"/>
  <c r="V473" i="1" a="1"/>
  <c r="V473" i="1" s="1"/>
  <c r="AN377" i="1" a="1"/>
  <c r="AN377" i="1" s="1"/>
  <c r="AH16" i="1" a="1"/>
  <c r="AH16" i="1" s="1"/>
  <c r="AU466" i="1" a="1"/>
  <c r="AU466" i="1" s="1"/>
  <c r="AS14" i="1" a="1"/>
  <c r="AS14" i="1" s="1"/>
  <c r="AK467" i="1" a="1"/>
  <c r="AK467" i="1" s="1"/>
  <c r="Z18" i="1" a="1"/>
  <c r="Z18" i="1" s="1"/>
  <c r="AH22" i="1" a="1"/>
  <c r="AH22" i="1" s="1"/>
  <c r="AO16" i="1" a="1"/>
  <c r="AO16" i="1" s="1"/>
  <c r="AX420" i="1" a="1"/>
  <c r="AX420" i="1" s="1"/>
  <c r="AA469" i="1" a="1"/>
  <c r="AA469" i="1" s="1"/>
  <c r="U22" i="1" a="1"/>
  <c r="U22" i="1" s="1"/>
  <c r="AV381" i="1" a="1"/>
  <c r="AV381" i="1" s="1"/>
  <c r="AA512" i="1" a="1"/>
  <c r="AA512" i="1" s="1"/>
  <c r="AI468" i="1" a="1"/>
  <c r="AI468" i="1" s="1"/>
  <c r="AU465" i="1" a="1"/>
  <c r="AU465" i="1" s="1"/>
  <c r="AN22" i="1" a="1"/>
  <c r="AN22" i="1" s="1"/>
  <c r="AK514" i="1" a="1"/>
  <c r="AK514" i="1" s="1"/>
  <c r="R647" i="1" a="1"/>
  <c r="R647" i="1" s="1"/>
  <c r="AE654" i="1" a="1"/>
  <c r="AE654" i="1" s="1"/>
  <c r="X649" i="1" a="1"/>
  <c r="X649" i="1" s="1"/>
  <c r="AM517" i="1" a="1"/>
  <c r="AM517" i="1" s="1"/>
  <c r="Y651" i="1" a="1"/>
  <c r="Y651" i="1" s="1"/>
  <c r="AC19" i="1" a="1"/>
  <c r="AC19" i="1" s="1"/>
  <c r="AX469" i="1" a="1"/>
  <c r="AX469" i="1" s="1"/>
  <c r="W20" i="1" a="1"/>
  <c r="W20" i="1" s="1"/>
  <c r="AD16" i="1" a="1"/>
  <c r="AD16" i="1" s="1"/>
  <c r="AM14" i="1" a="1"/>
  <c r="AM14" i="1" s="1"/>
  <c r="AO469" i="1" a="1"/>
  <c r="AO469" i="1" s="1"/>
  <c r="AF654" i="1" a="1"/>
  <c r="AF654" i="1" s="1"/>
  <c r="S381" i="1" a="1"/>
  <c r="S381" i="1" s="1"/>
  <c r="S470" i="1" a="1"/>
  <c r="S470" i="1" s="1"/>
  <c r="AA378" i="1" a="1"/>
  <c r="AA378" i="1" s="1"/>
  <c r="AP651" i="1" a="1"/>
  <c r="AP651" i="1" s="1"/>
  <c r="AF422" i="1" a="1"/>
  <c r="AF422" i="1" s="1"/>
  <c r="AY515" i="1" a="1"/>
  <c r="AY515" i="1" s="1"/>
  <c r="AZ471" i="1" a="1"/>
  <c r="AZ471" i="1" s="1"/>
  <c r="AT15" i="1" a="1"/>
  <c r="AT15" i="1" s="1"/>
  <c r="AP473" i="1" a="1"/>
  <c r="AP473" i="1" s="1"/>
  <c r="AO517" i="1" a="1"/>
  <c r="AO517" i="1" s="1"/>
  <c r="AD649" i="1" a="1"/>
  <c r="AD649" i="1" s="1"/>
  <c r="AQ422" i="1" a="1"/>
  <c r="AQ422" i="1" s="1"/>
  <c r="AM651" i="1" a="1"/>
  <c r="AM651" i="1" s="1"/>
  <c r="AV376" i="1" a="1"/>
  <c r="AV376" i="1" s="1"/>
  <c r="AQ650" i="1" a="1"/>
  <c r="AQ650" i="1" s="1"/>
  <c r="AA646" i="1" a="1"/>
  <c r="AA646" i="1" s="1"/>
  <c r="AY648" i="1" a="1"/>
  <c r="AY648" i="1" s="1"/>
  <c r="AO647" i="1" a="1"/>
  <c r="AO647" i="1" s="1"/>
  <c r="Z466" i="1" a="1"/>
  <c r="Z466" i="1" s="1"/>
  <c r="AA470" i="1" a="1"/>
  <c r="AA470" i="1" s="1"/>
  <c r="AC651" i="1" a="1"/>
  <c r="AC651" i="1" s="1"/>
  <c r="AO423" i="1" a="1"/>
  <c r="AO423" i="1" s="1"/>
  <c r="T381" i="1" a="1"/>
  <c r="T381" i="1" s="1"/>
  <c r="AW420" i="1" a="1"/>
  <c r="AW420" i="1" s="1"/>
  <c r="AH376" i="1" a="1"/>
  <c r="AH376" i="1" s="1"/>
  <c r="AV649" i="1" a="1"/>
  <c r="AV649" i="1" s="1"/>
  <c r="AY380" i="1" a="1"/>
  <c r="AY380" i="1" s="1"/>
  <c r="AZ379" i="1" a="1"/>
  <c r="AZ379" i="1" s="1"/>
  <c r="S518" i="1" a="1"/>
  <c r="S518" i="1" s="1"/>
  <c r="AP466" i="1" a="1"/>
  <c r="AP466" i="1" s="1"/>
  <c r="AA651" i="1" a="1"/>
  <c r="AA651" i="1" s="1"/>
  <c r="Y512" i="1" a="1"/>
  <c r="Y512" i="1" s="1"/>
  <c r="AN518" i="1" a="1"/>
  <c r="AN518" i="1" s="1"/>
  <c r="W650" i="1" a="1"/>
  <c r="W650" i="1" s="1"/>
  <c r="AB468" i="1" a="1"/>
  <c r="AB468" i="1" s="1"/>
  <c r="AZ425" i="1" a="1"/>
  <c r="AZ425" i="1" s="1"/>
  <c r="AB375" i="1" a="1"/>
  <c r="AB375" i="1" s="1"/>
  <c r="U382" i="1" a="1"/>
  <c r="U382" i="1" s="1"/>
  <c r="X21" i="1" a="1"/>
  <c r="X21" i="1" s="1"/>
  <c r="V15" i="1" a="1"/>
  <c r="V15" i="1" s="1"/>
  <c r="AM375" i="1" a="1"/>
  <c r="AM375" i="1" s="1"/>
  <c r="X428" i="1" a="1"/>
  <c r="X428" i="1" s="1"/>
  <c r="AY517" i="1" a="1"/>
  <c r="AY517" i="1" s="1"/>
  <c r="AL20" i="1" a="1"/>
  <c r="AL20" i="1" s="1"/>
  <c r="AR428" i="1" a="1"/>
  <c r="AR428" i="1" s="1"/>
  <c r="AO473" i="1" a="1"/>
  <c r="AO473" i="1" s="1"/>
  <c r="AD378" i="1" a="1"/>
  <c r="AD378" i="1" s="1"/>
  <c r="AZ380" i="1" a="1"/>
  <c r="AZ380" i="1" s="1"/>
  <c r="AR381" i="1" a="1"/>
  <c r="AR381" i="1" s="1"/>
  <c r="Z426" i="1" a="1"/>
  <c r="Z426" i="1" s="1"/>
  <c r="AI379" i="1" a="1"/>
  <c r="AI379" i="1" s="1"/>
  <c r="AB512" i="1" a="1"/>
  <c r="AB512" i="1" s="1"/>
  <c r="W469" i="1" a="1"/>
  <c r="W469" i="1" s="1"/>
  <c r="AV382" i="1" a="1"/>
  <c r="AV382" i="1" s="1"/>
  <c r="AK516" i="1" a="1"/>
  <c r="AK516" i="1" s="1"/>
  <c r="X471" i="1" a="1"/>
  <c r="X471" i="1" s="1"/>
  <c r="AY465" i="1" a="1"/>
  <c r="AY465" i="1" s="1"/>
  <c r="S428" i="1" a="1"/>
  <c r="S428" i="1" s="1"/>
  <c r="T22" i="1" a="1"/>
  <c r="T22" i="1" s="1"/>
  <c r="T512" i="1" a="1"/>
  <c r="T512" i="1" s="1"/>
  <c r="AT19" i="1" a="1"/>
  <c r="AT19" i="1" s="1"/>
  <c r="AT380" i="1" a="1"/>
  <c r="AT380" i="1" s="1"/>
  <c r="AL516" i="1" a="1"/>
  <c r="AL516" i="1" s="1"/>
  <c r="AY426" i="1" a="1"/>
  <c r="AY426" i="1" s="1"/>
  <c r="AG20" i="1" a="1"/>
  <c r="AG20" i="1" s="1"/>
  <c r="AB466" i="1" a="1"/>
  <c r="AB466" i="1" s="1"/>
  <c r="X467" i="1" a="1"/>
  <c r="X467" i="1" s="1"/>
  <c r="AA425" i="1" a="1"/>
  <c r="AA425" i="1" s="1"/>
  <c r="AL422" i="1" a="1"/>
  <c r="AL422" i="1" s="1"/>
  <c r="AC380" i="1" a="1"/>
  <c r="AC380" i="1" s="1"/>
  <c r="AU511" i="1" a="1"/>
  <c r="AU511" i="1" s="1"/>
  <c r="AO17" i="1" a="1"/>
  <c r="AO17" i="1" s="1"/>
  <c r="AK425" i="1" a="1"/>
  <c r="AK425" i="1" s="1"/>
  <c r="AE17" i="1" a="1"/>
  <c r="AE17" i="1" s="1"/>
  <c r="AK427" i="1" a="1"/>
  <c r="AK427" i="1" s="1"/>
  <c r="AT14" i="1" a="1"/>
  <c r="AT14" i="1" s="1"/>
  <c r="Y427" i="1" a="1"/>
  <c r="Y427" i="1" s="1"/>
  <c r="S425" i="1" a="1"/>
  <c r="S425" i="1" s="1"/>
  <c r="T471" i="1" a="1"/>
  <c r="T471" i="1" s="1"/>
  <c r="AB467" i="1" a="1"/>
  <c r="AB467" i="1" s="1"/>
  <c r="AA466" i="1" a="1"/>
  <c r="AA466" i="1" s="1"/>
  <c r="W381" i="1" a="1"/>
  <c r="W381" i="1" s="1"/>
  <c r="AL379" i="1" a="1"/>
  <c r="AL379" i="1" s="1"/>
  <c r="AE427" i="1" a="1"/>
  <c r="AE427" i="1" s="1"/>
  <c r="AW515" i="1" a="1"/>
  <c r="AW515" i="1" s="1"/>
  <c r="AN425" i="1" a="1"/>
  <c r="AN425" i="1" s="1"/>
  <c r="V382" i="1" a="1"/>
  <c r="V382" i="1" s="1"/>
  <c r="AF427" i="1" a="1"/>
  <c r="AF427" i="1" s="1"/>
  <c r="AS427" i="1" a="1"/>
  <c r="AS427" i="1" s="1"/>
  <c r="Z19" i="1" a="1"/>
  <c r="Z19" i="1" s="1"/>
  <c r="AJ20" i="1" a="1"/>
  <c r="AJ20" i="1" s="1"/>
  <c r="U19" i="1" a="1"/>
  <c r="U19" i="1" s="1"/>
  <c r="S14" i="1" a="1"/>
  <c r="S14" i="1" s="1"/>
  <c r="AO22" i="1" a="1"/>
  <c r="AO22" i="1" s="1"/>
  <c r="AZ516" i="1" a="1"/>
  <c r="AZ516" i="1" s="1"/>
  <c r="AZ19" i="1" a="1"/>
  <c r="AZ19" i="1" s="1"/>
  <c r="AU14" i="1" a="1"/>
  <c r="AU14" i="1" s="1"/>
  <c r="AD420" i="1" a="1"/>
  <c r="AD420" i="1" s="1"/>
  <c r="AZ424" i="1" a="1"/>
  <c r="AZ424" i="1" s="1"/>
  <c r="AU471" i="1" a="1"/>
  <c r="AU471" i="1" s="1"/>
  <c r="AL22" i="1" a="1"/>
  <c r="AL22" i="1" s="1"/>
  <c r="AZ382" i="1" a="1"/>
  <c r="AZ382" i="1" s="1"/>
  <c r="Z16" i="1" a="1"/>
  <c r="Z16" i="1" s="1"/>
  <c r="AM420" i="1" a="1"/>
  <c r="AM420" i="1" s="1"/>
  <c r="AM20" i="1" a="1"/>
  <c r="AM20" i="1" s="1"/>
  <c r="AS22" i="1" a="1"/>
  <c r="AS22" i="1" s="1"/>
  <c r="AC21" i="1" a="1"/>
  <c r="AC21" i="1" s="1"/>
  <c r="S21" i="1" a="1"/>
  <c r="S21" i="1" s="1"/>
  <c r="AF18" i="1" a="1"/>
  <c r="AF18" i="1" s="1"/>
  <c r="AO20" i="1" a="1"/>
  <c r="AO20" i="1" s="1"/>
  <c r="AK518" i="1" a="1"/>
  <c r="AK518" i="1" s="1"/>
  <c r="AU18" i="1" a="1"/>
  <c r="AU18" i="1" s="1"/>
  <c r="Z381" i="1" a="1"/>
  <c r="Z381" i="1" s="1"/>
  <c r="U17" i="1" a="1"/>
  <c r="U17" i="1" s="1"/>
  <c r="AT22" i="1" a="1"/>
  <c r="AT22" i="1" s="1"/>
  <c r="AD14" i="1" a="1"/>
  <c r="AD14" i="1" s="1"/>
  <c r="T21" i="1" a="1"/>
  <c r="T21" i="1" s="1"/>
  <c r="V381" i="1" a="1"/>
  <c r="V381" i="1" s="1"/>
  <c r="AY651" i="1" a="1"/>
  <c r="AY651" i="1" s="1"/>
  <c r="AQ473" i="1" a="1"/>
  <c r="AQ473" i="1" s="1"/>
  <c r="AG426" i="1" a="1"/>
  <c r="AG426" i="1" s="1"/>
  <c r="AY19" i="1" a="1"/>
  <c r="AY19" i="1" s="1"/>
  <c r="W472" i="1" a="1"/>
  <c r="W472" i="1" s="1"/>
  <c r="AG512" i="1" a="1"/>
  <c r="AG512" i="1" s="1"/>
  <c r="AY17" i="1" a="1"/>
  <c r="AY17" i="1" s="1"/>
  <c r="AN19" i="1" a="1"/>
  <c r="AN19" i="1" s="1"/>
  <c r="AG517" i="1" a="1"/>
  <c r="AG517" i="1" s="1"/>
  <c r="AG18" i="1" a="1"/>
  <c r="AG18" i="1" s="1"/>
  <c r="Z22" i="1" a="1"/>
  <c r="Z22" i="1" s="1"/>
  <c r="X421" i="1" a="1"/>
  <c r="X421" i="1" s="1"/>
  <c r="AA15" i="1" a="1"/>
  <c r="AA15" i="1" s="1"/>
  <c r="AG22" i="1" a="1"/>
  <c r="AG22" i="1" s="1"/>
  <c r="V22" i="1" a="1"/>
  <c r="V22" i="1" s="1"/>
  <c r="U15" i="1" a="1"/>
  <c r="U15" i="1" s="1"/>
  <c r="AX22" i="1" a="1"/>
  <c r="AX22" i="1" s="1"/>
  <c r="AF469" i="1" a="1"/>
  <c r="AF469" i="1" s="1"/>
  <c r="AT465" i="1" a="1"/>
  <c r="AT465" i="1" s="1"/>
  <c r="AD20" i="1" a="1"/>
  <c r="AD20" i="1" s="1"/>
  <c r="AR468" i="1" a="1"/>
  <c r="AR468" i="1" s="1"/>
  <c r="AJ376" i="1" a="1"/>
  <c r="AJ376" i="1" s="1"/>
  <c r="AK511" i="1" a="1"/>
  <c r="AK511" i="1" s="1"/>
  <c r="AZ20" i="1" a="1"/>
  <c r="AZ20" i="1" s="1"/>
  <c r="AQ14" i="1" a="1"/>
  <c r="AQ14" i="1" s="1"/>
  <c r="AU20" i="1" a="1"/>
  <c r="AU20" i="1" s="1"/>
  <c r="AR646" i="1" a="1"/>
  <c r="AR646" i="1" s="1"/>
  <c r="AK513" i="1" a="1"/>
  <c r="AK513" i="1" s="1"/>
  <c r="AN16" i="1" a="1"/>
  <c r="AN16" i="1" s="1"/>
  <c r="AJ513" i="1" a="1"/>
  <c r="AJ513" i="1" s="1"/>
  <c r="Y420" i="1" a="1"/>
  <c r="Y420" i="1" s="1"/>
  <c r="AI19" i="1" a="1"/>
  <c r="AI19" i="1" s="1"/>
  <c r="AE378" i="1" a="1"/>
  <c r="AE378" i="1" s="1"/>
  <c r="AF17" i="1" a="1"/>
  <c r="AF17" i="1" s="1"/>
  <c r="AG15" i="1" a="1"/>
  <c r="AG15" i="1" s="1"/>
  <c r="AB22" i="1" a="1"/>
  <c r="AB22" i="1" s="1"/>
  <c r="AI473" i="1" a="1"/>
  <c r="AI473" i="1" s="1"/>
  <c r="T515" i="1" a="1"/>
  <c r="T515" i="1" s="1"/>
  <c r="AU19" i="1" a="1"/>
  <c r="AU19" i="1" s="1"/>
  <c r="AP18" i="1" a="1"/>
  <c r="AP18" i="1" s="1"/>
  <c r="AT515" i="1" a="1"/>
  <c r="AT515" i="1" s="1"/>
  <c r="AH467" i="1" a="1"/>
  <c r="AH467" i="1" s="1"/>
  <c r="AN647" i="1" a="1"/>
  <c r="AN647" i="1" s="1"/>
  <c r="AX19" i="1" a="1"/>
  <c r="AX19" i="1" s="1"/>
  <c r="AL382" i="1" a="1"/>
  <c r="AL382" i="1" s="1"/>
  <c r="AQ467" i="1" a="1"/>
  <c r="AQ467" i="1" s="1"/>
  <c r="S17" i="1" a="1"/>
  <c r="S17" i="1" s="1"/>
  <c r="AH18" i="1" a="1"/>
  <c r="AH18" i="1" s="1"/>
  <c r="AA467" i="1" a="1"/>
  <c r="AA467" i="1" s="1"/>
  <c r="AL519" i="1" a="1"/>
  <c r="AL519" i="1" s="1"/>
  <c r="AB18" i="1" a="1"/>
  <c r="AB18" i="1" s="1"/>
  <c r="V468" i="1" a="1"/>
  <c r="V468" i="1" s="1"/>
  <c r="Y646" i="1" a="1"/>
  <c r="Y646" i="1" s="1"/>
  <c r="Z423" i="1" a="1"/>
  <c r="Z423" i="1" s="1"/>
  <c r="Y381" i="1" a="1"/>
  <c r="Y381" i="1" s="1"/>
  <c r="AA516" i="1" a="1"/>
  <c r="AA516" i="1" s="1"/>
  <c r="AP650" i="1" a="1"/>
  <c r="AP650" i="1" s="1"/>
  <c r="AB647" i="1" a="1"/>
  <c r="AB647" i="1" s="1"/>
  <c r="AO651" i="1" a="1"/>
  <c r="AO651" i="1" s="1"/>
  <c r="AE472" i="1" a="1"/>
  <c r="AE472" i="1" s="1"/>
  <c r="AZ469" i="1" a="1"/>
  <c r="AZ469" i="1" s="1"/>
  <c r="V514" i="1" a="1"/>
  <c r="V514" i="1" s="1"/>
  <c r="AA380" i="1" a="1"/>
  <c r="AA380" i="1" s="1"/>
  <c r="AP647" i="1" a="1"/>
  <c r="AP647" i="1" s="1"/>
  <c r="AZ467" i="1" a="1"/>
  <c r="AZ467" i="1" s="1"/>
  <c r="Y514" i="1" a="1"/>
  <c r="Y514" i="1" s="1"/>
  <c r="AZ465" i="1" a="1"/>
  <c r="AZ465" i="1" s="1"/>
  <c r="Y473" i="1" a="1"/>
  <c r="Y473" i="1" s="1"/>
  <c r="AZ646" i="1" a="1"/>
  <c r="AZ646" i="1" s="1"/>
  <c r="U653" i="1" a="1"/>
  <c r="U653" i="1" s="1"/>
  <c r="AJ647" i="1" a="1"/>
  <c r="AJ647" i="1" s="1"/>
  <c r="AC654" i="1" a="1"/>
  <c r="AC654" i="1" s="1"/>
  <c r="AR517" i="1" a="1"/>
  <c r="AR517" i="1" s="1"/>
  <c r="AU650" i="1" a="1"/>
  <c r="AU650" i="1" s="1"/>
  <c r="AR422" i="1" a="1"/>
  <c r="AR422" i="1" s="1"/>
  <c r="AH383" i="1" a="1"/>
  <c r="AH383" i="1" s="1"/>
  <c r="W649" i="1" a="1"/>
  <c r="W649" i="1" s="1"/>
  <c r="AX422" i="1" a="1"/>
  <c r="AX422" i="1" s="1"/>
  <c r="AM513" i="1" a="1"/>
  <c r="AM513" i="1" s="1"/>
  <c r="AC515" i="1" a="1"/>
  <c r="AC515" i="1" s="1"/>
  <c r="AF648" i="1" a="1"/>
  <c r="AF648" i="1" s="1"/>
  <c r="Z654" i="1" a="1"/>
  <c r="Z654" i="1" s="1"/>
  <c r="AC646" i="1" a="1"/>
  <c r="AC646" i="1" s="1"/>
  <c r="AA472" i="1" a="1"/>
  <c r="AA472" i="1" s="1"/>
  <c r="AS467" i="1" a="1"/>
  <c r="AS467" i="1" s="1"/>
  <c r="AF471" i="1" a="1"/>
  <c r="AF471" i="1" s="1"/>
  <c r="V518" i="1" a="1"/>
  <c r="V518" i="1" s="1"/>
  <c r="AQ646" i="1" a="1"/>
  <c r="AQ646" i="1" s="1"/>
  <c r="U472" i="1" a="1"/>
  <c r="U472" i="1" s="1"/>
  <c r="AG378" i="1" a="1"/>
  <c r="AG378" i="1" s="1"/>
  <c r="V420" i="1" a="1"/>
  <c r="V420" i="1" s="1"/>
  <c r="AM650" i="1" a="1"/>
  <c r="AM650" i="1" s="1"/>
  <c r="AU420" i="1" a="1"/>
  <c r="AU420" i="1" s="1"/>
  <c r="AS649" i="1" a="1"/>
  <c r="AS649" i="1" s="1"/>
  <c r="AN511" i="1" a="1"/>
  <c r="AN511" i="1" s="1"/>
  <c r="AF651" i="1" a="1"/>
  <c r="AF651" i="1" s="1"/>
  <c r="AB515" i="1" a="1"/>
  <c r="AB515" i="1" s="1"/>
  <c r="W376" i="1" a="1"/>
  <c r="W376" i="1" s="1"/>
  <c r="AN428" i="1" a="1"/>
  <c r="AN428" i="1" s="1"/>
  <c r="X426" i="1" a="1"/>
  <c r="X426" i="1" s="1"/>
  <c r="AT381" i="1" a="1"/>
  <c r="AT381" i="1" s="1"/>
  <c r="AJ22" i="1" a="1"/>
  <c r="AJ22" i="1" s="1"/>
  <c r="AH14" i="1" a="1"/>
  <c r="AH14" i="1" s="1"/>
  <c r="AQ20" i="1" a="1"/>
  <c r="AQ20" i="1" s="1"/>
  <c r="AZ421" i="1" a="1"/>
  <c r="AZ421" i="1" s="1"/>
  <c r="AG511" i="1" a="1"/>
  <c r="AG511" i="1" s="1"/>
  <c r="AG14" i="1" a="1"/>
  <c r="AG14" i="1" s="1"/>
  <c r="AQ424" i="1" a="1"/>
  <c r="AQ424" i="1" s="1"/>
  <c r="T428" i="1" a="1"/>
  <c r="T428" i="1" s="1"/>
  <c r="R379" i="1" a="1"/>
  <c r="R379" i="1" s="1"/>
  <c r="AX515" i="1" a="1"/>
  <c r="AX515" i="1" s="1"/>
  <c r="AC420" i="1" a="1"/>
  <c r="AC420" i="1" s="1"/>
  <c r="AV516" i="1" a="1"/>
  <c r="AV516" i="1" s="1"/>
  <c r="S15" i="1" a="1"/>
  <c r="S15" i="1" s="1"/>
  <c r="W470" i="1" a="1"/>
  <c r="W470" i="1" s="1"/>
  <c r="AL425" i="1" a="1"/>
  <c r="AL425" i="1" s="1"/>
  <c r="X377" i="1" a="1"/>
  <c r="X377" i="1" s="1"/>
  <c r="U424" i="1" a="1"/>
  <c r="U424" i="1" s="1"/>
  <c r="S472" i="1" a="1"/>
  <c r="S472" i="1" s="1"/>
  <c r="AF426" i="1" a="1"/>
  <c r="AF426" i="1" s="1"/>
  <c r="AX519" i="1" a="1"/>
  <c r="AX519" i="1" s="1"/>
  <c r="V469" i="1" a="1"/>
  <c r="V469" i="1" s="1"/>
  <c r="AW424" i="1" a="1"/>
  <c r="AW424" i="1" s="1"/>
  <c r="AM512" i="1" a="1"/>
  <c r="AM512" i="1" s="1"/>
  <c r="V428" i="1" a="1"/>
  <c r="V428" i="1" s="1"/>
  <c r="AC16" i="1" a="1"/>
  <c r="AC16" i="1" s="1"/>
  <c r="AV19" i="1" a="1"/>
  <c r="AV19" i="1" s="1"/>
  <c r="AO426" i="1" a="1"/>
  <c r="AO426" i="1" s="1"/>
  <c r="AU467" i="1" a="1"/>
  <c r="AU467" i="1" s="1"/>
  <c r="AC427" i="1" a="1"/>
  <c r="AC427" i="1" s="1"/>
  <c r="R515" i="1" a="1"/>
  <c r="R515" i="1" s="1"/>
  <c r="Z515" i="1" a="1"/>
  <c r="Z515" i="1" s="1"/>
  <c r="AC472" i="1" a="1"/>
  <c r="AC472" i="1" s="1"/>
  <c r="AM19" i="1" a="1"/>
  <c r="AM19" i="1" s="1"/>
  <c r="T426" i="1" a="1"/>
  <c r="T426" i="1" s="1"/>
  <c r="AE420" i="1" a="1"/>
  <c r="AE420" i="1" s="1"/>
  <c r="AH471" i="1" a="1"/>
  <c r="AH471" i="1" s="1"/>
  <c r="V422" i="1" a="1"/>
  <c r="V422" i="1" s="1"/>
  <c r="X516" i="1" a="1"/>
  <c r="X516" i="1" s="1"/>
  <c r="AO424" i="1" a="1"/>
  <c r="AO424" i="1" s="1"/>
  <c r="AR512" i="1" a="1"/>
  <c r="AR512" i="1" s="1"/>
  <c r="AW427" i="1" a="1"/>
  <c r="AW427" i="1" s="1"/>
  <c r="Y16" i="1" a="1"/>
  <c r="Y16" i="1" s="1"/>
  <c r="AQ426" i="1" a="1"/>
  <c r="AQ426" i="1" s="1"/>
  <c r="AE377" i="1" a="1"/>
  <c r="AE377" i="1" s="1"/>
  <c r="AZ15" i="1" a="1"/>
  <c r="AZ15" i="1" s="1"/>
  <c r="T19" i="1" a="1"/>
  <c r="T19" i="1" s="1"/>
  <c r="AO649" i="1" a="1"/>
  <c r="AO649" i="1" s="1"/>
  <c r="AN517" i="1" a="1"/>
  <c r="AN517" i="1" s="1"/>
  <c r="AY514" i="1" a="1"/>
  <c r="AY514" i="1" s="1"/>
  <c r="AK21" i="1" a="1"/>
  <c r="AK21" i="1" s="1"/>
  <c r="AP379" i="1" a="1"/>
  <c r="AP379" i="1" s="1"/>
  <c r="AT425" i="1" a="1"/>
  <c r="AT425" i="1" s="1"/>
  <c r="AN469" i="1" a="1"/>
  <c r="AN469" i="1" s="1"/>
  <c r="AJ15" i="1" a="1"/>
  <c r="AJ15" i="1" s="1"/>
  <c r="AU472" i="1" a="1"/>
  <c r="AU472" i="1" s="1"/>
  <c r="AV465" i="1" a="1"/>
  <c r="AV465" i="1" s="1"/>
  <c r="AB377" i="1" a="1"/>
  <c r="AB377" i="1" s="1"/>
  <c r="AV16" i="1" a="1"/>
  <c r="AV16" i="1" s="1"/>
  <c r="S469" i="1" a="1"/>
  <c r="S469" i="1" s="1"/>
  <c r="AT424" i="1" a="1"/>
  <c r="AT424" i="1" s="1"/>
  <c r="AM427" i="1" a="1"/>
  <c r="AM427" i="1" s="1"/>
  <c r="AH21" i="1" a="1"/>
  <c r="AH21" i="1" s="1"/>
  <c r="AM18" i="1" a="1"/>
  <c r="AM18" i="1" s="1"/>
  <c r="AP425" i="1" a="1"/>
  <c r="AP425" i="1" s="1"/>
  <c r="AR21" i="1" a="1"/>
  <c r="AR21" i="1" s="1"/>
  <c r="AY21" i="1" a="1"/>
  <c r="AY21" i="1" s="1"/>
  <c r="AD15" i="1" a="1"/>
  <c r="AD15" i="1" s="1"/>
  <c r="AS471" i="1" a="1"/>
  <c r="AS471" i="1" s="1"/>
  <c r="AF14" i="1" a="1"/>
  <c r="AF14" i="1" s="1"/>
  <c r="AS19" i="1" a="1"/>
  <c r="AS19" i="1" s="1"/>
  <c r="X466" i="1" a="1"/>
  <c r="X466" i="1" s="1"/>
  <c r="AX21" i="1" a="1"/>
  <c r="AX21" i="1" s="1"/>
  <c r="AM649" i="1" a="1"/>
  <c r="AM649" i="1" s="1"/>
  <c r="AQ16" i="1" a="1"/>
  <c r="AQ16" i="1" s="1"/>
  <c r="AB17" i="1" a="1"/>
  <c r="AB17" i="1" s="1"/>
  <c r="AF383" i="1" a="1"/>
  <c r="AF383" i="1" s="1"/>
  <c r="T15" i="1" a="1"/>
  <c r="T15" i="1" s="1"/>
  <c r="AM518" i="1" a="1"/>
  <c r="AM518" i="1" s="1"/>
  <c r="AW466" i="1" a="1"/>
  <c r="AW466" i="1" s="1"/>
  <c r="Y20" i="1" a="1"/>
  <c r="Y20" i="1" s="1"/>
  <c r="AE15" i="1" a="1"/>
  <c r="AE15" i="1" s="1"/>
  <c r="R19" i="1" a="1"/>
  <c r="R19" i="1" s="1"/>
  <c r="AT650" i="1" a="1"/>
  <c r="AT650" i="1" s="1"/>
  <c r="AT20" i="1" a="1"/>
  <c r="AT20" i="1" s="1"/>
  <c r="X376" i="1" a="1"/>
  <c r="X376" i="1" s="1"/>
  <c r="AO18" i="1" a="1"/>
  <c r="AO18" i="1" s="1"/>
  <c r="AZ647" i="1" a="1"/>
  <c r="AZ647" i="1" s="1"/>
  <c r="Z514" i="1" a="1"/>
  <c r="Z514" i="1" s="1"/>
  <c r="AI377" i="1" a="1"/>
  <c r="AI377" i="1" s="1"/>
  <c r="AL467" i="1" a="1"/>
  <c r="AL467" i="1" s="1"/>
  <c r="AO422" i="1" a="1"/>
  <c r="AO422" i="1" s="1"/>
  <c r="AG377" i="1" a="1"/>
  <c r="AG377" i="1" s="1"/>
  <c r="R473" i="1" a="1"/>
  <c r="R473" i="1" s="1"/>
  <c r="T18" i="1" a="1"/>
  <c r="T18" i="1" s="1"/>
  <c r="AN471" i="1" a="1"/>
  <c r="AN471" i="1" s="1"/>
  <c r="AL18" i="1" a="1"/>
  <c r="AL18" i="1" s="1"/>
  <c r="R16" i="1" a="1"/>
  <c r="R16" i="1" s="1"/>
  <c r="AA22" i="1" a="1"/>
  <c r="AA22" i="1" s="1"/>
  <c r="AS18" i="1" a="1"/>
  <c r="AS18" i="1" s="1"/>
  <c r="AT646" i="1" a="1"/>
  <c r="AT646" i="1" s="1"/>
  <c r="AI17" i="1" a="1"/>
  <c r="AI17" i="1" s="1"/>
  <c r="V19" i="1" a="1"/>
  <c r="V19" i="1" s="1"/>
  <c r="AV472" i="1" a="1"/>
  <c r="AV472" i="1" s="1"/>
  <c r="AU423" i="1" a="1"/>
  <c r="AU423" i="1" s="1"/>
  <c r="T20" i="1" a="1"/>
  <c r="T20" i="1" s="1"/>
  <c r="AW14" i="1" a="1"/>
  <c r="AW14" i="1" s="1"/>
  <c r="S18" i="1" a="1"/>
  <c r="S18" i="1" s="1"/>
  <c r="AI15" i="1" a="1"/>
  <c r="AI15" i="1" s="1"/>
  <c r="AO467" i="1" a="1"/>
  <c r="AO467" i="1" s="1"/>
  <c r="X383" i="1" a="1"/>
  <c r="X383" i="1" s="1"/>
  <c r="U423" i="1" a="1"/>
  <c r="U423" i="1" s="1"/>
  <c r="X18" i="1" a="1"/>
  <c r="X18" i="1" s="1"/>
  <c r="AF380" i="1" a="1"/>
  <c r="AF380" i="1" s="1"/>
  <c r="Z511" i="1" a="1"/>
  <c r="Z511" i="1" s="1"/>
  <c r="AH513" i="1" a="1"/>
  <c r="AH513" i="1" s="1"/>
  <c r="AQ469" i="1" a="1"/>
  <c r="AQ469" i="1" s="1"/>
  <c r="AY375" i="1" a="1"/>
  <c r="AY375" i="1" s="1"/>
  <c r="AB470" i="1" a="1"/>
  <c r="AB470" i="1" s="1"/>
  <c r="W18" i="1" a="1"/>
  <c r="W18" i="1" s="1"/>
  <c r="AA21" i="1" a="1"/>
  <c r="AA21" i="1" s="1"/>
  <c r="AY470" i="1" a="1"/>
  <c r="AY470" i="1" s="1"/>
  <c r="AK20" i="1" a="1"/>
  <c r="AK20" i="1" s="1"/>
  <c r="T422" i="1" a="1"/>
  <c r="T422" i="1" s="1"/>
  <c r="AC511" i="1" a="1"/>
  <c r="AC511" i="1" s="1"/>
  <c r="AW652" i="1" a="1"/>
  <c r="AW652" i="1" s="1"/>
  <c r="AX18" i="1" a="1"/>
  <c r="AX18" i="1" s="1"/>
  <c r="AK15" i="1" a="1"/>
  <c r="AK15" i="1" s="1"/>
  <c r="AN18" i="1" a="1"/>
  <c r="AN18" i="1" s="1"/>
  <c r="X511" i="1" a="1"/>
  <c r="X511" i="1" s="1"/>
  <c r="AM466" i="1" a="1"/>
  <c r="AM466" i="1" s="1"/>
  <c r="AC375" i="1" a="1"/>
  <c r="AC375" i="1" s="1"/>
  <c r="AR472" i="1" a="1"/>
  <c r="AR472" i="1" s="1"/>
  <c r="Z20" i="1" a="1"/>
  <c r="Z20" i="1" s="1"/>
  <c r="AE20" i="1" a="1"/>
  <c r="AE20" i="1" s="1"/>
  <c r="AT18" i="1" a="1"/>
  <c r="AT18" i="1" s="1"/>
  <c r="AA422" i="1" a="1"/>
  <c r="AA422" i="1" s="1"/>
  <c r="S512" i="1" a="1"/>
  <c r="S512" i="1" s="1"/>
  <c r="R654" i="1" a="1"/>
  <c r="R654" i="1" s="1"/>
  <c r="AQ465" i="1" a="1"/>
  <c r="AQ465" i="1" s="1"/>
  <c r="AI381" i="1" a="1"/>
  <c r="AI381" i="1" s="1"/>
  <c r="AU16" i="1" a="1"/>
  <c r="AU16" i="1" s="1"/>
  <c r="AJ646" i="1" a="1"/>
  <c r="AJ646" i="1" s="1"/>
  <c r="AL17" i="1" a="1"/>
  <c r="AL17" i="1" s="1"/>
  <c r="AY467" i="1" a="1"/>
  <c r="AY467" i="1" s="1"/>
  <c r="AJ652" i="1" a="1"/>
  <c r="AJ652" i="1" s="1"/>
  <c r="X22" i="1" a="1"/>
  <c r="X22" i="1" s="1"/>
  <c r="AP14" i="1" a="1"/>
  <c r="AP14" i="1" s="1"/>
  <c r="AW18" i="1" a="1"/>
  <c r="AW18" i="1" s="1"/>
  <c r="AN17" i="1" a="1"/>
  <c r="AN17" i="1" s="1"/>
  <c r="AA376" i="1" a="1"/>
  <c r="AA376" i="1" s="1"/>
  <c r="Y470" i="1" a="1"/>
  <c r="Y470" i="1" s="1"/>
  <c r="AT376" i="1" a="1"/>
  <c r="AT376" i="1" s="1"/>
  <c r="AK19" i="1" a="1"/>
  <c r="AK19" i="1" s="1"/>
  <c r="AJ383" i="1" a="1"/>
  <c r="AJ383" i="1" s="1"/>
  <c r="AG466" i="1" a="1"/>
  <c r="AG466" i="1" s="1"/>
  <c r="AL468" i="1" a="1"/>
  <c r="AL468" i="1" s="1"/>
  <c r="AU512" i="1" a="1"/>
  <c r="AU512" i="1" s="1"/>
  <c r="AR647" i="1" a="1"/>
  <c r="AR647" i="1" s="1"/>
  <c r="AT383" i="1" a="1"/>
  <c r="AT383" i="1" s="1"/>
  <c r="AR465" i="1" a="1"/>
  <c r="AR465" i="1" s="1"/>
  <c r="V465" i="1" a="1"/>
  <c r="V465" i="1" s="1"/>
  <c r="AX465" i="1" a="1"/>
  <c r="AX465" i="1" s="1"/>
  <c r="AR380" i="1" a="1"/>
  <c r="AR380" i="1" s="1"/>
  <c r="S653" i="1" a="1"/>
  <c r="S653" i="1" s="1"/>
  <c r="AM422" i="1" a="1"/>
  <c r="AM422" i="1" s="1"/>
  <c r="T379" i="1" a="1"/>
  <c r="T379" i="1" s="1"/>
  <c r="X650" i="1" a="1"/>
  <c r="X650" i="1" s="1"/>
  <c r="AU653" i="1" a="1"/>
  <c r="AU653" i="1" s="1"/>
  <c r="AD379" i="1" a="1"/>
  <c r="AD379" i="1" s="1"/>
  <c r="AF470" i="1" a="1"/>
  <c r="AF470" i="1" s="1"/>
  <c r="AA465" i="1" a="1"/>
  <c r="AA465" i="1" s="1"/>
  <c r="AL377" i="1" a="1"/>
  <c r="AL377" i="1" s="1"/>
  <c r="AI511" i="1" a="1"/>
  <c r="AI511" i="1" s="1"/>
  <c r="AC512" i="1" a="1"/>
  <c r="AC512" i="1" s="1"/>
  <c r="AU516" i="1" a="1"/>
  <c r="AU516" i="1" s="1"/>
  <c r="AI469" i="1" a="1"/>
  <c r="AI469" i="1" s="1"/>
  <c r="R382" i="1" a="1"/>
  <c r="R382" i="1" s="1"/>
  <c r="AF21" i="1" a="1"/>
  <c r="AF21" i="1" s="1"/>
  <c r="AE651" i="1" a="1"/>
  <c r="AE651" i="1" s="1"/>
  <c r="U652" i="1" a="1"/>
  <c r="U652" i="1" s="1"/>
  <c r="AX376" i="1" a="1"/>
  <c r="AX376" i="1" s="1"/>
  <c r="S652" i="1" a="1"/>
  <c r="S652" i="1" s="1"/>
  <c r="AN652" i="1" a="1"/>
  <c r="AN652" i="1" s="1"/>
  <c r="Y652" i="1" a="1"/>
  <c r="Y652" i="1" s="1"/>
  <c r="AK651" i="1" a="1"/>
  <c r="AK651" i="1" s="1"/>
  <c r="AQ380" i="1" a="1"/>
  <c r="AQ380" i="1" s="1"/>
  <c r="AM381" i="1" a="1"/>
  <c r="AM381" i="1" s="1"/>
  <c r="S515" i="1" a="1"/>
  <c r="S515" i="1" s="1"/>
  <c r="U649" i="1" a="1"/>
  <c r="U649" i="1" s="1"/>
  <c r="R514" i="1" a="1"/>
  <c r="R514" i="1" s="1"/>
  <c r="S420" i="1" a="1"/>
  <c r="S420" i="1" s="1"/>
  <c r="AL381" i="1" a="1"/>
  <c r="AL381" i="1" s="1"/>
  <c r="AZ17" i="1" a="1"/>
  <c r="AZ17" i="1" s="1"/>
  <c r="AH381" i="1" a="1"/>
  <c r="AH381" i="1" s="1"/>
  <c r="AK422" i="1" a="1"/>
  <c r="AK422" i="1" s="1"/>
  <c r="AB378" i="1" a="1"/>
  <c r="AB378" i="1" s="1"/>
  <c r="Q424" i="1" a="1"/>
  <c r="Q424" i="1" s="1"/>
  <c r="BE424" i="1" s="1"/>
  <c r="Q648" i="1" a="1"/>
  <c r="Q648" i="1" s="1"/>
  <c r="Q470" i="1" a="1"/>
  <c r="Q470" i="1" s="1"/>
  <c r="Q377" i="1" a="1"/>
  <c r="Q377" i="1" s="1"/>
  <c r="Q519" i="1" a="1"/>
  <c r="Q519" i="1" s="1"/>
  <c r="AL510" i="1" a="1"/>
  <c r="AL510" i="1" s="1"/>
  <c r="AO645" i="1" a="1"/>
  <c r="AO645" i="1" s="1"/>
  <c r="AM510" i="1" a="1"/>
  <c r="AM510" i="1" s="1"/>
  <c r="AF645" i="1" a="1"/>
  <c r="AF645" i="1" s="1"/>
  <c r="AZ510" i="1" a="1"/>
  <c r="AZ510" i="1" s="1"/>
  <c r="T645" i="1" a="1"/>
  <c r="T645" i="1" s="1"/>
  <c r="Q553" i="1"/>
  <c r="D31" i="17" s="1"/>
  <c r="AC13" i="1" a="1"/>
  <c r="AC13" i="1" s="1"/>
  <c r="AK13" i="1" a="1"/>
  <c r="AK13" i="1" s="1"/>
  <c r="AV13" i="1" a="1"/>
  <c r="AV13" i="1" s="1"/>
  <c r="AZ13" i="1" a="1"/>
  <c r="AZ13" i="1" s="1"/>
  <c r="AM13" i="1" a="1"/>
  <c r="AM13" i="1" s="1"/>
  <c r="AN13" i="1" a="1"/>
  <c r="AN13" i="1" s="1"/>
  <c r="AA13" i="1" a="1"/>
  <c r="AA13" i="1" s="1"/>
  <c r="D41" i="19" a="1"/>
  <c r="D41" i="19" s="1"/>
  <c r="I41" i="19" s="1"/>
  <c r="AG650" i="1" a="1"/>
  <c r="AG650" i="1" s="1"/>
  <c r="AE653" i="1" a="1"/>
  <c r="AE653" i="1" s="1"/>
  <c r="AR652" i="1" a="1"/>
  <c r="AR652" i="1" s="1"/>
  <c r="AS653" i="1" a="1"/>
  <c r="AS653" i="1" s="1"/>
  <c r="AY654" i="1" a="1"/>
  <c r="AY654" i="1" s="1"/>
  <c r="AJ465" i="1" a="1"/>
  <c r="AJ465" i="1" s="1"/>
  <c r="AH648" i="1" a="1"/>
  <c r="AH648" i="1" s="1"/>
  <c r="X648" i="1" a="1"/>
  <c r="X648" i="1" s="1"/>
  <c r="AA518" i="1" a="1"/>
  <c r="AA518" i="1" s="1"/>
  <c r="AI514" i="1" a="1"/>
  <c r="AI514" i="1" s="1"/>
  <c r="T647" i="1" a="1"/>
  <c r="T647" i="1" s="1"/>
  <c r="AY468" i="1" a="1"/>
  <c r="AY468" i="1" s="1"/>
  <c r="AT470" i="1" a="1"/>
  <c r="AT470" i="1" s="1"/>
  <c r="W380" i="1" a="1"/>
  <c r="W380" i="1" s="1"/>
  <c r="AP422" i="1" a="1"/>
  <c r="AP422" i="1" s="1"/>
  <c r="AI375" i="1" a="1"/>
  <c r="AI375" i="1" s="1"/>
  <c r="AQ421" i="1" a="1"/>
  <c r="AQ421" i="1" s="1"/>
  <c r="AJ516" i="1" a="1"/>
  <c r="AJ516" i="1" s="1"/>
  <c r="AD654" i="1" a="1"/>
  <c r="AD654" i="1" s="1"/>
  <c r="AD653" i="1" a="1"/>
  <c r="AD653" i="1" s="1"/>
  <c r="AK649" i="1" a="1"/>
  <c r="AK649" i="1" s="1"/>
  <c r="AZ381" i="1" a="1"/>
  <c r="AZ381" i="1" s="1"/>
  <c r="W515" i="1" a="1"/>
  <c r="W515" i="1" s="1"/>
  <c r="AK517" i="1" a="1"/>
  <c r="AK517" i="1" s="1"/>
  <c r="U514" i="1" a="1"/>
  <c r="U514" i="1" s="1"/>
  <c r="AP648" i="1" a="1"/>
  <c r="AP648" i="1" s="1"/>
  <c r="AI646" i="1" a="1"/>
  <c r="AI646" i="1" s="1"/>
  <c r="AG465" i="1" a="1"/>
  <c r="AG465" i="1" s="1"/>
  <c r="AT647" i="1" a="1"/>
  <c r="AT647" i="1" s="1"/>
  <c r="U654" i="1" a="1"/>
  <c r="U654" i="1" s="1"/>
  <c r="AE515" i="1" a="1"/>
  <c r="AE515" i="1" s="1"/>
  <c r="AM647" i="1" a="1"/>
  <c r="AM647" i="1" s="1"/>
  <c r="AH382" i="1" a="1"/>
  <c r="AH382" i="1" s="1"/>
  <c r="W652" i="1" a="1"/>
  <c r="W652" i="1" s="1"/>
  <c r="AC422" i="1" a="1"/>
  <c r="AC422" i="1" s="1"/>
  <c r="X512" i="1" a="1"/>
  <c r="X512" i="1" s="1"/>
  <c r="R649" i="1" a="1"/>
  <c r="R649" i="1" s="1"/>
  <c r="AT382" i="1" a="1"/>
  <c r="AT382" i="1" s="1"/>
  <c r="T383" i="1" a="1"/>
  <c r="T383" i="1" s="1"/>
  <c r="AO648" i="1" a="1"/>
  <c r="AO648" i="1" s="1"/>
  <c r="AL646" i="1" a="1"/>
  <c r="AL646" i="1" s="1"/>
  <c r="U379" i="1" a="1"/>
  <c r="U379" i="1" s="1"/>
  <c r="AV423" i="1" a="1"/>
  <c r="AV423" i="1" s="1"/>
  <c r="AM519" i="1" a="1"/>
  <c r="AM519" i="1" s="1"/>
  <c r="AW653" i="1" a="1"/>
  <c r="AW653" i="1" s="1"/>
  <c r="AV470" i="1" a="1"/>
  <c r="AV470" i="1" s="1"/>
  <c r="AC517" i="1" a="1"/>
  <c r="AC517" i="1" s="1"/>
  <c r="AW650" i="1" a="1"/>
  <c r="AW650" i="1" s="1"/>
  <c r="AD421" i="1" a="1"/>
  <c r="AD421" i="1" s="1"/>
  <c r="AC514" i="1" a="1"/>
  <c r="AC514" i="1" s="1"/>
  <c r="AO465" i="1" a="1"/>
  <c r="AO465" i="1" s="1"/>
  <c r="AZ514" i="1" a="1"/>
  <c r="AZ514" i="1" s="1"/>
  <c r="X651" i="1" a="1"/>
  <c r="X651" i="1" s="1"/>
  <c r="AB654" i="1" a="1"/>
  <c r="AB654" i="1" s="1"/>
  <c r="AQ382" i="1" a="1"/>
  <c r="AQ382" i="1" s="1"/>
  <c r="AH472" i="1" a="1"/>
  <c r="AH472" i="1" s="1"/>
  <c r="AC647" i="1" a="1"/>
  <c r="AC647" i="1" s="1"/>
  <c r="AO376" i="1" a="1"/>
  <c r="AO376" i="1" s="1"/>
  <c r="AZ513" i="1" a="1"/>
  <c r="AZ513" i="1" s="1"/>
  <c r="U512" i="1" a="1"/>
  <c r="U512" i="1" s="1"/>
  <c r="AN514" i="1" a="1"/>
  <c r="AN514" i="1" s="1"/>
  <c r="AL380" i="1" a="1"/>
  <c r="AL380" i="1" s="1"/>
  <c r="AP514" i="1" a="1"/>
  <c r="AP514" i="1" s="1"/>
  <c r="AV646" i="1" a="1"/>
  <c r="AV646" i="1" s="1"/>
  <c r="W654" i="1" a="1"/>
  <c r="W654" i="1" s="1"/>
  <c r="AH653" i="1" a="1"/>
  <c r="AH653" i="1" s="1"/>
  <c r="AF376" i="1" a="1"/>
  <c r="AF376" i="1" s="1"/>
  <c r="AD517" i="1" a="1"/>
  <c r="AD517" i="1" s="1"/>
  <c r="AU651" i="1" a="1"/>
  <c r="AU651" i="1" s="1"/>
  <c r="AS646" i="1" a="1"/>
  <c r="AS646" i="1" s="1"/>
  <c r="W651" i="1" a="1"/>
  <c r="W651" i="1" s="1"/>
  <c r="AG470" i="1" a="1"/>
  <c r="AG470" i="1" s="1"/>
  <c r="R646" i="1" a="1"/>
  <c r="R646" i="1" s="1"/>
  <c r="AP516" i="1" a="1"/>
  <c r="AP516" i="1" s="1"/>
  <c r="AG654" i="1" a="1"/>
  <c r="AG654" i="1" s="1"/>
  <c r="AD646" i="1" a="1"/>
  <c r="AD646" i="1" s="1"/>
  <c r="AI516" i="1" a="1"/>
  <c r="AI516" i="1" s="1"/>
  <c r="AK383" i="1" a="1"/>
  <c r="AK383" i="1" s="1"/>
  <c r="AV380" i="1" a="1"/>
  <c r="AV380" i="1" s="1"/>
  <c r="AV512" i="1" a="1"/>
  <c r="AV512" i="1" s="1"/>
  <c r="AS469" i="1" a="1"/>
  <c r="AS469" i="1" s="1"/>
  <c r="AH650" i="1" a="1"/>
  <c r="AH650" i="1" s="1"/>
  <c r="AB646" i="1" a="1"/>
  <c r="AB646" i="1" s="1"/>
  <c r="AI653" i="1" a="1"/>
  <c r="AI653" i="1" s="1"/>
  <c r="AR511" i="1" a="1"/>
  <c r="AR511" i="1" s="1"/>
  <c r="S519" i="1" a="1"/>
  <c r="S519" i="1" s="1"/>
  <c r="AO421" i="1" a="1"/>
  <c r="AO421" i="1" s="1"/>
  <c r="AU381" i="1" a="1"/>
  <c r="AU381" i="1" s="1"/>
  <c r="V516" i="1" a="1"/>
  <c r="V516" i="1" s="1"/>
  <c r="AR518" i="1" a="1"/>
  <c r="AR518" i="1" s="1"/>
  <c r="T467" i="1" a="1"/>
  <c r="T467" i="1" s="1"/>
  <c r="W471" i="1" a="1"/>
  <c r="W471" i="1" s="1"/>
  <c r="AX654" i="1" a="1"/>
  <c r="AX654" i="1" s="1"/>
  <c r="AN421" i="1" a="1"/>
  <c r="AN421" i="1" s="1"/>
  <c r="R421" i="1" a="1"/>
  <c r="R421" i="1" s="1"/>
  <c r="T646" i="1" a="1"/>
  <c r="T646" i="1" s="1"/>
  <c r="AP472" i="1" a="1"/>
  <c r="AP472" i="1" s="1"/>
  <c r="T510" i="1" a="1"/>
  <c r="T510" i="1" s="1"/>
  <c r="AQ510" i="1" a="1"/>
  <c r="AQ510" i="1" s="1"/>
  <c r="AO510" i="1" a="1"/>
  <c r="AO510" i="1" s="1"/>
  <c r="T13" i="1" a="1"/>
  <c r="T13" i="1" s="1"/>
  <c r="S13" i="1" a="1"/>
  <c r="S13" i="1" s="1"/>
  <c r="AS13" i="1" a="1"/>
  <c r="AS13" i="1" s="1"/>
  <c r="AW13" i="1" a="1"/>
  <c r="AW13" i="1" s="1"/>
  <c r="W13" i="1" a="1"/>
  <c r="W13" i="1" s="1"/>
  <c r="R13" i="1" a="1"/>
  <c r="R13" i="1" s="1"/>
  <c r="AX13" i="1" a="1"/>
  <c r="AX13" i="1" s="1"/>
  <c r="Q19" i="1" a="1"/>
  <c r="Q19" i="1" s="1"/>
  <c r="Q15" i="1" a="1"/>
  <c r="Q15" i="1" s="1"/>
  <c r="D38" i="19" a="1"/>
  <c r="D38" i="19" s="1"/>
  <c r="I38" i="19" s="1"/>
  <c r="AH654" i="1" a="1"/>
  <c r="AH654" i="1" s="1"/>
  <c r="AX651" i="1" a="1"/>
  <c r="AX651" i="1" s="1"/>
  <c r="V647" i="1" a="1"/>
  <c r="V647" i="1" s="1"/>
  <c r="AZ420" i="1" a="1"/>
  <c r="AZ420" i="1" s="1"/>
  <c r="AF650" i="1" a="1"/>
  <c r="AF650" i="1" s="1"/>
  <c r="AM511" i="1" a="1"/>
  <c r="AM511" i="1" s="1"/>
  <c r="Z652" i="1" a="1"/>
  <c r="Z652" i="1" s="1"/>
  <c r="AR423" i="1" a="1"/>
  <c r="AR423" i="1" s="1"/>
  <c r="AA519" i="1" a="1"/>
  <c r="AA519" i="1" s="1"/>
  <c r="AO466" i="1" a="1"/>
  <c r="AO466" i="1" s="1"/>
  <c r="AS647" i="1" a="1"/>
  <c r="AS647" i="1" s="1"/>
  <c r="AL375" i="1" a="1"/>
  <c r="AL375" i="1" s="1"/>
  <c r="AL654" i="1" a="1"/>
  <c r="AL654" i="1" s="1"/>
  <c r="Y648" i="1" a="1"/>
  <c r="Y648" i="1" s="1"/>
  <c r="AL651" i="1" a="1"/>
  <c r="AL651" i="1" s="1"/>
  <c r="AW467" i="1" a="1"/>
  <c r="AW467" i="1" s="1"/>
  <c r="Y517" i="1" a="1"/>
  <c r="Y517" i="1" s="1"/>
  <c r="AK647" i="1" a="1"/>
  <c r="AK647" i="1" s="1"/>
  <c r="AG652" i="1" a="1"/>
  <c r="AG652" i="1" s="1"/>
  <c r="AQ377" i="1" a="1"/>
  <c r="AQ377" i="1" s="1"/>
  <c r="AX381" i="1" a="1"/>
  <c r="AX381" i="1" s="1"/>
  <c r="AK470" i="1" a="1"/>
  <c r="AK470" i="1" s="1"/>
  <c r="Z512" i="1" a="1"/>
  <c r="Z512" i="1" s="1"/>
  <c r="Z519" i="1" a="1"/>
  <c r="Z519" i="1" s="1"/>
  <c r="AD647" i="1" a="1"/>
  <c r="AD647" i="1" s="1"/>
  <c r="AF649" i="1" a="1"/>
  <c r="AF649" i="1" s="1"/>
  <c r="AN648" i="1" a="1"/>
  <c r="AN648" i="1" s="1"/>
  <c r="Y653" i="1" a="1"/>
  <c r="Y653" i="1" s="1"/>
  <c r="AT375" i="1" a="1"/>
  <c r="AT375" i="1" s="1"/>
  <c r="U469" i="1" a="1"/>
  <c r="U469" i="1" s="1"/>
  <c r="AE649" i="1" a="1"/>
  <c r="AE649" i="1" s="1"/>
  <c r="W514" i="1" a="1"/>
  <c r="W514" i="1" s="1"/>
  <c r="S471" i="1" a="1"/>
  <c r="S471" i="1" s="1"/>
  <c r="U466" i="1" a="1"/>
  <c r="U466" i="1" s="1"/>
  <c r="V652" i="1" a="1"/>
  <c r="V652" i="1" s="1"/>
  <c r="V423" i="1" a="1"/>
  <c r="V423" i="1" s="1"/>
  <c r="S649" i="1" a="1"/>
  <c r="S649" i="1" s="1"/>
  <c r="W467" i="1" a="1"/>
  <c r="W467" i="1" s="1"/>
  <c r="AW647" i="1" a="1"/>
  <c r="AW647" i="1" s="1"/>
  <c r="AZ470" i="1" a="1"/>
  <c r="AZ470" i="1" s="1"/>
  <c r="W377" i="1" a="1"/>
  <c r="W377" i="1" s="1"/>
  <c r="AU379" i="1" a="1"/>
  <c r="AU379" i="1" s="1"/>
  <c r="AF646" i="1" a="1"/>
  <c r="AF646" i="1" s="1"/>
  <c r="T652" i="1" a="1"/>
  <c r="T652" i="1" s="1"/>
  <c r="AA652" i="1" a="1"/>
  <c r="AA652" i="1" s="1"/>
  <c r="X382" i="1" a="1"/>
  <c r="X382" i="1" s="1"/>
  <c r="AX380" i="1" a="1"/>
  <c r="AX380" i="1" s="1"/>
  <c r="AN649" i="1" a="1"/>
  <c r="AN649" i="1" s="1"/>
  <c r="AT513" i="1" a="1"/>
  <c r="AT513" i="1" s="1"/>
  <c r="AG519" i="1" a="1"/>
  <c r="AG519" i="1" s="1"/>
  <c r="AZ515" i="1" a="1"/>
  <c r="AZ515" i="1" s="1"/>
  <c r="AB381" i="1" a="1"/>
  <c r="AB381" i="1" s="1"/>
  <c r="R518" i="1" a="1"/>
  <c r="R518" i="1" s="1"/>
  <c r="AQ378" i="1" a="1"/>
  <c r="AQ378" i="1" s="1"/>
  <c r="AJ648" i="1" a="1"/>
  <c r="AJ648" i="1" s="1"/>
  <c r="AO516" i="1" a="1"/>
  <c r="AO516" i="1" s="1"/>
  <c r="U648" i="1" a="1"/>
  <c r="U648" i="1" s="1"/>
  <c r="W653" i="1" a="1"/>
  <c r="W653" i="1" s="1"/>
  <c r="AD651" i="1" a="1"/>
  <c r="AD651" i="1" s="1"/>
  <c r="V646" i="1" a="1"/>
  <c r="V646" i="1" s="1"/>
  <c r="AM514" i="1" a="1"/>
  <c r="AM514" i="1" s="1"/>
  <c r="AZ649" i="1" a="1"/>
  <c r="AZ649" i="1" s="1"/>
  <c r="AV379" i="1" a="1"/>
  <c r="AV379" i="1" s="1"/>
  <c r="AE646" i="1" a="1"/>
  <c r="AE646" i="1" s="1"/>
  <c r="AD377" i="1" a="1"/>
  <c r="AD377" i="1" s="1"/>
  <c r="AS650" i="1" a="1"/>
  <c r="AS650" i="1" s="1"/>
  <c r="AI649" i="1" a="1"/>
  <c r="AI649" i="1" s="1"/>
  <c r="T518" i="1" a="1"/>
  <c r="T518" i="1" s="1"/>
  <c r="AJ518" i="1" a="1"/>
  <c r="AJ518" i="1" s="1"/>
  <c r="AG653" i="1" a="1"/>
  <c r="AG653" i="1" s="1"/>
  <c r="AW654" i="1" a="1"/>
  <c r="AW654" i="1" s="1"/>
  <c r="AT422" i="1" a="1"/>
  <c r="AT422" i="1" s="1"/>
  <c r="AH651" i="1" a="1"/>
  <c r="AH651" i="1" s="1"/>
  <c r="AP518" i="1" a="1"/>
  <c r="AP518" i="1" s="1"/>
  <c r="R513" i="1" a="1"/>
  <c r="R513" i="1" s="1"/>
  <c r="AQ376" i="1" a="1"/>
  <c r="AQ376" i="1" s="1"/>
  <c r="AG515" i="1" a="1"/>
  <c r="AG515" i="1" s="1"/>
  <c r="Y382" i="1" a="1"/>
  <c r="Y382" i="1" s="1"/>
  <c r="AQ470" i="1" a="1"/>
  <c r="AQ470" i="1" s="1"/>
  <c r="AJ420" i="1" a="1"/>
  <c r="AJ420" i="1" s="1"/>
  <c r="AR377" i="1" a="1"/>
  <c r="AR377" i="1" s="1"/>
  <c r="AE376" i="1" a="1"/>
  <c r="AE376" i="1" s="1"/>
  <c r="AI470" i="1" a="1"/>
  <c r="AI470" i="1" s="1"/>
  <c r="AM515" i="1" a="1"/>
  <c r="AM515" i="1" s="1"/>
  <c r="AV375" i="1" a="1"/>
  <c r="AV375" i="1" s="1"/>
  <c r="AE511" i="1" a="1"/>
  <c r="AE511" i="1" s="1"/>
  <c r="AP377" i="1" a="1"/>
  <c r="AP377" i="1" s="1"/>
  <c r="R468" i="1" a="1"/>
  <c r="R468" i="1" s="1"/>
  <c r="T472" i="1" a="1"/>
  <c r="T472" i="1" s="1"/>
  <c r="AJ380" i="1" a="1"/>
  <c r="AJ380" i="1" s="1"/>
  <c r="S421" i="1" a="1"/>
  <c r="S421" i="1" s="1"/>
  <c r="AC382" i="1" a="1"/>
  <c r="AC382" i="1" s="1"/>
  <c r="AO379" i="1" a="1"/>
  <c r="AO379" i="1" s="1"/>
  <c r="R652" i="1" a="1"/>
  <c r="R652" i="1" s="1"/>
  <c r="AN375" i="1" a="1"/>
  <c r="AN375" i="1" s="1"/>
  <c r="R470" i="1" a="1"/>
  <c r="R470" i="1" s="1"/>
  <c r="AH652" i="1" a="1"/>
  <c r="AH652" i="1" s="1"/>
  <c r="AV421" i="1" a="1"/>
  <c r="AV421" i="1" s="1"/>
  <c r="AF381" i="1" a="1"/>
  <c r="AF381" i="1" s="1"/>
  <c r="AE466" i="1" a="1"/>
  <c r="AE466" i="1" s="1"/>
  <c r="AK652" i="1" a="1"/>
  <c r="AK652" i="1" s="1"/>
  <c r="Z376" i="1" a="1"/>
  <c r="Z376" i="1" s="1"/>
  <c r="AQ518" i="1" a="1"/>
  <c r="AQ518" i="1" s="1"/>
  <c r="AZ653" i="1" a="1"/>
  <c r="AZ653" i="1" s="1"/>
  <c r="R376" i="1" a="1"/>
  <c r="R376" i="1" s="1"/>
  <c r="AJ651" i="1" a="1"/>
  <c r="AJ651" i="1" s="1"/>
  <c r="W468" i="1" a="1"/>
  <c r="W468" i="1" s="1"/>
  <c r="R380" i="1" a="1"/>
  <c r="R380" i="1" s="1"/>
  <c r="X380" i="1" a="1"/>
  <c r="X380" i="1" s="1"/>
  <c r="AO470" i="1" a="1"/>
  <c r="AO470" i="1" s="1"/>
  <c r="Y376" i="1" a="1"/>
  <c r="Y376" i="1" s="1"/>
  <c r="AV513" i="1" a="1"/>
  <c r="AV513" i="1" s="1"/>
  <c r="AU652" i="1" a="1"/>
  <c r="AU652" i="1" s="1"/>
  <c r="Q688" i="1"/>
  <c r="Q517" i="1" a="1"/>
  <c r="Q517" i="1" s="1"/>
  <c r="Q651" i="1" a="1"/>
  <c r="Q651" i="1" s="1"/>
  <c r="Q511" i="1" a="1"/>
  <c r="Q511" i="1" s="1"/>
  <c r="Q20" i="1" a="1"/>
  <c r="Q20" i="1" s="1"/>
  <c r="Q378" i="1" a="1"/>
  <c r="Q378" i="1" s="1"/>
  <c r="Q237" i="1"/>
  <c r="Q236" i="1" s="1"/>
  <c r="Q327" i="1"/>
  <c r="Q376" i="1" a="1"/>
  <c r="Q376" i="1" s="1"/>
  <c r="Q469" i="1" a="1"/>
  <c r="Q469" i="1" s="1"/>
  <c r="Q465" i="1" a="1"/>
  <c r="Q465" i="1" s="1"/>
  <c r="Q423" i="1" a="1"/>
  <c r="Q423" i="1" s="1"/>
  <c r="Q422" i="1" a="1"/>
  <c r="Q422" i="1" s="1"/>
  <c r="Q645" i="1" a="1"/>
  <c r="Q645" i="1" s="1"/>
  <c r="AE510" i="1" a="1"/>
  <c r="AE510" i="1" s="1"/>
  <c r="AY510" i="1" a="1"/>
  <c r="AY510" i="1" s="1"/>
  <c r="AP510" i="1" a="1"/>
  <c r="AP510" i="1" s="1"/>
  <c r="AB510" i="1" a="1"/>
  <c r="AB510" i="1" s="1"/>
  <c r="S510" i="1" a="1"/>
  <c r="S510" i="1" s="1"/>
  <c r="AF13" i="1" a="1"/>
  <c r="AF13" i="1" s="1"/>
  <c r="Y13" i="1" a="1"/>
  <c r="Y13" i="1" s="1"/>
  <c r="AH13" i="1" a="1"/>
  <c r="AH13" i="1" s="1"/>
  <c r="AJ13" i="1" a="1"/>
  <c r="AJ13" i="1" s="1"/>
  <c r="AY13" i="1" a="1"/>
  <c r="AY13" i="1" s="1"/>
  <c r="U13" i="1" a="1"/>
  <c r="U13" i="1" s="1"/>
  <c r="AB13" i="1" a="1"/>
  <c r="AB13" i="1" s="1"/>
  <c r="Q425" i="1" a="1"/>
  <c r="Q425" i="1" s="1"/>
  <c r="BE425" i="1" s="1"/>
  <c r="Q21" i="1" a="1"/>
  <c r="Q21" i="1" s="1"/>
  <c r="D39" i="19" a="1"/>
  <c r="D39" i="19" s="1"/>
  <c r="I39" i="19" s="1"/>
  <c r="R422" i="1" a="1"/>
  <c r="R422" i="1" s="1"/>
  <c r="AV511" i="1" a="1"/>
  <c r="AV511" i="1" s="1"/>
  <c r="AM646" i="1" a="1"/>
  <c r="AM646" i="1" s="1"/>
  <c r="AM648" i="1" a="1"/>
  <c r="AM648" i="1" s="1"/>
  <c r="Z467" i="1" a="1"/>
  <c r="Z467" i="1" s="1"/>
  <c r="AS465" i="1" a="1"/>
  <c r="AS465" i="1" s="1"/>
  <c r="AR473" i="1" a="1"/>
  <c r="AR473" i="1" s="1"/>
  <c r="T654" i="1" a="1"/>
  <c r="T654" i="1" s="1"/>
  <c r="V511" i="1" a="1"/>
  <c r="V511" i="1" s="1"/>
  <c r="AF517" i="1" a="1"/>
  <c r="AF517" i="1" s="1"/>
  <c r="AV688" i="1"/>
  <c r="AI40" i="17" s="1"/>
  <c r="AI41" i="17" s="1"/>
  <c r="Z422" i="1" a="1"/>
  <c r="Z422" i="1" s="1"/>
  <c r="AY513" i="1" a="1"/>
  <c r="AY513" i="1" s="1"/>
  <c r="V466" i="1" a="1"/>
  <c r="V466" i="1" s="1"/>
  <c r="AF652" i="1" a="1"/>
  <c r="AF652" i="1" s="1"/>
  <c r="AX513" i="1" a="1"/>
  <c r="AX513" i="1" s="1"/>
  <c r="AZ378" i="1" a="1"/>
  <c r="AZ378" i="1" s="1"/>
  <c r="V515" i="1" a="1"/>
  <c r="V515" i="1" s="1"/>
  <c r="AP470" i="1" a="1"/>
  <c r="AP470" i="1" s="1"/>
  <c r="AW422" i="1" a="1"/>
  <c r="AW422" i="1" s="1"/>
  <c r="X472" i="1" a="1"/>
  <c r="X472" i="1" s="1"/>
  <c r="AC518" i="1" a="1"/>
  <c r="AC518" i="1" s="1"/>
  <c r="X652" i="1" a="1"/>
  <c r="X652" i="1" s="1"/>
  <c r="AO378" i="1" a="1"/>
  <c r="AO378" i="1" s="1"/>
  <c r="AP519" i="1" a="1"/>
  <c r="AP519" i="1" s="1"/>
  <c r="AB652" i="1" a="1"/>
  <c r="AB652" i="1" s="1"/>
  <c r="AI515" i="1" a="1"/>
  <c r="AI515" i="1" s="1"/>
  <c r="AV473" i="1" a="1"/>
  <c r="AV473" i="1" s="1"/>
  <c r="S379" i="1" a="1"/>
  <c r="S379" i="1" s="1"/>
  <c r="S423" i="1" a="1"/>
  <c r="S423" i="1" s="1"/>
  <c r="AI652" i="1" a="1"/>
  <c r="AI652" i="1" s="1"/>
  <c r="V377" i="1" a="1"/>
  <c r="V377" i="1" s="1"/>
  <c r="S468" i="1" a="1"/>
  <c r="S468" i="1" s="1"/>
  <c r="AQ649" i="1" a="1"/>
  <c r="AQ649" i="1" s="1"/>
  <c r="X473" i="1" a="1"/>
  <c r="X473" i="1" s="1"/>
  <c r="AG422" i="1" a="1"/>
  <c r="AG422" i="1" s="1"/>
  <c r="AH423" i="1" a="1"/>
  <c r="AH423" i="1" s="1"/>
  <c r="AA647" i="1" a="1"/>
  <c r="AA647" i="1" s="1"/>
  <c r="Z650" i="1" a="1"/>
  <c r="Z650" i="1" s="1"/>
  <c r="AT648" i="1" a="1"/>
  <c r="AT648" i="1" s="1"/>
  <c r="R517" i="1" a="1"/>
  <c r="R517" i="1" s="1"/>
  <c r="AK646" i="1" a="1"/>
  <c r="AK646" i="1" s="1"/>
  <c r="R512" i="1" a="1"/>
  <c r="R512" i="1" s="1"/>
  <c r="AL378" i="1" a="1"/>
  <c r="AL378" i="1" s="1"/>
  <c r="Y654" i="1" a="1"/>
  <c r="Y654" i="1" s="1"/>
  <c r="AF647" i="1" a="1"/>
  <c r="AF647" i="1" s="1"/>
  <c r="AI648" i="1" a="1"/>
  <c r="AI648" i="1" s="1"/>
  <c r="AT653" i="1" a="1"/>
  <c r="AT653" i="1" s="1"/>
  <c r="AO515" i="1" a="1"/>
  <c r="AO515" i="1" s="1"/>
  <c r="AU514" i="1" a="1"/>
  <c r="AU514" i="1" s="1"/>
  <c r="AJ649" i="1" a="1"/>
  <c r="AJ649" i="1" s="1"/>
  <c r="AC648" i="1" a="1"/>
  <c r="AC648" i="1" s="1"/>
  <c r="AA473" i="1" a="1"/>
  <c r="AA473" i="1" s="1"/>
  <c r="AJ517" i="1" a="1"/>
  <c r="AJ517" i="1" s="1"/>
  <c r="AW472" i="1" a="1"/>
  <c r="AW472" i="1" s="1"/>
  <c r="AO652" i="1" a="1"/>
  <c r="AO652" i="1" s="1"/>
  <c r="AD467" i="1" a="1"/>
  <c r="AD467" i="1" s="1"/>
  <c r="AI472" i="1" a="1"/>
  <c r="AI472" i="1" s="1"/>
  <c r="AD382" i="1" a="1"/>
  <c r="AD382" i="1" s="1"/>
  <c r="Z375" i="1" a="1"/>
  <c r="Z375" i="1" s="1"/>
  <c r="AJ466" i="1" a="1"/>
  <c r="AJ466" i="1" s="1"/>
  <c r="AO650" i="1" a="1"/>
  <c r="AO650" i="1" s="1"/>
  <c r="AX470" i="1" a="1"/>
  <c r="AX470" i="1" s="1"/>
  <c r="AT466" i="1" a="1"/>
  <c r="AT466" i="1" s="1"/>
  <c r="AQ514" i="1" a="1"/>
  <c r="AQ514" i="1" s="1"/>
  <c r="AF420" i="1" a="1"/>
  <c r="AF420" i="1" s="1"/>
  <c r="AN383" i="1" a="1"/>
  <c r="AN383" i="1" s="1"/>
  <c r="AB653" i="1" a="1"/>
  <c r="AB653" i="1" s="1"/>
  <c r="AB518" i="1" a="1"/>
  <c r="AB518" i="1" s="1"/>
  <c r="W516" i="1" a="1"/>
  <c r="W516" i="1" s="1"/>
  <c r="AW511" i="1" a="1"/>
  <c r="AW511" i="1" s="1"/>
  <c r="AE650" i="1" a="1"/>
  <c r="AE650" i="1" s="1"/>
  <c r="U650" i="1" a="1"/>
  <c r="U650" i="1" s="1"/>
  <c r="AK648" i="1" a="1"/>
  <c r="AK648" i="1" s="1"/>
  <c r="AZ468" i="1" a="1"/>
  <c r="AZ468" i="1" s="1"/>
  <c r="R650" i="1" a="1"/>
  <c r="R650" i="1" s="1"/>
  <c r="AC468" i="1" a="1"/>
  <c r="AC468" i="1" s="1"/>
  <c r="AK375" i="1" a="1"/>
  <c r="AK375" i="1" s="1"/>
  <c r="AV651" i="1" a="1"/>
  <c r="AV651" i="1" s="1"/>
  <c r="AB517" i="1" a="1"/>
  <c r="AB517" i="1" s="1"/>
  <c r="AP654" i="1" a="1"/>
  <c r="AP654" i="1" s="1"/>
  <c r="AD652" i="1" a="1"/>
  <c r="AD652" i="1" s="1"/>
  <c r="AX379" i="1" a="1"/>
  <c r="AX379" i="1" s="1"/>
  <c r="AA515" i="1" a="1"/>
  <c r="AA515" i="1" s="1"/>
  <c r="AT654" i="1" a="1"/>
  <c r="AT654" i="1" s="1"/>
  <c r="AV519" i="1" a="1"/>
  <c r="AV519" i="1" s="1"/>
  <c r="AB516" i="1" a="1"/>
  <c r="AB516" i="1" s="1"/>
  <c r="AQ647" i="1" a="1"/>
  <c r="AQ647" i="1" s="1"/>
  <c r="AL513" i="1" a="1"/>
  <c r="AL513" i="1" s="1"/>
  <c r="AS473" i="1" a="1"/>
  <c r="AS473" i="1" s="1"/>
  <c r="AS651" i="1" a="1"/>
  <c r="AS651" i="1" s="1"/>
  <c r="AO472" i="1" a="1"/>
  <c r="AO472" i="1" s="1"/>
  <c r="AM382" i="1" a="1"/>
  <c r="AM382" i="1" s="1"/>
  <c r="AC519" i="1" a="1"/>
  <c r="AC519" i="1" s="1"/>
  <c r="Y510" i="1" a="1"/>
  <c r="Y510" i="1" s="1"/>
  <c r="X510" i="1" a="1"/>
  <c r="X510" i="1" s="1"/>
  <c r="AR13" i="1" a="1"/>
  <c r="AR13" i="1" s="1"/>
  <c r="Z13" i="1" a="1"/>
  <c r="Z13" i="1" s="1"/>
  <c r="X13" i="1" a="1"/>
  <c r="X13" i="1" s="1"/>
  <c r="Q428" i="1" a="1"/>
  <c r="Q428" i="1" s="1"/>
  <c r="BE428" i="1" s="1"/>
  <c r="AW646" i="1" a="1"/>
  <c r="AW646" i="1" s="1"/>
  <c r="AW377" i="1" a="1"/>
  <c r="AW377" i="1" s="1"/>
  <c r="AQ653" i="1" a="1"/>
  <c r="AQ653" i="1" s="1"/>
  <c r="AA653" i="1" a="1"/>
  <c r="AA653" i="1" s="1"/>
  <c r="AT379" i="1" a="1"/>
  <c r="AT379" i="1" s="1"/>
  <c r="Z518" i="1" a="1"/>
  <c r="Z518" i="1" s="1"/>
  <c r="V470" i="1" a="1"/>
  <c r="V470" i="1" s="1"/>
  <c r="S375" i="1" a="1"/>
  <c r="S375" i="1" s="1"/>
  <c r="AX517" i="1" a="1"/>
  <c r="AX517" i="1" s="1"/>
  <c r="AB471" i="1" a="1"/>
  <c r="AB471" i="1" s="1"/>
  <c r="AT651" i="1" a="1"/>
  <c r="AT651" i="1" s="1"/>
  <c r="AN466" i="1" a="1"/>
  <c r="AN466" i="1" s="1"/>
  <c r="AW517" i="1" a="1"/>
  <c r="AW517" i="1" s="1"/>
  <c r="AD514" i="1" a="1"/>
  <c r="AD514" i="1" s="1"/>
  <c r="Z421" i="1" a="1"/>
  <c r="Z421" i="1" s="1"/>
  <c r="AQ648" i="1" a="1"/>
  <c r="AQ648" i="1" s="1"/>
  <c r="AC649" i="1" a="1"/>
  <c r="AC649" i="1" s="1"/>
  <c r="T651" i="1" a="1"/>
  <c r="T651" i="1" s="1"/>
  <c r="AY647" i="1" a="1"/>
  <c r="AY647" i="1" s="1"/>
  <c r="AZ517" i="1" a="1"/>
  <c r="AZ517" i="1" s="1"/>
  <c r="AV650" i="1" a="1"/>
  <c r="AV650" i="1" s="1"/>
  <c r="Z653" i="1" a="1"/>
  <c r="Z653" i="1" s="1"/>
  <c r="AR651" i="1" a="1"/>
  <c r="AR651" i="1" s="1"/>
  <c r="AP649" i="1" a="1"/>
  <c r="AP649" i="1" s="1"/>
  <c r="S465" i="1" a="1"/>
  <c r="S465" i="1" s="1"/>
  <c r="V648" i="1" a="1"/>
  <c r="V648" i="1" s="1"/>
  <c r="AG380" i="1" a="1"/>
  <c r="AG380" i="1" s="1"/>
  <c r="AS421" i="1" a="1"/>
  <c r="AS421" i="1" s="1"/>
  <c r="AH646" i="1" a="1"/>
  <c r="AH646" i="1" s="1"/>
  <c r="AD380" i="1" a="1"/>
  <c r="AD380" i="1" s="1"/>
  <c r="AN467" i="1" a="1"/>
  <c r="AN467" i="1" s="1"/>
  <c r="AM383" i="1" a="1"/>
  <c r="AM383" i="1" s="1"/>
  <c r="AX518" i="1" a="1"/>
  <c r="AX518" i="1" s="1"/>
  <c r="AX382" i="1" a="1"/>
  <c r="AX382" i="1" s="1"/>
  <c r="AQ468" i="1" a="1"/>
  <c r="AQ468" i="1" s="1"/>
  <c r="AV653" i="1" a="1"/>
  <c r="AV653" i="1" s="1"/>
  <c r="V376" i="1" a="1"/>
  <c r="V376" i="1" s="1"/>
  <c r="AO375" i="1" a="1"/>
  <c r="AO375" i="1" s="1"/>
  <c r="AX423" i="1" a="1"/>
  <c r="AX423" i="1" s="1"/>
  <c r="S383" i="1" a="1"/>
  <c r="S383" i="1" s="1"/>
  <c r="AQ423" i="1" a="1"/>
  <c r="AQ423" i="1" s="1"/>
  <c r="AZ652" i="1" a="1"/>
  <c r="AZ652" i="1" s="1"/>
  <c r="AX653" i="1" a="1"/>
  <c r="AX653" i="1" s="1"/>
  <c r="AH649" i="1" a="1"/>
  <c r="AH649" i="1" s="1"/>
  <c r="AX646" i="1" a="1"/>
  <c r="AX646" i="1" s="1"/>
  <c r="AY652" i="1" a="1"/>
  <c r="AY652" i="1" s="1"/>
  <c r="W647" i="1" a="1"/>
  <c r="W647" i="1" s="1"/>
  <c r="AW649" i="1" a="1"/>
  <c r="AW649" i="1" s="1"/>
  <c r="Z513" i="1" a="1"/>
  <c r="Z513" i="1" s="1"/>
  <c r="AE652" i="1" a="1"/>
  <c r="AE652" i="1" s="1"/>
  <c r="T465" i="1" a="1"/>
  <c r="T465" i="1" s="1"/>
  <c r="AH514" i="1" a="1"/>
  <c r="AH514" i="1" s="1"/>
  <c r="AY519" i="1" a="1"/>
  <c r="AY519" i="1" s="1"/>
  <c r="AL423" i="1" a="1"/>
  <c r="AL423" i="1" s="1"/>
  <c r="AB651" i="1" a="1"/>
  <c r="AB651" i="1" s="1"/>
  <c r="T511" i="1" a="1"/>
  <c r="T511" i="1" s="1"/>
  <c r="AR654" i="1" a="1"/>
  <c r="AR654" i="1" s="1"/>
  <c r="X646" i="1" a="1"/>
  <c r="X646" i="1" s="1"/>
  <c r="AD650" i="1" a="1"/>
  <c r="AD650" i="1" s="1"/>
  <c r="Y380" i="1" a="1"/>
  <c r="Y380" i="1" s="1"/>
  <c r="T473" i="1" a="1"/>
  <c r="T473" i="1" s="1"/>
  <c r="X517" i="1" a="1"/>
  <c r="X517" i="1" s="1"/>
  <c r="R651" i="1" a="1"/>
  <c r="R651" i="1" s="1"/>
  <c r="Y515" i="1" a="1"/>
  <c r="Y515" i="1" s="1"/>
  <c r="AA423" i="1" a="1"/>
  <c r="AA423" i="1" s="1"/>
  <c r="AZ651" i="1" a="1"/>
  <c r="AZ651" i="1" s="1"/>
  <c r="AC469" i="1" a="1"/>
  <c r="AC469" i="1" s="1"/>
  <c r="AO512" i="1" a="1"/>
  <c r="AO512" i="1" s="1"/>
  <c r="AG648" i="1" a="1"/>
  <c r="AG648" i="1" s="1"/>
  <c r="AA654" i="1" a="1"/>
  <c r="AA654" i="1" s="1"/>
  <c r="Z382" i="1" a="1"/>
  <c r="Z382" i="1" s="1"/>
  <c r="AY421" i="1" a="1"/>
  <c r="AY421" i="1" s="1"/>
  <c r="AJ519" i="1" a="1"/>
  <c r="AJ519" i="1" s="1"/>
  <c r="AP469" i="1" a="1"/>
  <c r="AP469" i="1" s="1"/>
  <c r="AR648" i="1" a="1"/>
  <c r="AR648" i="1" s="1"/>
  <c r="U511" i="1" a="1"/>
  <c r="U511" i="1" s="1"/>
  <c r="U465" i="1" a="1"/>
  <c r="U465" i="1" s="1"/>
  <c r="T513" i="1" a="1"/>
  <c r="T513" i="1" s="1"/>
  <c r="AA382" i="1" a="1"/>
  <c r="AA382" i="1" s="1"/>
  <c r="AU421" i="1" a="1"/>
  <c r="AU421" i="1" s="1"/>
  <c r="S648" i="1" a="1"/>
  <c r="S648" i="1" s="1"/>
  <c r="U516" i="1" a="1"/>
  <c r="U516" i="1" s="1"/>
  <c r="AB383" i="1" a="1"/>
  <c r="AB383" i="1" s="1"/>
  <c r="X519" i="1" a="1"/>
  <c r="X519" i="1" s="1"/>
  <c r="AH470" i="1" a="1"/>
  <c r="AH470" i="1" s="1"/>
  <c r="AU515" i="1" a="1"/>
  <c r="AU515" i="1" s="1"/>
  <c r="AD516" i="1" a="1"/>
  <c r="AD516" i="1" s="1"/>
  <c r="AB649" i="1" a="1"/>
  <c r="AB649" i="1" s="1"/>
  <c r="U646" i="1" a="1"/>
  <c r="U646" i="1" s="1"/>
  <c r="AD518" i="1" a="1"/>
  <c r="AD518" i="1" s="1"/>
  <c r="AU380" i="1" a="1"/>
  <c r="AU380" i="1" s="1"/>
  <c r="AJ653" i="1" a="1"/>
  <c r="AJ653" i="1" s="1"/>
  <c r="W423" i="1" a="1"/>
  <c r="W423" i="1" s="1"/>
  <c r="AU649" i="1" a="1"/>
  <c r="AU649" i="1" s="1"/>
  <c r="AW468" i="1" a="1"/>
  <c r="AW468" i="1" s="1"/>
  <c r="AS420" i="1" a="1"/>
  <c r="AS420" i="1" s="1"/>
  <c r="AY469" i="1" a="1"/>
  <c r="AY469" i="1" s="1"/>
  <c r="V380" i="1" a="1"/>
  <c r="V380" i="1" s="1"/>
  <c r="Q147" i="1"/>
  <c r="Q146" i="1" s="1"/>
  <c r="Q102" i="1"/>
  <c r="Q101" i="1" s="1"/>
  <c r="Q57" i="1"/>
  <c r="Q56" i="1" s="1"/>
  <c r="Q598" i="1"/>
  <c r="D32" i="17" s="1"/>
  <c r="C14" i="20"/>
  <c r="E49" i="17"/>
  <c r="AR43" i="17"/>
  <c r="E47" i="17"/>
  <c r="Q281" i="1"/>
  <c r="BE376" i="1" l="1"/>
  <c r="BE377" i="1"/>
  <c r="BE464" i="1"/>
  <c r="BE514" i="1"/>
  <c r="BE471" i="1"/>
  <c r="BE468" i="1"/>
  <c r="BE512" i="1"/>
  <c r="BE513" i="1"/>
  <c r="BF428" i="1"/>
  <c r="BH428" i="1"/>
  <c r="BI428" i="1" s="1"/>
  <c r="BE470" i="1"/>
  <c r="BE472" i="1"/>
  <c r="BE516" i="1"/>
  <c r="BE421" i="1"/>
  <c r="BE381" i="1"/>
  <c r="BE466" i="1"/>
  <c r="BE515" i="1"/>
  <c r="BE375" i="1"/>
  <c r="BE467" i="1"/>
  <c r="BE378" i="1"/>
  <c r="BF424" i="1"/>
  <c r="BH424" i="1"/>
  <c r="BI424" i="1" s="1"/>
  <c r="BE420" i="1"/>
  <c r="BE419" i="1"/>
  <c r="BE374" i="1"/>
  <c r="BE422" i="1"/>
  <c r="BE379" i="1"/>
  <c r="BE423" i="1"/>
  <c r="BE511" i="1"/>
  <c r="BE473" i="1"/>
  <c r="BE382" i="1"/>
  <c r="BE380" i="1"/>
  <c r="BE518" i="1"/>
  <c r="BF425" i="1"/>
  <c r="BH425" i="1"/>
  <c r="BI425" i="1" s="1"/>
  <c r="BE465" i="1"/>
  <c r="BE193" i="1"/>
  <c r="BE427" i="1"/>
  <c r="BE510" i="1"/>
  <c r="BE426" i="1"/>
  <c r="BE383" i="1"/>
  <c r="BE469" i="1"/>
  <c r="BE517" i="1"/>
  <c r="BE519" i="1"/>
  <c r="R598" i="1"/>
  <c r="E32" i="17" s="1"/>
  <c r="AP281" i="1"/>
  <c r="AC19" i="17" s="1"/>
  <c r="AC20" i="17" s="1"/>
  <c r="AL192" i="1"/>
  <c r="AL191" i="1" s="1"/>
  <c r="AN192" i="1"/>
  <c r="AN191" i="1" s="1"/>
  <c r="AE192" i="1"/>
  <c r="AE191" i="1" s="1"/>
  <c r="Y57" i="1"/>
  <c r="Y56" i="1" s="1"/>
  <c r="AY57" i="1"/>
  <c r="AY56" i="1" s="1"/>
  <c r="AP147" i="1"/>
  <c r="AP146" i="1" s="1"/>
  <c r="BE147" i="1"/>
  <c r="BE146" i="1" s="1"/>
  <c r="AJ12" i="1"/>
  <c r="AJ11" i="1" s="1"/>
  <c r="AI327" i="1"/>
  <c r="V23" i="17" s="1"/>
  <c r="AX12" i="1"/>
  <c r="AX11" i="1" s="1"/>
  <c r="BE20" i="1"/>
  <c r="AS12" i="1"/>
  <c r="AS11" i="1" s="1"/>
  <c r="AK12" i="1"/>
  <c r="AK11" i="1" s="1"/>
  <c r="X508" i="1"/>
  <c r="AZ12" i="1"/>
  <c r="AZ11" i="1" s="1"/>
  <c r="T12" i="1"/>
  <c r="T11" i="1" s="1"/>
  <c r="AV12" i="1"/>
  <c r="AV11" i="1" s="1"/>
  <c r="AB508" i="1"/>
  <c r="AP508" i="1"/>
  <c r="AF327" i="1"/>
  <c r="AA12" i="1"/>
  <c r="AA11" i="1" s="1"/>
  <c r="AM12" i="1"/>
  <c r="AM11" i="1" s="1"/>
  <c r="AU327" i="1"/>
  <c r="AW417" i="1"/>
  <c r="AJ25" i="17" s="1"/>
  <c r="AC327" i="1"/>
  <c r="P23" i="17" s="1"/>
  <c r="W553" i="1"/>
  <c r="J31" i="17" s="1"/>
  <c r="AM553" i="1"/>
  <c r="Z31" i="17" s="1"/>
  <c r="AJ327" i="1"/>
  <c r="AR327" i="1"/>
  <c r="AN327" i="1"/>
  <c r="Z372" i="1"/>
  <c r="M24" i="17" s="1"/>
  <c r="V102" i="1"/>
  <c r="V101" i="1" s="1"/>
  <c r="T417" i="1"/>
  <c r="G25" i="17" s="1"/>
  <c r="T372" i="1"/>
  <c r="G24" i="17" s="1"/>
  <c r="AW102" i="1"/>
  <c r="AW101" i="1" s="1"/>
  <c r="AZ553" i="1"/>
  <c r="AM31" i="17" s="1"/>
  <c r="AP553" i="1"/>
  <c r="AC31" i="17" s="1"/>
  <c r="AG417" i="1"/>
  <c r="T25" i="17" s="1"/>
  <c r="AD462" i="1"/>
  <c r="Q26" i="17" s="1"/>
  <c r="Y372" i="1"/>
  <c r="L24" i="17" s="1"/>
  <c r="AJ102" i="1"/>
  <c r="AJ101" i="1" s="1"/>
  <c r="AG372" i="1"/>
  <c r="AA462" i="1"/>
  <c r="N26" i="17" s="1"/>
  <c r="U508" i="1"/>
  <c r="AQ372" i="1"/>
  <c r="AD24" i="17" s="1"/>
  <c r="AI553" i="1"/>
  <c r="V31" i="17" s="1"/>
  <c r="AU372" i="1"/>
  <c r="AH24" i="17" s="1"/>
  <c r="AH462" i="1"/>
  <c r="U26" i="17" s="1"/>
  <c r="AL12" i="1"/>
  <c r="AL11" i="1" s="1"/>
  <c r="AI12" i="1"/>
  <c r="AI11" i="1" s="1"/>
  <c r="AI508" i="1"/>
  <c r="V30" i="17" s="1"/>
  <c r="AR508" i="1"/>
  <c r="AE30" i="17" s="1"/>
  <c r="AB12" i="1"/>
  <c r="AB11" i="1" s="1"/>
  <c r="AE327" i="1"/>
  <c r="R23" i="17" s="1"/>
  <c r="AE508" i="1"/>
  <c r="R30" i="17" s="1"/>
  <c r="T508" i="1"/>
  <c r="AH327" i="1"/>
  <c r="AM327" i="1"/>
  <c r="AB462" i="1"/>
  <c r="O26" i="17" s="1"/>
  <c r="V417" i="1"/>
  <c r="I25" i="17" s="1"/>
  <c r="T553" i="1"/>
  <c r="G31" i="17" s="1"/>
  <c r="X372" i="1"/>
  <c r="K24" i="17" s="1"/>
  <c r="AY147" i="1"/>
  <c r="AY146" i="1" s="1"/>
  <c r="AF102" i="1"/>
  <c r="AF101" i="1" s="1"/>
  <c r="AG147" i="1"/>
  <c r="AG146" i="1" s="1"/>
  <c r="AE147" i="1"/>
  <c r="AE146" i="1" s="1"/>
  <c r="AD372" i="1"/>
  <c r="Q24" i="17" s="1"/>
  <c r="AV553" i="1"/>
  <c r="AI31" i="17" s="1"/>
  <c r="AE102" i="1"/>
  <c r="AE101" i="1" s="1"/>
  <c r="AP417" i="1"/>
  <c r="AC25" i="17" s="1"/>
  <c r="AS102" i="1"/>
  <c r="AS101" i="1" s="1"/>
  <c r="AW372" i="1"/>
  <c r="AJ24" i="17" s="1"/>
  <c r="AD327" i="1"/>
  <c r="X417" i="1"/>
  <c r="K25" i="17" s="1"/>
  <c r="AT462" i="1"/>
  <c r="AG26" i="17" s="1"/>
  <c r="AA147" i="1"/>
  <c r="AA146" i="1" s="1"/>
  <c r="AX102" i="1"/>
  <c r="AX101" i="1" s="1"/>
  <c r="AD147" i="1"/>
  <c r="AD146" i="1" s="1"/>
  <c r="AS417" i="1"/>
  <c r="AF25" i="17" s="1"/>
  <c r="AI372" i="1"/>
  <c r="Z327" i="1"/>
  <c r="V553" i="1"/>
  <c r="I31" i="17" s="1"/>
  <c r="AN372" i="1"/>
  <c r="AA24" i="17" s="1"/>
  <c r="AS327" i="1"/>
  <c r="D43" i="19"/>
  <c r="D55" i="19" s="1"/>
  <c r="I36" i="19"/>
  <c r="I43" i="19" s="1"/>
  <c r="I55" i="19" s="1"/>
  <c r="C14" i="19" s="1"/>
  <c r="AP12" i="1"/>
  <c r="AP11" i="1" s="1"/>
  <c r="AO327" i="1"/>
  <c r="AB23" i="17" s="1"/>
  <c r="AK327" i="1"/>
  <c r="X23" i="17" s="1"/>
  <c r="U12" i="1"/>
  <c r="U11" i="1" s="1"/>
  <c r="AW327" i="1"/>
  <c r="W327" i="1"/>
  <c r="J23" i="17" s="1"/>
  <c r="AO508" i="1"/>
  <c r="AQ417" i="1"/>
  <c r="AD25" i="17" s="1"/>
  <c r="AP102" i="1"/>
  <c r="AP101" i="1" s="1"/>
  <c r="AB102" i="1"/>
  <c r="AB101" i="1" s="1"/>
  <c r="AB147" i="1"/>
  <c r="AB146" i="1" s="1"/>
  <c r="AJ372" i="1"/>
  <c r="W24" i="17" s="1"/>
  <c r="W147" i="1"/>
  <c r="W146" i="1" s="1"/>
  <c r="AS462" i="1"/>
  <c r="AF26" i="17" s="1"/>
  <c r="Z553" i="1"/>
  <c r="M31" i="17" s="1"/>
  <c r="X147" i="1"/>
  <c r="X146" i="1" s="1"/>
  <c r="AR102" i="1"/>
  <c r="AR101" i="1" s="1"/>
  <c r="AQ102" i="1"/>
  <c r="AQ101" i="1" s="1"/>
  <c r="AH417" i="1"/>
  <c r="U25" i="17" s="1"/>
  <c r="AV372" i="1"/>
  <c r="AI24" i="17" s="1"/>
  <c r="AO102" i="1"/>
  <c r="AO101" i="1" s="1"/>
  <c r="AI102" i="1"/>
  <c r="AI101" i="1" s="1"/>
  <c r="AC462" i="1"/>
  <c r="P26" i="17" s="1"/>
  <c r="AB553" i="1"/>
  <c r="O31" i="17" s="1"/>
  <c r="AE462" i="1"/>
  <c r="R26" i="17" s="1"/>
  <c r="AF417" i="1"/>
  <c r="S25" i="17" s="1"/>
  <c r="X553" i="1"/>
  <c r="K31" i="17" s="1"/>
  <c r="AG462" i="1"/>
  <c r="T26" i="17" s="1"/>
  <c r="AI417" i="1"/>
  <c r="V25" i="17" s="1"/>
  <c r="AW462" i="1"/>
  <c r="AJ26" i="17" s="1"/>
  <c r="AR462" i="1"/>
  <c r="AE26" i="17" s="1"/>
  <c r="AO12" i="1"/>
  <c r="AO11" i="1" s="1"/>
  <c r="AT508" i="1"/>
  <c r="AG508" i="1"/>
  <c r="Y508" i="1"/>
  <c r="AY12" i="1"/>
  <c r="AY11" i="1" s="1"/>
  <c r="AG327" i="1"/>
  <c r="T23" i="17" s="1"/>
  <c r="T327" i="1"/>
  <c r="AC12" i="1"/>
  <c r="AC11" i="1" s="1"/>
  <c r="V327" i="1"/>
  <c r="AP462" i="1"/>
  <c r="AC26" i="17" s="1"/>
  <c r="AJ147" i="1"/>
  <c r="AJ146" i="1" s="1"/>
  <c r="U462" i="1"/>
  <c r="H26" i="17" s="1"/>
  <c r="AX553" i="1"/>
  <c r="AK31" i="17" s="1"/>
  <c r="AK102" i="1"/>
  <c r="AK101" i="1" s="1"/>
  <c r="U147" i="1"/>
  <c r="U146" i="1" s="1"/>
  <c r="AD417" i="1"/>
  <c r="Q25" i="17" s="1"/>
  <c r="AS508" i="1"/>
  <c r="AC102" i="1"/>
  <c r="AC101" i="1" s="1"/>
  <c r="AO147" i="1"/>
  <c r="AO146" i="1" s="1"/>
  <c r="AY372" i="1"/>
  <c r="AL24" i="17" s="1"/>
  <c r="W417" i="1"/>
  <c r="J25" i="17" s="1"/>
  <c r="AA102" i="1"/>
  <c r="AA101" i="1" s="1"/>
  <c r="V508" i="1"/>
  <c r="AS553" i="1"/>
  <c r="AF31" i="17" s="1"/>
  <c r="AH102" i="1"/>
  <c r="AH101" i="1" s="1"/>
  <c r="AL553" i="1"/>
  <c r="Y31" i="17" s="1"/>
  <c r="AO372" i="1"/>
  <c r="AB24" i="17" s="1"/>
  <c r="AH553" i="1"/>
  <c r="U31" i="17" s="1"/>
  <c r="AN417" i="1"/>
  <c r="AA25" i="17" s="1"/>
  <c r="AO462" i="1"/>
  <c r="AB26" i="17" s="1"/>
  <c r="AF462" i="1"/>
  <c r="S26" i="17" s="1"/>
  <c r="AA508" i="1"/>
  <c r="AW508" i="1"/>
  <c r="AH147" i="1"/>
  <c r="AH146" i="1" s="1"/>
  <c r="AF508" i="1"/>
  <c r="AB327" i="1"/>
  <c r="AQ508" i="1"/>
  <c r="AM508" i="1"/>
  <c r="AU147" i="1"/>
  <c r="AU146" i="1" s="1"/>
  <c r="Y553" i="1"/>
  <c r="L31" i="17" s="1"/>
  <c r="AT147" i="1"/>
  <c r="AT146" i="1" s="1"/>
  <c r="AJ508" i="1"/>
  <c r="AQ462" i="1"/>
  <c r="AD26" i="17" s="1"/>
  <c r="AS147" i="1"/>
  <c r="AS146" i="1" s="1"/>
  <c r="W372" i="1"/>
  <c r="AI462" i="1"/>
  <c r="V26" i="17" s="1"/>
  <c r="AE553" i="1"/>
  <c r="AV147" i="1"/>
  <c r="AV146" i="1" s="1"/>
  <c r="AL372" i="1"/>
  <c r="Y24" i="17" s="1"/>
  <c r="AM147" i="1"/>
  <c r="AM146" i="1" s="1"/>
  <c r="AG553" i="1"/>
  <c r="T31" i="17" s="1"/>
  <c r="AL462" i="1"/>
  <c r="Y26" i="17" s="1"/>
  <c r="AK462" i="1"/>
  <c r="X26" i="17" s="1"/>
  <c r="AN553" i="1"/>
  <c r="AA31" i="17" s="1"/>
  <c r="AQ327" i="1"/>
  <c r="AC372" i="1"/>
  <c r="Y147" i="1"/>
  <c r="Y146" i="1" s="1"/>
  <c r="AT102" i="1"/>
  <c r="AT101" i="1" s="1"/>
  <c r="AY417" i="1"/>
  <c r="AL25" i="17" s="1"/>
  <c r="AV102" i="1"/>
  <c r="AV101" i="1" s="1"/>
  <c r="AJ462" i="1"/>
  <c r="W26" i="17" s="1"/>
  <c r="Z417" i="1"/>
  <c r="M25" i="17" s="1"/>
  <c r="AC417" i="1"/>
  <c r="P25" i="17" s="1"/>
  <c r="AK553" i="1"/>
  <c r="X31" i="17" s="1"/>
  <c r="AT12" i="1"/>
  <c r="AT11" i="1" s="1"/>
  <c r="W508" i="1"/>
  <c r="AV508" i="1"/>
  <c r="AV327" i="1"/>
  <c r="AI23" i="17" s="1"/>
  <c r="X12" i="1"/>
  <c r="X11" i="1" s="1"/>
  <c r="AH12" i="1"/>
  <c r="AH11" i="1" s="1"/>
  <c r="W12" i="1"/>
  <c r="W11" i="1" s="1"/>
  <c r="AR147" i="1"/>
  <c r="AR146" i="1" s="1"/>
  <c r="AN147" i="1"/>
  <c r="AN146" i="1" s="1"/>
  <c r="X462" i="1"/>
  <c r="K26" i="17" s="1"/>
  <c r="AX462" i="1"/>
  <c r="AK26" i="17" s="1"/>
  <c r="AV462" i="1"/>
  <c r="AI26" i="17" s="1"/>
  <c r="AL147" i="1"/>
  <c r="AL146" i="1" s="1"/>
  <c r="W102" i="1"/>
  <c r="W101" i="1" s="1"/>
  <c r="Z147" i="1"/>
  <c r="Z146" i="1" s="1"/>
  <c r="AC553" i="1"/>
  <c r="P31" i="17" s="1"/>
  <c r="AE372" i="1"/>
  <c r="AT327" i="1"/>
  <c r="Y417" i="1"/>
  <c r="L25" i="17" s="1"/>
  <c r="X102" i="1"/>
  <c r="X101" i="1" s="1"/>
  <c r="AF372" i="1"/>
  <c r="S24" i="17" s="1"/>
  <c r="AH372" i="1"/>
  <c r="U24" i="17" s="1"/>
  <c r="AL102" i="1"/>
  <c r="AL101" i="1" s="1"/>
  <c r="AY553" i="1"/>
  <c r="AL31" i="17" s="1"/>
  <c r="AZ147" i="1"/>
  <c r="AZ146" i="1" s="1"/>
  <c r="AT553" i="1"/>
  <c r="AG31" i="17" s="1"/>
  <c r="S147" i="1"/>
  <c r="S146" i="1" s="1"/>
  <c r="V372" i="1"/>
  <c r="I24" i="17" s="1"/>
  <c r="AX417" i="1"/>
  <c r="AK25" i="17" s="1"/>
  <c r="AX147" i="1"/>
  <c r="AX146" i="1" s="1"/>
  <c r="AS372" i="1"/>
  <c r="AF24" i="17" s="1"/>
  <c r="U372" i="1"/>
  <c r="H24" i="17" s="1"/>
  <c r="Y462" i="1"/>
  <c r="L26" i="17" s="1"/>
  <c r="AH508" i="1"/>
  <c r="AV417" i="1"/>
  <c r="AI25" i="17" s="1"/>
  <c r="AM102" i="1"/>
  <c r="AM101" i="1" s="1"/>
  <c r="AD102" i="1"/>
  <c r="AD101" i="1" s="1"/>
  <c r="U102" i="1"/>
  <c r="U101" i="1" s="1"/>
  <c r="AR553" i="1"/>
  <c r="AE31" i="17" s="1"/>
  <c r="AJ417" i="1"/>
  <c r="W25" i="17" s="1"/>
  <c r="AO553" i="1"/>
  <c r="AB31" i="17" s="1"/>
  <c r="AA372" i="1"/>
  <c r="N24" i="17" s="1"/>
  <c r="AE12" i="1"/>
  <c r="AE11" i="1" s="1"/>
  <c r="AC508" i="1"/>
  <c r="AD508" i="1"/>
  <c r="AA553" i="1"/>
  <c r="N31" i="17" s="1"/>
  <c r="AU12" i="1"/>
  <c r="AU11" i="1" s="1"/>
  <c r="AX327" i="1"/>
  <c r="Z12" i="1"/>
  <c r="Z11" i="1" s="1"/>
  <c r="Y12" i="1"/>
  <c r="Y11" i="1" s="1"/>
  <c r="AY508" i="1"/>
  <c r="AW12" i="1"/>
  <c r="AW11" i="1" s="1"/>
  <c r="AL327" i="1"/>
  <c r="AN12" i="1"/>
  <c r="AN11" i="1" s="1"/>
  <c r="AP327" i="1"/>
  <c r="AL508" i="1"/>
  <c r="AR417" i="1"/>
  <c r="AE25" i="17" s="1"/>
  <c r="AM462" i="1"/>
  <c r="Z26" i="17" s="1"/>
  <c r="AJ553" i="1"/>
  <c r="W31" i="17" s="1"/>
  <c r="AB417" i="1"/>
  <c r="O25" i="17" s="1"/>
  <c r="W462" i="1"/>
  <c r="J26" i="17" s="1"/>
  <c r="AY462" i="1"/>
  <c r="AL26" i="17" s="1"/>
  <c r="T147" i="1"/>
  <c r="T146" i="1" s="1"/>
  <c r="AP372" i="1"/>
  <c r="AC24" i="17" s="1"/>
  <c r="AF553" i="1"/>
  <c r="S31" i="17" s="1"/>
  <c r="U553" i="1"/>
  <c r="H31" i="17" s="1"/>
  <c r="AK508" i="1"/>
  <c r="AK417" i="1"/>
  <c r="X25" i="17" s="1"/>
  <c r="Z102" i="1"/>
  <c r="Z101" i="1" s="1"/>
  <c r="AN102" i="1"/>
  <c r="AN101" i="1" s="1"/>
  <c r="Z462" i="1"/>
  <c r="M26" i="17" s="1"/>
  <c r="AA417" i="1"/>
  <c r="N25" i="17" s="1"/>
  <c r="AM417" i="1"/>
  <c r="Z25" i="17" s="1"/>
  <c r="AR372" i="1"/>
  <c r="AE24" i="17" s="1"/>
  <c r="AN462" i="1"/>
  <c r="AA26" i="17" s="1"/>
  <c r="AQ147" i="1"/>
  <c r="AQ146" i="1" s="1"/>
  <c r="AU102" i="1"/>
  <c r="AU101" i="1" s="1"/>
  <c r="AC147" i="1"/>
  <c r="AC146" i="1" s="1"/>
  <c r="V462" i="1"/>
  <c r="I26" i="17" s="1"/>
  <c r="AU462" i="1"/>
  <c r="AH26" i="17" s="1"/>
  <c r="AX372" i="1"/>
  <c r="AK24" i="17" s="1"/>
  <c r="U417" i="1"/>
  <c r="H25" i="17" s="1"/>
  <c r="V12" i="1"/>
  <c r="V11" i="1" s="1"/>
  <c r="Y327" i="1"/>
  <c r="AQ12" i="1"/>
  <c r="AQ11" i="1" s="1"/>
  <c r="AX508" i="1"/>
  <c r="Z508" i="1"/>
  <c r="AR12" i="1"/>
  <c r="AR11" i="1" s="1"/>
  <c r="AF12" i="1"/>
  <c r="AF11" i="1" s="1"/>
  <c r="AA327" i="1"/>
  <c r="X327" i="1"/>
  <c r="AZ508" i="1"/>
  <c r="AU553" i="1"/>
  <c r="AH31" i="17" s="1"/>
  <c r="AK147" i="1"/>
  <c r="AK146" i="1" s="1"/>
  <c r="AM372" i="1"/>
  <c r="Z24" i="17" s="1"/>
  <c r="AW553" i="1"/>
  <c r="AJ31" i="17" s="1"/>
  <c r="AF147" i="1"/>
  <c r="AF146" i="1" s="1"/>
  <c r="AI147" i="1"/>
  <c r="AI146" i="1" s="1"/>
  <c r="AW147" i="1"/>
  <c r="AW146" i="1" s="1"/>
  <c r="Y102" i="1"/>
  <c r="Y101" i="1" s="1"/>
  <c r="AU417" i="1"/>
  <c r="AH25" i="17" s="1"/>
  <c r="AB372" i="1"/>
  <c r="O24" i="17" s="1"/>
  <c r="AL417" i="1"/>
  <c r="Y25" i="17" s="1"/>
  <c r="AD553" i="1"/>
  <c r="Q31" i="17" s="1"/>
  <c r="AE417" i="1"/>
  <c r="R25" i="17" s="1"/>
  <c r="AG102" i="1"/>
  <c r="AG101" i="1" s="1"/>
  <c r="T462" i="1"/>
  <c r="G26" i="17" s="1"/>
  <c r="AZ462" i="1"/>
  <c r="AM26" i="17" s="1"/>
  <c r="AO417" i="1"/>
  <c r="AB25" i="17" s="1"/>
  <c r="AT417" i="1"/>
  <c r="AG25" i="17" s="1"/>
  <c r="AK372" i="1"/>
  <c r="X24" i="17" s="1"/>
  <c r="T102" i="1"/>
  <c r="T101" i="1" s="1"/>
  <c r="AQ553" i="1"/>
  <c r="AD31" i="17" s="1"/>
  <c r="V147" i="1"/>
  <c r="V146" i="1" s="1"/>
  <c r="AT372" i="1"/>
  <c r="AG24" i="17" s="1"/>
  <c r="AD12" i="1"/>
  <c r="AD11" i="1" s="1"/>
  <c r="U327" i="1"/>
  <c r="AN508" i="1"/>
  <c r="AG12" i="1"/>
  <c r="AG11" i="1" s="1"/>
  <c r="AU508" i="1"/>
  <c r="Q372" i="1"/>
  <c r="D24" i="17" s="1"/>
  <c r="Q462" i="1"/>
  <c r="D26" i="17" s="1"/>
  <c r="R12" i="1"/>
  <c r="R11" i="1" s="1"/>
  <c r="Q417" i="1"/>
  <c r="D25" i="17" s="1"/>
  <c r="S508" i="1"/>
  <c r="F30" i="17" s="1"/>
  <c r="BE652" i="1"/>
  <c r="BH652" i="1" s="1"/>
  <c r="BI652" i="1" s="1"/>
  <c r="Q643" i="1"/>
  <c r="D36" i="17" s="1"/>
  <c r="BE645" i="1"/>
  <c r="BE22" i="1"/>
  <c r="BF22" i="1" s="1"/>
  <c r="Q508" i="1"/>
  <c r="D30" i="17" s="1"/>
  <c r="AH57" i="1"/>
  <c r="AH56" i="1" s="1"/>
  <c r="BB189" i="4"/>
  <c r="BB190" i="4"/>
  <c r="BE14" i="1"/>
  <c r="BE15" i="1"/>
  <c r="BE13" i="1"/>
  <c r="BH13" i="1" s="1"/>
  <c r="BE237" i="1"/>
  <c r="BE236" i="1" s="1"/>
  <c r="BE19" i="1"/>
  <c r="BE646" i="1"/>
  <c r="Q12" i="1"/>
  <c r="BE653" i="1"/>
  <c r="BF653" i="1" s="1"/>
  <c r="BE21" i="1"/>
  <c r="S12" i="1"/>
  <c r="S11" i="1" s="1"/>
  <c r="AO643" i="1"/>
  <c r="H14" i="20"/>
  <c r="C5" i="20"/>
  <c r="BE651" i="1"/>
  <c r="BE57" i="1"/>
  <c r="BE56" i="1" s="1"/>
  <c r="BE650" i="1"/>
  <c r="AC688" i="1"/>
  <c r="BE649" i="1"/>
  <c r="AZ327" i="1"/>
  <c r="BE192" i="1"/>
  <c r="BE191" i="1" s="1"/>
  <c r="AC643" i="1"/>
  <c r="AR688" i="1"/>
  <c r="AF643" i="1"/>
  <c r="V57" i="1"/>
  <c r="V56" i="1" s="1"/>
  <c r="AA237" i="1"/>
  <c r="AA236" i="1" s="1"/>
  <c r="AL643" i="1"/>
  <c r="Y36" i="17" s="1"/>
  <c r="Y37" i="17" s="1"/>
  <c r="AR57" i="1"/>
  <c r="AR56" i="1" s="1"/>
  <c r="R102" i="1"/>
  <c r="R101" i="1" s="1"/>
  <c r="AD57" i="1"/>
  <c r="AD56" i="1" s="1"/>
  <c r="AA598" i="1"/>
  <c r="N32" i="17" s="1"/>
  <c r="S688" i="1"/>
  <c r="F40" i="17" s="1"/>
  <c r="F41" i="17" s="1"/>
  <c r="AR598" i="1"/>
  <c r="AE32" i="17" s="1"/>
  <c r="X281" i="1"/>
  <c r="K19" i="17" s="1"/>
  <c r="K20" i="17" s="1"/>
  <c r="Z688" i="1"/>
  <c r="M40" i="17" s="1"/>
  <c r="M41" i="17" s="1"/>
  <c r="AY643" i="1"/>
  <c r="AL36" i="17" s="1"/>
  <c r="AL37" i="17" s="1"/>
  <c r="R237" i="1"/>
  <c r="R236" i="1" s="1"/>
  <c r="AP643" i="1"/>
  <c r="AC36" i="17" s="1"/>
  <c r="AC37" i="17" s="1"/>
  <c r="AV192" i="1"/>
  <c r="AV191" i="1" s="1"/>
  <c r="AC57" i="1"/>
  <c r="AC56" i="1" s="1"/>
  <c r="AV57" i="1"/>
  <c r="AV56" i="1" s="1"/>
  <c r="AH281" i="1"/>
  <c r="U19" i="17" s="1"/>
  <c r="U20" i="17" s="1"/>
  <c r="AG643" i="1"/>
  <c r="T36" i="17" s="1"/>
  <c r="T37" i="17" s="1"/>
  <c r="S462" i="1"/>
  <c r="F26" i="17" s="1"/>
  <c r="R57" i="1"/>
  <c r="R56" i="1" s="1"/>
  <c r="AA281" i="1"/>
  <c r="N19" i="17" s="1"/>
  <c r="N20" i="17" s="1"/>
  <c r="Y688" i="1"/>
  <c r="L40" i="17" s="1"/>
  <c r="L41" i="17" s="1"/>
  <c r="AM643" i="1"/>
  <c r="Z36" i="17" s="1"/>
  <c r="Z37" i="17" s="1"/>
  <c r="AC192" i="1"/>
  <c r="AC191" i="1" s="1"/>
  <c r="AO192" i="1"/>
  <c r="AO191" i="1" s="1"/>
  <c r="AX598" i="1"/>
  <c r="AK32" i="17" s="1"/>
  <c r="AI57" i="1"/>
  <c r="AI56" i="1" s="1"/>
  <c r="AK57" i="1"/>
  <c r="AK56" i="1" s="1"/>
  <c r="AE281" i="1"/>
  <c r="R19" i="17" s="1"/>
  <c r="R20" i="17" s="1"/>
  <c r="AQ643" i="1"/>
  <c r="AD36" i="17" s="1"/>
  <c r="AD37" i="17" s="1"/>
  <c r="AE688" i="1"/>
  <c r="R40" i="17" s="1"/>
  <c r="R41" i="17" s="1"/>
  <c r="AX281" i="1"/>
  <c r="AK19" i="17" s="1"/>
  <c r="AK20" i="17" s="1"/>
  <c r="AG237" i="1"/>
  <c r="AG236" i="1" s="1"/>
  <c r="AW57" i="1"/>
  <c r="AW56" i="1" s="1"/>
  <c r="AL688" i="1"/>
  <c r="Y40" i="17" s="1"/>
  <c r="Y41" i="17" s="1"/>
  <c r="Z281" i="1"/>
  <c r="M19" i="17" s="1"/>
  <c r="M20" i="17" s="1"/>
  <c r="Y281" i="1"/>
  <c r="L19" i="17" s="1"/>
  <c r="L20" i="17" s="1"/>
  <c r="T237" i="1"/>
  <c r="T236" i="1" s="1"/>
  <c r="AG598" i="1"/>
  <c r="T32" i="17" s="1"/>
  <c r="AQ192" i="1"/>
  <c r="AQ191" i="1" s="1"/>
  <c r="AN237" i="1"/>
  <c r="AN236" i="1" s="1"/>
  <c r="AN57" i="1"/>
  <c r="AN56" i="1" s="1"/>
  <c r="T643" i="1"/>
  <c r="AG281" i="1"/>
  <c r="T19" i="17" s="1"/>
  <c r="T20" i="17" s="1"/>
  <c r="AZ643" i="1"/>
  <c r="AM36" i="17" s="1"/>
  <c r="AM37" i="17" s="1"/>
  <c r="W598" i="1"/>
  <c r="J32" i="17" s="1"/>
  <c r="AI192" i="1"/>
  <c r="AI191" i="1" s="1"/>
  <c r="AZ237" i="1"/>
  <c r="AZ236" i="1" s="1"/>
  <c r="V598" i="1"/>
  <c r="I32" i="17" s="1"/>
  <c r="AG688" i="1"/>
  <c r="T40" i="17" s="1"/>
  <c r="T41" i="17" s="1"/>
  <c r="AM237" i="1"/>
  <c r="AM236" i="1" s="1"/>
  <c r="R688" i="1"/>
  <c r="E40" i="17" s="1"/>
  <c r="E41" i="17" s="1"/>
  <c r="AF281" i="1"/>
  <c r="S19" i="17" s="1"/>
  <c r="S20" i="17" s="1"/>
  <c r="AS643" i="1"/>
  <c r="AF36" i="17" s="1"/>
  <c r="AF37" i="17" s="1"/>
  <c r="AI281" i="1"/>
  <c r="V19" i="17" s="1"/>
  <c r="V20" i="17" s="1"/>
  <c r="U57" i="1"/>
  <c r="U56" i="1" s="1"/>
  <c r="AE57" i="1"/>
  <c r="AE56" i="1" s="1"/>
  <c r="AC237" i="1"/>
  <c r="AC236" i="1" s="1"/>
  <c r="AZ281" i="1"/>
  <c r="AM19" i="17" s="1"/>
  <c r="AM20" i="17" s="1"/>
  <c r="AK643" i="1"/>
  <c r="X36" i="17" s="1"/>
  <c r="X37" i="17" s="1"/>
  <c r="AT688" i="1"/>
  <c r="AG40" i="17" s="1"/>
  <c r="AG41" i="17" s="1"/>
  <c r="AZ688" i="1"/>
  <c r="AM40" i="17" s="1"/>
  <c r="AM41" i="17" s="1"/>
  <c r="T688" i="1"/>
  <c r="S598" i="1"/>
  <c r="F32" i="17" s="1"/>
  <c r="AE643" i="1"/>
  <c r="R36" i="17" s="1"/>
  <c r="R37" i="17" s="1"/>
  <c r="AH237" i="1"/>
  <c r="AH236" i="1" s="1"/>
  <c r="AR192" i="1"/>
  <c r="AR191" i="1" s="1"/>
  <c r="W281" i="1"/>
  <c r="J19" i="17" s="1"/>
  <c r="J20" i="17" s="1"/>
  <c r="AZ598" i="1"/>
  <c r="AM32" i="17" s="1"/>
  <c r="U281" i="1"/>
  <c r="H19" i="17" s="1"/>
  <c r="H20" i="17" s="1"/>
  <c r="AS192" i="1"/>
  <c r="AS191" i="1" s="1"/>
  <c r="AD598" i="1"/>
  <c r="Q32" i="17" s="1"/>
  <c r="AI643" i="1"/>
  <c r="V36" i="17" s="1"/>
  <c r="V37" i="17" s="1"/>
  <c r="AZ102" i="1"/>
  <c r="AZ101" i="1" s="1"/>
  <c r="AM281" i="1"/>
  <c r="Z19" i="17" s="1"/>
  <c r="Z20" i="17" s="1"/>
  <c r="AO598" i="1"/>
  <c r="AB32" i="17" s="1"/>
  <c r="AU281" i="1"/>
  <c r="AH19" i="17" s="1"/>
  <c r="AH20" i="17" s="1"/>
  <c r="W643" i="1"/>
  <c r="J36" i="17" s="1"/>
  <c r="J37" i="17" s="1"/>
  <c r="AS57" i="1"/>
  <c r="AS56" i="1" s="1"/>
  <c r="Z57" i="1"/>
  <c r="Z56" i="1" s="1"/>
  <c r="AR281" i="1"/>
  <c r="AE19" i="17" s="1"/>
  <c r="AE20" i="17" s="1"/>
  <c r="AU643" i="1"/>
  <c r="AH36" i="17" s="1"/>
  <c r="AH37" i="17" s="1"/>
  <c r="AX192" i="1"/>
  <c r="AX191" i="1" s="1"/>
  <c r="S417" i="1"/>
  <c r="F25" i="17" s="1"/>
  <c r="AJ643" i="1"/>
  <c r="W36" i="17" s="1"/>
  <c r="W37" i="17" s="1"/>
  <c r="AC281" i="1"/>
  <c r="P19" i="17" s="1"/>
  <c r="P20" i="17" s="1"/>
  <c r="AD688" i="1"/>
  <c r="Q40" i="17" s="1"/>
  <c r="Q41" i="17" s="1"/>
  <c r="BE17" i="1"/>
  <c r="R508" i="1"/>
  <c r="BE18" i="1"/>
  <c r="BE647" i="1"/>
  <c r="BE648" i="1"/>
  <c r="AB192" i="1"/>
  <c r="AB191" i="1" s="1"/>
  <c r="S102" i="1"/>
  <c r="S101" i="1" s="1"/>
  <c r="W237" i="1"/>
  <c r="W236" i="1" s="1"/>
  <c r="AQ281" i="1"/>
  <c r="AD19" i="17" s="1"/>
  <c r="AD20" i="17" s="1"/>
  <c r="R553" i="1"/>
  <c r="E31" i="17" s="1"/>
  <c r="AF57" i="1"/>
  <c r="AF56" i="1" s="1"/>
  <c r="AK281" i="1"/>
  <c r="X19" i="17" s="1"/>
  <c r="X20" i="17" s="1"/>
  <c r="AV281" i="1"/>
  <c r="AI19" i="17" s="1"/>
  <c r="AI20" i="17" s="1"/>
  <c r="AI237" i="1"/>
  <c r="AI236" i="1" s="1"/>
  <c r="AU237" i="1"/>
  <c r="AU236" i="1" s="1"/>
  <c r="AW598" i="1"/>
  <c r="AJ32" i="17" s="1"/>
  <c r="AF688" i="1"/>
  <c r="AJ688" i="1"/>
  <c r="W40" i="17" s="1"/>
  <c r="W41" i="17" s="1"/>
  <c r="AE237" i="1"/>
  <c r="AE236" i="1" s="1"/>
  <c r="AZ57" i="1"/>
  <c r="AZ56" i="1" s="1"/>
  <c r="AL598" i="1"/>
  <c r="Y32" i="17" s="1"/>
  <c r="AQ237" i="1"/>
  <c r="AQ236" i="1" s="1"/>
  <c r="U237" i="1"/>
  <c r="U236" i="1" s="1"/>
  <c r="S237" i="1"/>
  <c r="S236" i="1" s="1"/>
  <c r="R372" i="1"/>
  <c r="E24" i="17" s="1"/>
  <c r="AP237" i="1"/>
  <c r="AP236" i="1" s="1"/>
  <c r="AL57" i="1"/>
  <c r="AL56" i="1" s="1"/>
  <c r="AK688" i="1"/>
  <c r="X40" i="17" s="1"/>
  <c r="X41" i="17" s="1"/>
  <c r="AY598" i="1"/>
  <c r="AL32" i="17" s="1"/>
  <c r="AD192" i="1"/>
  <c r="AD191" i="1" s="1"/>
  <c r="AW688" i="1"/>
  <c r="AJ40" i="17" s="1"/>
  <c r="AJ41" i="17" s="1"/>
  <c r="AD237" i="1"/>
  <c r="AD236" i="1" s="1"/>
  <c r="W57" i="1"/>
  <c r="W56" i="1" s="1"/>
  <c r="AF598" i="1"/>
  <c r="S32" i="17" s="1"/>
  <c r="AM688" i="1"/>
  <c r="Z40" i="17" s="1"/>
  <c r="Z41" i="17" s="1"/>
  <c r="AD643" i="1"/>
  <c r="Q36" i="17" s="1"/>
  <c r="Q37" i="17" s="1"/>
  <c r="AZ192" i="1"/>
  <c r="AZ191" i="1" s="1"/>
  <c r="X237" i="1"/>
  <c r="X236" i="1" s="1"/>
  <c r="U643" i="1"/>
  <c r="H36" i="17" s="1"/>
  <c r="H37" i="17" s="1"/>
  <c r="AB237" i="1"/>
  <c r="AB236" i="1" s="1"/>
  <c r="Y598" i="1"/>
  <c r="L32" i="17" s="1"/>
  <c r="S553" i="1"/>
  <c r="AT643" i="1"/>
  <c r="AG36" i="17" s="1"/>
  <c r="AG37" i="17" s="1"/>
  <c r="AB643" i="1"/>
  <c r="O36" i="17" s="1"/>
  <c r="O37" i="17" s="1"/>
  <c r="T281" i="1"/>
  <c r="G19" i="17" s="1"/>
  <c r="G20" i="17" s="1"/>
  <c r="AN598" i="1"/>
  <c r="AA32" i="17" s="1"/>
  <c r="BE654" i="1"/>
  <c r="AO237" i="1"/>
  <c r="AO236" i="1" s="1"/>
  <c r="AU192" i="1"/>
  <c r="AU191" i="1" s="1"/>
  <c r="S643" i="1"/>
  <c r="F36" i="17" s="1"/>
  <c r="F37" i="17" s="1"/>
  <c r="AR237" i="1"/>
  <c r="AR236" i="1" s="1"/>
  <c r="AB598" i="1"/>
  <c r="O32" i="17" s="1"/>
  <c r="AS598" i="1"/>
  <c r="AF32" i="17" s="1"/>
  <c r="AX237" i="1"/>
  <c r="AX236" i="1" s="1"/>
  <c r="Y237" i="1"/>
  <c r="Y236" i="1" s="1"/>
  <c r="R643" i="1"/>
  <c r="E36" i="17" s="1"/>
  <c r="E37" i="17" s="1"/>
  <c r="AL237" i="1"/>
  <c r="AL236" i="1" s="1"/>
  <c r="AH192" i="1"/>
  <c r="AH191" i="1" s="1"/>
  <c r="V281" i="1"/>
  <c r="I19" i="17" s="1"/>
  <c r="I20" i="17" s="1"/>
  <c r="AZ417" i="1"/>
  <c r="AM25" i="17" s="1"/>
  <c r="AO688" i="1"/>
  <c r="R417" i="1"/>
  <c r="E25" i="17" s="1"/>
  <c r="AL281" i="1"/>
  <c r="Y19" i="17" s="1"/>
  <c r="Y20" i="17" s="1"/>
  <c r="AT237" i="1"/>
  <c r="AT236" i="1" s="1"/>
  <c r="AZ372" i="1"/>
  <c r="AM24" i="17" s="1"/>
  <c r="AK598" i="1"/>
  <c r="X32" i="17" s="1"/>
  <c r="AS281" i="1"/>
  <c r="AF19" i="17" s="1"/>
  <c r="AF20" i="17" s="1"/>
  <c r="AS688" i="1"/>
  <c r="AF40" i="17" s="1"/>
  <c r="AF41" i="17" s="1"/>
  <c r="V237" i="1"/>
  <c r="V236" i="1" s="1"/>
  <c r="Z237" i="1"/>
  <c r="Z236" i="1" s="1"/>
  <c r="AP57" i="1"/>
  <c r="AP56" i="1" s="1"/>
  <c r="AM57" i="1"/>
  <c r="AM56" i="1" s="1"/>
  <c r="X643" i="1"/>
  <c r="K36" i="17" s="1"/>
  <c r="K37" i="17" s="1"/>
  <c r="AB57" i="1"/>
  <c r="AB56" i="1" s="1"/>
  <c r="AY237" i="1"/>
  <c r="AY236" i="1" s="1"/>
  <c r="S281" i="1"/>
  <c r="F19" i="17" s="1"/>
  <c r="F20" i="17" s="1"/>
  <c r="U688" i="1"/>
  <c r="H40" i="17" s="1"/>
  <c r="H41" i="17" s="1"/>
  <c r="AT281" i="1"/>
  <c r="AG19" i="17" s="1"/>
  <c r="AG20" i="17" s="1"/>
  <c r="Z598" i="1"/>
  <c r="M32" i="17" s="1"/>
  <c r="AY327" i="1"/>
  <c r="AX57" i="1"/>
  <c r="AX56" i="1" s="1"/>
  <c r="BE16" i="1"/>
  <c r="AP688" i="1"/>
  <c r="AC40" i="17" s="1"/>
  <c r="AC41" i="17" s="1"/>
  <c r="AW192" i="1"/>
  <c r="AW191" i="1" s="1"/>
  <c r="S57" i="1"/>
  <c r="S56" i="1" s="1"/>
  <c r="AW643" i="1"/>
  <c r="AJ36" i="17" s="1"/>
  <c r="AJ37" i="17" s="1"/>
  <c r="AK237" i="1"/>
  <c r="AK236" i="1" s="1"/>
  <c r="AA643" i="1"/>
  <c r="N36" i="17" s="1"/>
  <c r="N37" i="17" s="1"/>
  <c r="W688" i="1"/>
  <c r="J40" i="17" s="1"/>
  <c r="J41" i="17" s="1"/>
  <c r="AY192" i="1"/>
  <c r="AY191" i="1" s="1"/>
  <c r="AV643" i="1"/>
  <c r="AI36" i="17" s="1"/>
  <c r="AI37" i="17" s="1"/>
  <c r="X598" i="1"/>
  <c r="K32" i="17" s="1"/>
  <c r="AT57" i="1"/>
  <c r="AT56" i="1" s="1"/>
  <c r="X688" i="1"/>
  <c r="K40" i="17" s="1"/>
  <c r="K41" i="17" s="1"/>
  <c r="AH643" i="1"/>
  <c r="U36" i="17" s="1"/>
  <c r="U37" i="17" s="1"/>
  <c r="V688" i="1"/>
  <c r="I40" i="17" s="1"/>
  <c r="I41" i="17" s="1"/>
  <c r="AG192" i="1"/>
  <c r="AG191" i="1" s="1"/>
  <c r="Z643" i="1"/>
  <c r="M36" i="17" s="1"/>
  <c r="M37" i="17" s="1"/>
  <c r="AT192" i="1"/>
  <c r="AT191" i="1" s="1"/>
  <c r="AB688" i="1"/>
  <c r="O40" i="17" s="1"/>
  <c r="O41" i="17" s="1"/>
  <c r="AW281" i="1"/>
  <c r="AJ19" i="17" s="1"/>
  <c r="AJ20" i="17" s="1"/>
  <c r="AE598" i="1"/>
  <c r="R32" i="17" s="1"/>
  <c r="AA688" i="1"/>
  <c r="N40" i="17" s="1"/>
  <c r="N41" i="17" s="1"/>
  <c r="AF192" i="1"/>
  <c r="AF191" i="1" s="1"/>
  <c r="AQ688" i="1"/>
  <c r="AD40" i="17" s="1"/>
  <c r="AD41" i="17" s="1"/>
  <c r="AX643" i="1"/>
  <c r="AK36" i="17" s="1"/>
  <c r="AK37" i="17" s="1"/>
  <c r="AY102" i="1"/>
  <c r="AY101" i="1" s="1"/>
  <c r="AC598" i="1"/>
  <c r="P32" i="17" s="1"/>
  <c r="AQ57" i="1"/>
  <c r="AQ56" i="1" s="1"/>
  <c r="Y643" i="1"/>
  <c r="L36" i="17" s="1"/>
  <c r="L37" i="17" s="1"/>
  <c r="AD281" i="1"/>
  <c r="Q19" i="17" s="1"/>
  <c r="Q20" i="17" s="1"/>
  <c r="AY281" i="1"/>
  <c r="AL19" i="17" s="1"/>
  <c r="AL20" i="17" s="1"/>
  <c r="AN281" i="1"/>
  <c r="AA19" i="17" s="1"/>
  <c r="AA20" i="17" s="1"/>
  <c r="AB281" i="1"/>
  <c r="O19" i="17" s="1"/>
  <c r="O20" i="17" s="1"/>
  <c r="AW237" i="1"/>
  <c r="AW236" i="1" s="1"/>
  <c r="AG57" i="1"/>
  <c r="AG56" i="1" s="1"/>
  <c r="AM598" i="1"/>
  <c r="Z32" i="17" s="1"/>
  <c r="AU688" i="1"/>
  <c r="AH40" i="17" s="1"/>
  <c r="AH41" i="17" s="1"/>
  <c r="AR643" i="1"/>
  <c r="AJ237" i="1"/>
  <c r="AJ236" i="1" s="1"/>
  <c r="AH598" i="1"/>
  <c r="U32" i="17" s="1"/>
  <c r="AA192" i="1"/>
  <c r="AA191" i="1" s="1"/>
  <c r="AJ57" i="1"/>
  <c r="AJ56" i="1" s="1"/>
  <c r="AI688" i="1"/>
  <c r="V40" i="17" s="1"/>
  <c r="V41" i="17" s="1"/>
  <c r="AP192" i="1"/>
  <c r="AP191" i="1" s="1"/>
  <c r="AO57" i="1"/>
  <c r="AO56" i="1" s="1"/>
  <c r="R281" i="1"/>
  <c r="E19" i="17" s="1"/>
  <c r="E20" i="17" s="1"/>
  <c r="AT598" i="1"/>
  <c r="AG32" i="17" s="1"/>
  <c r="AN688" i="1"/>
  <c r="AA40" i="17" s="1"/>
  <c r="AA41" i="17" s="1"/>
  <c r="AV237" i="1"/>
  <c r="AV236" i="1" s="1"/>
  <c r="AU598" i="1"/>
  <c r="AH32" i="17" s="1"/>
  <c r="AJ192" i="1"/>
  <c r="AJ191" i="1" s="1"/>
  <c r="AF237" i="1"/>
  <c r="AF236" i="1" s="1"/>
  <c r="AJ281" i="1"/>
  <c r="W19" i="17" s="1"/>
  <c r="W20" i="17" s="1"/>
  <c r="T598" i="1"/>
  <c r="G32" i="17" s="1"/>
  <c r="R462" i="1"/>
  <c r="E26" i="17" s="1"/>
  <c r="AN643" i="1"/>
  <c r="AA36" i="17" s="1"/>
  <c r="AA37" i="17" s="1"/>
  <c r="AU57" i="1"/>
  <c r="AU56" i="1" s="1"/>
  <c r="V643" i="1"/>
  <c r="I36" i="17" s="1"/>
  <c r="I37" i="17" s="1"/>
  <c r="AX688" i="1"/>
  <c r="AK40" i="17" s="1"/>
  <c r="AK41" i="17" s="1"/>
  <c r="AP598" i="1"/>
  <c r="AC32" i="17" s="1"/>
  <c r="AQ598" i="1"/>
  <c r="AD32" i="17" s="1"/>
  <c r="AV598" i="1"/>
  <c r="AI32" i="17" s="1"/>
  <c r="S372" i="1"/>
  <c r="F24" i="17" s="1"/>
  <c r="U598" i="1"/>
  <c r="H32" i="17" s="1"/>
  <c r="AY688" i="1"/>
  <c r="AL40" i="17" s="1"/>
  <c r="AL41" i="17" s="1"/>
  <c r="AJ598" i="1"/>
  <c r="W32" i="17" s="1"/>
  <c r="AA57" i="1"/>
  <c r="AA56" i="1" s="1"/>
  <c r="AS237" i="1"/>
  <c r="AS236" i="1" s="1"/>
  <c r="AO281" i="1"/>
  <c r="AB19" i="17" s="1"/>
  <c r="AB20" i="17" s="1"/>
  <c r="T57" i="1"/>
  <c r="T56" i="1" s="1"/>
  <c r="AH688" i="1"/>
  <c r="U40" i="17" s="1"/>
  <c r="U41" i="17" s="1"/>
  <c r="AI598" i="1"/>
  <c r="V32" i="17" s="1"/>
  <c r="R327" i="1"/>
  <c r="S327" i="1"/>
  <c r="D19" i="17"/>
  <c r="O122" i="1"/>
  <c r="AU43" i="17"/>
  <c r="AV43" i="17" s="1"/>
  <c r="AR47" i="17"/>
  <c r="AS43" i="17"/>
  <c r="E53" i="17"/>
  <c r="E55" i="17" s="1"/>
  <c r="AR49" i="17"/>
  <c r="D23" i="17"/>
  <c r="D40" i="17"/>
  <c r="BH513" i="1" l="1"/>
  <c r="BI513" i="1" s="1"/>
  <c r="BF513" i="1"/>
  <c r="BF510" i="1"/>
  <c r="BH510" i="1"/>
  <c r="BI510" i="1" s="1"/>
  <c r="BH382" i="1"/>
  <c r="BI382" i="1" s="1"/>
  <c r="BF382" i="1"/>
  <c r="BF420" i="1"/>
  <c r="BH420" i="1"/>
  <c r="BI420" i="1" s="1"/>
  <c r="BH381" i="1"/>
  <c r="BI381" i="1" s="1"/>
  <c r="BF381" i="1"/>
  <c r="BH512" i="1"/>
  <c r="BI512" i="1" s="1"/>
  <c r="BF512" i="1"/>
  <c r="BH466" i="1"/>
  <c r="BI466" i="1" s="1"/>
  <c r="BF466" i="1"/>
  <c r="BF427" i="1"/>
  <c r="BH427" i="1"/>
  <c r="BI427" i="1" s="1"/>
  <c r="BH473" i="1"/>
  <c r="BI473" i="1" s="1"/>
  <c r="BF473" i="1"/>
  <c r="BH421" i="1"/>
  <c r="BI421" i="1" s="1"/>
  <c r="BF421" i="1"/>
  <c r="BH468" i="1"/>
  <c r="BI468" i="1" s="1"/>
  <c r="BF468" i="1"/>
  <c r="BH193" i="1"/>
  <c r="BI193" i="1" s="1"/>
  <c r="BF193" i="1"/>
  <c r="BH511" i="1"/>
  <c r="BI511" i="1" s="1"/>
  <c r="BF511" i="1"/>
  <c r="BH516" i="1"/>
  <c r="BI516" i="1" s="1"/>
  <c r="BF516" i="1"/>
  <c r="BH471" i="1"/>
  <c r="BI471" i="1" s="1"/>
  <c r="BF471" i="1"/>
  <c r="BF426" i="1"/>
  <c r="BH426" i="1"/>
  <c r="BI426" i="1" s="1"/>
  <c r="BH519" i="1"/>
  <c r="BI519" i="1" s="1"/>
  <c r="BF519" i="1"/>
  <c r="BH465" i="1"/>
  <c r="BI465" i="1" s="1"/>
  <c r="BF465" i="1"/>
  <c r="BF423" i="1"/>
  <c r="BH423" i="1"/>
  <c r="BI423" i="1" s="1"/>
  <c r="BH378" i="1"/>
  <c r="BI378" i="1" s="1"/>
  <c r="BF378" i="1"/>
  <c r="BH472" i="1"/>
  <c r="BI472" i="1" s="1"/>
  <c r="BF472" i="1"/>
  <c r="BF514" i="1"/>
  <c r="BH514" i="1"/>
  <c r="BI514" i="1" s="1"/>
  <c r="BF419" i="1"/>
  <c r="BH419" i="1"/>
  <c r="BI419" i="1" s="1"/>
  <c r="BH517" i="1"/>
  <c r="BI517" i="1" s="1"/>
  <c r="BF517" i="1"/>
  <c r="BH379" i="1"/>
  <c r="BI379" i="1" s="1"/>
  <c r="BF379" i="1"/>
  <c r="BH467" i="1"/>
  <c r="BI467" i="1" s="1"/>
  <c r="BF467" i="1"/>
  <c r="BH470" i="1"/>
  <c r="BI470" i="1" s="1"/>
  <c r="BF470" i="1"/>
  <c r="BH464" i="1"/>
  <c r="BI464" i="1" s="1"/>
  <c r="BF464" i="1"/>
  <c r="BH380" i="1"/>
  <c r="BI380" i="1" s="1"/>
  <c r="BF380" i="1"/>
  <c r="BH469" i="1"/>
  <c r="BI469" i="1" s="1"/>
  <c r="BF469" i="1"/>
  <c r="BF422" i="1"/>
  <c r="BH422" i="1"/>
  <c r="BI422" i="1" s="1"/>
  <c r="BH375" i="1"/>
  <c r="BI375" i="1" s="1"/>
  <c r="BF375" i="1"/>
  <c r="BF377" i="1"/>
  <c r="BH377" i="1"/>
  <c r="BI377" i="1" s="1"/>
  <c r="BH383" i="1"/>
  <c r="BI383" i="1" s="1"/>
  <c r="BF383" i="1"/>
  <c r="BF518" i="1"/>
  <c r="BH518" i="1"/>
  <c r="BI518" i="1" s="1"/>
  <c r="BH374" i="1"/>
  <c r="BI374" i="1" s="1"/>
  <c r="BF374" i="1"/>
  <c r="BH515" i="1"/>
  <c r="BI515" i="1" s="1"/>
  <c r="BF515" i="1"/>
  <c r="BH376" i="1"/>
  <c r="BI376" i="1" s="1"/>
  <c r="BF376" i="1"/>
  <c r="Q11" i="1"/>
  <c r="Q10" i="1" s="1"/>
  <c r="D15" i="17" s="1"/>
  <c r="D16" i="17" s="1"/>
  <c r="BH645" i="1"/>
  <c r="BF645" i="1"/>
  <c r="BH20" i="1"/>
  <c r="BI20" i="1" s="1"/>
  <c r="Q507" i="1"/>
  <c r="BF20" i="1"/>
  <c r="BH646" i="1"/>
  <c r="BI646" i="1" s="1"/>
  <c r="BE281" i="1"/>
  <c r="BF281" i="1" s="1"/>
  <c r="BE102" i="1"/>
  <c r="BE101" i="1" s="1"/>
  <c r="BE688" i="1"/>
  <c r="BF688" i="1" s="1"/>
  <c r="Q326" i="1"/>
  <c r="BF652" i="1"/>
  <c r="BF646" i="1"/>
  <c r="BE12" i="1"/>
  <c r="BE553" i="1"/>
  <c r="BF13" i="1"/>
  <c r="BE462" i="1"/>
  <c r="BE508" i="1"/>
  <c r="BF508" i="1" s="1"/>
  <c r="BE598" i="1"/>
  <c r="BE643" i="1"/>
  <c r="S10" i="1"/>
  <c r="W10" i="1"/>
  <c r="J15" i="17" s="1"/>
  <c r="J16" i="17" s="1"/>
  <c r="X10" i="1"/>
  <c r="K15" i="17" s="1"/>
  <c r="K16" i="17" s="1"/>
  <c r="AA10" i="1"/>
  <c r="N15" i="17" s="1"/>
  <c r="N16" i="17" s="1"/>
  <c r="BB191" i="4"/>
  <c r="BH22" i="1"/>
  <c r="R10" i="1"/>
  <c r="E15" i="17" s="1"/>
  <c r="E16" i="17" s="1"/>
  <c r="BH653" i="1"/>
  <c r="BI653" i="1" s="1"/>
  <c r="AB10" i="1"/>
  <c r="O15" i="17" s="1"/>
  <c r="O16" i="17" s="1"/>
  <c r="AJ10" i="1"/>
  <c r="W15" i="17" s="1"/>
  <c r="W16" i="17" s="1"/>
  <c r="AM10" i="1"/>
  <c r="Z15" i="17" s="1"/>
  <c r="Z16" i="17" s="1"/>
  <c r="AR10" i="1"/>
  <c r="AE15" i="17" s="1"/>
  <c r="AE16" i="17" s="1"/>
  <c r="Z10" i="1"/>
  <c r="M15" i="17" s="1"/>
  <c r="M16" i="17" s="1"/>
  <c r="AC10" i="1"/>
  <c r="P15" i="17" s="1"/>
  <c r="P16" i="17" s="1"/>
  <c r="BH21" i="1"/>
  <c r="BI21" i="1" s="1"/>
  <c r="BF21" i="1"/>
  <c r="AR26" i="17"/>
  <c r="AS26" i="17" s="1"/>
  <c r="AS10" i="1"/>
  <c r="AF15" i="17" s="1"/>
  <c r="AF16" i="17" s="1"/>
  <c r="AR32" i="17"/>
  <c r="AS32" i="17" s="1"/>
  <c r="AW10" i="1"/>
  <c r="AJ15" i="17" s="1"/>
  <c r="AJ16" i="17" s="1"/>
  <c r="AX10" i="1"/>
  <c r="AK15" i="17" s="1"/>
  <c r="AK16" i="17" s="1"/>
  <c r="AY10" i="1"/>
  <c r="AL15" i="17" s="1"/>
  <c r="AL16" i="17" s="1"/>
  <c r="AF10" i="1"/>
  <c r="S15" i="17" s="1"/>
  <c r="S16" i="17" s="1"/>
  <c r="Y10" i="1"/>
  <c r="L15" i="17" s="1"/>
  <c r="L16" i="17" s="1"/>
  <c r="AK10" i="1"/>
  <c r="X15" i="17" s="1"/>
  <c r="X16" i="17" s="1"/>
  <c r="AH10" i="1"/>
  <c r="U15" i="17" s="1"/>
  <c r="U16" i="17" s="1"/>
  <c r="AR25" i="17"/>
  <c r="AS25" i="17" s="1"/>
  <c r="U10" i="1"/>
  <c r="H15" i="17" s="1"/>
  <c r="H16" i="17" s="1"/>
  <c r="BH19" i="1"/>
  <c r="BI19" i="1" s="1"/>
  <c r="BF19" i="1"/>
  <c r="BF14" i="1"/>
  <c r="BH14" i="1"/>
  <c r="AV10" i="1"/>
  <c r="AI15" i="17" s="1"/>
  <c r="AI16" i="17" s="1"/>
  <c r="BH237" i="1"/>
  <c r="BH236" i="1" s="1"/>
  <c r="BF15" i="1"/>
  <c r="BH15" i="1"/>
  <c r="BI15" i="1" s="1"/>
  <c r="AL507" i="1"/>
  <c r="Y30" i="17"/>
  <c r="Y33" i="17" s="1"/>
  <c r="BH648" i="1"/>
  <c r="BI648" i="1" s="1"/>
  <c r="BF648" i="1"/>
  <c r="T10" i="1"/>
  <c r="AG10" i="1"/>
  <c r="AN10" i="1"/>
  <c r="AP507" i="1"/>
  <c r="AC30" i="17"/>
  <c r="AC33" i="17" s="1"/>
  <c r="P36" i="17"/>
  <c r="P37" i="17" s="1"/>
  <c r="AD30" i="17"/>
  <c r="AD33" i="17" s="1"/>
  <c r="AQ507" i="1"/>
  <c r="W23" i="17"/>
  <c r="W27" i="17" s="1"/>
  <c r="AJ326" i="1"/>
  <c r="AM30" i="17"/>
  <c r="AM33" i="17" s="1"/>
  <c r="AZ507" i="1"/>
  <c r="AI507" i="1"/>
  <c r="AA30" i="17"/>
  <c r="AA33" i="17" s="1"/>
  <c r="AN507" i="1"/>
  <c r="AR326" i="1"/>
  <c r="AE23" i="17"/>
  <c r="AE27" i="17" s="1"/>
  <c r="AG507" i="1"/>
  <c r="T30" i="17"/>
  <c r="T33" i="17" s="1"/>
  <c r="Y326" i="1"/>
  <c r="L23" i="17"/>
  <c r="L27" i="17" s="1"/>
  <c r="BF654" i="1"/>
  <c r="BH654" i="1"/>
  <c r="BI654" i="1" s="1"/>
  <c r="AV507" i="1"/>
  <c r="AI30" i="17"/>
  <c r="AI33" i="17" s="1"/>
  <c r="G40" i="17"/>
  <c r="G41" i="17" s="1"/>
  <c r="AM326" i="1"/>
  <c r="Z23" i="17"/>
  <c r="Z27" i="17" s="1"/>
  <c r="Y23" i="17"/>
  <c r="Y27" i="17" s="1"/>
  <c r="AL326" i="1"/>
  <c r="AB507" i="1"/>
  <c r="O30" i="17"/>
  <c r="O33" i="17" s="1"/>
  <c r="P40" i="17"/>
  <c r="P41" i="17" s="1"/>
  <c r="AJ23" i="17"/>
  <c r="AJ27" i="17" s="1"/>
  <c r="AW326" i="1"/>
  <c r="C7" i="20"/>
  <c r="H5" i="20"/>
  <c r="V33" i="17"/>
  <c r="R326" i="1"/>
  <c r="E23" i="17"/>
  <c r="E27" i="17" s="1"/>
  <c r="BF16" i="1"/>
  <c r="BH16" i="1"/>
  <c r="BI16" i="1" s="1"/>
  <c r="AS507" i="1"/>
  <c r="AF30" i="17"/>
  <c r="AF33" i="17" s="1"/>
  <c r="AM507" i="1"/>
  <c r="Z30" i="17"/>
  <c r="Z33" i="17" s="1"/>
  <c r="AK30" i="17"/>
  <c r="AK33" i="17" s="1"/>
  <c r="AX507" i="1"/>
  <c r="R507" i="1"/>
  <c r="E30" i="17"/>
  <c r="E33" i="17" s="1"/>
  <c r="I23" i="17"/>
  <c r="I27" i="17" s="1"/>
  <c r="V326" i="1"/>
  <c r="BH649" i="1"/>
  <c r="BI649" i="1" s="1"/>
  <c r="BF649" i="1"/>
  <c r="M30" i="17"/>
  <c r="M33" i="17" s="1"/>
  <c r="Z507" i="1"/>
  <c r="AO326" i="1"/>
  <c r="O23" i="17"/>
  <c r="O27" i="17" s="1"/>
  <c r="AB326" i="1"/>
  <c r="V10" i="1"/>
  <c r="Q23" i="17"/>
  <c r="Q27" i="17" s="1"/>
  <c r="AD326" i="1"/>
  <c r="AU10" i="1"/>
  <c r="AE10" i="1"/>
  <c r="J24" i="17"/>
  <c r="J27" i="17" s="1"/>
  <c r="W326" i="1"/>
  <c r="AO10" i="1"/>
  <c r="M23" i="17"/>
  <c r="M27" i="17" s="1"/>
  <c r="Z326" i="1"/>
  <c r="AG23" i="17"/>
  <c r="AG27" i="17" s="1"/>
  <c r="AT326" i="1"/>
  <c r="Q30" i="17"/>
  <c r="Q33" i="17" s="1"/>
  <c r="AD507" i="1"/>
  <c r="AC23" i="17"/>
  <c r="AC27" i="17" s="1"/>
  <c r="AP326" i="1"/>
  <c r="AI10" i="1"/>
  <c r="AL10" i="1"/>
  <c r="V24" i="17"/>
  <c r="V27" i="17" s="1"/>
  <c r="AI326" i="1"/>
  <c r="R24" i="17"/>
  <c r="R27" i="17" s="1"/>
  <c r="AE326" i="1"/>
  <c r="G36" i="17"/>
  <c r="G37" i="17" s="1"/>
  <c r="AF507" i="1"/>
  <c r="S30" i="17"/>
  <c r="S33" i="17" s="1"/>
  <c r="P24" i="17"/>
  <c r="P27" i="17" s="1"/>
  <c r="AC326" i="1"/>
  <c r="T24" i="17"/>
  <c r="T27" i="17" s="1"/>
  <c r="AG326" i="1"/>
  <c r="X507" i="1"/>
  <c r="K30" i="17"/>
  <c r="K33" i="17" s="1"/>
  <c r="AU326" i="1"/>
  <c r="AH23" i="17"/>
  <c r="AH27" i="17" s="1"/>
  <c r="AY507" i="1"/>
  <c r="AL30" i="17"/>
  <c r="AL33" i="17" s="1"/>
  <c r="AB27" i="17"/>
  <c r="AQ326" i="1"/>
  <c r="AD23" i="17"/>
  <c r="AD27" i="17" s="1"/>
  <c r="U30" i="17"/>
  <c r="U33" i="17" s="1"/>
  <c r="AH507" i="1"/>
  <c r="AE36" i="17"/>
  <c r="AE37" i="17" s="1"/>
  <c r="AL23" i="17"/>
  <c r="AL27" i="17" s="1"/>
  <c r="AY326" i="1"/>
  <c r="BE372" i="1"/>
  <c r="BE417" i="1"/>
  <c r="F23" i="17"/>
  <c r="F27" i="17" s="1"/>
  <c r="S326" i="1"/>
  <c r="I30" i="17"/>
  <c r="I33" i="17" s="1"/>
  <c r="V507" i="1"/>
  <c r="T507" i="1"/>
  <c r="G30" i="17"/>
  <c r="G33" i="17" s="1"/>
  <c r="AT10" i="1"/>
  <c r="AW507" i="1"/>
  <c r="AJ30" i="17"/>
  <c r="AJ33" i="17" s="1"/>
  <c r="AB40" i="17"/>
  <c r="AB41" i="17" s="1"/>
  <c r="U326" i="1"/>
  <c r="H23" i="17"/>
  <c r="H27" i="17" s="1"/>
  <c r="AZ10" i="1"/>
  <c r="BF647" i="1"/>
  <c r="BH647" i="1"/>
  <c r="BI647" i="1" s="1"/>
  <c r="BH17" i="1"/>
  <c r="BI17" i="1" s="1"/>
  <c r="BF17" i="1"/>
  <c r="AA507" i="1"/>
  <c r="N30" i="17"/>
  <c r="N33" i="17" s="1"/>
  <c r="AC507" i="1"/>
  <c r="P30" i="17"/>
  <c r="P33" i="17" s="1"/>
  <c r="AN326" i="1"/>
  <c r="AA23" i="17"/>
  <c r="AA27" i="17" s="1"/>
  <c r="Y507" i="1"/>
  <c r="L30" i="17"/>
  <c r="L33" i="17" s="1"/>
  <c r="AM23" i="17"/>
  <c r="AM27" i="17" s="1"/>
  <c r="AZ326" i="1"/>
  <c r="BF651" i="1"/>
  <c r="BH651" i="1"/>
  <c r="BI651" i="1" s="1"/>
  <c r="AA326" i="1"/>
  <c r="N23" i="17"/>
  <c r="N27" i="17" s="1"/>
  <c r="AB30" i="17"/>
  <c r="AB33" i="17" s="1"/>
  <c r="AO507" i="1"/>
  <c r="AV326" i="1"/>
  <c r="AR507" i="1"/>
  <c r="AK326" i="1"/>
  <c r="AF23" i="17"/>
  <c r="AF27" i="17" s="1"/>
  <c r="AS326" i="1"/>
  <c r="AT507" i="1"/>
  <c r="AG30" i="17"/>
  <c r="AG33" i="17" s="1"/>
  <c r="J30" i="17"/>
  <c r="J33" i="17" s="1"/>
  <c r="W507" i="1"/>
  <c r="BE327" i="1"/>
  <c r="BF327" i="1" s="1"/>
  <c r="AQ10" i="1"/>
  <c r="R31" i="17"/>
  <c r="R33" i="17" s="1"/>
  <c r="AE507" i="1"/>
  <c r="G23" i="17"/>
  <c r="G27" i="17" s="1"/>
  <c r="T326" i="1"/>
  <c r="AU507" i="1"/>
  <c r="AH30" i="17"/>
  <c r="AH33" i="17" s="1"/>
  <c r="AP10" i="1"/>
  <c r="F31" i="17"/>
  <c r="F33" i="17" s="1"/>
  <c r="S507" i="1"/>
  <c r="AK507" i="1"/>
  <c r="X30" i="17"/>
  <c r="X33" i="17" s="1"/>
  <c r="S40" i="17"/>
  <c r="S41" i="17" s="1"/>
  <c r="K23" i="17"/>
  <c r="K27" i="17" s="1"/>
  <c r="X326" i="1"/>
  <c r="BF18" i="1"/>
  <c r="BH18" i="1"/>
  <c r="BI18" i="1" s="1"/>
  <c r="AK23" i="17"/>
  <c r="AK27" i="17" s="1"/>
  <c r="AX326" i="1"/>
  <c r="AD10" i="1"/>
  <c r="U507" i="1"/>
  <c r="H30" i="17"/>
  <c r="H33" i="17" s="1"/>
  <c r="AJ507" i="1"/>
  <c r="W30" i="17"/>
  <c r="W33" i="17" s="1"/>
  <c r="S36" i="17"/>
  <c r="S37" i="17" s="1"/>
  <c r="AE40" i="17"/>
  <c r="AE41" i="17" s="1"/>
  <c r="AH326" i="1"/>
  <c r="U23" i="17"/>
  <c r="U27" i="17" s="1"/>
  <c r="AF326" i="1"/>
  <c r="S23" i="17"/>
  <c r="S27" i="17" s="1"/>
  <c r="BH650" i="1"/>
  <c r="BI650" i="1" s="1"/>
  <c r="BF650" i="1"/>
  <c r="AB36" i="17"/>
  <c r="AB37" i="17" s="1"/>
  <c r="AI27" i="17"/>
  <c r="AE33" i="17"/>
  <c r="X27" i="17"/>
  <c r="BF147" i="1"/>
  <c r="BF146" i="1"/>
  <c r="BF192" i="1"/>
  <c r="BF191" i="1"/>
  <c r="BF57" i="1"/>
  <c r="BF56" i="1"/>
  <c r="BI13" i="1"/>
  <c r="D41" i="17"/>
  <c r="D27" i="17"/>
  <c r="BF236" i="1"/>
  <c r="BF237" i="1"/>
  <c r="AR53" i="17"/>
  <c r="AU49" i="17"/>
  <c r="AV49" i="17" s="1"/>
  <c r="AS49" i="17"/>
  <c r="D37" i="17"/>
  <c r="AU47" i="17"/>
  <c r="AV47" i="17" s="1"/>
  <c r="AS47" i="17"/>
  <c r="BF122" i="1"/>
  <c r="BI122" i="1"/>
  <c r="O113" i="1"/>
  <c r="O101" i="1" s="1"/>
  <c r="D20" i="17"/>
  <c r="AR19" i="17"/>
  <c r="D33" i="17"/>
  <c r="BF12" i="1" l="1"/>
  <c r="BE11" i="1"/>
  <c r="BF11" i="1" s="1"/>
  <c r="BI645" i="1"/>
  <c r="BH147" i="1"/>
  <c r="BH281" i="1"/>
  <c r="BI281" i="1" s="1"/>
  <c r="Q734" i="1"/>
  <c r="BF598" i="1"/>
  <c r="BF643" i="1"/>
  <c r="BF102" i="1"/>
  <c r="Q735" i="1"/>
  <c r="AX735" i="1"/>
  <c r="BE507" i="1"/>
  <c r="BF507" i="1" s="1"/>
  <c r="BF553" i="1"/>
  <c r="BF417" i="1"/>
  <c r="Y734" i="1"/>
  <c r="AJ735" i="1"/>
  <c r="BF462" i="1"/>
  <c r="F15" i="17"/>
  <c r="F16" i="17" s="1"/>
  <c r="AF735" i="1"/>
  <c r="AH734" i="1"/>
  <c r="AU32" i="17"/>
  <c r="AV32" i="17" s="1"/>
  <c r="AV735" i="1"/>
  <c r="AS735" i="1"/>
  <c r="BH372" i="1"/>
  <c r="BI372" i="1" s="1"/>
  <c r="BI22" i="1"/>
  <c r="X735" i="1"/>
  <c r="AY735" i="1"/>
  <c r="BF372" i="1"/>
  <c r="BH688" i="1"/>
  <c r="BI688" i="1" s="1"/>
  <c r="AU26" i="17"/>
  <c r="AV26" i="17" s="1"/>
  <c r="BH57" i="1"/>
  <c r="AB734" i="1"/>
  <c r="AU25" i="17"/>
  <c r="AV25" i="17" s="1"/>
  <c r="AR36" i="17"/>
  <c r="AS36" i="17" s="1"/>
  <c r="Z734" i="1"/>
  <c r="BH598" i="1"/>
  <c r="BI598" i="1" s="1"/>
  <c r="R734" i="1"/>
  <c r="BE326" i="1"/>
  <c r="BF326" i="1" s="1"/>
  <c r="BH553" i="1"/>
  <c r="BI553" i="1" s="1"/>
  <c r="BH462" i="1"/>
  <c r="BI462" i="1" s="1"/>
  <c r="S735" i="1"/>
  <c r="AC734" i="1"/>
  <c r="W734" i="1"/>
  <c r="AW735" i="1"/>
  <c r="BI14" i="1"/>
  <c r="BH192" i="1"/>
  <c r="AK734" i="1"/>
  <c r="AA734" i="1"/>
  <c r="BH417" i="1"/>
  <c r="BI417" i="1" s="1"/>
  <c r="BH327" i="1"/>
  <c r="U734" i="1"/>
  <c r="AM735" i="1"/>
  <c r="AJ734" i="1"/>
  <c r="AD15" i="17"/>
  <c r="AD16" i="17" s="1"/>
  <c r="AQ735" i="1"/>
  <c r="AQ734" i="1"/>
  <c r="I15" i="17"/>
  <c r="I16" i="17" s="1"/>
  <c r="V735" i="1"/>
  <c r="V734" i="1"/>
  <c r="Y735" i="1"/>
  <c r="S734" i="1"/>
  <c r="AW734" i="1"/>
  <c r="AY734" i="1"/>
  <c r="Z735" i="1"/>
  <c r="AO735" i="1"/>
  <c r="AB15" i="17"/>
  <c r="AB16" i="17" s="1"/>
  <c r="AO734" i="1"/>
  <c r="AA735" i="1"/>
  <c r="AC735" i="1"/>
  <c r="R735" i="1"/>
  <c r="AS734" i="1"/>
  <c r="AB735" i="1"/>
  <c r="AE734" i="1"/>
  <c r="AE735" i="1"/>
  <c r="R15" i="17"/>
  <c r="R16" i="17" s="1"/>
  <c r="T734" i="1"/>
  <c r="T735" i="1"/>
  <c r="G15" i="17"/>
  <c r="U735" i="1"/>
  <c r="AR23" i="17"/>
  <c r="AU23" i="17" s="1"/>
  <c r="AK735" i="1"/>
  <c r="AL734" i="1"/>
  <c r="Y15" i="17"/>
  <c r="Y16" i="17" s="1"/>
  <c r="AL735" i="1"/>
  <c r="AU734" i="1"/>
  <c r="AU735" i="1"/>
  <c r="AH15" i="17"/>
  <c r="AH16" i="17" s="1"/>
  <c r="W735" i="1"/>
  <c r="AX734" i="1"/>
  <c r="AV734" i="1"/>
  <c r="AR734" i="1"/>
  <c r="AM734" i="1"/>
  <c r="AR31" i="17"/>
  <c r="AH735" i="1"/>
  <c r="BH12" i="1"/>
  <c r="AR40" i="17"/>
  <c r="AU40" i="17" s="1"/>
  <c r="BH102" i="1"/>
  <c r="BH101" i="1" s="1"/>
  <c r="AM15" i="17"/>
  <c r="AM16" i="17" s="1"/>
  <c r="AZ734" i="1"/>
  <c r="AZ735" i="1"/>
  <c r="V15" i="17"/>
  <c r="V16" i="17" s="1"/>
  <c r="AI735" i="1"/>
  <c r="AI734" i="1"/>
  <c r="AN735" i="1"/>
  <c r="AN734" i="1"/>
  <c r="AA15" i="17"/>
  <c r="AA16" i="17" s="1"/>
  <c r="X734" i="1"/>
  <c r="AR735" i="1"/>
  <c r="AR24" i="17"/>
  <c r="AD734" i="1"/>
  <c r="Q15" i="17"/>
  <c r="Q16" i="17" s="1"/>
  <c r="AD735" i="1"/>
  <c r="AR30" i="17"/>
  <c r="AS30" i="17" s="1"/>
  <c r="BH508" i="1"/>
  <c r="BH643" i="1"/>
  <c r="AP734" i="1"/>
  <c r="AP735" i="1"/>
  <c r="AC15" i="17"/>
  <c r="AC16" i="17" s="1"/>
  <c r="AT735" i="1"/>
  <c r="AT734" i="1"/>
  <c r="AG15" i="17"/>
  <c r="AG16" i="17" s="1"/>
  <c r="T15" i="17"/>
  <c r="T16" i="17" s="1"/>
  <c r="AG734" i="1"/>
  <c r="AG735" i="1"/>
  <c r="AF734" i="1"/>
  <c r="AR20" i="17"/>
  <c r="AS20" i="17" s="1"/>
  <c r="AS19" i="17"/>
  <c r="AU19" i="17"/>
  <c r="BI113" i="1"/>
  <c r="BF113" i="1"/>
  <c r="O10" i="1"/>
  <c r="AR55" i="17"/>
  <c r="AU53" i="17"/>
  <c r="AV53" i="17" s="1"/>
  <c r="AS53" i="17"/>
  <c r="BI237" i="1"/>
  <c r="BI236" i="1"/>
  <c r="BI57" i="1" l="1"/>
  <c r="BH56" i="1"/>
  <c r="BI56" i="1" s="1"/>
  <c r="BH146" i="1"/>
  <c r="BI146" i="1" s="1"/>
  <c r="BI12" i="1"/>
  <c r="BH11" i="1"/>
  <c r="BI11" i="1" s="1"/>
  <c r="BI192" i="1"/>
  <c r="BH191" i="1"/>
  <c r="BI191" i="1" s="1"/>
  <c r="BE10" i="1"/>
  <c r="BF10" i="1" s="1"/>
  <c r="BI147" i="1"/>
  <c r="AM736" i="1"/>
  <c r="Q736" i="1"/>
  <c r="AX736" i="1"/>
  <c r="AV736" i="1"/>
  <c r="AS736" i="1"/>
  <c r="AF736" i="1"/>
  <c r="Y736" i="1"/>
  <c r="AH736" i="1"/>
  <c r="AY736" i="1"/>
  <c r="AJ736" i="1"/>
  <c r="AR37" i="17"/>
  <c r="AS37" i="17" s="1"/>
  <c r="BI327" i="1"/>
  <c r="AB736" i="1"/>
  <c r="AU36" i="17"/>
  <c r="AV36" i="17" s="1"/>
  <c r="BH326" i="1"/>
  <c r="BI326" i="1" s="1"/>
  <c r="X736" i="1"/>
  <c r="S736" i="1"/>
  <c r="BI102" i="1"/>
  <c r="BI508" i="1"/>
  <c r="R736" i="1"/>
  <c r="AR27" i="17"/>
  <c r="AS27" i="17" s="1"/>
  <c r="AS23" i="17"/>
  <c r="BH507" i="1"/>
  <c r="BI507" i="1" s="1"/>
  <c r="Z736" i="1"/>
  <c r="V736" i="1"/>
  <c r="BI101" i="1"/>
  <c r="U736" i="1"/>
  <c r="AC736" i="1"/>
  <c r="AW736" i="1"/>
  <c r="AA736" i="1"/>
  <c r="W736" i="1"/>
  <c r="T736" i="1"/>
  <c r="AE736" i="1"/>
  <c r="AG736" i="1"/>
  <c r="AP736" i="1"/>
  <c r="AL736" i="1"/>
  <c r="AK736" i="1"/>
  <c r="AQ736" i="1"/>
  <c r="AI736" i="1"/>
  <c r="AZ736" i="1"/>
  <c r="G16" i="17"/>
  <c r="AR15" i="17"/>
  <c r="AU31" i="17"/>
  <c r="AV31" i="17" s="1"/>
  <c r="AS31" i="17"/>
  <c r="AR41" i="17"/>
  <c r="AS41" i="17" s="1"/>
  <c r="AU30" i="17"/>
  <c r="AV30" i="17" s="1"/>
  <c r="AD736" i="1"/>
  <c r="AN736" i="1"/>
  <c r="AU736" i="1"/>
  <c r="AO736" i="1"/>
  <c r="AR33" i="17"/>
  <c r="AS33" i="17" s="1"/>
  <c r="BI643" i="1"/>
  <c r="AU24" i="17"/>
  <c r="AV24" i="17" s="1"/>
  <c r="AS24" i="17"/>
  <c r="AR736" i="1"/>
  <c r="BF101" i="1"/>
  <c r="AS40" i="17"/>
  <c r="AT736" i="1"/>
  <c r="AV40" i="17"/>
  <c r="AU41" i="17"/>
  <c r="AV41" i="17" s="1"/>
  <c r="AV23" i="17"/>
  <c r="AS55" i="17"/>
  <c r="AU55" i="17"/>
  <c r="AV55" i="17" s="1"/>
  <c r="B15" i="17"/>
  <c r="B16" i="17" s="1"/>
  <c r="O735" i="1"/>
  <c r="E3" i="1"/>
  <c r="O734" i="1"/>
  <c r="AU20" i="17"/>
  <c r="AV20" i="17" s="1"/>
  <c r="AV19" i="17"/>
  <c r="BE734" i="1" l="1"/>
  <c r="BE735" i="1"/>
  <c r="BF735" i="1" s="1"/>
  <c r="AU37" i="17"/>
  <c r="AV37" i="17" s="1"/>
  <c r="BH10" i="1"/>
  <c r="BH735" i="1" s="1"/>
  <c r="BI735" i="1" s="1"/>
  <c r="AU33" i="17"/>
  <c r="AV33" i="17" s="1"/>
  <c r="AU27" i="17"/>
  <c r="AV27" i="17" s="1"/>
  <c r="AU15" i="17"/>
  <c r="AS15" i="17"/>
  <c r="AR16" i="17"/>
  <c r="AS16" i="17" s="1"/>
  <c r="O736" i="1"/>
  <c r="K3" i="1"/>
  <c r="L3" i="1" s="1"/>
  <c r="E4" i="1" s="1"/>
  <c r="BF734" i="1" l="1"/>
  <c r="BE736" i="1"/>
  <c r="BI10" i="1"/>
  <c r="BH734" i="1"/>
  <c r="K4" i="1"/>
  <c r="AU16" i="17"/>
  <c r="AV16" i="17" s="1"/>
  <c r="AV15" i="17"/>
  <c r="H4" i="1"/>
  <c r="F4" i="1"/>
  <c r="G4" i="1"/>
  <c r="I4" i="1"/>
  <c r="J4" i="1"/>
  <c r="O738" i="1"/>
  <c r="BF736" i="1" l="1"/>
  <c r="BH736" i="1"/>
  <c r="BI736" i="1" s="1"/>
  <c r="BI734" i="1"/>
  <c r="AY9" i="4"/>
  <c r="AY43" i="4"/>
  <c r="BD43" i="4"/>
  <c r="BE43" i="4" l="1"/>
  <c r="BD9" i="4"/>
  <c r="BD189" i="4" s="1"/>
  <c r="BD190" i="4" s="1"/>
  <c r="BD191" i="4" s="1"/>
  <c r="BE9" i="4" l="1"/>
  <c r="BE190" i="4" l="1"/>
  <c r="BE189" i="4"/>
  <c r="BE191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<sst xmlns="http://schemas.openxmlformats.org/spreadsheetml/2006/main" count="1781" uniqueCount="823">
  <si>
    <t>Budget Introduction</t>
  </si>
  <si>
    <t>Budget Tool Instruction</t>
  </si>
  <si>
    <t>1. Budget Lead and its consortium partners will develop their budget separetly. Forecast is needed at Proposal Stage</t>
  </si>
  <si>
    <t>Budget</t>
  </si>
  <si>
    <t>Total</t>
  </si>
  <si>
    <t>2. A template for the lead is provided but also for the Implementing partners. Informations from the IP could be then copy pasted into the lead one</t>
  </si>
  <si>
    <t>1. Activities</t>
  </si>
  <si>
    <t>2. Capital</t>
  </si>
  <si>
    <t>3. Budget Consortium Tab will populate automaticaly</t>
  </si>
  <si>
    <t>3. Staff</t>
  </si>
  <si>
    <t>4. Budget for Downstream partners will be included within the related consortium member but the details should be included in a new tab</t>
  </si>
  <si>
    <t>4. Travel</t>
  </si>
  <si>
    <t>5. Office</t>
  </si>
  <si>
    <t>5. Provide a financial narrative after the forecast</t>
  </si>
  <si>
    <t>6. M&amp;E</t>
  </si>
  <si>
    <t>6. Please refer to the operation manual for further guidance</t>
  </si>
  <si>
    <t>Overhead</t>
  </si>
  <si>
    <t>Don't hesitate to contact Renaud if you need to adapt the template with additional consortia members or any other issue related to the budget (renaud.debergh@sahelregionalfund.org)</t>
  </si>
  <si>
    <t>Parameters</t>
  </si>
  <si>
    <t>Budget Summary</t>
  </si>
  <si>
    <t>NPAC</t>
  </si>
  <si>
    <t>Global Amount</t>
  </si>
  <si>
    <t>Expenses</t>
  </si>
  <si>
    <t>Forecast</t>
  </si>
  <si>
    <t>Expenses + Forecast</t>
  </si>
  <si>
    <t>Quarter 1</t>
  </si>
  <si>
    <t>Quarter 2</t>
  </si>
  <si>
    <t>Quarter 3</t>
  </si>
  <si>
    <t>Quarter 4</t>
  </si>
  <si>
    <t>Quarter 5</t>
  </si>
  <si>
    <t>Quarter 6</t>
  </si>
  <si>
    <t>Quarter 7</t>
  </si>
  <si>
    <t>Quarter 8</t>
  </si>
  <si>
    <t>Quarter 9</t>
  </si>
  <si>
    <t>Quarter 10</t>
  </si>
  <si>
    <t>Quarter 11</t>
  </si>
  <si>
    <t>Quarter 12</t>
  </si>
  <si>
    <t>Code</t>
  </si>
  <si>
    <t>Nbr</t>
  </si>
  <si>
    <t>Unit</t>
  </si>
  <si>
    <t>Nbr 2</t>
  </si>
  <si>
    <t>Unit 2</t>
  </si>
  <si>
    <t>% Aloc</t>
  </si>
  <si>
    <t>Unit XOF</t>
  </si>
  <si>
    <t>Unit GBP</t>
  </si>
  <si>
    <t>Rate</t>
  </si>
  <si>
    <t>1. PROJECT ACTIVITIES</t>
  </si>
  <si>
    <t>1.1. Cash</t>
  </si>
  <si>
    <t>LP1101</t>
  </si>
  <si>
    <t>LP1102</t>
  </si>
  <si>
    <t>LP1103</t>
  </si>
  <si>
    <t>LP1104</t>
  </si>
  <si>
    <t>LP1105</t>
  </si>
  <si>
    <t>LP1106</t>
  </si>
  <si>
    <t>LP1107</t>
  </si>
  <si>
    <t>LP1108</t>
  </si>
  <si>
    <t>LP1109</t>
  </si>
  <si>
    <t>LP1110</t>
  </si>
  <si>
    <t>P11101</t>
  </si>
  <si>
    <t>P11102</t>
  </si>
  <si>
    <t>P11103</t>
  </si>
  <si>
    <t>OCADES</t>
  </si>
  <si>
    <t>P21101</t>
  </si>
  <si>
    <t>P21102</t>
  </si>
  <si>
    <t>P21103</t>
  </si>
  <si>
    <t>P21104</t>
  </si>
  <si>
    <t>P21105</t>
  </si>
  <si>
    <t>P21106</t>
  </si>
  <si>
    <t>P21107</t>
  </si>
  <si>
    <t>CADEV</t>
  </si>
  <si>
    <t>P31101</t>
  </si>
  <si>
    <t>P31102</t>
  </si>
  <si>
    <t>P31103</t>
  </si>
  <si>
    <t>P31104</t>
  </si>
  <si>
    <t>P31105</t>
  </si>
  <si>
    <t>P31106</t>
  </si>
  <si>
    <t>P31107</t>
  </si>
  <si>
    <t>Concern</t>
  </si>
  <si>
    <t>1.2. Food Security &amp; Livelihood</t>
  </si>
  <si>
    <t>LP1201</t>
  </si>
  <si>
    <t>LP1202</t>
  </si>
  <si>
    <t>P11201</t>
  </si>
  <si>
    <t>P11202</t>
  </si>
  <si>
    <t>P21201</t>
  </si>
  <si>
    <t>P21202</t>
  </si>
  <si>
    <t>P31201</t>
  </si>
  <si>
    <t>P31202</t>
  </si>
  <si>
    <t>1.3. Protection</t>
  </si>
  <si>
    <t>LP1301</t>
  </si>
  <si>
    <t>LP1302</t>
  </si>
  <si>
    <t>LP1303</t>
  </si>
  <si>
    <t>LP1304</t>
  </si>
  <si>
    <t>LP1305</t>
  </si>
  <si>
    <t>P11301</t>
  </si>
  <si>
    <t>P11302</t>
  </si>
  <si>
    <t>P11303</t>
  </si>
  <si>
    <t>P11304</t>
  </si>
  <si>
    <t>P11305</t>
  </si>
  <si>
    <t>P11306</t>
  </si>
  <si>
    <t>P11307</t>
  </si>
  <si>
    <t>P11308</t>
  </si>
  <si>
    <t>P11309</t>
  </si>
  <si>
    <t>P11310</t>
  </si>
  <si>
    <t>P21301</t>
  </si>
  <si>
    <t>P21302</t>
  </si>
  <si>
    <t>P21303</t>
  </si>
  <si>
    <t>P21304</t>
  </si>
  <si>
    <t>P21305</t>
  </si>
  <si>
    <t>P21306</t>
  </si>
  <si>
    <t>P21307</t>
  </si>
  <si>
    <t>P21308</t>
  </si>
  <si>
    <t>P21309</t>
  </si>
  <si>
    <t>P21310</t>
  </si>
  <si>
    <t>P31301</t>
  </si>
  <si>
    <t>P31302</t>
  </si>
  <si>
    <t>P31303</t>
  </si>
  <si>
    <t>P31304</t>
  </si>
  <si>
    <t>P31305</t>
  </si>
  <si>
    <t>P31306</t>
  </si>
  <si>
    <t>P31307</t>
  </si>
  <si>
    <t>P31308</t>
  </si>
  <si>
    <t>P31309</t>
  </si>
  <si>
    <t>P31310</t>
  </si>
  <si>
    <t>1.4. Health</t>
  </si>
  <si>
    <t>LP1401</t>
  </si>
  <si>
    <t>LP1402</t>
  </si>
  <si>
    <t>P11401</t>
  </si>
  <si>
    <t>P11402</t>
  </si>
  <si>
    <t>P11403</t>
  </si>
  <si>
    <t>P11404</t>
  </si>
  <si>
    <t>P11405</t>
  </si>
  <si>
    <t>P11406</t>
  </si>
  <si>
    <t>P21401</t>
  </si>
  <si>
    <t>P21402</t>
  </si>
  <si>
    <t>P31401</t>
  </si>
  <si>
    <t>P31402</t>
  </si>
  <si>
    <t>1.5. Nutrition</t>
  </si>
  <si>
    <t>LP1501</t>
  </si>
  <si>
    <t>LP1502</t>
  </si>
  <si>
    <t>P11501</t>
  </si>
  <si>
    <t>P21501</t>
  </si>
  <si>
    <t>P21502</t>
  </si>
  <si>
    <t>P31501</t>
  </si>
  <si>
    <t>P31502</t>
  </si>
  <si>
    <t>1.6. Other (Visibility, ….)</t>
  </si>
  <si>
    <t>LP1601</t>
  </si>
  <si>
    <t>LP1602</t>
  </si>
  <si>
    <t>P11601</t>
  </si>
  <si>
    <t>P21601</t>
  </si>
  <si>
    <t>P21602</t>
  </si>
  <si>
    <t>P31601</t>
  </si>
  <si>
    <t>P31602</t>
  </si>
  <si>
    <t>2. CAPITAL EXPENDITURE</t>
  </si>
  <si>
    <t>LP2001</t>
  </si>
  <si>
    <t>LP2002</t>
  </si>
  <si>
    <t>LP2003</t>
  </si>
  <si>
    <t>P12001</t>
  </si>
  <si>
    <t>P12002</t>
  </si>
  <si>
    <t>P22001</t>
  </si>
  <si>
    <t>P22002</t>
  </si>
  <si>
    <t>P32001</t>
  </si>
  <si>
    <t>P32002</t>
  </si>
  <si>
    <t>3. PROJECT STAFF COSTS - PAY</t>
  </si>
  <si>
    <t xml:space="preserve">3.1 Programme Leadership </t>
  </si>
  <si>
    <t>LP3101</t>
  </si>
  <si>
    <t>LP3102</t>
  </si>
  <si>
    <t>LP3103</t>
  </si>
  <si>
    <t>LP3104</t>
  </si>
  <si>
    <t>LP3105</t>
  </si>
  <si>
    <t>LP3106</t>
  </si>
  <si>
    <t>LP3107</t>
  </si>
  <si>
    <t>P13101</t>
  </si>
  <si>
    <t>P13102</t>
  </si>
  <si>
    <t>P13103</t>
  </si>
  <si>
    <t>P23101</t>
  </si>
  <si>
    <t>P23102</t>
  </si>
  <si>
    <t>P33101</t>
  </si>
  <si>
    <t>P33102</t>
  </si>
  <si>
    <t>P33103</t>
  </si>
  <si>
    <t xml:space="preserve">3.2. Programme Management </t>
  </si>
  <si>
    <t>LP3201</t>
  </si>
  <si>
    <t>LP3202</t>
  </si>
  <si>
    <t>LP3203</t>
  </si>
  <si>
    <t>LP3204</t>
  </si>
  <si>
    <t>LP3205</t>
  </si>
  <si>
    <t>LP3206</t>
  </si>
  <si>
    <t>LP3207</t>
  </si>
  <si>
    <t>LP3208</t>
  </si>
  <si>
    <t>LP3209</t>
  </si>
  <si>
    <t>LP3210</t>
  </si>
  <si>
    <t>P13201</t>
  </si>
  <si>
    <t>P13202</t>
  </si>
  <si>
    <t>P13203</t>
  </si>
  <si>
    <t>P13204</t>
  </si>
  <si>
    <t>P13205</t>
  </si>
  <si>
    <t>P13206</t>
  </si>
  <si>
    <t>P13207</t>
  </si>
  <si>
    <t>P13208</t>
  </si>
  <si>
    <t>P23201</t>
  </si>
  <si>
    <t>P23202</t>
  </si>
  <si>
    <t>P23203</t>
  </si>
  <si>
    <t>P23204</t>
  </si>
  <si>
    <t>P23205</t>
  </si>
  <si>
    <t>P23206</t>
  </si>
  <si>
    <t>P33201</t>
  </si>
  <si>
    <t>P33202</t>
  </si>
  <si>
    <t>P33203</t>
  </si>
  <si>
    <t>P33204</t>
  </si>
  <si>
    <t>P33205</t>
  </si>
  <si>
    <t>P33206</t>
  </si>
  <si>
    <t>P33207</t>
  </si>
  <si>
    <t xml:space="preserve">3.3. Technical Advisor </t>
  </si>
  <si>
    <t>LP3301</t>
  </si>
  <si>
    <t>LP3302</t>
  </si>
  <si>
    <t>LP3303</t>
  </si>
  <si>
    <t>LP3304</t>
  </si>
  <si>
    <t>LP3305</t>
  </si>
  <si>
    <t>LP3306</t>
  </si>
  <si>
    <t>LP3307</t>
  </si>
  <si>
    <t>LP3308</t>
  </si>
  <si>
    <t>LP3309</t>
  </si>
  <si>
    <t>LP3310</t>
  </si>
  <si>
    <t>P13301</t>
  </si>
  <si>
    <t>P23301</t>
  </si>
  <si>
    <t>P33301</t>
  </si>
  <si>
    <t xml:space="preserve">3.4. Programme Support and Administration </t>
  </si>
  <si>
    <t>LP3401</t>
  </si>
  <si>
    <t>LP3402</t>
  </si>
  <si>
    <t>LP3403</t>
  </si>
  <si>
    <t>LP3404</t>
  </si>
  <si>
    <t>LP3405</t>
  </si>
  <si>
    <t>LP3406</t>
  </si>
  <si>
    <t>LP3407</t>
  </si>
  <si>
    <t>LP3408</t>
  </si>
  <si>
    <t>LP3409</t>
  </si>
  <si>
    <t>LP3410</t>
  </si>
  <si>
    <t>P13401</t>
  </si>
  <si>
    <t>P13402</t>
  </si>
  <si>
    <t>P13403</t>
  </si>
  <si>
    <t>P13404</t>
  </si>
  <si>
    <t>P13405</t>
  </si>
  <si>
    <t>P23401</t>
  </si>
  <si>
    <t>P23402</t>
  </si>
  <si>
    <t>P23403</t>
  </si>
  <si>
    <t>P23404</t>
  </si>
  <si>
    <t>P33401</t>
  </si>
  <si>
    <t>P33402</t>
  </si>
  <si>
    <t>P33403</t>
  </si>
  <si>
    <t>P33404</t>
  </si>
  <si>
    <t>P33405</t>
  </si>
  <si>
    <t>4. PROJECT STAFF COSTS - TRAVEL &amp; SUBSISTENCE</t>
  </si>
  <si>
    <t>4.1. Travel</t>
  </si>
  <si>
    <t>LP4101</t>
  </si>
  <si>
    <t>LP4102</t>
  </si>
  <si>
    <t>LP4103</t>
  </si>
  <si>
    <t>LP4104</t>
  </si>
  <si>
    <t>LP4105</t>
  </si>
  <si>
    <t>LP4106</t>
  </si>
  <si>
    <t>LP4107</t>
  </si>
  <si>
    <t>LP4108</t>
  </si>
  <si>
    <t>LP4109</t>
  </si>
  <si>
    <t>LP4110</t>
  </si>
  <si>
    <t>P14101</t>
  </si>
  <si>
    <t>P14102</t>
  </si>
  <si>
    <t>P14103</t>
  </si>
  <si>
    <t>P14104</t>
  </si>
  <si>
    <t>P24101</t>
  </si>
  <si>
    <t>P24102</t>
  </si>
  <si>
    <t>P34101</t>
  </si>
  <si>
    <t>P34102</t>
  </si>
  <si>
    <t>P34103</t>
  </si>
  <si>
    <t xml:space="preserve">4.2. Accomodation </t>
  </si>
  <si>
    <t>LP4201</t>
  </si>
  <si>
    <t>LP4202</t>
  </si>
  <si>
    <t>LP4203</t>
  </si>
  <si>
    <t>LP4204</t>
  </si>
  <si>
    <t>LP4205</t>
  </si>
  <si>
    <t>LP4206</t>
  </si>
  <si>
    <t>LP4207</t>
  </si>
  <si>
    <t>P14201</t>
  </si>
  <si>
    <t>P14202</t>
  </si>
  <si>
    <t>P24201</t>
  </si>
  <si>
    <t>P34201</t>
  </si>
  <si>
    <t>P34202</t>
  </si>
  <si>
    <t xml:space="preserve">4.3. Subsistence </t>
  </si>
  <si>
    <t>LP4301</t>
  </si>
  <si>
    <t>LP4302</t>
  </si>
  <si>
    <t>LP4303</t>
  </si>
  <si>
    <t>LP4304</t>
  </si>
  <si>
    <t>LP4305</t>
  </si>
  <si>
    <t>LP4306</t>
  </si>
  <si>
    <t>LP4307</t>
  </si>
  <si>
    <t>P14301</t>
  </si>
  <si>
    <t>P14302</t>
  </si>
  <si>
    <t>P24301</t>
  </si>
  <si>
    <t>P34301</t>
  </si>
  <si>
    <t>P34302</t>
  </si>
  <si>
    <t>5. COUNTRY OR LOCAL OFFICE COST</t>
  </si>
  <si>
    <t>LP5001</t>
  </si>
  <si>
    <t>LP5002</t>
  </si>
  <si>
    <t>LP5003</t>
  </si>
  <si>
    <t>LP5004</t>
  </si>
  <si>
    <t>LP5005</t>
  </si>
  <si>
    <t>LP5006</t>
  </si>
  <si>
    <t>LP5007</t>
  </si>
  <si>
    <t>LP5008</t>
  </si>
  <si>
    <t>LP5009</t>
  </si>
  <si>
    <t>LP5010</t>
  </si>
  <si>
    <t>P15001</t>
  </si>
  <si>
    <t>P15002</t>
  </si>
  <si>
    <t>P15003</t>
  </si>
  <si>
    <t>P15004</t>
  </si>
  <si>
    <t>P15005</t>
  </si>
  <si>
    <t>P25001</t>
  </si>
  <si>
    <t>P25002</t>
  </si>
  <si>
    <t>P25003</t>
  </si>
  <si>
    <t>P25004</t>
  </si>
  <si>
    <t>P35001</t>
  </si>
  <si>
    <t>P35002</t>
  </si>
  <si>
    <t>P35003</t>
  </si>
  <si>
    <t>P35004</t>
  </si>
  <si>
    <t>P35005</t>
  </si>
  <si>
    <t>6. MONITORING EVALUATION &amp; LESSONS LEARNED</t>
  </si>
  <si>
    <t>LP6001</t>
  </si>
  <si>
    <t>LP6002</t>
  </si>
  <si>
    <t>LP6003</t>
  </si>
  <si>
    <t>LP6004</t>
  </si>
  <si>
    <t>LP6005</t>
  </si>
  <si>
    <t>P16001</t>
  </si>
  <si>
    <t>P16002</t>
  </si>
  <si>
    <t>P26001</t>
  </si>
  <si>
    <t>P36001</t>
  </si>
  <si>
    <t>P36002</t>
  </si>
  <si>
    <t>Total Direct Costs</t>
  </si>
  <si>
    <t>Rate XOF/GBP</t>
  </si>
  <si>
    <t>4. TRAVEL &amp; SUBSISTENCE</t>
  </si>
  <si>
    <t>Quarter</t>
  </si>
  <si>
    <t>YEAR 1 : 2023</t>
  </si>
  <si>
    <t>YEAR 1 : 2024</t>
  </si>
  <si>
    <t>YEAR 1 : 2025</t>
  </si>
  <si>
    <t>QUARTER 1</t>
  </si>
  <si>
    <t>QUARTER 2</t>
  </si>
  <si>
    <t>QUARTER 3</t>
  </si>
  <si>
    <t>QUARTER 4</t>
  </si>
  <si>
    <t>QUARTER 5</t>
  </si>
  <si>
    <t>QUARTER 6</t>
  </si>
  <si>
    <t>QUARTER 7</t>
  </si>
  <si>
    <t>QUARTER 8</t>
  </si>
  <si>
    <t>QUARTER 9</t>
  </si>
  <si>
    <t>QUARTER 10</t>
  </si>
  <si>
    <t>QUARTER 11</t>
  </si>
  <si>
    <t>QUARTER 12</t>
  </si>
  <si>
    <t xml:space="preserve">TOTAL BUDGET </t>
  </si>
  <si>
    <t>Amount</t>
  </si>
  <si>
    <t>PROJECT ACTIVITIES</t>
  </si>
  <si>
    <t xml:space="preserve">PROJECT ACTIVITIES </t>
  </si>
  <si>
    <t xml:space="preserve">SUBTOTAL PROJECT ACTIVITIES </t>
  </si>
  <si>
    <t>CAPITAL EXPENDITURE</t>
  </si>
  <si>
    <t xml:space="preserve">CAPITAL EXPENDITURE </t>
  </si>
  <si>
    <t xml:space="preserve">SUBTOTALCAPITAL EXPENDITURE </t>
  </si>
  <si>
    <t>PROJECT STAFF COSTS - PAY</t>
  </si>
  <si>
    <t xml:space="preserve">Programme Leadership </t>
  </si>
  <si>
    <t xml:space="preserve">Programme Management </t>
  </si>
  <si>
    <t xml:space="preserve">Technical Advisor </t>
  </si>
  <si>
    <t xml:space="preserve">Programme Support and Administration </t>
  </si>
  <si>
    <t xml:space="preserve">SUBTOTAL PROJECT STAFF COSTS </t>
  </si>
  <si>
    <t>TRAVEL &amp; SUBSISTENCE</t>
  </si>
  <si>
    <t>Travel</t>
  </si>
  <si>
    <t xml:space="preserve">Accomodation </t>
  </si>
  <si>
    <t xml:space="preserve">Subsistence </t>
  </si>
  <si>
    <t xml:space="preserve">SUBTOTAL  TRAVEL &amp; SUBSISTENCE </t>
  </si>
  <si>
    <t>COUNTRY OR LOCAL OFFICE COST</t>
  </si>
  <si>
    <t>SUBTOTAL OFFICE COST</t>
  </si>
  <si>
    <t>MONITORING EVALUATION &amp; LESSONS LEARNED</t>
  </si>
  <si>
    <t xml:space="preserve">MONITORING EVALUATION &amp; LESSONS LEARNED </t>
  </si>
  <si>
    <t xml:space="preserve">SUBTOTAL MONITORING EVALUATION &amp; LESSONS LEARNED </t>
  </si>
  <si>
    <t>TOTAL direct and attributable costs for the whole Consortium</t>
  </si>
  <si>
    <t>TOTAL overhead for the Consortium</t>
  </si>
  <si>
    <t>ADDITIONAL NOTES</t>
  </si>
  <si>
    <t xml:space="preserve">Partner Payment Request </t>
  </si>
  <si>
    <t>Instalment  N°</t>
  </si>
  <si>
    <t>Only Fill the column in Green</t>
  </si>
  <si>
    <t xml:space="preserve">To </t>
  </si>
  <si>
    <t>FMU</t>
  </si>
  <si>
    <t>Organisation</t>
  </si>
  <si>
    <t xml:space="preserve">Title of Grant/Project name </t>
  </si>
  <si>
    <t>Sahel Response Fund</t>
  </si>
  <si>
    <t>FCDO Component Code /Purchase Order No.</t>
  </si>
  <si>
    <t>Date of Claim:</t>
  </si>
  <si>
    <t xml:space="preserve">Period of detailed Statement of Expenditure </t>
  </si>
  <si>
    <t>to</t>
  </si>
  <si>
    <t xml:space="preserve">Period of detailed Forecast of Expenditure </t>
  </si>
  <si>
    <t>Bank Name:</t>
  </si>
  <si>
    <t>Bank Postal Address:</t>
  </si>
  <si>
    <t>Name of Account:</t>
  </si>
  <si>
    <t>Bank Account Number:</t>
  </si>
  <si>
    <t>Sort Code:</t>
  </si>
  <si>
    <t xml:space="preserve">Currency of Bank Account: </t>
  </si>
  <si>
    <t>IBAN number:</t>
  </si>
  <si>
    <t>SWIFT number:</t>
  </si>
  <si>
    <t>ABA or BIC Number:</t>
  </si>
  <si>
    <t>Intermediary bank details:</t>
  </si>
  <si>
    <t>Bank Email Address:</t>
  </si>
  <si>
    <t xml:space="preserve">We thank you in advance for your support </t>
  </si>
  <si>
    <t>Consortium Lead partner Finance Responsible</t>
  </si>
  <si>
    <t>Consortium Manager</t>
  </si>
  <si>
    <t>Lead Partner</t>
  </si>
  <si>
    <t>Caritas</t>
  </si>
  <si>
    <t>1. Project Activities</t>
  </si>
  <si>
    <t>2. Capital Expenditure</t>
  </si>
  <si>
    <t>3. Project Staff Costs - Pay</t>
  </si>
  <si>
    <t>4. Travel &amp; Subsistence</t>
  </si>
  <si>
    <t>5. Country or local office Cost</t>
  </si>
  <si>
    <t>Adjustment to Previous instalments</t>
  </si>
  <si>
    <t>Amount of adjustment</t>
  </si>
  <si>
    <t>Summary of Instalment</t>
  </si>
  <si>
    <t>Amount received by Partner</t>
  </si>
  <si>
    <t>Partner Payment 1</t>
  </si>
  <si>
    <t>Partner Payment 2</t>
  </si>
  <si>
    <t>Partner Payment 3</t>
  </si>
  <si>
    <t>Partner Payment 4</t>
  </si>
  <si>
    <t>Partner Payment 5</t>
  </si>
  <si>
    <t>Partner Payment 6</t>
  </si>
  <si>
    <t>Partner Payment 7</t>
  </si>
  <si>
    <t>Partner Payment 8</t>
  </si>
  <si>
    <t>Partner Payment 9</t>
  </si>
  <si>
    <t>Partner Payment 10</t>
  </si>
  <si>
    <t>Partner Payment 11</t>
  </si>
  <si>
    <t>Partner Payment 12</t>
  </si>
  <si>
    <t>Total received at date</t>
  </si>
  <si>
    <t>Total yet to be received</t>
  </si>
  <si>
    <t>Select your Quarter</t>
  </si>
  <si>
    <t>Partners</t>
  </si>
  <si>
    <t>Total budget</t>
  </si>
  <si>
    <t>Percentage</t>
  </si>
  <si>
    <t>Project Activities</t>
  </si>
  <si>
    <t>Capital Expenditures</t>
  </si>
  <si>
    <t>Project Staff Costs - Pay</t>
  </si>
  <si>
    <t>Project Staff Costs - Travel &amp; S.</t>
  </si>
  <si>
    <t>Country or local office Costs</t>
  </si>
  <si>
    <t>Monitoring Evaluation &amp; LL</t>
  </si>
  <si>
    <t>Instalment Parameters</t>
  </si>
  <si>
    <t>LP1203</t>
  </si>
  <si>
    <t>LP1204</t>
  </si>
  <si>
    <t>LP1205</t>
  </si>
  <si>
    <t>LP1206</t>
  </si>
  <si>
    <t>LP1207</t>
  </si>
  <si>
    <t>LP1208</t>
  </si>
  <si>
    <t>LP1209</t>
  </si>
  <si>
    <t>LP1210</t>
  </si>
  <si>
    <t>LP1306</t>
  </si>
  <si>
    <t>LP1307</t>
  </si>
  <si>
    <t>LP1308</t>
  </si>
  <si>
    <t>LP1309</t>
  </si>
  <si>
    <t>LP1310</t>
  </si>
  <si>
    <t>LP1403</t>
  </si>
  <si>
    <t>LP1404</t>
  </si>
  <si>
    <t>LP1405</t>
  </si>
  <si>
    <t>LP1406</t>
  </si>
  <si>
    <t>LP1407</t>
  </si>
  <si>
    <t>LP1408</t>
  </si>
  <si>
    <t>LP1409</t>
  </si>
  <si>
    <t>LP1410</t>
  </si>
  <si>
    <t>LP1503</t>
  </si>
  <si>
    <t>LP1504</t>
  </si>
  <si>
    <t>LP1505</t>
  </si>
  <si>
    <t>LP1506</t>
  </si>
  <si>
    <t>LP1507</t>
  </si>
  <si>
    <t>LP1508</t>
  </si>
  <si>
    <t>LP1509</t>
  </si>
  <si>
    <t>LP1510</t>
  </si>
  <si>
    <t>LP2004</t>
  </si>
  <si>
    <t>LP2005</t>
  </si>
  <si>
    <t>LP2006</t>
  </si>
  <si>
    <t>LP2007</t>
  </si>
  <si>
    <t>LP2008</t>
  </si>
  <si>
    <t>LP2009</t>
  </si>
  <si>
    <t>LP2010</t>
  </si>
  <si>
    <t>LP3108</t>
  </si>
  <si>
    <t>LP3109</t>
  </si>
  <si>
    <t>LP3110</t>
  </si>
  <si>
    <t>LP4208</t>
  </si>
  <si>
    <t>LP4209</t>
  </si>
  <si>
    <t>LP4210</t>
  </si>
  <si>
    <t>LP4308</t>
  </si>
  <si>
    <t>LP4309</t>
  </si>
  <si>
    <t>LP4310</t>
  </si>
  <si>
    <t>LP6006</t>
  </si>
  <si>
    <t>LP6007</t>
  </si>
  <si>
    <t>LP6008</t>
  </si>
  <si>
    <t>LP6009</t>
  </si>
  <si>
    <t>LP6010</t>
  </si>
  <si>
    <t>LP1603</t>
  </si>
  <si>
    <t>LP1604</t>
  </si>
  <si>
    <t>LP1605</t>
  </si>
  <si>
    <t>LP1606</t>
  </si>
  <si>
    <t>LP1607</t>
  </si>
  <si>
    <t>LP1608</t>
  </si>
  <si>
    <t>LP1609</t>
  </si>
  <si>
    <t>LP1610</t>
  </si>
  <si>
    <r>
      <t xml:space="preserve">Financial Narrative </t>
    </r>
    <r>
      <rPr>
        <sz val="11"/>
        <color rgb="FF000000"/>
        <rFont val="Calibri"/>
        <family val="2"/>
        <scheme val="minor"/>
      </rPr>
      <t>(don't hesitate to use the BOQ tab for further details on calculations)</t>
    </r>
  </si>
  <si>
    <t>P1</t>
  </si>
  <si>
    <t>P2</t>
  </si>
  <si>
    <t>P3</t>
  </si>
  <si>
    <t>P11104</t>
  </si>
  <si>
    <t>P11105</t>
  </si>
  <si>
    <t>P11106</t>
  </si>
  <si>
    <t>P11107</t>
  </si>
  <si>
    <t>P11108</t>
  </si>
  <si>
    <t>P11109</t>
  </si>
  <si>
    <t>P11110</t>
  </si>
  <si>
    <t>P11203</t>
  </si>
  <si>
    <t>P11204</t>
  </si>
  <si>
    <t>P11205</t>
  </si>
  <si>
    <t>P11206</t>
  </si>
  <si>
    <t>P11207</t>
  </si>
  <si>
    <t>P11208</t>
  </si>
  <si>
    <t>P11209</t>
  </si>
  <si>
    <t>P11210</t>
  </si>
  <si>
    <t>P11407</t>
  </si>
  <si>
    <t>P11408</t>
  </si>
  <si>
    <t>P11409</t>
  </si>
  <si>
    <t>P11410</t>
  </si>
  <si>
    <t>P11502</t>
  </si>
  <si>
    <t>P11503</t>
  </si>
  <si>
    <t>P11504</t>
  </si>
  <si>
    <t>P11505</t>
  </si>
  <si>
    <t>P11506</t>
  </si>
  <si>
    <t>P11507</t>
  </si>
  <si>
    <t>P11508</t>
  </si>
  <si>
    <t>P11509</t>
  </si>
  <si>
    <t>P11510</t>
  </si>
  <si>
    <t>P11602</t>
  </si>
  <si>
    <t>P11603</t>
  </si>
  <si>
    <t>P11604</t>
  </si>
  <si>
    <t>P11605</t>
  </si>
  <si>
    <t>P11606</t>
  </si>
  <si>
    <t>P11607</t>
  </si>
  <si>
    <t>P11608</t>
  </si>
  <si>
    <t>P11609</t>
  </si>
  <si>
    <t>P11610</t>
  </si>
  <si>
    <t>P12003</t>
  </si>
  <si>
    <t>P12004</t>
  </si>
  <si>
    <t>P12005</t>
  </si>
  <si>
    <t>P12006</t>
  </si>
  <si>
    <t>P12007</t>
  </si>
  <si>
    <t>P12008</t>
  </si>
  <si>
    <t>P12009</t>
  </si>
  <si>
    <t>P12010</t>
  </si>
  <si>
    <t>P13104</t>
  </si>
  <si>
    <t>P13105</t>
  </si>
  <si>
    <t>P13106</t>
  </si>
  <si>
    <t>P13107</t>
  </si>
  <si>
    <t>P13108</t>
  </si>
  <si>
    <t>P13109</t>
  </si>
  <si>
    <t>P13110</t>
  </si>
  <si>
    <t>P13209</t>
  </si>
  <si>
    <t>P13210</t>
  </si>
  <si>
    <t>P13302</t>
  </si>
  <si>
    <t>P13303</t>
  </si>
  <si>
    <t>P13304</t>
  </si>
  <si>
    <t>P13305</t>
  </si>
  <si>
    <t>P13306</t>
  </si>
  <si>
    <t>P13307</t>
  </si>
  <si>
    <t>P13308</t>
  </si>
  <si>
    <t>P13309</t>
  </si>
  <si>
    <t>P13310</t>
  </si>
  <si>
    <t>P13406</t>
  </si>
  <si>
    <t>P13407</t>
  </si>
  <si>
    <t>P13408</t>
  </si>
  <si>
    <t>P13409</t>
  </si>
  <si>
    <t>P13410</t>
  </si>
  <si>
    <t>P14105</t>
  </si>
  <si>
    <t>P14106</t>
  </si>
  <si>
    <t>P14107</t>
  </si>
  <si>
    <t>P14108</t>
  </si>
  <si>
    <t>P14109</t>
  </si>
  <si>
    <t>P14110</t>
  </si>
  <si>
    <t>P14203</t>
  </si>
  <si>
    <t>P14204</t>
  </si>
  <si>
    <t>P14205</t>
  </si>
  <si>
    <t>P14206</t>
  </si>
  <si>
    <t>P14207</t>
  </si>
  <si>
    <t>P14208</t>
  </si>
  <si>
    <t>P14209</t>
  </si>
  <si>
    <t>P14210</t>
  </si>
  <si>
    <t>P14303</t>
  </si>
  <si>
    <t>P14304</t>
  </si>
  <si>
    <t>P14305</t>
  </si>
  <si>
    <t>P14306</t>
  </si>
  <si>
    <t>P14307</t>
  </si>
  <si>
    <t>P14308</t>
  </si>
  <si>
    <t>P14309</t>
  </si>
  <si>
    <t>P14310</t>
  </si>
  <si>
    <t>P15006</t>
  </si>
  <si>
    <t>P15007</t>
  </si>
  <si>
    <t>P15008</t>
  </si>
  <si>
    <t>P15009</t>
  </si>
  <si>
    <t>P15010</t>
  </si>
  <si>
    <t>P16003</t>
  </si>
  <si>
    <t>P16004</t>
  </si>
  <si>
    <t>P16005</t>
  </si>
  <si>
    <t>P16006</t>
  </si>
  <si>
    <t>P16007</t>
  </si>
  <si>
    <t>P16008</t>
  </si>
  <si>
    <t>P16009</t>
  </si>
  <si>
    <t>P16010</t>
  </si>
  <si>
    <t>P21108</t>
  </si>
  <si>
    <t>P21109</t>
  </si>
  <si>
    <t>P21110</t>
  </si>
  <si>
    <t>P21203</t>
  </si>
  <si>
    <t>P21204</t>
  </si>
  <si>
    <t>P21205</t>
  </si>
  <si>
    <t>P21206</t>
  </si>
  <si>
    <t>P21207</t>
  </si>
  <si>
    <t>P21208</t>
  </si>
  <si>
    <t>P21209</t>
  </si>
  <si>
    <t>P21210</t>
  </si>
  <si>
    <t>P21403</t>
  </si>
  <si>
    <t>P21404</t>
  </si>
  <si>
    <t>P21405</t>
  </si>
  <si>
    <t>P21406</t>
  </si>
  <si>
    <t>P21407</t>
  </si>
  <si>
    <t>P21408</t>
  </si>
  <si>
    <t>P21409</t>
  </si>
  <si>
    <t>P21410</t>
  </si>
  <si>
    <t>P21503</t>
  </si>
  <si>
    <t>P21504</t>
  </si>
  <si>
    <t>P21505</t>
  </si>
  <si>
    <t>P21506</t>
  </si>
  <si>
    <t>P21507</t>
  </si>
  <si>
    <t>P21508</t>
  </si>
  <si>
    <t>P21509</t>
  </si>
  <si>
    <t>P21510</t>
  </si>
  <si>
    <t>P21603</t>
  </si>
  <si>
    <t>P21604</t>
  </si>
  <si>
    <t>P21605</t>
  </si>
  <si>
    <t>P21606</t>
  </si>
  <si>
    <t>P21607</t>
  </si>
  <si>
    <t>P21608</t>
  </si>
  <si>
    <t>P21609</t>
  </si>
  <si>
    <t>P21610</t>
  </si>
  <si>
    <t>P22003</t>
  </si>
  <si>
    <t>P22004</t>
  </si>
  <si>
    <t>P22005</t>
  </si>
  <si>
    <t>P22006</t>
  </si>
  <si>
    <t>P22007</t>
  </si>
  <si>
    <t>P22008</t>
  </si>
  <si>
    <t>P22009</t>
  </si>
  <si>
    <t>P22010</t>
  </si>
  <si>
    <t>P23103</t>
  </si>
  <si>
    <t>P23104</t>
  </si>
  <si>
    <t>P23105</t>
  </si>
  <si>
    <t>P23106</t>
  </si>
  <si>
    <t>P23107</t>
  </si>
  <si>
    <t>P23108</t>
  </si>
  <si>
    <t>P23109</t>
  </si>
  <si>
    <t>P23110</t>
  </si>
  <si>
    <t>P23207</t>
  </si>
  <si>
    <t>P23208</t>
  </si>
  <si>
    <t>P23209</t>
  </si>
  <si>
    <t>P23210</t>
  </si>
  <si>
    <t>P23302</t>
  </si>
  <si>
    <t>P23303</t>
  </si>
  <si>
    <t>P23304</t>
  </si>
  <si>
    <t>P23305</t>
  </si>
  <si>
    <t>P23306</t>
  </si>
  <si>
    <t>P23307</t>
  </si>
  <si>
    <t>P23308</t>
  </si>
  <si>
    <t>P23309</t>
  </si>
  <si>
    <t>P23310</t>
  </si>
  <si>
    <t>P23405</t>
  </si>
  <si>
    <t>P23406</t>
  </si>
  <si>
    <t>P23407</t>
  </si>
  <si>
    <t>P23408</t>
  </si>
  <si>
    <t>P23409</t>
  </si>
  <si>
    <t>P23410</t>
  </si>
  <si>
    <t>P24103</t>
  </si>
  <si>
    <t>P24104</t>
  </si>
  <si>
    <t>P24105</t>
  </si>
  <si>
    <t>P24106</t>
  </si>
  <si>
    <t>P24107</t>
  </si>
  <si>
    <t>P24108</t>
  </si>
  <si>
    <t>P24109</t>
  </si>
  <si>
    <t>P24110</t>
  </si>
  <si>
    <t>P24202</t>
  </si>
  <si>
    <t>P24203</t>
  </si>
  <si>
    <t>P24204</t>
  </si>
  <si>
    <t>P24205</t>
  </si>
  <si>
    <t>P24206</t>
  </si>
  <si>
    <t>P24207</t>
  </si>
  <si>
    <t>P24208</t>
  </si>
  <si>
    <t>P24209</t>
  </si>
  <si>
    <t>P24210</t>
  </si>
  <si>
    <t>P24302</t>
  </si>
  <si>
    <t>P24303</t>
  </si>
  <si>
    <t>P24304</t>
  </si>
  <si>
    <t>P24305</t>
  </si>
  <si>
    <t>P24306</t>
  </si>
  <si>
    <t>P24307</t>
  </si>
  <si>
    <t>P24308</t>
  </si>
  <si>
    <t>P24309</t>
  </si>
  <si>
    <t>P24310</t>
  </si>
  <si>
    <t>P25005</t>
  </si>
  <si>
    <t>P25006</t>
  </si>
  <si>
    <t>P25007</t>
  </si>
  <si>
    <t>P25008</t>
  </si>
  <si>
    <t>P25009</t>
  </si>
  <si>
    <t>P25010</t>
  </si>
  <si>
    <t>P26002</t>
  </si>
  <si>
    <t>P26003</t>
  </si>
  <si>
    <t>P26004</t>
  </si>
  <si>
    <t>P26005</t>
  </si>
  <si>
    <t>P26006</t>
  </si>
  <si>
    <t>P26007</t>
  </si>
  <si>
    <t>P26008</t>
  </si>
  <si>
    <t>P26009</t>
  </si>
  <si>
    <t>P26010</t>
  </si>
  <si>
    <t>P31108</t>
  </si>
  <si>
    <t>P31109</t>
  </si>
  <si>
    <t>P31110</t>
  </si>
  <si>
    <t>P31203</t>
  </si>
  <si>
    <t>P31204</t>
  </si>
  <si>
    <t>P31205</t>
  </si>
  <si>
    <t>P31206</t>
  </si>
  <si>
    <t>P31207</t>
  </si>
  <si>
    <t>P31208</t>
  </si>
  <si>
    <t>P31209</t>
  </si>
  <si>
    <t>P31210</t>
  </si>
  <si>
    <t>P31403</t>
  </si>
  <si>
    <t>P31404</t>
  </si>
  <si>
    <t>P31405</t>
  </si>
  <si>
    <t>P31406</t>
  </si>
  <si>
    <t>P31407</t>
  </si>
  <si>
    <t>P31408</t>
  </si>
  <si>
    <t>P31409</t>
  </si>
  <si>
    <t>P31410</t>
  </si>
  <si>
    <t>P31503</t>
  </si>
  <si>
    <t>P31504</t>
  </si>
  <si>
    <t>P31505</t>
  </si>
  <si>
    <t>P31506</t>
  </si>
  <si>
    <t>P31507</t>
  </si>
  <si>
    <t>P31508</t>
  </si>
  <si>
    <t>P31509</t>
  </si>
  <si>
    <t>P31510</t>
  </si>
  <si>
    <t>P31603</t>
  </si>
  <si>
    <t>P31604</t>
  </si>
  <si>
    <t>P31605</t>
  </si>
  <si>
    <t>P31606</t>
  </si>
  <si>
    <t>P31607</t>
  </si>
  <si>
    <t>P31608</t>
  </si>
  <si>
    <t>P31609</t>
  </si>
  <si>
    <t>P31610</t>
  </si>
  <si>
    <t>P32003</t>
  </si>
  <si>
    <t>P32004</t>
  </si>
  <si>
    <t>P32005</t>
  </si>
  <si>
    <t>P32006</t>
  </si>
  <si>
    <t>P32007</t>
  </si>
  <si>
    <t>P32008</t>
  </si>
  <si>
    <t>P32009</t>
  </si>
  <si>
    <t>P32010</t>
  </si>
  <si>
    <t>P33104</t>
  </si>
  <si>
    <t>P33105</t>
  </si>
  <si>
    <t>P33106</t>
  </si>
  <si>
    <t>P33107</t>
  </si>
  <si>
    <t>P33108</t>
  </si>
  <si>
    <t>P33109</t>
  </si>
  <si>
    <t>P33110</t>
  </si>
  <si>
    <t>P33208</t>
  </si>
  <si>
    <t>P33209</t>
  </si>
  <si>
    <t>P33210</t>
  </si>
  <si>
    <t>P33302</t>
  </si>
  <si>
    <t>P33303</t>
  </si>
  <si>
    <t>P33304</t>
  </si>
  <si>
    <t>P33305</t>
  </si>
  <si>
    <t>P33306</t>
  </si>
  <si>
    <t>P33307</t>
  </si>
  <si>
    <t>P33308</t>
  </si>
  <si>
    <t>P33309</t>
  </si>
  <si>
    <t>P33310</t>
  </si>
  <si>
    <t>P33406</t>
  </si>
  <si>
    <t>P33407</t>
  </si>
  <si>
    <t>P33408</t>
  </si>
  <si>
    <t>P33409</t>
  </si>
  <si>
    <t>P33410</t>
  </si>
  <si>
    <t>P34104</t>
  </si>
  <si>
    <t>P34105</t>
  </si>
  <si>
    <t>P34106</t>
  </si>
  <si>
    <t>P34107</t>
  </si>
  <si>
    <t>P34108</t>
  </si>
  <si>
    <t>P34109</t>
  </si>
  <si>
    <t>P34110</t>
  </si>
  <si>
    <t>P34203</t>
  </si>
  <si>
    <t>P34204</t>
  </si>
  <si>
    <t>P34205</t>
  </si>
  <si>
    <t>P34206</t>
  </si>
  <si>
    <t>P34207</t>
  </si>
  <si>
    <t>P34208</t>
  </si>
  <si>
    <t>P34209</t>
  </si>
  <si>
    <t>P34210</t>
  </si>
  <si>
    <t>P34303</t>
  </si>
  <si>
    <t>P34304</t>
  </si>
  <si>
    <t>P34305</t>
  </si>
  <si>
    <t>P34306</t>
  </si>
  <si>
    <t>P34307</t>
  </si>
  <si>
    <t>P34308</t>
  </si>
  <si>
    <t>P34309</t>
  </si>
  <si>
    <t>P34310</t>
  </si>
  <si>
    <t>P35006</t>
  </si>
  <si>
    <t>P35007</t>
  </si>
  <si>
    <t>P35008</t>
  </si>
  <si>
    <t>P35009</t>
  </si>
  <si>
    <t>P35010</t>
  </si>
  <si>
    <t>P36003</t>
  </si>
  <si>
    <t>P36004</t>
  </si>
  <si>
    <t>P36005</t>
  </si>
  <si>
    <t>P36006</t>
  </si>
  <si>
    <t>P36007</t>
  </si>
  <si>
    <t>P36008</t>
  </si>
  <si>
    <t>P36009</t>
  </si>
  <si>
    <t>P36010</t>
  </si>
  <si>
    <t xml:space="preserve">TOTAL DIRECT PROJECT COSTS AND Overhead FOR THE WHOLE CONSORTIUM </t>
  </si>
  <si>
    <t>on our Bank with the following details: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</si>
</sst>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_(* #,##0_);_(* \(#,##0\);_(* &quot;-&quot;??_);_(@_)"/>
    <numFmt numFmtId="168" formatCode="[$-40C]mmm\-yy;@"/>
    <numFmt numFmtId="169" formatCode="[$£-809]#,##0.00;\-[$£-809]#,##0.0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6"/>
      <color theme="1"/>
      <name val="Source Sans Pro"/>
      <family val="2"/>
    </font>
    <font>
      <sz val="11"/>
      <color theme="1"/>
      <name val="Source Sans Pro"/>
      <family val="2"/>
    </font>
    <font>
      <sz val="10"/>
      <color theme="1"/>
      <name val="Source Sans Pro"/>
      <family val="2"/>
    </font>
    <font>
      <b/>
      <sz val="10"/>
      <color theme="1"/>
      <name val="Source Sans Pro"/>
      <family val="2"/>
    </font>
    <font>
      <b/>
      <sz val="11"/>
      <color theme="1"/>
      <name val="Source Sans Pro"/>
      <family val="2"/>
    </font>
    <font>
      <b/>
      <sz val="9"/>
      <color theme="1"/>
      <name val="Source Sans Pro"/>
      <family val="2"/>
    </font>
    <font>
      <sz val="8"/>
      <color theme="1"/>
      <name val="Source Sans Pro"/>
      <family val="2"/>
    </font>
    <font>
      <i/>
      <sz val="9"/>
      <color theme="1"/>
      <name val="Source Sans Pro"/>
      <family val="2"/>
    </font>
    <font>
      <sz val="9"/>
      <color theme="1"/>
      <name val="Source Sans Pro"/>
      <family val="2"/>
    </font>
    <font>
      <sz val="11"/>
      <color theme="0"/>
      <name val="Source Sans Pro"/>
      <family val="2"/>
    </font>
    <font>
      <sz val="14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Source Sans Pro"/>
      <family val="2"/>
    </font>
    <font>
      <sz val="9"/>
      <color rgb="FFFF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164" fontId="13" fillId="0" borderId="0" applyFont="0" applyFill="0" applyBorder="0" applyAlignment="0" applyProtection="0"/>
  </cellStyleXfs>
  <cellXfs count="69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30" xfId="0" applyBorder="1"/>
    <xf numFmtId="0" fontId="2" fillId="0" borderId="0" xfId="0" applyFont="1" applyAlignment="1">
      <alignment horizontal="right"/>
    </xf>
    <xf numFmtId="9" fontId="2" fillId="0" borderId="0" xfId="2" applyFont="1" applyAlignment="1">
      <alignment horizontal="center"/>
    </xf>
    <xf numFmtId="166" fontId="2" fillId="0" borderId="15" xfId="1" applyNumberFormat="1" applyFont="1" applyBorder="1"/>
    <xf numFmtId="166" fontId="3" fillId="2" borderId="15" xfId="1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/>
    </xf>
    <xf numFmtId="166" fontId="3" fillId="2" borderId="27" xfId="1" applyNumberFormat="1" applyFont="1" applyFill="1" applyBorder="1" applyAlignment="1">
      <alignment horizontal="center" vertical="center"/>
    </xf>
    <xf numFmtId="166" fontId="2" fillId="0" borderId="27" xfId="1" applyNumberFormat="1" applyFont="1" applyBorder="1"/>
    <xf numFmtId="166" fontId="3" fillId="2" borderId="1" xfId="1" applyNumberFormat="1" applyFont="1" applyFill="1" applyBorder="1" applyAlignment="1">
      <alignment horizontal="center" vertical="center"/>
    </xf>
    <xf numFmtId="166" fontId="3" fillId="0" borderId="2" xfId="1" applyNumberFormat="1" applyFont="1" applyBorder="1"/>
    <xf numFmtId="166" fontId="3" fillId="0" borderId="51" xfId="1" applyNumberFormat="1" applyFont="1" applyBorder="1"/>
    <xf numFmtId="9" fontId="2" fillId="0" borderId="15" xfId="2" applyFont="1" applyBorder="1"/>
    <xf numFmtId="9" fontId="2" fillId="0" borderId="18" xfId="2" applyFont="1" applyBorder="1"/>
    <xf numFmtId="0" fontId="0" fillId="0" borderId="34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31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0" fillId="0" borderId="0" xfId="0" applyAlignment="1">
      <alignment wrapText="1"/>
    </xf>
    <xf numFmtId="166" fontId="0" fillId="0" borderId="0" xfId="0" applyNumberFormat="1"/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center"/>
    </xf>
    <xf numFmtId="9" fontId="15" fillId="0" borderId="0" xfId="2" applyFont="1" applyAlignment="1">
      <alignment horizontal="center"/>
    </xf>
    <xf numFmtId="0" fontId="17" fillId="0" borderId="0" xfId="0" applyFont="1"/>
    <xf numFmtId="0" fontId="15" fillId="0" borderId="11" xfId="0" applyFont="1" applyBorder="1"/>
    <xf numFmtId="0" fontId="15" fillId="4" borderId="10" xfId="0" applyFont="1" applyFill="1" applyBorder="1" applyAlignment="1">
      <alignment horizontal="right"/>
    </xf>
    <xf numFmtId="0" fontId="18" fillId="5" borderId="11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5" borderId="37" xfId="0" applyFont="1" applyFill="1" applyBorder="1" applyAlignment="1">
      <alignment horizontal="center" vertical="center"/>
    </xf>
    <xf numFmtId="0" fontId="18" fillId="5" borderId="38" xfId="0" applyFont="1" applyFill="1" applyBorder="1" applyAlignment="1">
      <alignment horizontal="center" vertical="center"/>
    </xf>
    <xf numFmtId="166" fontId="15" fillId="0" borderId="0" xfId="0" applyNumberFormat="1" applyFont="1" applyAlignment="1">
      <alignment horizontal="center"/>
    </xf>
    <xf numFmtId="0" fontId="15" fillId="0" borderId="17" xfId="0" applyFont="1" applyBorder="1"/>
    <xf numFmtId="166" fontId="15" fillId="0" borderId="0" xfId="0" applyNumberFormat="1" applyFont="1"/>
    <xf numFmtId="166" fontId="19" fillId="0" borderId="17" xfId="0" applyNumberFormat="1" applyFont="1" applyBorder="1"/>
    <xf numFmtId="166" fontId="19" fillId="0" borderId="15" xfId="0" applyNumberFormat="1" applyFont="1" applyBorder="1"/>
    <xf numFmtId="166" fontId="19" fillId="0" borderId="15" xfId="0" applyNumberFormat="1" applyFont="1" applyBorder="1" applyAlignment="1">
      <alignment horizontal="center"/>
    </xf>
    <xf numFmtId="166" fontId="19" fillId="0" borderId="18" xfId="0" applyNumberFormat="1" applyFont="1" applyBorder="1" applyAlignment="1">
      <alignment horizontal="center"/>
    </xf>
    <xf numFmtId="166" fontId="19" fillId="0" borderId="14" xfId="0" applyNumberFormat="1" applyFont="1" applyBorder="1" applyAlignment="1">
      <alignment horizontal="center"/>
    </xf>
    <xf numFmtId="0" fontId="15" fillId="0" borderId="19" xfId="0" applyFont="1" applyBorder="1"/>
    <xf numFmtId="9" fontId="19" fillId="0" borderId="19" xfId="2" applyFont="1" applyBorder="1" applyAlignment="1">
      <alignment horizontal="center"/>
    </xf>
    <xf numFmtId="9" fontId="19" fillId="0" borderId="20" xfId="2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5" fillId="0" borderId="33" xfId="0" applyFont="1" applyBorder="1"/>
    <xf numFmtId="0" fontId="18" fillId="0" borderId="0" xfId="0" applyFont="1"/>
    <xf numFmtId="17" fontId="18" fillId="0" borderId="1" xfId="0" applyNumberFormat="1" applyFont="1" applyBorder="1" applyAlignment="1">
      <alignment horizontal="center"/>
    </xf>
    <xf numFmtId="17" fontId="18" fillId="0" borderId="2" xfId="0" applyNumberFormat="1" applyFont="1" applyBorder="1" applyAlignment="1">
      <alignment horizontal="center"/>
    </xf>
    <xf numFmtId="17" fontId="18" fillId="0" borderId="3" xfId="0" applyNumberFormat="1" applyFont="1" applyBorder="1" applyAlignment="1">
      <alignment horizontal="center"/>
    </xf>
    <xf numFmtId="0" fontId="16" fillId="2" borderId="7" xfId="3" applyFont="1" applyFill="1" applyBorder="1" applyAlignment="1">
      <alignment horizontal="left" wrapText="1"/>
    </xf>
    <xf numFmtId="0" fontId="16" fillId="2" borderId="11" xfId="3" applyFont="1" applyFill="1" applyBorder="1" applyAlignment="1">
      <alignment horizontal="left" wrapText="1"/>
    </xf>
    <xf numFmtId="0" fontId="16" fillId="2" borderId="12" xfId="3" applyFont="1" applyFill="1" applyBorder="1" applyAlignment="1">
      <alignment horizontal="left" wrapText="1"/>
    </xf>
    <xf numFmtId="0" fontId="16" fillId="2" borderId="9" xfId="3" applyFont="1" applyFill="1" applyBorder="1" applyAlignment="1">
      <alignment horizontal="left" wrapText="1"/>
    </xf>
    <xf numFmtId="166" fontId="15" fillId="2" borderId="8" xfId="1" applyNumberFormat="1" applyFont="1" applyFill="1" applyBorder="1"/>
    <xf numFmtId="166" fontId="15" fillId="2" borderId="11" xfId="1" applyNumberFormat="1" applyFont="1" applyFill="1" applyBorder="1"/>
    <xf numFmtId="166" fontId="15" fillId="2" borderId="10" xfId="1" applyNumberFormat="1" applyFont="1" applyFill="1" applyBorder="1"/>
    <xf numFmtId="0" fontId="15" fillId="0" borderId="0" xfId="0" applyFont="1" applyAlignment="1">
      <alignment horizontal="right"/>
    </xf>
    <xf numFmtId="0" fontId="21" fillId="0" borderId="13" xfId="0" applyFont="1" applyBorder="1" applyAlignment="1">
      <alignment horizontal="left"/>
    </xf>
    <xf numFmtId="0" fontId="21" fillId="0" borderId="17" xfId="0" applyFont="1" applyBorder="1" applyAlignment="1">
      <alignment horizontal="left"/>
    </xf>
    <xf numFmtId="0" fontId="21" fillId="0" borderId="18" xfId="0" applyFont="1" applyBorder="1" applyAlignment="1">
      <alignment horizontal="left"/>
    </xf>
    <xf numFmtId="166" fontId="21" fillId="0" borderId="15" xfId="1" applyNumberFormat="1" applyFont="1" applyBorder="1" applyAlignment="1">
      <alignment horizontal="center"/>
    </xf>
    <xf numFmtId="166" fontId="15" fillId="0" borderId="14" xfId="1" applyNumberFormat="1" applyFont="1" applyBorder="1"/>
    <xf numFmtId="166" fontId="15" fillId="0" borderId="17" xfId="0" applyNumberFormat="1" applyFont="1" applyBorder="1"/>
    <xf numFmtId="166" fontId="15" fillId="0" borderId="15" xfId="0" applyNumberFormat="1" applyFont="1" applyBorder="1"/>
    <xf numFmtId="166" fontId="15" fillId="0" borderId="16" xfId="0" applyNumberFormat="1" applyFont="1" applyBorder="1"/>
    <xf numFmtId="9" fontId="15" fillId="0" borderId="16" xfId="2" applyFont="1" applyBorder="1"/>
    <xf numFmtId="166" fontId="15" fillId="0" borderId="26" xfId="0" applyNumberFormat="1" applyFont="1" applyBorder="1"/>
    <xf numFmtId="0" fontId="16" fillId="0" borderId="13" xfId="0" applyFont="1" applyBorder="1" applyAlignment="1">
      <alignment horizontal="left"/>
    </xf>
    <xf numFmtId="166" fontId="16" fillId="2" borderId="9" xfId="1" applyNumberFormat="1" applyFont="1" applyFill="1" applyBorder="1" applyAlignment="1">
      <alignment horizontal="center" wrapText="1"/>
    </xf>
    <xf numFmtId="166" fontId="15" fillId="2" borderId="22" xfId="1" applyNumberFormat="1" applyFont="1" applyFill="1" applyBorder="1"/>
    <xf numFmtId="166" fontId="15" fillId="2" borderId="24" xfId="1" applyNumberFormat="1" applyFont="1" applyFill="1" applyBorder="1"/>
    <xf numFmtId="9" fontId="15" fillId="2" borderId="24" xfId="2" applyFont="1" applyFill="1" applyBorder="1"/>
    <xf numFmtId="0" fontId="21" fillId="3" borderId="17" xfId="0" applyFont="1" applyFill="1" applyBorder="1" applyAlignment="1">
      <alignment horizontal="left"/>
    </xf>
    <xf numFmtId="0" fontId="21" fillId="3" borderId="18" xfId="0" applyFont="1" applyFill="1" applyBorder="1" applyAlignment="1">
      <alignment horizontal="left"/>
    </xf>
    <xf numFmtId="166" fontId="21" fillId="3" borderId="15" xfId="1" applyNumberFormat="1" applyFont="1" applyFill="1" applyBorder="1" applyAlignment="1">
      <alignment horizontal="center"/>
    </xf>
    <xf numFmtId="166" fontId="15" fillId="3" borderId="14" xfId="1" applyNumberFormat="1" applyFont="1" applyFill="1" applyBorder="1"/>
    <xf numFmtId="166" fontId="15" fillId="3" borderId="17" xfId="0" applyNumberFormat="1" applyFont="1" applyFill="1" applyBorder="1"/>
    <xf numFmtId="166" fontId="15" fillId="3" borderId="16" xfId="0" applyNumberFormat="1" applyFont="1" applyFill="1" applyBorder="1"/>
    <xf numFmtId="0" fontId="15" fillId="0" borderId="13" xfId="3" applyFont="1" applyBorder="1" applyAlignment="1">
      <alignment horizontal="left"/>
    </xf>
    <xf numFmtId="166" fontId="15" fillId="0" borderId="15" xfId="1" applyNumberFormat="1" applyFont="1" applyBorder="1" applyAlignment="1">
      <alignment horizontal="center"/>
    </xf>
    <xf numFmtId="0" fontId="15" fillId="0" borderId="39" xfId="3" applyFont="1" applyBorder="1" applyAlignment="1">
      <alignment horizontal="left"/>
    </xf>
    <xf numFmtId="0" fontId="15" fillId="0" borderId="22" xfId="3" applyFont="1" applyBorder="1" applyAlignment="1">
      <alignment horizontal="left"/>
    </xf>
    <xf numFmtId="0" fontId="15" fillId="0" borderId="25" xfId="3" applyFont="1" applyBorder="1" applyAlignment="1">
      <alignment horizontal="left"/>
    </xf>
    <xf numFmtId="166" fontId="15" fillId="0" borderId="23" xfId="1" applyNumberFormat="1" applyFont="1" applyBorder="1" applyAlignment="1">
      <alignment horizontal="center"/>
    </xf>
    <xf numFmtId="0" fontId="16" fillId="0" borderId="39" xfId="3" applyFont="1" applyBorder="1" applyAlignment="1">
      <alignment horizontal="left"/>
    </xf>
    <xf numFmtId="0" fontId="16" fillId="0" borderId="22" xfId="3" applyFont="1" applyBorder="1" applyAlignment="1">
      <alignment horizontal="left"/>
    </xf>
    <xf numFmtId="0" fontId="16" fillId="0" borderId="25" xfId="3" applyFont="1" applyBorder="1" applyAlignment="1">
      <alignment horizontal="left"/>
    </xf>
    <xf numFmtId="166" fontId="16" fillId="0" borderId="23" xfId="1" applyNumberFormat="1" applyFont="1" applyBorder="1" applyAlignment="1">
      <alignment horizontal="center"/>
    </xf>
    <xf numFmtId="166" fontId="15" fillId="2" borderId="23" xfId="1" applyNumberFormat="1" applyFont="1" applyFill="1" applyBorder="1"/>
    <xf numFmtId="0" fontId="18" fillId="0" borderId="7" xfId="0" applyFont="1" applyBorder="1"/>
    <xf numFmtId="0" fontId="15" fillId="0" borderId="9" xfId="0" applyFont="1" applyBorder="1"/>
    <xf numFmtId="166" fontId="15" fillId="0" borderId="11" xfId="0" applyNumberFormat="1" applyFont="1" applyBorder="1"/>
    <xf numFmtId="9" fontId="15" fillId="0" borderId="10" xfId="2" applyFont="1" applyBorder="1"/>
    <xf numFmtId="0" fontId="15" fillId="0" borderId="44" xfId="0" applyFont="1" applyBorder="1"/>
    <xf numFmtId="0" fontId="15" fillId="0" borderId="45" xfId="0" applyFont="1" applyBorder="1"/>
    <xf numFmtId="166" fontId="15" fillId="0" borderId="44" xfId="0" applyNumberFormat="1" applyFont="1" applyBorder="1"/>
    <xf numFmtId="166" fontId="17" fillId="0" borderId="0" xfId="0" applyNumberFormat="1" applyFont="1"/>
    <xf numFmtId="166" fontId="15" fillId="4" borderId="16" xfId="1" applyNumberFormat="1" applyFont="1" applyFill="1" applyBorder="1"/>
    <xf numFmtId="9" fontId="15" fillId="4" borderId="21" xfId="0" applyNumberFormat="1" applyFont="1" applyFill="1" applyBorder="1"/>
    <xf numFmtId="0" fontId="18" fillId="0" borderId="0" xfId="0" applyFont="1" applyAlignment="1">
      <alignment horizontal="center"/>
    </xf>
    <xf numFmtId="166" fontId="18" fillId="0" borderId="0" xfId="1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21" fillId="0" borderId="17" xfId="0" applyFont="1" applyBorder="1" applyAlignment="1">
      <alignment horizontal="center"/>
    </xf>
    <xf numFmtId="0" fontId="21" fillId="0" borderId="17" xfId="0" applyFont="1" applyBorder="1" applyAlignment="1">
      <alignment horizontal="center" wrapText="1"/>
    </xf>
    <xf numFmtId="0" fontId="16" fillId="3" borderId="13" xfId="0" applyFont="1" applyFill="1" applyBorder="1" applyAlignment="1">
      <alignment horizontal="left"/>
    </xf>
    <xf numFmtId="166" fontId="15" fillId="0" borderId="23" xfId="1" applyNumberFormat="1" applyFont="1" applyFill="1" applyBorder="1" applyAlignment="1">
      <alignment horizontal="center"/>
    </xf>
    <xf numFmtId="166" fontId="21" fillId="0" borderId="15" xfId="1" applyNumberFormat="1" applyFont="1" applyFill="1" applyBorder="1" applyAlignment="1">
      <alignment horizontal="center"/>
    </xf>
    <xf numFmtId="164" fontId="16" fillId="0" borderId="0" xfId="0" applyNumberFormat="1" applyFont="1"/>
    <xf numFmtId="164" fontId="18" fillId="5" borderId="9" xfId="0" applyNumberFormat="1" applyFont="1" applyFill="1" applyBorder="1" applyAlignment="1">
      <alignment horizontal="center" vertical="center" wrapText="1"/>
    </xf>
    <xf numFmtId="164" fontId="19" fillId="0" borderId="15" xfId="0" applyNumberFormat="1" applyFont="1" applyBorder="1"/>
    <xf numFmtId="164" fontId="19" fillId="0" borderId="20" xfId="2" applyNumberFormat="1" applyFont="1" applyBorder="1" applyAlignment="1">
      <alignment horizontal="center"/>
    </xf>
    <xf numFmtId="164" fontId="15" fillId="0" borderId="0" xfId="0" applyNumberFormat="1" applyFont="1"/>
    <xf numFmtId="164" fontId="17" fillId="0" borderId="0" xfId="0" applyNumberFormat="1" applyFont="1"/>
    <xf numFmtId="0" fontId="17" fillId="0" borderId="0" xfId="0" applyFont="1" applyAlignment="1">
      <alignment wrapText="1"/>
    </xf>
    <xf numFmtId="166" fontId="15" fillId="11" borderId="8" xfId="1" applyNumberFormat="1" applyFont="1" applyFill="1" applyBorder="1" applyAlignment="1">
      <alignment wrapText="1"/>
    </xf>
    <xf numFmtId="0" fontId="14" fillId="0" borderId="14" xfId="0" applyFont="1" applyBorder="1" applyAlignment="1">
      <alignment wrapText="1"/>
    </xf>
    <xf numFmtId="0" fontId="14" fillId="0" borderId="40" xfId="0" applyFont="1" applyBorder="1" applyAlignment="1">
      <alignment wrapText="1"/>
    </xf>
    <xf numFmtId="166" fontId="15" fillId="0" borderId="14" xfId="0" applyNumberFormat="1" applyFont="1" applyBorder="1" applyAlignment="1">
      <alignment wrapText="1"/>
    </xf>
    <xf numFmtId="166" fontId="15" fillId="0" borderId="42" xfId="0" applyNumberFormat="1" applyFont="1" applyBorder="1" applyAlignment="1">
      <alignment wrapText="1"/>
    </xf>
    <xf numFmtId="0" fontId="0" fillId="0" borderId="0" xfId="0" applyAlignment="1">
      <alignment horizontal="left" wrapText="1"/>
    </xf>
    <xf numFmtId="0" fontId="22" fillId="0" borderId="0" xfId="0" applyFont="1"/>
    <xf numFmtId="0" fontId="23" fillId="7" borderId="4" xfId="0" applyFont="1" applyFill="1" applyBorder="1"/>
    <xf numFmtId="0" fontId="23" fillId="7" borderId="1" xfId="0" applyFont="1" applyFill="1" applyBorder="1"/>
    <xf numFmtId="0" fontId="23" fillId="7" borderId="2" xfId="0" applyFont="1" applyFill="1" applyBorder="1"/>
    <xf numFmtId="166" fontId="23" fillId="7" borderId="3" xfId="1" applyNumberFormat="1" applyFont="1" applyFill="1" applyBorder="1"/>
    <xf numFmtId="166" fontId="23" fillId="7" borderId="1" xfId="1" applyNumberFormat="1" applyFont="1" applyFill="1" applyBorder="1"/>
    <xf numFmtId="9" fontId="23" fillId="7" borderId="3" xfId="2" applyFont="1" applyFill="1" applyBorder="1"/>
    <xf numFmtId="0" fontId="24" fillId="0" borderId="0" xfId="0" applyFont="1"/>
    <xf numFmtId="0" fontId="24" fillId="0" borderId="0" xfId="0" applyFont="1" applyAlignment="1">
      <alignment wrapText="1"/>
    </xf>
    <xf numFmtId="166" fontId="0" fillId="0" borderId="0" xfId="0" applyNumberFormat="1" applyAlignment="1">
      <alignment horizontal="left" wrapText="1"/>
    </xf>
    <xf numFmtId="166" fontId="0" fillId="0" borderId="0" xfId="1" applyNumberFormat="1" applyFont="1" applyFill="1" applyBorder="1"/>
    <xf numFmtId="164" fontId="0" fillId="0" borderId="0" xfId="0" applyNumberFormat="1"/>
    <xf numFmtId="9" fontId="21" fillId="0" borderId="18" xfId="0" applyNumberFormat="1" applyFont="1" applyBorder="1" applyAlignment="1">
      <alignment horizontal="left"/>
    </xf>
    <xf numFmtId="9" fontId="15" fillId="0" borderId="25" xfId="3" applyNumberFormat="1" applyFont="1" applyBorder="1" applyAlignment="1">
      <alignment horizontal="left"/>
    </xf>
    <xf numFmtId="49" fontId="15" fillId="0" borderId="14" xfId="0" applyNumberFormat="1" applyFont="1" applyBorder="1" applyAlignment="1">
      <alignment wrapText="1"/>
    </xf>
    <xf numFmtId="0" fontId="0" fillId="0" borderId="3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166" fontId="15" fillId="0" borderId="14" xfId="1" applyNumberFormat="1" applyFont="1" applyFill="1" applyBorder="1"/>
    <xf numFmtId="166" fontId="15" fillId="0" borderId="8" xfId="1" applyNumberFormat="1" applyFont="1" applyFill="1" applyBorder="1" applyAlignment="1">
      <alignment wrapText="1"/>
    </xf>
    <xf numFmtId="166" fontId="2" fillId="0" borderId="0" xfId="1" applyNumberFormat="1" applyFont="1"/>
    <xf numFmtId="0" fontId="16" fillId="2" borderId="13" xfId="0" applyFont="1" applyFill="1" applyBorder="1" applyAlignment="1">
      <alignment horizontal="left"/>
    </xf>
    <xf numFmtId="166" fontId="15" fillId="3" borderId="15" xfId="1" applyNumberFormat="1" applyFont="1" applyFill="1" applyBorder="1"/>
    <xf numFmtId="164" fontId="21" fillId="3" borderId="61" xfId="1" applyNumberFormat="1" applyFont="1" applyFill="1" applyBorder="1" applyAlignment="1">
      <alignment horizontal="center"/>
    </xf>
    <xf numFmtId="164" fontId="21" fillId="0" borderId="61" xfId="1" applyNumberFormat="1" applyFont="1" applyFill="1" applyBorder="1" applyAlignment="1">
      <alignment horizontal="center"/>
    </xf>
    <xf numFmtId="167" fontId="15" fillId="3" borderId="15" xfId="0" applyNumberFormat="1" applyFont="1" applyFill="1" applyBorder="1"/>
    <xf numFmtId="167" fontId="15" fillId="0" borderId="15" xfId="0" applyNumberFormat="1" applyFont="1" applyBorder="1"/>
    <xf numFmtId="167" fontId="15" fillId="0" borderId="11" xfId="0" applyNumberFormat="1" applyFont="1" applyBorder="1"/>
    <xf numFmtId="167" fontId="15" fillId="0" borderId="9" xfId="0" applyNumberFormat="1" applyFont="1" applyBorder="1"/>
    <xf numFmtId="167" fontId="15" fillId="0" borderId="44" xfId="0" applyNumberFormat="1" applyFont="1" applyBorder="1"/>
    <xf numFmtId="167" fontId="15" fillId="0" borderId="45" xfId="0" applyNumberFormat="1" applyFont="1" applyBorder="1"/>
    <xf numFmtId="164" fontId="21" fillId="0" borderId="61" xfId="1" applyNumberFormat="1" applyFont="1" applyBorder="1" applyAlignment="1">
      <alignment horizontal="center"/>
    </xf>
    <xf numFmtId="164" fontId="16" fillId="2" borderId="71" xfId="1" applyNumberFormat="1" applyFont="1" applyFill="1" applyBorder="1" applyAlignment="1">
      <alignment horizontal="center" wrapText="1"/>
    </xf>
    <xf numFmtId="166" fontId="3" fillId="0" borderId="79" xfId="1" applyNumberFormat="1" applyFont="1" applyBorder="1"/>
    <xf numFmtId="167" fontId="15" fillId="0" borderId="20" xfId="0" applyNumberFormat="1" applyFont="1" applyBorder="1"/>
    <xf numFmtId="0" fontId="27" fillId="0" borderId="0" xfId="0" applyFont="1" applyAlignment="1">
      <alignment horizontal="right"/>
    </xf>
    <xf numFmtId="0" fontId="27" fillId="0" borderId="0" xfId="0" applyFont="1"/>
    <xf numFmtId="9" fontId="27" fillId="0" borderId="0" xfId="2" applyFont="1" applyAlignment="1">
      <alignment horizontal="right"/>
    </xf>
    <xf numFmtId="0" fontId="2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16" borderId="4" xfId="3" applyFont="1" applyFill="1" applyBorder="1" applyAlignment="1">
      <alignment wrapText="1"/>
    </xf>
    <xf numFmtId="168" fontId="3" fillId="16" borderId="1" xfId="0" applyNumberFormat="1" applyFont="1" applyFill="1" applyBorder="1" applyAlignment="1">
      <alignment horizontal="center" vertical="center"/>
    </xf>
    <xf numFmtId="0" fontId="3" fillId="0" borderId="80" xfId="3" applyFont="1" applyBorder="1" applyAlignment="1">
      <alignment wrapText="1"/>
    </xf>
    <xf numFmtId="168" fontId="3" fillId="16" borderId="2" xfId="0" applyNumberFormat="1" applyFont="1" applyFill="1" applyBorder="1" applyAlignment="1">
      <alignment horizontal="center" vertical="center"/>
    </xf>
    <xf numFmtId="168" fontId="3" fillId="16" borderId="3" xfId="0" applyNumberFormat="1" applyFont="1" applyFill="1" applyBorder="1" applyAlignment="1">
      <alignment horizontal="center" vertical="center"/>
    </xf>
    <xf numFmtId="0" fontId="10" fillId="0" borderId="80" xfId="0" applyFont="1" applyBorder="1" applyAlignment="1">
      <alignment horizontal="center"/>
    </xf>
    <xf numFmtId="0" fontId="4" fillId="0" borderId="80" xfId="3" applyFont="1" applyBorder="1" applyAlignment="1">
      <alignment wrapText="1"/>
    </xf>
    <xf numFmtId="41" fontId="3" fillId="0" borderId="60" xfId="0" applyNumberFormat="1" applyFont="1" applyBorder="1" applyAlignment="1">
      <alignment horizontal="right" wrapText="1"/>
    </xf>
    <xf numFmtId="41" fontId="3" fillId="0" borderId="83" xfId="0" applyNumberFormat="1" applyFont="1" applyBorder="1" applyAlignment="1">
      <alignment horizontal="right" wrapText="1"/>
    </xf>
    <xf numFmtId="41" fontId="3" fillId="0" borderId="84" xfId="0" applyNumberFormat="1" applyFont="1" applyBorder="1" applyAlignment="1">
      <alignment horizontal="right" wrapText="1"/>
    </xf>
    <xf numFmtId="41" fontId="29" fillId="0" borderId="8" xfId="0" applyNumberFormat="1" applyFont="1" applyBorder="1" applyAlignment="1">
      <alignment horizontal="right" wrapText="1"/>
    </xf>
    <xf numFmtId="0" fontId="29" fillId="0" borderId="0" xfId="0" applyFont="1"/>
    <xf numFmtId="9" fontId="29" fillId="0" borderId="8" xfId="2" applyFont="1" applyBorder="1" applyAlignment="1">
      <alignment horizontal="right" wrapText="1"/>
    </xf>
    <xf numFmtId="41" fontId="29" fillId="0" borderId="47" xfId="0" applyNumberFormat="1" applyFont="1" applyBorder="1" applyAlignment="1">
      <alignment horizontal="right" wrapText="1"/>
    </xf>
    <xf numFmtId="41" fontId="29" fillId="0" borderId="14" xfId="0" applyNumberFormat="1" applyFont="1" applyBorder="1" applyAlignment="1">
      <alignment horizontal="right" wrapText="1"/>
    </xf>
    <xf numFmtId="9" fontId="29" fillId="0" borderId="14" xfId="2" applyFont="1" applyBorder="1" applyAlignment="1">
      <alignment horizontal="right" wrapText="1"/>
    </xf>
    <xf numFmtId="0" fontId="2" fillId="0" borderId="80" xfId="0" applyFont="1" applyBorder="1"/>
    <xf numFmtId="41" fontId="2" fillId="18" borderId="60" xfId="0" applyNumberFormat="1" applyFont="1" applyFill="1" applyBorder="1" applyAlignment="1">
      <alignment horizontal="right"/>
    </xf>
    <xf numFmtId="41" fontId="2" fillId="18" borderId="83" xfId="0" applyNumberFormat="1" applyFont="1" applyFill="1" applyBorder="1" applyAlignment="1">
      <alignment horizontal="right"/>
    </xf>
    <xf numFmtId="41" fontId="2" fillId="18" borderId="84" xfId="0" applyNumberFormat="1" applyFont="1" applyFill="1" applyBorder="1" applyAlignment="1">
      <alignment horizontal="right"/>
    </xf>
    <xf numFmtId="41" fontId="27" fillId="18" borderId="14" xfId="0" applyNumberFormat="1" applyFont="1" applyFill="1" applyBorder="1" applyAlignment="1">
      <alignment horizontal="right"/>
    </xf>
    <xf numFmtId="9" fontId="27" fillId="18" borderId="14" xfId="2" applyFont="1" applyFill="1" applyBorder="1" applyAlignment="1">
      <alignment horizontal="right"/>
    </xf>
    <xf numFmtId="41" fontId="27" fillId="0" borderId="47" xfId="0" applyNumberFormat="1" applyFont="1" applyBorder="1" applyAlignment="1">
      <alignment horizontal="right"/>
    </xf>
    <xf numFmtId="0" fontId="3" fillId="0" borderId="80" xfId="0" applyFont="1" applyBorder="1"/>
    <xf numFmtId="41" fontId="3" fillId="0" borderId="60" xfId="0" applyNumberFormat="1" applyFont="1" applyBorder="1" applyAlignment="1">
      <alignment horizontal="right"/>
    </xf>
    <xf numFmtId="41" fontId="3" fillId="0" borderId="83" xfId="0" applyNumberFormat="1" applyFont="1" applyBorder="1" applyAlignment="1">
      <alignment horizontal="right"/>
    </xf>
    <xf numFmtId="41" fontId="3" fillId="0" borderId="84" xfId="0" applyNumberFormat="1" applyFont="1" applyBorder="1" applyAlignment="1">
      <alignment horizontal="right"/>
    </xf>
    <xf numFmtId="41" fontId="29" fillId="0" borderId="14" xfId="0" applyNumberFormat="1" applyFont="1" applyBorder="1" applyAlignment="1">
      <alignment horizontal="right"/>
    </xf>
    <xf numFmtId="9" fontId="29" fillId="0" borderId="14" xfId="2" applyFont="1" applyBorder="1" applyAlignment="1">
      <alignment horizontal="right"/>
    </xf>
    <xf numFmtId="41" fontId="29" fillId="0" borderId="47" xfId="0" applyNumberFormat="1" applyFont="1" applyBorder="1" applyAlignment="1">
      <alignment horizontal="right"/>
    </xf>
    <xf numFmtId="41" fontId="4" fillId="0" borderId="60" xfId="0" applyNumberFormat="1" applyFont="1" applyBorder="1" applyAlignment="1">
      <alignment horizontal="right"/>
    </xf>
    <xf numFmtId="41" fontId="2" fillId="0" borderId="60" xfId="0" applyNumberFormat="1" applyFont="1" applyBorder="1" applyAlignment="1">
      <alignment horizontal="right"/>
    </xf>
    <xf numFmtId="41" fontId="2" fillId="0" borderId="83" xfId="0" applyNumberFormat="1" applyFont="1" applyBorder="1" applyAlignment="1">
      <alignment horizontal="right"/>
    </xf>
    <xf numFmtId="41" fontId="2" fillId="0" borderId="84" xfId="0" applyNumberFormat="1" applyFont="1" applyBorder="1" applyAlignment="1">
      <alignment horizontal="right"/>
    </xf>
    <xf numFmtId="41" fontId="27" fillId="0" borderId="14" xfId="0" applyNumberFormat="1" applyFont="1" applyBorder="1" applyAlignment="1">
      <alignment horizontal="right"/>
    </xf>
    <xf numFmtId="9" fontId="27" fillId="0" borderId="14" xfId="2" applyFont="1" applyBorder="1" applyAlignment="1">
      <alignment horizontal="right"/>
    </xf>
    <xf numFmtId="0" fontId="3" fillId="0" borderId="80" xfId="3" applyFont="1" applyBorder="1"/>
    <xf numFmtId="41" fontId="3" fillId="8" borderId="60" xfId="0" applyNumberFormat="1" applyFont="1" applyFill="1" applyBorder="1" applyAlignment="1">
      <alignment horizontal="right"/>
    </xf>
    <xf numFmtId="41" fontId="3" fillId="8" borderId="83" xfId="0" applyNumberFormat="1" applyFont="1" applyFill="1" applyBorder="1" applyAlignment="1">
      <alignment horizontal="right"/>
    </xf>
    <xf numFmtId="41" fontId="3" fillId="8" borderId="84" xfId="0" applyNumberFormat="1" applyFont="1" applyFill="1" applyBorder="1" applyAlignment="1">
      <alignment horizontal="right"/>
    </xf>
    <xf numFmtId="41" fontId="29" fillId="8" borderId="14" xfId="0" applyNumberFormat="1" applyFont="1" applyFill="1" applyBorder="1" applyAlignment="1">
      <alignment horizontal="right"/>
    </xf>
    <xf numFmtId="9" fontId="29" fillId="8" borderId="14" xfId="2" applyFont="1" applyFill="1" applyBorder="1" applyAlignment="1">
      <alignment horizontal="right"/>
    </xf>
    <xf numFmtId="41" fontId="3" fillId="8" borderId="17" xfId="0" applyNumberFormat="1" applyFont="1" applyFill="1" applyBorder="1" applyAlignment="1">
      <alignment horizontal="right"/>
    </xf>
    <xf numFmtId="41" fontId="8" fillId="7" borderId="5" xfId="0" applyNumberFormat="1" applyFont="1" applyFill="1" applyBorder="1" applyAlignment="1">
      <alignment horizontal="right"/>
    </xf>
    <xf numFmtId="41" fontId="30" fillId="7" borderId="14" xfId="0" applyNumberFormat="1" applyFont="1" applyFill="1" applyBorder="1" applyAlignment="1">
      <alignment horizontal="right"/>
    </xf>
    <xf numFmtId="41" fontId="8" fillId="7" borderId="4" xfId="0" applyNumberFormat="1" applyFont="1" applyFill="1" applyBorder="1" applyAlignment="1">
      <alignment horizontal="right"/>
    </xf>
    <xf numFmtId="9" fontId="30" fillId="7" borderId="29" xfId="2" applyFont="1" applyFill="1" applyBorder="1" applyAlignment="1">
      <alignment horizontal="right"/>
    </xf>
    <xf numFmtId="41" fontId="26" fillId="7" borderId="14" xfId="0" applyNumberFormat="1" applyFont="1" applyFill="1" applyBorder="1" applyAlignment="1">
      <alignment horizontal="right"/>
    </xf>
    <xf numFmtId="9" fontId="26" fillId="7" borderId="14" xfId="2" applyFont="1" applyFill="1" applyBorder="1" applyAlignment="1">
      <alignment horizontal="right"/>
    </xf>
    <xf numFmtId="0" fontId="3" fillId="16" borderId="4" xfId="0" applyFont="1" applyFill="1" applyBorder="1"/>
    <xf numFmtId="0" fontId="2" fillId="16" borderId="5" xfId="0" applyFont="1" applyFill="1" applyBorder="1"/>
    <xf numFmtId="0" fontId="5" fillId="19" borderId="48" xfId="0" applyFont="1" applyFill="1" applyBorder="1" applyAlignment="1">
      <alignment horizontal="left"/>
    </xf>
    <xf numFmtId="0" fontId="5" fillId="19" borderId="49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19" borderId="80" xfId="0" applyFont="1" applyFill="1" applyBorder="1" applyAlignment="1">
      <alignment horizontal="left"/>
    </xf>
    <xf numFmtId="0" fontId="5" fillId="19" borderId="0" xfId="0" applyFont="1" applyFill="1" applyAlignment="1">
      <alignment horizontal="left"/>
    </xf>
    <xf numFmtId="0" fontId="5" fillId="19" borderId="33" xfId="0" applyFont="1" applyFill="1" applyBorder="1" applyAlignment="1">
      <alignment horizontal="left"/>
    </xf>
    <xf numFmtId="0" fontId="5" fillId="19" borderId="50" xfId="0" applyFont="1" applyFill="1" applyBorder="1" applyAlignment="1">
      <alignment horizontal="left"/>
    </xf>
    <xf numFmtId="0" fontId="10" fillId="0" borderId="15" xfId="0" applyFont="1" applyBorder="1" applyAlignment="1">
      <alignment horizontal="center"/>
    </xf>
    <xf numFmtId="0" fontId="0" fillId="0" borderId="15" xfId="0" applyBorder="1"/>
    <xf numFmtId="14" fontId="0" fillId="0" borderId="15" xfId="0" applyNumberFormat="1" applyBorder="1"/>
    <xf numFmtId="16" fontId="0" fillId="0" borderId="15" xfId="0" applyNumberFormat="1" applyBorder="1"/>
    <xf numFmtId="0" fontId="27" fillId="4" borderId="88" xfId="0" applyFont="1" applyFill="1" applyBorder="1" applyAlignment="1">
      <alignment horizontal="center"/>
    </xf>
    <xf numFmtId="0" fontId="32" fillId="0" borderId="30" xfId="0" applyFont="1" applyBorder="1"/>
    <xf numFmtId="0" fontId="33" fillId="0" borderId="0" xfId="0" applyFont="1"/>
    <xf numFmtId="0" fontId="33" fillId="0" borderId="31" xfId="0" applyFont="1" applyBorder="1"/>
    <xf numFmtId="0" fontId="32" fillId="0" borderId="0" xfId="0" applyFont="1"/>
    <xf numFmtId="0" fontId="34" fillId="0" borderId="0" xfId="0" applyFont="1"/>
    <xf numFmtId="0" fontId="33" fillId="0" borderId="0" xfId="0" applyFont="1" applyAlignment="1">
      <alignment horizontal="center"/>
    </xf>
    <xf numFmtId="0" fontId="33" fillId="0" borderId="15" xfId="0" applyFont="1" applyBorder="1" applyAlignment="1">
      <alignment horizontal="left"/>
    </xf>
    <xf numFmtId="14" fontId="33" fillId="0" borderId="15" xfId="0" applyNumberFormat="1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14" fontId="33" fillId="0" borderId="15" xfId="0" applyNumberFormat="1" applyFont="1" applyBorder="1" applyAlignment="1">
      <alignment horizontal="center" vertical="center"/>
    </xf>
    <xf numFmtId="169" fontId="35" fillId="0" borderId="88" xfId="0" applyNumberFormat="1" applyFont="1" applyBorder="1" applyAlignment="1">
      <alignment horizontal="center"/>
    </xf>
    <xf numFmtId="0" fontId="36" fillId="2" borderId="11" xfId="0" applyFont="1" applyFill="1" applyBorder="1" applyAlignment="1">
      <alignment horizontal="center" vertical="center"/>
    </xf>
    <xf numFmtId="0" fontId="36" fillId="2" borderId="9" xfId="0" applyFont="1" applyFill="1" applyBorder="1" applyAlignment="1">
      <alignment horizontal="center" vertical="center"/>
    </xf>
    <xf numFmtId="0" fontId="36" fillId="2" borderId="10" xfId="0" applyFont="1" applyFill="1" applyBorder="1" applyAlignment="1">
      <alignment horizontal="center"/>
    </xf>
    <xf numFmtId="0" fontId="37" fillId="0" borderId="18" xfId="0" applyFont="1" applyBorder="1" applyAlignment="1">
      <alignment horizontal="left"/>
    </xf>
    <xf numFmtId="166" fontId="38" fillId="0" borderId="17" xfId="1" applyNumberFormat="1" applyFont="1" applyBorder="1" applyAlignment="1">
      <alignment horizontal="center" vertical="center"/>
    </xf>
    <xf numFmtId="166" fontId="38" fillId="0" borderId="15" xfId="1" applyNumberFormat="1" applyFont="1" applyBorder="1" applyAlignment="1">
      <alignment horizontal="center" vertical="center"/>
    </xf>
    <xf numFmtId="166" fontId="39" fillId="2" borderId="16" xfId="1" applyNumberFormat="1" applyFont="1" applyFill="1" applyBorder="1" applyAlignment="1">
      <alignment horizontal="center" vertical="center"/>
    </xf>
    <xf numFmtId="166" fontId="33" fillId="0" borderId="31" xfId="0" applyNumberFormat="1" applyFont="1" applyBorder="1"/>
    <xf numFmtId="0" fontId="37" fillId="0" borderId="18" xfId="3" applyFont="1" applyBorder="1" applyAlignment="1">
      <alignment horizontal="left"/>
    </xf>
    <xf numFmtId="0" fontId="36" fillId="0" borderId="0" xfId="0" applyFont="1"/>
    <xf numFmtId="166" fontId="36" fillId="0" borderId="4" xfId="0" applyNumberFormat="1" applyFont="1" applyBorder="1"/>
    <xf numFmtId="166" fontId="36" fillId="2" borderId="88" xfId="1" applyNumberFormat="1" applyFont="1" applyFill="1" applyBorder="1"/>
    <xf numFmtId="166" fontId="34" fillId="0" borderId="0" xfId="1" applyNumberFormat="1" applyFont="1" applyBorder="1"/>
    <xf numFmtId="0" fontId="39" fillId="0" borderId="0" xfId="0" applyFont="1"/>
    <xf numFmtId="166" fontId="39" fillId="0" borderId="11" xfId="1" applyNumberFormat="1" applyFont="1" applyBorder="1" applyAlignment="1">
      <alignment horizontal="center" vertical="center"/>
    </xf>
    <xf numFmtId="166" fontId="39" fillId="0" borderId="9" xfId="1" applyNumberFormat="1" applyFont="1" applyBorder="1" applyAlignment="1">
      <alignment horizontal="center"/>
    </xf>
    <xf numFmtId="166" fontId="39" fillId="0" borderId="10" xfId="1" applyNumberFormat="1" applyFont="1" applyFill="1" applyBorder="1"/>
    <xf numFmtId="166" fontId="39" fillId="0" borderId="19" xfId="1" applyNumberFormat="1" applyFont="1" applyBorder="1" applyAlignment="1">
      <alignment horizontal="center"/>
    </xf>
    <xf numFmtId="166" fontId="39" fillId="0" borderId="20" xfId="1" applyNumberFormat="1" applyFont="1" applyBorder="1"/>
    <xf numFmtId="166" fontId="39" fillId="0" borderId="21" xfId="1" applyNumberFormat="1" applyFont="1" applyBorder="1"/>
    <xf numFmtId="166" fontId="36" fillId="0" borderId="1" xfId="1" applyNumberFormat="1" applyFont="1" applyBorder="1" applyAlignment="1">
      <alignment horizontal="center" vertical="center"/>
    </xf>
    <xf numFmtId="166" fontId="36" fillId="0" borderId="2" xfId="1" applyNumberFormat="1" applyFont="1" applyBorder="1" applyAlignment="1">
      <alignment horizontal="center" vertical="center"/>
    </xf>
    <xf numFmtId="166" fontId="36" fillId="0" borderId="3" xfId="0" applyNumberFormat="1" applyFont="1" applyBorder="1"/>
    <xf numFmtId="166" fontId="39" fillId="0" borderId="11" xfId="1" applyNumberFormat="1" applyFont="1" applyBorder="1"/>
    <xf numFmtId="166" fontId="39" fillId="0" borderId="9" xfId="1" applyNumberFormat="1" applyFont="1" applyBorder="1"/>
    <xf numFmtId="166" fontId="39" fillId="0" borderId="19" xfId="1" applyNumberFormat="1" applyFont="1" applyBorder="1"/>
    <xf numFmtId="0" fontId="36" fillId="0" borderId="0" xfId="0" applyFont="1" applyAlignment="1">
      <alignment wrapText="1"/>
    </xf>
    <xf numFmtId="166" fontId="36" fillId="2" borderId="88" xfId="0" applyNumberFormat="1" applyFont="1" applyFill="1" applyBorder="1" applyAlignment="1">
      <alignment horizontal="center" vertical="center"/>
    </xf>
    <xf numFmtId="0" fontId="34" fillId="2" borderId="15" xfId="0" applyFont="1" applyFill="1" applyBorder="1" applyAlignment="1">
      <alignment vertical="center" wrapText="1"/>
    </xf>
    <xf numFmtId="0" fontId="34" fillId="2" borderId="15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center"/>
    </xf>
    <xf numFmtId="0" fontId="39" fillId="0" borderId="15" xfId="0" applyFont="1" applyBorder="1"/>
    <xf numFmtId="166" fontId="39" fillId="4" borderId="15" xfId="1" applyNumberFormat="1" applyFont="1" applyFill="1" applyBorder="1" applyAlignment="1">
      <alignment horizontal="center"/>
    </xf>
    <xf numFmtId="166" fontId="36" fillId="2" borderId="15" xfId="1" applyNumberFormat="1" applyFont="1" applyFill="1" applyBorder="1" applyAlignment="1">
      <alignment horizontal="center" vertical="center"/>
    </xf>
    <xf numFmtId="166" fontId="34" fillId="2" borderId="15" xfId="1" applyNumberFormat="1" applyFont="1" applyFill="1" applyBorder="1" applyAlignment="1"/>
    <xf numFmtId="166" fontId="39" fillId="4" borderId="27" xfId="1" applyNumberFormat="1" applyFont="1" applyFill="1" applyBorder="1" applyAlignment="1">
      <alignment horizontal="center"/>
    </xf>
    <xf numFmtId="166" fontId="34" fillId="2" borderId="27" xfId="1" applyNumberFormat="1" applyFont="1" applyFill="1" applyBorder="1" applyAlignment="1"/>
    <xf numFmtId="0" fontId="34" fillId="0" borderId="43" xfId="0" applyFont="1" applyBorder="1"/>
    <xf numFmtId="166" fontId="39" fillId="0" borderId="77" xfId="1" applyNumberFormat="1" applyFont="1" applyFill="1" applyBorder="1" applyAlignment="1">
      <alignment horizontal="center"/>
    </xf>
    <xf numFmtId="166" fontId="39" fillId="0" borderId="37" xfId="1" applyNumberFormat="1" applyFont="1" applyFill="1" applyBorder="1" applyAlignment="1">
      <alignment horizontal="center"/>
    </xf>
    <xf numFmtId="166" fontId="36" fillId="2" borderId="38" xfId="1" applyNumberFormat="1" applyFont="1" applyFill="1" applyBorder="1" applyAlignment="1">
      <alignment horizontal="center"/>
    </xf>
    <xf numFmtId="0" fontId="34" fillId="0" borderId="1" xfId="0" applyFont="1" applyBorder="1" applyAlignment="1">
      <alignment horizontal="left" vertical="center" wrapText="1"/>
    </xf>
    <xf numFmtId="166" fontId="39" fillId="0" borderId="2" xfId="1" applyNumberFormat="1" applyFont="1" applyFill="1" applyBorder="1" applyAlignment="1">
      <alignment horizontal="center"/>
    </xf>
    <xf numFmtId="0" fontId="34" fillId="0" borderId="1" xfId="0" applyFont="1" applyBorder="1"/>
    <xf numFmtId="166" fontId="39" fillId="0" borderId="51" xfId="1" applyNumberFormat="1" applyFont="1" applyFill="1" applyBorder="1" applyAlignment="1">
      <alignment horizontal="center"/>
    </xf>
    <xf numFmtId="166" fontId="36" fillId="2" borderId="88" xfId="1" applyNumberFormat="1" applyFont="1" applyFill="1" applyBorder="1" applyAlignment="1">
      <alignment horizontal="center"/>
    </xf>
    <xf numFmtId="0" fontId="32" fillId="0" borderId="56" xfId="0" applyFont="1" applyBorder="1"/>
    <xf numFmtId="0" fontId="33" fillId="0" borderId="57" xfId="0" applyFont="1" applyBorder="1"/>
    <xf numFmtId="0" fontId="33" fillId="0" borderId="58" xfId="0" applyFont="1" applyBorder="1"/>
    <xf numFmtId="0" fontId="36" fillId="2" borderId="12" xfId="0" applyFont="1" applyFill="1" applyBorder="1" applyAlignment="1">
      <alignment horizontal="center" vertical="center"/>
    </xf>
    <xf numFmtId="166" fontId="38" fillId="0" borderId="18" xfId="1" applyNumberFormat="1" applyFont="1" applyBorder="1" applyAlignment="1">
      <alignment horizontal="center" vertical="center"/>
    </xf>
    <xf numFmtId="166" fontId="39" fillId="0" borderId="49" xfId="1" applyNumberFormat="1" applyFont="1" applyFill="1" applyBorder="1" applyAlignment="1">
      <alignment horizontal="center"/>
    </xf>
    <xf numFmtId="166" fontId="39" fillId="0" borderId="5" xfId="1" applyNumberFormat="1" applyFont="1" applyFill="1" applyBorder="1" applyAlignment="1">
      <alignment horizontal="center"/>
    </xf>
    <xf numFmtId="0" fontId="33" fillId="0" borderId="15" xfId="0" applyFont="1" applyBorder="1"/>
    <xf numFmtId="0" fontId="25" fillId="0" borderId="0" xfId="0" applyFont="1"/>
    <xf numFmtId="0" fontId="41" fillId="0" borderId="0" xfId="0" applyFont="1"/>
    <xf numFmtId="0" fontId="29" fillId="2" borderId="11" xfId="0" applyFont="1" applyFill="1" applyBorder="1" applyAlignment="1">
      <alignment horizontal="center" vertical="center"/>
    </xf>
    <xf numFmtId="0" fontId="29" fillId="2" borderId="9" xfId="0" applyFont="1" applyFill="1" applyBorder="1" applyAlignment="1">
      <alignment horizontal="center" vertical="center"/>
    </xf>
    <xf numFmtId="0" fontId="29" fillId="2" borderId="10" xfId="0" applyFont="1" applyFill="1" applyBorder="1" applyAlignment="1">
      <alignment horizontal="center"/>
    </xf>
    <xf numFmtId="166" fontId="3" fillId="0" borderId="4" xfId="1" applyNumberFormat="1" applyFont="1" applyBorder="1"/>
    <xf numFmtId="166" fontId="3" fillId="2" borderId="41" xfId="1" applyNumberFormat="1" applyFont="1" applyFill="1" applyBorder="1"/>
    <xf numFmtId="0" fontId="42" fillId="0" borderId="0" xfId="3" applyFont="1"/>
    <xf numFmtId="0" fontId="42" fillId="0" borderId="18" xfId="0" applyFont="1" applyBorder="1"/>
    <xf numFmtId="166" fontId="5" fillId="0" borderId="17" xfId="1" applyNumberFormat="1" applyFont="1" applyBorder="1" applyAlignment="1">
      <alignment horizontal="center" vertical="center"/>
    </xf>
    <xf numFmtId="166" fontId="2" fillId="2" borderId="16" xfId="1" applyNumberFormat="1" applyFont="1" applyFill="1" applyBorder="1" applyAlignment="1">
      <alignment horizontal="center" vertical="center"/>
    </xf>
    <xf numFmtId="0" fontId="42" fillId="0" borderId="18" xfId="3" applyFont="1" applyBorder="1"/>
    <xf numFmtId="0" fontId="7" fillId="0" borderId="18" xfId="0" applyFont="1" applyBorder="1"/>
    <xf numFmtId="41" fontId="3" fillId="0" borderId="80" xfId="0" applyNumberFormat="1" applyFont="1" applyBorder="1" applyAlignment="1">
      <alignment horizontal="right"/>
    </xf>
    <xf numFmtId="41" fontId="3" fillId="0" borderId="15" xfId="0" applyNumberFormat="1" applyFont="1" applyBorder="1" applyAlignment="1">
      <alignment horizontal="right"/>
    </xf>
    <xf numFmtId="0" fontId="15" fillId="0" borderId="14" xfId="0" applyFont="1" applyBorder="1" applyAlignment="1">
      <alignment wrapText="1"/>
    </xf>
    <xf numFmtId="164" fontId="0" fillId="0" borderId="0" xfId="0" applyNumberFormat="1" applyAlignment="1">
      <alignment horizontal="left" wrapText="1"/>
    </xf>
    <xf numFmtId="164" fontId="0" fillId="0" borderId="0" xfId="1" applyNumberFormat="1" applyFont="1" applyFill="1" applyBorder="1"/>
    <xf numFmtId="0" fontId="43" fillId="0" borderId="0" xfId="0" applyFont="1"/>
    <xf numFmtId="0" fontId="18" fillId="0" borderId="64" xfId="0" applyFont="1" applyBorder="1" applyAlignment="1">
      <alignment horizontal="center"/>
    </xf>
    <xf numFmtId="166" fontId="18" fillId="0" borderId="0" xfId="0" applyNumberFormat="1" applyFont="1"/>
    <xf numFmtId="10" fontId="15" fillId="0" borderId="0" xfId="0" applyNumberFormat="1" applyFont="1"/>
    <xf numFmtId="0" fontId="18" fillId="0" borderId="65" xfId="0" applyFont="1" applyBorder="1" applyAlignment="1">
      <alignment horizontal="center"/>
    </xf>
    <xf numFmtId="0" fontId="18" fillId="0" borderId="66" xfId="0" applyFont="1" applyBorder="1" applyAlignment="1">
      <alignment horizontal="center"/>
    </xf>
    <xf numFmtId="0" fontId="18" fillId="0" borderId="67" xfId="0" applyFont="1" applyBorder="1" applyAlignment="1">
      <alignment horizontal="center"/>
    </xf>
    <xf numFmtId="0" fontId="18" fillId="0" borderId="82" xfId="0" applyFont="1" applyBorder="1" applyAlignment="1">
      <alignment horizontal="center" wrapText="1"/>
    </xf>
    <xf numFmtId="166" fontId="15" fillId="0" borderId="0" xfId="1" applyNumberFormat="1" applyFont="1" applyBorder="1"/>
    <xf numFmtId="9" fontId="15" fillId="0" borderId="0" xfId="0" applyNumberFormat="1" applyFont="1"/>
    <xf numFmtId="167" fontId="16" fillId="0" borderId="0" xfId="0" applyNumberFormat="1" applyFont="1" applyAlignment="1">
      <alignment horizontal="center"/>
    </xf>
    <xf numFmtId="166" fontId="16" fillId="0" borderId="0" xfId="1" applyNumberFormat="1" applyFont="1"/>
    <xf numFmtId="167" fontId="18" fillId="5" borderId="11" xfId="0" applyNumberFormat="1" applyFont="1" applyFill="1" applyBorder="1" applyAlignment="1">
      <alignment horizontal="center" vertical="center" wrapText="1"/>
    </xf>
    <xf numFmtId="166" fontId="18" fillId="5" borderId="9" xfId="1" applyNumberFormat="1" applyFont="1" applyFill="1" applyBorder="1" applyAlignment="1">
      <alignment horizontal="center" vertical="center" wrapText="1"/>
    </xf>
    <xf numFmtId="167" fontId="19" fillId="0" borderId="17" xfId="0" applyNumberFormat="1" applyFont="1" applyBorder="1" applyAlignment="1">
      <alignment horizontal="center"/>
    </xf>
    <xf numFmtId="166" fontId="19" fillId="0" borderId="15" xfId="1" applyNumberFormat="1" applyFont="1" applyBorder="1"/>
    <xf numFmtId="167" fontId="15" fillId="0" borderId="0" xfId="0" applyNumberFormat="1" applyFont="1" applyAlignment="1">
      <alignment horizontal="center"/>
    </xf>
    <xf numFmtId="166" fontId="15" fillId="0" borderId="0" xfId="1" applyNumberFormat="1" applyFont="1"/>
    <xf numFmtId="166" fontId="19" fillId="0" borderId="0" xfId="0" applyNumberFormat="1" applyFont="1"/>
    <xf numFmtId="9" fontId="19" fillId="0" borderId="0" xfId="0" applyNumberFormat="1" applyFont="1"/>
    <xf numFmtId="167" fontId="19" fillId="0" borderId="0" xfId="0" applyNumberFormat="1" applyFont="1" applyAlignment="1">
      <alignment horizontal="center"/>
    </xf>
    <xf numFmtId="166" fontId="15" fillId="0" borderId="21" xfId="1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9" fontId="18" fillId="0" borderId="67" xfId="0" applyNumberFormat="1" applyFont="1" applyBorder="1" applyAlignment="1">
      <alignment horizontal="center"/>
    </xf>
    <xf numFmtId="167" fontId="18" fillId="0" borderId="75" xfId="0" applyNumberFormat="1" applyFont="1" applyBorder="1" applyAlignment="1">
      <alignment horizontal="center"/>
    </xf>
    <xf numFmtId="17" fontId="18" fillId="8" borderId="60" xfId="0" applyNumberFormat="1" applyFont="1" applyFill="1" applyBorder="1" applyAlignment="1">
      <alignment horizontal="center" vertical="center"/>
    </xf>
    <xf numFmtId="17" fontId="18" fillId="8" borderId="46" xfId="0" applyNumberFormat="1" applyFont="1" applyFill="1" applyBorder="1" applyAlignment="1">
      <alignment vertical="center"/>
    </xf>
    <xf numFmtId="9" fontId="18" fillId="8" borderId="46" xfId="2" applyFont="1" applyFill="1" applyBorder="1" applyAlignment="1">
      <alignment vertical="center"/>
    </xf>
    <xf numFmtId="0" fontId="16" fillId="14" borderId="7" xfId="3" applyFont="1" applyFill="1" applyBorder="1" applyAlignment="1">
      <alignment horizontal="left" wrapText="1"/>
    </xf>
    <xf numFmtId="0" fontId="16" fillId="14" borderId="63" xfId="3" applyFont="1" applyFill="1" applyBorder="1" applyAlignment="1">
      <alignment horizontal="center" wrapText="1"/>
    </xf>
    <xf numFmtId="0" fontId="16" fillId="14" borderId="12" xfId="3" applyFont="1" applyFill="1" applyBorder="1" applyAlignment="1">
      <alignment horizontal="left" wrapText="1"/>
    </xf>
    <xf numFmtId="0" fontId="16" fillId="14" borderId="63" xfId="3" applyFont="1" applyFill="1" applyBorder="1" applyAlignment="1">
      <alignment horizontal="left" wrapText="1"/>
    </xf>
    <xf numFmtId="9" fontId="16" fillId="14" borderId="72" xfId="3" applyNumberFormat="1" applyFont="1" applyFill="1" applyBorder="1" applyAlignment="1">
      <alignment horizontal="left" wrapText="1"/>
    </xf>
    <xf numFmtId="167" fontId="16" fillId="14" borderId="76" xfId="3" applyNumberFormat="1" applyFont="1" applyFill="1" applyBorder="1" applyAlignment="1">
      <alignment horizontal="center" wrapText="1"/>
    </xf>
    <xf numFmtId="166" fontId="16" fillId="14" borderId="10" xfId="1" applyNumberFormat="1" applyFont="1" applyFill="1" applyBorder="1" applyAlignment="1">
      <alignment horizontal="left" wrapText="1"/>
    </xf>
    <xf numFmtId="166" fontId="15" fillId="14" borderId="11" xfId="1" applyNumberFormat="1" applyFont="1" applyFill="1" applyBorder="1"/>
    <xf numFmtId="166" fontId="15" fillId="14" borderId="9" xfId="1" applyNumberFormat="1" applyFont="1" applyFill="1" applyBorder="1"/>
    <xf numFmtId="166" fontId="15" fillId="14" borderId="8" xfId="1" applyNumberFormat="1" applyFont="1" applyFill="1" applyBorder="1"/>
    <xf numFmtId="166" fontId="15" fillId="14" borderId="10" xfId="1" applyNumberFormat="1" applyFont="1" applyFill="1" applyBorder="1"/>
    <xf numFmtId="9" fontId="15" fillId="14" borderId="10" xfId="2" applyFont="1" applyFill="1" applyBorder="1" applyAlignment="1">
      <alignment horizontal="center"/>
    </xf>
    <xf numFmtId="166" fontId="15" fillId="14" borderId="11" xfId="1" applyNumberFormat="1" applyFont="1" applyFill="1" applyBorder="1" applyAlignment="1">
      <alignment horizontal="center"/>
    </xf>
    <xf numFmtId="0" fontId="16" fillId="2" borderId="69" xfId="3" applyFont="1" applyFill="1" applyBorder="1" applyAlignment="1">
      <alignment horizontal="center" wrapText="1"/>
    </xf>
    <xf numFmtId="0" fontId="16" fillId="2" borderId="25" xfId="3" applyFont="1" applyFill="1" applyBorder="1" applyAlignment="1">
      <alignment horizontal="left" wrapText="1"/>
    </xf>
    <xf numFmtId="0" fontId="16" fillId="2" borderId="69" xfId="3" applyFont="1" applyFill="1" applyBorder="1" applyAlignment="1">
      <alignment horizontal="left" wrapText="1"/>
    </xf>
    <xf numFmtId="9" fontId="16" fillId="2" borderId="74" xfId="3" applyNumberFormat="1" applyFont="1" applyFill="1" applyBorder="1" applyAlignment="1">
      <alignment horizontal="left" wrapText="1"/>
    </xf>
    <xf numFmtId="167" fontId="16" fillId="2" borderId="62" xfId="3" applyNumberFormat="1" applyFont="1" applyFill="1" applyBorder="1" applyAlignment="1">
      <alignment horizontal="center" wrapText="1"/>
    </xf>
    <xf numFmtId="166" fontId="16" fillId="2" borderId="25" xfId="1" applyNumberFormat="1" applyFont="1" applyFill="1" applyBorder="1" applyAlignment="1">
      <alignment horizontal="left" wrapText="1"/>
    </xf>
    <xf numFmtId="166" fontId="15" fillId="2" borderId="40" xfId="1" applyNumberFormat="1" applyFont="1" applyFill="1" applyBorder="1"/>
    <xf numFmtId="9" fontId="15" fillId="2" borderId="24" xfId="2" applyFont="1" applyFill="1" applyBorder="1" applyAlignment="1">
      <alignment horizontal="center"/>
    </xf>
    <xf numFmtId="166" fontId="15" fillId="2" borderId="22" xfId="1" applyNumberFormat="1" applyFont="1" applyFill="1" applyBorder="1" applyAlignment="1">
      <alignment horizontal="center"/>
    </xf>
    <xf numFmtId="0" fontId="21" fillId="3" borderId="39" xfId="3" applyFont="1" applyFill="1" applyBorder="1" applyAlignment="1">
      <alignment horizontal="left" wrapText="1"/>
    </xf>
    <xf numFmtId="0" fontId="16" fillId="3" borderId="69" xfId="3" applyFont="1" applyFill="1" applyBorder="1" applyAlignment="1">
      <alignment horizontal="center" wrapText="1"/>
    </xf>
    <xf numFmtId="0" fontId="16" fillId="3" borderId="25" xfId="3" applyFont="1" applyFill="1" applyBorder="1" applyAlignment="1">
      <alignment horizontal="left" wrapText="1"/>
    </xf>
    <xf numFmtId="0" fontId="16" fillId="3" borderId="69" xfId="3" applyFont="1" applyFill="1" applyBorder="1" applyAlignment="1">
      <alignment horizontal="left" wrapText="1"/>
    </xf>
    <xf numFmtId="9" fontId="16" fillId="3" borderId="74" xfId="3" applyNumberFormat="1" applyFont="1" applyFill="1" applyBorder="1" applyAlignment="1">
      <alignment horizontal="left" wrapText="1"/>
    </xf>
    <xf numFmtId="167" fontId="16" fillId="3" borderId="62" xfId="3" applyNumberFormat="1" applyFont="1" applyFill="1" applyBorder="1" applyAlignment="1">
      <alignment horizontal="center" wrapText="1"/>
    </xf>
    <xf numFmtId="166" fontId="16" fillId="3" borderId="24" xfId="1" applyNumberFormat="1" applyFont="1" applyFill="1" applyBorder="1" applyAlignment="1">
      <alignment horizontal="left" wrapText="1"/>
    </xf>
    <xf numFmtId="166" fontId="15" fillId="3" borderId="22" xfId="1" applyNumberFormat="1" applyFont="1" applyFill="1" applyBorder="1"/>
    <xf numFmtId="166" fontId="15" fillId="3" borderId="23" xfId="1" applyNumberFormat="1" applyFont="1" applyFill="1" applyBorder="1"/>
    <xf numFmtId="166" fontId="15" fillId="3" borderId="40" xfId="1" applyNumberFormat="1" applyFont="1" applyFill="1" applyBorder="1"/>
    <xf numFmtId="166" fontId="15" fillId="3" borderId="24" xfId="1" applyNumberFormat="1" applyFont="1" applyFill="1" applyBorder="1"/>
    <xf numFmtId="9" fontId="15" fillId="3" borderId="24" xfId="2" applyFont="1" applyFill="1" applyBorder="1" applyAlignment="1">
      <alignment horizontal="center"/>
    </xf>
    <xf numFmtId="166" fontId="15" fillId="3" borderId="22" xfId="1" applyNumberFormat="1" applyFont="1" applyFill="1" applyBorder="1" applyAlignment="1">
      <alignment horizontal="center"/>
    </xf>
    <xf numFmtId="0" fontId="21" fillId="0" borderId="68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9" fontId="21" fillId="0" borderId="73" xfId="0" applyNumberFormat="1" applyFont="1" applyBorder="1" applyAlignment="1">
      <alignment horizontal="center"/>
    </xf>
    <xf numFmtId="167" fontId="21" fillId="0" borderId="52" xfId="0" applyNumberFormat="1" applyFont="1" applyBorder="1" applyAlignment="1">
      <alignment horizontal="center"/>
    </xf>
    <xf numFmtId="166" fontId="15" fillId="13" borderId="15" xfId="0" applyNumberFormat="1" applyFont="1" applyFill="1" applyBorder="1"/>
    <xf numFmtId="166" fontId="15" fillId="0" borderId="17" xfId="0" applyNumberFormat="1" applyFont="1" applyBorder="1" applyAlignment="1">
      <alignment horizontal="center"/>
    </xf>
    <xf numFmtId="166" fontId="15" fillId="0" borderId="16" xfId="0" applyNumberFormat="1" applyFont="1" applyBorder="1" applyAlignment="1">
      <alignment horizontal="center"/>
    </xf>
    <xf numFmtId="9" fontId="15" fillId="0" borderId="16" xfId="2" applyFont="1" applyBorder="1" applyAlignment="1">
      <alignment horizontal="center"/>
    </xf>
    <xf numFmtId="167" fontId="21" fillId="0" borderId="52" xfId="1" applyNumberFormat="1" applyFont="1" applyFill="1" applyBorder="1" applyAlignment="1">
      <alignment horizontal="center"/>
    </xf>
    <xf numFmtId="166" fontId="21" fillId="0" borderId="16" xfId="1" applyNumberFormat="1" applyFont="1" applyFill="1" applyBorder="1" applyAlignment="1">
      <alignment horizontal="center"/>
    </xf>
    <xf numFmtId="167" fontId="16" fillId="3" borderId="62" xfId="1" applyNumberFormat="1" applyFont="1" applyFill="1" applyBorder="1" applyAlignment="1">
      <alignment horizontal="center" wrapText="1"/>
    </xf>
    <xf numFmtId="166" fontId="15" fillId="3" borderId="17" xfId="1" applyNumberFormat="1" applyFont="1" applyFill="1" applyBorder="1"/>
    <xf numFmtId="166" fontId="15" fillId="3" borderId="17" xfId="1" applyNumberFormat="1" applyFont="1" applyFill="1" applyBorder="1" applyAlignment="1">
      <alignment horizontal="center"/>
    </xf>
    <xf numFmtId="166" fontId="15" fillId="3" borderId="16" xfId="1" applyNumberFormat="1" applyFont="1" applyFill="1" applyBorder="1" applyAlignment="1">
      <alignment horizontal="center"/>
    </xf>
    <xf numFmtId="9" fontId="15" fillId="3" borderId="16" xfId="2" applyFont="1" applyFill="1" applyBorder="1" applyAlignment="1">
      <alignment horizontal="center"/>
    </xf>
    <xf numFmtId="0" fontId="21" fillId="0" borderId="70" xfId="0" applyFont="1" applyBorder="1" applyAlignment="1">
      <alignment horizontal="center"/>
    </xf>
    <xf numFmtId="166" fontId="15" fillId="6" borderId="17" xfId="0" applyNumberFormat="1" applyFont="1" applyFill="1" applyBorder="1"/>
    <xf numFmtId="166" fontId="15" fillId="6" borderId="15" xfId="0" applyNumberFormat="1" applyFont="1" applyFill="1" applyBorder="1"/>
    <xf numFmtId="167" fontId="21" fillId="0" borderId="52" xfId="1" applyNumberFormat="1" applyFont="1" applyBorder="1" applyAlignment="1">
      <alignment horizontal="center"/>
    </xf>
    <xf numFmtId="166" fontId="21" fillId="0" borderId="16" xfId="1" applyNumberFormat="1" applyFont="1" applyBorder="1" applyAlignment="1">
      <alignment horizontal="center"/>
    </xf>
    <xf numFmtId="166" fontId="15" fillId="6" borderId="22" xfId="0" applyNumberFormat="1" applyFont="1" applyFill="1" applyBorder="1"/>
    <xf numFmtId="166" fontId="15" fillId="6" borderId="23" xfId="0" applyNumberFormat="1" applyFont="1" applyFill="1" applyBorder="1"/>
    <xf numFmtId="166" fontId="15" fillId="0" borderId="22" xfId="0" applyNumberFormat="1" applyFont="1" applyBorder="1" applyAlignment="1">
      <alignment horizontal="center"/>
    </xf>
    <xf numFmtId="166" fontId="15" fillId="0" borderId="24" xfId="0" applyNumberFormat="1" applyFont="1" applyBorder="1" applyAlignment="1">
      <alignment horizontal="center"/>
    </xf>
    <xf numFmtId="166" fontId="15" fillId="3" borderId="24" xfId="1" applyNumberFormat="1" applyFont="1" applyFill="1" applyBorder="1" applyAlignment="1">
      <alignment horizontal="center"/>
    </xf>
    <xf numFmtId="0" fontId="21" fillId="3" borderId="13" xfId="3" applyFont="1" applyFill="1" applyBorder="1" applyAlignment="1">
      <alignment horizontal="left" wrapText="1"/>
    </xf>
    <xf numFmtId="0" fontId="16" fillId="3" borderId="68" xfId="3" applyFont="1" applyFill="1" applyBorder="1" applyAlignment="1">
      <alignment horizontal="center" wrapText="1"/>
    </xf>
    <xf numFmtId="0" fontId="16" fillId="3" borderId="18" xfId="3" applyFont="1" applyFill="1" applyBorder="1" applyAlignment="1">
      <alignment horizontal="left" wrapText="1"/>
    </xf>
    <xf numFmtId="0" fontId="16" fillId="3" borderId="68" xfId="3" applyFont="1" applyFill="1" applyBorder="1" applyAlignment="1">
      <alignment horizontal="left" wrapText="1"/>
    </xf>
    <xf numFmtId="9" fontId="16" fillId="3" borderId="73" xfId="3" applyNumberFormat="1" applyFont="1" applyFill="1" applyBorder="1" applyAlignment="1">
      <alignment horizontal="left" wrapText="1"/>
    </xf>
    <xf numFmtId="167" fontId="16" fillId="3" borderId="52" xfId="1" applyNumberFormat="1" applyFont="1" applyFill="1" applyBorder="1" applyAlignment="1">
      <alignment horizontal="center" wrapText="1"/>
    </xf>
    <xf numFmtId="166" fontId="16" fillId="3" borderId="16" xfId="1" applyNumberFormat="1" applyFont="1" applyFill="1" applyBorder="1" applyAlignment="1">
      <alignment horizontal="left" wrapText="1"/>
    </xf>
    <xf numFmtId="166" fontId="15" fillId="2" borderId="24" xfId="1" applyNumberFormat="1" applyFont="1" applyFill="1" applyBorder="1" applyAlignment="1">
      <alignment horizontal="center"/>
    </xf>
    <xf numFmtId="166" fontId="16" fillId="3" borderId="25" xfId="1" applyNumberFormat="1" applyFont="1" applyFill="1" applyBorder="1" applyAlignment="1">
      <alignment horizontal="left" wrapText="1"/>
    </xf>
    <xf numFmtId="9" fontId="15" fillId="3" borderId="24" xfId="2" applyFont="1" applyFill="1" applyBorder="1"/>
    <xf numFmtId="166" fontId="15" fillId="3" borderId="39" xfId="1" applyNumberFormat="1" applyFont="1" applyFill="1" applyBorder="1"/>
    <xf numFmtId="166" fontId="15" fillId="13" borderId="23" xfId="0" applyNumberFormat="1" applyFont="1" applyFill="1" applyBorder="1"/>
    <xf numFmtId="0" fontId="15" fillId="6" borderId="26" xfId="0" applyFont="1" applyFill="1" applyBorder="1"/>
    <xf numFmtId="0" fontId="15" fillId="6" borderId="27" xfId="0" applyFont="1" applyFill="1" applyBorder="1"/>
    <xf numFmtId="166" fontId="15" fillId="6" borderId="27" xfId="0" applyNumberFormat="1" applyFont="1" applyFill="1" applyBorder="1"/>
    <xf numFmtId="166" fontId="15" fillId="2" borderId="11" xfId="1" applyNumberFormat="1" applyFont="1" applyFill="1" applyBorder="1" applyAlignment="1">
      <alignment horizontal="center"/>
    </xf>
    <xf numFmtId="166" fontId="15" fillId="2" borderId="10" xfId="1" applyNumberFormat="1" applyFont="1" applyFill="1" applyBorder="1" applyAlignment="1">
      <alignment horizontal="center"/>
    </xf>
    <xf numFmtId="9" fontId="15" fillId="2" borderId="10" xfId="2" applyFont="1" applyFill="1" applyBorder="1" applyAlignment="1">
      <alignment horizontal="center"/>
    </xf>
    <xf numFmtId="166" fontId="15" fillId="3" borderId="16" xfId="1" applyNumberFormat="1" applyFont="1" applyFill="1" applyBorder="1"/>
    <xf numFmtId="0" fontId="21" fillId="2" borderId="68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left"/>
    </xf>
    <xf numFmtId="0" fontId="21" fillId="2" borderId="68" xfId="0" applyFont="1" applyFill="1" applyBorder="1" applyAlignment="1">
      <alignment horizontal="left"/>
    </xf>
    <xf numFmtId="9" fontId="21" fillId="2" borderId="73" xfId="0" applyNumberFormat="1" applyFont="1" applyFill="1" applyBorder="1" applyAlignment="1">
      <alignment horizontal="left"/>
    </xf>
    <xf numFmtId="167" fontId="21" fillId="2" borderId="52" xfId="0" applyNumberFormat="1" applyFont="1" applyFill="1" applyBorder="1" applyAlignment="1">
      <alignment horizontal="center"/>
    </xf>
    <xf numFmtId="166" fontId="21" fillId="2" borderId="16" xfId="1" applyNumberFormat="1" applyFont="1" applyFill="1" applyBorder="1" applyAlignment="1">
      <alignment horizontal="left"/>
    </xf>
    <xf numFmtId="166" fontId="15" fillId="2" borderId="17" xfId="0" applyNumberFormat="1" applyFont="1" applyFill="1" applyBorder="1"/>
    <xf numFmtId="166" fontId="15" fillId="2" borderId="15" xfId="0" applyNumberFormat="1" applyFont="1" applyFill="1" applyBorder="1"/>
    <xf numFmtId="166" fontId="15" fillId="2" borderId="14" xfId="1" applyNumberFormat="1" applyFont="1" applyFill="1" applyBorder="1"/>
    <xf numFmtId="166" fontId="15" fillId="2" borderId="17" xfId="1" applyNumberFormat="1" applyFont="1" applyFill="1" applyBorder="1"/>
    <xf numFmtId="166" fontId="15" fillId="2" borderId="15" xfId="1" applyNumberFormat="1" applyFont="1" applyFill="1" applyBorder="1"/>
    <xf numFmtId="166" fontId="15" fillId="2" borderId="16" xfId="1" applyNumberFormat="1" applyFont="1" applyFill="1" applyBorder="1"/>
    <xf numFmtId="166" fontId="15" fillId="3" borderId="17" xfId="0" applyNumberFormat="1" applyFont="1" applyFill="1" applyBorder="1" applyAlignment="1">
      <alignment horizontal="center"/>
    </xf>
    <xf numFmtId="166" fontId="15" fillId="3" borderId="16" xfId="0" applyNumberFormat="1" applyFont="1" applyFill="1" applyBorder="1" applyAlignment="1">
      <alignment horizontal="center"/>
    </xf>
    <xf numFmtId="167" fontId="21" fillId="12" borderId="52" xfId="1" applyNumberFormat="1" applyFont="1" applyFill="1" applyBorder="1" applyAlignment="1">
      <alignment horizontal="center"/>
    </xf>
    <xf numFmtId="166" fontId="21" fillId="12" borderId="16" xfId="1" applyNumberFormat="1" applyFont="1" applyFill="1" applyBorder="1" applyAlignment="1">
      <alignment horizontal="center"/>
    </xf>
    <xf numFmtId="166" fontId="15" fillId="3" borderId="26" xfId="0" applyNumberFormat="1" applyFont="1" applyFill="1" applyBorder="1" applyAlignment="1">
      <alignment horizontal="center"/>
    </xf>
    <xf numFmtId="166" fontId="15" fillId="3" borderId="28" xfId="0" applyNumberFormat="1" applyFont="1" applyFill="1" applyBorder="1" applyAlignment="1">
      <alignment horizontal="center"/>
    </xf>
    <xf numFmtId="9" fontId="15" fillId="3" borderId="28" xfId="2" applyFont="1" applyFill="1" applyBorder="1" applyAlignment="1">
      <alignment horizontal="center"/>
    </xf>
    <xf numFmtId="166" fontId="15" fillId="0" borderId="19" xfId="0" applyNumberFormat="1" applyFont="1" applyBorder="1"/>
    <xf numFmtId="0" fontId="15" fillId="0" borderId="1" xfId="0" applyFont="1" applyBorder="1"/>
    <xf numFmtId="0" fontId="15" fillId="0" borderId="2" xfId="0" applyFont="1" applyBorder="1" applyAlignment="1">
      <alignment horizontal="center"/>
    </xf>
    <xf numFmtId="0" fontId="15" fillId="0" borderId="2" xfId="0" applyFont="1" applyBorder="1"/>
    <xf numFmtId="9" fontId="15" fillId="0" borderId="2" xfId="0" applyNumberFormat="1" applyFont="1" applyBorder="1"/>
    <xf numFmtId="167" fontId="15" fillId="0" borderId="2" xfId="0" applyNumberFormat="1" applyFont="1" applyBorder="1" applyAlignment="1">
      <alignment horizontal="center"/>
    </xf>
    <xf numFmtId="166" fontId="15" fillId="0" borderId="2" xfId="1" applyNumberFormat="1" applyFont="1" applyBorder="1"/>
    <xf numFmtId="166" fontId="15" fillId="0" borderId="3" xfId="1" applyNumberFormat="1" applyFont="1" applyBorder="1"/>
    <xf numFmtId="9" fontId="15" fillId="0" borderId="3" xfId="2" applyFont="1" applyBorder="1"/>
    <xf numFmtId="0" fontId="15" fillId="0" borderId="23" xfId="0" applyFont="1" applyBorder="1" applyAlignment="1">
      <alignment horizontal="center"/>
    </xf>
    <xf numFmtId="0" fontId="15" fillId="0" borderId="23" xfId="0" applyFont="1" applyBorder="1"/>
    <xf numFmtId="9" fontId="15" fillId="0" borderId="23" xfId="0" applyNumberFormat="1" applyFont="1" applyBorder="1"/>
    <xf numFmtId="167" fontId="15" fillId="0" borderId="23" xfId="0" applyNumberFormat="1" applyFont="1" applyBorder="1" applyAlignment="1">
      <alignment horizontal="center"/>
    </xf>
    <xf numFmtId="166" fontId="15" fillId="0" borderId="23" xfId="1" applyNumberFormat="1" applyFont="1" applyBorder="1"/>
    <xf numFmtId="166" fontId="15" fillId="0" borderId="24" xfId="1" applyNumberFormat="1" applyFont="1" applyBorder="1"/>
    <xf numFmtId="9" fontId="15" fillId="0" borderId="24" xfId="2" applyFont="1" applyBorder="1"/>
    <xf numFmtId="9" fontId="17" fillId="0" borderId="0" xfId="0" applyNumberFormat="1" applyFont="1"/>
    <xf numFmtId="167" fontId="17" fillId="0" borderId="0" xfId="0" applyNumberFormat="1" applyFont="1" applyAlignment="1">
      <alignment horizontal="center"/>
    </xf>
    <xf numFmtId="166" fontId="17" fillId="0" borderId="0" xfId="1" applyNumberFormat="1" applyFont="1"/>
    <xf numFmtId="9" fontId="17" fillId="0" borderId="0" xfId="2" applyFont="1"/>
    <xf numFmtId="0" fontId="23" fillId="7" borderId="19" xfId="0" applyFont="1" applyFill="1" applyBorder="1"/>
    <xf numFmtId="0" fontId="23" fillId="7" borderId="20" xfId="0" applyFont="1" applyFill="1" applyBorder="1" applyAlignment="1">
      <alignment horizontal="center"/>
    </xf>
    <xf numFmtId="0" fontId="23" fillId="7" borderId="20" xfId="0" applyFont="1" applyFill="1" applyBorder="1"/>
    <xf numFmtId="9" fontId="23" fillId="7" borderId="20" xfId="0" applyNumberFormat="1" applyFont="1" applyFill="1" applyBorder="1"/>
    <xf numFmtId="167" fontId="23" fillId="7" borderId="20" xfId="0" applyNumberFormat="1" applyFont="1" applyFill="1" applyBorder="1" applyAlignment="1">
      <alignment horizontal="center"/>
    </xf>
    <xf numFmtId="166" fontId="23" fillId="7" borderId="20" xfId="1" applyNumberFormat="1" applyFont="1" applyFill="1" applyBorder="1"/>
    <xf numFmtId="166" fontId="23" fillId="7" borderId="21" xfId="1" applyNumberFormat="1" applyFont="1" applyFill="1" applyBorder="1"/>
    <xf numFmtId="9" fontId="23" fillId="7" borderId="21" xfId="2" applyFont="1" applyFill="1" applyBorder="1"/>
    <xf numFmtId="167" fontId="23" fillId="7" borderId="1" xfId="1" applyNumberFormat="1" applyFont="1" applyFill="1" applyBorder="1"/>
    <xf numFmtId="167" fontId="23" fillId="7" borderId="2" xfId="1" applyNumberFormat="1" applyFont="1" applyFill="1" applyBorder="1"/>
    <xf numFmtId="166" fontId="44" fillId="0" borderId="0" xfId="0" applyNumberFormat="1" applyFont="1"/>
    <xf numFmtId="164" fontId="34" fillId="0" borderId="0" xfId="0" applyNumberFormat="1" applyFont="1"/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38" xfId="0" applyFont="1" applyBorder="1" applyAlignment="1">
      <alignment horizontal="center" vertical="center"/>
    </xf>
    <xf numFmtId="0" fontId="10" fillId="0" borderId="0" xfId="0" applyFont="1"/>
    <xf numFmtId="0" fontId="29" fillId="0" borderId="0" xfId="0" applyFont="1" applyAlignment="1">
      <alignment vertical="center" wrapText="1"/>
    </xf>
    <xf numFmtId="3" fontId="27" fillId="0" borderId="0" xfId="0" applyNumberFormat="1" applyFont="1" applyAlignment="1">
      <alignment vertical="center"/>
    </xf>
    <xf numFmtId="3" fontId="29" fillId="0" borderId="0" xfId="0" applyNumberFormat="1" applyFont="1" applyAlignment="1">
      <alignment vertical="center"/>
    </xf>
    <xf numFmtId="3" fontId="27" fillId="0" borderId="0" xfId="0" applyNumberFormat="1" applyFont="1" applyAlignment="1">
      <alignment horizontal="left" vertical="center" indent="2"/>
    </xf>
    <xf numFmtId="166" fontId="15" fillId="0" borderId="14" xfId="0" applyNumberFormat="1" applyFont="1" applyBorder="1" applyAlignment="1">
      <alignment horizontal="left" wrapText="1"/>
    </xf>
    <xf numFmtId="17" fontId="18" fillId="0" borderId="90" xfId="0" applyNumberFormat="1" applyFont="1" applyBorder="1" applyAlignment="1">
      <alignment horizontal="center"/>
    </xf>
    <xf numFmtId="167" fontId="15" fillId="2" borderId="91" xfId="1" applyNumberFormat="1" applyFont="1" applyFill="1" applyBorder="1"/>
    <xf numFmtId="167" fontId="15" fillId="3" borderId="92" xfId="0" applyNumberFormat="1" applyFont="1" applyFill="1" applyBorder="1"/>
    <xf numFmtId="167" fontId="15" fillId="0" borderId="93" xfId="0" applyNumberFormat="1" applyFont="1" applyBorder="1"/>
    <xf numFmtId="167" fontId="15" fillId="0" borderId="92" xfId="0" applyNumberFormat="1" applyFont="1" applyBorder="1"/>
    <xf numFmtId="167" fontId="15" fillId="2" borderId="94" xfId="1" applyNumberFormat="1" applyFont="1" applyFill="1" applyBorder="1"/>
    <xf numFmtId="167" fontId="15" fillId="0" borderId="95" xfId="0" applyNumberFormat="1" applyFont="1" applyBorder="1"/>
    <xf numFmtId="164" fontId="16" fillId="2" borderId="71" xfId="3" applyNumberFormat="1" applyFont="1" applyFill="1" applyBorder="1" applyAlignment="1">
      <alignment horizontal="left" wrapText="1"/>
    </xf>
    <xf numFmtId="164" fontId="15" fillId="0" borderId="12" xfId="0" applyNumberFormat="1" applyFont="1" applyBorder="1"/>
    <xf numFmtId="164" fontId="15" fillId="0" borderId="96" xfId="0" applyNumberFormat="1" applyFont="1" applyBorder="1"/>
    <xf numFmtId="164" fontId="23" fillId="7" borderId="51" xfId="0" applyNumberFormat="1" applyFont="1" applyFill="1" applyBorder="1"/>
    <xf numFmtId="166" fontId="15" fillId="3" borderId="14" xfId="0" applyNumberFormat="1" applyFont="1" applyFill="1" applyBorder="1"/>
    <xf numFmtId="167" fontId="15" fillId="3" borderId="14" xfId="0" applyNumberFormat="1" applyFont="1" applyFill="1" applyBorder="1"/>
    <xf numFmtId="166" fontId="15" fillId="0" borderId="8" xfId="0" applyNumberFormat="1" applyFont="1" applyBorder="1"/>
    <xf numFmtId="166" fontId="15" fillId="0" borderId="41" xfId="0" applyNumberFormat="1" applyFont="1" applyBorder="1"/>
    <xf numFmtId="166" fontId="23" fillId="7" borderId="88" xfId="1" applyNumberFormat="1" applyFont="1" applyFill="1" applyBorder="1"/>
    <xf numFmtId="167" fontId="15" fillId="0" borderId="97" xfId="0" applyNumberFormat="1" applyFont="1" applyBorder="1"/>
    <xf numFmtId="167" fontId="15" fillId="2" borderId="98" xfId="1" applyNumberFormat="1" applyFont="1" applyFill="1" applyBorder="1"/>
    <xf numFmtId="167" fontId="15" fillId="2" borderId="99" xfId="1" applyNumberFormat="1" applyFont="1" applyFill="1" applyBorder="1"/>
    <xf numFmtId="167" fontId="15" fillId="0" borderId="100" xfId="0" applyNumberFormat="1" applyFont="1" applyBorder="1"/>
    <xf numFmtId="167" fontId="15" fillId="0" borderId="101" xfId="0" applyNumberFormat="1" applyFont="1" applyBorder="1"/>
    <xf numFmtId="167" fontId="15" fillId="0" borderId="102" xfId="0" applyNumberFormat="1" applyFont="1" applyBorder="1"/>
    <xf numFmtId="167" fontId="15" fillId="0" borderId="103" xfId="0" applyNumberFormat="1" applyFont="1" applyBorder="1"/>
    <xf numFmtId="167" fontId="15" fillId="0" borderId="104" xfId="0" applyNumberFormat="1" applyFont="1" applyBorder="1"/>
    <xf numFmtId="167" fontId="15" fillId="0" borderId="105" xfId="0" applyNumberFormat="1" applyFont="1" applyBorder="1"/>
    <xf numFmtId="167" fontId="15" fillId="0" borderId="17" xfId="0" applyNumberFormat="1" applyFont="1" applyBorder="1"/>
    <xf numFmtId="167" fontId="15" fillId="0" borderId="16" xfId="0" applyNumberFormat="1" applyFont="1" applyBorder="1"/>
    <xf numFmtId="167" fontId="15" fillId="0" borderId="19" xfId="0" applyNumberFormat="1" applyFont="1" applyBorder="1"/>
    <xf numFmtId="167" fontId="15" fillId="0" borderId="21" xfId="0" applyNumberFormat="1" applyFont="1" applyBorder="1"/>
    <xf numFmtId="166" fontId="15" fillId="0" borderId="22" xfId="0" applyNumberFormat="1" applyFont="1" applyBorder="1"/>
    <xf numFmtId="166" fontId="15" fillId="0" borderId="0" xfId="0" applyNumberFormat="1" applyFont="1" applyAlignment="1">
      <alignment wrapText="1"/>
    </xf>
    <xf numFmtId="166" fontId="15" fillId="0" borderId="24" xfId="0" applyNumberFormat="1" applyFont="1" applyBorder="1"/>
    <xf numFmtId="0" fontId="21" fillId="0" borderId="0" xfId="0" applyFont="1" applyAlignment="1">
      <alignment horizontal="left"/>
    </xf>
    <xf numFmtId="9" fontId="21" fillId="0" borderId="0" xfId="0" applyNumberFormat="1" applyFont="1" applyAlignment="1">
      <alignment horizontal="center"/>
    </xf>
    <xf numFmtId="166" fontId="21" fillId="0" borderId="0" xfId="1" applyNumberFormat="1" applyFont="1" applyBorder="1" applyAlignment="1">
      <alignment horizontal="center"/>
    </xf>
    <xf numFmtId="164" fontId="21" fillId="0" borderId="0" xfId="1" applyNumberFormat="1" applyFont="1" applyBorder="1" applyAlignment="1">
      <alignment horizontal="center"/>
    </xf>
    <xf numFmtId="167" fontId="15" fillId="0" borderId="0" xfId="0" applyNumberFormat="1" applyFont="1"/>
    <xf numFmtId="9" fontId="15" fillId="0" borderId="0" xfId="2" applyFont="1" applyBorder="1"/>
    <xf numFmtId="167" fontId="15" fillId="0" borderId="10" xfId="0" applyNumberFormat="1" applyFont="1" applyBorder="1"/>
    <xf numFmtId="167" fontId="15" fillId="0" borderId="46" xfId="0" applyNumberFormat="1" applyFont="1" applyBorder="1"/>
    <xf numFmtId="167" fontId="23" fillId="7" borderId="3" xfId="1" applyNumberFormat="1" applyFont="1" applyFill="1" applyBorder="1"/>
    <xf numFmtId="0" fontId="21" fillId="0" borderId="106" xfId="0" applyFont="1" applyBorder="1" applyAlignment="1">
      <alignment horizontal="left"/>
    </xf>
    <xf numFmtId="0" fontId="21" fillId="0" borderId="19" xfId="0" applyFont="1" applyBorder="1" applyAlignment="1">
      <alignment horizontal="center"/>
    </xf>
    <xf numFmtId="0" fontId="21" fillId="0" borderId="107" xfId="0" applyFont="1" applyBorder="1" applyAlignment="1">
      <alignment horizontal="left"/>
    </xf>
    <xf numFmtId="9" fontId="21" fillId="0" borderId="107" xfId="0" applyNumberFormat="1" applyFont="1" applyBorder="1" applyAlignment="1">
      <alignment horizontal="center"/>
    </xf>
    <xf numFmtId="166" fontId="21" fillId="0" borderId="20" xfId="1" applyNumberFormat="1" applyFont="1" applyBorder="1" applyAlignment="1">
      <alignment horizontal="center"/>
    </xf>
    <xf numFmtId="164" fontId="21" fillId="0" borderId="108" xfId="1" applyNumberFormat="1" applyFont="1" applyBorder="1" applyAlignment="1">
      <alignment horizontal="center"/>
    </xf>
    <xf numFmtId="166" fontId="15" fillId="0" borderId="29" xfId="1" applyNumberFormat="1" applyFont="1" applyBorder="1"/>
    <xf numFmtId="17" fontId="18" fillId="0" borderId="109" xfId="0" applyNumberFormat="1" applyFont="1" applyBorder="1" applyAlignment="1">
      <alignment horizontal="center"/>
    </xf>
    <xf numFmtId="17" fontId="18" fillId="0" borderId="110" xfId="0" applyNumberFormat="1" applyFont="1" applyBorder="1" applyAlignment="1">
      <alignment horizontal="center"/>
    </xf>
    <xf numFmtId="167" fontId="15" fillId="3" borderId="100" xfId="0" applyNumberFormat="1" applyFont="1" applyFill="1" applyBorder="1"/>
    <xf numFmtId="167" fontId="15" fillId="3" borderId="101" xfId="0" applyNumberFormat="1" applyFont="1" applyFill="1" applyBorder="1"/>
    <xf numFmtId="167" fontId="15" fillId="3" borderId="13" xfId="0" applyNumberFormat="1" applyFont="1" applyFill="1" applyBorder="1"/>
    <xf numFmtId="167" fontId="15" fillId="3" borderId="35" xfId="0" applyNumberFormat="1" applyFont="1" applyFill="1" applyBorder="1"/>
    <xf numFmtId="167" fontId="15" fillId="3" borderId="59" xfId="0" applyNumberFormat="1" applyFont="1" applyFill="1" applyBorder="1"/>
    <xf numFmtId="167" fontId="15" fillId="3" borderId="81" xfId="0" applyNumberFormat="1" applyFont="1" applyFill="1" applyBorder="1"/>
    <xf numFmtId="9" fontId="15" fillId="0" borderId="21" xfId="2" applyFont="1" applyBorder="1"/>
    <xf numFmtId="17" fontId="18" fillId="8" borderId="43" xfId="0" applyNumberFormat="1" applyFont="1" applyFill="1" applyBorder="1" applyAlignment="1">
      <alignment horizontal="center" vertical="center"/>
    </xf>
    <xf numFmtId="17" fontId="18" fillId="8" borderId="3" xfId="0" applyNumberFormat="1" applyFont="1" applyFill="1" applyBorder="1" applyAlignment="1">
      <alignment vertical="center"/>
    </xf>
    <xf numFmtId="167" fontId="15" fillId="3" borderId="17" xfId="0" applyNumberFormat="1" applyFont="1" applyFill="1" applyBorder="1"/>
    <xf numFmtId="166" fontId="15" fillId="0" borderId="29" xfId="0" applyNumberFormat="1" applyFont="1" applyBorder="1" applyAlignment="1">
      <alignment wrapText="1"/>
    </xf>
    <xf numFmtId="0" fontId="15" fillId="4" borderId="16" xfId="0" applyFont="1" applyFill="1" applyBorder="1" applyAlignment="1">
      <alignment horizontal="right"/>
    </xf>
    <xf numFmtId="166" fontId="18" fillId="0" borderId="82" xfId="1" applyNumberFormat="1" applyFont="1" applyBorder="1" applyAlignment="1">
      <alignment horizontal="center" wrapText="1"/>
    </xf>
    <xf numFmtId="166" fontId="15" fillId="2" borderId="39" xfId="1" applyNumberFormat="1" applyFont="1" applyFill="1" applyBorder="1"/>
    <xf numFmtId="166" fontId="15" fillId="2" borderId="62" xfId="1" applyNumberFormat="1" applyFont="1" applyFill="1" applyBorder="1"/>
    <xf numFmtId="0" fontId="21" fillId="0" borderId="13" xfId="0" applyFont="1" applyBorder="1" applyAlignment="1">
      <alignment horizontal="center"/>
    </xf>
    <xf numFmtId="9" fontId="18" fillId="5" borderId="9" xfId="2" applyFont="1" applyFill="1" applyBorder="1" applyAlignment="1">
      <alignment horizontal="center" vertical="center" wrapText="1"/>
    </xf>
    <xf numFmtId="9" fontId="18" fillId="0" borderId="0" xfId="2" applyFont="1" applyAlignment="1">
      <alignment horizontal="center"/>
    </xf>
    <xf numFmtId="9" fontId="18" fillId="0" borderId="66" xfId="2" applyFont="1" applyBorder="1" applyAlignment="1">
      <alignment horizontal="center"/>
    </xf>
    <xf numFmtId="9" fontId="16" fillId="2" borderId="12" xfId="2" applyFont="1" applyFill="1" applyBorder="1" applyAlignment="1">
      <alignment horizontal="left" wrapText="1"/>
    </xf>
    <xf numFmtId="9" fontId="21" fillId="3" borderId="18" xfId="2" applyFont="1" applyFill="1" applyBorder="1" applyAlignment="1">
      <alignment horizontal="left"/>
    </xf>
    <xf numFmtId="9" fontId="21" fillId="0" borderId="18" xfId="2" applyFont="1" applyBorder="1" applyAlignment="1">
      <alignment horizontal="center"/>
    </xf>
    <xf numFmtId="9" fontId="21" fillId="0" borderId="18" xfId="2" applyFont="1" applyBorder="1" applyAlignment="1">
      <alignment horizontal="left"/>
    </xf>
    <xf numFmtId="9" fontId="15" fillId="0" borderId="25" xfId="2" applyFont="1" applyBorder="1" applyAlignment="1">
      <alignment horizontal="left"/>
    </xf>
    <xf numFmtId="9" fontId="21" fillId="0" borderId="18" xfId="2" applyFont="1" applyFill="1" applyBorder="1" applyAlignment="1">
      <alignment horizontal="left"/>
    </xf>
    <xf numFmtId="9" fontId="15" fillId="0" borderId="25" xfId="2" applyFont="1" applyFill="1" applyBorder="1" applyAlignment="1">
      <alignment horizontal="left"/>
    </xf>
    <xf numFmtId="9" fontId="16" fillId="0" borderId="25" xfId="2" applyFont="1" applyBorder="1" applyAlignment="1">
      <alignment horizontal="left"/>
    </xf>
    <xf numFmtId="9" fontId="21" fillId="0" borderId="107" xfId="2" applyFont="1" applyBorder="1" applyAlignment="1">
      <alignment horizontal="center"/>
    </xf>
    <xf numFmtId="9" fontId="21" fillId="0" borderId="0" xfId="2" applyFont="1" applyBorder="1" applyAlignment="1">
      <alignment horizontal="center"/>
    </xf>
    <xf numFmtId="9" fontId="19" fillId="0" borderId="15" xfId="2" applyFont="1" applyBorder="1" applyAlignment="1">
      <alignment horizontal="center"/>
    </xf>
    <xf numFmtId="9" fontId="16" fillId="2" borderId="12" xfId="2" applyFont="1" applyFill="1" applyBorder="1" applyAlignment="1">
      <alignment horizontal="center" wrapText="1"/>
    </xf>
    <xf numFmtId="9" fontId="21" fillId="3" borderId="18" xfId="2" applyFont="1" applyFill="1" applyBorder="1" applyAlignment="1">
      <alignment horizontal="center"/>
    </xf>
    <xf numFmtId="9" fontId="15" fillId="0" borderId="25" xfId="2" applyFont="1" applyBorder="1" applyAlignment="1">
      <alignment horizontal="center"/>
    </xf>
    <xf numFmtId="9" fontId="21" fillId="0" borderId="18" xfId="2" applyFont="1" applyFill="1" applyBorder="1" applyAlignment="1">
      <alignment horizontal="center"/>
    </xf>
    <xf numFmtId="9" fontId="15" fillId="0" borderId="25" xfId="2" applyFont="1" applyFill="1" applyBorder="1" applyAlignment="1">
      <alignment horizontal="center"/>
    </xf>
    <xf numFmtId="9" fontId="16" fillId="0" borderId="25" xfId="2" applyFont="1" applyBorder="1" applyAlignment="1">
      <alignment horizontal="center"/>
    </xf>
    <xf numFmtId="9" fontId="15" fillId="0" borderId="9" xfId="2" applyFont="1" applyBorder="1" applyAlignment="1">
      <alignment horizontal="center"/>
    </xf>
    <xf numFmtId="9" fontId="15" fillId="0" borderId="45" xfId="2" applyFont="1" applyBorder="1" applyAlignment="1">
      <alignment horizontal="center"/>
    </xf>
    <xf numFmtId="9" fontId="23" fillId="7" borderId="2" xfId="2" applyFont="1" applyFill="1" applyBorder="1" applyAlignment="1">
      <alignment horizontal="center"/>
    </xf>
    <xf numFmtId="9" fontId="17" fillId="0" borderId="0" xfId="2" applyFont="1" applyAlignment="1">
      <alignment horizontal="center"/>
    </xf>
    <xf numFmtId="166" fontId="15" fillId="0" borderId="23" xfId="0" applyNumberFormat="1" applyFont="1" applyBorder="1"/>
    <xf numFmtId="9" fontId="15" fillId="0" borderId="24" xfId="2" applyFont="1" applyBorder="1" applyAlignment="1">
      <alignment horizontal="center"/>
    </xf>
    <xf numFmtId="166" fontId="15" fillId="6" borderId="26" xfId="0" applyNumberFormat="1" applyFont="1" applyFill="1" applyBorder="1"/>
    <xf numFmtId="0" fontId="18" fillId="0" borderId="89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166" fontId="15" fillId="0" borderId="20" xfId="0" applyNumberFormat="1" applyFont="1" applyBorder="1"/>
    <xf numFmtId="166" fontId="15" fillId="0" borderId="21" xfId="0" applyNumberFormat="1" applyFont="1" applyBorder="1"/>
    <xf numFmtId="166" fontId="3" fillId="0" borderId="111" xfId="1" applyNumberFormat="1" applyFont="1" applyBorder="1"/>
    <xf numFmtId="9" fontId="3" fillId="0" borderId="16" xfId="2" applyFont="1" applyBorder="1"/>
    <xf numFmtId="166" fontId="3" fillId="0" borderId="112" xfId="1" applyNumberFormat="1" applyFont="1" applyBorder="1"/>
    <xf numFmtId="166" fontId="3" fillId="0" borderId="113" xfId="1" applyNumberFormat="1" applyFont="1" applyBorder="1"/>
    <xf numFmtId="9" fontId="3" fillId="0" borderId="21" xfId="2" applyFont="1" applyBorder="1"/>
    <xf numFmtId="0" fontId="3" fillId="0" borderId="0" xfId="3" applyFont="1"/>
    <xf numFmtId="0" fontId="45" fillId="0" borderId="11" xfId="0" applyFont="1" applyBorder="1"/>
    <xf numFmtId="0" fontId="45" fillId="0" borderId="17" xfId="0" applyFont="1" applyBorder="1"/>
    <xf numFmtId="41" fontId="3" fillId="8" borderId="38" xfId="0" applyNumberFormat="1" applyFont="1" applyFill="1" applyBorder="1" applyAlignment="1">
      <alignment horizontal="right"/>
    </xf>
    <xf numFmtId="41" fontId="3" fillId="8" borderId="47" xfId="0" applyNumberFormat="1" applyFont="1" applyFill="1" applyBorder="1" applyAlignment="1">
      <alignment horizontal="right"/>
    </xf>
    <xf numFmtId="41" fontId="3" fillId="8" borderId="29" xfId="0" applyNumberFormat="1" applyFont="1" applyFill="1" applyBorder="1" applyAlignment="1">
      <alignment horizontal="right"/>
    </xf>
    <xf numFmtId="41" fontId="3" fillId="8" borderId="43" xfId="0" applyNumberFormat="1" applyFont="1" applyFill="1" applyBorder="1" applyAlignment="1">
      <alignment horizontal="right"/>
    </xf>
    <xf numFmtId="41" fontId="3" fillId="8" borderId="77" xfId="0" applyNumberFormat="1" applyFont="1" applyFill="1" applyBorder="1" applyAlignment="1">
      <alignment horizontal="right"/>
    </xf>
    <xf numFmtId="41" fontId="3" fillId="8" borderId="36" xfId="0" applyNumberFormat="1" applyFont="1" applyFill="1" applyBorder="1" applyAlignment="1">
      <alignment horizontal="right"/>
    </xf>
    <xf numFmtId="41" fontId="3" fillId="8" borderId="19" xfId="0" applyNumberFormat="1" applyFont="1" applyFill="1" applyBorder="1" applyAlignment="1">
      <alignment horizontal="right"/>
    </xf>
    <xf numFmtId="41" fontId="3" fillId="8" borderId="20" xfId="0" applyNumberFormat="1" applyFont="1" applyFill="1" applyBorder="1" applyAlignment="1">
      <alignment horizontal="right"/>
    </xf>
    <xf numFmtId="41" fontId="3" fillId="8" borderId="21" xfId="0" applyNumberFormat="1" applyFont="1" applyFill="1" applyBorder="1" applyAlignment="1">
      <alignment horizontal="right"/>
    </xf>
    <xf numFmtId="41" fontId="29" fillId="8" borderId="8" xfId="0" applyNumberFormat="1" applyFont="1" applyFill="1" applyBorder="1" applyAlignment="1">
      <alignment horizontal="right"/>
    </xf>
    <xf numFmtId="41" fontId="29" fillId="8" borderId="29" xfId="0" applyNumberFormat="1" applyFont="1" applyFill="1" applyBorder="1" applyAlignment="1">
      <alignment horizontal="right"/>
    </xf>
    <xf numFmtId="9" fontId="29" fillId="8" borderId="8" xfId="2" applyFont="1" applyFill="1" applyBorder="1" applyAlignment="1">
      <alignment horizontal="right"/>
    </xf>
    <xf numFmtId="9" fontId="29" fillId="8" borderId="29" xfId="2" applyFont="1" applyFill="1" applyBorder="1" applyAlignment="1">
      <alignment horizontal="right"/>
    </xf>
    <xf numFmtId="41" fontId="27" fillId="0" borderId="42" xfId="0" applyNumberFormat="1" applyFont="1" applyBorder="1" applyAlignment="1">
      <alignment horizontal="right"/>
    </xf>
    <xf numFmtId="9" fontId="27" fillId="0" borderId="42" xfId="2" applyFont="1" applyBorder="1" applyAlignment="1">
      <alignment horizontal="right"/>
    </xf>
    <xf numFmtId="0" fontId="21" fillId="0" borderId="39" xfId="0" applyFont="1" applyBorder="1" applyAlignment="1">
      <alignment horizontal="left"/>
    </xf>
    <xf numFmtId="0" fontId="21" fillId="0" borderId="69" xfId="0" applyFont="1" applyBorder="1" applyAlignment="1">
      <alignment horizontal="center"/>
    </xf>
    <xf numFmtId="0" fontId="21" fillId="0" borderId="25" xfId="0" applyFont="1" applyBorder="1" applyAlignment="1">
      <alignment horizontal="center"/>
    </xf>
    <xf numFmtId="9" fontId="21" fillId="0" borderId="74" xfId="0" applyNumberFormat="1" applyFont="1" applyBorder="1" applyAlignment="1">
      <alignment horizontal="center"/>
    </xf>
    <xf numFmtId="167" fontId="21" fillId="0" borderId="62" xfId="0" applyNumberFormat="1" applyFont="1" applyBorder="1" applyAlignment="1">
      <alignment horizontal="center"/>
    </xf>
    <xf numFmtId="166" fontId="21" fillId="0" borderId="23" xfId="1" applyNumberFormat="1" applyFont="1" applyBorder="1" applyAlignment="1">
      <alignment horizontal="center"/>
    </xf>
    <xf numFmtId="166" fontId="15" fillId="0" borderId="40" xfId="1" applyNumberFormat="1" applyFont="1" applyBorder="1"/>
    <xf numFmtId="0" fontId="21" fillId="0" borderId="78" xfId="0" applyFont="1" applyBorder="1" applyAlignment="1">
      <alignment horizontal="center"/>
    </xf>
    <xf numFmtId="0" fontId="21" fillId="0" borderId="107" xfId="0" applyFont="1" applyBorder="1" applyAlignment="1">
      <alignment horizontal="center"/>
    </xf>
    <xf numFmtId="9" fontId="21" fillId="0" borderId="114" xfId="0" applyNumberFormat="1" applyFont="1" applyBorder="1" applyAlignment="1">
      <alignment horizontal="center"/>
    </xf>
    <xf numFmtId="167" fontId="21" fillId="0" borderId="115" xfId="0" applyNumberFormat="1" applyFont="1" applyBorder="1" applyAlignment="1">
      <alignment horizontal="center"/>
    </xf>
    <xf numFmtId="166" fontId="15" fillId="6" borderId="19" xfId="0" applyNumberFormat="1" applyFont="1" applyFill="1" applyBorder="1"/>
    <xf numFmtId="166" fontId="15" fillId="6" borderId="20" xfId="0" applyNumberFormat="1" applyFont="1" applyFill="1" applyBorder="1"/>
    <xf numFmtId="166" fontId="15" fillId="0" borderId="19" xfId="0" applyNumberFormat="1" applyFont="1" applyBorder="1" applyAlignment="1">
      <alignment horizontal="center"/>
    </xf>
    <xf numFmtId="166" fontId="15" fillId="0" borderId="21" xfId="0" applyNumberFormat="1" applyFont="1" applyBorder="1" applyAlignment="1">
      <alignment horizontal="center"/>
    </xf>
    <xf numFmtId="9" fontId="15" fillId="0" borderId="21" xfId="2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4" borderId="48" xfId="0" applyFont="1" applyFill="1" applyBorder="1" applyAlignment="1">
      <alignment horizontal="center" vertical="center"/>
    </xf>
    <xf numFmtId="0" fontId="6" fillId="4" borderId="49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50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3" fillId="2" borderId="18" xfId="0" applyFont="1" applyFill="1" applyBorder="1" applyAlignment="1">
      <alignment horizontal="center"/>
    </xf>
    <xf numFmtId="0" fontId="3" fillId="2" borderId="5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4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8" fillId="0" borderId="48" xfId="0" applyFont="1" applyBorder="1" applyAlignment="1">
      <alignment horizontal="center"/>
    </xf>
    <xf numFmtId="0" fontId="18" fillId="0" borderId="49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20" fillId="9" borderId="43" xfId="0" applyFont="1" applyFill="1" applyBorder="1" applyAlignment="1">
      <alignment horizontal="center" vertical="center"/>
    </xf>
    <xf numFmtId="0" fontId="20" fillId="9" borderId="36" xfId="0" applyFont="1" applyFill="1" applyBorder="1" applyAlignment="1">
      <alignment horizontal="center" vertical="center"/>
    </xf>
    <xf numFmtId="0" fontId="20" fillId="9" borderId="44" xfId="0" applyFont="1" applyFill="1" applyBorder="1" applyAlignment="1">
      <alignment horizontal="center" vertical="center"/>
    </xf>
    <xf numFmtId="0" fontId="20" fillId="9" borderId="46" xfId="0" applyFont="1" applyFill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20" fillId="10" borderId="38" xfId="0" applyFont="1" applyFill="1" applyBorder="1" applyAlignment="1">
      <alignment horizontal="center" vertical="center" wrapText="1"/>
    </xf>
    <xf numFmtId="0" fontId="20" fillId="10" borderId="47" xfId="0" applyFont="1" applyFill="1" applyBorder="1" applyAlignment="1">
      <alignment horizontal="center" vertical="center" wrapText="1"/>
    </xf>
    <xf numFmtId="0" fontId="20" fillId="10" borderId="41" xfId="0" applyFont="1" applyFill="1" applyBorder="1" applyAlignment="1">
      <alignment horizontal="center" vertical="center" wrapText="1"/>
    </xf>
    <xf numFmtId="0" fontId="18" fillId="0" borderId="109" xfId="0" applyFont="1" applyBorder="1" applyAlignment="1">
      <alignment horizontal="center"/>
    </xf>
    <xf numFmtId="0" fontId="18" fillId="0" borderId="90" xfId="0" applyFont="1" applyBorder="1" applyAlignment="1">
      <alignment horizontal="center"/>
    </xf>
    <xf numFmtId="0" fontId="18" fillId="0" borderId="110" xfId="0" applyFont="1" applyBorder="1" applyAlignment="1">
      <alignment horizontal="center"/>
    </xf>
    <xf numFmtId="0" fontId="20" fillId="9" borderId="48" xfId="0" applyFont="1" applyFill="1" applyBorder="1" applyAlignment="1">
      <alignment horizontal="center" vertical="center"/>
    </xf>
    <xf numFmtId="0" fontId="20" fillId="9" borderId="32" xfId="0" applyFont="1" applyFill="1" applyBorder="1" applyAlignment="1">
      <alignment horizontal="center" vertical="center"/>
    </xf>
    <xf numFmtId="0" fontId="20" fillId="9" borderId="33" xfId="0" applyFont="1" applyFill="1" applyBorder="1" applyAlignment="1">
      <alignment horizontal="center" vertical="center"/>
    </xf>
    <xf numFmtId="0" fontId="20" fillId="9" borderId="34" xfId="0" applyFont="1" applyFill="1" applyBorder="1" applyAlignment="1">
      <alignment horizontal="center" vertical="center"/>
    </xf>
    <xf numFmtId="3" fontId="29" fillId="0" borderId="0" xfId="0" applyNumberFormat="1" applyFont="1" applyAlignment="1">
      <alignment vertical="center"/>
    </xf>
    <xf numFmtId="0" fontId="3" fillId="16" borderId="1" xfId="0" applyFont="1" applyFill="1" applyBorder="1" applyAlignment="1">
      <alignment horizontal="center"/>
    </xf>
    <xf numFmtId="0" fontId="3" fillId="16" borderId="2" xfId="0" applyFont="1" applyFill="1" applyBorder="1" applyAlignment="1">
      <alignment horizontal="center"/>
    </xf>
    <xf numFmtId="0" fontId="3" fillId="16" borderId="3" xfId="0" applyFont="1" applyFill="1" applyBorder="1" applyAlignment="1">
      <alignment horizontal="center"/>
    </xf>
    <xf numFmtId="0" fontId="28" fillId="15" borderId="48" xfId="0" applyFont="1" applyFill="1" applyBorder="1" applyAlignment="1">
      <alignment horizontal="center" vertical="center"/>
    </xf>
    <xf numFmtId="0" fontId="28" fillId="15" borderId="32" xfId="0" applyFont="1" applyFill="1" applyBorder="1" applyAlignment="1">
      <alignment horizontal="center" vertical="center"/>
    </xf>
    <xf numFmtId="0" fontId="28" fillId="15" borderId="33" xfId="0" applyFont="1" applyFill="1" applyBorder="1" applyAlignment="1">
      <alignment horizontal="center" vertical="center"/>
    </xf>
    <xf numFmtId="0" fontId="28" fillId="15" borderId="34" xfId="0" applyFont="1" applyFill="1" applyBorder="1" applyAlignment="1">
      <alignment horizontal="center" vertical="center"/>
    </xf>
    <xf numFmtId="0" fontId="3" fillId="16" borderId="4" xfId="0" applyFont="1" applyFill="1" applyBorder="1" applyAlignment="1">
      <alignment horizontal="center"/>
    </xf>
    <xf numFmtId="0" fontId="3" fillId="16" borderId="5" xfId="0" applyFont="1" applyFill="1" applyBorder="1" applyAlignment="1">
      <alignment horizontal="center"/>
    </xf>
    <xf numFmtId="0" fontId="3" fillId="16" borderId="6" xfId="0" applyFont="1" applyFill="1" applyBorder="1" applyAlignment="1">
      <alignment horizontal="center"/>
    </xf>
    <xf numFmtId="9" fontId="10" fillId="17" borderId="38" xfId="2" applyFont="1" applyFill="1" applyBorder="1" applyAlignment="1">
      <alignment horizontal="center" vertical="center" wrapText="1"/>
    </xf>
    <xf numFmtId="9" fontId="10" fillId="17" borderId="41" xfId="2" applyFont="1" applyFill="1" applyBorder="1" applyAlignment="1">
      <alignment horizontal="center" vertical="center" wrapText="1"/>
    </xf>
    <xf numFmtId="0" fontId="10" fillId="17" borderId="38" xfId="0" applyFont="1" applyFill="1" applyBorder="1" applyAlignment="1">
      <alignment horizontal="center" vertical="center" wrapText="1"/>
    </xf>
    <xf numFmtId="0" fontId="10" fillId="17" borderId="41" xfId="0" applyFont="1" applyFill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52" xfId="0" applyFont="1" applyBorder="1" applyAlignment="1">
      <alignment horizontal="center" vertical="center" wrapText="1"/>
    </xf>
    <xf numFmtId="0" fontId="31" fillId="20" borderId="85" xfId="0" applyFont="1" applyFill="1" applyBorder="1" applyAlignment="1">
      <alignment horizontal="center"/>
    </xf>
    <xf numFmtId="0" fontId="31" fillId="20" borderId="86" xfId="0" applyFont="1" applyFill="1" applyBorder="1" applyAlignment="1">
      <alignment horizontal="center"/>
    </xf>
    <xf numFmtId="0" fontId="31" fillId="20" borderId="87" xfId="0" applyFont="1" applyFill="1" applyBorder="1" applyAlignment="1">
      <alignment horizontal="center"/>
    </xf>
    <xf numFmtId="0" fontId="33" fillId="0" borderId="18" xfId="0" applyFont="1" applyBorder="1" applyAlignment="1">
      <alignment horizontal="left"/>
    </xf>
    <xf numFmtId="0" fontId="33" fillId="0" borderId="61" xfId="0" applyFont="1" applyBorder="1" applyAlignment="1">
      <alignment horizontal="left"/>
    </xf>
    <xf numFmtId="0" fontId="33" fillId="0" borderId="52" xfId="0" applyFont="1" applyBorder="1" applyAlignment="1">
      <alignment horizontal="left"/>
    </xf>
    <xf numFmtId="0" fontId="33" fillId="0" borderId="15" xfId="0" applyFont="1" applyBorder="1" applyAlignment="1">
      <alignment horizontal="left"/>
    </xf>
    <xf numFmtId="0" fontId="33" fillId="0" borderId="18" xfId="0" applyFont="1" applyBorder="1" applyAlignment="1">
      <alignment horizontal="center"/>
    </xf>
    <xf numFmtId="0" fontId="33" fillId="0" borderId="61" xfId="0" applyFont="1" applyBorder="1" applyAlignment="1">
      <alignment horizontal="center"/>
    </xf>
    <xf numFmtId="0" fontId="33" fillId="0" borderId="52" xfId="0" applyFont="1" applyBorder="1" applyAlignment="1">
      <alignment horizontal="center"/>
    </xf>
    <xf numFmtId="0" fontId="33" fillId="0" borderId="15" xfId="0" applyFont="1" applyBorder="1" applyAlignment="1">
      <alignment horizontal="left" wrapText="1"/>
    </xf>
    <xf numFmtId="14" fontId="33" fillId="0" borderId="18" xfId="0" applyNumberFormat="1" applyFont="1" applyBorder="1" applyAlignment="1">
      <alignment horizontal="left"/>
    </xf>
    <xf numFmtId="14" fontId="33" fillId="0" borderId="61" xfId="0" applyNumberFormat="1" applyFont="1" applyBorder="1" applyAlignment="1">
      <alignment horizontal="left"/>
    </xf>
    <xf numFmtId="14" fontId="33" fillId="0" borderId="52" xfId="0" applyNumberFormat="1" applyFont="1" applyBorder="1" applyAlignment="1">
      <alignment horizontal="left"/>
    </xf>
    <xf numFmtId="0" fontId="33" fillId="0" borderId="0" xfId="0" applyFont="1" applyAlignment="1">
      <alignment horizontal="left"/>
    </xf>
    <xf numFmtId="0" fontId="32" fillId="0" borderId="15" xfId="0" applyFont="1" applyBorder="1" applyAlignment="1">
      <alignment horizontal="center"/>
    </xf>
    <xf numFmtId="0" fontId="34" fillId="21" borderId="4" xfId="0" applyFont="1" applyFill="1" applyBorder="1" applyAlignment="1">
      <alignment horizontal="center"/>
    </xf>
    <xf numFmtId="0" fontId="34" fillId="21" borderId="5" xfId="0" applyFont="1" applyFill="1" applyBorder="1" applyAlignment="1">
      <alignment horizontal="center"/>
    </xf>
    <xf numFmtId="0" fontId="34" fillId="21" borderId="6" xfId="0" applyFont="1" applyFill="1" applyBorder="1" applyAlignment="1">
      <alignment horizontal="center"/>
    </xf>
    <xf numFmtId="0" fontId="33" fillId="0" borderId="18" xfId="0" applyFont="1" applyBorder="1"/>
    <xf numFmtId="0" fontId="33" fillId="0" borderId="52" xfId="0" applyFont="1" applyBorder="1"/>
    <xf numFmtId="0" fontId="10" fillId="0" borderId="15" xfId="0" applyFont="1" applyBorder="1" applyAlignment="1">
      <alignment horizontal="center"/>
    </xf>
    <xf numFmtId="166" fontId="15" fillId="3" borderId="116" xfId="1" applyNumberFormat="1" applyFont="1" applyFill="1" applyBorder="1" applyAlignment="1">
      <alignment horizontal="center"/>
    </xf>
    <xf numFmtId="9" fontId="15" fillId="3" borderId="116" xfId="2" applyFont="1" applyFill="1" applyBorder="1" applyAlignment="1">
      <alignment horizontal="center"/>
    </xf>
  </cellXfs>
  <cellStyles count="6">
    <cellStyle name="Comma 2" xfId="5" xr:uid="{BA2F4246-027B-4F56-8813-76FAE6ADF822}"/>
    <cellStyle name="Milliers" xfId="1" builtinId="3"/>
    <cellStyle name="Normal" xfId="0" builtinId="0"/>
    <cellStyle name="Normal 2" xfId="4" xr:uid="{72630841-9F8F-4D72-8FF7-1151DF819545}"/>
    <cellStyle name="Normal 21" xfId="3" xr:uid="{2F1A676E-37D0-4EF0-996E-EF2EAD2253A3}"/>
    <cellStyle name="Pourcentage" xfId="2" builtinId="5"/>
  </cellStyles>
  <dxfs count="1"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Total</a:t>
            </a:r>
            <a:r>
              <a:rPr lang="fr-FR" baseline="0"/>
              <a:t> budget by categories and partners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Intro!$C$8</c:f>
              <c:strCache>
                <c:ptCount val="1"/>
                <c:pt idx="0">
                  <c:v>Lead Partner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Intro!$B$9:$B$15</c:f>
              <c:strCache>
                <c:ptCount val="7"/>
                <c:pt idx="0">
                  <c:v> 1. Activities </c:v>
                </c:pt>
                <c:pt idx="1">
                  <c:v> 2. Capital </c:v>
                </c:pt>
                <c:pt idx="2">
                  <c:v> 3. Staff </c:v>
                </c:pt>
                <c:pt idx="3">
                  <c:v> 4. Travel </c:v>
                </c:pt>
                <c:pt idx="4">
                  <c:v> 5. Office </c:v>
                </c:pt>
                <c:pt idx="5">
                  <c:v> 6. M&amp;E </c:v>
                </c:pt>
                <c:pt idx="6">
                  <c:v> Overhead </c:v>
                </c:pt>
              </c:strCache>
            </c:strRef>
          </c:cat>
          <c:val>
            <c:numRef>
              <c:f>Intro!$C$9:$C$15</c:f>
              <c:numCache>
                <c:formatCode>_-* #,##0\ _€_-;\-* #,##0\ _€_-;_-* "-"??\ _€_-;_-@_-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5F-4BE6-B8B7-88E8BAF108C0}"/>
            </c:ext>
          </c:extLst>
        </c:ser>
        <c:ser>
          <c:idx val="1"/>
          <c:order val="1"/>
          <c:tx>
            <c:strRef>
              <c:f>Intro!$E$8</c:f>
              <c:strCache>
                <c:ptCount val="1"/>
                <c:pt idx="0">
                  <c:v>P1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Intro!$B$9:$B$15</c:f>
              <c:strCache>
                <c:ptCount val="7"/>
                <c:pt idx="0">
                  <c:v> 1. Activities </c:v>
                </c:pt>
                <c:pt idx="1">
                  <c:v> 2. Capital </c:v>
                </c:pt>
                <c:pt idx="2">
                  <c:v> 3. Staff </c:v>
                </c:pt>
                <c:pt idx="3">
                  <c:v> 4. Travel </c:v>
                </c:pt>
                <c:pt idx="4">
                  <c:v> 5. Office </c:v>
                </c:pt>
                <c:pt idx="5">
                  <c:v> 6. M&amp;E </c:v>
                </c:pt>
                <c:pt idx="6">
                  <c:v> Overhead </c:v>
                </c:pt>
              </c:strCache>
            </c:strRef>
          </c:cat>
          <c:val>
            <c:numRef>
              <c:f>Intro!$E$9:$E$15</c:f>
              <c:numCache>
                <c:formatCode>_-* #,##0\ _€_-;\-* #,##0\ _€_-;_-* "-"??\ _€_-;_-@_-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5F-4BE6-B8B7-88E8BAF108C0}"/>
            </c:ext>
          </c:extLst>
        </c:ser>
        <c:ser>
          <c:idx val="2"/>
          <c:order val="2"/>
          <c:tx>
            <c:strRef>
              <c:f>Intro!$G$8</c:f>
              <c:strCache>
                <c:ptCount val="1"/>
                <c:pt idx="0">
                  <c:v>P2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Intro!$B$9:$B$15</c:f>
              <c:strCache>
                <c:ptCount val="7"/>
                <c:pt idx="0">
                  <c:v> 1. Activities </c:v>
                </c:pt>
                <c:pt idx="1">
                  <c:v> 2. Capital </c:v>
                </c:pt>
                <c:pt idx="2">
                  <c:v> 3. Staff </c:v>
                </c:pt>
                <c:pt idx="3">
                  <c:v> 4. Travel </c:v>
                </c:pt>
                <c:pt idx="4">
                  <c:v> 5. Office </c:v>
                </c:pt>
                <c:pt idx="5">
                  <c:v> 6. M&amp;E </c:v>
                </c:pt>
                <c:pt idx="6">
                  <c:v> Overhead </c:v>
                </c:pt>
              </c:strCache>
            </c:strRef>
          </c:cat>
          <c:val>
            <c:numRef>
              <c:f>Intro!$G$9:$G$15</c:f>
              <c:numCache>
                <c:formatCode>_-* #,##0\ _€_-;\-* #,##0\ _€_-;_-* "-"??\ _€_-;_-@_-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5F-4BE6-B8B7-88E8BAF108C0}"/>
            </c:ext>
          </c:extLst>
        </c:ser>
        <c:ser>
          <c:idx val="3"/>
          <c:order val="3"/>
          <c:tx>
            <c:strRef>
              <c:f>Intro!$I$8</c:f>
              <c:strCache>
                <c:ptCount val="1"/>
                <c:pt idx="0">
                  <c:v>P3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Intro!$B$9:$B$15</c:f>
              <c:strCache>
                <c:ptCount val="7"/>
                <c:pt idx="0">
                  <c:v> 1. Activities </c:v>
                </c:pt>
                <c:pt idx="1">
                  <c:v> 2. Capital </c:v>
                </c:pt>
                <c:pt idx="2">
                  <c:v> 3. Staff </c:v>
                </c:pt>
                <c:pt idx="3">
                  <c:v> 4. Travel </c:v>
                </c:pt>
                <c:pt idx="4">
                  <c:v> 5. Office </c:v>
                </c:pt>
                <c:pt idx="5">
                  <c:v> 6. M&amp;E </c:v>
                </c:pt>
                <c:pt idx="6">
                  <c:v> Overhead </c:v>
                </c:pt>
              </c:strCache>
            </c:strRef>
          </c:cat>
          <c:val>
            <c:numRef>
              <c:f>Intro!$I$9:$I$15</c:f>
              <c:numCache>
                <c:formatCode>_-* #,##0\ _€_-;\-* #,##0\ _€_-;_-* "-"??\ _€_-;_-@_-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5F-4BE6-B8B7-88E8BAF108C0}"/>
            </c:ext>
          </c:extLst>
        </c:ser>
        <c:ser>
          <c:idx val="4"/>
          <c:order val="4"/>
          <c:tx>
            <c:v>P4</c:v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Intro!#REF!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A0-4083-A95C-83B4324DAC93}"/>
            </c:ext>
          </c:extLst>
        </c:ser>
        <c:ser>
          <c:idx val="5"/>
          <c:order val="5"/>
          <c:tx>
            <c:v>P5</c:v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Intro!#REF!</c:f>
              <c:numCache>
                <c:formatCode>_-* #,##0\ _€_-;\-* #,##0\ _€_-;_-* "-"??\ _€_-;_-@_-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A0-4083-A95C-83B4324DA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73827023"/>
        <c:axId val="673833263"/>
      </c:barChart>
      <c:catAx>
        <c:axId val="673827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73833263"/>
        <c:crosses val="autoZero"/>
        <c:auto val="1"/>
        <c:lblAlgn val="ctr"/>
        <c:lblOffset val="100"/>
        <c:noMultiLvlLbl val="0"/>
      </c:catAx>
      <c:valAx>
        <c:axId val="673833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73827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</a:t>
            </a:r>
            <a:r>
              <a:rPr lang="en-US" baseline="0"/>
              <a:t> budget by cost categories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2937164269140051E-2"/>
          <c:y val="0.27398707801316774"/>
          <c:w val="0.8252264224890441"/>
          <c:h val="0.62879433648775551"/>
        </c:manualLayout>
      </c:layout>
      <c:pie3DChart>
        <c:varyColors val="1"/>
        <c:ser>
          <c:idx val="4"/>
          <c:order val="4"/>
          <c:tx>
            <c:strRef>
              <c:f>Intro!$K$8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6-55B6-4B23-8BA1-6C465946627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55B6-4B23-8BA1-6C465946627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8-55B6-4B23-8BA1-6C465946627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55B6-4B23-8BA1-6C465946627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A-55B6-4B23-8BA1-6C465946627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55B6-4B23-8BA1-6C465946627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C-55B6-4B23-8BA1-6C4659466271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55B6-4B23-8BA1-6C4659466271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55B6-4B23-8BA1-6C4659466271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8-55B6-4B23-8BA1-6C4659466271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55B6-4B23-8BA1-6C4659466271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A-55B6-4B23-8BA1-6C4659466271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55B6-4B23-8BA1-6C4659466271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C-55B6-4B23-8BA1-6C4659466271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Intro!$B$9:$B$16</c15:sqref>
                  </c15:fullRef>
                </c:ext>
              </c:extLst>
              <c:f>Intro!$B$9:$B$15</c:f>
              <c:strCache>
                <c:ptCount val="7"/>
                <c:pt idx="0">
                  <c:v> 1. Activities </c:v>
                </c:pt>
                <c:pt idx="1">
                  <c:v> 2. Capital </c:v>
                </c:pt>
                <c:pt idx="2">
                  <c:v> 3. Staff </c:v>
                </c:pt>
                <c:pt idx="3">
                  <c:v> 4. Travel </c:v>
                </c:pt>
                <c:pt idx="4">
                  <c:v> 5. Office </c:v>
                </c:pt>
                <c:pt idx="5">
                  <c:v> 6. M&amp;E </c:v>
                </c:pt>
                <c:pt idx="6">
                  <c:v> Overhead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Intro!$K$9:$K$16</c15:sqref>
                  </c15:fullRef>
                </c:ext>
              </c:extLst>
              <c:f>Intro!$K$9:$K$15</c:f>
              <c:numCache>
                <c:formatCode>_-* #,##0\ _€_-;\-* #,##0\ _€_-;_-* "-"??\ _€_-;_-@_-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4-55B6-4B23-8BA1-6C4659466271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Intro!$C$8</c15:sqref>
                        </c15:formulaRef>
                      </c:ext>
                    </c:extLst>
                    <c:strCache>
                      <c:ptCount val="1"/>
                      <c:pt idx="0">
                        <c:v>Lead Partner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>
                    <c:ext xmlns:c16="http://schemas.microsoft.com/office/drawing/2014/chart" uri="{C3380CC4-5D6E-409C-BE32-E72D297353CC}">
                      <c16:uniqueId val="{0000000E-55B6-4B23-8BA1-6C4659466271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>
                    <c:ext xmlns:c16="http://schemas.microsoft.com/office/drawing/2014/chart" uri="{C3380CC4-5D6E-409C-BE32-E72D297353CC}">
                      <c16:uniqueId val="{0000000F-55B6-4B23-8BA1-6C4659466271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>
                    <c:ext xmlns:c16="http://schemas.microsoft.com/office/drawing/2014/chart" uri="{C3380CC4-5D6E-409C-BE32-E72D297353CC}">
                      <c16:uniqueId val="{00000010-55B6-4B23-8BA1-6C4659466271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>
                    <c:ext xmlns:c16="http://schemas.microsoft.com/office/drawing/2014/chart" uri="{C3380CC4-5D6E-409C-BE32-E72D297353CC}">
                      <c16:uniqueId val="{00000011-55B6-4B23-8BA1-6C4659466271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>
                    <c:ext xmlns:c16="http://schemas.microsoft.com/office/drawing/2014/chart" uri="{C3380CC4-5D6E-409C-BE32-E72D297353CC}">
                      <c16:uniqueId val="{00000012-55B6-4B23-8BA1-6C4659466271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>
                    <c:ext xmlns:c16="http://schemas.microsoft.com/office/drawing/2014/chart" uri="{C3380CC4-5D6E-409C-BE32-E72D297353CC}">
                      <c16:uniqueId val="{00000013-55B6-4B23-8BA1-6C4659466271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>
                    <c:ext xmlns:c16="http://schemas.microsoft.com/office/drawing/2014/chart" uri="{C3380CC4-5D6E-409C-BE32-E72D297353CC}">
                      <c16:uniqueId val="{00000014-55B6-4B23-8BA1-6C4659466271}"/>
                    </c:ext>
                  </c:extLst>
                </c:dPt>
                <c:dLbls>
                  <c:dLbl>
                    <c:idx val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1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>
                      <c:ext xmlns:c16="http://schemas.microsoft.com/office/drawing/2014/chart" uri="{C3380CC4-5D6E-409C-BE32-E72D297353CC}">
                        <c16:uniqueId val="{0000000E-55B6-4B23-8BA1-6C4659466271}"/>
                      </c:ext>
                    </c:extLst>
                  </c:dLbl>
                  <c:dLbl>
                    <c:idx val="1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>
                      <c:ext xmlns:c16="http://schemas.microsoft.com/office/drawing/2014/chart" uri="{C3380CC4-5D6E-409C-BE32-E72D297353CC}">
                        <c16:uniqueId val="{0000000F-55B6-4B23-8BA1-6C4659466271}"/>
                      </c:ext>
                    </c:extLst>
                  </c:dLbl>
                  <c:dLbl>
                    <c:idx val="2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3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>
                      <c:ext xmlns:c16="http://schemas.microsoft.com/office/drawing/2014/chart" uri="{C3380CC4-5D6E-409C-BE32-E72D297353CC}">
                        <c16:uniqueId val="{00000010-55B6-4B23-8BA1-6C4659466271}"/>
                      </c:ext>
                    </c:extLst>
                  </c:dLbl>
                  <c:dLbl>
                    <c:idx val="3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>
                      <c:ext xmlns:c16="http://schemas.microsoft.com/office/drawing/2014/chart" uri="{C3380CC4-5D6E-409C-BE32-E72D297353CC}">
                        <c16:uniqueId val="{00000011-55B6-4B23-8BA1-6C4659466271}"/>
                      </c:ext>
                    </c:extLst>
                  </c:dLbl>
                  <c:dLbl>
                    <c:idx val="4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5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>
                      <c:ext xmlns:c16="http://schemas.microsoft.com/office/drawing/2014/chart" uri="{C3380CC4-5D6E-409C-BE32-E72D297353CC}">
                        <c16:uniqueId val="{00000012-55B6-4B23-8BA1-6C4659466271}"/>
                      </c:ext>
                    </c:extLst>
                  </c:dLbl>
                  <c:dLbl>
                    <c:idx val="5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>
                      <c:ext xmlns:c16="http://schemas.microsoft.com/office/drawing/2014/chart" uri="{C3380CC4-5D6E-409C-BE32-E72D297353CC}">
                        <c16:uniqueId val="{00000013-55B6-4B23-8BA1-6C4659466271}"/>
                      </c:ext>
                    </c:extLst>
                  </c:dLbl>
                  <c:dLbl>
                    <c:idx val="6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1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>
                      <c:ext xmlns:c16="http://schemas.microsoft.com/office/drawing/2014/chart" uri="{C3380CC4-5D6E-409C-BE32-E72D297353CC}">
                        <c16:uniqueId val="{00000014-55B6-4B23-8BA1-6C4659466271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dLblPos val="outEnd"/>
                  <c:showLegendKey val="0"/>
                  <c:showVal val="0"/>
                  <c:showCatName val="0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Intro!$B$9:$B$16</c15:sqref>
                        </c15:fullRef>
                        <c15:formulaRef>
                          <c15:sqref>Intro!$B$9:$B$15</c15:sqref>
                        </c15:formulaRef>
                      </c:ext>
                    </c:extLst>
                    <c:strCache>
                      <c:ptCount val="7"/>
                      <c:pt idx="0">
                        <c:v> 1. Activities </c:v>
                      </c:pt>
                      <c:pt idx="1">
                        <c:v> 2. Capital </c:v>
                      </c:pt>
                      <c:pt idx="2">
                        <c:v> 3. Staff </c:v>
                      </c:pt>
                      <c:pt idx="3">
                        <c:v> 4. Travel </c:v>
                      </c:pt>
                      <c:pt idx="4">
                        <c:v> 5. Office </c:v>
                      </c:pt>
                      <c:pt idx="5">
                        <c:v> 6. M&amp;E </c:v>
                      </c:pt>
                      <c:pt idx="6">
                        <c:v> Overhead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Intro!$C$9:$C$16</c15:sqref>
                        </c15:fullRef>
                        <c15:formulaRef>
                          <c15:sqref>Intro!$C$9:$C$15</c15:sqref>
                        </c15:formulaRef>
                      </c:ext>
                    </c:extLst>
                    <c:numCache>
                      <c:formatCode>_-* #,##0\ _€_-;\-* #,##0\ _€_-;_-* "-"??\ _€_-;_-@_-</c:formatCode>
                      <c:ptCount val="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</c:numCache>
                  </c:numRef>
                </c:val>
                <c:extLst>
                  <c:ext uri="{02D57815-91ED-43cb-92C2-25804820EDAC}">
                    <c15:categoryFilterExceptions/>
                  </c:ext>
                  <c:ext xmlns:c16="http://schemas.microsoft.com/office/drawing/2014/chart" uri="{C3380CC4-5D6E-409C-BE32-E72D297353CC}">
                    <c16:uniqueId val="{00000000-55B6-4B23-8BA1-6C4659466271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Intro!$E$8</c15:sqref>
                        </c15:formulaRef>
                      </c:ext>
                    </c:extLst>
                    <c:strCache>
                      <c:ptCount val="1"/>
                      <c:pt idx="0">
                        <c:v>P1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6-55B6-4B23-8BA1-6C4659466271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7-55B6-4B23-8BA1-6C4659466271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8-55B6-4B23-8BA1-6C4659466271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9-55B6-4B23-8BA1-6C4659466271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A-55B6-4B23-8BA1-6C4659466271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B-55B6-4B23-8BA1-6C4659466271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C-55B6-4B23-8BA1-6C4659466271}"/>
                    </c:ext>
                  </c:extLst>
                </c:dPt>
                <c:dLbls>
                  <c:dLbl>
                    <c:idx val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1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16-55B6-4B23-8BA1-6C4659466271}"/>
                      </c:ext>
                    </c:extLst>
                  </c:dLbl>
                  <c:dLbl>
                    <c:idx val="1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17-55B6-4B23-8BA1-6C4659466271}"/>
                      </c:ext>
                    </c:extLst>
                  </c:dLbl>
                  <c:dLbl>
                    <c:idx val="2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3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18-55B6-4B23-8BA1-6C4659466271}"/>
                      </c:ext>
                    </c:extLst>
                  </c:dLbl>
                  <c:dLbl>
                    <c:idx val="3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19-55B6-4B23-8BA1-6C4659466271}"/>
                      </c:ext>
                    </c:extLst>
                  </c:dLbl>
                  <c:dLbl>
                    <c:idx val="4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5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1A-55B6-4B23-8BA1-6C4659466271}"/>
                      </c:ext>
                    </c:extLst>
                  </c:dLbl>
                  <c:dLbl>
                    <c:idx val="5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1B-55B6-4B23-8BA1-6C4659466271}"/>
                      </c:ext>
                    </c:extLst>
                  </c:dLbl>
                  <c:dLbl>
                    <c:idx val="6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1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1C-55B6-4B23-8BA1-6C4659466271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dLblPos val="outEnd"/>
                  <c:showLegendKey val="0"/>
                  <c:showVal val="0"/>
                  <c:showCatName val="0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Intro!$B$9:$B$16</c15:sqref>
                        </c15:fullRef>
                        <c15:formulaRef>
                          <c15:sqref>Intro!$B$9:$B$15</c15:sqref>
                        </c15:formulaRef>
                      </c:ext>
                    </c:extLst>
                    <c:strCache>
                      <c:ptCount val="7"/>
                      <c:pt idx="0">
                        <c:v> 1. Activities </c:v>
                      </c:pt>
                      <c:pt idx="1">
                        <c:v> 2. Capital </c:v>
                      </c:pt>
                      <c:pt idx="2">
                        <c:v> 3. Staff </c:v>
                      </c:pt>
                      <c:pt idx="3">
                        <c:v> 4. Travel </c:v>
                      </c:pt>
                      <c:pt idx="4">
                        <c:v> 5. Office </c:v>
                      </c:pt>
                      <c:pt idx="5">
                        <c:v> 6. M&amp;E </c:v>
                      </c:pt>
                      <c:pt idx="6">
                        <c:v> Overhead 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Intro!$E$9:$E$16</c15:sqref>
                        </c15:fullRef>
                        <c15:formulaRef>
                          <c15:sqref>Intro!$E$9:$E$15</c15:sqref>
                        </c15:formulaRef>
                      </c:ext>
                    </c:extLst>
                    <c:numCache>
                      <c:formatCode>_-* #,##0\ _€_-;\-* #,##0\ _€_-;_-* "-"??\ _€_-;_-@_-</c:formatCode>
                      <c:ptCount val="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/>
                  </c:ext>
                  <c:ext xmlns:c16="http://schemas.microsoft.com/office/drawing/2014/chart" uri="{C3380CC4-5D6E-409C-BE32-E72D297353CC}">
                    <c16:uniqueId val="{00000001-55B6-4B23-8BA1-6C4659466271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Intro!$G$8</c15:sqref>
                        </c15:formulaRef>
                      </c:ext>
                    </c:extLst>
                    <c:strCache>
                      <c:ptCount val="1"/>
                      <c:pt idx="0">
                        <c:v>P2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E-55B6-4B23-8BA1-6C4659466271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F-55B6-4B23-8BA1-6C4659466271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0-55B6-4B23-8BA1-6C4659466271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1-55B6-4B23-8BA1-6C4659466271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2-55B6-4B23-8BA1-6C4659466271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3-55B6-4B23-8BA1-6C4659466271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4-55B6-4B23-8BA1-6C4659466271}"/>
                    </c:ext>
                  </c:extLst>
                </c:dPt>
                <c:dLbls>
                  <c:dLbl>
                    <c:idx val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1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1E-55B6-4B23-8BA1-6C4659466271}"/>
                      </c:ext>
                    </c:extLst>
                  </c:dLbl>
                  <c:dLbl>
                    <c:idx val="1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1F-55B6-4B23-8BA1-6C4659466271}"/>
                      </c:ext>
                    </c:extLst>
                  </c:dLbl>
                  <c:dLbl>
                    <c:idx val="2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3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20-55B6-4B23-8BA1-6C4659466271}"/>
                      </c:ext>
                    </c:extLst>
                  </c:dLbl>
                  <c:dLbl>
                    <c:idx val="3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21-55B6-4B23-8BA1-6C4659466271}"/>
                      </c:ext>
                    </c:extLst>
                  </c:dLbl>
                  <c:dLbl>
                    <c:idx val="4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5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22-55B6-4B23-8BA1-6C4659466271}"/>
                      </c:ext>
                    </c:extLst>
                  </c:dLbl>
                  <c:dLbl>
                    <c:idx val="5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23-55B6-4B23-8BA1-6C4659466271}"/>
                      </c:ext>
                    </c:extLst>
                  </c:dLbl>
                  <c:dLbl>
                    <c:idx val="6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1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24-55B6-4B23-8BA1-6C4659466271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dLblPos val="outEnd"/>
                  <c:showLegendKey val="0"/>
                  <c:showVal val="0"/>
                  <c:showCatName val="0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Intro!$B$9:$B$16</c15:sqref>
                        </c15:fullRef>
                        <c15:formulaRef>
                          <c15:sqref>Intro!$B$9:$B$15</c15:sqref>
                        </c15:formulaRef>
                      </c:ext>
                    </c:extLst>
                    <c:strCache>
                      <c:ptCount val="7"/>
                      <c:pt idx="0">
                        <c:v> 1. Activities </c:v>
                      </c:pt>
                      <c:pt idx="1">
                        <c:v> 2. Capital </c:v>
                      </c:pt>
                      <c:pt idx="2">
                        <c:v> 3. Staff </c:v>
                      </c:pt>
                      <c:pt idx="3">
                        <c:v> 4. Travel </c:v>
                      </c:pt>
                      <c:pt idx="4">
                        <c:v> 5. Office </c:v>
                      </c:pt>
                      <c:pt idx="5">
                        <c:v> 6. M&amp;E </c:v>
                      </c:pt>
                      <c:pt idx="6">
                        <c:v> Overhead 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Intro!$G$9:$G$16</c15:sqref>
                        </c15:fullRef>
                        <c15:formulaRef>
                          <c15:sqref>Intro!$G$9:$G$15</c15:sqref>
                        </c15:formulaRef>
                      </c:ext>
                    </c:extLst>
                    <c:numCache>
                      <c:formatCode>_-* #,##0\ _€_-;\-* #,##0\ _€_-;_-* "-"??\ _€_-;_-@_-</c:formatCode>
                      <c:ptCount val="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/>
                  </c:ext>
                  <c:ext xmlns:c16="http://schemas.microsoft.com/office/drawing/2014/chart" uri="{C3380CC4-5D6E-409C-BE32-E72D297353CC}">
                    <c16:uniqueId val="{00000002-55B6-4B23-8BA1-6C4659466271}"/>
                  </c:ext>
                </c:extLst>
              </c15:ser>
            </c15:filteredPieSeries>
            <c15:filteredPi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Intro!$I$8</c15:sqref>
                        </c15:formulaRef>
                      </c:ext>
                    </c:extLst>
                    <c:strCache>
                      <c:ptCount val="1"/>
                      <c:pt idx="0">
                        <c:v>P3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6-55B6-4B23-8BA1-6C4659466271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7-55B6-4B23-8BA1-6C4659466271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8-55B6-4B23-8BA1-6C4659466271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9-55B6-4B23-8BA1-6C4659466271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A-55B6-4B23-8BA1-6C4659466271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B-55B6-4B23-8BA1-6C4659466271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>
                      <a:noFill/>
                    </a:ln>
                    <a:effectLst>
                      <a:outerShdw blurRad="88900" sx="102000" sy="102000" algn="ctr" rotWithShape="0">
                        <a:prstClr val="black">
                          <a:alpha val="10000"/>
                        </a:prstClr>
                      </a:outerShdw>
                    </a:effectLst>
                    <a:scene3d>
                      <a:camera prst="orthographicFront"/>
                      <a:lightRig rig="threePt" dir="t"/>
                    </a:scene3d>
                    <a:sp3d>
                      <a:bevelT w="127000" h="127000"/>
                      <a:bevelB w="127000" h="127000"/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C-55B6-4B23-8BA1-6C4659466271}"/>
                    </c:ext>
                  </c:extLst>
                </c:dPt>
                <c:dLbls>
                  <c:dLbl>
                    <c:idx val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1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26-55B6-4B23-8BA1-6C4659466271}"/>
                      </c:ext>
                    </c:extLst>
                  </c:dLbl>
                  <c:dLbl>
                    <c:idx val="1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27-55B6-4B23-8BA1-6C4659466271}"/>
                      </c:ext>
                    </c:extLst>
                  </c:dLbl>
                  <c:dLbl>
                    <c:idx val="2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3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28-55B6-4B23-8BA1-6C4659466271}"/>
                      </c:ext>
                    </c:extLst>
                  </c:dLbl>
                  <c:dLbl>
                    <c:idx val="3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29-55B6-4B23-8BA1-6C4659466271}"/>
                      </c:ext>
                    </c:extLst>
                  </c:dLbl>
                  <c:dLbl>
                    <c:idx val="4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5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2A-55B6-4B23-8BA1-6C4659466271}"/>
                      </c:ext>
                    </c:extLst>
                  </c:dLbl>
                  <c:dLbl>
                    <c:idx val="5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2B-55B6-4B23-8BA1-6C4659466271}"/>
                      </c:ext>
                    </c:extLst>
                  </c:dLbl>
                  <c:dLbl>
                    <c:idx val="6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spc="0" baseline="0">
                            <a:solidFill>
                              <a:schemeClr val="accent1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outEnd"/>
                    <c:showLegendKey val="0"/>
                    <c:showVal val="0"/>
                    <c:showCatName val="0"/>
                    <c:showSerName val="0"/>
                    <c:showPercent val="1"/>
                    <c:showBubbleSize val="0"/>
                    <c:extLst xmlns:c15="http://schemas.microsoft.com/office/drawing/2012/chart">
                      <c:ext xmlns:c16="http://schemas.microsoft.com/office/drawing/2014/chart" uri="{C3380CC4-5D6E-409C-BE32-E72D297353CC}">
                        <c16:uniqueId val="{0000002C-55B6-4B23-8BA1-6C4659466271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dLblPos val="outEnd"/>
                  <c:showLegendKey val="0"/>
                  <c:showVal val="0"/>
                  <c:showCatName val="0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Intro!$B$9:$B$16</c15:sqref>
                        </c15:fullRef>
                        <c15:formulaRef>
                          <c15:sqref>Intro!$B$9:$B$15</c15:sqref>
                        </c15:formulaRef>
                      </c:ext>
                    </c:extLst>
                    <c:strCache>
                      <c:ptCount val="7"/>
                      <c:pt idx="0">
                        <c:v> 1. Activities </c:v>
                      </c:pt>
                      <c:pt idx="1">
                        <c:v> 2. Capital </c:v>
                      </c:pt>
                      <c:pt idx="2">
                        <c:v> 3. Staff </c:v>
                      </c:pt>
                      <c:pt idx="3">
                        <c:v> 4. Travel </c:v>
                      </c:pt>
                      <c:pt idx="4">
                        <c:v> 5. Office </c:v>
                      </c:pt>
                      <c:pt idx="5">
                        <c:v> 6. M&amp;E </c:v>
                      </c:pt>
                      <c:pt idx="6">
                        <c:v> Overhead 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Intro!$I$9:$I$16</c15:sqref>
                        </c15:fullRef>
                        <c15:formulaRef>
                          <c15:sqref>Intro!$I$9:$I$15</c15:sqref>
                        </c15:formulaRef>
                      </c:ext>
                    </c:extLst>
                    <c:numCache>
                      <c:formatCode>_-* #,##0\ _€_-;\-* #,##0\ _€_-;_-* "-"??\ _€_-;_-@_-</c:formatCode>
                      <c:ptCount val="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/>
                  </c:ext>
                  <c:ext xmlns:c16="http://schemas.microsoft.com/office/drawing/2014/chart" uri="{C3380CC4-5D6E-409C-BE32-E72D297353CC}">
                    <c16:uniqueId val="{00000003-55B6-4B23-8BA1-6C4659466271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fr-FR"/>
              <a:t>Burn Rate by Quarter and Partner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Ratio!$B$6</c:f>
              <c:strCache>
                <c:ptCount val="1"/>
                <c:pt idx="0">
                  <c:v>Total budget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Ratio!$C$4:$G$4</c:f>
              <c:strCache>
                <c:ptCount val="4"/>
                <c:pt idx="0">
                  <c:v>Lead Partner</c:v>
                </c:pt>
                <c:pt idx="1">
                  <c:v>P1</c:v>
                </c:pt>
                <c:pt idx="2">
                  <c:v>P2</c:v>
                </c:pt>
                <c:pt idx="3">
                  <c:v>P3</c:v>
                </c:pt>
              </c:strCache>
            </c:strRef>
          </c:cat>
          <c:val>
            <c:numRef>
              <c:f>Ratio!$C$6:$G$6</c:f>
              <c:numCache>
                <c:formatCode>_-* #,##0\ _€_-;\-* #,##0\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21-4B3A-BB82-485ED5F99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61993696"/>
        <c:axId val="861992864"/>
      </c:barChart>
      <c:barChart>
        <c:barDir val="col"/>
        <c:grouping val="clustered"/>
        <c:varyColors val="0"/>
        <c:ser>
          <c:idx val="0"/>
          <c:order val="0"/>
          <c:tx>
            <c:strRef>
              <c:f>Ratio!$B$5</c:f>
              <c:strCache>
                <c:ptCount val="1"/>
                <c:pt idx="0">
                  <c:v>Spent in 1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Ratio!$C$4:$G$4</c:f>
              <c:strCache>
                <c:ptCount val="4"/>
                <c:pt idx="0">
                  <c:v>Lead Partner</c:v>
                </c:pt>
                <c:pt idx="1">
                  <c:v>P1</c:v>
                </c:pt>
                <c:pt idx="2">
                  <c:v>P2</c:v>
                </c:pt>
                <c:pt idx="3">
                  <c:v>P3</c:v>
                </c:pt>
              </c:strCache>
            </c:strRef>
          </c:cat>
          <c:val>
            <c:numRef>
              <c:f>Ratio!$C$5:$G$5</c:f>
              <c:numCache>
                <c:formatCode>_-* #,##0\ _€_-;\-* #,##0\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21-4B3A-BB82-485ED5F99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074432287"/>
        <c:axId val="2074433535"/>
      </c:barChart>
      <c:catAx>
        <c:axId val="861993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61992864"/>
        <c:crosses val="autoZero"/>
        <c:auto val="1"/>
        <c:lblAlgn val="ctr"/>
        <c:lblOffset val="100"/>
        <c:noMultiLvlLbl val="0"/>
      </c:catAx>
      <c:valAx>
        <c:axId val="86199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61993696"/>
        <c:crosses val="autoZero"/>
        <c:crossBetween val="between"/>
      </c:valAx>
      <c:valAx>
        <c:axId val="2074433535"/>
        <c:scaling>
          <c:orientation val="minMax"/>
        </c:scaling>
        <c:delete val="1"/>
        <c:axPos val="r"/>
        <c:numFmt formatCode="_-* #,##0\ _€_-;\-* #,##0\ _€_-;_-* &quot;-&quot;??\ _€_-;_-@_-" sourceLinked="1"/>
        <c:majorTickMark val="none"/>
        <c:minorTickMark val="none"/>
        <c:tickLblPos val="nextTo"/>
        <c:crossAx val="2074432287"/>
        <c:crosses val="max"/>
        <c:crossBetween val="between"/>
      </c:valAx>
      <c:catAx>
        <c:axId val="207443228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7443353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Ratio!$C$4</c:f>
              <c:strCache>
                <c:ptCount val="1"/>
                <c:pt idx="0">
                  <c:v>Lead Partner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DA4A-4386-B0D1-289A087E87C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DA4A-4386-B0D1-289A087E87C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DA4A-4386-B0D1-289A087E87C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DA4A-4386-B0D1-289A087E87C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DA4A-4386-B0D1-289A087E87C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DA4A-4386-B0D1-289A087E87C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DA4A-4386-B0D1-289A087E87CE}"/>
              </c:ext>
            </c:extLst>
          </c:dPt>
          <c:dLbls>
            <c:dLbl>
              <c:idx val="0"/>
              <c:layout>
                <c:manualLayout>
                  <c:x val="2.817314356268626E-2"/>
                  <c:y val="-0.123799318044918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4A-4386-B0D1-289A087E87CE}"/>
                </c:ext>
              </c:extLst>
            </c:dLbl>
            <c:dLbl>
              <c:idx val="1"/>
              <c:layout>
                <c:manualLayout>
                  <c:x val="0.36388888888888876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A4A-4386-B0D1-289A087E87CE}"/>
                </c:ext>
              </c:extLst>
            </c:dLbl>
            <c:dLbl>
              <c:idx val="2"/>
              <c:layout>
                <c:manualLayout>
                  <c:x val="-1.3888888888888895E-2"/>
                  <c:y val="0.1527777777777777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A4A-4386-B0D1-289A087E87CE}"/>
                </c:ext>
              </c:extLst>
            </c:dLbl>
            <c:dLbl>
              <c:idx val="3"/>
              <c:layout>
                <c:manualLayout>
                  <c:x val="0"/>
                  <c:y val="7.40740740740740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A4A-4386-B0D1-289A087E87CE}"/>
                </c:ext>
              </c:extLst>
            </c:dLbl>
            <c:dLbl>
              <c:idx val="4"/>
              <c:layout>
                <c:manualLayout>
                  <c:x val="-3.3531032144558541E-2"/>
                  <c:y val="1.07661372730400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A4A-4386-B0D1-289A087E87CE}"/>
                </c:ext>
              </c:extLst>
            </c:dLbl>
            <c:dLbl>
              <c:idx val="5"/>
              <c:layout>
                <c:manualLayout>
                  <c:x val="-3.5216429453357824E-2"/>
                  <c:y val="-0.2177160420789949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A4A-4386-B0D1-289A087E87CE}"/>
                </c:ext>
              </c:extLst>
            </c:dLbl>
            <c:dLbl>
              <c:idx val="6"/>
              <c:layout>
                <c:manualLayout>
                  <c:x val="-7.1765605960182721E-2"/>
                  <c:y val="-4.246081257980434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A4A-4386-B0D1-289A087E87CE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Ratio!$B$8:$B$14</c:f>
              <c:strCache>
                <c:ptCount val="7"/>
                <c:pt idx="0">
                  <c:v>Project Activities</c:v>
                </c:pt>
                <c:pt idx="1">
                  <c:v>Capital Expenditures</c:v>
                </c:pt>
                <c:pt idx="2">
                  <c:v>Project Staff Costs - Pay</c:v>
                </c:pt>
                <c:pt idx="3">
                  <c:v>Project Staff Costs - Travel &amp; S.</c:v>
                </c:pt>
                <c:pt idx="4">
                  <c:v>Country or local office Costs</c:v>
                </c:pt>
                <c:pt idx="5">
                  <c:v>Monitoring Evaluation &amp; LL</c:v>
                </c:pt>
                <c:pt idx="6">
                  <c:v>Overhead</c:v>
                </c:pt>
              </c:strCache>
            </c:strRef>
          </c:cat>
          <c:val>
            <c:numRef>
              <c:f>Ratio!$C$8:$C$14</c:f>
              <c:numCache>
                <c:formatCode>_-* #,##0\ _€_-;\-* #,##0\ _€_-;_-* "-"??\ _€_-;_-@_-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A4A-4386-B0D1-289A087E87CE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expenditures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Ratio!$H$4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A32-4A3E-AA92-59705D3923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A32-4A3E-AA92-59705D3923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A32-4A3E-AA92-59705D39230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A32-4A3E-AA92-59705D39230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A32-4A3E-AA92-59705D39230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A32-4A3E-AA92-59705D39230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A32-4A3E-AA92-59705D392302}"/>
              </c:ext>
            </c:extLst>
          </c:dPt>
          <c:dLbls>
            <c:dLbl>
              <c:idx val="0"/>
              <c:layout>
                <c:manualLayout>
                  <c:x val="0.22271829147176886"/>
                  <c:y val="-0.2864816472694718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32-4A3E-AA92-59705D392302}"/>
                </c:ext>
              </c:extLst>
            </c:dLbl>
            <c:dLbl>
              <c:idx val="1"/>
              <c:layout>
                <c:manualLayout>
                  <c:x val="0.32147074146396826"/>
                  <c:y val="7.162041181736794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32-4A3E-AA92-59705D392302}"/>
                </c:ext>
              </c:extLst>
            </c:dLbl>
            <c:dLbl>
              <c:idx val="2"/>
              <c:layout>
                <c:manualLayout>
                  <c:x val="-4.8325667017459321E-2"/>
                  <c:y val="0.1468218442256041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32-4A3E-AA92-59705D392302}"/>
                </c:ext>
              </c:extLst>
            </c:dLbl>
            <c:dLbl>
              <c:idx val="3"/>
              <c:layout>
                <c:manualLayout>
                  <c:x val="-0.17649374041159041"/>
                  <c:y val="0.229185317815577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A32-4A3E-AA92-59705D392302}"/>
                </c:ext>
              </c:extLst>
            </c:dLbl>
            <c:dLbl>
              <c:idx val="4"/>
              <c:layout>
                <c:manualLayout>
                  <c:x val="-0.21221271168536468"/>
                  <c:y val="4.65532676812892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A32-4A3E-AA92-59705D392302}"/>
                </c:ext>
              </c:extLst>
            </c:dLbl>
            <c:dLbl>
              <c:idx val="5"/>
              <c:layout>
                <c:manualLayout>
                  <c:x val="-0.22271829147176886"/>
                  <c:y val="-0.1539838854073411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A32-4A3E-AA92-59705D392302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Ratio!$B$8:$B$14</c:f>
              <c:strCache>
                <c:ptCount val="7"/>
                <c:pt idx="0">
                  <c:v>Project Activities</c:v>
                </c:pt>
                <c:pt idx="1">
                  <c:v>Capital Expenditures</c:v>
                </c:pt>
                <c:pt idx="2">
                  <c:v>Project Staff Costs - Pay</c:v>
                </c:pt>
                <c:pt idx="3">
                  <c:v>Project Staff Costs - Travel &amp; S.</c:v>
                </c:pt>
                <c:pt idx="4">
                  <c:v>Country or local office Costs</c:v>
                </c:pt>
                <c:pt idx="5">
                  <c:v>Monitoring Evaluation &amp; LL</c:v>
                </c:pt>
                <c:pt idx="6">
                  <c:v>Overhead</c:v>
                </c:pt>
              </c:strCache>
            </c:strRef>
          </c:cat>
          <c:val>
            <c:numRef>
              <c:f>Ratio!$H$8:$H$14</c:f>
              <c:numCache>
                <c:formatCode>_-* #,##0\ _€_-;\-* #,##0\ _€_-;_-* "-"??\ _€_-;_-@_-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A32-4A3E-AA92-59705D39230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percentStacked"/>
        <c:varyColors val="0"/>
        <c:ser>
          <c:idx val="3"/>
          <c:order val="3"/>
          <c:tx>
            <c:strRef>
              <c:f>Ratio!$B$8</c:f>
              <c:strCache>
                <c:ptCount val="1"/>
                <c:pt idx="0">
                  <c:v>Project Activities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Ratio!$C$4:$H$4</c:f>
              <c:strCache>
                <c:ptCount val="6"/>
                <c:pt idx="0">
                  <c:v>Lead Partner</c:v>
                </c:pt>
                <c:pt idx="1">
                  <c:v>P1</c:v>
                </c:pt>
                <c:pt idx="2">
                  <c:v>P2</c:v>
                </c:pt>
                <c:pt idx="3">
                  <c:v>P3</c:v>
                </c:pt>
                <c:pt idx="5">
                  <c:v>Total</c:v>
                </c:pt>
              </c:strCache>
            </c:strRef>
          </c:cat>
          <c:val>
            <c:numRef>
              <c:f>Ratio!$C$8:$H$8</c:f>
              <c:numCache>
                <c:formatCode>_-* #,##0\ _€_-;\-* #,##0\ _€_-;_-* "-"??\ _€_-;_-@_-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6E-4642-BC86-D726DD1C2BCA}"/>
            </c:ext>
          </c:extLst>
        </c:ser>
        <c:ser>
          <c:idx val="4"/>
          <c:order val="4"/>
          <c:tx>
            <c:strRef>
              <c:f>Ratio!$B$9</c:f>
              <c:strCache>
                <c:ptCount val="1"/>
                <c:pt idx="0">
                  <c:v>Capital Expenditures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Ratio!$C$4:$H$4</c:f>
              <c:strCache>
                <c:ptCount val="6"/>
                <c:pt idx="0">
                  <c:v>Lead Partner</c:v>
                </c:pt>
                <c:pt idx="1">
                  <c:v>P1</c:v>
                </c:pt>
                <c:pt idx="2">
                  <c:v>P2</c:v>
                </c:pt>
                <c:pt idx="3">
                  <c:v>P3</c:v>
                </c:pt>
                <c:pt idx="5">
                  <c:v>Total</c:v>
                </c:pt>
              </c:strCache>
            </c:strRef>
          </c:cat>
          <c:val>
            <c:numRef>
              <c:f>Ratio!$C$9:$H$9</c:f>
              <c:numCache>
                <c:formatCode>_-* #,##0\ _€_-;\-* #,##0\ _€_-;_-* "-"??\ _€_-;_-@_-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6E-4642-BC86-D726DD1C2BCA}"/>
            </c:ext>
          </c:extLst>
        </c:ser>
        <c:ser>
          <c:idx val="5"/>
          <c:order val="5"/>
          <c:tx>
            <c:strRef>
              <c:f>Ratio!$B$10</c:f>
              <c:strCache>
                <c:ptCount val="1"/>
                <c:pt idx="0">
                  <c:v>Project Staff Costs - Pay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Ratio!$C$4:$H$4</c:f>
              <c:strCache>
                <c:ptCount val="6"/>
                <c:pt idx="0">
                  <c:v>Lead Partner</c:v>
                </c:pt>
                <c:pt idx="1">
                  <c:v>P1</c:v>
                </c:pt>
                <c:pt idx="2">
                  <c:v>P2</c:v>
                </c:pt>
                <c:pt idx="3">
                  <c:v>P3</c:v>
                </c:pt>
                <c:pt idx="5">
                  <c:v>Total</c:v>
                </c:pt>
              </c:strCache>
            </c:strRef>
          </c:cat>
          <c:val>
            <c:numRef>
              <c:f>Ratio!$C$10:$H$10</c:f>
              <c:numCache>
                <c:formatCode>_-* #,##0\ _€_-;\-* #,##0\ _€_-;_-* "-"??\ _€_-;_-@_-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6E-4642-BC86-D726DD1C2BCA}"/>
            </c:ext>
          </c:extLst>
        </c:ser>
        <c:ser>
          <c:idx val="6"/>
          <c:order val="6"/>
          <c:tx>
            <c:strRef>
              <c:f>Ratio!$B$11</c:f>
              <c:strCache>
                <c:ptCount val="1"/>
                <c:pt idx="0">
                  <c:v>Project Staff Costs - Travel &amp; S.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Ratio!$C$4:$H$4</c:f>
              <c:strCache>
                <c:ptCount val="6"/>
                <c:pt idx="0">
                  <c:v>Lead Partner</c:v>
                </c:pt>
                <c:pt idx="1">
                  <c:v>P1</c:v>
                </c:pt>
                <c:pt idx="2">
                  <c:v>P2</c:v>
                </c:pt>
                <c:pt idx="3">
                  <c:v>P3</c:v>
                </c:pt>
                <c:pt idx="5">
                  <c:v>Total</c:v>
                </c:pt>
              </c:strCache>
            </c:strRef>
          </c:cat>
          <c:val>
            <c:numRef>
              <c:f>Ratio!$C$11:$H$11</c:f>
              <c:numCache>
                <c:formatCode>_-* #,##0\ _€_-;\-* #,##0\ _€_-;_-* "-"??\ _€_-;_-@_-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6E-4642-BC86-D726DD1C2BCA}"/>
            </c:ext>
          </c:extLst>
        </c:ser>
        <c:ser>
          <c:idx val="7"/>
          <c:order val="7"/>
          <c:tx>
            <c:strRef>
              <c:f>Ratio!$B$12</c:f>
              <c:strCache>
                <c:ptCount val="1"/>
                <c:pt idx="0">
                  <c:v>Country or local office Costs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Ratio!$C$4:$H$4</c:f>
              <c:strCache>
                <c:ptCount val="6"/>
                <c:pt idx="0">
                  <c:v>Lead Partner</c:v>
                </c:pt>
                <c:pt idx="1">
                  <c:v>P1</c:v>
                </c:pt>
                <c:pt idx="2">
                  <c:v>P2</c:v>
                </c:pt>
                <c:pt idx="3">
                  <c:v>P3</c:v>
                </c:pt>
                <c:pt idx="5">
                  <c:v>Total</c:v>
                </c:pt>
              </c:strCache>
            </c:strRef>
          </c:cat>
          <c:val>
            <c:numRef>
              <c:f>Ratio!$C$12:$H$12</c:f>
              <c:numCache>
                <c:formatCode>_-* #,##0\ _€_-;\-* #,##0\ _€_-;_-* "-"??\ _€_-;_-@_-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6E-4642-BC86-D726DD1C2BCA}"/>
            </c:ext>
          </c:extLst>
        </c:ser>
        <c:ser>
          <c:idx val="8"/>
          <c:order val="8"/>
          <c:tx>
            <c:strRef>
              <c:f>Ratio!$B$13</c:f>
              <c:strCache>
                <c:ptCount val="1"/>
                <c:pt idx="0">
                  <c:v>Monitoring Evaluation &amp; LL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Ratio!$C$4:$H$4</c:f>
              <c:strCache>
                <c:ptCount val="6"/>
                <c:pt idx="0">
                  <c:v>Lead Partner</c:v>
                </c:pt>
                <c:pt idx="1">
                  <c:v>P1</c:v>
                </c:pt>
                <c:pt idx="2">
                  <c:v>P2</c:v>
                </c:pt>
                <c:pt idx="3">
                  <c:v>P3</c:v>
                </c:pt>
                <c:pt idx="5">
                  <c:v>Total</c:v>
                </c:pt>
              </c:strCache>
            </c:strRef>
          </c:cat>
          <c:val>
            <c:numRef>
              <c:f>Ratio!$C$13:$H$13</c:f>
              <c:numCache>
                <c:formatCode>_-* #,##0\ _€_-;\-* #,##0\ _€_-;_-* "-"??\ _€_-;_-@_-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36E-4642-BC86-D726DD1C2BCA}"/>
            </c:ext>
          </c:extLst>
        </c:ser>
        <c:ser>
          <c:idx val="9"/>
          <c:order val="9"/>
          <c:tx>
            <c:strRef>
              <c:f>Ratio!$B$14</c:f>
              <c:strCache>
                <c:ptCount val="1"/>
                <c:pt idx="0">
                  <c:v>Overhead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Ratio!$C$4:$H$4</c:f>
              <c:strCache>
                <c:ptCount val="6"/>
                <c:pt idx="0">
                  <c:v>Lead Partner</c:v>
                </c:pt>
                <c:pt idx="1">
                  <c:v>P1</c:v>
                </c:pt>
                <c:pt idx="2">
                  <c:v>P2</c:v>
                </c:pt>
                <c:pt idx="3">
                  <c:v>P3</c:v>
                </c:pt>
                <c:pt idx="5">
                  <c:v>Total</c:v>
                </c:pt>
              </c:strCache>
            </c:strRef>
          </c:cat>
          <c:val>
            <c:numRef>
              <c:f>Ratio!$C$14:$H$14</c:f>
              <c:numCache>
                <c:formatCode>_-* #,##0\ _€_-;\-* #,##0\ _€_-;_-* "-"??\ _€_-;_-@_-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36E-4642-BC86-D726DD1C2B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64242335"/>
        <c:axId val="64243999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Ratio!$B$5</c15:sqref>
                        </c15:formulaRef>
                      </c:ext>
                    </c:extLst>
                    <c:strCache>
                      <c:ptCount val="1"/>
                      <c:pt idx="0">
                        <c:v>Spent in 1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1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1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Ratio!$C$4:$H$4</c15:sqref>
                        </c15:formulaRef>
                      </c:ext>
                    </c:extLst>
                    <c:strCache>
                      <c:ptCount val="6"/>
                      <c:pt idx="0">
                        <c:v>Lead Partner</c:v>
                      </c:pt>
                      <c:pt idx="1">
                        <c:v>P1</c:v>
                      </c:pt>
                      <c:pt idx="2">
                        <c:v>P2</c:v>
                      </c:pt>
                      <c:pt idx="3">
                        <c:v>P3</c:v>
                      </c:pt>
                      <c:pt idx="5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Ratio!$C$5:$H$5</c15:sqref>
                        </c15:formulaRef>
                      </c:ext>
                    </c:extLst>
                    <c:numCache>
                      <c:formatCode>_-* #,##0\ _€_-;\-* #,##0\ _€_-;_-* "-"??\ _€_-;_-@_-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7-A36E-4642-BC86-D726DD1C2B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Ratio!$B$6</c15:sqref>
                        </c15:formulaRef>
                      </c:ext>
                    </c:extLst>
                    <c:strCache>
                      <c:ptCount val="1"/>
                      <c:pt idx="0">
                        <c:v>Total budget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2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2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Ratio!$C$4:$H$4</c15:sqref>
                        </c15:formulaRef>
                      </c:ext>
                    </c:extLst>
                    <c:strCache>
                      <c:ptCount val="6"/>
                      <c:pt idx="0">
                        <c:v>Lead Partner</c:v>
                      </c:pt>
                      <c:pt idx="1">
                        <c:v>P1</c:v>
                      </c:pt>
                      <c:pt idx="2">
                        <c:v>P2</c:v>
                      </c:pt>
                      <c:pt idx="3">
                        <c:v>P3</c:v>
                      </c:pt>
                      <c:pt idx="5">
                        <c:v>Total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Ratio!$C$6:$H$6</c15:sqref>
                        </c15:formulaRef>
                      </c:ext>
                    </c:extLst>
                    <c:numCache>
                      <c:formatCode>_-* #,##0\ _€_-;\-* #,##0\ _€_-;_-* "-"??\ _€_-;_-@_-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A36E-4642-BC86-D726DD1C2B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Ratio!$B$7</c15:sqref>
                        </c15:formulaRef>
                      </c:ext>
                    </c:extLst>
                    <c:strCache>
                      <c:ptCount val="1"/>
                      <c:pt idx="0">
                        <c:v>Percentage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3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3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Ratio!$C$4:$H$4</c15:sqref>
                        </c15:formulaRef>
                      </c:ext>
                    </c:extLst>
                    <c:strCache>
                      <c:ptCount val="6"/>
                      <c:pt idx="0">
                        <c:v>Lead Partner</c:v>
                      </c:pt>
                      <c:pt idx="1">
                        <c:v>P1</c:v>
                      </c:pt>
                      <c:pt idx="2">
                        <c:v>P2</c:v>
                      </c:pt>
                      <c:pt idx="3">
                        <c:v>P3</c:v>
                      </c:pt>
                      <c:pt idx="5">
                        <c:v>Total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Ratio!$C$7:$H$7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A36E-4642-BC86-D726DD1C2BCA}"/>
                  </c:ext>
                </c:extLst>
              </c15:ser>
            </c15:filteredBarSeries>
          </c:ext>
        </c:extLst>
      </c:bar3DChart>
      <c:catAx>
        <c:axId val="64242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4243999"/>
        <c:crosses val="autoZero"/>
        <c:auto val="1"/>
        <c:lblAlgn val="ctr"/>
        <c:lblOffset val="100"/>
        <c:noMultiLvlLbl val="0"/>
      </c:catAx>
      <c:valAx>
        <c:axId val="64243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42423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195790</xdr:colOff>
      <xdr:row>31</xdr:row>
      <xdr:rowOff>10585</xdr:rowOff>
    </xdr:from>
    <xdr:to>
      <xdr:col>13</xdr:col>
      <xdr:colOff>253999</xdr:colOff>
      <xdr:row>44</xdr:row>
      <xdr:rowOff>42333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C12FFB2-3C53-46C6-9134-029E7D4F2C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15875</xdr:colOff>
      <xdr:row>16</xdr:row>
      <xdr:rowOff>174626</xdr:rowOff>
    </xdr:from>
    <xdr:to>
      <xdr:col>14</xdr:col>
      <xdr:colOff>0</xdr:colOff>
      <xdr:row>30</xdr:row>
      <xdr:rowOff>63501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97A19BB-E706-47BC-9117-D9A0940A6EC8}"/>
            </a:ext>
            <a:ext uri="{147F2762-F138-4A5C-976F-8EAC2B608ADB}">
              <a16:predDERef xmlns:a16="http://schemas.microsoft.com/office/drawing/2014/main" pred="{4C12FFB2-3C53-46C6-9134-029E7D4F2C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2886579</xdr:colOff>
      <xdr:row>7</xdr:row>
      <xdr:rowOff>7418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B6E634F-0876-44CE-BFBE-9F11F3265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5100"/>
          <a:ext cx="2886579" cy="9789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236536</xdr:colOff>
      <xdr:row>2</xdr:row>
      <xdr:rowOff>57375</xdr:rowOff>
    </xdr:from>
    <xdr:to>
      <xdr:col>17</xdr:col>
      <xdr:colOff>381000</xdr:colOff>
      <xdr:row>25</xdr:row>
      <xdr:rowOff>149677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076A947-8BDA-4AC8-846F-76D247F2E9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239597</xdr:colOff>
      <xdr:row>26</xdr:row>
      <xdr:rowOff>149677</xdr:rowOff>
    </xdr:from>
    <xdr:to>
      <xdr:col>8</xdr:col>
      <xdr:colOff>108857</xdr:colOff>
      <xdr:row>48</xdr:row>
      <xdr:rowOff>86632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72FC4EA-76E4-4DD5-A737-6D72643D8F3B}"/>
            </a:ext>
            <a:ext uri="{147F2762-F138-4A5C-976F-8EAC2B608ADB}">
              <a16:predDERef xmlns:a16="http://schemas.microsoft.com/office/drawing/2014/main" pred="{A076A947-8BDA-4AC8-846F-76D247F2E9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326573</xdr:colOff>
      <xdr:row>2</xdr:row>
      <xdr:rowOff>31521</xdr:rowOff>
    </xdr:from>
    <xdr:to>
      <xdr:col>8</xdr:col>
      <xdr:colOff>150360</xdr:colOff>
      <xdr:row>25</xdr:row>
      <xdr:rowOff>86178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98F9242F-A733-4F38-9FFF-883C84872FE1}"/>
            </a:ext>
            <a:ext uri="{147F2762-F138-4A5C-976F-8EAC2B608ADB}">
              <a16:predDERef xmlns:a16="http://schemas.microsoft.com/office/drawing/2014/main" pred="{B72FC4EA-76E4-4DD5-A737-6D72643D8F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272144</xdr:colOff>
      <xdr:row>26</xdr:row>
      <xdr:rowOff>108403</xdr:rowOff>
    </xdr:from>
    <xdr:to>
      <xdr:col>17</xdr:col>
      <xdr:colOff>367393</xdr:colOff>
      <xdr:row>48</xdr:row>
      <xdr:rowOff>131537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A4D0B870-C575-416D-8B42-97C5A40B63FB}"/>
            </a:ext>
            <a:ext uri="{147F2762-F138-4A5C-976F-8EAC2B608ADB}">
              <a16:predDERef xmlns:a16="http://schemas.microsoft.com/office/drawing/2014/main" pred="{98F9242F-A733-4F38-9FFF-883C84872F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AD051-6446-445E-B913-DC39592F0666}">
  <dimension ref="A1:Y45"/>
  <sheetViews>
    <sheetView topLeftCell="G1" zoomScaleNormal="100" workbookViewId="0">
      <selection activeCell="J9" sqref="J9"/>
    </sheetView>
  </sheetViews>
  <sheetFormatPr baseColWidth="10" defaultColWidth="11.453125" defaultRowHeight="14.65" customHeight="1" x14ac:dyDescent="0.35"/>
  <cols>
    <col min="1" max="1" width="2.7265625" customWidth="1"/>
    <col min="3" max="3" width="10.26953125" bestFit="1" customWidth="1"/>
    <col min="4" max="4" width="4.26953125" bestFit="1" customWidth="1"/>
    <col min="5" max="5" width="10.26953125" bestFit="1" customWidth="1"/>
    <col min="6" max="6" width="4.26953125" bestFit="1" customWidth="1"/>
    <col min="7" max="7" width="10.26953125" bestFit="1" customWidth="1"/>
    <col min="8" max="8" width="4.453125" customWidth="1"/>
    <col min="9" max="9" width="10.26953125" bestFit="1" customWidth="1"/>
    <col min="10" max="10" width="4.7265625" customWidth="1"/>
    <col min="11" max="11" width="10.26953125" bestFit="1" customWidth="1"/>
    <col min="12" max="12" width="6.54296875" customWidth="1"/>
    <col min="13" max="13" width="11.7265625" customWidth="1"/>
    <col min="14" max="14" width="5.453125" bestFit="1" customWidth="1"/>
    <col min="15" max="15" width="3" customWidth="1"/>
    <col min="16" max="16" width="2.453125" customWidth="1"/>
    <col min="17" max="17" width="2.26953125" customWidth="1"/>
    <col min="18" max="18" width="12.7265625" customWidth="1"/>
    <col min="19" max="19" width="16" customWidth="1"/>
    <col min="20" max="20" width="14.453125" customWidth="1"/>
    <col min="21" max="21" width="13.7265625" customWidth="1"/>
    <col min="25" max="25" width="2.7265625" customWidth="1"/>
  </cols>
  <sheetData>
    <row r="1" spans="1:25" ht="15.5" thickTop="1" thickBot="1" x14ac:dyDescent="0.4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Q1" s="17"/>
      <c r="R1" s="18"/>
      <c r="S1" s="18"/>
      <c r="T1" s="18"/>
      <c r="U1" s="18"/>
      <c r="V1" s="18"/>
      <c r="W1" s="18"/>
      <c r="X1" s="18"/>
      <c r="Y1" s="19"/>
    </row>
    <row r="2" spans="1:25" ht="14.5" x14ac:dyDescent="0.35">
      <c r="A2" s="3"/>
      <c r="B2" s="618" t="s">
        <v>0</v>
      </c>
      <c r="C2" s="619"/>
      <c r="D2" s="619"/>
      <c r="E2" s="619"/>
      <c r="F2" s="619"/>
      <c r="G2" s="619"/>
      <c r="H2" s="619"/>
      <c r="I2" s="619"/>
      <c r="J2" s="619"/>
      <c r="K2" s="619"/>
      <c r="L2" s="619"/>
      <c r="M2" s="619"/>
      <c r="N2" s="620"/>
      <c r="O2" s="20"/>
      <c r="Q2" s="3"/>
      <c r="R2" s="618" t="s">
        <v>1</v>
      </c>
      <c r="S2" s="619"/>
      <c r="T2" s="619"/>
      <c r="U2" s="619"/>
      <c r="V2" s="619"/>
      <c r="W2" s="619"/>
      <c r="X2" s="620"/>
      <c r="Y2" s="20"/>
    </row>
    <row r="3" spans="1:25" ht="15" thickBot="1" x14ac:dyDescent="0.4">
      <c r="A3" s="3"/>
      <c r="B3" s="621"/>
      <c r="C3" s="622"/>
      <c r="D3" s="622"/>
      <c r="E3" s="622"/>
      <c r="F3" s="622"/>
      <c r="G3" s="622"/>
      <c r="H3" s="622"/>
      <c r="I3" s="622"/>
      <c r="J3" s="622"/>
      <c r="K3" s="622"/>
      <c r="L3" s="622"/>
      <c r="M3" s="622"/>
      <c r="N3" s="623"/>
      <c r="O3" s="20"/>
      <c r="Q3" s="3"/>
      <c r="R3" s="621"/>
      <c r="S3" s="622"/>
      <c r="T3" s="622"/>
      <c r="U3" s="622"/>
      <c r="V3" s="622"/>
      <c r="W3" s="622"/>
      <c r="X3" s="623"/>
      <c r="Y3" s="20"/>
    </row>
    <row r="4" spans="1:25" ht="14.5" x14ac:dyDescent="0.35">
      <c r="A4" s="3"/>
      <c r="O4" s="20"/>
      <c r="Q4" s="3"/>
      <c r="Y4" s="20"/>
    </row>
    <row r="5" spans="1:25" ht="14.5" x14ac:dyDescent="0.35">
      <c r="A5" s="3"/>
      <c r="O5" s="20"/>
      <c r="Q5" s="3"/>
      <c r="Y5" s="20"/>
    </row>
    <row r="6" spans="1:25" ht="14.5" x14ac:dyDescent="0.35">
      <c r="A6" s="3"/>
      <c r="O6" s="20"/>
      <c r="Q6" s="3"/>
      <c r="R6" s="624" t="s">
        <v>2</v>
      </c>
      <c r="S6" s="624"/>
      <c r="T6" s="624"/>
      <c r="U6" s="624"/>
      <c r="V6" s="624"/>
      <c r="W6" s="624"/>
      <c r="X6" s="624"/>
      <c r="Y6" s="20"/>
    </row>
    <row r="7" spans="1:25" ht="15" thickBot="1" x14ac:dyDescent="0.4">
      <c r="A7" s="3"/>
      <c r="O7" s="20"/>
      <c r="Q7" s="3"/>
      <c r="R7" s="624"/>
      <c r="S7" s="624"/>
      <c r="T7" s="624"/>
      <c r="U7" s="624"/>
      <c r="V7" s="624"/>
      <c r="W7" s="624"/>
      <c r="X7" s="624"/>
      <c r="Y7" s="20"/>
    </row>
    <row r="8" spans="1:25" ht="15" customHeight="1" thickBot="1" x14ac:dyDescent="0.4">
      <c r="A8" s="3"/>
      <c r="B8" s="8" t="s">
        <v>3</v>
      </c>
      <c r="C8" s="625" t="str">
        <f>'Budget Consortium'!B2</f>
        <v>Lead Partner</v>
      </c>
      <c r="D8" s="626"/>
      <c r="E8" s="625" t="str">
        <f>'Budget Consortium'!B3</f>
        <v>P1</v>
      </c>
      <c r="F8" s="626"/>
      <c r="G8" s="625" t="str">
        <f>'Budget Consortium'!B4</f>
        <v>P2</v>
      </c>
      <c r="H8" s="626"/>
      <c r="I8" s="627" t="str">
        <f>'Budget Consortium'!B5</f>
        <v>P3</v>
      </c>
      <c r="J8" s="625"/>
      <c r="K8" s="628" t="s">
        <v>4</v>
      </c>
      <c r="L8" s="629"/>
      <c r="O8" s="20"/>
      <c r="Q8" s="3"/>
      <c r="R8" s="624" t="s">
        <v>5</v>
      </c>
      <c r="S8" s="624"/>
      <c r="T8" s="624"/>
      <c r="U8" s="624"/>
      <c r="V8" s="624"/>
      <c r="W8" s="624"/>
      <c r="X8" s="624"/>
      <c r="Y8" s="141"/>
    </row>
    <row r="9" spans="1:25" ht="14.5" x14ac:dyDescent="0.35">
      <c r="A9" s="3"/>
      <c r="B9" s="7" t="s">
        <v>6</v>
      </c>
      <c r="C9" s="6">
        <f>'Budget Lead'!E3</f>
        <v>0</v>
      </c>
      <c r="D9" s="14">
        <f>IFERROR(C9/$C$16,0)</f>
        <v>0</v>
      </c>
      <c r="E9" s="6">
        <f>'P1'!K9</f>
        <v>0</v>
      </c>
      <c r="F9" s="14">
        <f>IFERROR(E9/$E$16,0)</f>
        <v>0</v>
      </c>
      <c r="G9" s="6">
        <f>'P2'!K9</f>
        <v>0</v>
      </c>
      <c r="H9" s="14">
        <f>IFERROR(G9/$G$16,0)</f>
        <v>0</v>
      </c>
      <c r="I9" s="6">
        <f>'P3'!K9</f>
        <v>0</v>
      </c>
      <c r="J9" s="15">
        <f>IFERROR(I9/$I$16,0)</f>
        <v>0</v>
      </c>
      <c r="K9" s="577">
        <f>C9+E9+G9+I9</f>
        <v>0</v>
      </c>
      <c r="L9" s="578">
        <f>IFERROR(K9/$K$16,0)</f>
        <v>0</v>
      </c>
      <c r="O9" s="20"/>
      <c r="Q9" s="3"/>
      <c r="R9" s="624"/>
      <c r="S9" s="624"/>
      <c r="T9" s="624"/>
      <c r="U9" s="624"/>
      <c r="V9" s="624"/>
      <c r="W9" s="624"/>
      <c r="X9" s="624"/>
      <c r="Y9" s="141"/>
    </row>
    <row r="10" spans="1:25" ht="14.65" customHeight="1" x14ac:dyDescent="0.35">
      <c r="A10" s="3"/>
      <c r="B10" s="7" t="s">
        <v>7</v>
      </c>
      <c r="C10" s="6">
        <f>'Budget Lead'!F3</f>
        <v>0</v>
      </c>
      <c r="D10" s="14">
        <f t="shared" ref="D10:D15" si="0">IFERROR(C10/$C$16,0)</f>
        <v>0</v>
      </c>
      <c r="E10" s="6">
        <f>'P1'!K76</f>
        <v>0</v>
      </c>
      <c r="F10" s="14">
        <f t="shared" ref="F10:F15" si="1">IFERROR(E10/$E$16,0)</f>
        <v>0</v>
      </c>
      <c r="G10" s="6">
        <f>'P2'!K76</f>
        <v>0</v>
      </c>
      <c r="H10" s="14">
        <f t="shared" ref="H10:H15" si="2">IFERROR(G10/$G$16,0)</f>
        <v>0</v>
      </c>
      <c r="I10" s="6">
        <f>'P3'!K76</f>
        <v>0</v>
      </c>
      <c r="J10" s="15">
        <f t="shared" ref="J10:J15" si="3">IFERROR(I10/$I$16,0)</f>
        <v>0</v>
      </c>
      <c r="K10" s="579">
        <f t="shared" ref="K10:K15" si="4">C10+E10+G10+I10</f>
        <v>0</v>
      </c>
      <c r="L10" s="578">
        <f t="shared" ref="L10:L15" si="5">IFERROR(K10/$K$16,0)</f>
        <v>0</v>
      </c>
      <c r="O10" s="20"/>
      <c r="Q10" s="3"/>
      <c r="R10" s="142" t="s">
        <v>8</v>
      </c>
      <c r="S10" s="142"/>
      <c r="T10" s="142"/>
      <c r="U10" s="142"/>
      <c r="V10" s="142"/>
      <c r="W10" s="142"/>
      <c r="X10" s="142"/>
      <c r="Y10" s="141"/>
    </row>
    <row r="11" spans="1:25" ht="14.65" customHeight="1" x14ac:dyDescent="0.35">
      <c r="A11" s="3"/>
      <c r="B11" s="7" t="s">
        <v>9</v>
      </c>
      <c r="C11" s="6">
        <f>'Budget Lead'!G3</f>
        <v>0</v>
      </c>
      <c r="D11" s="14">
        <f t="shared" si="0"/>
        <v>0</v>
      </c>
      <c r="E11" s="6">
        <f>'P1'!K87</f>
        <v>0</v>
      </c>
      <c r="F11" s="14">
        <f t="shared" si="1"/>
        <v>0</v>
      </c>
      <c r="G11" s="6">
        <f>'P2'!K87</f>
        <v>0</v>
      </c>
      <c r="H11" s="14">
        <f t="shared" si="2"/>
        <v>0</v>
      </c>
      <c r="I11" s="6">
        <f>'P3'!K87</f>
        <v>0</v>
      </c>
      <c r="J11" s="15">
        <f t="shared" si="3"/>
        <v>0</v>
      </c>
      <c r="K11" s="579">
        <f t="shared" si="4"/>
        <v>0</v>
      </c>
      <c r="L11" s="578">
        <f t="shared" si="5"/>
        <v>0</v>
      </c>
      <c r="O11" s="20"/>
      <c r="Q11" s="3"/>
      <c r="R11" s="624" t="s">
        <v>10</v>
      </c>
      <c r="S11" s="624"/>
      <c r="T11" s="624"/>
      <c r="U11" s="624"/>
      <c r="V11" s="624"/>
      <c r="W11" s="624"/>
      <c r="X11" s="624"/>
      <c r="Y11" s="141"/>
    </row>
    <row r="12" spans="1:25" ht="14.65" customHeight="1" x14ac:dyDescent="0.35">
      <c r="A12" s="3"/>
      <c r="B12" s="7" t="s">
        <v>11</v>
      </c>
      <c r="C12" s="6">
        <f>'Budget Lead'!H3</f>
        <v>0</v>
      </c>
      <c r="D12" s="14">
        <f t="shared" si="0"/>
        <v>0</v>
      </c>
      <c r="E12" s="6">
        <f>'P1'!K132</f>
        <v>0</v>
      </c>
      <c r="F12" s="14">
        <f t="shared" si="1"/>
        <v>0</v>
      </c>
      <c r="G12" s="6">
        <f>'P2'!K132</f>
        <v>0</v>
      </c>
      <c r="H12" s="14">
        <f t="shared" si="2"/>
        <v>0</v>
      </c>
      <c r="I12" s="6">
        <f>'P3'!K132</f>
        <v>0</v>
      </c>
      <c r="J12" s="15">
        <f t="shared" si="3"/>
        <v>0</v>
      </c>
      <c r="K12" s="579">
        <f t="shared" si="4"/>
        <v>0</v>
      </c>
      <c r="L12" s="578">
        <f t="shared" si="5"/>
        <v>0</v>
      </c>
      <c r="O12" s="20"/>
      <c r="Q12" s="3"/>
      <c r="R12" s="624"/>
      <c r="S12" s="624"/>
      <c r="T12" s="624"/>
      <c r="U12" s="624"/>
      <c r="V12" s="624"/>
      <c r="W12" s="624"/>
      <c r="X12" s="624"/>
      <c r="Y12" s="141"/>
    </row>
    <row r="13" spans="1:25" ht="14.5" x14ac:dyDescent="0.35">
      <c r="A13" s="3"/>
      <c r="B13" s="7" t="s">
        <v>12</v>
      </c>
      <c r="C13" s="6">
        <f>'Budget Lead'!I3</f>
        <v>0</v>
      </c>
      <c r="D13" s="14">
        <f t="shared" si="0"/>
        <v>0</v>
      </c>
      <c r="E13" s="6">
        <f>'P1'!K166</f>
        <v>0</v>
      </c>
      <c r="F13" s="14">
        <f t="shared" si="1"/>
        <v>0</v>
      </c>
      <c r="G13" s="6">
        <f>'P2'!K166</f>
        <v>0</v>
      </c>
      <c r="H13" s="14">
        <f t="shared" si="2"/>
        <v>0</v>
      </c>
      <c r="I13" s="6">
        <f>'P3'!K166</f>
        <v>0</v>
      </c>
      <c r="J13" s="15">
        <f t="shared" si="3"/>
        <v>0</v>
      </c>
      <c r="K13" s="579">
        <f t="shared" si="4"/>
        <v>0</v>
      </c>
      <c r="L13" s="578">
        <f t="shared" si="5"/>
        <v>0</v>
      </c>
      <c r="O13" s="20"/>
      <c r="Q13" s="3"/>
      <c r="R13" s="142" t="s">
        <v>13</v>
      </c>
      <c r="S13" s="142"/>
      <c r="T13" s="142"/>
      <c r="U13" s="142"/>
      <c r="V13" s="142"/>
      <c r="W13" s="142"/>
      <c r="X13" s="142"/>
      <c r="Y13" s="141"/>
    </row>
    <row r="14" spans="1:25" ht="14.5" x14ac:dyDescent="0.35">
      <c r="A14" s="3"/>
      <c r="B14" s="7" t="s">
        <v>14</v>
      </c>
      <c r="C14" s="6">
        <f>'Budget Lead'!J3</f>
        <v>0</v>
      </c>
      <c r="D14" s="14">
        <f t="shared" si="0"/>
        <v>0</v>
      </c>
      <c r="E14" s="6">
        <f>'P1'!K177</f>
        <v>0</v>
      </c>
      <c r="F14" s="14">
        <f t="shared" si="1"/>
        <v>0</v>
      </c>
      <c r="G14" s="6">
        <f>'P2'!K177</f>
        <v>0</v>
      </c>
      <c r="H14" s="14">
        <f t="shared" si="2"/>
        <v>0</v>
      </c>
      <c r="I14" s="6">
        <f>'P3'!K177</f>
        <v>0</v>
      </c>
      <c r="J14" s="15">
        <f t="shared" si="3"/>
        <v>0</v>
      </c>
      <c r="K14" s="579">
        <f t="shared" si="4"/>
        <v>0</v>
      </c>
      <c r="L14" s="578">
        <f t="shared" si="5"/>
        <v>0</v>
      </c>
      <c r="O14" s="20"/>
      <c r="Q14" s="3"/>
      <c r="R14" s="142" t="s">
        <v>15</v>
      </c>
      <c r="S14" s="142"/>
      <c r="T14" s="142"/>
      <c r="U14" s="142"/>
      <c r="V14" s="142"/>
      <c r="W14" s="142"/>
      <c r="X14" s="142"/>
      <c r="Y14" s="141"/>
    </row>
    <row r="15" spans="1:25" ht="15" customHeight="1" thickBot="1" x14ac:dyDescent="0.4">
      <c r="A15" s="3"/>
      <c r="B15" s="9" t="s">
        <v>16</v>
      </c>
      <c r="C15" s="10">
        <f>'Budget Lead'!K3</f>
        <v>0</v>
      </c>
      <c r="D15" s="14">
        <f t="shared" si="0"/>
        <v>0</v>
      </c>
      <c r="E15" s="10">
        <f>'P1'!K190</f>
        <v>0</v>
      </c>
      <c r="F15" s="14">
        <f t="shared" si="1"/>
        <v>0</v>
      </c>
      <c r="G15" s="10">
        <f>'P2'!K190</f>
        <v>0</v>
      </c>
      <c r="H15" s="14">
        <f t="shared" si="2"/>
        <v>0</v>
      </c>
      <c r="I15" s="10">
        <f>'P3'!K190</f>
        <v>0</v>
      </c>
      <c r="J15" s="15">
        <f t="shared" si="3"/>
        <v>0</v>
      </c>
      <c r="K15" s="580">
        <f t="shared" si="4"/>
        <v>0</v>
      </c>
      <c r="L15" s="581">
        <f t="shared" si="5"/>
        <v>0</v>
      </c>
      <c r="O15" s="20"/>
      <c r="Q15" s="3"/>
      <c r="R15" s="142"/>
      <c r="S15" s="125"/>
      <c r="T15" s="125"/>
      <c r="U15" s="125"/>
      <c r="V15" s="125"/>
      <c r="W15" s="125"/>
      <c r="X15" s="125"/>
      <c r="Y15" s="141"/>
    </row>
    <row r="16" spans="1:25" ht="15" thickBot="1" x14ac:dyDescent="0.4">
      <c r="A16" s="3"/>
      <c r="B16" s="11" t="s">
        <v>4</v>
      </c>
      <c r="C16" s="12">
        <f>SUM(C9:C15)</f>
        <v>0</v>
      </c>
      <c r="D16" s="12"/>
      <c r="E16" s="12">
        <f t="shared" ref="E16:I16" si="6">SUM(E9:E15)</f>
        <v>0</v>
      </c>
      <c r="F16" s="12"/>
      <c r="G16" s="12">
        <f t="shared" si="6"/>
        <v>0</v>
      </c>
      <c r="H16" s="13"/>
      <c r="I16" s="12">
        <f t="shared" si="6"/>
        <v>0</v>
      </c>
      <c r="J16" s="12"/>
      <c r="K16" s="160">
        <f>SUM(C16:J16)</f>
        <v>0</v>
      </c>
      <c r="L16" s="16"/>
      <c r="O16" s="20"/>
      <c r="Q16" s="3"/>
      <c r="R16" s="125"/>
      <c r="S16" s="125"/>
      <c r="T16" s="125"/>
      <c r="U16" s="125"/>
      <c r="V16" s="125"/>
      <c r="W16" s="125"/>
      <c r="X16" s="125"/>
      <c r="Y16" s="141"/>
    </row>
    <row r="17" spans="1:25" ht="14.5" x14ac:dyDescent="0.35">
      <c r="A17" s="3"/>
      <c r="O17" s="20"/>
      <c r="Q17" s="3"/>
      <c r="R17" s="24"/>
      <c r="S17" s="24"/>
      <c r="T17" s="24"/>
      <c r="U17" s="24"/>
      <c r="V17" s="24"/>
      <c r="W17" s="24"/>
      <c r="X17" s="24"/>
      <c r="Y17" s="20"/>
    </row>
    <row r="18" spans="1:25" ht="14.5" x14ac:dyDescent="0.35">
      <c r="A18" s="3"/>
      <c r="O18" s="20"/>
      <c r="Q18" s="3"/>
      <c r="R18" s="617" t="s">
        <v>17</v>
      </c>
      <c r="S18" s="617"/>
      <c r="T18" s="617"/>
      <c r="U18" s="617"/>
      <c r="V18" s="617"/>
      <c r="W18" s="617"/>
      <c r="X18" s="617"/>
      <c r="Y18" s="20"/>
    </row>
    <row r="19" spans="1:25" ht="14.5" x14ac:dyDescent="0.35">
      <c r="A19" s="3"/>
      <c r="O19" s="20"/>
      <c r="Q19" s="3"/>
      <c r="R19" s="617"/>
      <c r="S19" s="617"/>
      <c r="T19" s="617"/>
      <c r="U19" s="617"/>
      <c r="V19" s="617"/>
      <c r="W19" s="617"/>
      <c r="X19" s="617"/>
      <c r="Y19" s="20"/>
    </row>
    <row r="20" spans="1:25" ht="14.5" x14ac:dyDescent="0.35">
      <c r="A20" s="3"/>
      <c r="O20" s="20"/>
      <c r="Q20" s="3"/>
      <c r="R20" s="617"/>
      <c r="S20" s="617"/>
      <c r="T20" s="617"/>
      <c r="U20" s="617"/>
      <c r="V20" s="617"/>
      <c r="W20" s="617"/>
      <c r="X20" s="617"/>
      <c r="Y20" s="20"/>
    </row>
    <row r="21" spans="1:25" ht="14.5" x14ac:dyDescent="0.35">
      <c r="A21" s="3"/>
      <c r="O21" s="20"/>
      <c r="Q21" s="3"/>
      <c r="Y21" s="20"/>
    </row>
    <row r="22" spans="1:25" ht="14.5" x14ac:dyDescent="0.35">
      <c r="A22" s="3"/>
      <c r="O22" s="20"/>
      <c r="Q22" s="3"/>
      <c r="Y22" s="20"/>
    </row>
    <row r="23" spans="1:25" ht="15" thickBot="1" x14ac:dyDescent="0.4">
      <c r="A23" s="3"/>
      <c r="O23" s="20"/>
      <c r="Q23" s="21"/>
      <c r="R23" s="22"/>
      <c r="S23" s="22"/>
      <c r="T23" s="22"/>
      <c r="U23" s="22"/>
      <c r="V23" s="22"/>
      <c r="W23" s="22"/>
      <c r="X23" s="22"/>
      <c r="Y23" s="23"/>
    </row>
    <row r="24" spans="1:25" ht="15" thickTop="1" x14ac:dyDescent="0.35">
      <c r="A24" s="3"/>
      <c r="O24" s="20"/>
    </row>
    <row r="25" spans="1:25" ht="14.5" x14ac:dyDescent="0.35">
      <c r="A25" s="3"/>
      <c r="O25" s="20"/>
      <c r="S25" s="137"/>
      <c r="T25" s="137"/>
    </row>
    <row r="26" spans="1:25" ht="15.5" x14ac:dyDescent="0.35">
      <c r="A26" s="3"/>
      <c r="O26" s="20"/>
      <c r="R26" s="616"/>
      <c r="S26" s="616"/>
      <c r="T26" s="616"/>
      <c r="U26" s="616"/>
    </row>
    <row r="27" spans="1:25" ht="14.5" x14ac:dyDescent="0.35">
      <c r="A27" s="3"/>
      <c r="O27" s="20"/>
      <c r="S27" s="24"/>
      <c r="T27" s="125"/>
      <c r="U27" s="125"/>
    </row>
    <row r="28" spans="1:25" ht="14.5" x14ac:dyDescent="0.35">
      <c r="A28" s="3"/>
      <c r="O28" s="20"/>
      <c r="S28" s="135"/>
      <c r="T28" s="311"/>
      <c r="U28" s="135"/>
    </row>
    <row r="29" spans="1:25" ht="14.5" x14ac:dyDescent="0.35">
      <c r="A29" s="3"/>
      <c r="O29" s="20"/>
      <c r="S29" s="25"/>
      <c r="T29" s="137"/>
      <c r="U29" s="135"/>
    </row>
    <row r="30" spans="1:25" ht="14.5" x14ac:dyDescent="0.35">
      <c r="A30" s="3"/>
      <c r="O30" s="20"/>
      <c r="S30" s="25"/>
      <c r="T30" s="312"/>
      <c r="U30" s="136"/>
    </row>
    <row r="31" spans="1:25" ht="14.5" x14ac:dyDescent="0.35">
      <c r="A31" s="3"/>
      <c r="O31" s="20"/>
      <c r="T31" s="137"/>
      <c r="U31" s="137"/>
    </row>
    <row r="32" spans="1:25" ht="14.5" x14ac:dyDescent="0.35">
      <c r="A32" s="3"/>
      <c r="O32" s="20"/>
      <c r="T32" s="137"/>
      <c r="U32" s="137"/>
    </row>
    <row r="33" spans="1:20" ht="14.5" x14ac:dyDescent="0.35">
      <c r="A33" s="3"/>
      <c r="O33" s="20"/>
      <c r="T33" s="137"/>
    </row>
    <row r="34" spans="1:20" ht="14.5" x14ac:dyDescent="0.35">
      <c r="A34" s="3"/>
      <c r="O34" s="20"/>
    </row>
    <row r="35" spans="1:20" ht="14.5" x14ac:dyDescent="0.35">
      <c r="A35" s="3"/>
      <c r="O35" s="20"/>
    </row>
    <row r="36" spans="1:20" ht="14.5" x14ac:dyDescent="0.35">
      <c r="A36" s="3"/>
      <c r="O36" s="20"/>
    </row>
    <row r="37" spans="1:20" ht="14.5" x14ac:dyDescent="0.35">
      <c r="A37" s="3"/>
      <c r="O37" s="20"/>
    </row>
    <row r="38" spans="1:20" ht="14.5" x14ac:dyDescent="0.35">
      <c r="A38" s="3"/>
      <c r="O38" s="20"/>
    </row>
    <row r="39" spans="1:20" ht="14.5" x14ac:dyDescent="0.35">
      <c r="A39" s="3"/>
      <c r="O39" s="20"/>
    </row>
    <row r="40" spans="1:20" ht="14.5" x14ac:dyDescent="0.35">
      <c r="A40" s="3"/>
      <c r="O40" s="20"/>
    </row>
    <row r="41" spans="1:20" ht="14.5" x14ac:dyDescent="0.35">
      <c r="A41" s="3"/>
      <c r="O41" s="20"/>
    </row>
    <row r="42" spans="1:20" ht="14.5" x14ac:dyDescent="0.35">
      <c r="A42" s="3"/>
      <c r="O42" s="20"/>
    </row>
    <row r="43" spans="1:20" ht="14.5" x14ac:dyDescent="0.35">
      <c r="A43" s="3"/>
      <c r="O43" s="20"/>
    </row>
    <row r="44" spans="1:20" ht="14.5" x14ac:dyDescent="0.35">
      <c r="A44" s="3"/>
      <c r="O44" s="20"/>
    </row>
    <row r="45" spans="1:20" ht="14.5" x14ac:dyDescent="0.35">
      <c r="A45" s="3"/>
      <c r="O45" s="20"/>
    </row>
  </sheetData>
  <mergeCells count="12">
    <mergeCell ref="R26:U26"/>
    <mergeCell ref="R18:X20"/>
    <mergeCell ref="R2:X3"/>
    <mergeCell ref="R6:X7"/>
    <mergeCell ref="B2:N3"/>
    <mergeCell ref="C8:D8"/>
    <mergeCell ref="E8:F8"/>
    <mergeCell ref="G8:H8"/>
    <mergeCell ref="I8:J8"/>
    <mergeCell ref="K8:L8"/>
    <mergeCell ref="R8:X9"/>
    <mergeCell ref="R11:X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6EA9-5D30-4E05-8583-02D8F5AE5F06}">
  <sheetPr>
    <tabColor theme="5" tint="0.59999389629810485"/>
  </sheetPr>
  <dimension ref="B1:BL739"/>
  <sheetViews>
    <sheetView tabSelected="1" topLeftCell="A623" zoomScale="90" zoomScaleNormal="90" workbookViewId="0">
      <selection activeCell="BK46" sqref="BK46"/>
    </sheetView>
  </sheetViews>
  <sheetFormatPr baseColWidth="10" defaultColWidth="11.453125" defaultRowHeight="14.65" customHeight="1" outlineLevelRow="1" x14ac:dyDescent="0.35"/>
  <cols>
    <col min="1" max="1" width="3.453125" style="30" customWidth="1"/>
    <col min="2" max="2" width="12.26953125" style="30" bestFit="1" customWidth="1"/>
    <col min="3" max="3" width="36.90625" style="30" bestFit="1" customWidth="1"/>
    <col min="4" max="7" width="9.6328125" style="30" customWidth="1"/>
    <col min="8" max="8" width="9.6328125" style="455" customWidth="1"/>
    <col min="9" max="9" width="9.6328125" style="456" customWidth="1"/>
    <col min="10" max="10" width="9.6328125" style="457" customWidth="1"/>
    <col min="11" max="15" width="9.6328125" style="30" customWidth="1"/>
    <col min="16" max="16" width="5.7265625" style="30" customWidth="1"/>
    <col min="17" max="18" width="10.453125" style="30" bestFit="1" customWidth="1"/>
    <col min="19" max="19" width="9.453125" style="30" bestFit="1" customWidth="1"/>
    <col min="20" max="20" width="8.453125" style="30" bestFit="1" customWidth="1"/>
    <col min="21" max="21" width="9.26953125" style="30" bestFit="1" customWidth="1"/>
    <col min="22" max="23" width="8.453125" style="30" bestFit="1" customWidth="1"/>
    <col min="24" max="24" width="10.453125" style="30" customWidth="1"/>
    <col min="25" max="38" width="8.453125" style="30" bestFit="1" customWidth="1"/>
    <col min="39" max="39" width="9.26953125" style="30" bestFit="1" customWidth="1"/>
    <col min="40" max="52" width="8.453125" style="30" bestFit="1" customWidth="1"/>
    <col min="53" max="53" width="5.7265625" style="30" customWidth="1"/>
    <col min="54" max="55" width="10.26953125" style="30" customWidth="1"/>
    <col min="56" max="56" width="3.7265625" style="30" customWidth="1"/>
    <col min="57" max="57" width="10.26953125" style="30" customWidth="1"/>
    <col min="58" max="58" width="10.26953125" style="458" customWidth="1"/>
    <col min="59" max="59" width="3.7265625" style="30" customWidth="1"/>
    <col min="60" max="61" width="10.26953125" style="30" customWidth="1"/>
    <col min="62" max="16384" width="11.453125" style="30"/>
  </cols>
  <sheetData>
    <row r="1" spans="2:61" ht="15" thickBot="1" x14ac:dyDescent="0.4">
      <c r="B1" s="27" t="s">
        <v>18</v>
      </c>
      <c r="C1" s="26"/>
      <c r="D1" s="28"/>
      <c r="E1" s="323" t="s">
        <v>19</v>
      </c>
      <c r="F1" s="324"/>
      <c r="G1" s="26"/>
      <c r="H1" s="26"/>
      <c r="I1" s="26"/>
      <c r="J1" s="26"/>
      <c r="K1" s="26"/>
      <c r="L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6"/>
      <c r="BE1" s="28"/>
      <c r="BF1" s="29"/>
      <c r="BG1" s="26"/>
      <c r="BH1" s="28"/>
      <c r="BI1" s="28"/>
    </row>
    <row r="2" spans="2:61" ht="14.5" x14ac:dyDescent="0.35">
      <c r="B2" s="583" t="str">
        <f>'Budget Lead'!B2</f>
        <v>Lead Partner</v>
      </c>
      <c r="C2" s="32">
        <f>'Budget Lead'!C3</f>
        <v>0</v>
      </c>
      <c r="D2" s="28"/>
      <c r="E2" s="325" t="s">
        <v>6</v>
      </c>
      <c r="F2" s="326" t="s">
        <v>7</v>
      </c>
      <c r="G2" s="34" t="s">
        <v>9</v>
      </c>
      <c r="H2" s="34" t="s">
        <v>11</v>
      </c>
      <c r="I2" s="34" t="s">
        <v>12</v>
      </c>
      <c r="J2" s="34" t="s">
        <v>14</v>
      </c>
      <c r="K2" s="35" t="s">
        <v>20</v>
      </c>
      <c r="L2" s="36" t="s">
        <v>4</v>
      </c>
      <c r="Q2" s="28"/>
      <c r="R2" s="28"/>
      <c r="S2" s="28"/>
      <c r="T2" s="28"/>
      <c r="U2" s="37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6"/>
      <c r="BE2" s="28"/>
      <c r="BF2" s="29"/>
      <c r="BG2" s="26"/>
      <c r="BH2" s="28"/>
      <c r="BI2" s="28"/>
    </row>
    <row r="3" spans="2:61" ht="14.5" x14ac:dyDescent="0.35">
      <c r="B3" s="584" t="str">
        <f>'P1'!B2</f>
        <v>P1</v>
      </c>
      <c r="C3" s="541">
        <f>'P1'!C3</f>
        <v>0</v>
      </c>
      <c r="D3" s="28"/>
      <c r="E3" s="327">
        <f>O10</f>
        <v>0</v>
      </c>
      <c r="F3" s="328">
        <f>O281</f>
        <v>0</v>
      </c>
      <c r="G3" s="41">
        <f>O326</f>
        <v>0</v>
      </c>
      <c r="H3" s="41">
        <f>O507</f>
        <v>0</v>
      </c>
      <c r="I3" s="41">
        <f>O643</f>
        <v>0</v>
      </c>
      <c r="J3" s="42">
        <f>O688</f>
        <v>0</v>
      </c>
      <c r="K3" s="43">
        <f>O735</f>
        <v>0</v>
      </c>
      <c r="L3" s="44">
        <f>SUM(E3:K3)</f>
        <v>0</v>
      </c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6"/>
      <c r="BE3" s="28"/>
      <c r="BF3" s="29"/>
      <c r="BG3" s="26"/>
      <c r="BH3" s="28"/>
      <c r="BI3" s="28"/>
    </row>
    <row r="4" spans="2:61" ht="15" thickBot="1" x14ac:dyDescent="0.4">
      <c r="B4" s="584" t="str">
        <f>'P2'!B2</f>
        <v>P2</v>
      </c>
      <c r="C4" s="541">
        <f>'P2'!C3</f>
        <v>0</v>
      </c>
      <c r="D4" s="28"/>
      <c r="E4" s="46">
        <f t="shared" ref="E4:K4" si="0">IFERROR(E3/$L$3,0)</f>
        <v>0</v>
      </c>
      <c r="F4" s="47">
        <f t="shared" si="0"/>
        <v>0</v>
      </c>
      <c r="G4" s="47">
        <f t="shared" si="0"/>
        <v>0</v>
      </c>
      <c r="H4" s="47">
        <f t="shared" si="0"/>
        <v>0</v>
      </c>
      <c r="I4" s="47">
        <f t="shared" si="0"/>
        <v>0</v>
      </c>
      <c r="J4" s="47">
        <f t="shared" si="0"/>
        <v>0</v>
      </c>
      <c r="K4" s="47">
        <f t="shared" si="0"/>
        <v>0</v>
      </c>
      <c r="L4" s="4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6"/>
      <c r="BE4" s="28"/>
      <c r="BF4" s="29"/>
      <c r="BG4" s="26"/>
      <c r="BH4" s="28"/>
      <c r="BI4" s="28"/>
    </row>
    <row r="5" spans="2:61" ht="14.5" x14ac:dyDescent="0.35">
      <c r="B5" s="584" t="str">
        <f>'P3'!B2</f>
        <v>P3</v>
      </c>
      <c r="C5" s="541">
        <f>'P3'!C3</f>
        <v>0</v>
      </c>
      <c r="D5" s="28"/>
      <c r="E5" s="26"/>
      <c r="F5" s="26"/>
      <c r="G5" s="26"/>
      <c r="H5" s="322"/>
      <c r="I5" s="329"/>
      <c r="J5" s="330"/>
      <c r="K5" s="26"/>
      <c r="L5" s="26"/>
      <c r="M5" s="26"/>
      <c r="N5" s="26"/>
      <c r="O5" s="26"/>
      <c r="P5" s="26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6"/>
      <c r="BE5" s="28"/>
      <c r="BF5" s="29"/>
      <c r="BG5" s="26"/>
      <c r="BH5" s="28"/>
      <c r="BI5" s="28"/>
    </row>
    <row r="6" spans="2:61" ht="15" thickBot="1" x14ac:dyDescent="0.4">
      <c r="B6" s="45" t="s">
        <v>21</v>
      </c>
      <c r="C6" s="334">
        <f>SUM(C2:C5)</f>
        <v>0</v>
      </c>
      <c r="D6" s="28"/>
      <c r="E6" s="331"/>
      <c r="F6" s="331"/>
      <c r="G6" s="331"/>
      <c r="H6" s="332"/>
      <c r="I6" s="333"/>
      <c r="J6" s="330"/>
      <c r="K6" s="26"/>
      <c r="L6" s="26"/>
      <c r="M6" s="26"/>
      <c r="N6" s="26"/>
      <c r="O6" s="26"/>
      <c r="P6" s="26"/>
      <c r="Q6" s="26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6"/>
      <c r="BE6" s="28"/>
      <c r="BF6" s="29"/>
      <c r="BG6" s="26"/>
      <c r="BH6" s="28"/>
      <c r="BI6" s="28"/>
    </row>
    <row r="7" spans="2:61" ht="15" thickBot="1" x14ac:dyDescent="0.4">
      <c r="B7" s="26"/>
      <c r="C7" s="26"/>
      <c r="D7" s="37"/>
      <c r="E7" s="26"/>
      <c r="F7" s="26"/>
      <c r="G7" s="26"/>
      <c r="H7" s="322"/>
      <c r="I7" s="329"/>
      <c r="J7" s="330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8"/>
      <c r="BB7" s="635" t="s">
        <v>22</v>
      </c>
      <c r="BC7" s="636"/>
      <c r="BD7" s="26"/>
      <c r="BE7" s="635" t="s">
        <v>23</v>
      </c>
      <c r="BF7" s="636"/>
      <c r="BG7" s="26"/>
      <c r="BH7" s="635" t="s">
        <v>24</v>
      </c>
      <c r="BI7" s="636"/>
    </row>
    <row r="8" spans="2:61" ht="15" thickBot="1" x14ac:dyDescent="0.4">
      <c r="B8" s="26"/>
      <c r="C8" s="331"/>
      <c r="D8" s="28"/>
      <c r="E8" s="26"/>
      <c r="F8" s="26"/>
      <c r="G8" s="26"/>
      <c r="H8" s="322"/>
      <c r="I8" s="322"/>
      <c r="J8" s="322"/>
      <c r="K8" s="630" t="s">
        <v>4</v>
      </c>
      <c r="L8" s="631"/>
      <c r="M8" s="631"/>
      <c r="N8" s="631"/>
      <c r="O8" s="639" t="s">
        <v>4</v>
      </c>
      <c r="P8" s="26"/>
      <c r="Q8" s="632" t="s">
        <v>25</v>
      </c>
      <c r="R8" s="633"/>
      <c r="S8" s="634"/>
      <c r="T8" s="632" t="s">
        <v>26</v>
      </c>
      <c r="U8" s="633"/>
      <c r="V8" s="634"/>
      <c r="W8" s="632" t="s">
        <v>27</v>
      </c>
      <c r="X8" s="633"/>
      <c r="Y8" s="634"/>
      <c r="Z8" s="632" t="s">
        <v>28</v>
      </c>
      <c r="AA8" s="633"/>
      <c r="AB8" s="634"/>
      <c r="AC8" s="632" t="s">
        <v>29</v>
      </c>
      <c r="AD8" s="633"/>
      <c r="AE8" s="634"/>
      <c r="AF8" s="632" t="s">
        <v>30</v>
      </c>
      <c r="AG8" s="633"/>
      <c r="AH8" s="634"/>
      <c r="AI8" s="632" t="s">
        <v>31</v>
      </c>
      <c r="AJ8" s="633"/>
      <c r="AK8" s="634"/>
      <c r="AL8" s="632" t="s">
        <v>32</v>
      </c>
      <c r="AM8" s="633"/>
      <c r="AN8" s="634"/>
      <c r="AO8" s="632" t="s">
        <v>33</v>
      </c>
      <c r="AP8" s="633"/>
      <c r="AQ8" s="634"/>
      <c r="AR8" s="632" t="s">
        <v>34</v>
      </c>
      <c r="AS8" s="633"/>
      <c r="AT8" s="634"/>
      <c r="AU8" s="632" t="s">
        <v>35</v>
      </c>
      <c r="AV8" s="633"/>
      <c r="AW8" s="634"/>
      <c r="AX8" s="632" t="s">
        <v>36</v>
      </c>
      <c r="AY8" s="633"/>
      <c r="AZ8" s="634"/>
      <c r="BA8" s="26"/>
      <c r="BB8" s="637"/>
      <c r="BC8" s="638"/>
      <c r="BD8" s="26"/>
      <c r="BE8" s="637"/>
      <c r="BF8" s="638"/>
      <c r="BG8" s="26"/>
      <c r="BH8" s="637"/>
      <c r="BI8" s="638"/>
    </row>
    <row r="9" spans="2:61" ht="15" thickBot="1" x14ac:dyDescent="0.4">
      <c r="B9" s="335" t="s">
        <v>37</v>
      </c>
      <c r="C9" s="50"/>
      <c r="D9" s="314" t="s">
        <v>38</v>
      </c>
      <c r="E9" s="317" t="s">
        <v>39</v>
      </c>
      <c r="F9" s="314" t="s">
        <v>40</v>
      </c>
      <c r="G9" s="317" t="s">
        <v>41</v>
      </c>
      <c r="H9" s="336" t="s">
        <v>42</v>
      </c>
      <c r="I9" s="337" t="s">
        <v>43</v>
      </c>
      <c r="J9" s="542" t="s">
        <v>44</v>
      </c>
      <c r="K9" s="574" t="str">
        <f>B2</f>
        <v>Lead Partner</v>
      </c>
      <c r="L9" s="573" t="str">
        <f>B3</f>
        <v>P1</v>
      </c>
      <c r="M9" s="471" t="str">
        <f>B4</f>
        <v>P2</v>
      </c>
      <c r="N9" s="472" t="str">
        <f>B5</f>
        <v>P3</v>
      </c>
      <c r="O9" s="640"/>
      <c r="P9" s="50"/>
      <c r="Q9" s="51">
        <v>44927</v>
      </c>
      <c r="R9" s="52">
        <v>44958</v>
      </c>
      <c r="S9" s="53">
        <v>44986</v>
      </c>
      <c r="T9" s="51">
        <v>45017</v>
      </c>
      <c r="U9" s="52">
        <v>45047</v>
      </c>
      <c r="V9" s="53">
        <v>45078</v>
      </c>
      <c r="W9" s="51">
        <v>45108</v>
      </c>
      <c r="X9" s="52">
        <v>45139</v>
      </c>
      <c r="Y9" s="53">
        <v>45170</v>
      </c>
      <c r="Z9" s="51">
        <v>45200</v>
      </c>
      <c r="AA9" s="52">
        <v>45231</v>
      </c>
      <c r="AB9" s="53">
        <v>45261</v>
      </c>
      <c r="AC9" s="51">
        <v>45292</v>
      </c>
      <c r="AD9" s="52">
        <v>45323</v>
      </c>
      <c r="AE9" s="53">
        <v>45352</v>
      </c>
      <c r="AF9" s="51">
        <v>45383</v>
      </c>
      <c r="AG9" s="52">
        <v>45413</v>
      </c>
      <c r="AH9" s="53">
        <v>45444</v>
      </c>
      <c r="AI9" s="51">
        <v>45474</v>
      </c>
      <c r="AJ9" s="52">
        <v>45505</v>
      </c>
      <c r="AK9" s="53">
        <v>45536</v>
      </c>
      <c r="AL9" s="51">
        <v>45566</v>
      </c>
      <c r="AM9" s="52">
        <v>45597</v>
      </c>
      <c r="AN9" s="53">
        <v>45627</v>
      </c>
      <c r="AO9" s="51">
        <v>45658</v>
      </c>
      <c r="AP9" s="52">
        <v>45689</v>
      </c>
      <c r="AQ9" s="53">
        <v>45717</v>
      </c>
      <c r="AR9" s="51">
        <v>45748</v>
      </c>
      <c r="AS9" s="52">
        <v>45778</v>
      </c>
      <c r="AT9" s="53">
        <v>45809</v>
      </c>
      <c r="AU9" s="51">
        <v>45839</v>
      </c>
      <c r="AV9" s="52">
        <v>45870</v>
      </c>
      <c r="AW9" s="53">
        <v>45901</v>
      </c>
      <c r="AX9" s="51">
        <v>45931</v>
      </c>
      <c r="AY9" s="52">
        <v>45962</v>
      </c>
      <c r="AZ9" s="53">
        <v>45992</v>
      </c>
      <c r="BA9" s="50"/>
      <c r="BB9" s="338" t="s">
        <v>4</v>
      </c>
      <c r="BC9" s="339" t="s">
        <v>45</v>
      </c>
      <c r="BD9" s="50"/>
      <c r="BE9" s="338" t="s">
        <v>4</v>
      </c>
      <c r="BF9" s="340" t="s">
        <v>45</v>
      </c>
      <c r="BG9" s="50"/>
      <c r="BH9" s="338" t="s">
        <v>4</v>
      </c>
      <c r="BI9" s="340" t="s">
        <v>45</v>
      </c>
    </row>
    <row r="10" spans="2:61" ht="14.5" x14ac:dyDescent="0.35">
      <c r="B10" s="26"/>
      <c r="C10" s="341" t="s">
        <v>46</v>
      </c>
      <c r="D10" s="342"/>
      <c r="E10" s="343"/>
      <c r="F10" s="344"/>
      <c r="G10" s="343"/>
      <c r="H10" s="345"/>
      <c r="I10" s="346"/>
      <c r="J10" s="347"/>
      <c r="K10" s="348">
        <f>K11+K56+K101+K146+K191+K236</f>
        <v>0</v>
      </c>
      <c r="L10" s="349">
        <f>L11+L56+L101+L146+L191+L236</f>
        <v>0</v>
      </c>
      <c r="M10" s="349">
        <f>M11+M56+M101+M146+M191+M236</f>
        <v>0</v>
      </c>
      <c r="N10" s="349">
        <f>N11+N56+N101+N146+N191+N236</f>
        <v>0</v>
      </c>
      <c r="O10" s="350">
        <f>O11+O56+O101+O146+O191+O236</f>
        <v>0</v>
      </c>
      <c r="P10" s="50"/>
      <c r="Q10" s="348">
        <f t="shared" ref="Q10:AZ10" si="1">Q11+Q56+Q101+Q146+Q191+Q236</f>
        <v>0</v>
      </c>
      <c r="R10" s="349">
        <f t="shared" si="1"/>
        <v>0</v>
      </c>
      <c r="S10" s="351">
        <f t="shared" si="1"/>
        <v>0</v>
      </c>
      <c r="T10" s="348">
        <f t="shared" si="1"/>
        <v>0</v>
      </c>
      <c r="U10" s="349">
        <f t="shared" si="1"/>
        <v>0</v>
      </c>
      <c r="V10" s="351">
        <f t="shared" si="1"/>
        <v>0</v>
      </c>
      <c r="W10" s="348">
        <f t="shared" si="1"/>
        <v>0</v>
      </c>
      <c r="X10" s="349">
        <f t="shared" si="1"/>
        <v>0</v>
      </c>
      <c r="Y10" s="351">
        <f t="shared" si="1"/>
        <v>0</v>
      </c>
      <c r="Z10" s="348">
        <f t="shared" si="1"/>
        <v>0</v>
      </c>
      <c r="AA10" s="349">
        <f t="shared" si="1"/>
        <v>0</v>
      </c>
      <c r="AB10" s="351">
        <f t="shared" si="1"/>
        <v>0</v>
      </c>
      <c r="AC10" s="348">
        <f t="shared" si="1"/>
        <v>0</v>
      </c>
      <c r="AD10" s="349">
        <f t="shared" si="1"/>
        <v>0</v>
      </c>
      <c r="AE10" s="351">
        <f t="shared" si="1"/>
        <v>0</v>
      </c>
      <c r="AF10" s="348">
        <f t="shared" si="1"/>
        <v>0</v>
      </c>
      <c r="AG10" s="349">
        <f t="shared" si="1"/>
        <v>0</v>
      </c>
      <c r="AH10" s="351">
        <f t="shared" si="1"/>
        <v>0</v>
      </c>
      <c r="AI10" s="348">
        <f t="shared" si="1"/>
        <v>0</v>
      </c>
      <c r="AJ10" s="349">
        <f t="shared" si="1"/>
        <v>0</v>
      </c>
      <c r="AK10" s="351">
        <f t="shared" si="1"/>
        <v>0</v>
      </c>
      <c r="AL10" s="348">
        <f t="shared" si="1"/>
        <v>0</v>
      </c>
      <c r="AM10" s="349">
        <f t="shared" si="1"/>
        <v>0</v>
      </c>
      <c r="AN10" s="351">
        <f t="shared" si="1"/>
        <v>0</v>
      </c>
      <c r="AO10" s="348">
        <f t="shared" si="1"/>
        <v>0</v>
      </c>
      <c r="AP10" s="349">
        <f t="shared" si="1"/>
        <v>0</v>
      </c>
      <c r="AQ10" s="351">
        <f t="shared" si="1"/>
        <v>0</v>
      </c>
      <c r="AR10" s="348">
        <f t="shared" si="1"/>
        <v>0</v>
      </c>
      <c r="AS10" s="349">
        <f t="shared" si="1"/>
        <v>0</v>
      </c>
      <c r="AT10" s="351">
        <f t="shared" si="1"/>
        <v>0</v>
      </c>
      <c r="AU10" s="348">
        <f t="shared" si="1"/>
        <v>0</v>
      </c>
      <c r="AV10" s="349">
        <f t="shared" si="1"/>
        <v>0</v>
      </c>
      <c r="AW10" s="351">
        <f t="shared" si="1"/>
        <v>0</v>
      </c>
      <c r="AX10" s="348">
        <f t="shared" si="1"/>
        <v>0</v>
      </c>
      <c r="AY10" s="349">
        <f t="shared" si="1"/>
        <v>0</v>
      </c>
      <c r="AZ10" s="351">
        <f t="shared" si="1"/>
        <v>0</v>
      </c>
      <c r="BA10" s="26"/>
      <c r="BB10" s="348">
        <f>BB11+BB56+BB101+BB146+BB191+BB236</f>
        <v>0</v>
      </c>
      <c r="BC10" s="351">
        <f>BC11+BC56+BC101+BC146+BC191+BC236</f>
        <v>0</v>
      </c>
      <c r="BD10" s="26"/>
      <c r="BE10" s="348">
        <f>BE11+BE56+BE101+BE146+BE191+BE236</f>
        <v>0</v>
      </c>
      <c r="BF10" s="352">
        <f t="shared" ref="BF10:BF123" si="2">IFERROR(BE10/O10,0)</f>
        <v>0</v>
      </c>
      <c r="BG10" s="28"/>
      <c r="BH10" s="353">
        <f>BH11+BH56+BH101+BH146+BH191+BH236</f>
        <v>0</v>
      </c>
      <c r="BI10" s="352">
        <f t="shared" ref="BI10:BI123" si="3">IFERROR(BH10/O10,0)</f>
        <v>0</v>
      </c>
    </row>
    <row r="11" spans="2:61" ht="14.5" x14ac:dyDescent="0.35">
      <c r="B11" s="26"/>
      <c r="C11" s="148" t="s">
        <v>47</v>
      </c>
      <c r="D11" s="354"/>
      <c r="E11" s="355"/>
      <c r="F11" s="356"/>
      <c r="G11" s="355"/>
      <c r="H11" s="357"/>
      <c r="I11" s="358"/>
      <c r="J11" s="359"/>
      <c r="K11" s="543">
        <f>K12+K23+K34+K45</f>
        <v>0</v>
      </c>
      <c r="L11" s="430">
        <f t="shared" ref="L11:N11" si="4">L12+L23+L34+L45</f>
        <v>0</v>
      </c>
      <c r="M11" s="430">
        <f t="shared" si="4"/>
        <v>0</v>
      </c>
      <c r="N11" s="544">
        <f t="shared" si="4"/>
        <v>0</v>
      </c>
      <c r="O11" s="360">
        <f>O12+O23+O34+O45</f>
        <v>0</v>
      </c>
      <c r="P11" s="50"/>
      <c r="Q11" s="74">
        <f>Q12+Q23+Q34+Q45</f>
        <v>0</v>
      </c>
      <c r="R11" s="93">
        <f t="shared" ref="R11:AZ11" si="5">R12+R23+R34+R45</f>
        <v>0</v>
      </c>
      <c r="S11" s="75">
        <f t="shared" si="5"/>
        <v>0</v>
      </c>
      <c r="T11" s="74">
        <f t="shared" si="5"/>
        <v>0</v>
      </c>
      <c r="U11" s="93">
        <f t="shared" si="5"/>
        <v>0</v>
      </c>
      <c r="V11" s="75">
        <f t="shared" si="5"/>
        <v>0</v>
      </c>
      <c r="W11" s="74">
        <f t="shared" si="5"/>
        <v>0</v>
      </c>
      <c r="X11" s="93">
        <f t="shared" si="5"/>
        <v>0</v>
      </c>
      <c r="Y11" s="75">
        <f t="shared" si="5"/>
        <v>0</v>
      </c>
      <c r="Z11" s="74">
        <f t="shared" si="5"/>
        <v>0</v>
      </c>
      <c r="AA11" s="93">
        <f t="shared" si="5"/>
        <v>0</v>
      </c>
      <c r="AB11" s="75">
        <f t="shared" si="5"/>
        <v>0</v>
      </c>
      <c r="AC11" s="74">
        <f t="shared" si="5"/>
        <v>0</v>
      </c>
      <c r="AD11" s="93">
        <f t="shared" si="5"/>
        <v>0</v>
      </c>
      <c r="AE11" s="75">
        <f t="shared" si="5"/>
        <v>0</v>
      </c>
      <c r="AF11" s="74">
        <f t="shared" si="5"/>
        <v>0</v>
      </c>
      <c r="AG11" s="93">
        <f t="shared" si="5"/>
        <v>0</v>
      </c>
      <c r="AH11" s="75">
        <f t="shared" si="5"/>
        <v>0</v>
      </c>
      <c r="AI11" s="74">
        <f t="shared" si="5"/>
        <v>0</v>
      </c>
      <c r="AJ11" s="93">
        <f t="shared" si="5"/>
        <v>0</v>
      </c>
      <c r="AK11" s="75">
        <f t="shared" si="5"/>
        <v>0</v>
      </c>
      <c r="AL11" s="74">
        <f t="shared" si="5"/>
        <v>0</v>
      </c>
      <c r="AM11" s="93">
        <f t="shared" si="5"/>
        <v>0</v>
      </c>
      <c r="AN11" s="75">
        <f t="shared" si="5"/>
        <v>0</v>
      </c>
      <c r="AO11" s="74">
        <f t="shared" si="5"/>
        <v>0</v>
      </c>
      <c r="AP11" s="93">
        <f t="shared" si="5"/>
        <v>0</v>
      </c>
      <c r="AQ11" s="75">
        <f t="shared" si="5"/>
        <v>0</v>
      </c>
      <c r="AR11" s="74">
        <f t="shared" si="5"/>
        <v>0</v>
      </c>
      <c r="AS11" s="93">
        <f t="shared" si="5"/>
        <v>0</v>
      </c>
      <c r="AT11" s="75">
        <f t="shared" si="5"/>
        <v>0</v>
      </c>
      <c r="AU11" s="74">
        <f t="shared" si="5"/>
        <v>0</v>
      </c>
      <c r="AV11" s="93">
        <f t="shared" si="5"/>
        <v>0</v>
      </c>
      <c r="AW11" s="75">
        <f t="shared" si="5"/>
        <v>0</v>
      </c>
      <c r="AX11" s="74">
        <f t="shared" si="5"/>
        <v>0</v>
      </c>
      <c r="AY11" s="93">
        <f t="shared" si="5"/>
        <v>0</v>
      </c>
      <c r="AZ11" s="75">
        <f t="shared" si="5"/>
        <v>0</v>
      </c>
      <c r="BA11" s="26"/>
      <c r="BB11" s="74">
        <f>BB12+BB23+BB34+BB45</f>
        <v>0</v>
      </c>
      <c r="BC11" s="75"/>
      <c r="BD11" s="26"/>
      <c r="BE11" s="74">
        <f>BE12+BE23+BE34+BE45</f>
        <v>0</v>
      </c>
      <c r="BF11" s="361">
        <f t="shared" si="2"/>
        <v>0</v>
      </c>
      <c r="BG11" s="28"/>
      <c r="BH11" s="362">
        <f>BH12+BH23+BH34+BH45</f>
        <v>0</v>
      </c>
      <c r="BI11" s="361">
        <f t="shared" si="3"/>
        <v>0</v>
      </c>
    </row>
    <row r="12" spans="2:61" ht="14.5" x14ac:dyDescent="0.35">
      <c r="B12" s="26"/>
      <c r="C12" s="363" t="str">
        <f>B2</f>
        <v>Lead Partner</v>
      </c>
      <c r="D12" s="364"/>
      <c r="E12" s="365"/>
      <c r="F12" s="366"/>
      <c r="G12" s="365"/>
      <c r="H12" s="367"/>
      <c r="I12" s="368"/>
      <c r="J12" s="369"/>
      <c r="K12" s="370">
        <f>SUM(K13:K22)</f>
        <v>0</v>
      </c>
      <c r="L12" s="371">
        <f>SUM(L13:L22)</f>
        <v>0</v>
      </c>
      <c r="M12" s="371">
        <f>SUM(M13:M22)</f>
        <v>0</v>
      </c>
      <c r="N12" s="371">
        <f>SUM(N13:N22)</f>
        <v>0</v>
      </c>
      <c r="O12" s="372">
        <f>SUM(O13:O22)</f>
        <v>0</v>
      </c>
      <c r="P12" s="50"/>
      <c r="Q12" s="370">
        <f t="shared" ref="Q12:AZ12" si="6">SUM(Q13:Q22)</f>
        <v>0</v>
      </c>
      <c r="R12" s="371">
        <f t="shared" si="6"/>
        <v>0</v>
      </c>
      <c r="S12" s="373">
        <f t="shared" si="6"/>
        <v>0</v>
      </c>
      <c r="T12" s="370">
        <f t="shared" si="6"/>
        <v>0</v>
      </c>
      <c r="U12" s="371">
        <f t="shared" si="6"/>
        <v>0</v>
      </c>
      <c r="V12" s="373">
        <f t="shared" si="6"/>
        <v>0</v>
      </c>
      <c r="W12" s="370">
        <f t="shared" si="6"/>
        <v>0</v>
      </c>
      <c r="X12" s="371">
        <f t="shared" si="6"/>
        <v>0</v>
      </c>
      <c r="Y12" s="373">
        <f t="shared" si="6"/>
        <v>0</v>
      </c>
      <c r="Z12" s="370">
        <f t="shared" si="6"/>
        <v>0</v>
      </c>
      <c r="AA12" s="371">
        <f t="shared" si="6"/>
        <v>0</v>
      </c>
      <c r="AB12" s="373">
        <f t="shared" si="6"/>
        <v>0</v>
      </c>
      <c r="AC12" s="370">
        <f t="shared" si="6"/>
        <v>0</v>
      </c>
      <c r="AD12" s="371">
        <f t="shared" si="6"/>
        <v>0</v>
      </c>
      <c r="AE12" s="373">
        <f t="shared" si="6"/>
        <v>0</v>
      </c>
      <c r="AF12" s="370">
        <f t="shared" si="6"/>
        <v>0</v>
      </c>
      <c r="AG12" s="371">
        <f t="shared" si="6"/>
        <v>0</v>
      </c>
      <c r="AH12" s="373">
        <f t="shared" si="6"/>
        <v>0</v>
      </c>
      <c r="AI12" s="370">
        <f t="shared" si="6"/>
        <v>0</v>
      </c>
      <c r="AJ12" s="371">
        <f t="shared" si="6"/>
        <v>0</v>
      </c>
      <c r="AK12" s="373">
        <f t="shared" si="6"/>
        <v>0</v>
      </c>
      <c r="AL12" s="370">
        <f t="shared" si="6"/>
        <v>0</v>
      </c>
      <c r="AM12" s="371">
        <f t="shared" si="6"/>
        <v>0</v>
      </c>
      <c r="AN12" s="373">
        <f t="shared" si="6"/>
        <v>0</v>
      </c>
      <c r="AO12" s="370">
        <f t="shared" si="6"/>
        <v>0</v>
      </c>
      <c r="AP12" s="371">
        <f t="shared" si="6"/>
        <v>0</v>
      </c>
      <c r="AQ12" s="373">
        <f t="shared" si="6"/>
        <v>0</v>
      </c>
      <c r="AR12" s="370">
        <f t="shared" si="6"/>
        <v>0</v>
      </c>
      <c r="AS12" s="371">
        <f t="shared" si="6"/>
        <v>0</v>
      </c>
      <c r="AT12" s="373">
        <f t="shared" si="6"/>
        <v>0</v>
      </c>
      <c r="AU12" s="370">
        <f t="shared" si="6"/>
        <v>0</v>
      </c>
      <c r="AV12" s="371">
        <f t="shared" si="6"/>
        <v>0</v>
      </c>
      <c r="AW12" s="373">
        <f t="shared" si="6"/>
        <v>0</v>
      </c>
      <c r="AX12" s="370">
        <f t="shared" si="6"/>
        <v>0</v>
      </c>
      <c r="AY12" s="371">
        <f t="shared" si="6"/>
        <v>0</v>
      </c>
      <c r="AZ12" s="373">
        <f t="shared" si="6"/>
        <v>0</v>
      </c>
      <c r="BA12" s="26"/>
      <c r="BB12" s="370">
        <f>SUM(BB13:BB22)</f>
        <v>0</v>
      </c>
      <c r="BC12" s="373">
        <f>SUM(BC13:BC22)</f>
        <v>0</v>
      </c>
      <c r="BD12" s="26"/>
      <c r="BE12" s="370">
        <f>SUM(BE13:BE22)</f>
        <v>0</v>
      </c>
      <c r="BF12" s="374">
        <f t="shared" si="2"/>
        <v>0</v>
      </c>
      <c r="BG12" s="28"/>
      <c r="BH12" s="375">
        <f>SUM(BH13:BH22)</f>
        <v>0</v>
      </c>
      <c r="BI12" s="374">
        <f t="shared" si="3"/>
        <v>0</v>
      </c>
    </row>
    <row r="13" spans="2:61" ht="14.5" x14ac:dyDescent="0.35">
      <c r="B13" s="61" t="s">
        <v>48</v>
      </c>
      <c r="C13" s="62">
        <f>IFERROR(VLOOKUP(B13,'Budget Lead'!B:AQ,2,FALSE),0)</f>
        <v>0</v>
      </c>
      <c r="D13" s="376">
        <f>IFERROR(VLOOKUP(B13,'Budget Lead'!B:AQ,3,FALSE),0)</f>
        <v>0</v>
      </c>
      <c r="E13" s="377">
        <f>IFERROR(VLOOKUP($B13,'Budget Lead'!$B:$AQ,4,FALSE),0)</f>
        <v>0</v>
      </c>
      <c r="F13" s="376">
        <f>IFERROR(VLOOKUP($B13,'Budget Lead'!$B:$AQ,5,FALSE),0)</f>
        <v>0</v>
      </c>
      <c r="G13" s="377">
        <f>IFERROR(VLOOKUP($B13,'Budget Lead'!$B:$AQ,6,FALSE),0)</f>
        <v>0</v>
      </c>
      <c r="H13" s="378">
        <f>IFERROR(VLOOKUP($B13,'Budget Lead'!$B:$AQ,7,FALSE),0)</f>
        <v>0</v>
      </c>
      <c r="I13" s="379">
        <f>IFERROR(VLOOKUP($B13,'Budget Lead'!$B:$AQ,8,FALSE),0)</f>
        <v>0</v>
      </c>
      <c r="J13" s="65">
        <f>IFERROR(VLOOKUP($B13,'Budget Lead'!$B:$AQ,9,FALSE),0)</f>
        <v>0</v>
      </c>
      <c r="K13" s="67">
        <f>D13*F13*H13*J13</f>
        <v>0</v>
      </c>
      <c r="L13" s="380"/>
      <c r="M13" s="380"/>
      <c r="N13" s="380"/>
      <c r="O13" s="145">
        <f t="shared" ref="O13:O22" si="7">SUM(K13:N13)</f>
        <v>0</v>
      </c>
      <c r="P13" s="39"/>
      <c r="Q13" s="67" cm="1">
        <f t="array" ref="Q13">SUMPRODUCT(('Budget Lead'!$M$8:$AV$8=Q$9)*('Budget Lead'!$B$11:$B$190=$B13)*('Budget Lead'!$M$11:$AV$190)*1)</f>
        <v>0</v>
      </c>
      <c r="R13" s="68" cm="1">
        <f t="array" ref="R13">SUMPRODUCT(('Budget Lead'!$M$8:$AV$8=R$9)*('Budget Lead'!$B$11:$B$190=$B13)*('Budget Lead'!$M$11:$AV$190)*1)</f>
        <v>0</v>
      </c>
      <c r="S13" s="69" cm="1">
        <f t="array" ref="S13">SUMPRODUCT(('Budget Lead'!$M$8:$AV$8=S$9)*('Budget Lead'!$B$11:$B$190=$B13)*('Budget Lead'!$M$11:$AV$190)*1)</f>
        <v>0</v>
      </c>
      <c r="T13" s="67" cm="1">
        <f t="array" ref="T13">SUMPRODUCT(('Budget Lead'!$M$8:$AV$8=T$9)*('Budget Lead'!$B$11:$B$190=$B13)*('Budget Lead'!$M$11:$AV$190)*1)</f>
        <v>0</v>
      </c>
      <c r="U13" s="68" cm="1">
        <f t="array" ref="U13">SUMPRODUCT(('Budget Lead'!$M$8:$AV$8=U$9)*('Budget Lead'!$B$11:$B$190=$B13)*('Budget Lead'!$M$11:$AV$190)*1)</f>
        <v>0</v>
      </c>
      <c r="V13" s="69" cm="1">
        <f t="array" ref="V13">SUMPRODUCT(('Budget Lead'!$M$8:$AV$8=V$9)*('Budget Lead'!$B$11:$B$190=$B13)*('Budget Lead'!$M$11:$AV$190)*1)</f>
        <v>0</v>
      </c>
      <c r="W13" s="67" cm="1">
        <f t="array" ref="W13">SUMPRODUCT(('Budget Lead'!$M$8:$AV$8=W$9)*('Budget Lead'!$B$11:$B$190=$B13)*('Budget Lead'!$M$11:$AV$190)*1)</f>
        <v>0</v>
      </c>
      <c r="X13" s="68" cm="1">
        <f t="array" ref="X13">SUMPRODUCT(('Budget Lead'!$M$8:$AV$8=X$9)*('Budget Lead'!$B$11:$B$190=$B13)*('Budget Lead'!$M$11:$AV$190)*1)</f>
        <v>0</v>
      </c>
      <c r="Y13" s="69" cm="1">
        <f t="array" ref="Y13">SUMPRODUCT(('Budget Lead'!$M$8:$AV$8=Y$9)*('Budget Lead'!$B$11:$B$190=$B13)*('Budget Lead'!$M$11:$AV$190)*1)</f>
        <v>0</v>
      </c>
      <c r="Z13" s="67" cm="1">
        <f t="array" ref="Z13">SUMPRODUCT(('Budget Lead'!$M$8:$AV$8=Z$9)*('Budget Lead'!$B$11:$B$190=$B13)*('Budget Lead'!$M$11:$AV$190)*1)</f>
        <v>0</v>
      </c>
      <c r="AA13" s="68" cm="1">
        <f t="array" ref="AA13">SUMPRODUCT(('Budget Lead'!$M$8:$AV$8=AA$9)*('Budget Lead'!$B$11:$B$190=$B13)*('Budget Lead'!$M$11:$AV$190)*1)</f>
        <v>0</v>
      </c>
      <c r="AB13" s="69" cm="1">
        <f t="array" ref="AB13">SUMPRODUCT(('Budget Lead'!$M$8:$AV$8=AB$9)*('Budget Lead'!$B$11:$B$190=$B13)*('Budget Lead'!$M$11:$AV$190)*1)</f>
        <v>0</v>
      </c>
      <c r="AC13" s="67" cm="1">
        <f t="array" ref="AC13">SUMPRODUCT(('Budget Lead'!$M$8:$AV$8=AC$9)*('Budget Lead'!$B$11:$B$190=$B13)*('Budget Lead'!$M$11:$AV$190)*1)</f>
        <v>0</v>
      </c>
      <c r="AD13" s="68" cm="1">
        <f t="array" ref="AD13">SUMPRODUCT(('Budget Lead'!$M$8:$AV$8=AD$9)*('Budget Lead'!$B$11:$B$190=$B13)*('Budget Lead'!$M$11:$AV$190)*1)</f>
        <v>0</v>
      </c>
      <c r="AE13" s="69" cm="1">
        <f t="array" ref="AE13">SUMPRODUCT(('Budget Lead'!$M$8:$AV$8=AE$9)*('Budget Lead'!$B$11:$B$190=$B13)*('Budget Lead'!$M$11:$AV$190)*1)</f>
        <v>0</v>
      </c>
      <c r="AF13" s="67" cm="1">
        <f t="array" ref="AF13">SUMPRODUCT(('Budget Lead'!$M$8:$AV$8=AF$9)*('Budget Lead'!$B$11:$B$190=$B13)*('Budget Lead'!$M$11:$AV$190)*1)</f>
        <v>0</v>
      </c>
      <c r="AG13" s="68" cm="1">
        <f t="array" ref="AG13">SUMPRODUCT(('Budget Lead'!$M$8:$AV$8=AG$9)*('Budget Lead'!$B$11:$B$190=$B13)*('Budget Lead'!$M$11:$AV$190)*1)</f>
        <v>0</v>
      </c>
      <c r="AH13" s="69" cm="1">
        <f t="array" ref="AH13">SUMPRODUCT(('Budget Lead'!$M$8:$AV$8=AH$9)*('Budget Lead'!$B$11:$B$190=$B13)*('Budget Lead'!$M$11:$AV$190)*1)</f>
        <v>0</v>
      </c>
      <c r="AI13" s="67" cm="1">
        <f t="array" ref="AI13">SUMPRODUCT(('Budget Lead'!$M$8:$AV$8=AI$9)*('Budget Lead'!$B$11:$B$190=$B13)*('Budget Lead'!$M$11:$AV$190)*1)</f>
        <v>0</v>
      </c>
      <c r="AJ13" s="68" cm="1">
        <f t="array" ref="AJ13">SUMPRODUCT(('Budget Lead'!$M$8:$AV$8=AJ$9)*('Budget Lead'!$B$11:$B$190=$B13)*('Budget Lead'!$M$11:$AV$190)*1)</f>
        <v>0</v>
      </c>
      <c r="AK13" s="69" cm="1">
        <f t="array" ref="AK13">SUMPRODUCT(('Budget Lead'!$M$8:$AV$8=AK$9)*('Budget Lead'!$B$11:$B$190=$B13)*('Budget Lead'!$M$11:$AV$190)*1)</f>
        <v>0</v>
      </c>
      <c r="AL13" s="67" cm="1">
        <f t="array" ref="AL13">SUMPRODUCT(('Budget Lead'!$M$8:$AV$8=AL$9)*('Budget Lead'!$B$11:$B$190=$B13)*('Budget Lead'!$M$11:$AV$190)*1)</f>
        <v>0</v>
      </c>
      <c r="AM13" s="68" cm="1">
        <f t="array" ref="AM13">SUMPRODUCT(('Budget Lead'!$M$8:$AV$8=AM$9)*('Budget Lead'!$B$11:$B$190=$B13)*('Budget Lead'!$M$11:$AV$190)*1)</f>
        <v>0</v>
      </c>
      <c r="AN13" s="69" cm="1">
        <f t="array" ref="AN13">SUMPRODUCT(('Budget Lead'!$M$8:$AV$8=AN$9)*('Budget Lead'!$B$11:$B$190=$B13)*('Budget Lead'!$M$11:$AV$190)*1)</f>
        <v>0</v>
      </c>
      <c r="AO13" s="67" cm="1">
        <f t="array" ref="AO13">SUMPRODUCT(('Budget Lead'!$M$8:$AV$8=AO$9)*('Budget Lead'!$B$11:$B$190=$B13)*('Budget Lead'!$M$11:$AV$190)*1)</f>
        <v>0</v>
      </c>
      <c r="AP13" s="68" cm="1">
        <f t="array" ref="AP13">SUMPRODUCT(('Budget Lead'!$M$8:$AV$8=AP$9)*('Budget Lead'!$B$11:$B$190=$B13)*('Budget Lead'!$M$11:$AV$190)*1)</f>
        <v>0</v>
      </c>
      <c r="AQ13" s="69" cm="1">
        <f t="array" ref="AQ13">SUMPRODUCT(('Budget Lead'!$M$8:$AV$8=AQ$9)*('Budget Lead'!$B$11:$B$190=$B13)*('Budget Lead'!$M$11:$AV$190)*1)</f>
        <v>0</v>
      </c>
      <c r="AR13" s="67" cm="1">
        <f t="array" ref="AR13">SUMPRODUCT(('Budget Lead'!$M$8:$AV$8=AR$9)*('Budget Lead'!$B$11:$B$190=$B13)*('Budget Lead'!$M$11:$AV$190)*1)</f>
        <v>0</v>
      </c>
      <c r="AS13" s="68" cm="1">
        <f t="array" ref="AS13">SUMPRODUCT(('Budget Lead'!$M$8:$AV$8=AS$9)*('Budget Lead'!$B$11:$B$190=$B13)*('Budget Lead'!$M$11:$AV$190)*1)</f>
        <v>0</v>
      </c>
      <c r="AT13" s="69" cm="1">
        <f t="array" ref="AT13">SUMPRODUCT(('Budget Lead'!$M$8:$AV$8=AT$9)*('Budget Lead'!$B$11:$B$190=$B13)*('Budget Lead'!$M$11:$AV$190)*1)</f>
        <v>0</v>
      </c>
      <c r="AU13" s="67" cm="1">
        <f t="array" ref="AU13">SUMPRODUCT(('Budget Lead'!$M$8:$AV$8=AU$9)*('Budget Lead'!$B$11:$B$190=$B13)*('Budget Lead'!$M$11:$AV$190)*1)</f>
        <v>0</v>
      </c>
      <c r="AV13" s="68" cm="1">
        <f t="array" ref="AV13">SUMPRODUCT(('Budget Lead'!$M$8:$AV$8=AV$9)*('Budget Lead'!$B$11:$B$190=$B13)*('Budget Lead'!$M$11:$AV$190)*1)</f>
        <v>0</v>
      </c>
      <c r="AW13" s="69" cm="1">
        <f t="array" ref="AW13">SUMPRODUCT(('Budget Lead'!$M$8:$AV$8=AW$9)*('Budget Lead'!$B$11:$B$190=$B13)*('Budget Lead'!$M$11:$AV$190)*1)</f>
        <v>0</v>
      </c>
      <c r="AX13" s="67" cm="1">
        <f t="array" ref="AX13">SUMPRODUCT(('Budget Lead'!$M$8:$AV$8=AX$9)*('Budget Lead'!$B$11:$B$190=$B13)*('Budget Lead'!$M$11:$AV$190)*1)</f>
        <v>0</v>
      </c>
      <c r="AY13" s="68" cm="1">
        <f t="array" ref="AY13">SUMPRODUCT(('Budget Lead'!$M$8:$AV$8=AY$9)*('Budget Lead'!$B$11:$B$190=$B13)*('Budget Lead'!$M$11:$AV$190)*1)</f>
        <v>0</v>
      </c>
      <c r="AZ13" s="69" cm="1">
        <f t="array" ref="AZ13">SUMPRODUCT(('Budget Lead'!$M$8:$AV$8=AZ$9)*('Budget Lead'!$B$11:$B$190=$B13)*('Budget Lead'!$M$11:$AV$190)*1)</f>
        <v>0</v>
      </c>
      <c r="BA13" s="26"/>
      <c r="BB13" s="381"/>
      <c r="BC13" s="382"/>
      <c r="BD13" s="26"/>
      <c r="BE13" s="381">
        <f>SUM(Q13:AZ13)</f>
        <v>0</v>
      </c>
      <c r="BF13" s="383">
        <f t="shared" si="2"/>
        <v>0</v>
      </c>
      <c r="BG13" s="26"/>
      <c r="BH13" s="381">
        <f>BB13+BE13</f>
        <v>0</v>
      </c>
      <c r="BI13" s="383">
        <f t="shared" si="3"/>
        <v>0</v>
      </c>
    </row>
    <row r="14" spans="2:61" ht="14.5" x14ac:dyDescent="0.35">
      <c r="B14" s="61" t="s">
        <v>49</v>
      </c>
      <c r="C14" s="62">
        <f>IFERROR(VLOOKUP(B14,'Budget Lead'!B:AQ,2,FALSE),0)</f>
        <v>0</v>
      </c>
      <c r="D14" s="376">
        <f>IFERROR(VLOOKUP(B14,'Budget Lead'!B:AQ,3,FALSE),0)</f>
        <v>0</v>
      </c>
      <c r="E14" s="377">
        <f>IFERROR(VLOOKUP($B14,'Budget Lead'!$B:$AQ,4,FALSE),0)</f>
        <v>0</v>
      </c>
      <c r="F14" s="376">
        <f>IFERROR(VLOOKUP($B14,'Budget Lead'!$B:$AQ,5,FALSE),0)</f>
        <v>0</v>
      </c>
      <c r="G14" s="377">
        <f>IFERROR(VLOOKUP($B14,'Budget Lead'!$B:$AQ,6,FALSE),0)</f>
        <v>0</v>
      </c>
      <c r="H14" s="378">
        <f>IFERROR(VLOOKUP($B14,'Budget Lead'!$B:$AQ,7,FALSE),0)</f>
        <v>0</v>
      </c>
      <c r="I14" s="384">
        <f>IFERROR(VLOOKUP($B14,'Budget Lead'!$B:$AQ,8,FALSE),0)</f>
        <v>0</v>
      </c>
      <c r="J14" s="385">
        <f>IFERROR(VLOOKUP($B14,'Budget Lead'!$B:$AQ,9,FALSE),0)</f>
        <v>0</v>
      </c>
      <c r="K14" s="67">
        <f>D14*F14*H14*J14</f>
        <v>0</v>
      </c>
      <c r="L14" s="380"/>
      <c r="M14" s="380"/>
      <c r="N14" s="380"/>
      <c r="O14" s="145">
        <f t="shared" si="7"/>
        <v>0</v>
      </c>
      <c r="P14" s="26"/>
      <c r="Q14" s="67" cm="1">
        <f t="array" ref="Q14">SUMPRODUCT(('Budget Lead'!$M$8:$AV$8=Q$9)*('Budget Lead'!$B$11:$B$190=$B14)*('Budget Lead'!$M$11:$AV$190)*1)</f>
        <v>0</v>
      </c>
      <c r="R14" s="68" cm="1">
        <f t="array" ref="R14">SUMPRODUCT(('Budget Lead'!$M$8:$AV$8=R$9)*('Budget Lead'!$B$11:$B$190=$B14)*('Budget Lead'!$M$11:$AV$190)*1)</f>
        <v>0</v>
      </c>
      <c r="S14" s="69" cm="1">
        <f t="array" ref="S14">SUMPRODUCT(('Budget Lead'!$M$8:$AV$8=S$9)*('Budget Lead'!$B$11:$B$190=$B14)*('Budget Lead'!$M$11:$AV$190)*1)</f>
        <v>0</v>
      </c>
      <c r="T14" s="67" cm="1">
        <f t="array" ref="T14">SUMPRODUCT(('Budget Lead'!$M$8:$AV$8=T$9)*('Budget Lead'!$B$11:$B$190=$B14)*('Budget Lead'!$M$11:$AV$190)*1)</f>
        <v>0</v>
      </c>
      <c r="U14" s="68" cm="1">
        <f t="array" ref="U14">SUMPRODUCT(('Budget Lead'!$M$8:$AV$8=U$9)*('Budget Lead'!$B$11:$B$190=$B14)*('Budget Lead'!$M$11:$AV$190)*1)</f>
        <v>0</v>
      </c>
      <c r="V14" s="69" cm="1">
        <f t="array" ref="V14">SUMPRODUCT(('Budget Lead'!$M$8:$AV$8=V$9)*('Budget Lead'!$B$11:$B$190=$B14)*('Budget Lead'!$M$11:$AV$190)*1)</f>
        <v>0</v>
      </c>
      <c r="W14" s="67" cm="1">
        <f t="array" ref="W14">SUMPRODUCT(('Budget Lead'!$M$8:$AV$8=W$9)*('Budget Lead'!$B$11:$B$190=$B14)*('Budget Lead'!$M$11:$AV$190)*1)</f>
        <v>0</v>
      </c>
      <c r="X14" s="68" cm="1">
        <f t="array" ref="X14">SUMPRODUCT(('Budget Lead'!$M$8:$AV$8=X$9)*('Budget Lead'!$B$11:$B$190=$B14)*('Budget Lead'!$M$11:$AV$190)*1)</f>
        <v>0</v>
      </c>
      <c r="Y14" s="69" cm="1">
        <f t="array" ref="Y14">SUMPRODUCT(('Budget Lead'!$M$8:$AV$8=Y$9)*('Budget Lead'!$B$11:$B$190=$B14)*('Budget Lead'!$M$11:$AV$190)*1)</f>
        <v>0</v>
      </c>
      <c r="Z14" s="67" cm="1">
        <f t="array" ref="Z14">SUMPRODUCT(('Budget Lead'!$M$8:$AV$8=Z$9)*('Budget Lead'!$B$11:$B$190=$B14)*('Budget Lead'!$M$11:$AV$190)*1)</f>
        <v>0</v>
      </c>
      <c r="AA14" s="68" cm="1">
        <f t="array" ref="AA14">SUMPRODUCT(('Budget Lead'!$M$8:$AV$8=AA$9)*('Budget Lead'!$B$11:$B$190=$B14)*('Budget Lead'!$M$11:$AV$190)*1)</f>
        <v>0</v>
      </c>
      <c r="AB14" s="69" cm="1">
        <f t="array" ref="AB14">SUMPRODUCT(('Budget Lead'!$M$8:$AV$8=AB$9)*('Budget Lead'!$B$11:$B$190=$B14)*('Budget Lead'!$M$11:$AV$190)*1)</f>
        <v>0</v>
      </c>
      <c r="AC14" s="67" cm="1">
        <f t="array" ref="AC14">SUMPRODUCT(('Budget Lead'!$M$8:$AV$8=AC$9)*('Budget Lead'!$B$11:$B$190=$B14)*('Budget Lead'!$M$11:$AV$190)*1)</f>
        <v>0</v>
      </c>
      <c r="AD14" s="68" cm="1">
        <f t="array" ref="AD14">SUMPRODUCT(('Budget Lead'!$M$8:$AV$8=AD$9)*('Budget Lead'!$B$11:$B$190=$B14)*('Budget Lead'!$M$11:$AV$190)*1)</f>
        <v>0</v>
      </c>
      <c r="AE14" s="69" cm="1">
        <f t="array" ref="AE14">SUMPRODUCT(('Budget Lead'!$M$8:$AV$8=AE$9)*('Budget Lead'!$B$11:$B$190=$B14)*('Budget Lead'!$M$11:$AV$190)*1)</f>
        <v>0</v>
      </c>
      <c r="AF14" s="67" cm="1">
        <f t="array" ref="AF14">SUMPRODUCT(('Budget Lead'!$M$8:$AV$8=AF$9)*('Budget Lead'!$B$11:$B$190=$B14)*('Budget Lead'!$M$11:$AV$190)*1)</f>
        <v>0</v>
      </c>
      <c r="AG14" s="68" cm="1">
        <f t="array" ref="AG14">SUMPRODUCT(('Budget Lead'!$M$8:$AV$8=AG$9)*('Budget Lead'!$B$11:$B$190=$B14)*('Budget Lead'!$M$11:$AV$190)*1)</f>
        <v>0</v>
      </c>
      <c r="AH14" s="69" cm="1">
        <f t="array" ref="AH14">SUMPRODUCT(('Budget Lead'!$M$8:$AV$8=AH$9)*('Budget Lead'!$B$11:$B$190=$B14)*('Budget Lead'!$M$11:$AV$190)*1)</f>
        <v>0</v>
      </c>
      <c r="AI14" s="67" cm="1">
        <f t="array" ref="AI14">SUMPRODUCT(('Budget Lead'!$M$8:$AV$8=AI$9)*('Budget Lead'!$B$11:$B$190=$B14)*('Budget Lead'!$M$11:$AV$190)*1)</f>
        <v>0</v>
      </c>
      <c r="AJ14" s="68" cm="1">
        <f t="array" ref="AJ14">SUMPRODUCT(('Budget Lead'!$M$8:$AV$8=AJ$9)*('Budget Lead'!$B$11:$B$190=$B14)*('Budget Lead'!$M$11:$AV$190)*1)</f>
        <v>0</v>
      </c>
      <c r="AK14" s="69" cm="1">
        <f t="array" ref="AK14">SUMPRODUCT(('Budget Lead'!$M$8:$AV$8=AK$9)*('Budget Lead'!$B$11:$B$190=$B14)*('Budget Lead'!$M$11:$AV$190)*1)</f>
        <v>0</v>
      </c>
      <c r="AL14" s="67" cm="1">
        <f t="array" ref="AL14">SUMPRODUCT(('Budget Lead'!$M$8:$AV$8=AL$9)*('Budget Lead'!$B$11:$B$190=$B14)*('Budget Lead'!$M$11:$AV$190)*1)</f>
        <v>0</v>
      </c>
      <c r="AM14" s="68" cm="1">
        <f t="array" ref="AM14">SUMPRODUCT(('Budget Lead'!$M$8:$AV$8=AM$9)*('Budget Lead'!$B$11:$B$190=$B14)*('Budget Lead'!$M$11:$AV$190)*1)</f>
        <v>0</v>
      </c>
      <c r="AN14" s="69" cm="1">
        <f t="array" ref="AN14">SUMPRODUCT(('Budget Lead'!$M$8:$AV$8=AN$9)*('Budget Lead'!$B$11:$B$190=$B14)*('Budget Lead'!$M$11:$AV$190)*1)</f>
        <v>0</v>
      </c>
      <c r="AO14" s="67" cm="1">
        <f t="array" ref="AO14">SUMPRODUCT(('Budget Lead'!$M$8:$AV$8=AO$9)*('Budget Lead'!$B$11:$B$190=$B14)*('Budget Lead'!$M$11:$AV$190)*1)</f>
        <v>0</v>
      </c>
      <c r="AP14" s="68" cm="1">
        <f t="array" ref="AP14">SUMPRODUCT(('Budget Lead'!$M$8:$AV$8=AP$9)*('Budget Lead'!$B$11:$B$190=$B14)*('Budget Lead'!$M$11:$AV$190)*1)</f>
        <v>0</v>
      </c>
      <c r="AQ14" s="69" cm="1">
        <f t="array" ref="AQ14">SUMPRODUCT(('Budget Lead'!$M$8:$AV$8=AQ$9)*('Budget Lead'!$B$11:$B$190=$B14)*('Budget Lead'!$M$11:$AV$190)*1)</f>
        <v>0</v>
      </c>
      <c r="AR14" s="67" cm="1">
        <f t="array" ref="AR14">SUMPRODUCT(('Budget Lead'!$M$8:$AV$8=AR$9)*('Budget Lead'!$B$11:$B$190=$B14)*('Budget Lead'!$M$11:$AV$190)*1)</f>
        <v>0</v>
      </c>
      <c r="AS14" s="68" cm="1">
        <f t="array" ref="AS14">SUMPRODUCT(('Budget Lead'!$M$8:$AV$8=AS$9)*('Budget Lead'!$B$11:$B$190=$B14)*('Budget Lead'!$M$11:$AV$190)*1)</f>
        <v>0</v>
      </c>
      <c r="AT14" s="69" cm="1">
        <f t="array" ref="AT14">SUMPRODUCT(('Budget Lead'!$M$8:$AV$8=AT$9)*('Budget Lead'!$B$11:$B$190=$B14)*('Budget Lead'!$M$11:$AV$190)*1)</f>
        <v>0</v>
      </c>
      <c r="AU14" s="67" cm="1">
        <f t="array" ref="AU14">SUMPRODUCT(('Budget Lead'!$M$8:$AV$8=AU$9)*('Budget Lead'!$B$11:$B$190=$B14)*('Budget Lead'!$M$11:$AV$190)*1)</f>
        <v>0</v>
      </c>
      <c r="AV14" s="68" cm="1">
        <f t="array" ref="AV14">SUMPRODUCT(('Budget Lead'!$M$8:$AV$8=AV$9)*('Budget Lead'!$B$11:$B$190=$B14)*('Budget Lead'!$M$11:$AV$190)*1)</f>
        <v>0</v>
      </c>
      <c r="AW14" s="69" cm="1">
        <f t="array" ref="AW14">SUMPRODUCT(('Budget Lead'!$M$8:$AV$8=AW$9)*('Budget Lead'!$B$11:$B$190=$B14)*('Budget Lead'!$M$11:$AV$190)*1)</f>
        <v>0</v>
      </c>
      <c r="AX14" s="67" cm="1">
        <f t="array" ref="AX14">SUMPRODUCT(('Budget Lead'!$M$8:$AV$8=AX$9)*('Budget Lead'!$B$11:$B$190=$B14)*('Budget Lead'!$M$11:$AV$190)*1)</f>
        <v>0</v>
      </c>
      <c r="AY14" s="68" cm="1">
        <f t="array" ref="AY14">SUMPRODUCT(('Budget Lead'!$M$8:$AV$8=AY$9)*('Budget Lead'!$B$11:$B$190=$B14)*('Budget Lead'!$M$11:$AV$190)*1)</f>
        <v>0</v>
      </c>
      <c r="AZ14" s="69" cm="1">
        <f t="array" ref="AZ14">SUMPRODUCT(('Budget Lead'!$M$8:$AV$8=AZ$9)*('Budget Lead'!$B$11:$B$190=$B14)*('Budget Lead'!$M$11:$AV$190)*1)</f>
        <v>0</v>
      </c>
      <c r="BA14" s="26"/>
      <c r="BB14" s="381"/>
      <c r="BC14" s="382"/>
      <c r="BD14" s="26"/>
      <c r="BE14" s="381">
        <f>SUM(Q14:AZ14)</f>
        <v>0</v>
      </c>
      <c r="BF14" s="383">
        <f t="shared" si="2"/>
        <v>0</v>
      </c>
      <c r="BG14" s="26"/>
      <c r="BH14" s="381">
        <f>BB14+BE14</f>
        <v>0</v>
      </c>
      <c r="BI14" s="383">
        <f t="shared" si="3"/>
        <v>0</v>
      </c>
    </row>
    <row r="15" spans="2:61" ht="14.5" hidden="1" customHeight="1" outlineLevel="1" x14ac:dyDescent="0.35">
      <c r="B15" s="61" t="s">
        <v>50</v>
      </c>
      <c r="C15" s="62">
        <f>IFERROR(VLOOKUP(B15,'Budget Lead'!B:AQ,2,FALSE),0)</f>
        <v>0</v>
      </c>
      <c r="D15" s="376">
        <f>IFERROR(VLOOKUP(B15,'Budget Lead'!B:AQ,3,FALSE),0)</f>
        <v>0</v>
      </c>
      <c r="E15" s="377">
        <f>IFERROR(VLOOKUP($B15,'Budget Lead'!$B:$AQ,4,FALSE),0)</f>
        <v>0</v>
      </c>
      <c r="F15" s="376">
        <f>IFERROR(VLOOKUP($B15,'Budget Lead'!$B:$AQ,5,FALSE),0)</f>
        <v>0</v>
      </c>
      <c r="G15" s="377">
        <f>IFERROR(VLOOKUP($B15,'Budget Lead'!$B:$AQ,6,FALSE),0)</f>
        <v>0</v>
      </c>
      <c r="H15" s="378">
        <f>IFERROR(VLOOKUP($B15,'Budget Lead'!$B:$AQ,7,FALSE),0)</f>
        <v>0</v>
      </c>
      <c r="I15" s="384">
        <f>IFERROR(VLOOKUP($B15,'Budget Lead'!$B:$AQ,8,FALSE),0)</f>
        <v>0</v>
      </c>
      <c r="J15" s="385">
        <f>IFERROR(VLOOKUP($B15,'Budget Lead'!$B:$AQ,9,FALSE),0)</f>
        <v>0</v>
      </c>
      <c r="K15" s="67">
        <f t="shared" ref="K15:K22" si="8">D15*F15*H15*J15</f>
        <v>0</v>
      </c>
      <c r="L15" s="380"/>
      <c r="M15" s="380"/>
      <c r="N15" s="380"/>
      <c r="O15" s="145">
        <f t="shared" si="7"/>
        <v>0</v>
      </c>
      <c r="P15" s="26"/>
      <c r="Q15" s="67" cm="1">
        <f t="array" ref="Q15">SUMPRODUCT(('Budget Lead'!$M$8:$AV$8=Q$9)*('Budget Lead'!$B$11:$B$190=$B15)*('Budget Lead'!$M$11:$AV$190)*1)</f>
        <v>0</v>
      </c>
      <c r="R15" s="68" cm="1">
        <f t="array" ref="R15">SUMPRODUCT(('Budget Lead'!$M$8:$AV$8=R$9)*('Budget Lead'!$B$11:$B$190=$B15)*('Budget Lead'!$M$11:$AV$190)*1)</f>
        <v>0</v>
      </c>
      <c r="S15" s="69" cm="1">
        <f t="array" ref="S15">SUMPRODUCT(('Budget Lead'!$M$8:$AV$8=S$9)*('Budget Lead'!$B$11:$B$190=$B15)*('Budget Lead'!$M$11:$AV$190)*1)</f>
        <v>0</v>
      </c>
      <c r="T15" s="67" cm="1">
        <f t="array" ref="T15">SUMPRODUCT(('Budget Lead'!$M$8:$AV$8=T$9)*('Budget Lead'!$B$11:$B$190=$B15)*('Budget Lead'!$M$11:$AV$190)*1)</f>
        <v>0</v>
      </c>
      <c r="U15" s="68" cm="1">
        <f t="array" ref="U15">SUMPRODUCT(('Budget Lead'!$M$8:$AV$8=U$9)*('Budget Lead'!$B$11:$B$190=$B15)*('Budget Lead'!$M$11:$AV$190)*1)</f>
        <v>0</v>
      </c>
      <c r="V15" s="69" cm="1">
        <f t="array" ref="V15">SUMPRODUCT(('Budget Lead'!$M$8:$AV$8=V$9)*('Budget Lead'!$B$11:$B$190=$B15)*('Budget Lead'!$M$11:$AV$190)*1)</f>
        <v>0</v>
      </c>
      <c r="W15" s="67" cm="1">
        <f t="array" ref="W15">SUMPRODUCT(('Budget Lead'!$M$8:$AV$8=W$9)*('Budget Lead'!$B$11:$B$190=$B15)*('Budget Lead'!$M$11:$AV$190)*1)</f>
        <v>0</v>
      </c>
      <c r="X15" s="68" cm="1">
        <f t="array" ref="X15">SUMPRODUCT(('Budget Lead'!$M$8:$AV$8=X$9)*('Budget Lead'!$B$11:$B$190=$B15)*('Budget Lead'!$M$11:$AV$190)*1)</f>
        <v>0</v>
      </c>
      <c r="Y15" s="69" cm="1">
        <f t="array" ref="Y15">SUMPRODUCT(('Budget Lead'!$M$8:$AV$8=Y$9)*('Budget Lead'!$B$11:$B$190=$B15)*('Budget Lead'!$M$11:$AV$190)*1)</f>
        <v>0</v>
      </c>
      <c r="Z15" s="67" cm="1">
        <f t="array" ref="Z15">SUMPRODUCT(('Budget Lead'!$M$8:$AV$8=Z$9)*('Budget Lead'!$B$11:$B$190=$B15)*('Budget Lead'!$M$11:$AV$190)*1)</f>
        <v>0</v>
      </c>
      <c r="AA15" s="68" cm="1">
        <f t="array" ref="AA15">SUMPRODUCT(('Budget Lead'!$M$8:$AV$8=AA$9)*('Budget Lead'!$B$11:$B$190=$B15)*('Budget Lead'!$M$11:$AV$190)*1)</f>
        <v>0</v>
      </c>
      <c r="AB15" s="69" cm="1">
        <f t="array" ref="AB15">SUMPRODUCT(('Budget Lead'!$M$8:$AV$8=AB$9)*('Budget Lead'!$B$11:$B$190=$B15)*('Budget Lead'!$M$11:$AV$190)*1)</f>
        <v>0</v>
      </c>
      <c r="AC15" s="67" cm="1">
        <f t="array" ref="AC15">SUMPRODUCT(('Budget Lead'!$M$8:$AV$8=AC$9)*('Budget Lead'!$B$11:$B$190=$B15)*('Budget Lead'!$M$11:$AV$190)*1)</f>
        <v>0</v>
      </c>
      <c r="AD15" s="68" cm="1">
        <f t="array" ref="AD15">SUMPRODUCT(('Budget Lead'!$M$8:$AV$8=AD$9)*('Budget Lead'!$B$11:$B$190=$B15)*('Budget Lead'!$M$11:$AV$190)*1)</f>
        <v>0</v>
      </c>
      <c r="AE15" s="69" cm="1">
        <f t="array" ref="AE15">SUMPRODUCT(('Budget Lead'!$M$8:$AV$8=AE$9)*('Budget Lead'!$B$11:$B$190=$B15)*('Budget Lead'!$M$11:$AV$190)*1)</f>
        <v>0</v>
      </c>
      <c r="AF15" s="67" cm="1">
        <f t="array" ref="AF15">SUMPRODUCT(('Budget Lead'!$M$8:$AV$8=AF$9)*('Budget Lead'!$B$11:$B$190=$B15)*('Budget Lead'!$M$11:$AV$190)*1)</f>
        <v>0</v>
      </c>
      <c r="AG15" s="68" cm="1">
        <f t="array" ref="AG15">SUMPRODUCT(('Budget Lead'!$M$8:$AV$8=AG$9)*('Budget Lead'!$B$11:$B$190=$B15)*('Budget Lead'!$M$11:$AV$190)*1)</f>
        <v>0</v>
      </c>
      <c r="AH15" s="69" cm="1">
        <f t="array" ref="AH15">SUMPRODUCT(('Budget Lead'!$M$8:$AV$8=AH$9)*('Budget Lead'!$B$11:$B$190=$B15)*('Budget Lead'!$M$11:$AV$190)*1)</f>
        <v>0</v>
      </c>
      <c r="AI15" s="67" cm="1">
        <f t="array" ref="AI15">SUMPRODUCT(('Budget Lead'!$M$8:$AV$8=AI$9)*('Budget Lead'!$B$11:$B$190=$B15)*('Budget Lead'!$M$11:$AV$190)*1)</f>
        <v>0</v>
      </c>
      <c r="AJ15" s="68" cm="1">
        <f t="array" ref="AJ15">SUMPRODUCT(('Budget Lead'!$M$8:$AV$8=AJ$9)*('Budget Lead'!$B$11:$B$190=$B15)*('Budget Lead'!$M$11:$AV$190)*1)</f>
        <v>0</v>
      </c>
      <c r="AK15" s="69" cm="1">
        <f t="array" ref="AK15">SUMPRODUCT(('Budget Lead'!$M$8:$AV$8=AK$9)*('Budget Lead'!$B$11:$B$190=$B15)*('Budget Lead'!$M$11:$AV$190)*1)</f>
        <v>0</v>
      </c>
      <c r="AL15" s="67" cm="1">
        <f t="array" ref="AL15">SUMPRODUCT(('Budget Lead'!$M$8:$AV$8=AL$9)*('Budget Lead'!$B$11:$B$190=$B15)*('Budget Lead'!$M$11:$AV$190)*1)</f>
        <v>0</v>
      </c>
      <c r="AM15" s="68" cm="1">
        <f t="array" ref="AM15">SUMPRODUCT(('Budget Lead'!$M$8:$AV$8=AM$9)*('Budget Lead'!$B$11:$B$190=$B15)*('Budget Lead'!$M$11:$AV$190)*1)</f>
        <v>0</v>
      </c>
      <c r="AN15" s="69" cm="1">
        <f t="array" ref="AN15">SUMPRODUCT(('Budget Lead'!$M$8:$AV$8=AN$9)*('Budget Lead'!$B$11:$B$190=$B15)*('Budget Lead'!$M$11:$AV$190)*1)</f>
        <v>0</v>
      </c>
      <c r="AO15" s="67" cm="1">
        <f t="array" ref="AO15">SUMPRODUCT(('Budget Lead'!$M$8:$AV$8=AO$9)*('Budget Lead'!$B$11:$B$190=$B15)*('Budget Lead'!$M$11:$AV$190)*1)</f>
        <v>0</v>
      </c>
      <c r="AP15" s="68" cm="1">
        <f t="array" ref="AP15">SUMPRODUCT(('Budget Lead'!$M$8:$AV$8=AP$9)*('Budget Lead'!$B$11:$B$190=$B15)*('Budget Lead'!$M$11:$AV$190)*1)</f>
        <v>0</v>
      </c>
      <c r="AQ15" s="69" cm="1">
        <f t="array" ref="AQ15">SUMPRODUCT(('Budget Lead'!$M$8:$AV$8=AQ$9)*('Budget Lead'!$B$11:$B$190=$B15)*('Budget Lead'!$M$11:$AV$190)*1)</f>
        <v>0</v>
      </c>
      <c r="AR15" s="67" cm="1">
        <f t="array" ref="AR15">SUMPRODUCT(('Budget Lead'!$M$8:$AV$8=AR$9)*('Budget Lead'!$B$11:$B$190=$B15)*('Budget Lead'!$M$11:$AV$190)*1)</f>
        <v>0</v>
      </c>
      <c r="AS15" s="68" cm="1">
        <f t="array" ref="AS15">SUMPRODUCT(('Budget Lead'!$M$8:$AV$8=AS$9)*('Budget Lead'!$B$11:$B$190=$B15)*('Budget Lead'!$M$11:$AV$190)*1)</f>
        <v>0</v>
      </c>
      <c r="AT15" s="69" cm="1">
        <f t="array" ref="AT15">SUMPRODUCT(('Budget Lead'!$M$8:$AV$8=AT$9)*('Budget Lead'!$B$11:$B$190=$B15)*('Budget Lead'!$M$11:$AV$190)*1)</f>
        <v>0</v>
      </c>
      <c r="AU15" s="67" cm="1">
        <f t="array" ref="AU15">SUMPRODUCT(('Budget Lead'!$M$8:$AV$8=AU$9)*('Budget Lead'!$B$11:$B$190=$B15)*('Budget Lead'!$M$11:$AV$190)*1)</f>
        <v>0</v>
      </c>
      <c r="AV15" s="68" cm="1">
        <f t="array" ref="AV15">SUMPRODUCT(('Budget Lead'!$M$8:$AV$8=AV$9)*('Budget Lead'!$B$11:$B$190=$B15)*('Budget Lead'!$M$11:$AV$190)*1)</f>
        <v>0</v>
      </c>
      <c r="AW15" s="69" cm="1">
        <f t="array" ref="AW15">SUMPRODUCT(('Budget Lead'!$M$8:$AV$8=AW$9)*('Budget Lead'!$B$11:$B$190=$B15)*('Budget Lead'!$M$11:$AV$190)*1)</f>
        <v>0</v>
      </c>
      <c r="AX15" s="67" cm="1">
        <f t="array" ref="AX15">SUMPRODUCT(('Budget Lead'!$M$8:$AV$8=AX$9)*('Budget Lead'!$B$11:$B$190=$B15)*('Budget Lead'!$M$11:$AV$190)*1)</f>
        <v>0</v>
      </c>
      <c r="AY15" s="68" cm="1">
        <f t="array" ref="AY15">SUMPRODUCT(('Budget Lead'!$M$8:$AV$8=AY$9)*('Budget Lead'!$B$11:$B$190=$B15)*('Budget Lead'!$M$11:$AV$190)*1)</f>
        <v>0</v>
      </c>
      <c r="AZ15" s="69" cm="1">
        <f t="array" ref="AZ15">SUMPRODUCT(('Budget Lead'!$M$8:$AV$8=AZ$9)*('Budget Lead'!$B$11:$B$190=$B15)*('Budget Lead'!$M$11:$AV$190)*1)</f>
        <v>0</v>
      </c>
      <c r="BA15" s="26"/>
      <c r="BB15" s="381"/>
      <c r="BC15" s="382"/>
      <c r="BD15" s="26"/>
      <c r="BE15" s="381">
        <f t="shared" ref="BE15:BE22" si="9">SUM(Q15:AZ15)</f>
        <v>0</v>
      </c>
      <c r="BF15" s="383">
        <f t="shared" si="2"/>
        <v>0</v>
      </c>
      <c r="BG15" s="26"/>
      <c r="BH15" s="381">
        <f t="shared" ref="BH15:BH22" si="10">BB15+BE15</f>
        <v>0</v>
      </c>
      <c r="BI15" s="383">
        <f t="shared" si="3"/>
        <v>0</v>
      </c>
    </row>
    <row r="16" spans="2:61" ht="14.5" hidden="1" customHeight="1" outlineLevel="1" x14ac:dyDescent="0.35">
      <c r="B16" s="61" t="s">
        <v>51</v>
      </c>
      <c r="C16" s="62">
        <f>IFERROR(VLOOKUP(B16,'Budget Lead'!B:AQ,2,FALSE),0)</f>
        <v>0</v>
      </c>
      <c r="D16" s="376">
        <f>IFERROR(VLOOKUP(B16,'Budget Lead'!B:AQ,3,FALSE),0)</f>
        <v>0</v>
      </c>
      <c r="E16" s="377">
        <f>IFERROR(VLOOKUP($B16,'Budget Lead'!$B:$AQ,4,FALSE),0)</f>
        <v>0</v>
      </c>
      <c r="F16" s="376">
        <f>IFERROR(VLOOKUP($B16,'Budget Lead'!$B:$AQ,5,FALSE),0)</f>
        <v>0</v>
      </c>
      <c r="G16" s="377">
        <f>IFERROR(VLOOKUP($B16,'Budget Lead'!$B:$AQ,6,FALSE),0)</f>
        <v>0</v>
      </c>
      <c r="H16" s="378">
        <f>IFERROR(VLOOKUP($B16,'Budget Lead'!$B:$AQ,7,FALSE),0)</f>
        <v>0</v>
      </c>
      <c r="I16" s="384">
        <f>IFERROR(VLOOKUP($B16,'Budget Lead'!$B:$AQ,8,FALSE),0)</f>
        <v>0</v>
      </c>
      <c r="J16" s="385">
        <f>IFERROR(VLOOKUP($B16,'Budget Lead'!$B:$AQ,9,FALSE),0)</f>
        <v>0</v>
      </c>
      <c r="K16" s="67">
        <f t="shared" si="8"/>
        <v>0</v>
      </c>
      <c r="L16" s="380"/>
      <c r="M16" s="380"/>
      <c r="N16" s="380"/>
      <c r="O16" s="145">
        <f t="shared" si="7"/>
        <v>0</v>
      </c>
      <c r="P16" s="26"/>
      <c r="Q16" s="67" cm="1">
        <f t="array" ref="Q16">SUMPRODUCT(('Budget Lead'!$M$8:$AV$8=Q$9)*('Budget Lead'!$B$11:$B$190=$B16)*('Budget Lead'!$M$11:$AV$190)*1)</f>
        <v>0</v>
      </c>
      <c r="R16" s="68" cm="1">
        <f t="array" ref="R16">SUMPRODUCT(('Budget Lead'!$M$8:$AV$8=R$9)*('Budget Lead'!$B$11:$B$190=$B16)*('Budget Lead'!$M$11:$AV$190)*1)</f>
        <v>0</v>
      </c>
      <c r="S16" s="69" cm="1">
        <f t="array" ref="S16">SUMPRODUCT(('Budget Lead'!$M$8:$AV$8=S$9)*('Budget Lead'!$B$11:$B$190=$B16)*('Budget Lead'!$M$11:$AV$190)*1)</f>
        <v>0</v>
      </c>
      <c r="T16" s="67" cm="1">
        <f t="array" ref="T16">SUMPRODUCT(('Budget Lead'!$M$8:$AV$8=T$9)*('Budget Lead'!$B$11:$B$190=$B16)*('Budget Lead'!$M$11:$AV$190)*1)</f>
        <v>0</v>
      </c>
      <c r="U16" s="68" cm="1">
        <f t="array" ref="U16">SUMPRODUCT(('Budget Lead'!$M$8:$AV$8=U$9)*('Budget Lead'!$B$11:$B$190=$B16)*('Budget Lead'!$M$11:$AV$190)*1)</f>
        <v>0</v>
      </c>
      <c r="V16" s="69" cm="1">
        <f t="array" ref="V16">SUMPRODUCT(('Budget Lead'!$M$8:$AV$8=V$9)*('Budget Lead'!$B$11:$B$190=$B16)*('Budget Lead'!$M$11:$AV$190)*1)</f>
        <v>0</v>
      </c>
      <c r="W16" s="67" cm="1">
        <f t="array" ref="W16">SUMPRODUCT(('Budget Lead'!$M$8:$AV$8=W$9)*('Budget Lead'!$B$11:$B$190=$B16)*('Budget Lead'!$M$11:$AV$190)*1)</f>
        <v>0</v>
      </c>
      <c r="X16" s="68" cm="1">
        <f t="array" ref="X16">SUMPRODUCT(('Budget Lead'!$M$8:$AV$8=X$9)*('Budget Lead'!$B$11:$B$190=$B16)*('Budget Lead'!$M$11:$AV$190)*1)</f>
        <v>0</v>
      </c>
      <c r="Y16" s="69" cm="1">
        <f t="array" ref="Y16">SUMPRODUCT(('Budget Lead'!$M$8:$AV$8=Y$9)*('Budget Lead'!$B$11:$B$190=$B16)*('Budget Lead'!$M$11:$AV$190)*1)</f>
        <v>0</v>
      </c>
      <c r="Z16" s="67" cm="1">
        <f t="array" ref="Z16">SUMPRODUCT(('Budget Lead'!$M$8:$AV$8=Z$9)*('Budget Lead'!$B$11:$B$190=$B16)*('Budget Lead'!$M$11:$AV$190)*1)</f>
        <v>0</v>
      </c>
      <c r="AA16" s="68" cm="1">
        <f t="array" ref="AA16">SUMPRODUCT(('Budget Lead'!$M$8:$AV$8=AA$9)*('Budget Lead'!$B$11:$B$190=$B16)*('Budget Lead'!$M$11:$AV$190)*1)</f>
        <v>0</v>
      </c>
      <c r="AB16" s="69" cm="1">
        <f t="array" ref="AB16">SUMPRODUCT(('Budget Lead'!$M$8:$AV$8=AB$9)*('Budget Lead'!$B$11:$B$190=$B16)*('Budget Lead'!$M$11:$AV$190)*1)</f>
        <v>0</v>
      </c>
      <c r="AC16" s="67" cm="1">
        <f t="array" ref="AC16">SUMPRODUCT(('Budget Lead'!$M$8:$AV$8=AC$9)*('Budget Lead'!$B$11:$B$190=$B16)*('Budget Lead'!$M$11:$AV$190)*1)</f>
        <v>0</v>
      </c>
      <c r="AD16" s="68" cm="1">
        <f t="array" ref="AD16">SUMPRODUCT(('Budget Lead'!$M$8:$AV$8=AD$9)*('Budget Lead'!$B$11:$B$190=$B16)*('Budget Lead'!$M$11:$AV$190)*1)</f>
        <v>0</v>
      </c>
      <c r="AE16" s="69" cm="1">
        <f t="array" ref="AE16">SUMPRODUCT(('Budget Lead'!$M$8:$AV$8=AE$9)*('Budget Lead'!$B$11:$B$190=$B16)*('Budget Lead'!$M$11:$AV$190)*1)</f>
        <v>0</v>
      </c>
      <c r="AF16" s="67" cm="1">
        <f t="array" ref="AF16">SUMPRODUCT(('Budget Lead'!$M$8:$AV$8=AF$9)*('Budget Lead'!$B$11:$B$190=$B16)*('Budget Lead'!$M$11:$AV$190)*1)</f>
        <v>0</v>
      </c>
      <c r="AG16" s="68" cm="1">
        <f t="array" ref="AG16">SUMPRODUCT(('Budget Lead'!$M$8:$AV$8=AG$9)*('Budget Lead'!$B$11:$B$190=$B16)*('Budget Lead'!$M$11:$AV$190)*1)</f>
        <v>0</v>
      </c>
      <c r="AH16" s="69" cm="1">
        <f t="array" ref="AH16">SUMPRODUCT(('Budget Lead'!$M$8:$AV$8=AH$9)*('Budget Lead'!$B$11:$B$190=$B16)*('Budget Lead'!$M$11:$AV$190)*1)</f>
        <v>0</v>
      </c>
      <c r="AI16" s="67" cm="1">
        <f t="array" ref="AI16">SUMPRODUCT(('Budget Lead'!$M$8:$AV$8=AI$9)*('Budget Lead'!$B$11:$B$190=$B16)*('Budget Lead'!$M$11:$AV$190)*1)</f>
        <v>0</v>
      </c>
      <c r="AJ16" s="68" cm="1">
        <f t="array" ref="AJ16">SUMPRODUCT(('Budget Lead'!$M$8:$AV$8=AJ$9)*('Budget Lead'!$B$11:$B$190=$B16)*('Budget Lead'!$M$11:$AV$190)*1)</f>
        <v>0</v>
      </c>
      <c r="AK16" s="69" cm="1">
        <f t="array" ref="AK16">SUMPRODUCT(('Budget Lead'!$M$8:$AV$8=AK$9)*('Budget Lead'!$B$11:$B$190=$B16)*('Budget Lead'!$M$11:$AV$190)*1)</f>
        <v>0</v>
      </c>
      <c r="AL16" s="67" cm="1">
        <f t="array" ref="AL16">SUMPRODUCT(('Budget Lead'!$M$8:$AV$8=AL$9)*('Budget Lead'!$B$11:$B$190=$B16)*('Budget Lead'!$M$11:$AV$190)*1)</f>
        <v>0</v>
      </c>
      <c r="AM16" s="68" cm="1">
        <f t="array" ref="AM16">SUMPRODUCT(('Budget Lead'!$M$8:$AV$8=AM$9)*('Budget Lead'!$B$11:$B$190=$B16)*('Budget Lead'!$M$11:$AV$190)*1)</f>
        <v>0</v>
      </c>
      <c r="AN16" s="69" cm="1">
        <f t="array" ref="AN16">SUMPRODUCT(('Budget Lead'!$M$8:$AV$8=AN$9)*('Budget Lead'!$B$11:$B$190=$B16)*('Budget Lead'!$M$11:$AV$190)*1)</f>
        <v>0</v>
      </c>
      <c r="AO16" s="67" cm="1">
        <f t="array" ref="AO16">SUMPRODUCT(('Budget Lead'!$M$8:$AV$8=AO$9)*('Budget Lead'!$B$11:$B$190=$B16)*('Budget Lead'!$M$11:$AV$190)*1)</f>
        <v>0</v>
      </c>
      <c r="AP16" s="68" cm="1">
        <f t="array" ref="AP16">SUMPRODUCT(('Budget Lead'!$M$8:$AV$8=AP$9)*('Budget Lead'!$B$11:$B$190=$B16)*('Budget Lead'!$M$11:$AV$190)*1)</f>
        <v>0</v>
      </c>
      <c r="AQ16" s="69" cm="1">
        <f t="array" ref="AQ16">SUMPRODUCT(('Budget Lead'!$M$8:$AV$8=AQ$9)*('Budget Lead'!$B$11:$B$190=$B16)*('Budget Lead'!$M$11:$AV$190)*1)</f>
        <v>0</v>
      </c>
      <c r="AR16" s="67" cm="1">
        <f t="array" ref="AR16">SUMPRODUCT(('Budget Lead'!$M$8:$AV$8=AR$9)*('Budget Lead'!$B$11:$B$190=$B16)*('Budget Lead'!$M$11:$AV$190)*1)</f>
        <v>0</v>
      </c>
      <c r="AS16" s="68" cm="1">
        <f t="array" ref="AS16">SUMPRODUCT(('Budget Lead'!$M$8:$AV$8=AS$9)*('Budget Lead'!$B$11:$B$190=$B16)*('Budget Lead'!$M$11:$AV$190)*1)</f>
        <v>0</v>
      </c>
      <c r="AT16" s="69" cm="1">
        <f t="array" ref="AT16">SUMPRODUCT(('Budget Lead'!$M$8:$AV$8=AT$9)*('Budget Lead'!$B$11:$B$190=$B16)*('Budget Lead'!$M$11:$AV$190)*1)</f>
        <v>0</v>
      </c>
      <c r="AU16" s="67" cm="1">
        <f t="array" ref="AU16">SUMPRODUCT(('Budget Lead'!$M$8:$AV$8=AU$9)*('Budget Lead'!$B$11:$B$190=$B16)*('Budget Lead'!$M$11:$AV$190)*1)</f>
        <v>0</v>
      </c>
      <c r="AV16" s="68" cm="1">
        <f t="array" ref="AV16">SUMPRODUCT(('Budget Lead'!$M$8:$AV$8=AV$9)*('Budget Lead'!$B$11:$B$190=$B16)*('Budget Lead'!$M$11:$AV$190)*1)</f>
        <v>0</v>
      </c>
      <c r="AW16" s="69" cm="1">
        <f t="array" ref="AW16">SUMPRODUCT(('Budget Lead'!$M$8:$AV$8=AW$9)*('Budget Lead'!$B$11:$B$190=$B16)*('Budget Lead'!$M$11:$AV$190)*1)</f>
        <v>0</v>
      </c>
      <c r="AX16" s="67" cm="1">
        <f t="array" ref="AX16">SUMPRODUCT(('Budget Lead'!$M$8:$AV$8=AX$9)*('Budget Lead'!$B$11:$B$190=$B16)*('Budget Lead'!$M$11:$AV$190)*1)</f>
        <v>0</v>
      </c>
      <c r="AY16" s="68" cm="1">
        <f t="array" ref="AY16">SUMPRODUCT(('Budget Lead'!$M$8:$AV$8=AY$9)*('Budget Lead'!$B$11:$B$190=$B16)*('Budget Lead'!$M$11:$AV$190)*1)</f>
        <v>0</v>
      </c>
      <c r="AZ16" s="69" cm="1">
        <f t="array" ref="AZ16">SUMPRODUCT(('Budget Lead'!$M$8:$AV$8=AZ$9)*('Budget Lead'!$B$11:$B$190=$B16)*('Budget Lead'!$M$11:$AV$190)*1)</f>
        <v>0</v>
      </c>
      <c r="BA16" s="26"/>
      <c r="BB16" s="381"/>
      <c r="BC16" s="382"/>
      <c r="BD16" s="26"/>
      <c r="BE16" s="381">
        <f t="shared" si="9"/>
        <v>0</v>
      </c>
      <c r="BF16" s="383">
        <f t="shared" si="2"/>
        <v>0</v>
      </c>
      <c r="BG16" s="26"/>
      <c r="BH16" s="381">
        <f t="shared" si="10"/>
        <v>0</v>
      </c>
      <c r="BI16" s="383">
        <f t="shared" si="3"/>
        <v>0</v>
      </c>
    </row>
    <row r="17" spans="2:61" ht="14.5" hidden="1" customHeight="1" outlineLevel="1" x14ac:dyDescent="0.35">
      <c r="B17" s="61" t="s">
        <v>52</v>
      </c>
      <c r="C17" s="62">
        <f>IFERROR(VLOOKUP(B17,'Budget Lead'!B:AQ,2,FALSE),0)</f>
        <v>0</v>
      </c>
      <c r="D17" s="376">
        <f>IFERROR(VLOOKUP(B17,'Budget Lead'!B:AQ,3,FALSE),0)</f>
        <v>0</v>
      </c>
      <c r="E17" s="377">
        <f>IFERROR(VLOOKUP($B17,'Budget Lead'!$B:$AQ,4,FALSE),0)</f>
        <v>0</v>
      </c>
      <c r="F17" s="376">
        <f>IFERROR(VLOOKUP($B17,'Budget Lead'!$B:$AQ,5,FALSE),0)</f>
        <v>0</v>
      </c>
      <c r="G17" s="377">
        <f>IFERROR(VLOOKUP($B17,'Budget Lead'!$B:$AQ,6,FALSE),0)</f>
        <v>0</v>
      </c>
      <c r="H17" s="378">
        <f>IFERROR(VLOOKUP($B17,'Budget Lead'!$B:$AQ,7,FALSE),0)</f>
        <v>0</v>
      </c>
      <c r="I17" s="384">
        <f>IFERROR(VLOOKUP($B17,'Budget Lead'!$B:$AQ,8,FALSE),0)</f>
        <v>0</v>
      </c>
      <c r="J17" s="385">
        <f>IFERROR(VLOOKUP($B17,'Budget Lead'!$B:$AQ,9,FALSE),0)</f>
        <v>0</v>
      </c>
      <c r="K17" s="67">
        <f t="shared" si="8"/>
        <v>0</v>
      </c>
      <c r="L17" s="380"/>
      <c r="M17" s="380"/>
      <c r="N17" s="380"/>
      <c r="O17" s="145">
        <f t="shared" si="7"/>
        <v>0</v>
      </c>
      <c r="P17" s="26"/>
      <c r="Q17" s="67" cm="1">
        <f t="array" ref="Q17">SUMPRODUCT(('Budget Lead'!$M$8:$AV$8=Q$9)*('Budget Lead'!$B$11:$B$190=$B17)*('Budget Lead'!$M$11:$AV$190)*1)</f>
        <v>0</v>
      </c>
      <c r="R17" s="68" cm="1">
        <f t="array" ref="R17">SUMPRODUCT(('Budget Lead'!$M$8:$AV$8=R$9)*('Budget Lead'!$B$11:$B$190=$B17)*('Budget Lead'!$M$11:$AV$190)*1)</f>
        <v>0</v>
      </c>
      <c r="S17" s="69" cm="1">
        <f t="array" ref="S17">SUMPRODUCT(('Budget Lead'!$M$8:$AV$8=S$9)*('Budget Lead'!$B$11:$B$190=$B17)*('Budget Lead'!$M$11:$AV$190)*1)</f>
        <v>0</v>
      </c>
      <c r="T17" s="67" cm="1">
        <f t="array" ref="T17">SUMPRODUCT(('Budget Lead'!$M$8:$AV$8=T$9)*('Budget Lead'!$B$11:$B$190=$B17)*('Budget Lead'!$M$11:$AV$190)*1)</f>
        <v>0</v>
      </c>
      <c r="U17" s="68" cm="1">
        <f t="array" ref="U17">SUMPRODUCT(('Budget Lead'!$M$8:$AV$8=U$9)*('Budget Lead'!$B$11:$B$190=$B17)*('Budget Lead'!$M$11:$AV$190)*1)</f>
        <v>0</v>
      </c>
      <c r="V17" s="69" cm="1">
        <f t="array" ref="V17">SUMPRODUCT(('Budget Lead'!$M$8:$AV$8=V$9)*('Budget Lead'!$B$11:$B$190=$B17)*('Budget Lead'!$M$11:$AV$190)*1)</f>
        <v>0</v>
      </c>
      <c r="W17" s="67" cm="1">
        <f t="array" ref="W17">SUMPRODUCT(('Budget Lead'!$M$8:$AV$8=W$9)*('Budget Lead'!$B$11:$B$190=$B17)*('Budget Lead'!$M$11:$AV$190)*1)</f>
        <v>0</v>
      </c>
      <c r="X17" s="68" cm="1">
        <f t="array" ref="X17">SUMPRODUCT(('Budget Lead'!$M$8:$AV$8=X$9)*('Budget Lead'!$B$11:$B$190=$B17)*('Budget Lead'!$M$11:$AV$190)*1)</f>
        <v>0</v>
      </c>
      <c r="Y17" s="69" cm="1">
        <f t="array" ref="Y17">SUMPRODUCT(('Budget Lead'!$M$8:$AV$8=Y$9)*('Budget Lead'!$B$11:$B$190=$B17)*('Budget Lead'!$M$11:$AV$190)*1)</f>
        <v>0</v>
      </c>
      <c r="Z17" s="67" cm="1">
        <f t="array" ref="Z17">SUMPRODUCT(('Budget Lead'!$M$8:$AV$8=Z$9)*('Budget Lead'!$B$11:$B$190=$B17)*('Budget Lead'!$M$11:$AV$190)*1)</f>
        <v>0</v>
      </c>
      <c r="AA17" s="68" cm="1">
        <f t="array" ref="AA17">SUMPRODUCT(('Budget Lead'!$M$8:$AV$8=AA$9)*('Budget Lead'!$B$11:$B$190=$B17)*('Budget Lead'!$M$11:$AV$190)*1)</f>
        <v>0</v>
      </c>
      <c r="AB17" s="69" cm="1">
        <f t="array" ref="AB17">SUMPRODUCT(('Budget Lead'!$M$8:$AV$8=AB$9)*('Budget Lead'!$B$11:$B$190=$B17)*('Budget Lead'!$M$11:$AV$190)*1)</f>
        <v>0</v>
      </c>
      <c r="AC17" s="67" cm="1">
        <f t="array" ref="AC17">SUMPRODUCT(('Budget Lead'!$M$8:$AV$8=AC$9)*('Budget Lead'!$B$11:$B$190=$B17)*('Budget Lead'!$M$11:$AV$190)*1)</f>
        <v>0</v>
      </c>
      <c r="AD17" s="68" cm="1">
        <f t="array" ref="AD17">SUMPRODUCT(('Budget Lead'!$M$8:$AV$8=AD$9)*('Budget Lead'!$B$11:$B$190=$B17)*('Budget Lead'!$M$11:$AV$190)*1)</f>
        <v>0</v>
      </c>
      <c r="AE17" s="69" cm="1">
        <f t="array" ref="AE17">SUMPRODUCT(('Budget Lead'!$M$8:$AV$8=AE$9)*('Budget Lead'!$B$11:$B$190=$B17)*('Budget Lead'!$M$11:$AV$190)*1)</f>
        <v>0</v>
      </c>
      <c r="AF17" s="67" cm="1">
        <f t="array" ref="AF17">SUMPRODUCT(('Budget Lead'!$M$8:$AV$8=AF$9)*('Budget Lead'!$B$11:$B$190=$B17)*('Budget Lead'!$M$11:$AV$190)*1)</f>
        <v>0</v>
      </c>
      <c r="AG17" s="68" cm="1">
        <f t="array" ref="AG17">SUMPRODUCT(('Budget Lead'!$M$8:$AV$8=AG$9)*('Budget Lead'!$B$11:$B$190=$B17)*('Budget Lead'!$M$11:$AV$190)*1)</f>
        <v>0</v>
      </c>
      <c r="AH17" s="69" cm="1">
        <f t="array" ref="AH17">SUMPRODUCT(('Budget Lead'!$M$8:$AV$8=AH$9)*('Budget Lead'!$B$11:$B$190=$B17)*('Budget Lead'!$M$11:$AV$190)*1)</f>
        <v>0</v>
      </c>
      <c r="AI17" s="67" cm="1">
        <f t="array" ref="AI17">SUMPRODUCT(('Budget Lead'!$M$8:$AV$8=AI$9)*('Budget Lead'!$B$11:$B$190=$B17)*('Budget Lead'!$M$11:$AV$190)*1)</f>
        <v>0</v>
      </c>
      <c r="AJ17" s="68" cm="1">
        <f t="array" ref="AJ17">SUMPRODUCT(('Budget Lead'!$M$8:$AV$8=AJ$9)*('Budget Lead'!$B$11:$B$190=$B17)*('Budget Lead'!$M$11:$AV$190)*1)</f>
        <v>0</v>
      </c>
      <c r="AK17" s="69" cm="1">
        <f t="array" ref="AK17">SUMPRODUCT(('Budget Lead'!$M$8:$AV$8=AK$9)*('Budget Lead'!$B$11:$B$190=$B17)*('Budget Lead'!$M$11:$AV$190)*1)</f>
        <v>0</v>
      </c>
      <c r="AL17" s="67" cm="1">
        <f t="array" ref="AL17">SUMPRODUCT(('Budget Lead'!$M$8:$AV$8=AL$9)*('Budget Lead'!$B$11:$B$190=$B17)*('Budget Lead'!$M$11:$AV$190)*1)</f>
        <v>0</v>
      </c>
      <c r="AM17" s="68" cm="1">
        <f t="array" ref="AM17">SUMPRODUCT(('Budget Lead'!$M$8:$AV$8=AM$9)*('Budget Lead'!$B$11:$B$190=$B17)*('Budget Lead'!$M$11:$AV$190)*1)</f>
        <v>0</v>
      </c>
      <c r="AN17" s="69" cm="1">
        <f t="array" ref="AN17">SUMPRODUCT(('Budget Lead'!$M$8:$AV$8=AN$9)*('Budget Lead'!$B$11:$B$190=$B17)*('Budget Lead'!$M$11:$AV$190)*1)</f>
        <v>0</v>
      </c>
      <c r="AO17" s="67" cm="1">
        <f t="array" ref="AO17">SUMPRODUCT(('Budget Lead'!$M$8:$AV$8=AO$9)*('Budget Lead'!$B$11:$B$190=$B17)*('Budget Lead'!$M$11:$AV$190)*1)</f>
        <v>0</v>
      </c>
      <c r="AP17" s="68" cm="1">
        <f t="array" ref="AP17">SUMPRODUCT(('Budget Lead'!$M$8:$AV$8=AP$9)*('Budget Lead'!$B$11:$B$190=$B17)*('Budget Lead'!$M$11:$AV$190)*1)</f>
        <v>0</v>
      </c>
      <c r="AQ17" s="69" cm="1">
        <f t="array" ref="AQ17">SUMPRODUCT(('Budget Lead'!$M$8:$AV$8=AQ$9)*('Budget Lead'!$B$11:$B$190=$B17)*('Budget Lead'!$M$11:$AV$190)*1)</f>
        <v>0</v>
      </c>
      <c r="AR17" s="67" cm="1">
        <f t="array" ref="AR17">SUMPRODUCT(('Budget Lead'!$M$8:$AV$8=AR$9)*('Budget Lead'!$B$11:$B$190=$B17)*('Budget Lead'!$M$11:$AV$190)*1)</f>
        <v>0</v>
      </c>
      <c r="AS17" s="68" cm="1">
        <f t="array" ref="AS17">SUMPRODUCT(('Budget Lead'!$M$8:$AV$8=AS$9)*('Budget Lead'!$B$11:$B$190=$B17)*('Budget Lead'!$M$11:$AV$190)*1)</f>
        <v>0</v>
      </c>
      <c r="AT17" s="69" cm="1">
        <f t="array" ref="AT17">SUMPRODUCT(('Budget Lead'!$M$8:$AV$8=AT$9)*('Budget Lead'!$B$11:$B$190=$B17)*('Budget Lead'!$M$11:$AV$190)*1)</f>
        <v>0</v>
      </c>
      <c r="AU17" s="67" cm="1">
        <f t="array" ref="AU17">SUMPRODUCT(('Budget Lead'!$M$8:$AV$8=AU$9)*('Budget Lead'!$B$11:$B$190=$B17)*('Budget Lead'!$M$11:$AV$190)*1)</f>
        <v>0</v>
      </c>
      <c r="AV17" s="68" cm="1">
        <f t="array" ref="AV17">SUMPRODUCT(('Budget Lead'!$M$8:$AV$8=AV$9)*('Budget Lead'!$B$11:$B$190=$B17)*('Budget Lead'!$M$11:$AV$190)*1)</f>
        <v>0</v>
      </c>
      <c r="AW17" s="69" cm="1">
        <f t="array" ref="AW17">SUMPRODUCT(('Budget Lead'!$M$8:$AV$8=AW$9)*('Budget Lead'!$B$11:$B$190=$B17)*('Budget Lead'!$M$11:$AV$190)*1)</f>
        <v>0</v>
      </c>
      <c r="AX17" s="67" cm="1">
        <f t="array" ref="AX17">SUMPRODUCT(('Budget Lead'!$M$8:$AV$8=AX$9)*('Budget Lead'!$B$11:$B$190=$B17)*('Budget Lead'!$M$11:$AV$190)*1)</f>
        <v>0</v>
      </c>
      <c r="AY17" s="68" cm="1">
        <f t="array" ref="AY17">SUMPRODUCT(('Budget Lead'!$M$8:$AV$8=AY$9)*('Budget Lead'!$B$11:$B$190=$B17)*('Budget Lead'!$M$11:$AV$190)*1)</f>
        <v>0</v>
      </c>
      <c r="AZ17" s="69" cm="1">
        <f t="array" ref="AZ17">SUMPRODUCT(('Budget Lead'!$M$8:$AV$8=AZ$9)*('Budget Lead'!$B$11:$B$190=$B17)*('Budget Lead'!$M$11:$AV$190)*1)</f>
        <v>0</v>
      </c>
      <c r="BA17" s="26"/>
      <c r="BB17" s="381"/>
      <c r="BC17" s="382"/>
      <c r="BD17" s="26"/>
      <c r="BE17" s="381">
        <f t="shared" si="9"/>
        <v>0</v>
      </c>
      <c r="BF17" s="383">
        <f t="shared" si="2"/>
        <v>0</v>
      </c>
      <c r="BG17" s="26"/>
      <c r="BH17" s="381">
        <f t="shared" si="10"/>
        <v>0</v>
      </c>
      <c r="BI17" s="383">
        <f t="shared" si="3"/>
        <v>0</v>
      </c>
    </row>
    <row r="18" spans="2:61" ht="14.5" hidden="1" customHeight="1" outlineLevel="1" x14ac:dyDescent="0.35">
      <c r="B18" s="61" t="s">
        <v>53</v>
      </c>
      <c r="C18" s="62">
        <f>IFERROR(VLOOKUP(B18,'Budget Lead'!B:AQ,2,FALSE),0)</f>
        <v>0</v>
      </c>
      <c r="D18" s="376">
        <f>IFERROR(VLOOKUP(B18,'Budget Lead'!B:AQ,3,FALSE),0)</f>
        <v>0</v>
      </c>
      <c r="E18" s="377">
        <f>IFERROR(VLOOKUP($B18,'Budget Lead'!$B:$AQ,4,FALSE),0)</f>
        <v>0</v>
      </c>
      <c r="F18" s="376">
        <f>IFERROR(VLOOKUP($B18,'Budget Lead'!$B:$AQ,5,FALSE),0)</f>
        <v>0</v>
      </c>
      <c r="G18" s="377">
        <f>IFERROR(VLOOKUP($B18,'Budget Lead'!$B:$AQ,6,FALSE),0)</f>
        <v>0</v>
      </c>
      <c r="H18" s="378">
        <f>IFERROR(VLOOKUP($B18,'Budget Lead'!$B:$AQ,7,FALSE),0)</f>
        <v>0</v>
      </c>
      <c r="I18" s="384">
        <f>IFERROR(VLOOKUP($B18,'Budget Lead'!$B:$AQ,8,FALSE),0)</f>
        <v>0</v>
      </c>
      <c r="J18" s="385">
        <f>IFERROR(VLOOKUP($B18,'Budget Lead'!$B:$AQ,9,FALSE),0)</f>
        <v>0</v>
      </c>
      <c r="K18" s="67">
        <f t="shared" si="8"/>
        <v>0</v>
      </c>
      <c r="L18" s="380"/>
      <c r="M18" s="380"/>
      <c r="N18" s="380"/>
      <c r="O18" s="145">
        <f t="shared" si="7"/>
        <v>0</v>
      </c>
      <c r="P18" s="26"/>
      <c r="Q18" s="67" cm="1">
        <f t="array" ref="Q18">SUMPRODUCT(('Budget Lead'!$M$8:$AV$8=Q$9)*('Budget Lead'!$B$11:$B$190=$B18)*('Budget Lead'!$M$11:$AV$190)*1)</f>
        <v>0</v>
      </c>
      <c r="R18" s="68" cm="1">
        <f t="array" ref="R18">SUMPRODUCT(('Budget Lead'!$M$8:$AV$8=R$9)*('Budget Lead'!$B$11:$B$190=$B18)*('Budget Lead'!$M$11:$AV$190)*1)</f>
        <v>0</v>
      </c>
      <c r="S18" s="69" cm="1">
        <f t="array" ref="S18">SUMPRODUCT(('Budget Lead'!$M$8:$AV$8=S$9)*('Budget Lead'!$B$11:$B$190=$B18)*('Budget Lead'!$M$11:$AV$190)*1)</f>
        <v>0</v>
      </c>
      <c r="T18" s="67" cm="1">
        <f t="array" ref="T18">SUMPRODUCT(('Budget Lead'!$M$8:$AV$8=T$9)*('Budget Lead'!$B$11:$B$190=$B18)*('Budget Lead'!$M$11:$AV$190)*1)</f>
        <v>0</v>
      </c>
      <c r="U18" s="68" cm="1">
        <f t="array" ref="U18">SUMPRODUCT(('Budget Lead'!$M$8:$AV$8=U$9)*('Budget Lead'!$B$11:$B$190=$B18)*('Budget Lead'!$M$11:$AV$190)*1)</f>
        <v>0</v>
      </c>
      <c r="V18" s="69" cm="1">
        <f t="array" ref="V18">SUMPRODUCT(('Budget Lead'!$M$8:$AV$8=V$9)*('Budget Lead'!$B$11:$B$190=$B18)*('Budget Lead'!$M$11:$AV$190)*1)</f>
        <v>0</v>
      </c>
      <c r="W18" s="67" cm="1">
        <f t="array" ref="W18">SUMPRODUCT(('Budget Lead'!$M$8:$AV$8=W$9)*('Budget Lead'!$B$11:$B$190=$B18)*('Budget Lead'!$M$11:$AV$190)*1)</f>
        <v>0</v>
      </c>
      <c r="X18" s="68" cm="1">
        <f t="array" ref="X18">SUMPRODUCT(('Budget Lead'!$M$8:$AV$8=X$9)*('Budget Lead'!$B$11:$B$190=$B18)*('Budget Lead'!$M$11:$AV$190)*1)</f>
        <v>0</v>
      </c>
      <c r="Y18" s="69" cm="1">
        <f t="array" ref="Y18">SUMPRODUCT(('Budget Lead'!$M$8:$AV$8=Y$9)*('Budget Lead'!$B$11:$B$190=$B18)*('Budget Lead'!$M$11:$AV$190)*1)</f>
        <v>0</v>
      </c>
      <c r="Z18" s="67" cm="1">
        <f t="array" ref="Z18">SUMPRODUCT(('Budget Lead'!$M$8:$AV$8=Z$9)*('Budget Lead'!$B$11:$B$190=$B18)*('Budget Lead'!$M$11:$AV$190)*1)</f>
        <v>0</v>
      </c>
      <c r="AA18" s="68" cm="1">
        <f t="array" ref="AA18">SUMPRODUCT(('Budget Lead'!$M$8:$AV$8=AA$9)*('Budget Lead'!$B$11:$B$190=$B18)*('Budget Lead'!$M$11:$AV$190)*1)</f>
        <v>0</v>
      </c>
      <c r="AB18" s="69" cm="1">
        <f t="array" ref="AB18">SUMPRODUCT(('Budget Lead'!$M$8:$AV$8=AB$9)*('Budget Lead'!$B$11:$B$190=$B18)*('Budget Lead'!$M$11:$AV$190)*1)</f>
        <v>0</v>
      </c>
      <c r="AC18" s="67" cm="1">
        <f t="array" ref="AC18">SUMPRODUCT(('Budget Lead'!$M$8:$AV$8=AC$9)*('Budget Lead'!$B$11:$B$190=$B18)*('Budget Lead'!$M$11:$AV$190)*1)</f>
        <v>0</v>
      </c>
      <c r="AD18" s="68" cm="1">
        <f t="array" ref="AD18">SUMPRODUCT(('Budget Lead'!$M$8:$AV$8=AD$9)*('Budget Lead'!$B$11:$B$190=$B18)*('Budget Lead'!$M$11:$AV$190)*1)</f>
        <v>0</v>
      </c>
      <c r="AE18" s="69" cm="1">
        <f t="array" ref="AE18">SUMPRODUCT(('Budget Lead'!$M$8:$AV$8=AE$9)*('Budget Lead'!$B$11:$B$190=$B18)*('Budget Lead'!$M$11:$AV$190)*1)</f>
        <v>0</v>
      </c>
      <c r="AF18" s="67" cm="1">
        <f t="array" ref="AF18">SUMPRODUCT(('Budget Lead'!$M$8:$AV$8=AF$9)*('Budget Lead'!$B$11:$B$190=$B18)*('Budget Lead'!$M$11:$AV$190)*1)</f>
        <v>0</v>
      </c>
      <c r="AG18" s="68" cm="1">
        <f t="array" ref="AG18">SUMPRODUCT(('Budget Lead'!$M$8:$AV$8=AG$9)*('Budget Lead'!$B$11:$B$190=$B18)*('Budget Lead'!$M$11:$AV$190)*1)</f>
        <v>0</v>
      </c>
      <c r="AH18" s="69" cm="1">
        <f t="array" ref="AH18">SUMPRODUCT(('Budget Lead'!$M$8:$AV$8=AH$9)*('Budget Lead'!$B$11:$B$190=$B18)*('Budget Lead'!$M$11:$AV$190)*1)</f>
        <v>0</v>
      </c>
      <c r="AI18" s="67" cm="1">
        <f t="array" ref="AI18">SUMPRODUCT(('Budget Lead'!$M$8:$AV$8=AI$9)*('Budget Lead'!$B$11:$B$190=$B18)*('Budget Lead'!$M$11:$AV$190)*1)</f>
        <v>0</v>
      </c>
      <c r="AJ18" s="68" cm="1">
        <f t="array" ref="AJ18">SUMPRODUCT(('Budget Lead'!$M$8:$AV$8=AJ$9)*('Budget Lead'!$B$11:$B$190=$B18)*('Budget Lead'!$M$11:$AV$190)*1)</f>
        <v>0</v>
      </c>
      <c r="AK18" s="69" cm="1">
        <f t="array" ref="AK18">SUMPRODUCT(('Budget Lead'!$M$8:$AV$8=AK$9)*('Budget Lead'!$B$11:$B$190=$B18)*('Budget Lead'!$M$11:$AV$190)*1)</f>
        <v>0</v>
      </c>
      <c r="AL18" s="67" cm="1">
        <f t="array" ref="AL18">SUMPRODUCT(('Budget Lead'!$M$8:$AV$8=AL$9)*('Budget Lead'!$B$11:$B$190=$B18)*('Budget Lead'!$M$11:$AV$190)*1)</f>
        <v>0</v>
      </c>
      <c r="AM18" s="68" cm="1">
        <f t="array" ref="AM18">SUMPRODUCT(('Budget Lead'!$M$8:$AV$8=AM$9)*('Budget Lead'!$B$11:$B$190=$B18)*('Budget Lead'!$M$11:$AV$190)*1)</f>
        <v>0</v>
      </c>
      <c r="AN18" s="69" cm="1">
        <f t="array" ref="AN18">SUMPRODUCT(('Budget Lead'!$M$8:$AV$8=AN$9)*('Budget Lead'!$B$11:$B$190=$B18)*('Budget Lead'!$M$11:$AV$190)*1)</f>
        <v>0</v>
      </c>
      <c r="AO18" s="67" cm="1">
        <f t="array" ref="AO18">SUMPRODUCT(('Budget Lead'!$M$8:$AV$8=AO$9)*('Budget Lead'!$B$11:$B$190=$B18)*('Budget Lead'!$M$11:$AV$190)*1)</f>
        <v>0</v>
      </c>
      <c r="AP18" s="68" cm="1">
        <f t="array" ref="AP18">SUMPRODUCT(('Budget Lead'!$M$8:$AV$8=AP$9)*('Budget Lead'!$B$11:$B$190=$B18)*('Budget Lead'!$M$11:$AV$190)*1)</f>
        <v>0</v>
      </c>
      <c r="AQ18" s="69" cm="1">
        <f t="array" ref="AQ18">SUMPRODUCT(('Budget Lead'!$M$8:$AV$8=AQ$9)*('Budget Lead'!$B$11:$B$190=$B18)*('Budget Lead'!$M$11:$AV$190)*1)</f>
        <v>0</v>
      </c>
      <c r="AR18" s="67" cm="1">
        <f t="array" ref="AR18">SUMPRODUCT(('Budget Lead'!$M$8:$AV$8=AR$9)*('Budget Lead'!$B$11:$B$190=$B18)*('Budget Lead'!$M$11:$AV$190)*1)</f>
        <v>0</v>
      </c>
      <c r="AS18" s="68" cm="1">
        <f t="array" ref="AS18">SUMPRODUCT(('Budget Lead'!$M$8:$AV$8=AS$9)*('Budget Lead'!$B$11:$B$190=$B18)*('Budget Lead'!$M$11:$AV$190)*1)</f>
        <v>0</v>
      </c>
      <c r="AT18" s="69" cm="1">
        <f t="array" ref="AT18">SUMPRODUCT(('Budget Lead'!$M$8:$AV$8=AT$9)*('Budget Lead'!$B$11:$B$190=$B18)*('Budget Lead'!$M$11:$AV$190)*1)</f>
        <v>0</v>
      </c>
      <c r="AU18" s="67" cm="1">
        <f t="array" ref="AU18">SUMPRODUCT(('Budget Lead'!$M$8:$AV$8=AU$9)*('Budget Lead'!$B$11:$B$190=$B18)*('Budget Lead'!$M$11:$AV$190)*1)</f>
        <v>0</v>
      </c>
      <c r="AV18" s="68" cm="1">
        <f t="array" ref="AV18">SUMPRODUCT(('Budget Lead'!$M$8:$AV$8=AV$9)*('Budget Lead'!$B$11:$B$190=$B18)*('Budget Lead'!$M$11:$AV$190)*1)</f>
        <v>0</v>
      </c>
      <c r="AW18" s="69" cm="1">
        <f t="array" ref="AW18">SUMPRODUCT(('Budget Lead'!$M$8:$AV$8=AW$9)*('Budget Lead'!$B$11:$B$190=$B18)*('Budget Lead'!$M$11:$AV$190)*1)</f>
        <v>0</v>
      </c>
      <c r="AX18" s="67" cm="1">
        <f t="array" ref="AX18">SUMPRODUCT(('Budget Lead'!$M$8:$AV$8=AX$9)*('Budget Lead'!$B$11:$B$190=$B18)*('Budget Lead'!$M$11:$AV$190)*1)</f>
        <v>0</v>
      </c>
      <c r="AY18" s="68" cm="1">
        <f t="array" ref="AY18">SUMPRODUCT(('Budget Lead'!$M$8:$AV$8=AY$9)*('Budget Lead'!$B$11:$B$190=$B18)*('Budget Lead'!$M$11:$AV$190)*1)</f>
        <v>0</v>
      </c>
      <c r="AZ18" s="69" cm="1">
        <f t="array" ref="AZ18">SUMPRODUCT(('Budget Lead'!$M$8:$AV$8=AZ$9)*('Budget Lead'!$B$11:$B$190=$B18)*('Budget Lead'!$M$11:$AV$190)*1)</f>
        <v>0</v>
      </c>
      <c r="BA18" s="26"/>
      <c r="BB18" s="381"/>
      <c r="BC18" s="382"/>
      <c r="BD18" s="26"/>
      <c r="BE18" s="381">
        <f t="shared" si="9"/>
        <v>0</v>
      </c>
      <c r="BF18" s="383">
        <f t="shared" si="2"/>
        <v>0</v>
      </c>
      <c r="BG18" s="26"/>
      <c r="BH18" s="381">
        <f t="shared" si="10"/>
        <v>0</v>
      </c>
      <c r="BI18" s="383">
        <f t="shared" si="3"/>
        <v>0</v>
      </c>
    </row>
    <row r="19" spans="2:61" ht="14.5" hidden="1" customHeight="1" outlineLevel="1" x14ac:dyDescent="0.35">
      <c r="B19" s="61" t="s">
        <v>54</v>
      </c>
      <c r="C19" s="62">
        <f>IFERROR(VLOOKUP(B19,'Budget Lead'!B:AQ,2,FALSE),0)</f>
        <v>0</v>
      </c>
      <c r="D19" s="376">
        <f>IFERROR(VLOOKUP(B19,'Budget Lead'!B:AQ,3,FALSE),0)</f>
        <v>0</v>
      </c>
      <c r="E19" s="377">
        <f>IFERROR(VLOOKUP($B19,'Budget Lead'!$B:$AQ,4,FALSE),0)</f>
        <v>0</v>
      </c>
      <c r="F19" s="376">
        <f>IFERROR(VLOOKUP($B19,'Budget Lead'!$B:$AQ,5,FALSE),0)</f>
        <v>0</v>
      </c>
      <c r="G19" s="377">
        <f>IFERROR(VLOOKUP($B19,'Budget Lead'!$B:$AQ,6,FALSE),0)</f>
        <v>0</v>
      </c>
      <c r="H19" s="378">
        <f>IFERROR(VLOOKUP($B19,'Budget Lead'!$B:$AQ,7,FALSE),0)</f>
        <v>0</v>
      </c>
      <c r="I19" s="384">
        <f>IFERROR(VLOOKUP($B19,'Budget Lead'!$B:$AQ,8,FALSE),0)</f>
        <v>0</v>
      </c>
      <c r="J19" s="385">
        <f>IFERROR(VLOOKUP($B19,'Budget Lead'!$B:$AQ,9,FALSE),0)</f>
        <v>0</v>
      </c>
      <c r="K19" s="67">
        <f t="shared" si="8"/>
        <v>0</v>
      </c>
      <c r="L19" s="380"/>
      <c r="M19" s="380"/>
      <c r="N19" s="380"/>
      <c r="O19" s="145">
        <f t="shared" si="7"/>
        <v>0</v>
      </c>
      <c r="P19" s="26"/>
      <c r="Q19" s="67" cm="1">
        <f t="array" ref="Q19">SUMPRODUCT(('Budget Lead'!$M$8:$AV$8=Q$9)*('Budget Lead'!$B$11:$B$190=$B19)*('Budget Lead'!$M$11:$AV$190)*1)</f>
        <v>0</v>
      </c>
      <c r="R19" s="68" cm="1">
        <f t="array" ref="R19">SUMPRODUCT(('Budget Lead'!$M$8:$AV$8=R$9)*('Budget Lead'!$B$11:$B$190=$B19)*('Budget Lead'!$M$11:$AV$190)*1)</f>
        <v>0</v>
      </c>
      <c r="S19" s="69" cm="1">
        <f t="array" ref="S19">SUMPRODUCT(('Budget Lead'!$M$8:$AV$8=S$9)*('Budget Lead'!$B$11:$B$190=$B19)*('Budget Lead'!$M$11:$AV$190)*1)</f>
        <v>0</v>
      </c>
      <c r="T19" s="67" cm="1">
        <f t="array" ref="T19">SUMPRODUCT(('Budget Lead'!$M$8:$AV$8=T$9)*('Budget Lead'!$B$11:$B$190=$B19)*('Budget Lead'!$M$11:$AV$190)*1)</f>
        <v>0</v>
      </c>
      <c r="U19" s="68" cm="1">
        <f t="array" ref="U19">SUMPRODUCT(('Budget Lead'!$M$8:$AV$8=U$9)*('Budget Lead'!$B$11:$B$190=$B19)*('Budget Lead'!$M$11:$AV$190)*1)</f>
        <v>0</v>
      </c>
      <c r="V19" s="69" cm="1">
        <f t="array" ref="V19">SUMPRODUCT(('Budget Lead'!$M$8:$AV$8=V$9)*('Budget Lead'!$B$11:$B$190=$B19)*('Budget Lead'!$M$11:$AV$190)*1)</f>
        <v>0</v>
      </c>
      <c r="W19" s="67" cm="1">
        <f t="array" ref="W19">SUMPRODUCT(('Budget Lead'!$M$8:$AV$8=W$9)*('Budget Lead'!$B$11:$B$190=$B19)*('Budget Lead'!$M$11:$AV$190)*1)</f>
        <v>0</v>
      </c>
      <c r="X19" s="68" cm="1">
        <f t="array" ref="X19">SUMPRODUCT(('Budget Lead'!$M$8:$AV$8=X$9)*('Budget Lead'!$B$11:$B$190=$B19)*('Budget Lead'!$M$11:$AV$190)*1)</f>
        <v>0</v>
      </c>
      <c r="Y19" s="69" cm="1">
        <f t="array" ref="Y19">SUMPRODUCT(('Budget Lead'!$M$8:$AV$8=Y$9)*('Budget Lead'!$B$11:$B$190=$B19)*('Budget Lead'!$M$11:$AV$190)*1)</f>
        <v>0</v>
      </c>
      <c r="Z19" s="67" cm="1">
        <f t="array" ref="Z19">SUMPRODUCT(('Budget Lead'!$M$8:$AV$8=Z$9)*('Budget Lead'!$B$11:$B$190=$B19)*('Budget Lead'!$M$11:$AV$190)*1)</f>
        <v>0</v>
      </c>
      <c r="AA19" s="68" cm="1">
        <f t="array" ref="AA19">SUMPRODUCT(('Budget Lead'!$M$8:$AV$8=AA$9)*('Budget Lead'!$B$11:$B$190=$B19)*('Budget Lead'!$M$11:$AV$190)*1)</f>
        <v>0</v>
      </c>
      <c r="AB19" s="69" cm="1">
        <f t="array" ref="AB19">SUMPRODUCT(('Budget Lead'!$M$8:$AV$8=AB$9)*('Budget Lead'!$B$11:$B$190=$B19)*('Budget Lead'!$M$11:$AV$190)*1)</f>
        <v>0</v>
      </c>
      <c r="AC19" s="67" cm="1">
        <f t="array" ref="AC19">SUMPRODUCT(('Budget Lead'!$M$8:$AV$8=AC$9)*('Budget Lead'!$B$11:$B$190=$B19)*('Budget Lead'!$M$11:$AV$190)*1)</f>
        <v>0</v>
      </c>
      <c r="AD19" s="68" cm="1">
        <f t="array" ref="AD19">SUMPRODUCT(('Budget Lead'!$M$8:$AV$8=AD$9)*('Budget Lead'!$B$11:$B$190=$B19)*('Budget Lead'!$M$11:$AV$190)*1)</f>
        <v>0</v>
      </c>
      <c r="AE19" s="69" cm="1">
        <f t="array" ref="AE19">SUMPRODUCT(('Budget Lead'!$M$8:$AV$8=AE$9)*('Budget Lead'!$B$11:$B$190=$B19)*('Budget Lead'!$M$11:$AV$190)*1)</f>
        <v>0</v>
      </c>
      <c r="AF19" s="67" cm="1">
        <f t="array" ref="AF19">SUMPRODUCT(('Budget Lead'!$M$8:$AV$8=AF$9)*('Budget Lead'!$B$11:$B$190=$B19)*('Budget Lead'!$M$11:$AV$190)*1)</f>
        <v>0</v>
      </c>
      <c r="AG19" s="68" cm="1">
        <f t="array" ref="AG19">SUMPRODUCT(('Budget Lead'!$M$8:$AV$8=AG$9)*('Budget Lead'!$B$11:$B$190=$B19)*('Budget Lead'!$M$11:$AV$190)*1)</f>
        <v>0</v>
      </c>
      <c r="AH19" s="69" cm="1">
        <f t="array" ref="AH19">SUMPRODUCT(('Budget Lead'!$M$8:$AV$8=AH$9)*('Budget Lead'!$B$11:$B$190=$B19)*('Budget Lead'!$M$11:$AV$190)*1)</f>
        <v>0</v>
      </c>
      <c r="AI19" s="67" cm="1">
        <f t="array" ref="AI19">SUMPRODUCT(('Budget Lead'!$M$8:$AV$8=AI$9)*('Budget Lead'!$B$11:$B$190=$B19)*('Budget Lead'!$M$11:$AV$190)*1)</f>
        <v>0</v>
      </c>
      <c r="AJ19" s="68" cm="1">
        <f t="array" ref="AJ19">SUMPRODUCT(('Budget Lead'!$M$8:$AV$8=AJ$9)*('Budget Lead'!$B$11:$B$190=$B19)*('Budget Lead'!$M$11:$AV$190)*1)</f>
        <v>0</v>
      </c>
      <c r="AK19" s="69" cm="1">
        <f t="array" ref="AK19">SUMPRODUCT(('Budget Lead'!$M$8:$AV$8=AK$9)*('Budget Lead'!$B$11:$B$190=$B19)*('Budget Lead'!$M$11:$AV$190)*1)</f>
        <v>0</v>
      </c>
      <c r="AL19" s="67" cm="1">
        <f t="array" ref="AL19">SUMPRODUCT(('Budget Lead'!$M$8:$AV$8=AL$9)*('Budget Lead'!$B$11:$B$190=$B19)*('Budget Lead'!$M$11:$AV$190)*1)</f>
        <v>0</v>
      </c>
      <c r="AM19" s="68" cm="1">
        <f t="array" ref="AM19">SUMPRODUCT(('Budget Lead'!$M$8:$AV$8=AM$9)*('Budget Lead'!$B$11:$B$190=$B19)*('Budget Lead'!$M$11:$AV$190)*1)</f>
        <v>0</v>
      </c>
      <c r="AN19" s="69" cm="1">
        <f t="array" ref="AN19">SUMPRODUCT(('Budget Lead'!$M$8:$AV$8=AN$9)*('Budget Lead'!$B$11:$B$190=$B19)*('Budget Lead'!$M$11:$AV$190)*1)</f>
        <v>0</v>
      </c>
      <c r="AO19" s="67" cm="1">
        <f t="array" ref="AO19">SUMPRODUCT(('Budget Lead'!$M$8:$AV$8=AO$9)*('Budget Lead'!$B$11:$B$190=$B19)*('Budget Lead'!$M$11:$AV$190)*1)</f>
        <v>0</v>
      </c>
      <c r="AP19" s="68" cm="1">
        <f t="array" ref="AP19">SUMPRODUCT(('Budget Lead'!$M$8:$AV$8=AP$9)*('Budget Lead'!$B$11:$B$190=$B19)*('Budget Lead'!$M$11:$AV$190)*1)</f>
        <v>0</v>
      </c>
      <c r="AQ19" s="69" cm="1">
        <f t="array" ref="AQ19">SUMPRODUCT(('Budget Lead'!$M$8:$AV$8=AQ$9)*('Budget Lead'!$B$11:$B$190=$B19)*('Budget Lead'!$M$11:$AV$190)*1)</f>
        <v>0</v>
      </c>
      <c r="AR19" s="67" cm="1">
        <f t="array" ref="AR19">SUMPRODUCT(('Budget Lead'!$M$8:$AV$8=AR$9)*('Budget Lead'!$B$11:$B$190=$B19)*('Budget Lead'!$M$11:$AV$190)*1)</f>
        <v>0</v>
      </c>
      <c r="AS19" s="68" cm="1">
        <f t="array" ref="AS19">SUMPRODUCT(('Budget Lead'!$M$8:$AV$8=AS$9)*('Budget Lead'!$B$11:$B$190=$B19)*('Budget Lead'!$M$11:$AV$190)*1)</f>
        <v>0</v>
      </c>
      <c r="AT19" s="69" cm="1">
        <f t="array" ref="AT19">SUMPRODUCT(('Budget Lead'!$M$8:$AV$8=AT$9)*('Budget Lead'!$B$11:$B$190=$B19)*('Budget Lead'!$M$11:$AV$190)*1)</f>
        <v>0</v>
      </c>
      <c r="AU19" s="67" cm="1">
        <f t="array" ref="AU19">SUMPRODUCT(('Budget Lead'!$M$8:$AV$8=AU$9)*('Budget Lead'!$B$11:$B$190=$B19)*('Budget Lead'!$M$11:$AV$190)*1)</f>
        <v>0</v>
      </c>
      <c r="AV19" s="68" cm="1">
        <f t="array" ref="AV19">SUMPRODUCT(('Budget Lead'!$M$8:$AV$8=AV$9)*('Budget Lead'!$B$11:$B$190=$B19)*('Budget Lead'!$M$11:$AV$190)*1)</f>
        <v>0</v>
      </c>
      <c r="AW19" s="69" cm="1">
        <f t="array" ref="AW19">SUMPRODUCT(('Budget Lead'!$M$8:$AV$8=AW$9)*('Budget Lead'!$B$11:$B$190=$B19)*('Budget Lead'!$M$11:$AV$190)*1)</f>
        <v>0</v>
      </c>
      <c r="AX19" s="67" cm="1">
        <f t="array" ref="AX19">SUMPRODUCT(('Budget Lead'!$M$8:$AV$8=AX$9)*('Budget Lead'!$B$11:$B$190=$B19)*('Budget Lead'!$M$11:$AV$190)*1)</f>
        <v>0</v>
      </c>
      <c r="AY19" s="68" cm="1">
        <f t="array" ref="AY19">SUMPRODUCT(('Budget Lead'!$M$8:$AV$8=AY$9)*('Budget Lead'!$B$11:$B$190=$B19)*('Budget Lead'!$M$11:$AV$190)*1)</f>
        <v>0</v>
      </c>
      <c r="AZ19" s="69" cm="1">
        <f t="array" ref="AZ19">SUMPRODUCT(('Budget Lead'!$M$8:$AV$8=AZ$9)*('Budget Lead'!$B$11:$B$190=$B19)*('Budget Lead'!$M$11:$AV$190)*1)</f>
        <v>0</v>
      </c>
      <c r="BA19" s="26"/>
      <c r="BB19" s="381"/>
      <c r="BC19" s="382"/>
      <c r="BD19" s="26"/>
      <c r="BE19" s="381">
        <f t="shared" si="9"/>
        <v>0</v>
      </c>
      <c r="BF19" s="383">
        <f t="shared" si="2"/>
        <v>0</v>
      </c>
      <c r="BG19" s="26"/>
      <c r="BH19" s="381">
        <f t="shared" si="10"/>
        <v>0</v>
      </c>
      <c r="BI19" s="383">
        <f t="shared" si="3"/>
        <v>0</v>
      </c>
    </row>
    <row r="20" spans="2:61" ht="14.5" hidden="1" customHeight="1" outlineLevel="1" x14ac:dyDescent="0.35">
      <c r="B20" s="61" t="s">
        <v>55</v>
      </c>
      <c r="C20" s="62">
        <f>IFERROR(VLOOKUP(B20,'Budget Lead'!B:AQ,2,FALSE),0)</f>
        <v>0</v>
      </c>
      <c r="D20" s="376">
        <f>IFERROR(VLOOKUP(B20,'Budget Lead'!B:AQ,3,FALSE),0)</f>
        <v>0</v>
      </c>
      <c r="E20" s="377">
        <f>IFERROR(VLOOKUP($B20,'Budget Lead'!$B:$AQ,4,FALSE),0)</f>
        <v>0</v>
      </c>
      <c r="F20" s="376">
        <f>IFERROR(VLOOKUP($B20,'Budget Lead'!$B:$AQ,5,FALSE),0)</f>
        <v>0</v>
      </c>
      <c r="G20" s="377">
        <f>IFERROR(VLOOKUP($B20,'Budget Lead'!$B:$AQ,6,FALSE),0)</f>
        <v>0</v>
      </c>
      <c r="H20" s="378">
        <f>IFERROR(VLOOKUP($B20,'Budget Lead'!$B:$AQ,7,FALSE),0)</f>
        <v>0</v>
      </c>
      <c r="I20" s="384">
        <f>IFERROR(VLOOKUP($B20,'Budget Lead'!$B:$AQ,8,FALSE),0)</f>
        <v>0</v>
      </c>
      <c r="J20" s="385">
        <f>IFERROR(VLOOKUP($B20,'Budget Lead'!$B:$AQ,9,FALSE),0)</f>
        <v>0</v>
      </c>
      <c r="K20" s="67">
        <f t="shared" si="8"/>
        <v>0</v>
      </c>
      <c r="L20" s="380"/>
      <c r="M20" s="380"/>
      <c r="N20" s="380"/>
      <c r="O20" s="145">
        <f t="shared" si="7"/>
        <v>0</v>
      </c>
      <c r="P20" s="26"/>
      <c r="Q20" s="67" cm="1">
        <f t="array" ref="Q20">SUMPRODUCT(('Budget Lead'!$M$8:$AV$8=Q$9)*('Budget Lead'!$B$11:$B$190=$B20)*('Budget Lead'!$M$11:$AV$190)*1)</f>
        <v>0</v>
      </c>
      <c r="R20" s="68" cm="1">
        <f t="array" ref="R20">SUMPRODUCT(('Budget Lead'!$M$8:$AV$8=R$9)*('Budget Lead'!$B$11:$B$190=$B20)*('Budget Lead'!$M$11:$AV$190)*1)</f>
        <v>0</v>
      </c>
      <c r="S20" s="69" cm="1">
        <f t="array" ref="S20">SUMPRODUCT(('Budget Lead'!$M$8:$AV$8=S$9)*('Budget Lead'!$B$11:$B$190=$B20)*('Budget Lead'!$M$11:$AV$190)*1)</f>
        <v>0</v>
      </c>
      <c r="T20" s="67" cm="1">
        <f t="array" ref="T20">SUMPRODUCT(('Budget Lead'!$M$8:$AV$8=T$9)*('Budget Lead'!$B$11:$B$190=$B20)*('Budget Lead'!$M$11:$AV$190)*1)</f>
        <v>0</v>
      </c>
      <c r="U20" s="68" cm="1">
        <f t="array" ref="U20">SUMPRODUCT(('Budget Lead'!$M$8:$AV$8=U$9)*('Budget Lead'!$B$11:$B$190=$B20)*('Budget Lead'!$M$11:$AV$190)*1)</f>
        <v>0</v>
      </c>
      <c r="V20" s="69" cm="1">
        <f t="array" ref="V20">SUMPRODUCT(('Budget Lead'!$M$8:$AV$8=V$9)*('Budget Lead'!$B$11:$B$190=$B20)*('Budget Lead'!$M$11:$AV$190)*1)</f>
        <v>0</v>
      </c>
      <c r="W20" s="67" cm="1">
        <f t="array" ref="W20">SUMPRODUCT(('Budget Lead'!$M$8:$AV$8=W$9)*('Budget Lead'!$B$11:$B$190=$B20)*('Budget Lead'!$M$11:$AV$190)*1)</f>
        <v>0</v>
      </c>
      <c r="X20" s="68" cm="1">
        <f t="array" ref="X20">SUMPRODUCT(('Budget Lead'!$M$8:$AV$8=X$9)*('Budget Lead'!$B$11:$B$190=$B20)*('Budget Lead'!$M$11:$AV$190)*1)</f>
        <v>0</v>
      </c>
      <c r="Y20" s="69" cm="1">
        <f t="array" ref="Y20">SUMPRODUCT(('Budget Lead'!$M$8:$AV$8=Y$9)*('Budget Lead'!$B$11:$B$190=$B20)*('Budget Lead'!$M$11:$AV$190)*1)</f>
        <v>0</v>
      </c>
      <c r="Z20" s="67" cm="1">
        <f t="array" ref="Z20">SUMPRODUCT(('Budget Lead'!$M$8:$AV$8=Z$9)*('Budget Lead'!$B$11:$B$190=$B20)*('Budget Lead'!$M$11:$AV$190)*1)</f>
        <v>0</v>
      </c>
      <c r="AA20" s="68" cm="1">
        <f t="array" ref="AA20">SUMPRODUCT(('Budget Lead'!$M$8:$AV$8=AA$9)*('Budget Lead'!$B$11:$B$190=$B20)*('Budget Lead'!$M$11:$AV$190)*1)</f>
        <v>0</v>
      </c>
      <c r="AB20" s="69" cm="1">
        <f t="array" ref="AB20">SUMPRODUCT(('Budget Lead'!$M$8:$AV$8=AB$9)*('Budget Lead'!$B$11:$B$190=$B20)*('Budget Lead'!$M$11:$AV$190)*1)</f>
        <v>0</v>
      </c>
      <c r="AC20" s="67" cm="1">
        <f t="array" ref="AC20">SUMPRODUCT(('Budget Lead'!$M$8:$AV$8=AC$9)*('Budget Lead'!$B$11:$B$190=$B20)*('Budget Lead'!$M$11:$AV$190)*1)</f>
        <v>0</v>
      </c>
      <c r="AD20" s="68" cm="1">
        <f t="array" ref="AD20">SUMPRODUCT(('Budget Lead'!$M$8:$AV$8=AD$9)*('Budget Lead'!$B$11:$B$190=$B20)*('Budget Lead'!$M$11:$AV$190)*1)</f>
        <v>0</v>
      </c>
      <c r="AE20" s="69" cm="1">
        <f t="array" ref="AE20">SUMPRODUCT(('Budget Lead'!$M$8:$AV$8=AE$9)*('Budget Lead'!$B$11:$B$190=$B20)*('Budget Lead'!$M$11:$AV$190)*1)</f>
        <v>0</v>
      </c>
      <c r="AF20" s="67" cm="1">
        <f t="array" ref="AF20">SUMPRODUCT(('Budget Lead'!$M$8:$AV$8=AF$9)*('Budget Lead'!$B$11:$B$190=$B20)*('Budget Lead'!$M$11:$AV$190)*1)</f>
        <v>0</v>
      </c>
      <c r="AG20" s="68" cm="1">
        <f t="array" ref="AG20">SUMPRODUCT(('Budget Lead'!$M$8:$AV$8=AG$9)*('Budget Lead'!$B$11:$B$190=$B20)*('Budget Lead'!$M$11:$AV$190)*1)</f>
        <v>0</v>
      </c>
      <c r="AH20" s="69" cm="1">
        <f t="array" ref="AH20">SUMPRODUCT(('Budget Lead'!$M$8:$AV$8=AH$9)*('Budget Lead'!$B$11:$B$190=$B20)*('Budget Lead'!$M$11:$AV$190)*1)</f>
        <v>0</v>
      </c>
      <c r="AI20" s="67" cm="1">
        <f t="array" ref="AI20">SUMPRODUCT(('Budget Lead'!$M$8:$AV$8=AI$9)*('Budget Lead'!$B$11:$B$190=$B20)*('Budget Lead'!$M$11:$AV$190)*1)</f>
        <v>0</v>
      </c>
      <c r="AJ20" s="68" cm="1">
        <f t="array" ref="AJ20">SUMPRODUCT(('Budget Lead'!$M$8:$AV$8=AJ$9)*('Budget Lead'!$B$11:$B$190=$B20)*('Budget Lead'!$M$11:$AV$190)*1)</f>
        <v>0</v>
      </c>
      <c r="AK20" s="69" cm="1">
        <f t="array" ref="AK20">SUMPRODUCT(('Budget Lead'!$M$8:$AV$8=AK$9)*('Budget Lead'!$B$11:$B$190=$B20)*('Budget Lead'!$M$11:$AV$190)*1)</f>
        <v>0</v>
      </c>
      <c r="AL20" s="67" cm="1">
        <f t="array" ref="AL20">SUMPRODUCT(('Budget Lead'!$M$8:$AV$8=AL$9)*('Budget Lead'!$B$11:$B$190=$B20)*('Budget Lead'!$M$11:$AV$190)*1)</f>
        <v>0</v>
      </c>
      <c r="AM20" s="68" cm="1">
        <f t="array" ref="AM20">SUMPRODUCT(('Budget Lead'!$M$8:$AV$8=AM$9)*('Budget Lead'!$B$11:$B$190=$B20)*('Budget Lead'!$M$11:$AV$190)*1)</f>
        <v>0</v>
      </c>
      <c r="AN20" s="69" cm="1">
        <f t="array" ref="AN20">SUMPRODUCT(('Budget Lead'!$M$8:$AV$8=AN$9)*('Budget Lead'!$B$11:$B$190=$B20)*('Budget Lead'!$M$11:$AV$190)*1)</f>
        <v>0</v>
      </c>
      <c r="AO20" s="67" cm="1">
        <f t="array" ref="AO20">SUMPRODUCT(('Budget Lead'!$M$8:$AV$8=AO$9)*('Budget Lead'!$B$11:$B$190=$B20)*('Budget Lead'!$M$11:$AV$190)*1)</f>
        <v>0</v>
      </c>
      <c r="AP20" s="68" cm="1">
        <f t="array" ref="AP20">SUMPRODUCT(('Budget Lead'!$M$8:$AV$8=AP$9)*('Budget Lead'!$B$11:$B$190=$B20)*('Budget Lead'!$M$11:$AV$190)*1)</f>
        <v>0</v>
      </c>
      <c r="AQ20" s="69" cm="1">
        <f t="array" ref="AQ20">SUMPRODUCT(('Budget Lead'!$M$8:$AV$8=AQ$9)*('Budget Lead'!$B$11:$B$190=$B20)*('Budget Lead'!$M$11:$AV$190)*1)</f>
        <v>0</v>
      </c>
      <c r="AR20" s="67" cm="1">
        <f t="array" ref="AR20">SUMPRODUCT(('Budget Lead'!$M$8:$AV$8=AR$9)*('Budget Lead'!$B$11:$B$190=$B20)*('Budget Lead'!$M$11:$AV$190)*1)</f>
        <v>0</v>
      </c>
      <c r="AS20" s="68" cm="1">
        <f t="array" ref="AS20">SUMPRODUCT(('Budget Lead'!$M$8:$AV$8=AS$9)*('Budget Lead'!$B$11:$B$190=$B20)*('Budget Lead'!$M$11:$AV$190)*1)</f>
        <v>0</v>
      </c>
      <c r="AT20" s="69" cm="1">
        <f t="array" ref="AT20">SUMPRODUCT(('Budget Lead'!$M$8:$AV$8=AT$9)*('Budget Lead'!$B$11:$B$190=$B20)*('Budget Lead'!$M$11:$AV$190)*1)</f>
        <v>0</v>
      </c>
      <c r="AU20" s="67" cm="1">
        <f t="array" ref="AU20">SUMPRODUCT(('Budget Lead'!$M$8:$AV$8=AU$9)*('Budget Lead'!$B$11:$B$190=$B20)*('Budget Lead'!$M$11:$AV$190)*1)</f>
        <v>0</v>
      </c>
      <c r="AV20" s="68" cm="1">
        <f t="array" ref="AV20">SUMPRODUCT(('Budget Lead'!$M$8:$AV$8=AV$9)*('Budget Lead'!$B$11:$B$190=$B20)*('Budget Lead'!$M$11:$AV$190)*1)</f>
        <v>0</v>
      </c>
      <c r="AW20" s="69" cm="1">
        <f t="array" ref="AW20">SUMPRODUCT(('Budget Lead'!$M$8:$AV$8=AW$9)*('Budget Lead'!$B$11:$B$190=$B20)*('Budget Lead'!$M$11:$AV$190)*1)</f>
        <v>0</v>
      </c>
      <c r="AX20" s="67" cm="1">
        <f t="array" ref="AX20">SUMPRODUCT(('Budget Lead'!$M$8:$AV$8=AX$9)*('Budget Lead'!$B$11:$B$190=$B20)*('Budget Lead'!$M$11:$AV$190)*1)</f>
        <v>0</v>
      </c>
      <c r="AY20" s="68" cm="1">
        <f t="array" ref="AY20">SUMPRODUCT(('Budget Lead'!$M$8:$AV$8=AY$9)*('Budget Lead'!$B$11:$B$190=$B20)*('Budget Lead'!$M$11:$AV$190)*1)</f>
        <v>0</v>
      </c>
      <c r="AZ20" s="69" cm="1">
        <f t="array" ref="AZ20">SUMPRODUCT(('Budget Lead'!$M$8:$AV$8=AZ$9)*('Budget Lead'!$B$11:$B$190=$B20)*('Budget Lead'!$M$11:$AV$190)*1)</f>
        <v>0</v>
      </c>
      <c r="BA20" s="26"/>
      <c r="BB20" s="381"/>
      <c r="BC20" s="382"/>
      <c r="BD20" s="26"/>
      <c r="BE20" s="381">
        <f t="shared" si="9"/>
        <v>0</v>
      </c>
      <c r="BF20" s="383">
        <f t="shared" si="2"/>
        <v>0</v>
      </c>
      <c r="BG20" s="26"/>
      <c r="BH20" s="381">
        <f t="shared" si="10"/>
        <v>0</v>
      </c>
      <c r="BI20" s="383">
        <f t="shared" si="3"/>
        <v>0</v>
      </c>
    </row>
    <row r="21" spans="2:61" ht="14.5" hidden="1" customHeight="1" outlineLevel="1" x14ac:dyDescent="0.35">
      <c r="B21" s="61" t="s">
        <v>56</v>
      </c>
      <c r="C21" s="62">
        <f>IFERROR(VLOOKUP(B21,'Budget Lead'!B:AQ,2,FALSE),0)</f>
        <v>0</v>
      </c>
      <c r="D21" s="376">
        <f>IFERROR(VLOOKUP(B21,'Budget Lead'!B:AQ,3,FALSE),0)</f>
        <v>0</v>
      </c>
      <c r="E21" s="377">
        <f>IFERROR(VLOOKUP($B21,'Budget Lead'!$B:$AQ,4,FALSE),0)</f>
        <v>0</v>
      </c>
      <c r="F21" s="376">
        <f>IFERROR(VLOOKUP($B21,'Budget Lead'!$B:$AQ,5,FALSE),0)</f>
        <v>0</v>
      </c>
      <c r="G21" s="377">
        <f>IFERROR(VLOOKUP($B21,'Budget Lead'!$B:$AQ,6,FALSE),0)</f>
        <v>0</v>
      </c>
      <c r="H21" s="378">
        <f>IFERROR(VLOOKUP($B21,'Budget Lead'!$B:$AQ,7,FALSE),0)</f>
        <v>0</v>
      </c>
      <c r="I21" s="384">
        <f>IFERROR(VLOOKUP($B21,'Budget Lead'!$B:$AQ,8,FALSE),0)</f>
        <v>0</v>
      </c>
      <c r="J21" s="385">
        <f>IFERROR(VLOOKUP($B21,'Budget Lead'!$B:$AQ,9,FALSE),0)</f>
        <v>0</v>
      </c>
      <c r="K21" s="67">
        <f t="shared" si="8"/>
        <v>0</v>
      </c>
      <c r="L21" s="380"/>
      <c r="M21" s="380"/>
      <c r="N21" s="380"/>
      <c r="O21" s="145">
        <f t="shared" si="7"/>
        <v>0</v>
      </c>
      <c r="P21" s="26"/>
      <c r="Q21" s="67" cm="1">
        <f t="array" ref="Q21">SUMPRODUCT(('Budget Lead'!$M$8:$AV$8=Q$9)*('Budget Lead'!$B$11:$B$190=$B21)*('Budget Lead'!$M$11:$AV$190)*1)</f>
        <v>0</v>
      </c>
      <c r="R21" s="68" cm="1">
        <f t="array" ref="R21">SUMPRODUCT(('Budget Lead'!$M$8:$AV$8=R$9)*('Budget Lead'!$B$11:$B$190=$B21)*('Budget Lead'!$M$11:$AV$190)*1)</f>
        <v>0</v>
      </c>
      <c r="S21" s="69" cm="1">
        <f t="array" ref="S21">SUMPRODUCT(('Budget Lead'!$M$8:$AV$8=S$9)*('Budget Lead'!$B$11:$B$190=$B21)*('Budget Lead'!$M$11:$AV$190)*1)</f>
        <v>0</v>
      </c>
      <c r="T21" s="67" cm="1">
        <f t="array" ref="T21">SUMPRODUCT(('Budget Lead'!$M$8:$AV$8=T$9)*('Budget Lead'!$B$11:$B$190=$B21)*('Budget Lead'!$M$11:$AV$190)*1)</f>
        <v>0</v>
      </c>
      <c r="U21" s="68" cm="1">
        <f t="array" ref="U21">SUMPRODUCT(('Budget Lead'!$M$8:$AV$8=U$9)*('Budget Lead'!$B$11:$B$190=$B21)*('Budget Lead'!$M$11:$AV$190)*1)</f>
        <v>0</v>
      </c>
      <c r="V21" s="69" cm="1">
        <f t="array" ref="V21">SUMPRODUCT(('Budget Lead'!$M$8:$AV$8=V$9)*('Budget Lead'!$B$11:$B$190=$B21)*('Budget Lead'!$M$11:$AV$190)*1)</f>
        <v>0</v>
      </c>
      <c r="W21" s="67" cm="1">
        <f t="array" ref="W21">SUMPRODUCT(('Budget Lead'!$M$8:$AV$8=W$9)*('Budget Lead'!$B$11:$B$190=$B21)*('Budget Lead'!$M$11:$AV$190)*1)</f>
        <v>0</v>
      </c>
      <c r="X21" s="68" cm="1">
        <f t="array" ref="X21">SUMPRODUCT(('Budget Lead'!$M$8:$AV$8=X$9)*('Budget Lead'!$B$11:$B$190=$B21)*('Budget Lead'!$M$11:$AV$190)*1)</f>
        <v>0</v>
      </c>
      <c r="Y21" s="69" cm="1">
        <f t="array" ref="Y21">SUMPRODUCT(('Budget Lead'!$M$8:$AV$8=Y$9)*('Budget Lead'!$B$11:$B$190=$B21)*('Budget Lead'!$M$11:$AV$190)*1)</f>
        <v>0</v>
      </c>
      <c r="Z21" s="67" cm="1">
        <f t="array" ref="Z21">SUMPRODUCT(('Budget Lead'!$M$8:$AV$8=Z$9)*('Budget Lead'!$B$11:$B$190=$B21)*('Budget Lead'!$M$11:$AV$190)*1)</f>
        <v>0</v>
      </c>
      <c r="AA21" s="68" cm="1">
        <f t="array" ref="AA21">SUMPRODUCT(('Budget Lead'!$M$8:$AV$8=AA$9)*('Budget Lead'!$B$11:$B$190=$B21)*('Budget Lead'!$M$11:$AV$190)*1)</f>
        <v>0</v>
      </c>
      <c r="AB21" s="69" cm="1">
        <f t="array" ref="AB21">SUMPRODUCT(('Budget Lead'!$M$8:$AV$8=AB$9)*('Budget Lead'!$B$11:$B$190=$B21)*('Budget Lead'!$M$11:$AV$190)*1)</f>
        <v>0</v>
      </c>
      <c r="AC21" s="67" cm="1">
        <f t="array" ref="AC21">SUMPRODUCT(('Budget Lead'!$M$8:$AV$8=AC$9)*('Budget Lead'!$B$11:$B$190=$B21)*('Budget Lead'!$M$11:$AV$190)*1)</f>
        <v>0</v>
      </c>
      <c r="AD21" s="68" cm="1">
        <f t="array" ref="AD21">SUMPRODUCT(('Budget Lead'!$M$8:$AV$8=AD$9)*('Budget Lead'!$B$11:$B$190=$B21)*('Budget Lead'!$M$11:$AV$190)*1)</f>
        <v>0</v>
      </c>
      <c r="AE21" s="69" cm="1">
        <f t="array" ref="AE21">SUMPRODUCT(('Budget Lead'!$M$8:$AV$8=AE$9)*('Budget Lead'!$B$11:$B$190=$B21)*('Budget Lead'!$M$11:$AV$190)*1)</f>
        <v>0</v>
      </c>
      <c r="AF21" s="67" cm="1">
        <f t="array" ref="AF21">SUMPRODUCT(('Budget Lead'!$M$8:$AV$8=AF$9)*('Budget Lead'!$B$11:$B$190=$B21)*('Budget Lead'!$M$11:$AV$190)*1)</f>
        <v>0</v>
      </c>
      <c r="AG21" s="68" cm="1">
        <f t="array" ref="AG21">SUMPRODUCT(('Budget Lead'!$M$8:$AV$8=AG$9)*('Budget Lead'!$B$11:$B$190=$B21)*('Budget Lead'!$M$11:$AV$190)*1)</f>
        <v>0</v>
      </c>
      <c r="AH21" s="69" cm="1">
        <f t="array" ref="AH21">SUMPRODUCT(('Budget Lead'!$M$8:$AV$8=AH$9)*('Budget Lead'!$B$11:$B$190=$B21)*('Budget Lead'!$M$11:$AV$190)*1)</f>
        <v>0</v>
      </c>
      <c r="AI21" s="67" cm="1">
        <f t="array" ref="AI21">SUMPRODUCT(('Budget Lead'!$M$8:$AV$8=AI$9)*('Budget Lead'!$B$11:$B$190=$B21)*('Budget Lead'!$M$11:$AV$190)*1)</f>
        <v>0</v>
      </c>
      <c r="AJ21" s="68" cm="1">
        <f t="array" ref="AJ21">SUMPRODUCT(('Budget Lead'!$M$8:$AV$8=AJ$9)*('Budget Lead'!$B$11:$B$190=$B21)*('Budget Lead'!$M$11:$AV$190)*1)</f>
        <v>0</v>
      </c>
      <c r="AK21" s="69" cm="1">
        <f t="array" ref="AK21">SUMPRODUCT(('Budget Lead'!$M$8:$AV$8=AK$9)*('Budget Lead'!$B$11:$B$190=$B21)*('Budget Lead'!$M$11:$AV$190)*1)</f>
        <v>0</v>
      </c>
      <c r="AL21" s="67" cm="1">
        <f t="array" ref="AL21">SUMPRODUCT(('Budget Lead'!$M$8:$AV$8=AL$9)*('Budget Lead'!$B$11:$B$190=$B21)*('Budget Lead'!$M$11:$AV$190)*1)</f>
        <v>0</v>
      </c>
      <c r="AM21" s="68" cm="1">
        <f t="array" ref="AM21">SUMPRODUCT(('Budget Lead'!$M$8:$AV$8=AM$9)*('Budget Lead'!$B$11:$B$190=$B21)*('Budget Lead'!$M$11:$AV$190)*1)</f>
        <v>0</v>
      </c>
      <c r="AN21" s="69" cm="1">
        <f t="array" ref="AN21">SUMPRODUCT(('Budget Lead'!$M$8:$AV$8=AN$9)*('Budget Lead'!$B$11:$B$190=$B21)*('Budget Lead'!$M$11:$AV$190)*1)</f>
        <v>0</v>
      </c>
      <c r="AO21" s="67" cm="1">
        <f t="array" ref="AO21">SUMPRODUCT(('Budget Lead'!$M$8:$AV$8=AO$9)*('Budget Lead'!$B$11:$B$190=$B21)*('Budget Lead'!$M$11:$AV$190)*1)</f>
        <v>0</v>
      </c>
      <c r="AP21" s="68" cm="1">
        <f t="array" ref="AP21">SUMPRODUCT(('Budget Lead'!$M$8:$AV$8=AP$9)*('Budget Lead'!$B$11:$B$190=$B21)*('Budget Lead'!$M$11:$AV$190)*1)</f>
        <v>0</v>
      </c>
      <c r="AQ21" s="69" cm="1">
        <f t="array" ref="AQ21">SUMPRODUCT(('Budget Lead'!$M$8:$AV$8=AQ$9)*('Budget Lead'!$B$11:$B$190=$B21)*('Budget Lead'!$M$11:$AV$190)*1)</f>
        <v>0</v>
      </c>
      <c r="AR21" s="67" cm="1">
        <f t="array" ref="AR21">SUMPRODUCT(('Budget Lead'!$M$8:$AV$8=AR$9)*('Budget Lead'!$B$11:$B$190=$B21)*('Budget Lead'!$M$11:$AV$190)*1)</f>
        <v>0</v>
      </c>
      <c r="AS21" s="68" cm="1">
        <f t="array" ref="AS21">SUMPRODUCT(('Budget Lead'!$M$8:$AV$8=AS$9)*('Budget Lead'!$B$11:$B$190=$B21)*('Budget Lead'!$M$11:$AV$190)*1)</f>
        <v>0</v>
      </c>
      <c r="AT21" s="69" cm="1">
        <f t="array" ref="AT21">SUMPRODUCT(('Budget Lead'!$M$8:$AV$8=AT$9)*('Budget Lead'!$B$11:$B$190=$B21)*('Budget Lead'!$M$11:$AV$190)*1)</f>
        <v>0</v>
      </c>
      <c r="AU21" s="67" cm="1">
        <f t="array" ref="AU21">SUMPRODUCT(('Budget Lead'!$M$8:$AV$8=AU$9)*('Budget Lead'!$B$11:$B$190=$B21)*('Budget Lead'!$M$11:$AV$190)*1)</f>
        <v>0</v>
      </c>
      <c r="AV21" s="68" cm="1">
        <f t="array" ref="AV21">SUMPRODUCT(('Budget Lead'!$M$8:$AV$8=AV$9)*('Budget Lead'!$B$11:$B$190=$B21)*('Budget Lead'!$M$11:$AV$190)*1)</f>
        <v>0</v>
      </c>
      <c r="AW21" s="69" cm="1">
        <f t="array" ref="AW21">SUMPRODUCT(('Budget Lead'!$M$8:$AV$8=AW$9)*('Budget Lead'!$B$11:$B$190=$B21)*('Budget Lead'!$M$11:$AV$190)*1)</f>
        <v>0</v>
      </c>
      <c r="AX21" s="67" cm="1">
        <f t="array" ref="AX21">SUMPRODUCT(('Budget Lead'!$M$8:$AV$8=AX$9)*('Budget Lead'!$B$11:$B$190=$B21)*('Budget Lead'!$M$11:$AV$190)*1)</f>
        <v>0</v>
      </c>
      <c r="AY21" s="68" cm="1">
        <f t="array" ref="AY21">SUMPRODUCT(('Budget Lead'!$M$8:$AV$8=AY$9)*('Budget Lead'!$B$11:$B$190=$B21)*('Budget Lead'!$M$11:$AV$190)*1)</f>
        <v>0</v>
      </c>
      <c r="AZ21" s="69" cm="1">
        <f t="array" ref="AZ21">SUMPRODUCT(('Budget Lead'!$M$8:$AV$8=AZ$9)*('Budget Lead'!$B$11:$B$190=$B21)*('Budget Lead'!$M$11:$AV$190)*1)</f>
        <v>0</v>
      </c>
      <c r="BA21" s="26"/>
      <c r="BB21" s="381"/>
      <c r="BC21" s="382"/>
      <c r="BD21" s="26"/>
      <c r="BE21" s="381">
        <f t="shared" si="9"/>
        <v>0</v>
      </c>
      <c r="BF21" s="383">
        <f t="shared" si="2"/>
        <v>0</v>
      </c>
      <c r="BG21" s="26"/>
      <c r="BH21" s="381">
        <f t="shared" si="10"/>
        <v>0</v>
      </c>
      <c r="BI21" s="383">
        <f t="shared" si="3"/>
        <v>0</v>
      </c>
    </row>
    <row r="22" spans="2:61" ht="14.5" hidden="1" customHeight="1" outlineLevel="1" x14ac:dyDescent="0.35">
      <c r="B22" s="61" t="s">
        <v>57</v>
      </c>
      <c r="C22" s="62">
        <f>IFERROR(VLOOKUP(B22,'Budget Lead'!B:AQ,2,FALSE),0)</f>
        <v>0</v>
      </c>
      <c r="D22" s="376">
        <f>IFERROR(VLOOKUP(B22,'Budget Lead'!B:AQ,3,FALSE),0)</f>
        <v>0</v>
      </c>
      <c r="E22" s="377">
        <f>IFERROR(VLOOKUP($B22,'Budget Lead'!$B:$AQ,4,FALSE),0)</f>
        <v>0</v>
      </c>
      <c r="F22" s="376">
        <f>IFERROR(VLOOKUP($B22,'Budget Lead'!$B:$AQ,5,FALSE),0)</f>
        <v>0</v>
      </c>
      <c r="G22" s="377">
        <f>IFERROR(VLOOKUP($B22,'Budget Lead'!$B:$AQ,6,FALSE),0)</f>
        <v>0</v>
      </c>
      <c r="H22" s="378">
        <f>IFERROR(VLOOKUP($B22,'Budget Lead'!$B:$AQ,7,FALSE),0)</f>
        <v>0</v>
      </c>
      <c r="I22" s="384">
        <f>IFERROR(VLOOKUP($B22,'Budget Lead'!$B:$AQ,8,FALSE),0)</f>
        <v>0</v>
      </c>
      <c r="J22" s="385">
        <f>IFERROR(VLOOKUP($B22,'Budget Lead'!$B:$AQ,9,FALSE),0)</f>
        <v>0</v>
      </c>
      <c r="K22" s="67">
        <f t="shared" si="8"/>
        <v>0</v>
      </c>
      <c r="L22" s="380"/>
      <c r="M22" s="380"/>
      <c r="N22" s="380"/>
      <c r="O22" s="145">
        <f t="shared" si="7"/>
        <v>0</v>
      </c>
      <c r="P22" s="26"/>
      <c r="Q22" s="67" cm="1">
        <f t="array" ref="Q22">SUMPRODUCT(('Budget Lead'!$M$8:$AV$8=Q$9)*('Budget Lead'!$B$11:$B$190=$B22)*('Budget Lead'!$M$11:$AV$190)*1)</f>
        <v>0</v>
      </c>
      <c r="R22" s="68" cm="1">
        <f t="array" ref="R22">SUMPRODUCT(('Budget Lead'!$M$8:$AV$8=R$9)*('Budget Lead'!$B$11:$B$190=$B22)*('Budget Lead'!$M$11:$AV$190)*1)</f>
        <v>0</v>
      </c>
      <c r="S22" s="69" cm="1">
        <f t="array" ref="S22">SUMPRODUCT(('Budget Lead'!$M$8:$AV$8=S$9)*('Budget Lead'!$B$11:$B$190=$B22)*('Budget Lead'!$M$11:$AV$190)*1)</f>
        <v>0</v>
      </c>
      <c r="T22" s="67" cm="1">
        <f t="array" ref="T22">SUMPRODUCT(('Budget Lead'!$M$8:$AV$8=T$9)*('Budget Lead'!$B$11:$B$190=$B22)*('Budget Lead'!$M$11:$AV$190)*1)</f>
        <v>0</v>
      </c>
      <c r="U22" s="68" cm="1">
        <f t="array" ref="U22">SUMPRODUCT(('Budget Lead'!$M$8:$AV$8=U$9)*('Budget Lead'!$B$11:$B$190=$B22)*('Budget Lead'!$M$11:$AV$190)*1)</f>
        <v>0</v>
      </c>
      <c r="V22" s="69" cm="1">
        <f t="array" ref="V22">SUMPRODUCT(('Budget Lead'!$M$8:$AV$8=V$9)*('Budget Lead'!$B$11:$B$190=$B22)*('Budget Lead'!$M$11:$AV$190)*1)</f>
        <v>0</v>
      </c>
      <c r="W22" s="67" cm="1">
        <f t="array" ref="W22">SUMPRODUCT(('Budget Lead'!$M$8:$AV$8=W$9)*('Budget Lead'!$B$11:$B$190=$B22)*('Budget Lead'!$M$11:$AV$190)*1)</f>
        <v>0</v>
      </c>
      <c r="X22" s="68" cm="1">
        <f t="array" ref="X22">SUMPRODUCT(('Budget Lead'!$M$8:$AV$8=X$9)*('Budget Lead'!$B$11:$B$190=$B22)*('Budget Lead'!$M$11:$AV$190)*1)</f>
        <v>0</v>
      </c>
      <c r="Y22" s="69" cm="1">
        <f t="array" ref="Y22">SUMPRODUCT(('Budget Lead'!$M$8:$AV$8=Y$9)*('Budget Lead'!$B$11:$B$190=$B22)*('Budget Lead'!$M$11:$AV$190)*1)</f>
        <v>0</v>
      </c>
      <c r="Z22" s="67" cm="1">
        <f t="array" ref="Z22">SUMPRODUCT(('Budget Lead'!$M$8:$AV$8=Z$9)*('Budget Lead'!$B$11:$B$190=$B22)*('Budget Lead'!$M$11:$AV$190)*1)</f>
        <v>0</v>
      </c>
      <c r="AA22" s="68" cm="1">
        <f t="array" ref="AA22">SUMPRODUCT(('Budget Lead'!$M$8:$AV$8=AA$9)*('Budget Lead'!$B$11:$B$190=$B22)*('Budget Lead'!$M$11:$AV$190)*1)</f>
        <v>0</v>
      </c>
      <c r="AB22" s="69" cm="1">
        <f t="array" ref="AB22">SUMPRODUCT(('Budget Lead'!$M$8:$AV$8=AB$9)*('Budget Lead'!$B$11:$B$190=$B22)*('Budget Lead'!$M$11:$AV$190)*1)</f>
        <v>0</v>
      </c>
      <c r="AC22" s="67" cm="1">
        <f t="array" ref="AC22">SUMPRODUCT(('Budget Lead'!$M$8:$AV$8=AC$9)*('Budget Lead'!$B$11:$B$190=$B22)*('Budget Lead'!$M$11:$AV$190)*1)</f>
        <v>0</v>
      </c>
      <c r="AD22" s="68" cm="1">
        <f t="array" ref="AD22">SUMPRODUCT(('Budget Lead'!$M$8:$AV$8=AD$9)*('Budget Lead'!$B$11:$B$190=$B22)*('Budget Lead'!$M$11:$AV$190)*1)</f>
        <v>0</v>
      </c>
      <c r="AE22" s="69" cm="1">
        <f t="array" ref="AE22">SUMPRODUCT(('Budget Lead'!$M$8:$AV$8=AE$9)*('Budget Lead'!$B$11:$B$190=$B22)*('Budget Lead'!$M$11:$AV$190)*1)</f>
        <v>0</v>
      </c>
      <c r="AF22" s="67" cm="1">
        <f t="array" ref="AF22">SUMPRODUCT(('Budget Lead'!$M$8:$AV$8=AF$9)*('Budget Lead'!$B$11:$B$190=$B22)*('Budget Lead'!$M$11:$AV$190)*1)</f>
        <v>0</v>
      </c>
      <c r="AG22" s="68" cm="1">
        <f t="array" ref="AG22">SUMPRODUCT(('Budget Lead'!$M$8:$AV$8=AG$9)*('Budget Lead'!$B$11:$B$190=$B22)*('Budget Lead'!$M$11:$AV$190)*1)</f>
        <v>0</v>
      </c>
      <c r="AH22" s="69" cm="1">
        <f t="array" ref="AH22">SUMPRODUCT(('Budget Lead'!$M$8:$AV$8=AH$9)*('Budget Lead'!$B$11:$B$190=$B22)*('Budget Lead'!$M$11:$AV$190)*1)</f>
        <v>0</v>
      </c>
      <c r="AI22" s="67" cm="1">
        <f t="array" ref="AI22">SUMPRODUCT(('Budget Lead'!$M$8:$AV$8=AI$9)*('Budget Lead'!$B$11:$B$190=$B22)*('Budget Lead'!$M$11:$AV$190)*1)</f>
        <v>0</v>
      </c>
      <c r="AJ22" s="68" cm="1">
        <f t="array" ref="AJ22">SUMPRODUCT(('Budget Lead'!$M$8:$AV$8=AJ$9)*('Budget Lead'!$B$11:$B$190=$B22)*('Budget Lead'!$M$11:$AV$190)*1)</f>
        <v>0</v>
      </c>
      <c r="AK22" s="69" cm="1">
        <f t="array" ref="AK22">SUMPRODUCT(('Budget Lead'!$M$8:$AV$8=AK$9)*('Budget Lead'!$B$11:$B$190=$B22)*('Budget Lead'!$M$11:$AV$190)*1)</f>
        <v>0</v>
      </c>
      <c r="AL22" s="67" cm="1">
        <f t="array" ref="AL22">SUMPRODUCT(('Budget Lead'!$M$8:$AV$8=AL$9)*('Budget Lead'!$B$11:$B$190=$B22)*('Budget Lead'!$M$11:$AV$190)*1)</f>
        <v>0</v>
      </c>
      <c r="AM22" s="68" cm="1">
        <f t="array" ref="AM22">SUMPRODUCT(('Budget Lead'!$M$8:$AV$8=AM$9)*('Budget Lead'!$B$11:$B$190=$B22)*('Budget Lead'!$M$11:$AV$190)*1)</f>
        <v>0</v>
      </c>
      <c r="AN22" s="69" cm="1">
        <f t="array" ref="AN22">SUMPRODUCT(('Budget Lead'!$M$8:$AV$8=AN$9)*('Budget Lead'!$B$11:$B$190=$B22)*('Budget Lead'!$M$11:$AV$190)*1)</f>
        <v>0</v>
      </c>
      <c r="AO22" s="67" cm="1">
        <f t="array" ref="AO22">SUMPRODUCT(('Budget Lead'!$M$8:$AV$8=AO$9)*('Budget Lead'!$B$11:$B$190=$B22)*('Budget Lead'!$M$11:$AV$190)*1)</f>
        <v>0</v>
      </c>
      <c r="AP22" s="68" cm="1">
        <f t="array" ref="AP22">SUMPRODUCT(('Budget Lead'!$M$8:$AV$8=AP$9)*('Budget Lead'!$B$11:$B$190=$B22)*('Budget Lead'!$M$11:$AV$190)*1)</f>
        <v>0</v>
      </c>
      <c r="AQ22" s="69" cm="1">
        <f t="array" ref="AQ22">SUMPRODUCT(('Budget Lead'!$M$8:$AV$8=AQ$9)*('Budget Lead'!$B$11:$B$190=$B22)*('Budget Lead'!$M$11:$AV$190)*1)</f>
        <v>0</v>
      </c>
      <c r="AR22" s="67" cm="1">
        <f t="array" ref="AR22">SUMPRODUCT(('Budget Lead'!$M$8:$AV$8=AR$9)*('Budget Lead'!$B$11:$B$190=$B22)*('Budget Lead'!$M$11:$AV$190)*1)</f>
        <v>0</v>
      </c>
      <c r="AS22" s="68" cm="1">
        <f t="array" ref="AS22">SUMPRODUCT(('Budget Lead'!$M$8:$AV$8=AS$9)*('Budget Lead'!$B$11:$B$190=$B22)*('Budget Lead'!$M$11:$AV$190)*1)</f>
        <v>0</v>
      </c>
      <c r="AT22" s="69" cm="1">
        <f t="array" ref="AT22">SUMPRODUCT(('Budget Lead'!$M$8:$AV$8=AT$9)*('Budget Lead'!$B$11:$B$190=$B22)*('Budget Lead'!$M$11:$AV$190)*1)</f>
        <v>0</v>
      </c>
      <c r="AU22" s="67" cm="1">
        <f t="array" ref="AU22">SUMPRODUCT(('Budget Lead'!$M$8:$AV$8=AU$9)*('Budget Lead'!$B$11:$B$190=$B22)*('Budget Lead'!$M$11:$AV$190)*1)</f>
        <v>0</v>
      </c>
      <c r="AV22" s="68" cm="1">
        <f t="array" ref="AV22">SUMPRODUCT(('Budget Lead'!$M$8:$AV$8=AV$9)*('Budget Lead'!$B$11:$B$190=$B22)*('Budget Lead'!$M$11:$AV$190)*1)</f>
        <v>0</v>
      </c>
      <c r="AW22" s="69" cm="1">
        <f t="array" ref="AW22">SUMPRODUCT(('Budget Lead'!$M$8:$AV$8=AW$9)*('Budget Lead'!$B$11:$B$190=$B22)*('Budget Lead'!$M$11:$AV$190)*1)</f>
        <v>0</v>
      </c>
      <c r="AX22" s="67" cm="1">
        <f t="array" ref="AX22">SUMPRODUCT(('Budget Lead'!$M$8:$AV$8=AX$9)*('Budget Lead'!$B$11:$B$190=$B22)*('Budget Lead'!$M$11:$AV$190)*1)</f>
        <v>0</v>
      </c>
      <c r="AY22" s="68" cm="1">
        <f t="array" ref="AY22">SUMPRODUCT(('Budget Lead'!$M$8:$AV$8=AY$9)*('Budget Lead'!$B$11:$B$190=$B22)*('Budget Lead'!$M$11:$AV$190)*1)</f>
        <v>0</v>
      </c>
      <c r="AZ22" s="69" cm="1">
        <f t="array" ref="AZ22">SUMPRODUCT(('Budget Lead'!$M$8:$AV$8=AZ$9)*('Budget Lead'!$B$11:$B$190=$B22)*('Budget Lead'!$M$11:$AV$190)*1)</f>
        <v>0</v>
      </c>
      <c r="BA22" s="26"/>
      <c r="BB22" s="381"/>
      <c r="BC22" s="382"/>
      <c r="BD22" s="26"/>
      <c r="BE22" s="381">
        <f t="shared" si="9"/>
        <v>0</v>
      </c>
      <c r="BF22" s="383">
        <f t="shared" si="2"/>
        <v>0</v>
      </c>
      <c r="BG22" s="26"/>
      <c r="BH22" s="381">
        <f t="shared" si="10"/>
        <v>0</v>
      </c>
      <c r="BI22" s="383">
        <f t="shared" si="3"/>
        <v>0</v>
      </c>
    </row>
    <row r="23" spans="2:61" ht="14.5" collapsed="1" x14ac:dyDescent="0.35">
      <c r="B23" s="26"/>
      <c r="C23" s="363" t="str">
        <f>B3</f>
        <v>P1</v>
      </c>
      <c r="D23" s="364"/>
      <c r="E23" s="365"/>
      <c r="F23" s="366"/>
      <c r="G23" s="365"/>
      <c r="H23" s="367"/>
      <c r="I23" s="386"/>
      <c r="J23" s="369"/>
      <c r="K23" s="370"/>
      <c r="L23" s="371">
        <f>SUM(L24:L33)</f>
        <v>0</v>
      </c>
      <c r="M23" s="371"/>
      <c r="N23" s="371"/>
      <c r="O23" s="372">
        <f>SUM(O24:O33)</f>
        <v>0</v>
      </c>
      <c r="P23" s="50"/>
      <c r="Q23" s="387">
        <f>SUM(Q24:Q33)</f>
        <v>0</v>
      </c>
      <c r="R23" s="149">
        <f t="shared" ref="R23:S23" si="11">SUM(R24:R33)</f>
        <v>0</v>
      </c>
      <c r="S23" s="419">
        <f t="shared" si="11"/>
        <v>0</v>
      </c>
      <c r="T23" s="387">
        <f t="shared" ref="T23" si="12">SUM(T24:T33)</f>
        <v>0</v>
      </c>
      <c r="U23" s="149">
        <f t="shared" ref="U23" si="13">SUM(U24:U33)</f>
        <v>0</v>
      </c>
      <c r="V23" s="419">
        <f t="shared" ref="V23" si="14">SUM(V24:V33)</f>
        <v>0</v>
      </c>
      <c r="W23" s="387">
        <f t="shared" ref="W23" si="15">SUM(W24:W33)</f>
        <v>0</v>
      </c>
      <c r="X23" s="149">
        <f t="shared" ref="X23" si="16">SUM(X24:X33)</f>
        <v>0</v>
      </c>
      <c r="Y23" s="419">
        <f t="shared" ref="Y23" si="17">SUM(Y24:Y33)</f>
        <v>0</v>
      </c>
      <c r="Z23" s="387">
        <f t="shared" ref="Z23" si="18">SUM(Z24:Z33)</f>
        <v>0</v>
      </c>
      <c r="AA23" s="149">
        <f t="shared" ref="AA23" si="19">SUM(AA24:AA33)</f>
        <v>0</v>
      </c>
      <c r="AB23" s="419">
        <f t="shared" ref="AB23" si="20">SUM(AB24:AB33)</f>
        <v>0</v>
      </c>
      <c r="AC23" s="387">
        <f t="shared" ref="AC23" si="21">SUM(AC24:AC33)</f>
        <v>0</v>
      </c>
      <c r="AD23" s="149">
        <f t="shared" ref="AD23" si="22">SUM(AD24:AD33)</f>
        <v>0</v>
      </c>
      <c r="AE23" s="419">
        <f t="shared" ref="AE23" si="23">SUM(AE24:AE33)</f>
        <v>0</v>
      </c>
      <c r="AF23" s="387">
        <f t="shared" ref="AF23" si="24">SUM(AF24:AF33)</f>
        <v>0</v>
      </c>
      <c r="AG23" s="149">
        <f t="shared" ref="AG23" si="25">SUM(AG24:AG33)</f>
        <v>0</v>
      </c>
      <c r="AH23" s="419">
        <f t="shared" ref="AH23" si="26">SUM(AH24:AH33)</f>
        <v>0</v>
      </c>
      <c r="AI23" s="387">
        <f t="shared" ref="AI23" si="27">SUM(AI24:AI33)</f>
        <v>0</v>
      </c>
      <c r="AJ23" s="149">
        <f t="shared" ref="AJ23" si="28">SUM(AJ24:AJ33)</f>
        <v>0</v>
      </c>
      <c r="AK23" s="419">
        <f t="shared" ref="AK23" si="29">SUM(AK24:AK33)</f>
        <v>0</v>
      </c>
      <c r="AL23" s="387">
        <f t="shared" ref="AL23" si="30">SUM(AL24:AL33)</f>
        <v>0</v>
      </c>
      <c r="AM23" s="149">
        <f t="shared" ref="AM23" si="31">SUM(AM24:AM33)</f>
        <v>0</v>
      </c>
      <c r="AN23" s="419">
        <f t="shared" ref="AN23" si="32">SUM(AN24:AN33)</f>
        <v>0</v>
      </c>
      <c r="AO23" s="387">
        <f t="shared" ref="AO23" si="33">SUM(AO24:AO33)</f>
        <v>0</v>
      </c>
      <c r="AP23" s="149">
        <f t="shared" ref="AP23" si="34">SUM(AP24:AP33)</f>
        <v>0</v>
      </c>
      <c r="AQ23" s="419">
        <f t="shared" ref="AQ23" si="35">SUM(AQ24:AQ33)</f>
        <v>0</v>
      </c>
      <c r="AR23" s="387">
        <f t="shared" ref="AR23" si="36">SUM(AR24:AR33)</f>
        <v>0</v>
      </c>
      <c r="AS23" s="149">
        <f t="shared" ref="AS23" si="37">SUM(AS24:AS33)</f>
        <v>0</v>
      </c>
      <c r="AT23" s="419">
        <f t="shared" ref="AT23" si="38">SUM(AT24:AT33)</f>
        <v>0</v>
      </c>
      <c r="AU23" s="387">
        <f t="shared" ref="AU23" si="39">SUM(AU24:AU33)</f>
        <v>0</v>
      </c>
      <c r="AV23" s="149">
        <f t="shared" ref="AV23" si="40">SUM(AV24:AV33)</f>
        <v>0</v>
      </c>
      <c r="AW23" s="419">
        <f t="shared" ref="AW23" si="41">SUM(AW24:AW33)</f>
        <v>0</v>
      </c>
      <c r="AX23" s="387">
        <f t="shared" ref="AX23" si="42">SUM(AX24:AX33)</f>
        <v>0</v>
      </c>
      <c r="AY23" s="149">
        <f t="shared" ref="AY23" si="43">SUM(AY24:AY33)</f>
        <v>0</v>
      </c>
      <c r="AZ23" s="419">
        <f t="shared" ref="AZ23" si="44">SUM(AZ24:AZ33)</f>
        <v>0</v>
      </c>
      <c r="BA23" s="26"/>
      <c r="BB23" s="388">
        <f t="shared" ref="BB23" si="45">SUM(BB24:BB32)</f>
        <v>0</v>
      </c>
      <c r="BC23" s="389"/>
      <c r="BD23" s="26"/>
      <c r="BE23" s="387">
        <f>SUM(BE24:BE33)</f>
        <v>0</v>
      </c>
      <c r="BF23" s="390">
        <f t="shared" si="2"/>
        <v>0</v>
      </c>
      <c r="BG23" s="26"/>
      <c r="BH23" s="387">
        <f>SUM(BH24:BH33)</f>
        <v>0</v>
      </c>
      <c r="BI23" s="390">
        <f t="shared" si="3"/>
        <v>0</v>
      </c>
    </row>
    <row r="24" spans="2:61" ht="14.5" x14ac:dyDescent="0.35">
      <c r="B24" s="61" t="s">
        <v>58</v>
      </c>
      <c r="C24" s="62">
        <f>IFERROR(VLOOKUP($B24,'P1'!$B:$AQ,2,FALSE),0)</f>
        <v>0</v>
      </c>
      <c r="D24" s="545">
        <f>IFERROR(VLOOKUP($B24,'P1'!$B:$AQ,3,FALSE),0)</f>
        <v>0</v>
      </c>
      <c r="E24" s="377">
        <f>IFERROR(VLOOKUP($B24,'P1'!$B:$AQ,4,FALSE),0)</f>
        <v>0</v>
      </c>
      <c r="F24" s="376">
        <f>IFERROR(VLOOKUP($B24,'P1'!$B:$AQ,5,FALSE),0)</f>
        <v>0</v>
      </c>
      <c r="G24" s="377">
        <f>IFERROR(VLOOKUP($B24,'P1'!$B:$AQ,6,FALSE),0)</f>
        <v>0</v>
      </c>
      <c r="H24" s="378">
        <f>IFERROR(VLOOKUP($B24,'P1'!$B:$AQ,7,FALSE),0)</f>
        <v>0</v>
      </c>
      <c r="I24" s="379">
        <f>IFERROR(VLOOKUP($B24,'P1'!$B:$AQ,8,FALSE),0)</f>
        <v>0</v>
      </c>
      <c r="J24" s="65">
        <f>IFERROR(VLOOKUP($B24,'P1'!$B:$AQ,9,FALSE),0)</f>
        <v>0</v>
      </c>
      <c r="K24" s="392"/>
      <c r="L24" s="68">
        <f>J24*F24*H24*D24</f>
        <v>0</v>
      </c>
      <c r="M24" s="393"/>
      <c r="N24" s="393"/>
      <c r="O24" s="66">
        <f>SUM(K24:N24)</f>
        <v>0</v>
      </c>
      <c r="P24" s="26"/>
      <c r="Q24" s="67" cm="1">
        <f t="array" ref="Q24">SUMPRODUCT(('P1'!$M$8:$AV$8=Q$9)*('P1'!$B$11:$B$190=$B24)*('P1'!$M$11:$AV$190*1))</f>
        <v>0</v>
      </c>
      <c r="R24" s="68" cm="1">
        <f t="array" ref="R24">SUMPRODUCT(('P1'!$M$8:$AV$8=R$9)*('P1'!$B$11:$B$190=$B24)*('P1'!$M$11:$AV$190*1))</f>
        <v>0</v>
      </c>
      <c r="S24" s="69" cm="1">
        <f t="array" ref="S24">SUMPRODUCT(('P1'!$M$8:$AV$8=S$9)*('P1'!$B$11:$B$190=$B24)*('P1'!$M$11:$AV$190*1))</f>
        <v>0</v>
      </c>
      <c r="T24" s="67" cm="1">
        <f t="array" ref="T24">SUMPRODUCT(('P1'!$M$8:$AV$8=T$9)*('P1'!$B$11:$B$190=$B24)*('P1'!$M$11:$AV$190*1))</f>
        <v>0</v>
      </c>
      <c r="U24" s="68" cm="1">
        <f t="array" ref="U24">SUMPRODUCT(('P1'!$M$8:$AV$8=U$9)*('P1'!$B$11:$B$190=$B24)*('P1'!$M$11:$AV$190*1))</f>
        <v>0</v>
      </c>
      <c r="V24" s="69" cm="1">
        <f t="array" ref="V24">SUMPRODUCT(('P1'!$M$8:$AV$8=V$9)*('P1'!$B$11:$B$190=$B24)*('P1'!$M$11:$AV$190*1))</f>
        <v>0</v>
      </c>
      <c r="W24" s="67" cm="1">
        <f t="array" ref="W24">SUMPRODUCT(('P1'!$M$8:$AV$8=W$9)*('P1'!$B$11:$B$190=$B24)*('P1'!$M$11:$AV$190*1))</f>
        <v>0</v>
      </c>
      <c r="X24" s="68" cm="1">
        <f t="array" ref="X24">SUMPRODUCT(('P1'!$M$8:$AV$8=X$9)*('P1'!$B$11:$B$190=$B24)*('P1'!$M$11:$AV$190*1))</f>
        <v>0</v>
      </c>
      <c r="Y24" s="69" cm="1">
        <f t="array" ref="Y24">SUMPRODUCT(('P1'!$M$8:$AV$8=Y$9)*('P1'!$B$11:$B$190=$B24)*('P1'!$M$11:$AV$190*1))</f>
        <v>0</v>
      </c>
      <c r="Z24" s="67" cm="1">
        <f t="array" ref="Z24">SUMPRODUCT(('P1'!$M$8:$AV$8=Z$9)*('P1'!$B$11:$B$190=$B24)*('P1'!$M$11:$AV$190*1))</f>
        <v>0</v>
      </c>
      <c r="AA24" s="68" cm="1">
        <f t="array" ref="AA24">SUMPRODUCT(('P1'!$M$8:$AV$8=AA$9)*('P1'!$B$11:$B$190=$B24)*('P1'!$M$11:$AV$190*1))</f>
        <v>0</v>
      </c>
      <c r="AB24" s="69" cm="1">
        <f t="array" ref="AB24">SUMPRODUCT(('P1'!$M$8:$AV$8=AB$9)*('P1'!$B$11:$B$190=$B24)*('P1'!$M$11:$AV$190*1))</f>
        <v>0</v>
      </c>
      <c r="AC24" s="67" cm="1">
        <f t="array" ref="AC24">SUMPRODUCT(('P1'!$M$8:$AV$8=AC$9)*('P1'!$B$11:$B$190=$B24)*('P1'!$M$11:$AV$190*1))</f>
        <v>0</v>
      </c>
      <c r="AD24" s="68" cm="1">
        <f t="array" ref="AD24">SUMPRODUCT(('P1'!$M$8:$AV$8=AD$9)*('P1'!$B$11:$B$190=$B24)*('P1'!$M$11:$AV$190*1))</f>
        <v>0</v>
      </c>
      <c r="AE24" s="69" cm="1">
        <f t="array" ref="AE24">SUMPRODUCT(('P1'!$M$8:$AV$8=AE$9)*('P1'!$B$11:$B$190=$B24)*('P1'!$M$11:$AV$190*1))</f>
        <v>0</v>
      </c>
      <c r="AF24" s="67" cm="1">
        <f t="array" ref="AF24">SUMPRODUCT(('P1'!$M$8:$AV$8=AF$9)*('P1'!$B$11:$B$190=$B24)*('P1'!$M$11:$AV$190*1))</f>
        <v>0</v>
      </c>
      <c r="AG24" s="68" cm="1">
        <f t="array" ref="AG24">SUMPRODUCT(('P1'!$M$8:$AV$8=AG$9)*('P1'!$B$11:$B$190=$B24)*('P1'!$M$11:$AV$190*1))</f>
        <v>0</v>
      </c>
      <c r="AH24" s="69" cm="1">
        <f t="array" ref="AH24">SUMPRODUCT(('P1'!$M$8:$AV$8=AH$9)*('P1'!$B$11:$B$190=$B24)*('P1'!$M$11:$AV$190*1))</f>
        <v>0</v>
      </c>
      <c r="AI24" s="67" cm="1">
        <f t="array" ref="AI24">SUMPRODUCT(('P1'!$M$8:$AV$8=AI$9)*('P1'!$B$11:$B$190=$B24)*('P1'!$M$11:$AV$190*1))</f>
        <v>0</v>
      </c>
      <c r="AJ24" s="68" cm="1">
        <f t="array" ref="AJ24">SUMPRODUCT(('P1'!$M$8:$AV$8=AJ$9)*('P1'!$B$11:$B$190=$B24)*('P1'!$M$11:$AV$190*1))</f>
        <v>0</v>
      </c>
      <c r="AK24" s="69" cm="1">
        <f t="array" ref="AK24">SUMPRODUCT(('P1'!$M$8:$AV$8=AK$9)*('P1'!$B$11:$B$190=$B24)*('P1'!$M$11:$AV$190*1))</f>
        <v>0</v>
      </c>
      <c r="AL24" s="67" cm="1">
        <f t="array" ref="AL24">SUMPRODUCT(('P1'!$M$8:$AV$8=AL$9)*('P1'!$B$11:$B$190=$B24)*('P1'!$M$11:$AV$190*1))</f>
        <v>0</v>
      </c>
      <c r="AM24" s="68" cm="1">
        <f t="array" ref="AM24">SUMPRODUCT(('P1'!$M$8:$AV$8=AM$9)*('P1'!$B$11:$B$190=$B24)*('P1'!$M$11:$AV$190*1))</f>
        <v>0</v>
      </c>
      <c r="AN24" s="69" cm="1">
        <f t="array" ref="AN24">SUMPRODUCT(('P1'!$M$8:$AV$8=AN$9)*('P1'!$B$11:$B$190=$B24)*('P1'!$M$11:$AV$190*1))</f>
        <v>0</v>
      </c>
      <c r="AO24" s="67" cm="1">
        <f t="array" ref="AO24">SUMPRODUCT(('P1'!$M$8:$AV$8=AO$9)*('P1'!$B$11:$B$190=$B24)*('P1'!$M$11:$AV$190*1))</f>
        <v>0</v>
      </c>
      <c r="AP24" s="68" cm="1">
        <f t="array" ref="AP24">SUMPRODUCT(('P1'!$M$8:$AV$8=AP$9)*('P1'!$B$11:$B$190=$B24)*('P1'!$M$11:$AV$190*1))</f>
        <v>0</v>
      </c>
      <c r="AQ24" s="69" cm="1">
        <f t="array" ref="AQ24">SUMPRODUCT(('P1'!$M$8:$AV$8=AQ$9)*('P1'!$B$11:$B$190=$B24)*('P1'!$M$11:$AV$190*1))</f>
        <v>0</v>
      </c>
      <c r="AR24" s="67" cm="1">
        <f t="array" ref="AR24">SUMPRODUCT(('P1'!$M$8:$AV$8=AR$9)*('P1'!$B$11:$B$190=$B24)*('P1'!$M$11:$AV$190*1))</f>
        <v>0</v>
      </c>
      <c r="AS24" s="68" cm="1">
        <f t="array" ref="AS24">SUMPRODUCT(('P1'!$M$8:$AV$8=AS$9)*('P1'!$B$11:$B$190=$B24)*('P1'!$M$11:$AV$190*1))</f>
        <v>0</v>
      </c>
      <c r="AT24" s="69" cm="1">
        <f t="array" ref="AT24">SUMPRODUCT(('P1'!$M$8:$AV$8=AT$9)*('P1'!$B$11:$B$190=$B24)*('P1'!$M$11:$AV$190*1))</f>
        <v>0</v>
      </c>
      <c r="AU24" s="67" cm="1">
        <f t="array" ref="AU24">SUMPRODUCT(('P1'!$M$8:$AV$8=AU$9)*('P1'!$B$11:$B$190=$B24)*('P1'!$M$11:$AV$190*1))</f>
        <v>0</v>
      </c>
      <c r="AV24" s="68" cm="1">
        <f t="array" ref="AV24">SUMPRODUCT(('P1'!$M$8:$AV$8=AV$9)*('P1'!$B$11:$B$190=$B24)*('P1'!$M$11:$AV$190*1))</f>
        <v>0</v>
      </c>
      <c r="AW24" s="69" cm="1">
        <f t="array" ref="AW24">SUMPRODUCT(('P1'!$M$8:$AV$8=AW$9)*('P1'!$B$11:$B$190=$B24)*('P1'!$M$11:$AV$190*1))</f>
        <v>0</v>
      </c>
      <c r="AX24" s="67" cm="1">
        <f t="array" ref="AX24">SUMPRODUCT(('P1'!$M$8:$AV$8=AX$9)*('P1'!$B$11:$B$190=$B24)*('P1'!$M$11:$AV$190*1))</f>
        <v>0</v>
      </c>
      <c r="AY24" s="68" cm="1">
        <f t="array" ref="AY24">SUMPRODUCT(('P1'!$M$8:$AV$8=AY$9)*('P1'!$B$11:$B$190=$B24)*('P1'!$M$11:$AV$190*1))</f>
        <v>0</v>
      </c>
      <c r="AZ24" s="69" cm="1">
        <f t="array" ref="AZ24">SUMPRODUCT(('P1'!$M$8:$AV$8=AZ$9)*('P1'!$B$11:$B$190=$B24)*('P1'!$M$11:$AV$190*1))</f>
        <v>0</v>
      </c>
      <c r="BA24" s="26"/>
      <c r="BB24" s="381"/>
      <c r="BC24" s="382"/>
      <c r="BD24" s="26"/>
      <c r="BE24" s="381">
        <f t="shared" ref="BE24:BE33" si="46">SUM(Q24:AZ24)</f>
        <v>0</v>
      </c>
      <c r="BF24" s="383">
        <f t="shared" ref="BF24:BF33" si="47">IFERROR(BE24/O24,0)</f>
        <v>0</v>
      </c>
      <c r="BG24" s="26"/>
      <c r="BH24" s="381">
        <f t="shared" ref="BH24:BH33" si="48">BB24+BE24</f>
        <v>0</v>
      </c>
      <c r="BI24" s="383">
        <f t="shared" ref="BI24:BI33" si="49">IFERROR(BH24/O24,0)</f>
        <v>0</v>
      </c>
    </row>
    <row r="25" spans="2:61" ht="14.5" x14ac:dyDescent="0.35">
      <c r="B25" s="61" t="s">
        <v>59</v>
      </c>
      <c r="C25" s="62">
        <f>IFERROR(VLOOKUP($B25,'P1'!$B:$AQ,2,FALSE),0)</f>
        <v>0</v>
      </c>
      <c r="D25" s="545">
        <f>IFERROR(VLOOKUP($B25,'P1'!$B:$AQ,3,FALSE),0)</f>
        <v>0</v>
      </c>
      <c r="E25" s="377">
        <f>IFERROR(VLOOKUP($B25,'P1'!$B:$AQ,4,FALSE),0)</f>
        <v>0</v>
      </c>
      <c r="F25" s="376">
        <f>IFERROR(VLOOKUP($B25,'P1'!$B:$AQ,5,FALSE),0)</f>
        <v>0</v>
      </c>
      <c r="G25" s="377">
        <f>IFERROR(VLOOKUP($B25,'P1'!$B:$AQ,6,FALSE),0)</f>
        <v>0</v>
      </c>
      <c r="H25" s="378">
        <f>IFERROR(VLOOKUP($B25,'P1'!$B:$AQ,7,FALSE),0)</f>
        <v>0</v>
      </c>
      <c r="I25" s="379">
        <f>IFERROR(VLOOKUP($B25,'P1'!$B:$AQ,8,FALSE),0)</f>
        <v>0</v>
      </c>
      <c r="J25" s="65">
        <f>IFERROR(VLOOKUP($B25,'P1'!$B:$AQ,9,FALSE),0)</f>
        <v>0</v>
      </c>
      <c r="K25" s="392"/>
      <c r="L25" s="68">
        <f t="shared" ref="L25:L33" si="50">J25*F25*H25*D25</f>
        <v>0</v>
      </c>
      <c r="M25" s="393"/>
      <c r="N25" s="393"/>
      <c r="O25" s="66">
        <f t="shared" ref="O25:O33" si="51">SUM(K25:N25)</f>
        <v>0</v>
      </c>
      <c r="P25" s="26"/>
      <c r="Q25" s="67" cm="1">
        <f t="array" ref="Q25">SUMPRODUCT(('P1'!$M$8:$AV$8=Q$9)*('P1'!$B$11:$B$190=$B25)*('P1'!$M$11:$AV$190*1))</f>
        <v>0</v>
      </c>
      <c r="R25" s="68" cm="1">
        <f t="array" ref="R25">SUMPRODUCT(('P1'!$M$8:$AV$8=R$9)*('P1'!$B$11:$B$190=$B25)*('P1'!$M$11:$AV$190*1))</f>
        <v>0</v>
      </c>
      <c r="S25" s="69" cm="1">
        <f t="array" ref="S25">SUMPRODUCT(('P1'!$M$8:$AV$8=S$9)*('P1'!$B$11:$B$190=$B25)*('P1'!$M$11:$AV$190*1))</f>
        <v>0</v>
      </c>
      <c r="T25" s="67" cm="1">
        <f t="array" ref="T25">SUMPRODUCT(('P1'!$M$8:$AV$8=T$9)*('P1'!$B$11:$B$190=$B25)*('P1'!$M$11:$AV$190*1))</f>
        <v>0</v>
      </c>
      <c r="U25" s="68" cm="1">
        <f t="array" ref="U25">SUMPRODUCT(('P1'!$M$8:$AV$8=U$9)*('P1'!$B$11:$B$190=$B25)*('P1'!$M$11:$AV$190*1))</f>
        <v>0</v>
      </c>
      <c r="V25" s="69" cm="1">
        <f t="array" ref="V25">SUMPRODUCT(('P1'!$M$8:$AV$8=V$9)*('P1'!$B$11:$B$190=$B25)*('P1'!$M$11:$AV$190*1))</f>
        <v>0</v>
      </c>
      <c r="W25" s="67" cm="1">
        <f t="array" ref="W25">SUMPRODUCT(('P1'!$M$8:$AV$8=W$9)*('P1'!$B$11:$B$190=$B25)*('P1'!$M$11:$AV$190*1))</f>
        <v>0</v>
      </c>
      <c r="X25" s="68" cm="1">
        <f t="array" ref="X25">SUMPRODUCT(('P1'!$M$8:$AV$8=X$9)*('P1'!$B$11:$B$190=$B25)*('P1'!$M$11:$AV$190*1))</f>
        <v>0</v>
      </c>
      <c r="Y25" s="69" cm="1">
        <f t="array" ref="Y25">SUMPRODUCT(('P1'!$M$8:$AV$8=Y$9)*('P1'!$B$11:$B$190=$B25)*('P1'!$M$11:$AV$190*1))</f>
        <v>0</v>
      </c>
      <c r="Z25" s="67" cm="1">
        <f t="array" ref="Z25">SUMPRODUCT(('P1'!$M$8:$AV$8=Z$9)*('P1'!$B$11:$B$190=$B25)*('P1'!$M$11:$AV$190*1))</f>
        <v>0</v>
      </c>
      <c r="AA25" s="68" cm="1">
        <f t="array" ref="AA25">SUMPRODUCT(('P1'!$M$8:$AV$8=AA$9)*('P1'!$B$11:$B$190=$B25)*('P1'!$M$11:$AV$190*1))</f>
        <v>0</v>
      </c>
      <c r="AB25" s="69" cm="1">
        <f t="array" ref="AB25">SUMPRODUCT(('P1'!$M$8:$AV$8=AB$9)*('P1'!$B$11:$B$190=$B25)*('P1'!$M$11:$AV$190*1))</f>
        <v>0</v>
      </c>
      <c r="AC25" s="67" cm="1">
        <f t="array" ref="AC25">SUMPRODUCT(('P1'!$M$8:$AV$8=AC$9)*('P1'!$B$11:$B$190=$B25)*('P1'!$M$11:$AV$190*1))</f>
        <v>0</v>
      </c>
      <c r="AD25" s="68" cm="1">
        <f t="array" ref="AD25">SUMPRODUCT(('P1'!$M$8:$AV$8=AD$9)*('P1'!$B$11:$B$190=$B25)*('P1'!$M$11:$AV$190*1))</f>
        <v>0</v>
      </c>
      <c r="AE25" s="69" cm="1">
        <f t="array" ref="AE25">SUMPRODUCT(('P1'!$M$8:$AV$8=AE$9)*('P1'!$B$11:$B$190=$B25)*('P1'!$M$11:$AV$190*1))</f>
        <v>0</v>
      </c>
      <c r="AF25" s="67" cm="1">
        <f t="array" ref="AF25">SUMPRODUCT(('P1'!$M$8:$AV$8=AF$9)*('P1'!$B$11:$B$190=$B25)*('P1'!$M$11:$AV$190*1))</f>
        <v>0</v>
      </c>
      <c r="AG25" s="68" cm="1">
        <f t="array" ref="AG25">SUMPRODUCT(('P1'!$M$8:$AV$8=AG$9)*('P1'!$B$11:$B$190=$B25)*('P1'!$M$11:$AV$190*1))</f>
        <v>0</v>
      </c>
      <c r="AH25" s="69" cm="1">
        <f t="array" ref="AH25">SUMPRODUCT(('P1'!$M$8:$AV$8=AH$9)*('P1'!$B$11:$B$190=$B25)*('P1'!$M$11:$AV$190*1))</f>
        <v>0</v>
      </c>
      <c r="AI25" s="67" cm="1">
        <f t="array" ref="AI25">SUMPRODUCT(('P1'!$M$8:$AV$8=AI$9)*('P1'!$B$11:$B$190=$B25)*('P1'!$M$11:$AV$190*1))</f>
        <v>0</v>
      </c>
      <c r="AJ25" s="68" cm="1">
        <f t="array" ref="AJ25">SUMPRODUCT(('P1'!$M$8:$AV$8=AJ$9)*('P1'!$B$11:$B$190=$B25)*('P1'!$M$11:$AV$190*1))</f>
        <v>0</v>
      </c>
      <c r="AK25" s="69" cm="1">
        <f t="array" ref="AK25">SUMPRODUCT(('P1'!$M$8:$AV$8=AK$9)*('P1'!$B$11:$B$190=$B25)*('P1'!$M$11:$AV$190*1))</f>
        <v>0</v>
      </c>
      <c r="AL25" s="67" cm="1">
        <f t="array" ref="AL25">SUMPRODUCT(('P1'!$M$8:$AV$8=AL$9)*('P1'!$B$11:$B$190=$B25)*('P1'!$M$11:$AV$190*1))</f>
        <v>0</v>
      </c>
      <c r="AM25" s="68" cm="1">
        <f t="array" ref="AM25">SUMPRODUCT(('P1'!$M$8:$AV$8=AM$9)*('P1'!$B$11:$B$190=$B25)*('P1'!$M$11:$AV$190*1))</f>
        <v>0</v>
      </c>
      <c r="AN25" s="69" cm="1">
        <f t="array" ref="AN25">SUMPRODUCT(('P1'!$M$8:$AV$8=AN$9)*('P1'!$B$11:$B$190=$B25)*('P1'!$M$11:$AV$190*1))</f>
        <v>0</v>
      </c>
      <c r="AO25" s="67" cm="1">
        <f t="array" ref="AO25">SUMPRODUCT(('P1'!$M$8:$AV$8=AO$9)*('P1'!$B$11:$B$190=$B25)*('P1'!$M$11:$AV$190*1))</f>
        <v>0</v>
      </c>
      <c r="AP25" s="68" cm="1">
        <f t="array" ref="AP25">SUMPRODUCT(('P1'!$M$8:$AV$8=AP$9)*('P1'!$B$11:$B$190=$B25)*('P1'!$M$11:$AV$190*1))</f>
        <v>0</v>
      </c>
      <c r="AQ25" s="69" cm="1">
        <f t="array" ref="AQ25">SUMPRODUCT(('P1'!$M$8:$AV$8=AQ$9)*('P1'!$B$11:$B$190=$B25)*('P1'!$M$11:$AV$190*1))</f>
        <v>0</v>
      </c>
      <c r="AR25" s="67" cm="1">
        <f t="array" ref="AR25">SUMPRODUCT(('P1'!$M$8:$AV$8=AR$9)*('P1'!$B$11:$B$190=$B25)*('P1'!$M$11:$AV$190*1))</f>
        <v>0</v>
      </c>
      <c r="AS25" s="68" cm="1">
        <f t="array" ref="AS25">SUMPRODUCT(('P1'!$M$8:$AV$8=AS$9)*('P1'!$B$11:$B$190=$B25)*('P1'!$M$11:$AV$190*1))</f>
        <v>0</v>
      </c>
      <c r="AT25" s="69" cm="1">
        <f t="array" ref="AT25">SUMPRODUCT(('P1'!$M$8:$AV$8=AT$9)*('P1'!$B$11:$B$190=$B25)*('P1'!$M$11:$AV$190*1))</f>
        <v>0</v>
      </c>
      <c r="AU25" s="67" cm="1">
        <f t="array" ref="AU25">SUMPRODUCT(('P1'!$M$8:$AV$8=AU$9)*('P1'!$B$11:$B$190=$B25)*('P1'!$M$11:$AV$190*1))</f>
        <v>0</v>
      </c>
      <c r="AV25" s="68" cm="1">
        <f t="array" ref="AV25">SUMPRODUCT(('P1'!$M$8:$AV$8=AV$9)*('P1'!$B$11:$B$190=$B25)*('P1'!$M$11:$AV$190*1))</f>
        <v>0</v>
      </c>
      <c r="AW25" s="69" cm="1">
        <f t="array" ref="AW25">SUMPRODUCT(('P1'!$M$8:$AV$8=AW$9)*('P1'!$B$11:$B$190=$B25)*('P1'!$M$11:$AV$190*1))</f>
        <v>0</v>
      </c>
      <c r="AX25" s="67" cm="1">
        <f t="array" ref="AX25">SUMPRODUCT(('P1'!$M$8:$AV$8=AX$9)*('P1'!$B$11:$B$190=$B25)*('P1'!$M$11:$AV$190*1))</f>
        <v>0</v>
      </c>
      <c r="AY25" s="68" cm="1">
        <f t="array" ref="AY25">SUMPRODUCT(('P1'!$M$8:$AV$8=AY$9)*('P1'!$B$11:$B$190=$B25)*('P1'!$M$11:$AV$190*1))</f>
        <v>0</v>
      </c>
      <c r="AZ25" s="69" cm="1">
        <f t="array" ref="AZ25">SUMPRODUCT(('P1'!$M$8:$AV$8=AZ$9)*('P1'!$B$11:$B$190=$B25)*('P1'!$M$11:$AV$190*1))</f>
        <v>0</v>
      </c>
      <c r="BA25" s="26"/>
      <c r="BB25" s="381"/>
      <c r="BC25" s="382"/>
      <c r="BD25" s="26"/>
      <c r="BE25" s="381">
        <f t="shared" si="46"/>
        <v>0</v>
      </c>
      <c r="BF25" s="383">
        <f t="shared" si="47"/>
        <v>0</v>
      </c>
      <c r="BG25" s="26"/>
      <c r="BH25" s="381">
        <f t="shared" si="48"/>
        <v>0</v>
      </c>
      <c r="BI25" s="383">
        <f t="shared" si="49"/>
        <v>0</v>
      </c>
    </row>
    <row r="26" spans="2:61" ht="14.5" hidden="1" customHeight="1" outlineLevel="1" x14ac:dyDescent="0.35">
      <c r="B26" s="61" t="s">
        <v>60</v>
      </c>
      <c r="C26" s="62">
        <f>IFERROR(VLOOKUP($B26,'P1'!$B:$AQ,2,FALSE),0)</f>
        <v>0</v>
      </c>
      <c r="D26" s="62">
        <f>IFERROR(VLOOKUP($B26,'P1'!$B:$AQ,3,FALSE),0)</f>
        <v>0</v>
      </c>
      <c r="E26" s="377">
        <f>IFERROR(VLOOKUP($B26,'P1'!$B:$AQ,4,FALSE),0)</f>
        <v>0</v>
      </c>
      <c r="F26" s="376">
        <f>IFERROR(VLOOKUP($B26,'P1'!$B:$AQ,5,FALSE),0)</f>
        <v>0</v>
      </c>
      <c r="G26" s="377">
        <f>IFERROR(VLOOKUP($B26,'P1'!$B:$AQ,6,FALSE),0)</f>
        <v>0</v>
      </c>
      <c r="H26" s="378">
        <f>IFERROR(VLOOKUP($B26,'P1'!$B:$AQ,7,FALSE),0)</f>
        <v>0</v>
      </c>
      <c r="I26" s="379">
        <f>IFERROR(VLOOKUP($B26,'P1'!$B:$AQ,8,FALSE),0)</f>
        <v>0</v>
      </c>
      <c r="J26" s="65">
        <f>IFERROR(VLOOKUP($B26,'P1'!$B:$AQ,9,FALSE),0)</f>
        <v>0</v>
      </c>
      <c r="K26" s="392"/>
      <c r="L26" s="68">
        <f t="shared" si="50"/>
        <v>0</v>
      </c>
      <c r="M26" s="393"/>
      <c r="N26" s="393"/>
      <c r="O26" s="66">
        <f t="shared" si="51"/>
        <v>0</v>
      </c>
      <c r="P26" s="26"/>
      <c r="Q26" s="67" cm="1">
        <f t="array" ref="Q26">SUMPRODUCT(('P1'!$M$8:$AV$8=Q$9)*('P1'!$B$11:$B$190=$B26)*('P1'!$M$11:$AV$190*1))</f>
        <v>0</v>
      </c>
      <c r="R26" s="68" cm="1">
        <f t="array" ref="R26">SUMPRODUCT(('P1'!$M$8:$AV$8=R$9)*('P1'!$B$11:$B$190=$B26)*('P1'!$M$11:$AV$190*1))</f>
        <v>0</v>
      </c>
      <c r="S26" s="69" cm="1">
        <f t="array" ref="S26">SUMPRODUCT(('P1'!$M$8:$AV$8=S$9)*('P1'!$B$11:$B$190=$B26)*('P1'!$M$11:$AV$190*1))</f>
        <v>0</v>
      </c>
      <c r="T26" s="67" cm="1">
        <f t="array" ref="T26">SUMPRODUCT(('P1'!$M$8:$AV$8=T$9)*('P1'!$B$11:$B$190=$B26)*('P1'!$M$11:$AV$190*1))</f>
        <v>0</v>
      </c>
      <c r="U26" s="68" cm="1">
        <f t="array" ref="U26">SUMPRODUCT(('P1'!$M$8:$AV$8=U$9)*('P1'!$B$11:$B$190=$B26)*('P1'!$M$11:$AV$190*1))</f>
        <v>0</v>
      </c>
      <c r="V26" s="69" cm="1">
        <f t="array" ref="V26">SUMPRODUCT(('P1'!$M$8:$AV$8=V$9)*('P1'!$B$11:$B$190=$B26)*('P1'!$M$11:$AV$190*1))</f>
        <v>0</v>
      </c>
      <c r="W26" s="67" cm="1">
        <f t="array" ref="W26">SUMPRODUCT(('P1'!$M$8:$AV$8=W$9)*('P1'!$B$11:$B$190=$B26)*('P1'!$M$11:$AV$190*1))</f>
        <v>0</v>
      </c>
      <c r="X26" s="68" cm="1">
        <f t="array" ref="X26">SUMPRODUCT(('P1'!$M$8:$AV$8=X$9)*('P1'!$B$11:$B$190=$B26)*('P1'!$M$11:$AV$190*1))</f>
        <v>0</v>
      </c>
      <c r="Y26" s="69" cm="1">
        <f t="array" ref="Y26">SUMPRODUCT(('P1'!$M$8:$AV$8=Y$9)*('P1'!$B$11:$B$190=$B26)*('P1'!$M$11:$AV$190*1))</f>
        <v>0</v>
      </c>
      <c r="Z26" s="67" cm="1">
        <f t="array" ref="Z26">SUMPRODUCT(('P1'!$M$8:$AV$8=Z$9)*('P1'!$B$11:$B$190=$B26)*('P1'!$M$11:$AV$190*1))</f>
        <v>0</v>
      </c>
      <c r="AA26" s="68" cm="1">
        <f t="array" ref="AA26">SUMPRODUCT(('P1'!$M$8:$AV$8=AA$9)*('P1'!$B$11:$B$190=$B26)*('P1'!$M$11:$AV$190*1))</f>
        <v>0</v>
      </c>
      <c r="AB26" s="69" cm="1">
        <f t="array" ref="AB26">SUMPRODUCT(('P1'!$M$8:$AV$8=AB$9)*('P1'!$B$11:$B$190=$B26)*('P1'!$M$11:$AV$190*1))</f>
        <v>0</v>
      </c>
      <c r="AC26" s="67" cm="1">
        <f t="array" ref="AC26">SUMPRODUCT(('P1'!$M$8:$AV$8=AC$9)*('P1'!$B$11:$B$190=$B26)*('P1'!$M$11:$AV$190*1))</f>
        <v>0</v>
      </c>
      <c r="AD26" s="68" cm="1">
        <f t="array" ref="AD26">SUMPRODUCT(('P1'!$M$8:$AV$8=AD$9)*('P1'!$B$11:$B$190=$B26)*('P1'!$M$11:$AV$190*1))</f>
        <v>0</v>
      </c>
      <c r="AE26" s="69" cm="1">
        <f t="array" ref="AE26">SUMPRODUCT(('P1'!$M$8:$AV$8=AE$9)*('P1'!$B$11:$B$190=$B26)*('P1'!$M$11:$AV$190*1))</f>
        <v>0</v>
      </c>
      <c r="AF26" s="67" cm="1">
        <f t="array" ref="AF26">SUMPRODUCT(('P1'!$M$8:$AV$8=AF$9)*('P1'!$B$11:$B$190=$B26)*('P1'!$M$11:$AV$190*1))</f>
        <v>0</v>
      </c>
      <c r="AG26" s="68" cm="1">
        <f t="array" ref="AG26">SUMPRODUCT(('P1'!$M$8:$AV$8=AG$9)*('P1'!$B$11:$B$190=$B26)*('P1'!$M$11:$AV$190*1))</f>
        <v>0</v>
      </c>
      <c r="AH26" s="69" cm="1">
        <f t="array" ref="AH26">SUMPRODUCT(('P1'!$M$8:$AV$8=AH$9)*('P1'!$B$11:$B$190=$B26)*('P1'!$M$11:$AV$190*1))</f>
        <v>0</v>
      </c>
      <c r="AI26" s="67" cm="1">
        <f t="array" ref="AI26">SUMPRODUCT(('P1'!$M$8:$AV$8=AI$9)*('P1'!$B$11:$B$190=$B26)*('P1'!$M$11:$AV$190*1))</f>
        <v>0</v>
      </c>
      <c r="AJ26" s="68" cm="1">
        <f t="array" ref="AJ26">SUMPRODUCT(('P1'!$M$8:$AV$8=AJ$9)*('P1'!$B$11:$B$190=$B26)*('P1'!$M$11:$AV$190*1))</f>
        <v>0</v>
      </c>
      <c r="AK26" s="69" cm="1">
        <f t="array" ref="AK26">SUMPRODUCT(('P1'!$M$8:$AV$8=AK$9)*('P1'!$B$11:$B$190=$B26)*('P1'!$M$11:$AV$190*1))</f>
        <v>0</v>
      </c>
      <c r="AL26" s="67" cm="1">
        <f t="array" ref="AL26">SUMPRODUCT(('P1'!$M$8:$AV$8=AL$9)*('P1'!$B$11:$B$190=$B26)*('P1'!$M$11:$AV$190*1))</f>
        <v>0</v>
      </c>
      <c r="AM26" s="68" cm="1">
        <f t="array" ref="AM26">SUMPRODUCT(('P1'!$M$8:$AV$8=AM$9)*('P1'!$B$11:$B$190=$B26)*('P1'!$M$11:$AV$190*1))</f>
        <v>0</v>
      </c>
      <c r="AN26" s="69" cm="1">
        <f t="array" ref="AN26">SUMPRODUCT(('P1'!$M$8:$AV$8=AN$9)*('P1'!$B$11:$B$190=$B26)*('P1'!$M$11:$AV$190*1))</f>
        <v>0</v>
      </c>
      <c r="AO26" s="67" cm="1">
        <f t="array" ref="AO26">SUMPRODUCT(('P1'!$M$8:$AV$8=AO$9)*('P1'!$B$11:$B$190=$B26)*('P1'!$M$11:$AV$190*1))</f>
        <v>0</v>
      </c>
      <c r="AP26" s="68" cm="1">
        <f t="array" ref="AP26">SUMPRODUCT(('P1'!$M$8:$AV$8=AP$9)*('P1'!$B$11:$B$190=$B26)*('P1'!$M$11:$AV$190*1))</f>
        <v>0</v>
      </c>
      <c r="AQ26" s="69" cm="1">
        <f t="array" ref="AQ26">SUMPRODUCT(('P1'!$M$8:$AV$8=AQ$9)*('P1'!$B$11:$B$190=$B26)*('P1'!$M$11:$AV$190*1))</f>
        <v>0</v>
      </c>
      <c r="AR26" s="67" cm="1">
        <f t="array" ref="AR26">SUMPRODUCT(('P1'!$M$8:$AV$8=AR$9)*('P1'!$B$11:$B$190=$B26)*('P1'!$M$11:$AV$190*1))</f>
        <v>0</v>
      </c>
      <c r="AS26" s="68" cm="1">
        <f t="array" ref="AS26">SUMPRODUCT(('P1'!$M$8:$AV$8=AS$9)*('P1'!$B$11:$B$190=$B26)*('P1'!$M$11:$AV$190*1))</f>
        <v>0</v>
      </c>
      <c r="AT26" s="69" cm="1">
        <f t="array" ref="AT26">SUMPRODUCT(('P1'!$M$8:$AV$8=AT$9)*('P1'!$B$11:$B$190=$B26)*('P1'!$M$11:$AV$190*1))</f>
        <v>0</v>
      </c>
      <c r="AU26" s="67" cm="1">
        <f t="array" ref="AU26">SUMPRODUCT(('P1'!$M$8:$AV$8=AU$9)*('P1'!$B$11:$B$190=$B26)*('P1'!$M$11:$AV$190*1))</f>
        <v>0</v>
      </c>
      <c r="AV26" s="68" cm="1">
        <f t="array" ref="AV26">SUMPRODUCT(('P1'!$M$8:$AV$8=AV$9)*('P1'!$B$11:$B$190=$B26)*('P1'!$M$11:$AV$190*1))</f>
        <v>0</v>
      </c>
      <c r="AW26" s="69" cm="1">
        <f t="array" ref="AW26">SUMPRODUCT(('P1'!$M$8:$AV$8=AW$9)*('P1'!$B$11:$B$190=$B26)*('P1'!$M$11:$AV$190*1))</f>
        <v>0</v>
      </c>
      <c r="AX26" s="67" cm="1">
        <f t="array" ref="AX26">SUMPRODUCT(('P1'!$M$8:$AV$8=AX$9)*('P1'!$B$11:$B$190=$B26)*('P1'!$M$11:$AV$190*1))</f>
        <v>0</v>
      </c>
      <c r="AY26" s="68" cm="1">
        <f t="array" ref="AY26">SUMPRODUCT(('P1'!$M$8:$AV$8=AY$9)*('P1'!$B$11:$B$190=$B26)*('P1'!$M$11:$AV$190*1))</f>
        <v>0</v>
      </c>
      <c r="AZ26" s="69" cm="1">
        <f t="array" ref="AZ26">SUMPRODUCT(('P1'!$M$8:$AV$8=AZ$9)*('P1'!$B$11:$B$190=$B26)*('P1'!$M$11:$AV$190*1))</f>
        <v>0</v>
      </c>
      <c r="BA26" s="26"/>
      <c r="BB26" s="381"/>
      <c r="BC26" s="382"/>
      <c r="BD26" s="26"/>
      <c r="BE26" s="381">
        <f t="shared" si="46"/>
        <v>0</v>
      </c>
      <c r="BF26" s="383">
        <f t="shared" si="47"/>
        <v>0</v>
      </c>
      <c r="BG26" s="26"/>
      <c r="BH26" s="381">
        <f t="shared" si="48"/>
        <v>0</v>
      </c>
      <c r="BI26" s="383">
        <f t="shared" si="49"/>
        <v>0</v>
      </c>
    </row>
    <row r="27" spans="2:61" ht="14.5" hidden="1" customHeight="1" outlineLevel="1" x14ac:dyDescent="0.35">
      <c r="B27" s="61" t="s">
        <v>504</v>
      </c>
      <c r="C27" s="62">
        <f>IFERROR(VLOOKUP($B27,'P1'!$B:$AQ,2,FALSE),0)</f>
        <v>0</v>
      </c>
      <c r="D27" s="62">
        <f>IFERROR(VLOOKUP($B27,'P1'!$B:$AQ,3,FALSE),0)</f>
        <v>0</v>
      </c>
      <c r="E27" s="377">
        <f>IFERROR(VLOOKUP($B27,'P1'!$B:$AQ,4,FALSE),0)</f>
        <v>0</v>
      </c>
      <c r="F27" s="376">
        <f>IFERROR(VLOOKUP($B27,'P1'!$B:$AQ,5,FALSE),0)</f>
        <v>0</v>
      </c>
      <c r="G27" s="377">
        <f>IFERROR(VLOOKUP($B27,'P1'!$B:$AQ,6,FALSE),0)</f>
        <v>0</v>
      </c>
      <c r="H27" s="378">
        <f>IFERROR(VLOOKUP($B27,'P1'!$B:$AQ,7,FALSE),0)</f>
        <v>0</v>
      </c>
      <c r="I27" s="379">
        <f>IFERROR(VLOOKUP($B27,'P1'!$B:$AQ,8,FALSE),0)</f>
        <v>0</v>
      </c>
      <c r="J27" s="65">
        <f>IFERROR(VLOOKUP($B27,'P1'!$B:$AQ,9,FALSE),0)</f>
        <v>0</v>
      </c>
      <c r="K27" s="392"/>
      <c r="L27" s="68">
        <f t="shared" si="50"/>
        <v>0</v>
      </c>
      <c r="M27" s="393"/>
      <c r="N27" s="393"/>
      <c r="O27" s="66">
        <f t="shared" si="51"/>
        <v>0</v>
      </c>
      <c r="P27" s="26"/>
      <c r="Q27" s="67" cm="1">
        <f t="array" ref="Q27">SUMPRODUCT(('P1'!$M$8:$AV$8=Q$9)*('P1'!$B$11:$B$190=$B27)*('P1'!$M$11:$AV$190*1))</f>
        <v>0</v>
      </c>
      <c r="R27" s="68" cm="1">
        <f t="array" ref="R27">SUMPRODUCT(('P1'!$M$8:$AV$8=R$9)*('P1'!$B$11:$B$190=$B27)*('P1'!$M$11:$AV$190*1))</f>
        <v>0</v>
      </c>
      <c r="S27" s="69" cm="1">
        <f t="array" ref="S27">SUMPRODUCT(('P1'!$M$8:$AV$8=S$9)*('P1'!$B$11:$B$190=$B27)*('P1'!$M$11:$AV$190*1))</f>
        <v>0</v>
      </c>
      <c r="T27" s="67" cm="1">
        <f t="array" ref="T27">SUMPRODUCT(('P1'!$M$8:$AV$8=T$9)*('P1'!$B$11:$B$190=$B27)*('P1'!$M$11:$AV$190*1))</f>
        <v>0</v>
      </c>
      <c r="U27" s="68" cm="1">
        <f t="array" ref="U27">SUMPRODUCT(('P1'!$M$8:$AV$8=U$9)*('P1'!$B$11:$B$190=$B27)*('P1'!$M$11:$AV$190*1))</f>
        <v>0</v>
      </c>
      <c r="V27" s="69" cm="1">
        <f t="array" ref="V27">SUMPRODUCT(('P1'!$M$8:$AV$8=V$9)*('P1'!$B$11:$B$190=$B27)*('P1'!$M$11:$AV$190*1))</f>
        <v>0</v>
      </c>
      <c r="W27" s="67" cm="1">
        <f t="array" ref="W27">SUMPRODUCT(('P1'!$M$8:$AV$8=W$9)*('P1'!$B$11:$B$190=$B27)*('P1'!$M$11:$AV$190*1))</f>
        <v>0</v>
      </c>
      <c r="X27" s="68" cm="1">
        <f t="array" ref="X27">SUMPRODUCT(('P1'!$M$8:$AV$8=X$9)*('P1'!$B$11:$B$190=$B27)*('P1'!$M$11:$AV$190*1))</f>
        <v>0</v>
      </c>
      <c r="Y27" s="69" cm="1">
        <f t="array" ref="Y27">SUMPRODUCT(('P1'!$M$8:$AV$8=Y$9)*('P1'!$B$11:$B$190=$B27)*('P1'!$M$11:$AV$190*1))</f>
        <v>0</v>
      </c>
      <c r="Z27" s="67" cm="1">
        <f t="array" ref="Z27">SUMPRODUCT(('P1'!$M$8:$AV$8=Z$9)*('P1'!$B$11:$B$190=$B27)*('P1'!$M$11:$AV$190*1))</f>
        <v>0</v>
      </c>
      <c r="AA27" s="68" cm="1">
        <f t="array" ref="AA27">SUMPRODUCT(('P1'!$M$8:$AV$8=AA$9)*('P1'!$B$11:$B$190=$B27)*('P1'!$M$11:$AV$190*1))</f>
        <v>0</v>
      </c>
      <c r="AB27" s="69" cm="1">
        <f t="array" ref="AB27">SUMPRODUCT(('P1'!$M$8:$AV$8=AB$9)*('P1'!$B$11:$B$190=$B27)*('P1'!$M$11:$AV$190*1))</f>
        <v>0</v>
      </c>
      <c r="AC27" s="67" cm="1">
        <f t="array" ref="AC27">SUMPRODUCT(('P1'!$M$8:$AV$8=AC$9)*('P1'!$B$11:$B$190=$B27)*('P1'!$M$11:$AV$190*1))</f>
        <v>0</v>
      </c>
      <c r="AD27" s="68" cm="1">
        <f t="array" ref="AD27">SUMPRODUCT(('P1'!$M$8:$AV$8=AD$9)*('P1'!$B$11:$B$190=$B27)*('P1'!$M$11:$AV$190*1))</f>
        <v>0</v>
      </c>
      <c r="AE27" s="69" cm="1">
        <f t="array" ref="AE27">SUMPRODUCT(('P1'!$M$8:$AV$8=AE$9)*('P1'!$B$11:$B$190=$B27)*('P1'!$M$11:$AV$190*1))</f>
        <v>0</v>
      </c>
      <c r="AF27" s="67" cm="1">
        <f t="array" ref="AF27">SUMPRODUCT(('P1'!$M$8:$AV$8=AF$9)*('P1'!$B$11:$B$190=$B27)*('P1'!$M$11:$AV$190*1))</f>
        <v>0</v>
      </c>
      <c r="AG27" s="68" cm="1">
        <f t="array" ref="AG27">SUMPRODUCT(('P1'!$M$8:$AV$8=AG$9)*('P1'!$B$11:$B$190=$B27)*('P1'!$M$11:$AV$190*1))</f>
        <v>0</v>
      </c>
      <c r="AH27" s="69" cm="1">
        <f t="array" ref="AH27">SUMPRODUCT(('P1'!$M$8:$AV$8=AH$9)*('P1'!$B$11:$B$190=$B27)*('P1'!$M$11:$AV$190*1))</f>
        <v>0</v>
      </c>
      <c r="AI27" s="67" cm="1">
        <f t="array" ref="AI27">SUMPRODUCT(('P1'!$M$8:$AV$8=AI$9)*('P1'!$B$11:$B$190=$B27)*('P1'!$M$11:$AV$190*1))</f>
        <v>0</v>
      </c>
      <c r="AJ27" s="68" cm="1">
        <f t="array" ref="AJ27">SUMPRODUCT(('P1'!$M$8:$AV$8=AJ$9)*('P1'!$B$11:$B$190=$B27)*('P1'!$M$11:$AV$190*1))</f>
        <v>0</v>
      </c>
      <c r="AK27" s="69" cm="1">
        <f t="array" ref="AK27">SUMPRODUCT(('P1'!$M$8:$AV$8=AK$9)*('P1'!$B$11:$B$190=$B27)*('P1'!$M$11:$AV$190*1))</f>
        <v>0</v>
      </c>
      <c r="AL27" s="67" cm="1">
        <f t="array" ref="AL27">SUMPRODUCT(('P1'!$M$8:$AV$8=AL$9)*('P1'!$B$11:$B$190=$B27)*('P1'!$M$11:$AV$190*1))</f>
        <v>0</v>
      </c>
      <c r="AM27" s="68" cm="1">
        <f t="array" ref="AM27">SUMPRODUCT(('P1'!$M$8:$AV$8=AM$9)*('P1'!$B$11:$B$190=$B27)*('P1'!$M$11:$AV$190*1))</f>
        <v>0</v>
      </c>
      <c r="AN27" s="69" cm="1">
        <f t="array" ref="AN27">SUMPRODUCT(('P1'!$M$8:$AV$8=AN$9)*('P1'!$B$11:$B$190=$B27)*('P1'!$M$11:$AV$190*1))</f>
        <v>0</v>
      </c>
      <c r="AO27" s="67" cm="1">
        <f t="array" ref="AO27">SUMPRODUCT(('P1'!$M$8:$AV$8=AO$9)*('P1'!$B$11:$B$190=$B27)*('P1'!$M$11:$AV$190*1))</f>
        <v>0</v>
      </c>
      <c r="AP27" s="68" cm="1">
        <f t="array" ref="AP27">SUMPRODUCT(('P1'!$M$8:$AV$8=AP$9)*('P1'!$B$11:$B$190=$B27)*('P1'!$M$11:$AV$190*1))</f>
        <v>0</v>
      </c>
      <c r="AQ27" s="69" cm="1">
        <f t="array" ref="AQ27">SUMPRODUCT(('P1'!$M$8:$AV$8=AQ$9)*('P1'!$B$11:$B$190=$B27)*('P1'!$M$11:$AV$190*1))</f>
        <v>0</v>
      </c>
      <c r="AR27" s="67" cm="1">
        <f t="array" ref="AR27">SUMPRODUCT(('P1'!$M$8:$AV$8=AR$9)*('P1'!$B$11:$B$190=$B27)*('P1'!$M$11:$AV$190*1))</f>
        <v>0</v>
      </c>
      <c r="AS27" s="68" cm="1">
        <f t="array" ref="AS27">SUMPRODUCT(('P1'!$M$8:$AV$8=AS$9)*('P1'!$B$11:$B$190=$B27)*('P1'!$M$11:$AV$190*1))</f>
        <v>0</v>
      </c>
      <c r="AT27" s="69" cm="1">
        <f t="array" ref="AT27">SUMPRODUCT(('P1'!$M$8:$AV$8=AT$9)*('P1'!$B$11:$B$190=$B27)*('P1'!$M$11:$AV$190*1))</f>
        <v>0</v>
      </c>
      <c r="AU27" s="67" cm="1">
        <f t="array" ref="AU27">SUMPRODUCT(('P1'!$M$8:$AV$8=AU$9)*('P1'!$B$11:$B$190=$B27)*('P1'!$M$11:$AV$190*1))</f>
        <v>0</v>
      </c>
      <c r="AV27" s="68" cm="1">
        <f t="array" ref="AV27">SUMPRODUCT(('P1'!$M$8:$AV$8=AV$9)*('P1'!$B$11:$B$190=$B27)*('P1'!$M$11:$AV$190*1))</f>
        <v>0</v>
      </c>
      <c r="AW27" s="69" cm="1">
        <f t="array" ref="AW27">SUMPRODUCT(('P1'!$M$8:$AV$8=AW$9)*('P1'!$B$11:$B$190=$B27)*('P1'!$M$11:$AV$190*1))</f>
        <v>0</v>
      </c>
      <c r="AX27" s="67" cm="1">
        <f t="array" ref="AX27">SUMPRODUCT(('P1'!$M$8:$AV$8=AX$9)*('P1'!$B$11:$B$190=$B27)*('P1'!$M$11:$AV$190*1))</f>
        <v>0</v>
      </c>
      <c r="AY27" s="68" cm="1">
        <f t="array" ref="AY27">SUMPRODUCT(('P1'!$M$8:$AV$8=AY$9)*('P1'!$B$11:$B$190=$B27)*('P1'!$M$11:$AV$190*1))</f>
        <v>0</v>
      </c>
      <c r="AZ27" s="69" cm="1">
        <f t="array" ref="AZ27">SUMPRODUCT(('P1'!$M$8:$AV$8=AZ$9)*('P1'!$B$11:$B$190=$B27)*('P1'!$M$11:$AV$190*1))</f>
        <v>0</v>
      </c>
      <c r="BA27" s="26"/>
      <c r="BB27" s="381"/>
      <c r="BC27" s="382"/>
      <c r="BD27" s="26"/>
      <c r="BE27" s="381">
        <f t="shared" si="46"/>
        <v>0</v>
      </c>
      <c r="BF27" s="383">
        <f t="shared" si="47"/>
        <v>0</v>
      </c>
      <c r="BG27" s="26"/>
      <c r="BH27" s="381">
        <f t="shared" si="48"/>
        <v>0</v>
      </c>
      <c r="BI27" s="383">
        <f t="shared" si="49"/>
        <v>0</v>
      </c>
    </row>
    <row r="28" spans="2:61" ht="14.5" hidden="1" customHeight="1" outlineLevel="1" x14ac:dyDescent="0.35">
      <c r="B28" s="61" t="s">
        <v>505</v>
      </c>
      <c r="C28" s="62">
        <f>IFERROR(VLOOKUP($B28,'P1'!$B:$AQ,2,FALSE),0)</f>
        <v>0</v>
      </c>
      <c r="D28" s="62">
        <f>IFERROR(VLOOKUP($B28,'P1'!$B:$AQ,3,FALSE),0)</f>
        <v>0</v>
      </c>
      <c r="E28" s="377">
        <f>IFERROR(VLOOKUP($B28,'P1'!$B:$AQ,4,FALSE),0)</f>
        <v>0</v>
      </c>
      <c r="F28" s="376">
        <f>IFERROR(VLOOKUP($B28,'P1'!$B:$AQ,5,FALSE),0)</f>
        <v>0</v>
      </c>
      <c r="G28" s="377">
        <f>IFERROR(VLOOKUP($B28,'P1'!$B:$AQ,6,FALSE),0)</f>
        <v>0</v>
      </c>
      <c r="H28" s="378">
        <f>IFERROR(VLOOKUP($B28,'P1'!$B:$AQ,7,FALSE),0)</f>
        <v>0</v>
      </c>
      <c r="I28" s="379">
        <f>IFERROR(VLOOKUP($B28,'P1'!$B:$AQ,8,FALSE),0)</f>
        <v>0</v>
      </c>
      <c r="J28" s="65">
        <f>IFERROR(VLOOKUP($B28,'P1'!$B:$AQ,9,FALSE),0)</f>
        <v>0</v>
      </c>
      <c r="K28" s="392"/>
      <c r="L28" s="68">
        <f t="shared" si="50"/>
        <v>0</v>
      </c>
      <c r="M28" s="393"/>
      <c r="N28" s="393"/>
      <c r="O28" s="66">
        <f t="shared" si="51"/>
        <v>0</v>
      </c>
      <c r="P28" s="26"/>
      <c r="Q28" s="67" cm="1">
        <f t="array" ref="Q28">SUMPRODUCT(('P1'!$M$8:$AV$8=Q$9)*('P1'!$B$11:$B$190=$B28)*('P1'!$M$11:$AV$190*1))</f>
        <v>0</v>
      </c>
      <c r="R28" s="68" cm="1">
        <f t="array" ref="R28">SUMPRODUCT(('P1'!$M$8:$AV$8=R$9)*('P1'!$B$11:$B$190=$B28)*('P1'!$M$11:$AV$190*1))</f>
        <v>0</v>
      </c>
      <c r="S28" s="69" cm="1">
        <f t="array" ref="S28">SUMPRODUCT(('P1'!$M$8:$AV$8=S$9)*('P1'!$B$11:$B$190=$B28)*('P1'!$M$11:$AV$190*1))</f>
        <v>0</v>
      </c>
      <c r="T28" s="67" cm="1">
        <f t="array" ref="T28">SUMPRODUCT(('P1'!$M$8:$AV$8=T$9)*('P1'!$B$11:$B$190=$B28)*('P1'!$M$11:$AV$190*1))</f>
        <v>0</v>
      </c>
      <c r="U28" s="68" cm="1">
        <f t="array" ref="U28">SUMPRODUCT(('P1'!$M$8:$AV$8=U$9)*('P1'!$B$11:$B$190=$B28)*('P1'!$M$11:$AV$190*1))</f>
        <v>0</v>
      </c>
      <c r="V28" s="69" cm="1">
        <f t="array" ref="V28">SUMPRODUCT(('P1'!$M$8:$AV$8=V$9)*('P1'!$B$11:$B$190=$B28)*('P1'!$M$11:$AV$190*1))</f>
        <v>0</v>
      </c>
      <c r="W28" s="67" cm="1">
        <f t="array" ref="W28">SUMPRODUCT(('P1'!$M$8:$AV$8=W$9)*('P1'!$B$11:$B$190=$B28)*('P1'!$M$11:$AV$190*1))</f>
        <v>0</v>
      </c>
      <c r="X28" s="68" cm="1">
        <f t="array" ref="X28">SUMPRODUCT(('P1'!$M$8:$AV$8=X$9)*('P1'!$B$11:$B$190=$B28)*('P1'!$M$11:$AV$190*1))</f>
        <v>0</v>
      </c>
      <c r="Y28" s="69" cm="1">
        <f t="array" ref="Y28">SUMPRODUCT(('P1'!$M$8:$AV$8=Y$9)*('P1'!$B$11:$B$190=$B28)*('P1'!$M$11:$AV$190*1))</f>
        <v>0</v>
      </c>
      <c r="Z28" s="67" cm="1">
        <f t="array" ref="Z28">SUMPRODUCT(('P1'!$M$8:$AV$8=Z$9)*('P1'!$B$11:$B$190=$B28)*('P1'!$M$11:$AV$190*1))</f>
        <v>0</v>
      </c>
      <c r="AA28" s="68" cm="1">
        <f t="array" ref="AA28">SUMPRODUCT(('P1'!$M$8:$AV$8=AA$9)*('P1'!$B$11:$B$190=$B28)*('P1'!$M$11:$AV$190*1))</f>
        <v>0</v>
      </c>
      <c r="AB28" s="69" cm="1">
        <f t="array" ref="AB28">SUMPRODUCT(('P1'!$M$8:$AV$8=AB$9)*('P1'!$B$11:$B$190=$B28)*('P1'!$M$11:$AV$190*1))</f>
        <v>0</v>
      </c>
      <c r="AC28" s="67" cm="1">
        <f t="array" ref="AC28">SUMPRODUCT(('P1'!$M$8:$AV$8=AC$9)*('P1'!$B$11:$B$190=$B28)*('P1'!$M$11:$AV$190*1))</f>
        <v>0</v>
      </c>
      <c r="AD28" s="68" cm="1">
        <f t="array" ref="AD28">SUMPRODUCT(('P1'!$M$8:$AV$8=AD$9)*('P1'!$B$11:$B$190=$B28)*('P1'!$M$11:$AV$190*1))</f>
        <v>0</v>
      </c>
      <c r="AE28" s="69" cm="1">
        <f t="array" ref="AE28">SUMPRODUCT(('P1'!$M$8:$AV$8=AE$9)*('P1'!$B$11:$B$190=$B28)*('P1'!$M$11:$AV$190*1))</f>
        <v>0</v>
      </c>
      <c r="AF28" s="67" cm="1">
        <f t="array" ref="AF28">SUMPRODUCT(('P1'!$M$8:$AV$8=AF$9)*('P1'!$B$11:$B$190=$B28)*('P1'!$M$11:$AV$190*1))</f>
        <v>0</v>
      </c>
      <c r="AG28" s="68" cm="1">
        <f t="array" ref="AG28">SUMPRODUCT(('P1'!$M$8:$AV$8=AG$9)*('P1'!$B$11:$B$190=$B28)*('P1'!$M$11:$AV$190*1))</f>
        <v>0</v>
      </c>
      <c r="AH28" s="69" cm="1">
        <f t="array" ref="AH28">SUMPRODUCT(('P1'!$M$8:$AV$8=AH$9)*('P1'!$B$11:$B$190=$B28)*('P1'!$M$11:$AV$190*1))</f>
        <v>0</v>
      </c>
      <c r="AI28" s="67" cm="1">
        <f t="array" ref="AI28">SUMPRODUCT(('P1'!$M$8:$AV$8=AI$9)*('P1'!$B$11:$B$190=$B28)*('P1'!$M$11:$AV$190*1))</f>
        <v>0</v>
      </c>
      <c r="AJ28" s="68" cm="1">
        <f t="array" ref="AJ28">SUMPRODUCT(('P1'!$M$8:$AV$8=AJ$9)*('P1'!$B$11:$B$190=$B28)*('P1'!$M$11:$AV$190*1))</f>
        <v>0</v>
      </c>
      <c r="AK28" s="69" cm="1">
        <f t="array" ref="AK28">SUMPRODUCT(('P1'!$M$8:$AV$8=AK$9)*('P1'!$B$11:$B$190=$B28)*('P1'!$M$11:$AV$190*1))</f>
        <v>0</v>
      </c>
      <c r="AL28" s="67" cm="1">
        <f t="array" ref="AL28">SUMPRODUCT(('P1'!$M$8:$AV$8=AL$9)*('P1'!$B$11:$B$190=$B28)*('P1'!$M$11:$AV$190*1))</f>
        <v>0</v>
      </c>
      <c r="AM28" s="68" cm="1">
        <f t="array" ref="AM28">SUMPRODUCT(('P1'!$M$8:$AV$8=AM$9)*('P1'!$B$11:$B$190=$B28)*('P1'!$M$11:$AV$190*1))</f>
        <v>0</v>
      </c>
      <c r="AN28" s="69" cm="1">
        <f t="array" ref="AN28">SUMPRODUCT(('P1'!$M$8:$AV$8=AN$9)*('P1'!$B$11:$B$190=$B28)*('P1'!$M$11:$AV$190*1))</f>
        <v>0</v>
      </c>
      <c r="AO28" s="67" cm="1">
        <f t="array" ref="AO28">SUMPRODUCT(('P1'!$M$8:$AV$8=AO$9)*('P1'!$B$11:$B$190=$B28)*('P1'!$M$11:$AV$190*1))</f>
        <v>0</v>
      </c>
      <c r="AP28" s="68" cm="1">
        <f t="array" ref="AP28">SUMPRODUCT(('P1'!$M$8:$AV$8=AP$9)*('P1'!$B$11:$B$190=$B28)*('P1'!$M$11:$AV$190*1))</f>
        <v>0</v>
      </c>
      <c r="AQ28" s="69" cm="1">
        <f t="array" ref="AQ28">SUMPRODUCT(('P1'!$M$8:$AV$8=AQ$9)*('P1'!$B$11:$B$190=$B28)*('P1'!$M$11:$AV$190*1))</f>
        <v>0</v>
      </c>
      <c r="AR28" s="67" cm="1">
        <f t="array" ref="AR28">SUMPRODUCT(('P1'!$M$8:$AV$8=AR$9)*('P1'!$B$11:$B$190=$B28)*('P1'!$M$11:$AV$190*1))</f>
        <v>0</v>
      </c>
      <c r="AS28" s="68" cm="1">
        <f t="array" ref="AS28">SUMPRODUCT(('P1'!$M$8:$AV$8=AS$9)*('P1'!$B$11:$B$190=$B28)*('P1'!$M$11:$AV$190*1))</f>
        <v>0</v>
      </c>
      <c r="AT28" s="69" cm="1">
        <f t="array" ref="AT28">SUMPRODUCT(('P1'!$M$8:$AV$8=AT$9)*('P1'!$B$11:$B$190=$B28)*('P1'!$M$11:$AV$190*1))</f>
        <v>0</v>
      </c>
      <c r="AU28" s="67" cm="1">
        <f t="array" ref="AU28">SUMPRODUCT(('P1'!$M$8:$AV$8=AU$9)*('P1'!$B$11:$B$190=$B28)*('P1'!$M$11:$AV$190*1))</f>
        <v>0</v>
      </c>
      <c r="AV28" s="68" cm="1">
        <f t="array" ref="AV28">SUMPRODUCT(('P1'!$M$8:$AV$8=AV$9)*('P1'!$B$11:$B$190=$B28)*('P1'!$M$11:$AV$190*1))</f>
        <v>0</v>
      </c>
      <c r="AW28" s="69" cm="1">
        <f t="array" ref="AW28">SUMPRODUCT(('P1'!$M$8:$AV$8=AW$9)*('P1'!$B$11:$B$190=$B28)*('P1'!$M$11:$AV$190*1))</f>
        <v>0</v>
      </c>
      <c r="AX28" s="67" cm="1">
        <f t="array" ref="AX28">SUMPRODUCT(('P1'!$M$8:$AV$8=AX$9)*('P1'!$B$11:$B$190=$B28)*('P1'!$M$11:$AV$190*1))</f>
        <v>0</v>
      </c>
      <c r="AY28" s="68" cm="1">
        <f t="array" ref="AY28">SUMPRODUCT(('P1'!$M$8:$AV$8=AY$9)*('P1'!$B$11:$B$190=$B28)*('P1'!$M$11:$AV$190*1))</f>
        <v>0</v>
      </c>
      <c r="AZ28" s="69" cm="1">
        <f t="array" ref="AZ28">SUMPRODUCT(('P1'!$M$8:$AV$8=AZ$9)*('P1'!$B$11:$B$190=$B28)*('P1'!$M$11:$AV$190*1))</f>
        <v>0</v>
      </c>
      <c r="BA28" s="26"/>
      <c r="BB28" s="381"/>
      <c r="BC28" s="382"/>
      <c r="BD28" s="26"/>
      <c r="BE28" s="381">
        <f t="shared" si="46"/>
        <v>0</v>
      </c>
      <c r="BF28" s="383">
        <f t="shared" si="47"/>
        <v>0</v>
      </c>
      <c r="BG28" s="26"/>
      <c r="BH28" s="381">
        <f t="shared" si="48"/>
        <v>0</v>
      </c>
      <c r="BI28" s="383">
        <f t="shared" si="49"/>
        <v>0</v>
      </c>
    </row>
    <row r="29" spans="2:61" ht="14.5" hidden="1" customHeight="1" outlineLevel="1" x14ac:dyDescent="0.35">
      <c r="B29" s="61" t="s">
        <v>506</v>
      </c>
      <c r="C29" s="62">
        <f>IFERROR(VLOOKUP($B29,'P1'!$B:$AQ,2,FALSE),0)</f>
        <v>0</v>
      </c>
      <c r="D29" s="62">
        <f>IFERROR(VLOOKUP($B29,'P1'!$B:$AQ,3,FALSE),0)</f>
        <v>0</v>
      </c>
      <c r="E29" s="377">
        <f>IFERROR(VLOOKUP($B29,'P1'!$B:$AQ,4,FALSE),0)</f>
        <v>0</v>
      </c>
      <c r="F29" s="376">
        <f>IFERROR(VLOOKUP($B29,'P1'!$B:$AQ,5,FALSE),0)</f>
        <v>0</v>
      </c>
      <c r="G29" s="377">
        <f>IFERROR(VLOOKUP($B29,'P1'!$B:$AQ,6,FALSE),0)</f>
        <v>0</v>
      </c>
      <c r="H29" s="378">
        <f>IFERROR(VLOOKUP($B29,'P1'!$B:$AQ,7,FALSE),0)</f>
        <v>0</v>
      </c>
      <c r="I29" s="379">
        <f>IFERROR(VLOOKUP($B29,'P1'!$B:$AQ,8,FALSE),0)</f>
        <v>0</v>
      </c>
      <c r="J29" s="65">
        <f>IFERROR(VLOOKUP($B29,'P1'!$B:$AQ,9,FALSE),0)</f>
        <v>0</v>
      </c>
      <c r="K29" s="392"/>
      <c r="L29" s="68">
        <f t="shared" si="50"/>
        <v>0</v>
      </c>
      <c r="M29" s="393"/>
      <c r="N29" s="393"/>
      <c r="O29" s="66">
        <f t="shared" si="51"/>
        <v>0</v>
      </c>
      <c r="P29" s="26"/>
      <c r="Q29" s="67" cm="1">
        <f t="array" ref="Q29">SUMPRODUCT(('P1'!$M$8:$AV$8=Q$9)*('P1'!$B$11:$B$190=$B29)*('P1'!$M$11:$AV$190*1))</f>
        <v>0</v>
      </c>
      <c r="R29" s="68" cm="1">
        <f t="array" ref="R29">SUMPRODUCT(('P1'!$M$8:$AV$8=R$9)*('P1'!$B$11:$B$190=$B29)*('P1'!$M$11:$AV$190*1))</f>
        <v>0</v>
      </c>
      <c r="S29" s="69" cm="1">
        <f t="array" ref="S29">SUMPRODUCT(('P1'!$M$8:$AV$8=S$9)*('P1'!$B$11:$B$190=$B29)*('P1'!$M$11:$AV$190*1))</f>
        <v>0</v>
      </c>
      <c r="T29" s="67" cm="1">
        <f t="array" ref="T29">SUMPRODUCT(('P1'!$M$8:$AV$8=T$9)*('P1'!$B$11:$B$190=$B29)*('P1'!$M$11:$AV$190*1))</f>
        <v>0</v>
      </c>
      <c r="U29" s="68" cm="1">
        <f t="array" ref="U29">SUMPRODUCT(('P1'!$M$8:$AV$8=U$9)*('P1'!$B$11:$B$190=$B29)*('P1'!$M$11:$AV$190*1))</f>
        <v>0</v>
      </c>
      <c r="V29" s="69" cm="1">
        <f t="array" ref="V29">SUMPRODUCT(('P1'!$M$8:$AV$8=V$9)*('P1'!$B$11:$B$190=$B29)*('P1'!$M$11:$AV$190*1))</f>
        <v>0</v>
      </c>
      <c r="W29" s="67" cm="1">
        <f t="array" ref="W29">SUMPRODUCT(('P1'!$M$8:$AV$8=W$9)*('P1'!$B$11:$B$190=$B29)*('P1'!$M$11:$AV$190*1))</f>
        <v>0</v>
      </c>
      <c r="X29" s="68" cm="1">
        <f t="array" ref="X29">SUMPRODUCT(('P1'!$M$8:$AV$8=X$9)*('P1'!$B$11:$B$190=$B29)*('P1'!$M$11:$AV$190*1))</f>
        <v>0</v>
      </c>
      <c r="Y29" s="69" cm="1">
        <f t="array" ref="Y29">SUMPRODUCT(('P1'!$M$8:$AV$8=Y$9)*('P1'!$B$11:$B$190=$B29)*('P1'!$M$11:$AV$190*1))</f>
        <v>0</v>
      </c>
      <c r="Z29" s="67" cm="1">
        <f t="array" ref="Z29">SUMPRODUCT(('P1'!$M$8:$AV$8=Z$9)*('P1'!$B$11:$B$190=$B29)*('P1'!$M$11:$AV$190*1))</f>
        <v>0</v>
      </c>
      <c r="AA29" s="68" cm="1">
        <f t="array" ref="AA29">SUMPRODUCT(('P1'!$M$8:$AV$8=AA$9)*('P1'!$B$11:$B$190=$B29)*('P1'!$M$11:$AV$190*1))</f>
        <v>0</v>
      </c>
      <c r="AB29" s="69" cm="1">
        <f t="array" ref="AB29">SUMPRODUCT(('P1'!$M$8:$AV$8=AB$9)*('P1'!$B$11:$B$190=$B29)*('P1'!$M$11:$AV$190*1))</f>
        <v>0</v>
      </c>
      <c r="AC29" s="67" cm="1">
        <f t="array" ref="AC29">SUMPRODUCT(('P1'!$M$8:$AV$8=AC$9)*('P1'!$B$11:$B$190=$B29)*('P1'!$M$11:$AV$190*1))</f>
        <v>0</v>
      </c>
      <c r="AD29" s="68" cm="1">
        <f t="array" ref="AD29">SUMPRODUCT(('P1'!$M$8:$AV$8=AD$9)*('P1'!$B$11:$B$190=$B29)*('P1'!$M$11:$AV$190*1))</f>
        <v>0</v>
      </c>
      <c r="AE29" s="69" cm="1">
        <f t="array" ref="AE29">SUMPRODUCT(('P1'!$M$8:$AV$8=AE$9)*('P1'!$B$11:$B$190=$B29)*('P1'!$M$11:$AV$190*1))</f>
        <v>0</v>
      </c>
      <c r="AF29" s="67" cm="1">
        <f t="array" ref="AF29">SUMPRODUCT(('P1'!$M$8:$AV$8=AF$9)*('P1'!$B$11:$B$190=$B29)*('P1'!$M$11:$AV$190*1))</f>
        <v>0</v>
      </c>
      <c r="AG29" s="68" cm="1">
        <f t="array" ref="AG29">SUMPRODUCT(('P1'!$M$8:$AV$8=AG$9)*('P1'!$B$11:$B$190=$B29)*('P1'!$M$11:$AV$190*1))</f>
        <v>0</v>
      </c>
      <c r="AH29" s="69" cm="1">
        <f t="array" ref="AH29">SUMPRODUCT(('P1'!$M$8:$AV$8=AH$9)*('P1'!$B$11:$B$190=$B29)*('P1'!$M$11:$AV$190*1))</f>
        <v>0</v>
      </c>
      <c r="AI29" s="67" cm="1">
        <f t="array" ref="AI29">SUMPRODUCT(('P1'!$M$8:$AV$8=AI$9)*('P1'!$B$11:$B$190=$B29)*('P1'!$M$11:$AV$190*1))</f>
        <v>0</v>
      </c>
      <c r="AJ29" s="68" cm="1">
        <f t="array" ref="AJ29">SUMPRODUCT(('P1'!$M$8:$AV$8=AJ$9)*('P1'!$B$11:$B$190=$B29)*('P1'!$M$11:$AV$190*1))</f>
        <v>0</v>
      </c>
      <c r="AK29" s="69" cm="1">
        <f t="array" ref="AK29">SUMPRODUCT(('P1'!$M$8:$AV$8=AK$9)*('P1'!$B$11:$B$190=$B29)*('P1'!$M$11:$AV$190*1))</f>
        <v>0</v>
      </c>
      <c r="AL29" s="67" cm="1">
        <f t="array" ref="AL29">SUMPRODUCT(('P1'!$M$8:$AV$8=AL$9)*('P1'!$B$11:$B$190=$B29)*('P1'!$M$11:$AV$190*1))</f>
        <v>0</v>
      </c>
      <c r="AM29" s="68" cm="1">
        <f t="array" ref="AM29">SUMPRODUCT(('P1'!$M$8:$AV$8=AM$9)*('P1'!$B$11:$B$190=$B29)*('P1'!$M$11:$AV$190*1))</f>
        <v>0</v>
      </c>
      <c r="AN29" s="69" cm="1">
        <f t="array" ref="AN29">SUMPRODUCT(('P1'!$M$8:$AV$8=AN$9)*('P1'!$B$11:$B$190=$B29)*('P1'!$M$11:$AV$190*1))</f>
        <v>0</v>
      </c>
      <c r="AO29" s="67" cm="1">
        <f t="array" ref="AO29">SUMPRODUCT(('P1'!$M$8:$AV$8=AO$9)*('P1'!$B$11:$B$190=$B29)*('P1'!$M$11:$AV$190*1))</f>
        <v>0</v>
      </c>
      <c r="AP29" s="68" cm="1">
        <f t="array" ref="AP29">SUMPRODUCT(('P1'!$M$8:$AV$8=AP$9)*('P1'!$B$11:$B$190=$B29)*('P1'!$M$11:$AV$190*1))</f>
        <v>0</v>
      </c>
      <c r="AQ29" s="69" cm="1">
        <f t="array" ref="AQ29">SUMPRODUCT(('P1'!$M$8:$AV$8=AQ$9)*('P1'!$B$11:$B$190=$B29)*('P1'!$M$11:$AV$190*1))</f>
        <v>0</v>
      </c>
      <c r="AR29" s="67" cm="1">
        <f t="array" ref="AR29">SUMPRODUCT(('P1'!$M$8:$AV$8=AR$9)*('P1'!$B$11:$B$190=$B29)*('P1'!$M$11:$AV$190*1))</f>
        <v>0</v>
      </c>
      <c r="AS29" s="68" cm="1">
        <f t="array" ref="AS29">SUMPRODUCT(('P1'!$M$8:$AV$8=AS$9)*('P1'!$B$11:$B$190=$B29)*('P1'!$M$11:$AV$190*1))</f>
        <v>0</v>
      </c>
      <c r="AT29" s="69" cm="1">
        <f t="array" ref="AT29">SUMPRODUCT(('P1'!$M$8:$AV$8=AT$9)*('P1'!$B$11:$B$190=$B29)*('P1'!$M$11:$AV$190*1))</f>
        <v>0</v>
      </c>
      <c r="AU29" s="67" cm="1">
        <f t="array" ref="AU29">SUMPRODUCT(('P1'!$M$8:$AV$8=AU$9)*('P1'!$B$11:$B$190=$B29)*('P1'!$M$11:$AV$190*1))</f>
        <v>0</v>
      </c>
      <c r="AV29" s="68" cm="1">
        <f t="array" ref="AV29">SUMPRODUCT(('P1'!$M$8:$AV$8=AV$9)*('P1'!$B$11:$B$190=$B29)*('P1'!$M$11:$AV$190*1))</f>
        <v>0</v>
      </c>
      <c r="AW29" s="69" cm="1">
        <f t="array" ref="AW29">SUMPRODUCT(('P1'!$M$8:$AV$8=AW$9)*('P1'!$B$11:$B$190=$B29)*('P1'!$M$11:$AV$190*1))</f>
        <v>0</v>
      </c>
      <c r="AX29" s="67" cm="1">
        <f t="array" ref="AX29">SUMPRODUCT(('P1'!$M$8:$AV$8=AX$9)*('P1'!$B$11:$B$190=$B29)*('P1'!$M$11:$AV$190*1))</f>
        <v>0</v>
      </c>
      <c r="AY29" s="68" cm="1">
        <f t="array" ref="AY29">SUMPRODUCT(('P1'!$M$8:$AV$8=AY$9)*('P1'!$B$11:$B$190=$B29)*('P1'!$M$11:$AV$190*1))</f>
        <v>0</v>
      </c>
      <c r="AZ29" s="69" cm="1">
        <f t="array" ref="AZ29">SUMPRODUCT(('P1'!$M$8:$AV$8=AZ$9)*('P1'!$B$11:$B$190=$B29)*('P1'!$M$11:$AV$190*1))</f>
        <v>0</v>
      </c>
      <c r="BA29" s="26"/>
      <c r="BB29" s="381"/>
      <c r="BC29" s="382"/>
      <c r="BD29" s="26"/>
      <c r="BE29" s="381">
        <f t="shared" si="46"/>
        <v>0</v>
      </c>
      <c r="BF29" s="383">
        <f t="shared" si="47"/>
        <v>0</v>
      </c>
      <c r="BG29" s="26"/>
      <c r="BH29" s="381">
        <f t="shared" si="48"/>
        <v>0</v>
      </c>
      <c r="BI29" s="383">
        <f t="shared" si="49"/>
        <v>0</v>
      </c>
    </row>
    <row r="30" spans="2:61" ht="14.5" hidden="1" customHeight="1" outlineLevel="1" x14ac:dyDescent="0.35">
      <c r="B30" s="61" t="s">
        <v>507</v>
      </c>
      <c r="C30" s="62">
        <f>IFERROR(VLOOKUP($B30,'P1'!$B:$AQ,2,FALSE),0)</f>
        <v>0</v>
      </c>
      <c r="D30" s="62">
        <f>IFERROR(VLOOKUP($B30,'P1'!$B:$AQ,3,FALSE),0)</f>
        <v>0</v>
      </c>
      <c r="E30" s="377">
        <f>IFERROR(VLOOKUP($B30,'P1'!$B:$AQ,4,FALSE),0)</f>
        <v>0</v>
      </c>
      <c r="F30" s="376">
        <f>IFERROR(VLOOKUP($B30,'P1'!$B:$AQ,5,FALSE),0)</f>
        <v>0</v>
      </c>
      <c r="G30" s="377">
        <f>IFERROR(VLOOKUP($B30,'P1'!$B:$AQ,6,FALSE),0)</f>
        <v>0</v>
      </c>
      <c r="H30" s="378">
        <f>IFERROR(VLOOKUP($B30,'P1'!$B:$AQ,7,FALSE),0)</f>
        <v>0</v>
      </c>
      <c r="I30" s="379">
        <f>IFERROR(VLOOKUP($B30,'P1'!$B:$AQ,8,FALSE),0)</f>
        <v>0</v>
      </c>
      <c r="J30" s="65">
        <f>IFERROR(VLOOKUP($B30,'P1'!$B:$AQ,9,FALSE),0)</f>
        <v>0</v>
      </c>
      <c r="K30" s="392"/>
      <c r="L30" s="68">
        <f t="shared" si="50"/>
        <v>0</v>
      </c>
      <c r="M30" s="393"/>
      <c r="N30" s="393"/>
      <c r="O30" s="66">
        <f t="shared" si="51"/>
        <v>0</v>
      </c>
      <c r="P30" s="26"/>
      <c r="Q30" s="67" cm="1">
        <f t="array" ref="Q30">SUMPRODUCT(('P1'!$M$8:$AV$8=Q$9)*('P1'!$B$11:$B$190=$B30)*('P1'!$M$11:$AV$190*1))</f>
        <v>0</v>
      </c>
      <c r="R30" s="68" cm="1">
        <f t="array" ref="R30">SUMPRODUCT(('P1'!$M$8:$AV$8=R$9)*('P1'!$B$11:$B$190=$B30)*('P1'!$M$11:$AV$190*1))</f>
        <v>0</v>
      </c>
      <c r="S30" s="69" cm="1">
        <f t="array" ref="S30">SUMPRODUCT(('P1'!$M$8:$AV$8=S$9)*('P1'!$B$11:$B$190=$B30)*('P1'!$M$11:$AV$190*1))</f>
        <v>0</v>
      </c>
      <c r="T30" s="67" cm="1">
        <f t="array" ref="T30">SUMPRODUCT(('P1'!$M$8:$AV$8=T$9)*('P1'!$B$11:$B$190=$B30)*('P1'!$M$11:$AV$190*1))</f>
        <v>0</v>
      </c>
      <c r="U30" s="68" cm="1">
        <f t="array" ref="U30">SUMPRODUCT(('P1'!$M$8:$AV$8=U$9)*('P1'!$B$11:$B$190=$B30)*('P1'!$M$11:$AV$190*1))</f>
        <v>0</v>
      </c>
      <c r="V30" s="69" cm="1">
        <f t="array" ref="V30">SUMPRODUCT(('P1'!$M$8:$AV$8=V$9)*('P1'!$B$11:$B$190=$B30)*('P1'!$M$11:$AV$190*1))</f>
        <v>0</v>
      </c>
      <c r="W30" s="67" cm="1">
        <f t="array" ref="W30">SUMPRODUCT(('P1'!$M$8:$AV$8=W$9)*('P1'!$B$11:$B$190=$B30)*('P1'!$M$11:$AV$190*1))</f>
        <v>0</v>
      </c>
      <c r="X30" s="68" cm="1">
        <f t="array" ref="X30">SUMPRODUCT(('P1'!$M$8:$AV$8=X$9)*('P1'!$B$11:$B$190=$B30)*('P1'!$M$11:$AV$190*1))</f>
        <v>0</v>
      </c>
      <c r="Y30" s="69" cm="1">
        <f t="array" ref="Y30">SUMPRODUCT(('P1'!$M$8:$AV$8=Y$9)*('P1'!$B$11:$B$190=$B30)*('P1'!$M$11:$AV$190*1))</f>
        <v>0</v>
      </c>
      <c r="Z30" s="67" cm="1">
        <f t="array" ref="Z30">SUMPRODUCT(('P1'!$M$8:$AV$8=Z$9)*('P1'!$B$11:$B$190=$B30)*('P1'!$M$11:$AV$190*1))</f>
        <v>0</v>
      </c>
      <c r="AA30" s="68" cm="1">
        <f t="array" ref="AA30">SUMPRODUCT(('P1'!$M$8:$AV$8=AA$9)*('P1'!$B$11:$B$190=$B30)*('P1'!$M$11:$AV$190*1))</f>
        <v>0</v>
      </c>
      <c r="AB30" s="69" cm="1">
        <f t="array" ref="AB30">SUMPRODUCT(('P1'!$M$8:$AV$8=AB$9)*('P1'!$B$11:$B$190=$B30)*('P1'!$M$11:$AV$190*1))</f>
        <v>0</v>
      </c>
      <c r="AC30" s="67" cm="1">
        <f t="array" ref="AC30">SUMPRODUCT(('P1'!$M$8:$AV$8=AC$9)*('P1'!$B$11:$B$190=$B30)*('P1'!$M$11:$AV$190*1))</f>
        <v>0</v>
      </c>
      <c r="AD30" s="68" cm="1">
        <f t="array" ref="AD30">SUMPRODUCT(('P1'!$M$8:$AV$8=AD$9)*('P1'!$B$11:$B$190=$B30)*('P1'!$M$11:$AV$190*1))</f>
        <v>0</v>
      </c>
      <c r="AE30" s="69" cm="1">
        <f t="array" ref="AE30">SUMPRODUCT(('P1'!$M$8:$AV$8=AE$9)*('P1'!$B$11:$B$190=$B30)*('P1'!$M$11:$AV$190*1))</f>
        <v>0</v>
      </c>
      <c r="AF30" s="67" cm="1">
        <f t="array" ref="AF30">SUMPRODUCT(('P1'!$M$8:$AV$8=AF$9)*('P1'!$B$11:$B$190=$B30)*('P1'!$M$11:$AV$190*1))</f>
        <v>0</v>
      </c>
      <c r="AG30" s="68" cm="1">
        <f t="array" ref="AG30">SUMPRODUCT(('P1'!$M$8:$AV$8=AG$9)*('P1'!$B$11:$B$190=$B30)*('P1'!$M$11:$AV$190*1))</f>
        <v>0</v>
      </c>
      <c r="AH30" s="69" cm="1">
        <f t="array" ref="AH30">SUMPRODUCT(('P1'!$M$8:$AV$8=AH$9)*('P1'!$B$11:$B$190=$B30)*('P1'!$M$11:$AV$190*1))</f>
        <v>0</v>
      </c>
      <c r="AI30" s="67" cm="1">
        <f t="array" ref="AI30">SUMPRODUCT(('P1'!$M$8:$AV$8=AI$9)*('P1'!$B$11:$B$190=$B30)*('P1'!$M$11:$AV$190*1))</f>
        <v>0</v>
      </c>
      <c r="AJ30" s="68" cm="1">
        <f t="array" ref="AJ30">SUMPRODUCT(('P1'!$M$8:$AV$8=AJ$9)*('P1'!$B$11:$B$190=$B30)*('P1'!$M$11:$AV$190*1))</f>
        <v>0</v>
      </c>
      <c r="AK30" s="69" cm="1">
        <f t="array" ref="AK30">SUMPRODUCT(('P1'!$M$8:$AV$8=AK$9)*('P1'!$B$11:$B$190=$B30)*('P1'!$M$11:$AV$190*1))</f>
        <v>0</v>
      </c>
      <c r="AL30" s="67" cm="1">
        <f t="array" ref="AL30">SUMPRODUCT(('P1'!$M$8:$AV$8=AL$9)*('P1'!$B$11:$B$190=$B30)*('P1'!$M$11:$AV$190*1))</f>
        <v>0</v>
      </c>
      <c r="AM30" s="68" cm="1">
        <f t="array" ref="AM30">SUMPRODUCT(('P1'!$M$8:$AV$8=AM$9)*('P1'!$B$11:$B$190=$B30)*('P1'!$M$11:$AV$190*1))</f>
        <v>0</v>
      </c>
      <c r="AN30" s="69" cm="1">
        <f t="array" ref="AN30">SUMPRODUCT(('P1'!$M$8:$AV$8=AN$9)*('P1'!$B$11:$B$190=$B30)*('P1'!$M$11:$AV$190*1))</f>
        <v>0</v>
      </c>
      <c r="AO30" s="67" cm="1">
        <f t="array" ref="AO30">SUMPRODUCT(('P1'!$M$8:$AV$8=AO$9)*('P1'!$B$11:$B$190=$B30)*('P1'!$M$11:$AV$190*1))</f>
        <v>0</v>
      </c>
      <c r="AP30" s="68" cm="1">
        <f t="array" ref="AP30">SUMPRODUCT(('P1'!$M$8:$AV$8=AP$9)*('P1'!$B$11:$B$190=$B30)*('P1'!$M$11:$AV$190*1))</f>
        <v>0</v>
      </c>
      <c r="AQ30" s="69" cm="1">
        <f t="array" ref="AQ30">SUMPRODUCT(('P1'!$M$8:$AV$8=AQ$9)*('P1'!$B$11:$B$190=$B30)*('P1'!$M$11:$AV$190*1))</f>
        <v>0</v>
      </c>
      <c r="AR30" s="67" cm="1">
        <f t="array" ref="AR30">SUMPRODUCT(('P1'!$M$8:$AV$8=AR$9)*('P1'!$B$11:$B$190=$B30)*('P1'!$M$11:$AV$190*1))</f>
        <v>0</v>
      </c>
      <c r="AS30" s="68" cm="1">
        <f t="array" ref="AS30">SUMPRODUCT(('P1'!$M$8:$AV$8=AS$9)*('P1'!$B$11:$B$190=$B30)*('P1'!$M$11:$AV$190*1))</f>
        <v>0</v>
      </c>
      <c r="AT30" s="69" cm="1">
        <f t="array" ref="AT30">SUMPRODUCT(('P1'!$M$8:$AV$8=AT$9)*('P1'!$B$11:$B$190=$B30)*('P1'!$M$11:$AV$190*1))</f>
        <v>0</v>
      </c>
      <c r="AU30" s="67" cm="1">
        <f t="array" ref="AU30">SUMPRODUCT(('P1'!$M$8:$AV$8=AU$9)*('P1'!$B$11:$B$190=$B30)*('P1'!$M$11:$AV$190*1))</f>
        <v>0</v>
      </c>
      <c r="AV30" s="68" cm="1">
        <f t="array" ref="AV30">SUMPRODUCT(('P1'!$M$8:$AV$8=AV$9)*('P1'!$B$11:$B$190=$B30)*('P1'!$M$11:$AV$190*1))</f>
        <v>0</v>
      </c>
      <c r="AW30" s="69" cm="1">
        <f t="array" ref="AW30">SUMPRODUCT(('P1'!$M$8:$AV$8=AW$9)*('P1'!$B$11:$B$190=$B30)*('P1'!$M$11:$AV$190*1))</f>
        <v>0</v>
      </c>
      <c r="AX30" s="67" cm="1">
        <f t="array" ref="AX30">SUMPRODUCT(('P1'!$M$8:$AV$8=AX$9)*('P1'!$B$11:$B$190=$B30)*('P1'!$M$11:$AV$190*1))</f>
        <v>0</v>
      </c>
      <c r="AY30" s="68" cm="1">
        <f t="array" ref="AY30">SUMPRODUCT(('P1'!$M$8:$AV$8=AY$9)*('P1'!$B$11:$B$190=$B30)*('P1'!$M$11:$AV$190*1))</f>
        <v>0</v>
      </c>
      <c r="AZ30" s="69" cm="1">
        <f t="array" ref="AZ30">SUMPRODUCT(('P1'!$M$8:$AV$8=AZ$9)*('P1'!$B$11:$B$190=$B30)*('P1'!$M$11:$AV$190*1))</f>
        <v>0</v>
      </c>
      <c r="BA30" s="26"/>
      <c r="BB30" s="381"/>
      <c r="BC30" s="382"/>
      <c r="BD30" s="26"/>
      <c r="BE30" s="381">
        <f t="shared" si="46"/>
        <v>0</v>
      </c>
      <c r="BF30" s="383">
        <f t="shared" si="47"/>
        <v>0</v>
      </c>
      <c r="BG30" s="26"/>
      <c r="BH30" s="381">
        <f t="shared" si="48"/>
        <v>0</v>
      </c>
      <c r="BI30" s="383">
        <f t="shared" si="49"/>
        <v>0</v>
      </c>
    </row>
    <row r="31" spans="2:61" ht="14.5" hidden="1" customHeight="1" outlineLevel="1" x14ac:dyDescent="0.35">
      <c r="B31" s="61" t="s">
        <v>508</v>
      </c>
      <c r="C31" s="62">
        <f>IFERROR(VLOOKUP($B31,'P1'!$B:$AQ,2,FALSE),0)</f>
        <v>0</v>
      </c>
      <c r="D31" s="62">
        <f>IFERROR(VLOOKUP($B31,'P1'!$B:$AQ,3,FALSE),0)</f>
        <v>0</v>
      </c>
      <c r="E31" s="377">
        <f>IFERROR(VLOOKUP($B31,'P1'!$B:$AQ,4,FALSE),0)</f>
        <v>0</v>
      </c>
      <c r="F31" s="376">
        <f>IFERROR(VLOOKUP($B31,'P1'!$B:$AQ,5,FALSE),0)</f>
        <v>0</v>
      </c>
      <c r="G31" s="377">
        <f>IFERROR(VLOOKUP($B31,'P1'!$B:$AQ,6,FALSE),0)</f>
        <v>0</v>
      </c>
      <c r="H31" s="378">
        <f>IFERROR(VLOOKUP($B31,'P1'!$B:$AQ,7,FALSE),0)</f>
        <v>0</v>
      </c>
      <c r="I31" s="379">
        <f>IFERROR(VLOOKUP($B31,'P1'!$B:$AQ,8,FALSE),0)</f>
        <v>0</v>
      </c>
      <c r="J31" s="65">
        <f>IFERROR(VLOOKUP($B31,'P1'!$B:$AQ,9,FALSE),0)</f>
        <v>0</v>
      </c>
      <c r="K31" s="392"/>
      <c r="L31" s="68">
        <f t="shared" si="50"/>
        <v>0</v>
      </c>
      <c r="M31" s="393"/>
      <c r="N31" s="393"/>
      <c r="O31" s="66">
        <f t="shared" si="51"/>
        <v>0</v>
      </c>
      <c r="P31" s="26"/>
      <c r="Q31" s="67" cm="1">
        <f t="array" ref="Q31">SUMPRODUCT(('P1'!$M$8:$AV$8=Q$9)*('P1'!$B$11:$B$190=$B31)*('P1'!$M$11:$AV$190*1))</f>
        <v>0</v>
      </c>
      <c r="R31" s="68" cm="1">
        <f t="array" ref="R31">SUMPRODUCT(('P1'!$M$8:$AV$8=R$9)*('P1'!$B$11:$B$190=$B31)*('P1'!$M$11:$AV$190*1))</f>
        <v>0</v>
      </c>
      <c r="S31" s="69" cm="1">
        <f t="array" ref="S31">SUMPRODUCT(('P1'!$M$8:$AV$8=S$9)*('P1'!$B$11:$B$190=$B31)*('P1'!$M$11:$AV$190*1))</f>
        <v>0</v>
      </c>
      <c r="T31" s="67" cm="1">
        <f t="array" ref="T31">SUMPRODUCT(('P1'!$M$8:$AV$8=T$9)*('P1'!$B$11:$B$190=$B31)*('P1'!$M$11:$AV$190*1))</f>
        <v>0</v>
      </c>
      <c r="U31" s="68" cm="1">
        <f t="array" ref="U31">SUMPRODUCT(('P1'!$M$8:$AV$8=U$9)*('P1'!$B$11:$B$190=$B31)*('P1'!$M$11:$AV$190*1))</f>
        <v>0</v>
      </c>
      <c r="V31" s="69" cm="1">
        <f t="array" ref="V31">SUMPRODUCT(('P1'!$M$8:$AV$8=V$9)*('P1'!$B$11:$B$190=$B31)*('P1'!$M$11:$AV$190*1))</f>
        <v>0</v>
      </c>
      <c r="W31" s="67" cm="1">
        <f t="array" ref="W31">SUMPRODUCT(('P1'!$M$8:$AV$8=W$9)*('P1'!$B$11:$B$190=$B31)*('P1'!$M$11:$AV$190*1))</f>
        <v>0</v>
      </c>
      <c r="X31" s="68" cm="1">
        <f t="array" ref="X31">SUMPRODUCT(('P1'!$M$8:$AV$8=X$9)*('P1'!$B$11:$B$190=$B31)*('P1'!$M$11:$AV$190*1))</f>
        <v>0</v>
      </c>
      <c r="Y31" s="69" cm="1">
        <f t="array" ref="Y31">SUMPRODUCT(('P1'!$M$8:$AV$8=Y$9)*('P1'!$B$11:$B$190=$B31)*('P1'!$M$11:$AV$190*1))</f>
        <v>0</v>
      </c>
      <c r="Z31" s="67" cm="1">
        <f t="array" ref="Z31">SUMPRODUCT(('P1'!$M$8:$AV$8=Z$9)*('P1'!$B$11:$B$190=$B31)*('P1'!$M$11:$AV$190*1))</f>
        <v>0</v>
      </c>
      <c r="AA31" s="68" cm="1">
        <f t="array" ref="AA31">SUMPRODUCT(('P1'!$M$8:$AV$8=AA$9)*('P1'!$B$11:$B$190=$B31)*('P1'!$M$11:$AV$190*1))</f>
        <v>0</v>
      </c>
      <c r="AB31" s="69" cm="1">
        <f t="array" ref="AB31">SUMPRODUCT(('P1'!$M$8:$AV$8=AB$9)*('P1'!$B$11:$B$190=$B31)*('P1'!$M$11:$AV$190*1))</f>
        <v>0</v>
      </c>
      <c r="AC31" s="67" cm="1">
        <f t="array" ref="AC31">SUMPRODUCT(('P1'!$M$8:$AV$8=AC$9)*('P1'!$B$11:$B$190=$B31)*('P1'!$M$11:$AV$190*1))</f>
        <v>0</v>
      </c>
      <c r="AD31" s="68" cm="1">
        <f t="array" ref="AD31">SUMPRODUCT(('P1'!$M$8:$AV$8=AD$9)*('P1'!$B$11:$B$190=$B31)*('P1'!$M$11:$AV$190*1))</f>
        <v>0</v>
      </c>
      <c r="AE31" s="69" cm="1">
        <f t="array" ref="AE31">SUMPRODUCT(('P1'!$M$8:$AV$8=AE$9)*('P1'!$B$11:$B$190=$B31)*('P1'!$M$11:$AV$190*1))</f>
        <v>0</v>
      </c>
      <c r="AF31" s="67" cm="1">
        <f t="array" ref="AF31">SUMPRODUCT(('P1'!$M$8:$AV$8=AF$9)*('P1'!$B$11:$B$190=$B31)*('P1'!$M$11:$AV$190*1))</f>
        <v>0</v>
      </c>
      <c r="AG31" s="68" cm="1">
        <f t="array" ref="AG31">SUMPRODUCT(('P1'!$M$8:$AV$8=AG$9)*('P1'!$B$11:$B$190=$B31)*('P1'!$M$11:$AV$190*1))</f>
        <v>0</v>
      </c>
      <c r="AH31" s="69" cm="1">
        <f t="array" ref="AH31">SUMPRODUCT(('P1'!$M$8:$AV$8=AH$9)*('P1'!$B$11:$B$190=$B31)*('P1'!$M$11:$AV$190*1))</f>
        <v>0</v>
      </c>
      <c r="AI31" s="67" cm="1">
        <f t="array" ref="AI31">SUMPRODUCT(('P1'!$M$8:$AV$8=AI$9)*('P1'!$B$11:$B$190=$B31)*('P1'!$M$11:$AV$190*1))</f>
        <v>0</v>
      </c>
      <c r="AJ31" s="68" cm="1">
        <f t="array" ref="AJ31">SUMPRODUCT(('P1'!$M$8:$AV$8=AJ$9)*('P1'!$B$11:$B$190=$B31)*('P1'!$M$11:$AV$190*1))</f>
        <v>0</v>
      </c>
      <c r="AK31" s="69" cm="1">
        <f t="array" ref="AK31">SUMPRODUCT(('P1'!$M$8:$AV$8=AK$9)*('P1'!$B$11:$B$190=$B31)*('P1'!$M$11:$AV$190*1))</f>
        <v>0</v>
      </c>
      <c r="AL31" s="67" cm="1">
        <f t="array" ref="AL31">SUMPRODUCT(('P1'!$M$8:$AV$8=AL$9)*('P1'!$B$11:$B$190=$B31)*('P1'!$M$11:$AV$190*1))</f>
        <v>0</v>
      </c>
      <c r="AM31" s="68" cm="1">
        <f t="array" ref="AM31">SUMPRODUCT(('P1'!$M$8:$AV$8=AM$9)*('P1'!$B$11:$B$190=$B31)*('P1'!$M$11:$AV$190*1))</f>
        <v>0</v>
      </c>
      <c r="AN31" s="69" cm="1">
        <f t="array" ref="AN31">SUMPRODUCT(('P1'!$M$8:$AV$8=AN$9)*('P1'!$B$11:$B$190=$B31)*('P1'!$M$11:$AV$190*1))</f>
        <v>0</v>
      </c>
      <c r="AO31" s="67" cm="1">
        <f t="array" ref="AO31">SUMPRODUCT(('P1'!$M$8:$AV$8=AO$9)*('P1'!$B$11:$B$190=$B31)*('P1'!$M$11:$AV$190*1))</f>
        <v>0</v>
      </c>
      <c r="AP31" s="68" cm="1">
        <f t="array" ref="AP31">SUMPRODUCT(('P1'!$M$8:$AV$8=AP$9)*('P1'!$B$11:$B$190=$B31)*('P1'!$M$11:$AV$190*1))</f>
        <v>0</v>
      </c>
      <c r="AQ31" s="69" cm="1">
        <f t="array" ref="AQ31">SUMPRODUCT(('P1'!$M$8:$AV$8=AQ$9)*('P1'!$B$11:$B$190=$B31)*('P1'!$M$11:$AV$190*1))</f>
        <v>0</v>
      </c>
      <c r="AR31" s="67" cm="1">
        <f t="array" ref="AR31">SUMPRODUCT(('P1'!$M$8:$AV$8=AR$9)*('P1'!$B$11:$B$190=$B31)*('P1'!$M$11:$AV$190*1))</f>
        <v>0</v>
      </c>
      <c r="AS31" s="68" cm="1">
        <f t="array" ref="AS31">SUMPRODUCT(('P1'!$M$8:$AV$8=AS$9)*('P1'!$B$11:$B$190=$B31)*('P1'!$M$11:$AV$190*1))</f>
        <v>0</v>
      </c>
      <c r="AT31" s="69" cm="1">
        <f t="array" ref="AT31">SUMPRODUCT(('P1'!$M$8:$AV$8=AT$9)*('P1'!$B$11:$B$190=$B31)*('P1'!$M$11:$AV$190*1))</f>
        <v>0</v>
      </c>
      <c r="AU31" s="67" cm="1">
        <f t="array" ref="AU31">SUMPRODUCT(('P1'!$M$8:$AV$8=AU$9)*('P1'!$B$11:$B$190=$B31)*('P1'!$M$11:$AV$190*1))</f>
        <v>0</v>
      </c>
      <c r="AV31" s="68" cm="1">
        <f t="array" ref="AV31">SUMPRODUCT(('P1'!$M$8:$AV$8=AV$9)*('P1'!$B$11:$B$190=$B31)*('P1'!$M$11:$AV$190*1))</f>
        <v>0</v>
      </c>
      <c r="AW31" s="69" cm="1">
        <f t="array" ref="AW31">SUMPRODUCT(('P1'!$M$8:$AV$8=AW$9)*('P1'!$B$11:$B$190=$B31)*('P1'!$M$11:$AV$190*1))</f>
        <v>0</v>
      </c>
      <c r="AX31" s="67" cm="1">
        <f t="array" ref="AX31">SUMPRODUCT(('P1'!$M$8:$AV$8=AX$9)*('P1'!$B$11:$B$190=$B31)*('P1'!$M$11:$AV$190*1))</f>
        <v>0</v>
      </c>
      <c r="AY31" s="68" cm="1">
        <f t="array" ref="AY31">SUMPRODUCT(('P1'!$M$8:$AV$8=AY$9)*('P1'!$B$11:$B$190=$B31)*('P1'!$M$11:$AV$190*1))</f>
        <v>0</v>
      </c>
      <c r="AZ31" s="69" cm="1">
        <f t="array" ref="AZ31">SUMPRODUCT(('P1'!$M$8:$AV$8=AZ$9)*('P1'!$B$11:$B$190=$B31)*('P1'!$M$11:$AV$190*1))</f>
        <v>0</v>
      </c>
      <c r="BA31" s="26"/>
      <c r="BB31" s="381"/>
      <c r="BC31" s="382"/>
      <c r="BD31" s="26"/>
      <c r="BE31" s="381">
        <f t="shared" si="46"/>
        <v>0</v>
      </c>
      <c r="BF31" s="383">
        <f t="shared" si="47"/>
        <v>0</v>
      </c>
      <c r="BG31" s="26"/>
      <c r="BH31" s="381">
        <f t="shared" si="48"/>
        <v>0</v>
      </c>
      <c r="BI31" s="383">
        <f t="shared" si="49"/>
        <v>0</v>
      </c>
    </row>
    <row r="32" spans="2:61" ht="14.5" hidden="1" customHeight="1" outlineLevel="1" x14ac:dyDescent="0.35">
      <c r="B32" s="61" t="s">
        <v>509</v>
      </c>
      <c r="C32" s="62">
        <f>IFERROR(VLOOKUP($B32,'P1'!$B:$AQ,2,FALSE),0)</f>
        <v>0</v>
      </c>
      <c r="D32" s="62">
        <f>IFERROR(VLOOKUP($B32,'P1'!$B:$AQ,3,FALSE),0)</f>
        <v>0</v>
      </c>
      <c r="E32" s="377">
        <f>IFERROR(VLOOKUP($B32,'P1'!$B:$AQ,4,FALSE),0)</f>
        <v>0</v>
      </c>
      <c r="F32" s="376">
        <f>IFERROR(VLOOKUP($B32,'P1'!$B:$AQ,5,FALSE),0)</f>
        <v>0</v>
      </c>
      <c r="G32" s="377">
        <f>IFERROR(VLOOKUP($B32,'P1'!$B:$AQ,6,FALSE),0)</f>
        <v>0</v>
      </c>
      <c r="H32" s="378">
        <f>IFERROR(VLOOKUP($B32,'P1'!$B:$AQ,7,FALSE),0)</f>
        <v>0</v>
      </c>
      <c r="I32" s="379">
        <f>IFERROR(VLOOKUP($B32,'P1'!$B:$AQ,8,FALSE),0)</f>
        <v>0</v>
      </c>
      <c r="J32" s="65">
        <f>IFERROR(VLOOKUP($B32,'P1'!$B:$AQ,9,FALSE),0)</f>
        <v>0</v>
      </c>
      <c r="K32" s="392"/>
      <c r="L32" s="68">
        <f t="shared" si="50"/>
        <v>0</v>
      </c>
      <c r="M32" s="393"/>
      <c r="N32" s="393"/>
      <c r="O32" s="66">
        <f t="shared" si="51"/>
        <v>0</v>
      </c>
      <c r="P32" s="26"/>
      <c r="Q32" s="67" cm="1">
        <f t="array" ref="Q32">SUMPRODUCT(('P1'!$M$8:$AV$8=Q$9)*('P1'!$B$11:$B$190=$B32)*('P1'!$M$11:$AV$190*1))</f>
        <v>0</v>
      </c>
      <c r="R32" s="68" cm="1">
        <f t="array" ref="R32">SUMPRODUCT(('P1'!$M$8:$AV$8=R$9)*('P1'!$B$11:$B$190=$B32)*('P1'!$M$11:$AV$190*1))</f>
        <v>0</v>
      </c>
      <c r="S32" s="69" cm="1">
        <f t="array" ref="S32">SUMPRODUCT(('P1'!$M$8:$AV$8=S$9)*('P1'!$B$11:$B$190=$B32)*('P1'!$M$11:$AV$190*1))</f>
        <v>0</v>
      </c>
      <c r="T32" s="67" cm="1">
        <f t="array" ref="T32">SUMPRODUCT(('P1'!$M$8:$AV$8=T$9)*('P1'!$B$11:$B$190=$B32)*('P1'!$M$11:$AV$190*1))</f>
        <v>0</v>
      </c>
      <c r="U32" s="68" cm="1">
        <f t="array" ref="U32">SUMPRODUCT(('P1'!$M$8:$AV$8=U$9)*('P1'!$B$11:$B$190=$B32)*('P1'!$M$11:$AV$190*1))</f>
        <v>0</v>
      </c>
      <c r="V32" s="69" cm="1">
        <f t="array" ref="V32">SUMPRODUCT(('P1'!$M$8:$AV$8=V$9)*('P1'!$B$11:$B$190=$B32)*('P1'!$M$11:$AV$190*1))</f>
        <v>0</v>
      </c>
      <c r="W32" s="67" cm="1">
        <f t="array" ref="W32">SUMPRODUCT(('P1'!$M$8:$AV$8=W$9)*('P1'!$B$11:$B$190=$B32)*('P1'!$M$11:$AV$190*1))</f>
        <v>0</v>
      </c>
      <c r="X32" s="68" cm="1">
        <f t="array" ref="X32">SUMPRODUCT(('P1'!$M$8:$AV$8=X$9)*('P1'!$B$11:$B$190=$B32)*('P1'!$M$11:$AV$190*1))</f>
        <v>0</v>
      </c>
      <c r="Y32" s="69" cm="1">
        <f t="array" ref="Y32">SUMPRODUCT(('P1'!$M$8:$AV$8=Y$9)*('P1'!$B$11:$B$190=$B32)*('P1'!$M$11:$AV$190*1))</f>
        <v>0</v>
      </c>
      <c r="Z32" s="67" cm="1">
        <f t="array" ref="Z32">SUMPRODUCT(('P1'!$M$8:$AV$8=Z$9)*('P1'!$B$11:$B$190=$B32)*('P1'!$M$11:$AV$190*1))</f>
        <v>0</v>
      </c>
      <c r="AA32" s="68" cm="1">
        <f t="array" ref="AA32">SUMPRODUCT(('P1'!$M$8:$AV$8=AA$9)*('P1'!$B$11:$B$190=$B32)*('P1'!$M$11:$AV$190*1))</f>
        <v>0</v>
      </c>
      <c r="AB32" s="69" cm="1">
        <f t="array" ref="AB32">SUMPRODUCT(('P1'!$M$8:$AV$8=AB$9)*('P1'!$B$11:$B$190=$B32)*('P1'!$M$11:$AV$190*1))</f>
        <v>0</v>
      </c>
      <c r="AC32" s="67" cm="1">
        <f t="array" ref="AC32">SUMPRODUCT(('P1'!$M$8:$AV$8=AC$9)*('P1'!$B$11:$B$190=$B32)*('P1'!$M$11:$AV$190*1))</f>
        <v>0</v>
      </c>
      <c r="AD32" s="68" cm="1">
        <f t="array" ref="AD32">SUMPRODUCT(('P1'!$M$8:$AV$8=AD$9)*('P1'!$B$11:$B$190=$B32)*('P1'!$M$11:$AV$190*1))</f>
        <v>0</v>
      </c>
      <c r="AE32" s="69" cm="1">
        <f t="array" ref="AE32">SUMPRODUCT(('P1'!$M$8:$AV$8=AE$9)*('P1'!$B$11:$B$190=$B32)*('P1'!$M$11:$AV$190*1))</f>
        <v>0</v>
      </c>
      <c r="AF32" s="67" cm="1">
        <f t="array" ref="AF32">SUMPRODUCT(('P1'!$M$8:$AV$8=AF$9)*('P1'!$B$11:$B$190=$B32)*('P1'!$M$11:$AV$190*1))</f>
        <v>0</v>
      </c>
      <c r="AG32" s="68" cm="1">
        <f t="array" ref="AG32">SUMPRODUCT(('P1'!$M$8:$AV$8=AG$9)*('P1'!$B$11:$B$190=$B32)*('P1'!$M$11:$AV$190*1))</f>
        <v>0</v>
      </c>
      <c r="AH32" s="69" cm="1">
        <f t="array" ref="AH32">SUMPRODUCT(('P1'!$M$8:$AV$8=AH$9)*('P1'!$B$11:$B$190=$B32)*('P1'!$M$11:$AV$190*1))</f>
        <v>0</v>
      </c>
      <c r="AI32" s="67" cm="1">
        <f t="array" ref="AI32">SUMPRODUCT(('P1'!$M$8:$AV$8=AI$9)*('P1'!$B$11:$B$190=$B32)*('P1'!$M$11:$AV$190*1))</f>
        <v>0</v>
      </c>
      <c r="AJ32" s="68" cm="1">
        <f t="array" ref="AJ32">SUMPRODUCT(('P1'!$M$8:$AV$8=AJ$9)*('P1'!$B$11:$B$190=$B32)*('P1'!$M$11:$AV$190*1))</f>
        <v>0</v>
      </c>
      <c r="AK32" s="69" cm="1">
        <f t="array" ref="AK32">SUMPRODUCT(('P1'!$M$8:$AV$8=AK$9)*('P1'!$B$11:$B$190=$B32)*('P1'!$M$11:$AV$190*1))</f>
        <v>0</v>
      </c>
      <c r="AL32" s="67" cm="1">
        <f t="array" ref="AL32">SUMPRODUCT(('P1'!$M$8:$AV$8=AL$9)*('P1'!$B$11:$B$190=$B32)*('P1'!$M$11:$AV$190*1))</f>
        <v>0</v>
      </c>
      <c r="AM32" s="68" cm="1">
        <f t="array" ref="AM32">SUMPRODUCT(('P1'!$M$8:$AV$8=AM$9)*('P1'!$B$11:$B$190=$B32)*('P1'!$M$11:$AV$190*1))</f>
        <v>0</v>
      </c>
      <c r="AN32" s="69" cm="1">
        <f t="array" ref="AN32">SUMPRODUCT(('P1'!$M$8:$AV$8=AN$9)*('P1'!$B$11:$B$190=$B32)*('P1'!$M$11:$AV$190*1))</f>
        <v>0</v>
      </c>
      <c r="AO32" s="67" cm="1">
        <f t="array" ref="AO32">SUMPRODUCT(('P1'!$M$8:$AV$8=AO$9)*('P1'!$B$11:$B$190=$B32)*('P1'!$M$11:$AV$190*1))</f>
        <v>0</v>
      </c>
      <c r="AP32" s="68" cm="1">
        <f t="array" ref="AP32">SUMPRODUCT(('P1'!$M$8:$AV$8=AP$9)*('P1'!$B$11:$B$190=$B32)*('P1'!$M$11:$AV$190*1))</f>
        <v>0</v>
      </c>
      <c r="AQ32" s="69" cm="1">
        <f t="array" ref="AQ32">SUMPRODUCT(('P1'!$M$8:$AV$8=AQ$9)*('P1'!$B$11:$B$190=$B32)*('P1'!$M$11:$AV$190*1))</f>
        <v>0</v>
      </c>
      <c r="AR32" s="67" cm="1">
        <f t="array" ref="AR32">SUMPRODUCT(('P1'!$M$8:$AV$8=AR$9)*('P1'!$B$11:$B$190=$B32)*('P1'!$M$11:$AV$190*1))</f>
        <v>0</v>
      </c>
      <c r="AS32" s="68" cm="1">
        <f t="array" ref="AS32">SUMPRODUCT(('P1'!$M$8:$AV$8=AS$9)*('P1'!$B$11:$B$190=$B32)*('P1'!$M$11:$AV$190*1))</f>
        <v>0</v>
      </c>
      <c r="AT32" s="69" cm="1">
        <f t="array" ref="AT32">SUMPRODUCT(('P1'!$M$8:$AV$8=AT$9)*('P1'!$B$11:$B$190=$B32)*('P1'!$M$11:$AV$190*1))</f>
        <v>0</v>
      </c>
      <c r="AU32" s="67" cm="1">
        <f t="array" ref="AU32">SUMPRODUCT(('P1'!$M$8:$AV$8=AU$9)*('P1'!$B$11:$B$190=$B32)*('P1'!$M$11:$AV$190*1))</f>
        <v>0</v>
      </c>
      <c r="AV32" s="68" cm="1">
        <f t="array" ref="AV32">SUMPRODUCT(('P1'!$M$8:$AV$8=AV$9)*('P1'!$B$11:$B$190=$B32)*('P1'!$M$11:$AV$190*1))</f>
        <v>0</v>
      </c>
      <c r="AW32" s="69" cm="1">
        <f t="array" ref="AW32">SUMPRODUCT(('P1'!$M$8:$AV$8=AW$9)*('P1'!$B$11:$B$190=$B32)*('P1'!$M$11:$AV$190*1))</f>
        <v>0</v>
      </c>
      <c r="AX32" s="67" cm="1">
        <f t="array" ref="AX32">SUMPRODUCT(('P1'!$M$8:$AV$8=AX$9)*('P1'!$B$11:$B$190=$B32)*('P1'!$M$11:$AV$190*1))</f>
        <v>0</v>
      </c>
      <c r="AY32" s="68" cm="1">
        <f t="array" ref="AY32">SUMPRODUCT(('P1'!$M$8:$AV$8=AY$9)*('P1'!$B$11:$B$190=$B32)*('P1'!$M$11:$AV$190*1))</f>
        <v>0</v>
      </c>
      <c r="AZ32" s="69" cm="1">
        <f t="array" ref="AZ32">SUMPRODUCT(('P1'!$M$8:$AV$8=AZ$9)*('P1'!$B$11:$B$190=$B32)*('P1'!$M$11:$AV$190*1))</f>
        <v>0</v>
      </c>
      <c r="BA32" s="26"/>
      <c r="BB32" s="381"/>
      <c r="BC32" s="382"/>
      <c r="BD32" s="26"/>
      <c r="BE32" s="381">
        <f t="shared" si="46"/>
        <v>0</v>
      </c>
      <c r="BF32" s="383">
        <f t="shared" si="47"/>
        <v>0</v>
      </c>
      <c r="BG32" s="26"/>
      <c r="BH32" s="381">
        <f t="shared" si="48"/>
        <v>0</v>
      </c>
      <c r="BI32" s="383">
        <f t="shared" si="49"/>
        <v>0</v>
      </c>
    </row>
    <row r="33" spans="2:61" ht="14.5" hidden="1" customHeight="1" outlineLevel="1" x14ac:dyDescent="0.35">
      <c r="B33" s="61" t="s">
        <v>510</v>
      </c>
      <c r="C33" s="62">
        <f>IFERROR(VLOOKUP($B33,'P1'!$B:$AQ,2,FALSE),0)</f>
        <v>0</v>
      </c>
      <c r="D33" s="62">
        <f>IFERROR(VLOOKUP($B33,'P1'!$B:$AQ,3,FALSE),0)</f>
        <v>0</v>
      </c>
      <c r="E33" s="377">
        <f>IFERROR(VLOOKUP($B33,'P1'!$B:$AQ,4,FALSE),0)</f>
        <v>0</v>
      </c>
      <c r="F33" s="376">
        <f>IFERROR(VLOOKUP($B33,'P1'!$B:$AQ,5,FALSE),0)</f>
        <v>0</v>
      </c>
      <c r="G33" s="377">
        <f>IFERROR(VLOOKUP($B33,'P1'!$B:$AQ,6,FALSE),0)</f>
        <v>0</v>
      </c>
      <c r="H33" s="378">
        <f>IFERROR(VLOOKUP($B33,'P1'!$B:$AQ,7,FALSE),0)</f>
        <v>0</v>
      </c>
      <c r="I33" s="379">
        <f>IFERROR(VLOOKUP($B33,'P1'!$B:$AQ,8,FALSE),0)</f>
        <v>0</v>
      </c>
      <c r="J33" s="65">
        <f>IFERROR(VLOOKUP($B33,'P1'!$B:$AQ,9,FALSE),0)</f>
        <v>0</v>
      </c>
      <c r="K33" s="396"/>
      <c r="L33" s="68">
        <f t="shared" si="50"/>
        <v>0</v>
      </c>
      <c r="M33" s="397"/>
      <c r="N33" s="397"/>
      <c r="O33" s="66">
        <f t="shared" si="51"/>
        <v>0</v>
      </c>
      <c r="P33" s="26"/>
      <c r="Q33" s="67" cm="1">
        <f t="array" ref="Q33">SUMPRODUCT(('P1'!$M$8:$AV$8=Q$9)*('P1'!$B$11:$B$190=$B33)*('P1'!$M$11:$AV$190*1))</f>
        <v>0</v>
      </c>
      <c r="R33" s="68" cm="1">
        <f t="array" ref="R33">SUMPRODUCT(('P1'!$M$8:$AV$8=R$9)*('P1'!$B$11:$B$190=$B33)*('P1'!$M$11:$AV$190*1))</f>
        <v>0</v>
      </c>
      <c r="S33" s="69" cm="1">
        <f t="array" ref="S33">SUMPRODUCT(('P1'!$M$8:$AV$8=S$9)*('P1'!$B$11:$B$190=$B33)*('P1'!$M$11:$AV$190*1))</f>
        <v>0</v>
      </c>
      <c r="T33" s="67" cm="1">
        <f t="array" ref="T33">SUMPRODUCT(('P1'!$M$8:$AV$8=T$9)*('P1'!$B$11:$B$190=$B33)*('P1'!$M$11:$AV$190*1))</f>
        <v>0</v>
      </c>
      <c r="U33" s="68" cm="1">
        <f t="array" ref="U33">SUMPRODUCT(('P1'!$M$8:$AV$8=U$9)*('P1'!$B$11:$B$190=$B33)*('P1'!$M$11:$AV$190*1))</f>
        <v>0</v>
      </c>
      <c r="V33" s="69" cm="1">
        <f t="array" ref="V33">SUMPRODUCT(('P1'!$M$8:$AV$8=V$9)*('P1'!$B$11:$B$190=$B33)*('P1'!$M$11:$AV$190*1))</f>
        <v>0</v>
      </c>
      <c r="W33" s="67" cm="1">
        <f t="array" ref="W33">SUMPRODUCT(('P1'!$M$8:$AV$8=W$9)*('P1'!$B$11:$B$190=$B33)*('P1'!$M$11:$AV$190*1))</f>
        <v>0</v>
      </c>
      <c r="X33" s="68" cm="1">
        <f t="array" ref="X33">SUMPRODUCT(('P1'!$M$8:$AV$8=X$9)*('P1'!$B$11:$B$190=$B33)*('P1'!$M$11:$AV$190*1))</f>
        <v>0</v>
      </c>
      <c r="Y33" s="69" cm="1">
        <f t="array" ref="Y33">SUMPRODUCT(('P1'!$M$8:$AV$8=Y$9)*('P1'!$B$11:$B$190=$B33)*('P1'!$M$11:$AV$190*1))</f>
        <v>0</v>
      </c>
      <c r="Z33" s="67" cm="1">
        <f t="array" ref="Z33">SUMPRODUCT(('P1'!$M$8:$AV$8=Z$9)*('P1'!$B$11:$B$190=$B33)*('P1'!$M$11:$AV$190*1))</f>
        <v>0</v>
      </c>
      <c r="AA33" s="68" cm="1">
        <f t="array" ref="AA33">SUMPRODUCT(('P1'!$M$8:$AV$8=AA$9)*('P1'!$B$11:$B$190=$B33)*('P1'!$M$11:$AV$190*1))</f>
        <v>0</v>
      </c>
      <c r="AB33" s="69" cm="1">
        <f t="array" ref="AB33">SUMPRODUCT(('P1'!$M$8:$AV$8=AB$9)*('P1'!$B$11:$B$190=$B33)*('P1'!$M$11:$AV$190*1))</f>
        <v>0</v>
      </c>
      <c r="AC33" s="67" cm="1">
        <f t="array" ref="AC33">SUMPRODUCT(('P1'!$M$8:$AV$8=AC$9)*('P1'!$B$11:$B$190=$B33)*('P1'!$M$11:$AV$190*1))</f>
        <v>0</v>
      </c>
      <c r="AD33" s="68" cm="1">
        <f t="array" ref="AD33">SUMPRODUCT(('P1'!$M$8:$AV$8=AD$9)*('P1'!$B$11:$B$190=$B33)*('P1'!$M$11:$AV$190*1))</f>
        <v>0</v>
      </c>
      <c r="AE33" s="69" cm="1">
        <f t="array" ref="AE33">SUMPRODUCT(('P1'!$M$8:$AV$8=AE$9)*('P1'!$B$11:$B$190=$B33)*('P1'!$M$11:$AV$190*1))</f>
        <v>0</v>
      </c>
      <c r="AF33" s="67" cm="1">
        <f t="array" ref="AF33">SUMPRODUCT(('P1'!$M$8:$AV$8=AF$9)*('P1'!$B$11:$B$190=$B33)*('P1'!$M$11:$AV$190*1))</f>
        <v>0</v>
      </c>
      <c r="AG33" s="68" cm="1">
        <f t="array" ref="AG33">SUMPRODUCT(('P1'!$M$8:$AV$8=AG$9)*('P1'!$B$11:$B$190=$B33)*('P1'!$M$11:$AV$190*1))</f>
        <v>0</v>
      </c>
      <c r="AH33" s="69" cm="1">
        <f t="array" ref="AH33">SUMPRODUCT(('P1'!$M$8:$AV$8=AH$9)*('P1'!$B$11:$B$190=$B33)*('P1'!$M$11:$AV$190*1))</f>
        <v>0</v>
      </c>
      <c r="AI33" s="67" cm="1">
        <f t="array" ref="AI33">SUMPRODUCT(('P1'!$M$8:$AV$8=AI$9)*('P1'!$B$11:$B$190=$B33)*('P1'!$M$11:$AV$190*1))</f>
        <v>0</v>
      </c>
      <c r="AJ33" s="68" cm="1">
        <f t="array" ref="AJ33">SUMPRODUCT(('P1'!$M$8:$AV$8=AJ$9)*('P1'!$B$11:$B$190=$B33)*('P1'!$M$11:$AV$190*1))</f>
        <v>0</v>
      </c>
      <c r="AK33" s="69" cm="1">
        <f t="array" ref="AK33">SUMPRODUCT(('P1'!$M$8:$AV$8=AK$9)*('P1'!$B$11:$B$190=$B33)*('P1'!$M$11:$AV$190*1))</f>
        <v>0</v>
      </c>
      <c r="AL33" s="67" cm="1">
        <f t="array" ref="AL33">SUMPRODUCT(('P1'!$M$8:$AV$8=AL$9)*('P1'!$B$11:$B$190=$B33)*('P1'!$M$11:$AV$190*1))</f>
        <v>0</v>
      </c>
      <c r="AM33" s="68" cm="1">
        <f t="array" ref="AM33">SUMPRODUCT(('P1'!$M$8:$AV$8=AM$9)*('P1'!$B$11:$B$190=$B33)*('P1'!$M$11:$AV$190*1))</f>
        <v>0</v>
      </c>
      <c r="AN33" s="69" cm="1">
        <f t="array" ref="AN33">SUMPRODUCT(('P1'!$M$8:$AV$8=AN$9)*('P1'!$B$11:$B$190=$B33)*('P1'!$M$11:$AV$190*1))</f>
        <v>0</v>
      </c>
      <c r="AO33" s="67" cm="1">
        <f t="array" ref="AO33">SUMPRODUCT(('P1'!$M$8:$AV$8=AO$9)*('P1'!$B$11:$B$190=$B33)*('P1'!$M$11:$AV$190*1))</f>
        <v>0</v>
      </c>
      <c r="AP33" s="68" cm="1">
        <f t="array" ref="AP33">SUMPRODUCT(('P1'!$M$8:$AV$8=AP$9)*('P1'!$B$11:$B$190=$B33)*('P1'!$M$11:$AV$190*1))</f>
        <v>0</v>
      </c>
      <c r="AQ33" s="69" cm="1">
        <f t="array" ref="AQ33">SUMPRODUCT(('P1'!$M$8:$AV$8=AQ$9)*('P1'!$B$11:$B$190=$B33)*('P1'!$M$11:$AV$190*1))</f>
        <v>0</v>
      </c>
      <c r="AR33" s="67" cm="1">
        <f t="array" ref="AR33">SUMPRODUCT(('P1'!$M$8:$AV$8=AR$9)*('P1'!$B$11:$B$190=$B33)*('P1'!$M$11:$AV$190*1))</f>
        <v>0</v>
      </c>
      <c r="AS33" s="68" cm="1">
        <f t="array" ref="AS33">SUMPRODUCT(('P1'!$M$8:$AV$8=AS$9)*('P1'!$B$11:$B$190=$B33)*('P1'!$M$11:$AV$190*1))</f>
        <v>0</v>
      </c>
      <c r="AT33" s="69" cm="1">
        <f t="array" ref="AT33">SUMPRODUCT(('P1'!$M$8:$AV$8=AT$9)*('P1'!$B$11:$B$190=$B33)*('P1'!$M$11:$AV$190*1))</f>
        <v>0</v>
      </c>
      <c r="AU33" s="67" cm="1">
        <f t="array" ref="AU33">SUMPRODUCT(('P1'!$M$8:$AV$8=AU$9)*('P1'!$B$11:$B$190=$B33)*('P1'!$M$11:$AV$190*1))</f>
        <v>0</v>
      </c>
      <c r="AV33" s="68" cm="1">
        <f t="array" ref="AV33">SUMPRODUCT(('P1'!$M$8:$AV$8=AV$9)*('P1'!$B$11:$B$190=$B33)*('P1'!$M$11:$AV$190*1))</f>
        <v>0</v>
      </c>
      <c r="AW33" s="69" cm="1">
        <f t="array" ref="AW33">SUMPRODUCT(('P1'!$M$8:$AV$8=AW$9)*('P1'!$B$11:$B$190=$B33)*('P1'!$M$11:$AV$190*1))</f>
        <v>0</v>
      </c>
      <c r="AX33" s="67" cm="1">
        <f t="array" ref="AX33">SUMPRODUCT(('P1'!$M$8:$AV$8=AX$9)*('P1'!$B$11:$B$190=$B33)*('P1'!$M$11:$AV$190*1))</f>
        <v>0</v>
      </c>
      <c r="AY33" s="68" cm="1">
        <f t="array" ref="AY33">SUMPRODUCT(('P1'!$M$8:$AV$8=AY$9)*('P1'!$B$11:$B$190=$B33)*('P1'!$M$11:$AV$190*1))</f>
        <v>0</v>
      </c>
      <c r="AZ33" s="69" cm="1">
        <f t="array" ref="AZ33">SUMPRODUCT(('P1'!$M$8:$AV$8=AZ$9)*('P1'!$B$11:$B$190=$B33)*('P1'!$M$11:$AV$190*1))</f>
        <v>0</v>
      </c>
      <c r="BA33" s="26"/>
      <c r="BB33" s="381"/>
      <c r="BC33" s="382"/>
      <c r="BD33" s="26"/>
      <c r="BE33" s="381">
        <f t="shared" si="46"/>
        <v>0</v>
      </c>
      <c r="BF33" s="383">
        <f t="shared" si="47"/>
        <v>0</v>
      </c>
      <c r="BG33" s="26"/>
      <c r="BH33" s="381">
        <f t="shared" si="48"/>
        <v>0</v>
      </c>
      <c r="BI33" s="383">
        <f t="shared" si="49"/>
        <v>0</v>
      </c>
    </row>
    <row r="34" spans="2:61" ht="14.5" collapsed="1" x14ac:dyDescent="0.35">
      <c r="B34" s="26"/>
      <c r="C34" s="363" t="str">
        <f>B4</f>
        <v>P2</v>
      </c>
      <c r="D34" s="364"/>
      <c r="E34" s="365"/>
      <c r="F34" s="366"/>
      <c r="G34" s="365"/>
      <c r="H34" s="367"/>
      <c r="I34" s="386"/>
      <c r="J34" s="369"/>
      <c r="K34" s="370"/>
      <c r="L34" s="371"/>
      <c r="M34" s="371">
        <f>SUM(M35:M44)</f>
        <v>0</v>
      </c>
      <c r="N34" s="371"/>
      <c r="O34" s="372">
        <f>SUM(O35:O44)</f>
        <v>0</v>
      </c>
      <c r="P34" s="50"/>
      <c r="Q34" s="387">
        <f>SUM(Q35:Q44)</f>
        <v>0</v>
      </c>
      <c r="R34" s="149">
        <f t="shared" ref="R34:AZ34" si="52">SUM(R35:R44)</f>
        <v>0</v>
      </c>
      <c r="S34" s="419">
        <f t="shared" si="52"/>
        <v>0</v>
      </c>
      <c r="T34" s="387">
        <f t="shared" ref="T34" si="53">SUM(T35:T44)</f>
        <v>0</v>
      </c>
      <c r="U34" s="149">
        <f t="shared" ref="U34" si="54">SUM(U35:U44)</f>
        <v>0</v>
      </c>
      <c r="V34" s="419">
        <f t="shared" ref="V34" si="55">SUM(V35:V44)</f>
        <v>0</v>
      </c>
      <c r="W34" s="387">
        <f t="shared" ref="W34" si="56">SUM(W35:W44)</f>
        <v>0</v>
      </c>
      <c r="X34" s="149">
        <f t="shared" ref="X34" si="57">SUM(X35:X44)</f>
        <v>0</v>
      </c>
      <c r="Y34" s="419">
        <f t="shared" ref="Y34" si="58">SUM(Y35:Y44)</f>
        <v>0</v>
      </c>
      <c r="Z34" s="387">
        <f t="shared" ref="Z34" si="59">SUM(Z35:Z44)</f>
        <v>0</v>
      </c>
      <c r="AA34" s="149">
        <f t="shared" ref="AA34" si="60">SUM(AA35:AA44)</f>
        <v>0</v>
      </c>
      <c r="AB34" s="419">
        <f t="shared" ref="AB34" si="61">SUM(AB35:AB44)</f>
        <v>0</v>
      </c>
      <c r="AC34" s="387">
        <f t="shared" ref="AC34" si="62">SUM(AC35:AC44)</f>
        <v>0</v>
      </c>
      <c r="AD34" s="149">
        <f t="shared" ref="AD34" si="63">SUM(AD35:AD44)</f>
        <v>0</v>
      </c>
      <c r="AE34" s="419">
        <f t="shared" ref="AE34" si="64">SUM(AE35:AE44)</f>
        <v>0</v>
      </c>
      <c r="AF34" s="387">
        <f t="shared" ref="AF34" si="65">SUM(AF35:AF44)</f>
        <v>0</v>
      </c>
      <c r="AG34" s="149">
        <f t="shared" ref="AG34" si="66">SUM(AG35:AG44)</f>
        <v>0</v>
      </c>
      <c r="AH34" s="419">
        <f t="shared" ref="AH34" si="67">SUM(AH35:AH44)</f>
        <v>0</v>
      </c>
      <c r="AI34" s="387">
        <f t="shared" ref="AI34" si="68">SUM(AI35:AI44)</f>
        <v>0</v>
      </c>
      <c r="AJ34" s="149">
        <f t="shared" ref="AJ34" si="69">SUM(AJ35:AJ44)</f>
        <v>0</v>
      </c>
      <c r="AK34" s="419">
        <f t="shared" ref="AK34" si="70">SUM(AK35:AK44)</f>
        <v>0</v>
      </c>
      <c r="AL34" s="387">
        <f t="shared" ref="AL34" si="71">SUM(AL35:AL44)</f>
        <v>0</v>
      </c>
      <c r="AM34" s="149">
        <f t="shared" ref="AM34" si="72">SUM(AM35:AM44)</f>
        <v>0</v>
      </c>
      <c r="AN34" s="419">
        <f t="shared" ref="AN34" si="73">SUM(AN35:AN44)</f>
        <v>0</v>
      </c>
      <c r="AO34" s="387">
        <f t="shared" ref="AO34" si="74">SUM(AO35:AO44)</f>
        <v>0</v>
      </c>
      <c r="AP34" s="149">
        <f t="shared" ref="AP34" si="75">SUM(AP35:AP44)</f>
        <v>0</v>
      </c>
      <c r="AQ34" s="419">
        <f t="shared" ref="AQ34" si="76">SUM(AQ35:AQ44)</f>
        <v>0</v>
      </c>
      <c r="AR34" s="387">
        <f t="shared" ref="AR34" si="77">SUM(AR35:AR44)</f>
        <v>0</v>
      </c>
      <c r="AS34" s="149">
        <f t="shared" ref="AS34" si="78">SUM(AS35:AS44)</f>
        <v>0</v>
      </c>
      <c r="AT34" s="419">
        <f t="shared" ref="AT34" si="79">SUM(AT35:AT44)</f>
        <v>0</v>
      </c>
      <c r="AU34" s="387">
        <f t="shared" ref="AU34" si="80">SUM(AU35:AU44)</f>
        <v>0</v>
      </c>
      <c r="AV34" s="149">
        <f t="shared" ref="AV34" si="81">SUM(AV35:AV44)</f>
        <v>0</v>
      </c>
      <c r="AW34" s="419">
        <f t="shared" ref="AW34" si="82">SUM(AW35:AW44)</f>
        <v>0</v>
      </c>
      <c r="AX34" s="387">
        <f t="shared" ref="AX34" si="83">SUM(AX35:AX44)</f>
        <v>0</v>
      </c>
      <c r="AY34" s="149">
        <f t="shared" si="52"/>
        <v>0</v>
      </c>
      <c r="AZ34" s="419">
        <f t="shared" si="52"/>
        <v>0</v>
      </c>
      <c r="BA34" s="26"/>
      <c r="BB34" s="387">
        <f>SUM(BB35:BB44)</f>
        <v>0</v>
      </c>
      <c r="BC34" s="389"/>
      <c r="BD34" s="26"/>
      <c r="BE34" s="387">
        <f>SUM(BE35:BE44)</f>
        <v>0</v>
      </c>
      <c r="BF34" s="390">
        <f t="shared" si="2"/>
        <v>0</v>
      </c>
      <c r="BG34" s="26"/>
      <c r="BH34" s="387">
        <f>SUM(BH35:BH44)</f>
        <v>0</v>
      </c>
      <c r="BI34" s="390">
        <f t="shared" si="3"/>
        <v>0</v>
      </c>
    </row>
    <row r="35" spans="2:61" ht="14.5" x14ac:dyDescent="0.35">
      <c r="B35" s="61" t="s">
        <v>62</v>
      </c>
      <c r="C35" s="62">
        <f>IFERROR(VLOOKUP($B35,'P2'!$B:$AQ,2,FALSE),0)</f>
        <v>0</v>
      </c>
      <c r="D35" s="376">
        <f>IFERROR(VLOOKUP($B35,'P2'!$B:$AQ,3,FALSE),0)</f>
        <v>0</v>
      </c>
      <c r="E35" s="377">
        <f>IFERROR(VLOOKUP($B35,'P2'!$B:$AQ,4,FALSE),0)</f>
        <v>0</v>
      </c>
      <c r="F35" s="376">
        <f>IFERROR(VLOOKUP($B35,'P2'!$B:$AQ,5,FALSE),0)</f>
        <v>0</v>
      </c>
      <c r="G35" s="377">
        <f>IFERROR(VLOOKUP($B35,'P2'!$B:$AQ,6,FALSE),0)</f>
        <v>0</v>
      </c>
      <c r="H35" s="378">
        <f>IFERROR(VLOOKUP($B35,'P2'!$B:$AQ,7,FALSE),0)</f>
        <v>0</v>
      </c>
      <c r="I35" s="379">
        <f>IFERROR(VLOOKUP($B35,'P2'!$B:$AQ,8,FALSE),0)</f>
        <v>0</v>
      </c>
      <c r="J35" s="65">
        <f>IFERROR(VLOOKUP($B35,'P2'!$B:$AQ,9,FALSE),0)</f>
        <v>0</v>
      </c>
      <c r="K35" s="392"/>
      <c r="L35" s="393"/>
      <c r="M35" s="68">
        <f>D35*F35*H35*J35</f>
        <v>0</v>
      </c>
      <c r="N35" s="393"/>
      <c r="O35" s="66">
        <f>SUM(K35:N35)</f>
        <v>0</v>
      </c>
      <c r="P35" s="26"/>
      <c r="Q35" s="67" cm="1">
        <f t="array" ref="Q35">SUMPRODUCT(('P2'!$M$8:$AV$8=Q$9)*('P2'!$B$11:$B$190=$B35)*('P2'!$M$11:$AV$190*1))</f>
        <v>0</v>
      </c>
      <c r="R35" s="68" cm="1">
        <f t="array" ref="R35">SUMPRODUCT(('P2'!$M$8:$AV$8=R$9)*('P2'!$B$11:$B$190=$B35)*('P2'!$M$11:$AV$190*1))</f>
        <v>0</v>
      </c>
      <c r="S35" s="69" cm="1">
        <f t="array" ref="S35">SUMPRODUCT(('P2'!$M$8:$AV$8=S$9)*('P2'!$B$11:$B$190=$B35)*('P2'!$M$11:$AV$190*1))</f>
        <v>0</v>
      </c>
      <c r="T35" s="67" cm="1">
        <f t="array" ref="T35">SUMPRODUCT(('P2'!$M$8:$AV$8=T$9)*('P2'!$B$11:$B$190=$B35)*('P2'!$M$11:$AV$190*1))</f>
        <v>0</v>
      </c>
      <c r="U35" s="68" cm="1">
        <f t="array" ref="U35">SUMPRODUCT(('P2'!$M$8:$AV$8=U$9)*('P2'!$B$11:$B$190=$B35)*('P2'!$M$11:$AV$190*1))</f>
        <v>0</v>
      </c>
      <c r="V35" s="69" cm="1">
        <f t="array" ref="V35">SUMPRODUCT(('P2'!$M$8:$AV$8=V$9)*('P2'!$B$11:$B$190=$B35)*('P2'!$M$11:$AV$190*1))</f>
        <v>0</v>
      </c>
      <c r="W35" s="67" cm="1">
        <f t="array" ref="W35">SUMPRODUCT(('P2'!$M$8:$AV$8=W$9)*('P2'!$B$11:$B$190=$B35)*('P2'!$M$11:$AV$190*1))</f>
        <v>0</v>
      </c>
      <c r="X35" s="68" cm="1">
        <f t="array" ref="X35">SUMPRODUCT(('P2'!$M$8:$AV$8=X$9)*('P2'!$B$11:$B$190=$B35)*('P2'!$M$11:$AV$190*1))</f>
        <v>0</v>
      </c>
      <c r="Y35" s="69" cm="1">
        <f t="array" ref="Y35">SUMPRODUCT(('P2'!$M$8:$AV$8=Y$9)*('P2'!$B$11:$B$190=$B35)*('P2'!$M$11:$AV$190*1))</f>
        <v>0</v>
      </c>
      <c r="Z35" s="67" cm="1">
        <f t="array" ref="Z35">SUMPRODUCT(('P2'!$M$8:$AV$8=Z$9)*('P2'!$B$11:$B$190=$B35)*('P2'!$M$11:$AV$190*1))</f>
        <v>0</v>
      </c>
      <c r="AA35" s="68" cm="1">
        <f t="array" ref="AA35">SUMPRODUCT(('P2'!$M$8:$AV$8=AA$9)*('P2'!$B$11:$B$190=$B35)*('P2'!$M$11:$AV$190*1))</f>
        <v>0</v>
      </c>
      <c r="AB35" s="69" cm="1">
        <f t="array" ref="AB35">SUMPRODUCT(('P2'!$M$8:$AV$8=AB$9)*('P2'!$B$11:$B$190=$B35)*('P2'!$M$11:$AV$190*1))</f>
        <v>0</v>
      </c>
      <c r="AC35" s="67" cm="1">
        <f t="array" ref="AC35">SUMPRODUCT(('P2'!$M$8:$AV$8=AC$9)*('P2'!$B$11:$B$190=$B35)*('P2'!$M$11:$AV$190*1))</f>
        <v>0</v>
      </c>
      <c r="AD35" s="68" cm="1">
        <f t="array" ref="AD35">SUMPRODUCT(('P2'!$M$8:$AV$8=AD$9)*('P2'!$B$11:$B$190=$B35)*('P2'!$M$11:$AV$190*1))</f>
        <v>0</v>
      </c>
      <c r="AE35" s="69" cm="1">
        <f t="array" ref="AE35">SUMPRODUCT(('P2'!$M$8:$AV$8=AE$9)*('P2'!$B$11:$B$190=$B35)*('P2'!$M$11:$AV$190*1))</f>
        <v>0</v>
      </c>
      <c r="AF35" s="67" cm="1">
        <f t="array" ref="AF35">SUMPRODUCT(('P2'!$M$8:$AV$8=AF$9)*('P2'!$B$11:$B$190=$B35)*('P2'!$M$11:$AV$190*1))</f>
        <v>0</v>
      </c>
      <c r="AG35" s="68" cm="1">
        <f t="array" ref="AG35">SUMPRODUCT(('P2'!$M$8:$AV$8=AG$9)*('P2'!$B$11:$B$190=$B35)*('P2'!$M$11:$AV$190*1))</f>
        <v>0</v>
      </c>
      <c r="AH35" s="69" cm="1">
        <f t="array" ref="AH35">SUMPRODUCT(('P2'!$M$8:$AV$8=AH$9)*('P2'!$B$11:$B$190=$B35)*('P2'!$M$11:$AV$190*1))</f>
        <v>0</v>
      </c>
      <c r="AI35" s="67" cm="1">
        <f t="array" ref="AI35">SUMPRODUCT(('P2'!$M$8:$AV$8=AI$9)*('P2'!$B$11:$B$190=$B35)*('P2'!$M$11:$AV$190*1))</f>
        <v>0</v>
      </c>
      <c r="AJ35" s="68" cm="1">
        <f t="array" ref="AJ35">SUMPRODUCT(('P2'!$M$8:$AV$8=AJ$9)*('P2'!$B$11:$B$190=$B35)*('P2'!$M$11:$AV$190*1))</f>
        <v>0</v>
      </c>
      <c r="AK35" s="69" cm="1">
        <f t="array" ref="AK35">SUMPRODUCT(('P2'!$M$8:$AV$8=AK$9)*('P2'!$B$11:$B$190=$B35)*('P2'!$M$11:$AV$190*1))</f>
        <v>0</v>
      </c>
      <c r="AL35" s="67" cm="1">
        <f t="array" ref="AL35">SUMPRODUCT(('P2'!$M$8:$AV$8=AL$9)*('P2'!$B$11:$B$190=$B35)*('P2'!$M$11:$AV$190*1))</f>
        <v>0</v>
      </c>
      <c r="AM35" s="68" cm="1">
        <f t="array" ref="AM35">SUMPRODUCT(('P2'!$M$8:$AV$8=AM$9)*('P2'!$B$11:$B$190=$B35)*('P2'!$M$11:$AV$190*1))</f>
        <v>0</v>
      </c>
      <c r="AN35" s="69" cm="1">
        <f t="array" ref="AN35">SUMPRODUCT(('P2'!$M$8:$AV$8=AN$9)*('P2'!$B$11:$B$190=$B35)*('P2'!$M$11:$AV$190*1))</f>
        <v>0</v>
      </c>
      <c r="AO35" s="67" cm="1">
        <f t="array" ref="AO35">SUMPRODUCT(('P2'!$M$8:$AV$8=AO$9)*('P2'!$B$11:$B$190=$B35)*('P2'!$M$11:$AV$190*1))</f>
        <v>0</v>
      </c>
      <c r="AP35" s="68" cm="1">
        <f t="array" ref="AP35">SUMPRODUCT(('P2'!$M$8:$AV$8=AP$9)*('P2'!$B$11:$B$190=$B35)*('P2'!$M$11:$AV$190*1))</f>
        <v>0</v>
      </c>
      <c r="AQ35" s="69" cm="1">
        <f t="array" ref="AQ35">SUMPRODUCT(('P2'!$M$8:$AV$8=AQ$9)*('P2'!$B$11:$B$190=$B35)*('P2'!$M$11:$AV$190*1))</f>
        <v>0</v>
      </c>
      <c r="AR35" s="67" cm="1">
        <f t="array" ref="AR35">SUMPRODUCT(('P2'!$M$8:$AV$8=AR$9)*('P2'!$B$11:$B$190=$B35)*('P2'!$M$11:$AV$190*1))</f>
        <v>0</v>
      </c>
      <c r="AS35" s="68" cm="1">
        <f t="array" ref="AS35">SUMPRODUCT(('P2'!$M$8:$AV$8=AS$9)*('P2'!$B$11:$B$190=$B35)*('P2'!$M$11:$AV$190*1))</f>
        <v>0</v>
      </c>
      <c r="AT35" s="69" cm="1">
        <f t="array" ref="AT35">SUMPRODUCT(('P2'!$M$8:$AV$8=AT$9)*('P2'!$B$11:$B$190=$B35)*('P2'!$M$11:$AV$190*1))</f>
        <v>0</v>
      </c>
      <c r="AU35" s="67" cm="1">
        <f t="array" ref="AU35">SUMPRODUCT(('P2'!$M$8:$AV$8=AU$9)*('P2'!$B$11:$B$190=$B35)*('P2'!$M$11:$AV$190*1))</f>
        <v>0</v>
      </c>
      <c r="AV35" s="68" cm="1">
        <f t="array" ref="AV35">SUMPRODUCT(('P2'!$M$8:$AV$8=AV$9)*('P2'!$B$11:$B$190=$B35)*('P2'!$M$11:$AV$190*1))</f>
        <v>0</v>
      </c>
      <c r="AW35" s="69" cm="1">
        <f t="array" ref="AW35">SUMPRODUCT(('P2'!$M$8:$AV$8=AW$9)*('P2'!$B$11:$B$190=$B35)*('P2'!$M$11:$AV$190*1))</f>
        <v>0</v>
      </c>
      <c r="AX35" s="67" cm="1">
        <f t="array" ref="AX35">SUMPRODUCT(('P2'!$M$8:$AV$8=AX$9)*('P2'!$B$11:$B$190=$B35)*('P2'!$M$11:$AV$190*1))</f>
        <v>0</v>
      </c>
      <c r="AY35" s="68" cm="1">
        <f t="array" ref="AY35">SUMPRODUCT(('P2'!$M$8:$AV$8=AY$9)*('P2'!$B$11:$B$190=$B35)*('P2'!$M$11:$AV$190*1))</f>
        <v>0</v>
      </c>
      <c r="AZ35" s="69" cm="1">
        <f t="array" ref="AZ35">SUMPRODUCT(('P2'!$M$8:$AV$8=AZ$9)*('P2'!$B$11:$B$190=$B35)*('P2'!$M$11:$AV$190*1))</f>
        <v>0</v>
      </c>
      <c r="BA35" s="26"/>
      <c r="BB35" s="381"/>
      <c r="BC35" s="382"/>
      <c r="BD35" s="26"/>
      <c r="BE35" s="381">
        <f t="shared" ref="BE35:BE44" si="84">SUM(Q35:AZ35)</f>
        <v>0</v>
      </c>
      <c r="BF35" s="383">
        <f t="shared" ref="BF35:BF44" si="85">IFERROR(BE35/O35,0)</f>
        <v>0</v>
      </c>
      <c r="BG35" s="26"/>
      <c r="BH35" s="381">
        <f t="shared" ref="BH35:BH44" si="86">BB35+BE35</f>
        <v>0</v>
      </c>
      <c r="BI35" s="383">
        <f t="shared" ref="BI35:BI44" si="87">IFERROR(BH35/O35,0)</f>
        <v>0</v>
      </c>
    </row>
    <row r="36" spans="2:61" ht="13.5" customHeight="1" x14ac:dyDescent="0.35">
      <c r="B36" s="61" t="s">
        <v>63</v>
      </c>
      <c r="C36" s="62">
        <f>IFERROR(VLOOKUP($B36,'P2'!$B:$AQ,2,FALSE),0)</f>
        <v>0</v>
      </c>
      <c r="D36" s="376">
        <f>IFERROR(VLOOKUP($B36,'P2'!$B:$AQ,3,FALSE),0)</f>
        <v>0</v>
      </c>
      <c r="E36" s="377">
        <f>IFERROR(VLOOKUP($B36,'P2'!$B:$AQ,4,FALSE),0)</f>
        <v>0</v>
      </c>
      <c r="F36" s="376">
        <f>IFERROR(VLOOKUP($B36,'P2'!$B:$AQ,5,FALSE),0)</f>
        <v>0</v>
      </c>
      <c r="G36" s="377">
        <f>IFERROR(VLOOKUP($B36,'P2'!$B:$AQ,6,FALSE),0)</f>
        <v>0</v>
      </c>
      <c r="H36" s="378">
        <f>IFERROR(VLOOKUP($B36,'P2'!$B:$AQ,7,FALSE),0)</f>
        <v>0</v>
      </c>
      <c r="I36" s="379">
        <f>IFERROR(VLOOKUP($B36,'P2'!$B:$AQ,8,FALSE),0)</f>
        <v>0</v>
      </c>
      <c r="J36" s="65">
        <f>IFERROR(VLOOKUP($B36,'P2'!$B:$AQ,9,FALSE),0)</f>
        <v>0</v>
      </c>
      <c r="K36" s="392"/>
      <c r="L36" s="393"/>
      <c r="M36" s="68">
        <f>D36*F36*H36*J36</f>
        <v>0</v>
      </c>
      <c r="N36" s="393"/>
      <c r="O36" s="66">
        <f t="shared" ref="O36:O44" si="88">SUM(K36:N36)</f>
        <v>0</v>
      </c>
      <c r="P36" s="26"/>
      <c r="Q36" s="67" cm="1">
        <f t="array" ref="Q36">SUMPRODUCT(('P2'!$M$8:$AV$8=Q$9)*('P2'!$B$11:$B$190=$B36)*('P2'!$M$11:$AV$190*1))</f>
        <v>0</v>
      </c>
      <c r="R36" s="68" cm="1">
        <f t="array" ref="R36">SUMPRODUCT(('P2'!$M$8:$AV$8=R$9)*('P2'!$B$11:$B$190=$B36)*('P2'!$M$11:$AV$190*1))</f>
        <v>0</v>
      </c>
      <c r="S36" s="69" cm="1">
        <f t="array" ref="S36">SUMPRODUCT(('P2'!$M$8:$AV$8=S$9)*('P2'!$B$11:$B$190=$B36)*('P2'!$M$11:$AV$190*1))</f>
        <v>0</v>
      </c>
      <c r="T36" s="67" cm="1">
        <f t="array" ref="T36">SUMPRODUCT(('P2'!$M$8:$AV$8=T$9)*('P2'!$B$11:$B$190=$B36)*('P2'!$M$11:$AV$190*1))</f>
        <v>0</v>
      </c>
      <c r="U36" s="68" cm="1">
        <f t="array" ref="U36">SUMPRODUCT(('P2'!$M$8:$AV$8=U$9)*('P2'!$B$11:$B$190=$B36)*('P2'!$M$11:$AV$190*1))</f>
        <v>0</v>
      </c>
      <c r="V36" s="69" cm="1">
        <f t="array" ref="V36">SUMPRODUCT(('P2'!$M$8:$AV$8=V$9)*('P2'!$B$11:$B$190=$B36)*('P2'!$M$11:$AV$190*1))</f>
        <v>0</v>
      </c>
      <c r="W36" s="67" cm="1">
        <f t="array" ref="W36">SUMPRODUCT(('P2'!$M$8:$AV$8=W$9)*('P2'!$B$11:$B$190=$B36)*('P2'!$M$11:$AV$190*1))</f>
        <v>0</v>
      </c>
      <c r="X36" s="68" cm="1">
        <f t="array" ref="X36">SUMPRODUCT(('P2'!$M$8:$AV$8=X$9)*('P2'!$B$11:$B$190=$B36)*('P2'!$M$11:$AV$190*1))</f>
        <v>0</v>
      </c>
      <c r="Y36" s="69" cm="1">
        <f t="array" ref="Y36">SUMPRODUCT(('P2'!$M$8:$AV$8=Y$9)*('P2'!$B$11:$B$190=$B36)*('P2'!$M$11:$AV$190*1))</f>
        <v>0</v>
      </c>
      <c r="Z36" s="67" cm="1">
        <f t="array" ref="Z36">SUMPRODUCT(('P2'!$M$8:$AV$8=Z$9)*('P2'!$B$11:$B$190=$B36)*('P2'!$M$11:$AV$190*1))</f>
        <v>0</v>
      </c>
      <c r="AA36" s="68" cm="1">
        <f t="array" ref="AA36">SUMPRODUCT(('P2'!$M$8:$AV$8=AA$9)*('P2'!$B$11:$B$190=$B36)*('P2'!$M$11:$AV$190*1))</f>
        <v>0</v>
      </c>
      <c r="AB36" s="69" cm="1">
        <f t="array" ref="AB36">SUMPRODUCT(('P2'!$M$8:$AV$8=AB$9)*('P2'!$B$11:$B$190=$B36)*('P2'!$M$11:$AV$190*1))</f>
        <v>0</v>
      </c>
      <c r="AC36" s="67" cm="1">
        <f t="array" ref="AC36">SUMPRODUCT(('P2'!$M$8:$AV$8=AC$9)*('P2'!$B$11:$B$190=$B36)*('P2'!$M$11:$AV$190*1))</f>
        <v>0</v>
      </c>
      <c r="AD36" s="68" cm="1">
        <f t="array" ref="AD36">SUMPRODUCT(('P2'!$M$8:$AV$8=AD$9)*('P2'!$B$11:$B$190=$B36)*('P2'!$M$11:$AV$190*1))</f>
        <v>0</v>
      </c>
      <c r="AE36" s="69" cm="1">
        <f t="array" ref="AE36">SUMPRODUCT(('P2'!$M$8:$AV$8=AE$9)*('P2'!$B$11:$B$190=$B36)*('P2'!$M$11:$AV$190*1))</f>
        <v>0</v>
      </c>
      <c r="AF36" s="67" cm="1">
        <f t="array" ref="AF36">SUMPRODUCT(('P2'!$M$8:$AV$8=AF$9)*('P2'!$B$11:$B$190=$B36)*('P2'!$M$11:$AV$190*1))</f>
        <v>0</v>
      </c>
      <c r="AG36" s="68" cm="1">
        <f t="array" ref="AG36">SUMPRODUCT(('P2'!$M$8:$AV$8=AG$9)*('P2'!$B$11:$B$190=$B36)*('P2'!$M$11:$AV$190*1))</f>
        <v>0</v>
      </c>
      <c r="AH36" s="69" cm="1">
        <f t="array" ref="AH36">SUMPRODUCT(('P2'!$M$8:$AV$8=AH$9)*('P2'!$B$11:$B$190=$B36)*('P2'!$M$11:$AV$190*1))</f>
        <v>0</v>
      </c>
      <c r="AI36" s="67" cm="1">
        <f t="array" ref="AI36">SUMPRODUCT(('P2'!$M$8:$AV$8=AI$9)*('P2'!$B$11:$B$190=$B36)*('P2'!$M$11:$AV$190*1))</f>
        <v>0</v>
      </c>
      <c r="AJ36" s="68" cm="1">
        <f t="array" ref="AJ36">SUMPRODUCT(('P2'!$M$8:$AV$8=AJ$9)*('P2'!$B$11:$B$190=$B36)*('P2'!$M$11:$AV$190*1))</f>
        <v>0</v>
      </c>
      <c r="AK36" s="69" cm="1">
        <f t="array" ref="AK36">SUMPRODUCT(('P2'!$M$8:$AV$8=AK$9)*('P2'!$B$11:$B$190=$B36)*('P2'!$M$11:$AV$190*1))</f>
        <v>0</v>
      </c>
      <c r="AL36" s="67" cm="1">
        <f t="array" ref="AL36">SUMPRODUCT(('P2'!$M$8:$AV$8=AL$9)*('P2'!$B$11:$B$190=$B36)*('P2'!$M$11:$AV$190*1))</f>
        <v>0</v>
      </c>
      <c r="AM36" s="68" cm="1">
        <f t="array" ref="AM36">SUMPRODUCT(('P2'!$M$8:$AV$8=AM$9)*('P2'!$B$11:$B$190=$B36)*('P2'!$M$11:$AV$190*1))</f>
        <v>0</v>
      </c>
      <c r="AN36" s="69" cm="1">
        <f t="array" ref="AN36">SUMPRODUCT(('P2'!$M$8:$AV$8=AN$9)*('P2'!$B$11:$B$190=$B36)*('P2'!$M$11:$AV$190*1))</f>
        <v>0</v>
      </c>
      <c r="AO36" s="67" cm="1">
        <f t="array" ref="AO36">SUMPRODUCT(('P2'!$M$8:$AV$8=AO$9)*('P2'!$B$11:$B$190=$B36)*('P2'!$M$11:$AV$190*1))</f>
        <v>0</v>
      </c>
      <c r="AP36" s="68" cm="1">
        <f t="array" ref="AP36">SUMPRODUCT(('P2'!$M$8:$AV$8=AP$9)*('P2'!$B$11:$B$190=$B36)*('P2'!$M$11:$AV$190*1))</f>
        <v>0</v>
      </c>
      <c r="AQ36" s="69" cm="1">
        <f t="array" ref="AQ36">SUMPRODUCT(('P2'!$M$8:$AV$8=AQ$9)*('P2'!$B$11:$B$190=$B36)*('P2'!$M$11:$AV$190*1))</f>
        <v>0</v>
      </c>
      <c r="AR36" s="67" cm="1">
        <f t="array" ref="AR36">SUMPRODUCT(('P2'!$M$8:$AV$8=AR$9)*('P2'!$B$11:$B$190=$B36)*('P2'!$M$11:$AV$190*1))</f>
        <v>0</v>
      </c>
      <c r="AS36" s="68" cm="1">
        <f t="array" ref="AS36">SUMPRODUCT(('P2'!$M$8:$AV$8=AS$9)*('P2'!$B$11:$B$190=$B36)*('P2'!$M$11:$AV$190*1))</f>
        <v>0</v>
      </c>
      <c r="AT36" s="69" cm="1">
        <f t="array" ref="AT36">SUMPRODUCT(('P2'!$M$8:$AV$8=AT$9)*('P2'!$B$11:$B$190=$B36)*('P2'!$M$11:$AV$190*1))</f>
        <v>0</v>
      </c>
      <c r="AU36" s="67" cm="1">
        <f t="array" ref="AU36">SUMPRODUCT(('P2'!$M$8:$AV$8=AU$9)*('P2'!$B$11:$B$190=$B36)*('P2'!$M$11:$AV$190*1))</f>
        <v>0</v>
      </c>
      <c r="AV36" s="68" cm="1">
        <f t="array" ref="AV36">SUMPRODUCT(('P2'!$M$8:$AV$8=AV$9)*('P2'!$B$11:$B$190=$B36)*('P2'!$M$11:$AV$190*1))</f>
        <v>0</v>
      </c>
      <c r="AW36" s="69" cm="1">
        <f t="array" ref="AW36">SUMPRODUCT(('P2'!$M$8:$AV$8=AW$9)*('P2'!$B$11:$B$190=$B36)*('P2'!$M$11:$AV$190*1))</f>
        <v>0</v>
      </c>
      <c r="AX36" s="67" cm="1">
        <f t="array" ref="AX36">SUMPRODUCT(('P2'!$M$8:$AV$8=AX$9)*('P2'!$B$11:$B$190=$B36)*('P2'!$M$11:$AV$190*1))</f>
        <v>0</v>
      </c>
      <c r="AY36" s="68" cm="1">
        <f t="array" ref="AY36">SUMPRODUCT(('P2'!$M$8:$AV$8=AY$9)*('P2'!$B$11:$B$190=$B36)*('P2'!$M$11:$AV$190*1))</f>
        <v>0</v>
      </c>
      <c r="AZ36" s="69" cm="1">
        <f t="array" ref="AZ36">SUMPRODUCT(('P2'!$M$8:$AV$8=AZ$9)*('P2'!$B$11:$B$190=$B36)*('P2'!$M$11:$AV$190*1))</f>
        <v>0</v>
      </c>
      <c r="BA36" s="26"/>
      <c r="BB36" s="381"/>
      <c r="BC36" s="382"/>
      <c r="BD36" s="26"/>
      <c r="BE36" s="381">
        <f t="shared" si="84"/>
        <v>0</v>
      </c>
      <c r="BF36" s="383">
        <f t="shared" si="85"/>
        <v>0</v>
      </c>
      <c r="BG36" s="26"/>
      <c r="BH36" s="381">
        <f t="shared" si="86"/>
        <v>0</v>
      </c>
      <c r="BI36" s="383">
        <f t="shared" si="87"/>
        <v>0</v>
      </c>
    </row>
    <row r="37" spans="2:61" ht="13.5" hidden="1" customHeight="1" outlineLevel="1" x14ac:dyDescent="0.35">
      <c r="B37" s="61" t="s">
        <v>64</v>
      </c>
      <c r="C37" s="62">
        <f>IFERROR(VLOOKUP($B37,'P2'!$B:$AQ,2,FALSE),0)</f>
        <v>0</v>
      </c>
      <c r="D37" s="376">
        <f>IFERROR(VLOOKUP($B37,'P2'!$B:$AQ,3,FALSE),0)</f>
        <v>0</v>
      </c>
      <c r="E37" s="377">
        <f>IFERROR(VLOOKUP($B37,'P2'!$B:$AQ,4,FALSE),0)</f>
        <v>0</v>
      </c>
      <c r="F37" s="376">
        <f>IFERROR(VLOOKUP($B37,'P2'!$B:$AQ,5,FALSE),0)</f>
        <v>0</v>
      </c>
      <c r="G37" s="377">
        <f>IFERROR(VLOOKUP($B37,'P2'!$B:$AQ,6,FALSE),0)</f>
        <v>0</v>
      </c>
      <c r="H37" s="378">
        <f>IFERROR(VLOOKUP($B37,'P2'!$B:$AQ,7,FALSE),0)</f>
        <v>0</v>
      </c>
      <c r="I37" s="379">
        <f>IFERROR(VLOOKUP($B37,'P2'!$B:$AQ,8,FALSE),0)</f>
        <v>0</v>
      </c>
      <c r="J37" s="65">
        <f>IFERROR(VLOOKUP($B37,'P2'!$B:$AQ,9,FALSE),0)</f>
        <v>0</v>
      </c>
      <c r="K37" s="396"/>
      <c r="L37" s="397"/>
      <c r="M37" s="68">
        <f t="shared" ref="M37:M44" si="89">D37*F37*H37*J37</f>
        <v>0</v>
      </c>
      <c r="N37" s="397"/>
      <c r="O37" s="66">
        <f t="shared" si="88"/>
        <v>0</v>
      </c>
      <c r="P37" s="26"/>
      <c r="Q37" s="67" cm="1">
        <f t="array" ref="Q37">SUMPRODUCT(('P2'!$M$8:$AV$8=Q$9)*('P2'!$B$11:$B$190=$B37)*('P2'!$M$11:$AV$190*1))</f>
        <v>0</v>
      </c>
      <c r="R37" s="68" cm="1">
        <f t="array" ref="R37">SUMPRODUCT(('P2'!$M$8:$AV$8=R$9)*('P2'!$B$11:$B$190=$B37)*('P2'!$M$11:$AV$190*1))</f>
        <v>0</v>
      </c>
      <c r="S37" s="69" cm="1">
        <f t="array" ref="S37">SUMPRODUCT(('P2'!$M$8:$AV$8=S$9)*('P2'!$B$11:$B$190=$B37)*('P2'!$M$11:$AV$190*1))</f>
        <v>0</v>
      </c>
      <c r="T37" s="67" cm="1">
        <f t="array" ref="T37">SUMPRODUCT(('P2'!$M$8:$AV$8=T$9)*('P2'!$B$11:$B$190=$B37)*('P2'!$M$11:$AV$190*1))</f>
        <v>0</v>
      </c>
      <c r="U37" s="68" cm="1">
        <f t="array" ref="U37">SUMPRODUCT(('P2'!$M$8:$AV$8=U$9)*('P2'!$B$11:$B$190=$B37)*('P2'!$M$11:$AV$190*1))</f>
        <v>0</v>
      </c>
      <c r="V37" s="69" cm="1">
        <f t="array" ref="V37">SUMPRODUCT(('P2'!$M$8:$AV$8=V$9)*('P2'!$B$11:$B$190=$B37)*('P2'!$M$11:$AV$190*1))</f>
        <v>0</v>
      </c>
      <c r="W37" s="67" cm="1">
        <f t="array" ref="W37">SUMPRODUCT(('P2'!$M$8:$AV$8=W$9)*('P2'!$B$11:$B$190=$B37)*('P2'!$M$11:$AV$190*1))</f>
        <v>0</v>
      </c>
      <c r="X37" s="68" cm="1">
        <f t="array" ref="X37">SUMPRODUCT(('P2'!$M$8:$AV$8=X$9)*('P2'!$B$11:$B$190=$B37)*('P2'!$M$11:$AV$190*1))</f>
        <v>0</v>
      </c>
      <c r="Y37" s="69" cm="1">
        <f t="array" ref="Y37">SUMPRODUCT(('P2'!$M$8:$AV$8=Y$9)*('P2'!$B$11:$B$190=$B37)*('P2'!$M$11:$AV$190*1))</f>
        <v>0</v>
      </c>
      <c r="Z37" s="67" cm="1">
        <f t="array" ref="Z37">SUMPRODUCT(('P2'!$M$8:$AV$8=Z$9)*('P2'!$B$11:$B$190=$B37)*('P2'!$M$11:$AV$190*1))</f>
        <v>0</v>
      </c>
      <c r="AA37" s="68" cm="1">
        <f t="array" ref="AA37">SUMPRODUCT(('P2'!$M$8:$AV$8=AA$9)*('P2'!$B$11:$B$190=$B37)*('P2'!$M$11:$AV$190*1))</f>
        <v>0</v>
      </c>
      <c r="AB37" s="69" cm="1">
        <f t="array" ref="AB37">SUMPRODUCT(('P2'!$M$8:$AV$8=AB$9)*('P2'!$B$11:$B$190=$B37)*('P2'!$M$11:$AV$190*1))</f>
        <v>0</v>
      </c>
      <c r="AC37" s="67" cm="1">
        <f t="array" ref="AC37">SUMPRODUCT(('P2'!$M$8:$AV$8=AC$9)*('P2'!$B$11:$B$190=$B37)*('P2'!$M$11:$AV$190*1))</f>
        <v>0</v>
      </c>
      <c r="AD37" s="68" cm="1">
        <f t="array" ref="AD37">SUMPRODUCT(('P2'!$M$8:$AV$8=AD$9)*('P2'!$B$11:$B$190=$B37)*('P2'!$M$11:$AV$190*1))</f>
        <v>0</v>
      </c>
      <c r="AE37" s="69" cm="1">
        <f t="array" ref="AE37">SUMPRODUCT(('P2'!$M$8:$AV$8=AE$9)*('P2'!$B$11:$B$190=$B37)*('P2'!$M$11:$AV$190*1))</f>
        <v>0</v>
      </c>
      <c r="AF37" s="67" cm="1">
        <f t="array" ref="AF37">SUMPRODUCT(('P2'!$M$8:$AV$8=AF$9)*('P2'!$B$11:$B$190=$B37)*('P2'!$M$11:$AV$190*1))</f>
        <v>0</v>
      </c>
      <c r="AG37" s="68" cm="1">
        <f t="array" ref="AG37">SUMPRODUCT(('P2'!$M$8:$AV$8=AG$9)*('P2'!$B$11:$B$190=$B37)*('P2'!$M$11:$AV$190*1))</f>
        <v>0</v>
      </c>
      <c r="AH37" s="69" cm="1">
        <f t="array" ref="AH37">SUMPRODUCT(('P2'!$M$8:$AV$8=AH$9)*('P2'!$B$11:$B$190=$B37)*('P2'!$M$11:$AV$190*1))</f>
        <v>0</v>
      </c>
      <c r="AI37" s="67" cm="1">
        <f t="array" ref="AI37">SUMPRODUCT(('P2'!$M$8:$AV$8=AI$9)*('P2'!$B$11:$B$190=$B37)*('P2'!$M$11:$AV$190*1))</f>
        <v>0</v>
      </c>
      <c r="AJ37" s="68" cm="1">
        <f t="array" ref="AJ37">SUMPRODUCT(('P2'!$M$8:$AV$8=AJ$9)*('P2'!$B$11:$B$190=$B37)*('P2'!$M$11:$AV$190*1))</f>
        <v>0</v>
      </c>
      <c r="AK37" s="69" cm="1">
        <f t="array" ref="AK37">SUMPRODUCT(('P2'!$M$8:$AV$8=AK$9)*('P2'!$B$11:$B$190=$B37)*('P2'!$M$11:$AV$190*1))</f>
        <v>0</v>
      </c>
      <c r="AL37" s="67" cm="1">
        <f t="array" ref="AL37">SUMPRODUCT(('P2'!$M$8:$AV$8=AL$9)*('P2'!$B$11:$B$190=$B37)*('P2'!$M$11:$AV$190*1))</f>
        <v>0</v>
      </c>
      <c r="AM37" s="68" cm="1">
        <f t="array" ref="AM37">SUMPRODUCT(('P2'!$M$8:$AV$8=AM$9)*('P2'!$B$11:$B$190=$B37)*('P2'!$M$11:$AV$190*1))</f>
        <v>0</v>
      </c>
      <c r="AN37" s="69" cm="1">
        <f t="array" ref="AN37">SUMPRODUCT(('P2'!$M$8:$AV$8=AN$9)*('P2'!$B$11:$B$190=$B37)*('P2'!$M$11:$AV$190*1))</f>
        <v>0</v>
      </c>
      <c r="AO37" s="67" cm="1">
        <f t="array" ref="AO37">SUMPRODUCT(('P2'!$M$8:$AV$8=AO$9)*('P2'!$B$11:$B$190=$B37)*('P2'!$M$11:$AV$190*1))</f>
        <v>0</v>
      </c>
      <c r="AP37" s="68" cm="1">
        <f t="array" ref="AP37">SUMPRODUCT(('P2'!$M$8:$AV$8=AP$9)*('P2'!$B$11:$B$190=$B37)*('P2'!$M$11:$AV$190*1))</f>
        <v>0</v>
      </c>
      <c r="AQ37" s="69" cm="1">
        <f t="array" ref="AQ37">SUMPRODUCT(('P2'!$M$8:$AV$8=AQ$9)*('P2'!$B$11:$B$190=$B37)*('P2'!$M$11:$AV$190*1))</f>
        <v>0</v>
      </c>
      <c r="AR37" s="67" cm="1">
        <f t="array" ref="AR37">SUMPRODUCT(('P2'!$M$8:$AV$8=AR$9)*('P2'!$B$11:$B$190=$B37)*('P2'!$M$11:$AV$190*1))</f>
        <v>0</v>
      </c>
      <c r="AS37" s="68" cm="1">
        <f t="array" ref="AS37">SUMPRODUCT(('P2'!$M$8:$AV$8=AS$9)*('P2'!$B$11:$B$190=$B37)*('P2'!$M$11:$AV$190*1))</f>
        <v>0</v>
      </c>
      <c r="AT37" s="69" cm="1">
        <f t="array" ref="AT37">SUMPRODUCT(('P2'!$M$8:$AV$8=AT$9)*('P2'!$B$11:$B$190=$B37)*('P2'!$M$11:$AV$190*1))</f>
        <v>0</v>
      </c>
      <c r="AU37" s="67" cm="1">
        <f t="array" ref="AU37">SUMPRODUCT(('P2'!$M$8:$AV$8=AU$9)*('P2'!$B$11:$B$190=$B37)*('P2'!$M$11:$AV$190*1))</f>
        <v>0</v>
      </c>
      <c r="AV37" s="68" cm="1">
        <f t="array" ref="AV37">SUMPRODUCT(('P2'!$M$8:$AV$8=AV$9)*('P2'!$B$11:$B$190=$B37)*('P2'!$M$11:$AV$190*1))</f>
        <v>0</v>
      </c>
      <c r="AW37" s="69" cm="1">
        <f t="array" ref="AW37">SUMPRODUCT(('P2'!$M$8:$AV$8=AW$9)*('P2'!$B$11:$B$190=$B37)*('P2'!$M$11:$AV$190*1))</f>
        <v>0</v>
      </c>
      <c r="AX37" s="67" cm="1">
        <f t="array" ref="AX37">SUMPRODUCT(('P2'!$M$8:$AV$8=AX$9)*('P2'!$B$11:$B$190=$B37)*('P2'!$M$11:$AV$190*1))</f>
        <v>0</v>
      </c>
      <c r="AY37" s="68" cm="1">
        <f t="array" ref="AY37">SUMPRODUCT(('P2'!$M$8:$AV$8=AY$9)*('P2'!$B$11:$B$190=$B37)*('P2'!$M$11:$AV$190*1))</f>
        <v>0</v>
      </c>
      <c r="AZ37" s="69" cm="1">
        <f t="array" ref="AZ37">SUMPRODUCT(('P2'!$M$8:$AV$8=AZ$9)*('P2'!$B$11:$B$190=$B37)*('P2'!$M$11:$AV$190*1))</f>
        <v>0</v>
      </c>
      <c r="BA37" s="26"/>
      <c r="BB37" s="398"/>
      <c r="BC37" s="399"/>
      <c r="BD37" s="26"/>
      <c r="BE37" s="381">
        <f t="shared" si="84"/>
        <v>0</v>
      </c>
      <c r="BF37" s="383">
        <f t="shared" si="85"/>
        <v>0</v>
      </c>
      <c r="BG37" s="26"/>
      <c r="BH37" s="381">
        <f t="shared" si="86"/>
        <v>0</v>
      </c>
      <c r="BI37" s="383">
        <f t="shared" si="87"/>
        <v>0</v>
      </c>
    </row>
    <row r="38" spans="2:61" ht="13.5" hidden="1" customHeight="1" outlineLevel="1" x14ac:dyDescent="0.35">
      <c r="B38" s="61" t="s">
        <v>65</v>
      </c>
      <c r="C38" s="62">
        <f>IFERROR(VLOOKUP($B38,'P2'!$B:$AQ,2,FALSE),0)</f>
        <v>0</v>
      </c>
      <c r="D38" s="376">
        <f>IFERROR(VLOOKUP($B38,'P2'!$B:$AQ,3,FALSE),0)</f>
        <v>0</v>
      </c>
      <c r="E38" s="377">
        <f>IFERROR(VLOOKUP($B38,'P2'!$B:$AQ,4,FALSE),0)</f>
        <v>0</v>
      </c>
      <c r="F38" s="376">
        <f>IFERROR(VLOOKUP($B38,'P2'!$B:$AQ,5,FALSE),0)</f>
        <v>0</v>
      </c>
      <c r="G38" s="377">
        <f>IFERROR(VLOOKUP($B38,'P2'!$B:$AQ,6,FALSE),0)</f>
        <v>0</v>
      </c>
      <c r="H38" s="378">
        <f>IFERROR(VLOOKUP($B38,'P2'!$B:$AQ,7,FALSE),0)</f>
        <v>0</v>
      </c>
      <c r="I38" s="379">
        <f>IFERROR(VLOOKUP($B38,'P2'!$B:$AQ,8,FALSE),0)</f>
        <v>0</v>
      </c>
      <c r="J38" s="65">
        <f>IFERROR(VLOOKUP($B38,'P2'!$B:$AQ,9,FALSE),0)</f>
        <v>0</v>
      </c>
      <c r="K38" s="396"/>
      <c r="L38" s="397"/>
      <c r="M38" s="68">
        <f t="shared" si="89"/>
        <v>0</v>
      </c>
      <c r="N38" s="397"/>
      <c r="O38" s="66">
        <f t="shared" si="88"/>
        <v>0</v>
      </c>
      <c r="P38" s="26"/>
      <c r="Q38" s="67" cm="1">
        <f t="array" ref="Q38">SUMPRODUCT(('P2'!$M$8:$AV$8=Q$9)*('P2'!$B$11:$B$190=$B38)*('P2'!$M$11:$AV$190*1))</f>
        <v>0</v>
      </c>
      <c r="R38" s="68" cm="1">
        <f t="array" ref="R38">SUMPRODUCT(('P2'!$M$8:$AV$8=R$9)*('P2'!$B$11:$B$190=$B38)*('P2'!$M$11:$AV$190*1))</f>
        <v>0</v>
      </c>
      <c r="S38" s="69" cm="1">
        <f t="array" ref="S38">SUMPRODUCT(('P2'!$M$8:$AV$8=S$9)*('P2'!$B$11:$B$190=$B38)*('P2'!$M$11:$AV$190*1))</f>
        <v>0</v>
      </c>
      <c r="T38" s="67" cm="1">
        <f t="array" ref="T38">SUMPRODUCT(('P2'!$M$8:$AV$8=T$9)*('P2'!$B$11:$B$190=$B38)*('P2'!$M$11:$AV$190*1))</f>
        <v>0</v>
      </c>
      <c r="U38" s="68" cm="1">
        <f t="array" ref="U38">SUMPRODUCT(('P2'!$M$8:$AV$8=U$9)*('P2'!$B$11:$B$190=$B38)*('P2'!$M$11:$AV$190*1))</f>
        <v>0</v>
      </c>
      <c r="V38" s="69" cm="1">
        <f t="array" ref="V38">SUMPRODUCT(('P2'!$M$8:$AV$8=V$9)*('P2'!$B$11:$B$190=$B38)*('P2'!$M$11:$AV$190*1))</f>
        <v>0</v>
      </c>
      <c r="W38" s="67" cm="1">
        <f t="array" ref="W38">SUMPRODUCT(('P2'!$M$8:$AV$8=W$9)*('P2'!$B$11:$B$190=$B38)*('P2'!$M$11:$AV$190*1))</f>
        <v>0</v>
      </c>
      <c r="X38" s="68" cm="1">
        <f t="array" ref="X38">SUMPRODUCT(('P2'!$M$8:$AV$8=X$9)*('P2'!$B$11:$B$190=$B38)*('P2'!$M$11:$AV$190*1))</f>
        <v>0</v>
      </c>
      <c r="Y38" s="69" cm="1">
        <f t="array" ref="Y38">SUMPRODUCT(('P2'!$M$8:$AV$8=Y$9)*('P2'!$B$11:$B$190=$B38)*('P2'!$M$11:$AV$190*1))</f>
        <v>0</v>
      </c>
      <c r="Z38" s="67" cm="1">
        <f t="array" ref="Z38">SUMPRODUCT(('P2'!$M$8:$AV$8=Z$9)*('P2'!$B$11:$B$190=$B38)*('P2'!$M$11:$AV$190*1))</f>
        <v>0</v>
      </c>
      <c r="AA38" s="68" cm="1">
        <f t="array" ref="AA38">SUMPRODUCT(('P2'!$M$8:$AV$8=AA$9)*('P2'!$B$11:$B$190=$B38)*('P2'!$M$11:$AV$190*1))</f>
        <v>0</v>
      </c>
      <c r="AB38" s="69" cm="1">
        <f t="array" ref="AB38">SUMPRODUCT(('P2'!$M$8:$AV$8=AB$9)*('P2'!$B$11:$B$190=$B38)*('P2'!$M$11:$AV$190*1))</f>
        <v>0</v>
      </c>
      <c r="AC38" s="67" cm="1">
        <f t="array" ref="AC38">SUMPRODUCT(('P2'!$M$8:$AV$8=AC$9)*('P2'!$B$11:$B$190=$B38)*('P2'!$M$11:$AV$190*1))</f>
        <v>0</v>
      </c>
      <c r="AD38" s="68" cm="1">
        <f t="array" ref="AD38">SUMPRODUCT(('P2'!$M$8:$AV$8=AD$9)*('P2'!$B$11:$B$190=$B38)*('P2'!$M$11:$AV$190*1))</f>
        <v>0</v>
      </c>
      <c r="AE38" s="69" cm="1">
        <f t="array" ref="AE38">SUMPRODUCT(('P2'!$M$8:$AV$8=AE$9)*('P2'!$B$11:$B$190=$B38)*('P2'!$M$11:$AV$190*1))</f>
        <v>0</v>
      </c>
      <c r="AF38" s="67" cm="1">
        <f t="array" ref="AF38">SUMPRODUCT(('P2'!$M$8:$AV$8=AF$9)*('P2'!$B$11:$B$190=$B38)*('P2'!$M$11:$AV$190*1))</f>
        <v>0</v>
      </c>
      <c r="AG38" s="68" cm="1">
        <f t="array" ref="AG38">SUMPRODUCT(('P2'!$M$8:$AV$8=AG$9)*('P2'!$B$11:$B$190=$B38)*('P2'!$M$11:$AV$190*1))</f>
        <v>0</v>
      </c>
      <c r="AH38" s="69" cm="1">
        <f t="array" ref="AH38">SUMPRODUCT(('P2'!$M$8:$AV$8=AH$9)*('P2'!$B$11:$B$190=$B38)*('P2'!$M$11:$AV$190*1))</f>
        <v>0</v>
      </c>
      <c r="AI38" s="67" cm="1">
        <f t="array" ref="AI38">SUMPRODUCT(('P2'!$M$8:$AV$8=AI$9)*('P2'!$B$11:$B$190=$B38)*('P2'!$M$11:$AV$190*1))</f>
        <v>0</v>
      </c>
      <c r="AJ38" s="68" cm="1">
        <f t="array" ref="AJ38">SUMPRODUCT(('P2'!$M$8:$AV$8=AJ$9)*('P2'!$B$11:$B$190=$B38)*('P2'!$M$11:$AV$190*1))</f>
        <v>0</v>
      </c>
      <c r="AK38" s="69" cm="1">
        <f t="array" ref="AK38">SUMPRODUCT(('P2'!$M$8:$AV$8=AK$9)*('P2'!$B$11:$B$190=$B38)*('P2'!$M$11:$AV$190*1))</f>
        <v>0</v>
      </c>
      <c r="AL38" s="67" cm="1">
        <f t="array" ref="AL38">SUMPRODUCT(('P2'!$M$8:$AV$8=AL$9)*('P2'!$B$11:$B$190=$B38)*('P2'!$M$11:$AV$190*1))</f>
        <v>0</v>
      </c>
      <c r="AM38" s="68" cm="1">
        <f t="array" ref="AM38">SUMPRODUCT(('P2'!$M$8:$AV$8=AM$9)*('P2'!$B$11:$B$190=$B38)*('P2'!$M$11:$AV$190*1))</f>
        <v>0</v>
      </c>
      <c r="AN38" s="69" cm="1">
        <f t="array" ref="AN38">SUMPRODUCT(('P2'!$M$8:$AV$8=AN$9)*('P2'!$B$11:$B$190=$B38)*('P2'!$M$11:$AV$190*1))</f>
        <v>0</v>
      </c>
      <c r="AO38" s="67" cm="1">
        <f t="array" ref="AO38">SUMPRODUCT(('P2'!$M$8:$AV$8=AO$9)*('P2'!$B$11:$B$190=$B38)*('P2'!$M$11:$AV$190*1))</f>
        <v>0</v>
      </c>
      <c r="AP38" s="68" cm="1">
        <f t="array" ref="AP38">SUMPRODUCT(('P2'!$M$8:$AV$8=AP$9)*('P2'!$B$11:$B$190=$B38)*('P2'!$M$11:$AV$190*1))</f>
        <v>0</v>
      </c>
      <c r="AQ38" s="69" cm="1">
        <f t="array" ref="AQ38">SUMPRODUCT(('P2'!$M$8:$AV$8=AQ$9)*('P2'!$B$11:$B$190=$B38)*('P2'!$M$11:$AV$190*1))</f>
        <v>0</v>
      </c>
      <c r="AR38" s="67" cm="1">
        <f t="array" ref="AR38">SUMPRODUCT(('P2'!$M$8:$AV$8=AR$9)*('P2'!$B$11:$B$190=$B38)*('P2'!$M$11:$AV$190*1))</f>
        <v>0</v>
      </c>
      <c r="AS38" s="68" cm="1">
        <f t="array" ref="AS38">SUMPRODUCT(('P2'!$M$8:$AV$8=AS$9)*('P2'!$B$11:$B$190=$B38)*('P2'!$M$11:$AV$190*1))</f>
        <v>0</v>
      </c>
      <c r="AT38" s="69" cm="1">
        <f t="array" ref="AT38">SUMPRODUCT(('P2'!$M$8:$AV$8=AT$9)*('P2'!$B$11:$B$190=$B38)*('P2'!$M$11:$AV$190*1))</f>
        <v>0</v>
      </c>
      <c r="AU38" s="67" cm="1">
        <f t="array" ref="AU38">SUMPRODUCT(('P2'!$M$8:$AV$8=AU$9)*('P2'!$B$11:$B$190=$B38)*('P2'!$M$11:$AV$190*1))</f>
        <v>0</v>
      </c>
      <c r="AV38" s="68" cm="1">
        <f t="array" ref="AV38">SUMPRODUCT(('P2'!$M$8:$AV$8=AV$9)*('P2'!$B$11:$B$190=$B38)*('P2'!$M$11:$AV$190*1))</f>
        <v>0</v>
      </c>
      <c r="AW38" s="69" cm="1">
        <f t="array" ref="AW38">SUMPRODUCT(('P2'!$M$8:$AV$8=AW$9)*('P2'!$B$11:$B$190=$B38)*('P2'!$M$11:$AV$190*1))</f>
        <v>0</v>
      </c>
      <c r="AX38" s="67" cm="1">
        <f t="array" ref="AX38">SUMPRODUCT(('P2'!$M$8:$AV$8=AX$9)*('P2'!$B$11:$B$190=$B38)*('P2'!$M$11:$AV$190*1))</f>
        <v>0</v>
      </c>
      <c r="AY38" s="68" cm="1">
        <f t="array" ref="AY38">SUMPRODUCT(('P2'!$M$8:$AV$8=AY$9)*('P2'!$B$11:$B$190=$B38)*('P2'!$M$11:$AV$190*1))</f>
        <v>0</v>
      </c>
      <c r="AZ38" s="69" cm="1">
        <f t="array" ref="AZ38">SUMPRODUCT(('P2'!$M$8:$AV$8=AZ$9)*('P2'!$B$11:$B$190=$B38)*('P2'!$M$11:$AV$190*1))</f>
        <v>0</v>
      </c>
      <c r="BA38" s="26"/>
      <c r="BB38" s="398"/>
      <c r="BC38" s="399"/>
      <c r="BD38" s="26"/>
      <c r="BE38" s="381">
        <f t="shared" si="84"/>
        <v>0</v>
      </c>
      <c r="BF38" s="383">
        <f t="shared" si="85"/>
        <v>0</v>
      </c>
      <c r="BG38" s="26"/>
      <c r="BH38" s="381">
        <f t="shared" si="86"/>
        <v>0</v>
      </c>
      <c r="BI38" s="383">
        <f t="shared" si="87"/>
        <v>0</v>
      </c>
    </row>
    <row r="39" spans="2:61" ht="13.5" hidden="1" customHeight="1" outlineLevel="1" x14ac:dyDescent="0.35">
      <c r="B39" s="61" t="s">
        <v>66</v>
      </c>
      <c r="C39" s="62">
        <f>IFERROR(VLOOKUP($B39,'P2'!$B:$AQ,2,FALSE),0)</f>
        <v>0</v>
      </c>
      <c r="D39" s="376">
        <f>IFERROR(VLOOKUP($B39,'P2'!$B:$AQ,3,FALSE),0)</f>
        <v>0</v>
      </c>
      <c r="E39" s="377">
        <f>IFERROR(VLOOKUP($B39,'P2'!$B:$AQ,4,FALSE),0)</f>
        <v>0</v>
      </c>
      <c r="F39" s="376">
        <f>IFERROR(VLOOKUP($B39,'P2'!$B:$AQ,5,FALSE),0)</f>
        <v>0</v>
      </c>
      <c r="G39" s="377">
        <f>IFERROR(VLOOKUP($B39,'P2'!$B:$AQ,6,FALSE),0)</f>
        <v>0</v>
      </c>
      <c r="H39" s="378">
        <f>IFERROR(VLOOKUP($B39,'P2'!$B:$AQ,7,FALSE),0)</f>
        <v>0</v>
      </c>
      <c r="I39" s="379">
        <f>IFERROR(VLOOKUP($B39,'P2'!$B:$AQ,8,FALSE),0)</f>
        <v>0</v>
      </c>
      <c r="J39" s="65">
        <f>IFERROR(VLOOKUP($B39,'P2'!$B:$AQ,9,FALSE),0)</f>
        <v>0</v>
      </c>
      <c r="K39" s="396"/>
      <c r="L39" s="397"/>
      <c r="M39" s="68">
        <f t="shared" si="89"/>
        <v>0</v>
      </c>
      <c r="N39" s="397"/>
      <c r="O39" s="66">
        <f t="shared" si="88"/>
        <v>0</v>
      </c>
      <c r="P39" s="26"/>
      <c r="Q39" s="67" cm="1">
        <f t="array" ref="Q39">SUMPRODUCT(('P2'!$M$8:$AV$8=Q$9)*('P2'!$B$11:$B$190=$B39)*('P2'!$M$11:$AV$190*1))</f>
        <v>0</v>
      </c>
      <c r="R39" s="68" cm="1">
        <f t="array" ref="R39">SUMPRODUCT(('P2'!$M$8:$AV$8=R$9)*('P2'!$B$11:$B$190=$B39)*('P2'!$M$11:$AV$190*1))</f>
        <v>0</v>
      </c>
      <c r="S39" s="69" cm="1">
        <f t="array" ref="S39">SUMPRODUCT(('P2'!$M$8:$AV$8=S$9)*('P2'!$B$11:$B$190=$B39)*('P2'!$M$11:$AV$190*1))</f>
        <v>0</v>
      </c>
      <c r="T39" s="67" cm="1">
        <f t="array" ref="T39">SUMPRODUCT(('P2'!$M$8:$AV$8=T$9)*('P2'!$B$11:$B$190=$B39)*('P2'!$M$11:$AV$190*1))</f>
        <v>0</v>
      </c>
      <c r="U39" s="68" cm="1">
        <f t="array" ref="U39">SUMPRODUCT(('P2'!$M$8:$AV$8=U$9)*('P2'!$B$11:$B$190=$B39)*('P2'!$M$11:$AV$190*1))</f>
        <v>0</v>
      </c>
      <c r="V39" s="69" cm="1">
        <f t="array" ref="V39">SUMPRODUCT(('P2'!$M$8:$AV$8=V$9)*('P2'!$B$11:$B$190=$B39)*('P2'!$M$11:$AV$190*1))</f>
        <v>0</v>
      </c>
      <c r="W39" s="67" cm="1">
        <f t="array" ref="W39">SUMPRODUCT(('P2'!$M$8:$AV$8=W$9)*('P2'!$B$11:$B$190=$B39)*('P2'!$M$11:$AV$190*1))</f>
        <v>0</v>
      </c>
      <c r="X39" s="68" cm="1">
        <f t="array" ref="X39">SUMPRODUCT(('P2'!$M$8:$AV$8=X$9)*('P2'!$B$11:$B$190=$B39)*('P2'!$M$11:$AV$190*1))</f>
        <v>0</v>
      </c>
      <c r="Y39" s="69" cm="1">
        <f t="array" ref="Y39">SUMPRODUCT(('P2'!$M$8:$AV$8=Y$9)*('P2'!$B$11:$B$190=$B39)*('P2'!$M$11:$AV$190*1))</f>
        <v>0</v>
      </c>
      <c r="Z39" s="67" cm="1">
        <f t="array" ref="Z39">SUMPRODUCT(('P2'!$M$8:$AV$8=Z$9)*('P2'!$B$11:$B$190=$B39)*('P2'!$M$11:$AV$190*1))</f>
        <v>0</v>
      </c>
      <c r="AA39" s="68" cm="1">
        <f t="array" ref="AA39">SUMPRODUCT(('P2'!$M$8:$AV$8=AA$9)*('P2'!$B$11:$B$190=$B39)*('P2'!$M$11:$AV$190*1))</f>
        <v>0</v>
      </c>
      <c r="AB39" s="69" cm="1">
        <f t="array" ref="AB39">SUMPRODUCT(('P2'!$M$8:$AV$8=AB$9)*('P2'!$B$11:$B$190=$B39)*('P2'!$M$11:$AV$190*1))</f>
        <v>0</v>
      </c>
      <c r="AC39" s="67" cm="1">
        <f t="array" ref="AC39">SUMPRODUCT(('P2'!$M$8:$AV$8=AC$9)*('P2'!$B$11:$B$190=$B39)*('P2'!$M$11:$AV$190*1))</f>
        <v>0</v>
      </c>
      <c r="AD39" s="68" cm="1">
        <f t="array" ref="AD39">SUMPRODUCT(('P2'!$M$8:$AV$8=AD$9)*('P2'!$B$11:$B$190=$B39)*('P2'!$M$11:$AV$190*1))</f>
        <v>0</v>
      </c>
      <c r="AE39" s="69" cm="1">
        <f t="array" ref="AE39">SUMPRODUCT(('P2'!$M$8:$AV$8=AE$9)*('P2'!$B$11:$B$190=$B39)*('P2'!$M$11:$AV$190*1))</f>
        <v>0</v>
      </c>
      <c r="AF39" s="67" cm="1">
        <f t="array" ref="AF39">SUMPRODUCT(('P2'!$M$8:$AV$8=AF$9)*('P2'!$B$11:$B$190=$B39)*('P2'!$M$11:$AV$190*1))</f>
        <v>0</v>
      </c>
      <c r="AG39" s="68" cm="1">
        <f t="array" ref="AG39">SUMPRODUCT(('P2'!$M$8:$AV$8=AG$9)*('P2'!$B$11:$B$190=$B39)*('P2'!$M$11:$AV$190*1))</f>
        <v>0</v>
      </c>
      <c r="AH39" s="69" cm="1">
        <f t="array" ref="AH39">SUMPRODUCT(('P2'!$M$8:$AV$8=AH$9)*('P2'!$B$11:$B$190=$B39)*('P2'!$M$11:$AV$190*1))</f>
        <v>0</v>
      </c>
      <c r="AI39" s="67" cm="1">
        <f t="array" ref="AI39">SUMPRODUCT(('P2'!$M$8:$AV$8=AI$9)*('P2'!$B$11:$B$190=$B39)*('P2'!$M$11:$AV$190*1))</f>
        <v>0</v>
      </c>
      <c r="AJ39" s="68" cm="1">
        <f t="array" ref="AJ39">SUMPRODUCT(('P2'!$M$8:$AV$8=AJ$9)*('P2'!$B$11:$B$190=$B39)*('P2'!$M$11:$AV$190*1))</f>
        <v>0</v>
      </c>
      <c r="AK39" s="69" cm="1">
        <f t="array" ref="AK39">SUMPRODUCT(('P2'!$M$8:$AV$8=AK$9)*('P2'!$B$11:$B$190=$B39)*('P2'!$M$11:$AV$190*1))</f>
        <v>0</v>
      </c>
      <c r="AL39" s="67" cm="1">
        <f t="array" ref="AL39">SUMPRODUCT(('P2'!$M$8:$AV$8=AL$9)*('P2'!$B$11:$B$190=$B39)*('P2'!$M$11:$AV$190*1))</f>
        <v>0</v>
      </c>
      <c r="AM39" s="68" cm="1">
        <f t="array" ref="AM39">SUMPRODUCT(('P2'!$M$8:$AV$8=AM$9)*('P2'!$B$11:$B$190=$B39)*('P2'!$M$11:$AV$190*1))</f>
        <v>0</v>
      </c>
      <c r="AN39" s="69" cm="1">
        <f t="array" ref="AN39">SUMPRODUCT(('P2'!$M$8:$AV$8=AN$9)*('P2'!$B$11:$B$190=$B39)*('P2'!$M$11:$AV$190*1))</f>
        <v>0</v>
      </c>
      <c r="AO39" s="67" cm="1">
        <f t="array" ref="AO39">SUMPRODUCT(('P2'!$M$8:$AV$8=AO$9)*('P2'!$B$11:$B$190=$B39)*('P2'!$M$11:$AV$190*1))</f>
        <v>0</v>
      </c>
      <c r="AP39" s="68" cm="1">
        <f t="array" ref="AP39">SUMPRODUCT(('P2'!$M$8:$AV$8=AP$9)*('P2'!$B$11:$B$190=$B39)*('P2'!$M$11:$AV$190*1))</f>
        <v>0</v>
      </c>
      <c r="AQ39" s="69" cm="1">
        <f t="array" ref="AQ39">SUMPRODUCT(('P2'!$M$8:$AV$8=AQ$9)*('P2'!$B$11:$B$190=$B39)*('P2'!$M$11:$AV$190*1))</f>
        <v>0</v>
      </c>
      <c r="AR39" s="67" cm="1">
        <f t="array" ref="AR39">SUMPRODUCT(('P2'!$M$8:$AV$8=AR$9)*('P2'!$B$11:$B$190=$B39)*('P2'!$M$11:$AV$190*1))</f>
        <v>0</v>
      </c>
      <c r="AS39" s="68" cm="1">
        <f t="array" ref="AS39">SUMPRODUCT(('P2'!$M$8:$AV$8=AS$9)*('P2'!$B$11:$B$190=$B39)*('P2'!$M$11:$AV$190*1))</f>
        <v>0</v>
      </c>
      <c r="AT39" s="69" cm="1">
        <f t="array" ref="AT39">SUMPRODUCT(('P2'!$M$8:$AV$8=AT$9)*('P2'!$B$11:$B$190=$B39)*('P2'!$M$11:$AV$190*1))</f>
        <v>0</v>
      </c>
      <c r="AU39" s="67" cm="1">
        <f t="array" ref="AU39">SUMPRODUCT(('P2'!$M$8:$AV$8=AU$9)*('P2'!$B$11:$B$190=$B39)*('P2'!$M$11:$AV$190*1))</f>
        <v>0</v>
      </c>
      <c r="AV39" s="68" cm="1">
        <f t="array" ref="AV39">SUMPRODUCT(('P2'!$M$8:$AV$8=AV$9)*('P2'!$B$11:$B$190=$B39)*('P2'!$M$11:$AV$190*1))</f>
        <v>0</v>
      </c>
      <c r="AW39" s="69" cm="1">
        <f t="array" ref="AW39">SUMPRODUCT(('P2'!$M$8:$AV$8=AW$9)*('P2'!$B$11:$B$190=$B39)*('P2'!$M$11:$AV$190*1))</f>
        <v>0</v>
      </c>
      <c r="AX39" s="67" cm="1">
        <f t="array" ref="AX39">SUMPRODUCT(('P2'!$M$8:$AV$8=AX$9)*('P2'!$B$11:$B$190=$B39)*('P2'!$M$11:$AV$190*1))</f>
        <v>0</v>
      </c>
      <c r="AY39" s="68" cm="1">
        <f t="array" ref="AY39">SUMPRODUCT(('P2'!$M$8:$AV$8=AY$9)*('P2'!$B$11:$B$190=$B39)*('P2'!$M$11:$AV$190*1))</f>
        <v>0</v>
      </c>
      <c r="AZ39" s="69" cm="1">
        <f t="array" ref="AZ39">SUMPRODUCT(('P2'!$M$8:$AV$8=AZ$9)*('P2'!$B$11:$B$190=$B39)*('P2'!$M$11:$AV$190*1))</f>
        <v>0</v>
      </c>
      <c r="BA39" s="26"/>
      <c r="BB39" s="398"/>
      <c r="BC39" s="399"/>
      <c r="BD39" s="26"/>
      <c r="BE39" s="381">
        <f t="shared" si="84"/>
        <v>0</v>
      </c>
      <c r="BF39" s="383">
        <f t="shared" si="85"/>
        <v>0</v>
      </c>
      <c r="BG39" s="26"/>
      <c r="BH39" s="381">
        <f t="shared" si="86"/>
        <v>0</v>
      </c>
      <c r="BI39" s="383">
        <f t="shared" si="87"/>
        <v>0</v>
      </c>
    </row>
    <row r="40" spans="2:61" ht="13.5" hidden="1" customHeight="1" outlineLevel="1" x14ac:dyDescent="0.35">
      <c r="B40" s="61" t="s">
        <v>67</v>
      </c>
      <c r="C40" s="62">
        <f>IFERROR(VLOOKUP($B40,'P2'!$B:$AQ,2,FALSE),0)</f>
        <v>0</v>
      </c>
      <c r="D40" s="376">
        <f>IFERROR(VLOOKUP($B40,'P2'!$B:$AQ,3,FALSE),0)</f>
        <v>0</v>
      </c>
      <c r="E40" s="377">
        <f>IFERROR(VLOOKUP($B40,'P2'!$B:$AQ,4,FALSE),0)</f>
        <v>0</v>
      </c>
      <c r="F40" s="376">
        <f>IFERROR(VLOOKUP($B40,'P2'!$B:$AQ,5,FALSE),0)</f>
        <v>0</v>
      </c>
      <c r="G40" s="377">
        <f>IFERROR(VLOOKUP($B40,'P2'!$B:$AQ,6,FALSE),0)</f>
        <v>0</v>
      </c>
      <c r="H40" s="378">
        <f>IFERROR(VLOOKUP($B40,'P2'!$B:$AQ,7,FALSE),0)</f>
        <v>0</v>
      </c>
      <c r="I40" s="379">
        <f>IFERROR(VLOOKUP($B40,'P2'!$B:$AQ,8,FALSE),0)</f>
        <v>0</v>
      </c>
      <c r="J40" s="65">
        <f>IFERROR(VLOOKUP($B40,'P2'!$B:$AQ,9,FALSE),0)</f>
        <v>0</v>
      </c>
      <c r="K40" s="396"/>
      <c r="L40" s="397"/>
      <c r="M40" s="68">
        <f t="shared" si="89"/>
        <v>0</v>
      </c>
      <c r="N40" s="397"/>
      <c r="O40" s="66">
        <f t="shared" si="88"/>
        <v>0</v>
      </c>
      <c r="P40" s="26"/>
      <c r="Q40" s="67" cm="1">
        <f t="array" ref="Q40">SUMPRODUCT(('P2'!$M$8:$AV$8=Q$9)*('P2'!$B$11:$B$190=$B40)*('P2'!$M$11:$AV$190*1))</f>
        <v>0</v>
      </c>
      <c r="R40" s="68" cm="1">
        <f t="array" ref="R40">SUMPRODUCT(('P2'!$M$8:$AV$8=R$9)*('P2'!$B$11:$B$190=$B40)*('P2'!$M$11:$AV$190*1))</f>
        <v>0</v>
      </c>
      <c r="S40" s="69" cm="1">
        <f t="array" ref="S40">SUMPRODUCT(('P2'!$M$8:$AV$8=S$9)*('P2'!$B$11:$B$190=$B40)*('P2'!$M$11:$AV$190*1))</f>
        <v>0</v>
      </c>
      <c r="T40" s="67" cm="1">
        <f t="array" ref="T40">SUMPRODUCT(('P2'!$M$8:$AV$8=T$9)*('P2'!$B$11:$B$190=$B40)*('P2'!$M$11:$AV$190*1))</f>
        <v>0</v>
      </c>
      <c r="U40" s="68" cm="1">
        <f t="array" ref="U40">SUMPRODUCT(('P2'!$M$8:$AV$8=U$9)*('P2'!$B$11:$B$190=$B40)*('P2'!$M$11:$AV$190*1))</f>
        <v>0</v>
      </c>
      <c r="V40" s="69" cm="1">
        <f t="array" ref="V40">SUMPRODUCT(('P2'!$M$8:$AV$8=V$9)*('P2'!$B$11:$B$190=$B40)*('P2'!$M$11:$AV$190*1))</f>
        <v>0</v>
      </c>
      <c r="W40" s="67" cm="1">
        <f t="array" ref="W40">SUMPRODUCT(('P2'!$M$8:$AV$8=W$9)*('P2'!$B$11:$B$190=$B40)*('P2'!$M$11:$AV$190*1))</f>
        <v>0</v>
      </c>
      <c r="X40" s="68" cm="1">
        <f t="array" ref="X40">SUMPRODUCT(('P2'!$M$8:$AV$8=X$9)*('P2'!$B$11:$B$190=$B40)*('P2'!$M$11:$AV$190*1))</f>
        <v>0</v>
      </c>
      <c r="Y40" s="69" cm="1">
        <f t="array" ref="Y40">SUMPRODUCT(('P2'!$M$8:$AV$8=Y$9)*('P2'!$B$11:$B$190=$B40)*('P2'!$M$11:$AV$190*1))</f>
        <v>0</v>
      </c>
      <c r="Z40" s="67" cm="1">
        <f t="array" ref="Z40">SUMPRODUCT(('P2'!$M$8:$AV$8=Z$9)*('P2'!$B$11:$B$190=$B40)*('P2'!$M$11:$AV$190*1))</f>
        <v>0</v>
      </c>
      <c r="AA40" s="68" cm="1">
        <f t="array" ref="AA40">SUMPRODUCT(('P2'!$M$8:$AV$8=AA$9)*('P2'!$B$11:$B$190=$B40)*('P2'!$M$11:$AV$190*1))</f>
        <v>0</v>
      </c>
      <c r="AB40" s="69" cm="1">
        <f t="array" ref="AB40">SUMPRODUCT(('P2'!$M$8:$AV$8=AB$9)*('P2'!$B$11:$B$190=$B40)*('P2'!$M$11:$AV$190*1))</f>
        <v>0</v>
      </c>
      <c r="AC40" s="67" cm="1">
        <f t="array" ref="AC40">SUMPRODUCT(('P2'!$M$8:$AV$8=AC$9)*('P2'!$B$11:$B$190=$B40)*('P2'!$M$11:$AV$190*1))</f>
        <v>0</v>
      </c>
      <c r="AD40" s="68" cm="1">
        <f t="array" ref="AD40">SUMPRODUCT(('P2'!$M$8:$AV$8=AD$9)*('P2'!$B$11:$B$190=$B40)*('P2'!$M$11:$AV$190*1))</f>
        <v>0</v>
      </c>
      <c r="AE40" s="69" cm="1">
        <f t="array" ref="AE40">SUMPRODUCT(('P2'!$M$8:$AV$8=AE$9)*('P2'!$B$11:$B$190=$B40)*('P2'!$M$11:$AV$190*1))</f>
        <v>0</v>
      </c>
      <c r="AF40" s="67" cm="1">
        <f t="array" ref="AF40">SUMPRODUCT(('P2'!$M$8:$AV$8=AF$9)*('P2'!$B$11:$B$190=$B40)*('P2'!$M$11:$AV$190*1))</f>
        <v>0</v>
      </c>
      <c r="AG40" s="68" cm="1">
        <f t="array" ref="AG40">SUMPRODUCT(('P2'!$M$8:$AV$8=AG$9)*('P2'!$B$11:$B$190=$B40)*('P2'!$M$11:$AV$190*1))</f>
        <v>0</v>
      </c>
      <c r="AH40" s="69" cm="1">
        <f t="array" ref="AH40">SUMPRODUCT(('P2'!$M$8:$AV$8=AH$9)*('P2'!$B$11:$B$190=$B40)*('P2'!$M$11:$AV$190*1))</f>
        <v>0</v>
      </c>
      <c r="AI40" s="67" cm="1">
        <f t="array" ref="AI40">SUMPRODUCT(('P2'!$M$8:$AV$8=AI$9)*('P2'!$B$11:$B$190=$B40)*('P2'!$M$11:$AV$190*1))</f>
        <v>0</v>
      </c>
      <c r="AJ40" s="68" cm="1">
        <f t="array" ref="AJ40">SUMPRODUCT(('P2'!$M$8:$AV$8=AJ$9)*('P2'!$B$11:$B$190=$B40)*('P2'!$M$11:$AV$190*1))</f>
        <v>0</v>
      </c>
      <c r="AK40" s="69" cm="1">
        <f t="array" ref="AK40">SUMPRODUCT(('P2'!$M$8:$AV$8=AK$9)*('P2'!$B$11:$B$190=$B40)*('P2'!$M$11:$AV$190*1))</f>
        <v>0</v>
      </c>
      <c r="AL40" s="67" cm="1">
        <f t="array" ref="AL40">SUMPRODUCT(('P2'!$M$8:$AV$8=AL$9)*('P2'!$B$11:$B$190=$B40)*('P2'!$M$11:$AV$190*1))</f>
        <v>0</v>
      </c>
      <c r="AM40" s="68" cm="1">
        <f t="array" ref="AM40">SUMPRODUCT(('P2'!$M$8:$AV$8=AM$9)*('P2'!$B$11:$B$190=$B40)*('P2'!$M$11:$AV$190*1))</f>
        <v>0</v>
      </c>
      <c r="AN40" s="69" cm="1">
        <f t="array" ref="AN40">SUMPRODUCT(('P2'!$M$8:$AV$8=AN$9)*('P2'!$B$11:$B$190=$B40)*('P2'!$M$11:$AV$190*1))</f>
        <v>0</v>
      </c>
      <c r="AO40" s="67" cm="1">
        <f t="array" ref="AO40">SUMPRODUCT(('P2'!$M$8:$AV$8=AO$9)*('P2'!$B$11:$B$190=$B40)*('P2'!$M$11:$AV$190*1))</f>
        <v>0</v>
      </c>
      <c r="AP40" s="68" cm="1">
        <f t="array" ref="AP40">SUMPRODUCT(('P2'!$M$8:$AV$8=AP$9)*('P2'!$B$11:$B$190=$B40)*('P2'!$M$11:$AV$190*1))</f>
        <v>0</v>
      </c>
      <c r="AQ40" s="69" cm="1">
        <f t="array" ref="AQ40">SUMPRODUCT(('P2'!$M$8:$AV$8=AQ$9)*('P2'!$B$11:$B$190=$B40)*('P2'!$M$11:$AV$190*1))</f>
        <v>0</v>
      </c>
      <c r="AR40" s="67" cm="1">
        <f t="array" ref="AR40">SUMPRODUCT(('P2'!$M$8:$AV$8=AR$9)*('P2'!$B$11:$B$190=$B40)*('P2'!$M$11:$AV$190*1))</f>
        <v>0</v>
      </c>
      <c r="AS40" s="68" cm="1">
        <f t="array" ref="AS40">SUMPRODUCT(('P2'!$M$8:$AV$8=AS$9)*('P2'!$B$11:$B$190=$B40)*('P2'!$M$11:$AV$190*1))</f>
        <v>0</v>
      </c>
      <c r="AT40" s="69" cm="1">
        <f t="array" ref="AT40">SUMPRODUCT(('P2'!$M$8:$AV$8=AT$9)*('P2'!$B$11:$B$190=$B40)*('P2'!$M$11:$AV$190*1))</f>
        <v>0</v>
      </c>
      <c r="AU40" s="67" cm="1">
        <f t="array" ref="AU40">SUMPRODUCT(('P2'!$M$8:$AV$8=AU$9)*('P2'!$B$11:$B$190=$B40)*('P2'!$M$11:$AV$190*1))</f>
        <v>0</v>
      </c>
      <c r="AV40" s="68" cm="1">
        <f t="array" ref="AV40">SUMPRODUCT(('P2'!$M$8:$AV$8=AV$9)*('P2'!$B$11:$B$190=$B40)*('P2'!$M$11:$AV$190*1))</f>
        <v>0</v>
      </c>
      <c r="AW40" s="69" cm="1">
        <f t="array" ref="AW40">SUMPRODUCT(('P2'!$M$8:$AV$8=AW$9)*('P2'!$B$11:$B$190=$B40)*('P2'!$M$11:$AV$190*1))</f>
        <v>0</v>
      </c>
      <c r="AX40" s="67" cm="1">
        <f t="array" ref="AX40">SUMPRODUCT(('P2'!$M$8:$AV$8=AX$9)*('P2'!$B$11:$B$190=$B40)*('P2'!$M$11:$AV$190*1))</f>
        <v>0</v>
      </c>
      <c r="AY40" s="68" cm="1">
        <f t="array" ref="AY40">SUMPRODUCT(('P2'!$M$8:$AV$8=AY$9)*('P2'!$B$11:$B$190=$B40)*('P2'!$M$11:$AV$190*1))</f>
        <v>0</v>
      </c>
      <c r="AZ40" s="69" cm="1">
        <f t="array" ref="AZ40">SUMPRODUCT(('P2'!$M$8:$AV$8=AZ$9)*('P2'!$B$11:$B$190=$B40)*('P2'!$M$11:$AV$190*1))</f>
        <v>0</v>
      </c>
      <c r="BA40" s="26"/>
      <c r="BB40" s="398"/>
      <c r="BC40" s="399"/>
      <c r="BD40" s="26"/>
      <c r="BE40" s="381">
        <f t="shared" si="84"/>
        <v>0</v>
      </c>
      <c r="BF40" s="383">
        <f t="shared" si="85"/>
        <v>0</v>
      </c>
      <c r="BG40" s="26"/>
      <c r="BH40" s="381">
        <f t="shared" si="86"/>
        <v>0</v>
      </c>
      <c r="BI40" s="383">
        <f t="shared" si="87"/>
        <v>0</v>
      </c>
    </row>
    <row r="41" spans="2:61" ht="13.5" hidden="1" customHeight="1" outlineLevel="1" x14ac:dyDescent="0.35">
      <c r="B41" s="61" t="s">
        <v>68</v>
      </c>
      <c r="C41" s="62">
        <f>IFERROR(VLOOKUP($B41,'P2'!$B:$AQ,2,FALSE),0)</f>
        <v>0</v>
      </c>
      <c r="D41" s="376">
        <f>IFERROR(VLOOKUP($B41,'P2'!$B:$AQ,3,FALSE),0)</f>
        <v>0</v>
      </c>
      <c r="E41" s="377">
        <f>IFERROR(VLOOKUP($B41,'P2'!$B:$AQ,4,FALSE),0)</f>
        <v>0</v>
      </c>
      <c r="F41" s="376">
        <f>IFERROR(VLOOKUP($B41,'P2'!$B:$AQ,5,FALSE),0)</f>
        <v>0</v>
      </c>
      <c r="G41" s="377">
        <f>IFERROR(VLOOKUP($B41,'P2'!$B:$AQ,6,FALSE),0)</f>
        <v>0</v>
      </c>
      <c r="H41" s="378">
        <f>IFERROR(VLOOKUP($B41,'P2'!$B:$AQ,7,FALSE),0)</f>
        <v>0</v>
      </c>
      <c r="I41" s="379">
        <f>IFERROR(VLOOKUP($B41,'P2'!$B:$AQ,8,FALSE),0)</f>
        <v>0</v>
      </c>
      <c r="J41" s="65">
        <f>IFERROR(VLOOKUP($B41,'P2'!$B:$AQ,9,FALSE),0)</f>
        <v>0</v>
      </c>
      <c r="K41" s="396"/>
      <c r="L41" s="397"/>
      <c r="M41" s="68">
        <f t="shared" si="89"/>
        <v>0</v>
      </c>
      <c r="N41" s="397"/>
      <c r="O41" s="66">
        <f t="shared" si="88"/>
        <v>0</v>
      </c>
      <c r="P41" s="26"/>
      <c r="Q41" s="67" cm="1">
        <f t="array" ref="Q41">SUMPRODUCT(('P2'!$M$8:$AV$8=Q$9)*('P2'!$B$11:$B$190=$B41)*('P2'!$M$11:$AV$190*1))</f>
        <v>0</v>
      </c>
      <c r="R41" s="68" cm="1">
        <f t="array" ref="R41">SUMPRODUCT(('P2'!$M$8:$AV$8=R$9)*('P2'!$B$11:$B$190=$B41)*('P2'!$M$11:$AV$190*1))</f>
        <v>0</v>
      </c>
      <c r="S41" s="69" cm="1">
        <f t="array" ref="S41">SUMPRODUCT(('P2'!$M$8:$AV$8=S$9)*('P2'!$B$11:$B$190=$B41)*('P2'!$M$11:$AV$190*1))</f>
        <v>0</v>
      </c>
      <c r="T41" s="67" cm="1">
        <f t="array" ref="T41">SUMPRODUCT(('P2'!$M$8:$AV$8=T$9)*('P2'!$B$11:$B$190=$B41)*('P2'!$M$11:$AV$190*1))</f>
        <v>0</v>
      </c>
      <c r="U41" s="68" cm="1">
        <f t="array" ref="U41">SUMPRODUCT(('P2'!$M$8:$AV$8=U$9)*('P2'!$B$11:$B$190=$B41)*('P2'!$M$11:$AV$190*1))</f>
        <v>0</v>
      </c>
      <c r="V41" s="69" cm="1">
        <f t="array" ref="V41">SUMPRODUCT(('P2'!$M$8:$AV$8=V$9)*('P2'!$B$11:$B$190=$B41)*('P2'!$M$11:$AV$190*1))</f>
        <v>0</v>
      </c>
      <c r="W41" s="67" cm="1">
        <f t="array" ref="W41">SUMPRODUCT(('P2'!$M$8:$AV$8=W$9)*('P2'!$B$11:$B$190=$B41)*('P2'!$M$11:$AV$190*1))</f>
        <v>0</v>
      </c>
      <c r="X41" s="68" cm="1">
        <f t="array" ref="X41">SUMPRODUCT(('P2'!$M$8:$AV$8=X$9)*('P2'!$B$11:$B$190=$B41)*('P2'!$M$11:$AV$190*1))</f>
        <v>0</v>
      </c>
      <c r="Y41" s="69" cm="1">
        <f t="array" ref="Y41">SUMPRODUCT(('P2'!$M$8:$AV$8=Y$9)*('P2'!$B$11:$B$190=$B41)*('P2'!$M$11:$AV$190*1))</f>
        <v>0</v>
      </c>
      <c r="Z41" s="67" cm="1">
        <f t="array" ref="Z41">SUMPRODUCT(('P2'!$M$8:$AV$8=Z$9)*('P2'!$B$11:$B$190=$B41)*('P2'!$M$11:$AV$190*1))</f>
        <v>0</v>
      </c>
      <c r="AA41" s="68" cm="1">
        <f t="array" ref="AA41">SUMPRODUCT(('P2'!$M$8:$AV$8=AA$9)*('P2'!$B$11:$B$190=$B41)*('P2'!$M$11:$AV$190*1))</f>
        <v>0</v>
      </c>
      <c r="AB41" s="69" cm="1">
        <f t="array" ref="AB41">SUMPRODUCT(('P2'!$M$8:$AV$8=AB$9)*('P2'!$B$11:$B$190=$B41)*('P2'!$M$11:$AV$190*1))</f>
        <v>0</v>
      </c>
      <c r="AC41" s="67" cm="1">
        <f t="array" ref="AC41">SUMPRODUCT(('P2'!$M$8:$AV$8=AC$9)*('P2'!$B$11:$B$190=$B41)*('P2'!$M$11:$AV$190*1))</f>
        <v>0</v>
      </c>
      <c r="AD41" s="68" cm="1">
        <f t="array" ref="AD41">SUMPRODUCT(('P2'!$M$8:$AV$8=AD$9)*('P2'!$B$11:$B$190=$B41)*('P2'!$M$11:$AV$190*1))</f>
        <v>0</v>
      </c>
      <c r="AE41" s="69" cm="1">
        <f t="array" ref="AE41">SUMPRODUCT(('P2'!$M$8:$AV$8=AE$9)*('P2'!$B$11:$B$190=$B41)*('P2'!$M$11:$AV$190*1))</f>
        <v>0</v>
      </c>
      <c r="AF41" s="67" cm="1">
        <f t="array" ref="AF41">SUMPRODUCT(('P2'!$M$8:$AV$8=AF$9)*('P2'!$B$11:$B$190=$B41)*('P2'!$M$11:$AV$190*1))</f>
        <v>0</v>
      </c>
      <c r="AG41" s="68" cm="1">
        <f t="array" ref="AG41">SUMPRODUCT(('P2'!$M$8:$AV$8=AG$9)*('P2'!$B$11:$B$190=$B41)*('P2'!$M$11:$AV$190*1))</f>
        <v>0</v>
      </c>
      <c r="AH41" s="69" cm="1">
        <f t="array" ref="AH41">SUMPRODUCT(('P2'!$M$8:$AV$8=AH$9)*('P2'!$B$11:$B$190=$B41)*('P2'!$M$11:$AV$190*1))</f>
        <v>0</v>
      </c>
      <c r="AI41" s="67" cm="1">
        <f t="array" ref="AI41">SUMPRODUCT(('P2'!$M$8:$AV$8=AI$9)*('P2'!$B$11:$B$190=$B41)*('P2'!$M$11:$AV$190*1))</f>
        <v>0</v>
      </c>
      <c r="AJ41" s="68" cm="1">
        <f t="array" ref="AJ41">SUMPRODUCT(('P2'!$M$8:$AV$8=AJ$9)*('P2'!$B$11:$B$190=$B41)*('P2'!$M$11:$AV$190*1))</f>
        <v>0</v>
      </c>
      <c r="AK41" s="69" cm="1">
        <f t="array" ref="AK41">SUMPRODUCT(('P2'!$M$8:$AV$8=AK$9)*('P2'!$B$11:$B$190=$B41)*('P2'!$M$11:$AV$190*1))</f>
        <v>0</v>
      </c>
      <c r="AL41" s="67" cm="1">
        <f t="array" ref="AL41">SUMPRODUCT(('P2'!$M$8:$AV$8=AL$9)*('P2'!$B$11:$B$190=$B41)*('P2'!$M$11:$AV$190*1))</f>
        <v>0</v>
      </c>
      <c r="AM41" s="68" cm="1">
        <f t="array" ref="AM41">SUMPRODUCT(('P2'!$M$8:$AV$8=AM$9)*('P2'!$B$11:$B$190=$B41)*('P2'!$M$11:$AV$190*1))</f>
        <v>0</v>
      </c>
      <c r="AN41" s="69" cm="1">
        <f t="array" ref="AN41">SUMPRODUCT(('P2'!$M$8:$AV$8=AN$9)*('P2'!$B$11:$B$190=$B41)*('P2'!$M$11:$AV$190*1))</f>
        <v>0</v>
      </c>
      <c r="AO41" s="67" cm="1">
        <f t="array" ref="AO41">SUMPRODUCT(('P2'!$M$8:$AV$8=AO$9)*('P2'!$B$11:$B$190=$B41)*('P2'!$M$11:$AV$190*1))</f>
        <v>0</v>
      </c>
      <c r="AP41" s="68" cm="1">
        <f t="array" ref="AP41">SUMPRODUCT(('P2'!$M$8:$AV$8=AP$9)*('P2'!$B$11:$B$190=$B41)*('P2'!$M$11:$AV$190*1))</f>
        <v>0</v>
      </c>
      <c r="AQ41" s="69" cm="1">
        <f t="array" ref="AQ41">SUMPRODUCT(('P2'!$M$8:$AV$8=AQ$9)*('P2'!$B$11:$B$190=$B41)*('P2'!$M$11:$AV$190*1))</f>
        <v>0</v>
      </c>
      <c r="AR41" s="67" cm="1">
        <f t="array" ref="AR41">SUMPRODUCT(('P2'!$M$8:$AV$8=AR$9)*('P2'!$B$11:$B$190=$B41)*('P2'!$M$11:$AV$190*1))</f>
        <v>0</v>
      </c>
      <c r="AS41" s="68" cm="1">
        <f t="array" ref="AS41">SUMPRODUCT(('P2'!$M$8:$AV$8=AS$9)*('P2'!$B$11:$B$190=$B41)*('P2'!$M$11:$AV$190*1))</f>
        <v>0</v>
      </c>
      <c r="AT41" s="69" cm="1">
        <f t="array" ref="AT41">SUMPRODUCT(('P2'!$M$8:$AV$8=AT$9)*('P2'!$B$11:$B$190=$B41)*('P2'!$M$11:$AV$190*1))</f>
        <v>0</v>
      </c>
      <c r="AU41" s="67" cm="1">
        <f t="array" ref="AU41">SUMPRODUCT(('P2'!$M$8:$AV$8=AU$9)*('P2'!$B$11:$B$190=$B41)*('P2'!$M$11:$AV$190*1))</f>
        <v>0</v>
      </c>
      <c r="AV41" s="68" cm="1">
        <f t="array" ref="AV41">SUMPRODUCT(('P2'!$M$8:$AV$8=AV$9)*('P2'!$B$11:$B$190=$B41)*('P2'!$M$11:$AV$190*1))</f>
        <v>0</v>
      </c>
      <c r="AW41" s="69" cm="1">
        <f t="array" ref="AW41">SUMPRODUCT(('P2'!$M$8:$AV$8=AW$9)*('P2'!$B$11:$B$190=$B41)*('P2'!$M$11:$AV$190*1))</f>
        <v>0</v>
      </c>
      <c r="AX41" s="67" cm="1">
        <f t="array" ref="AX41">SUMPRODUCT(('P2'!$M$8:$AV$8=AX$9)*('P2'!$B$11:$B$190=$B41)*('P2'!$M$11:$AV$190*1))</f>
        <v>0</v>
      </c>
      <c r="AY41" s="68" cm="1">
        <f t="array" ref="AY41">SUMPRODUCT(('P2'!$M$8:$AV$8=AY$9)*('P2'!$B$11:$B$190=$B41)*('P2'!$M$11:$AV$190*1))</f>
        <v>0</v>
      </c>
      <c r="AZ41" s="69" cm="1">
        <f t="array" ref="AZ41">SUMPRODUCT(('P2'!$M$8:$AV$8=AZ$9)*('P2'!$B$11:$B$190=$B41)*('P2'!$M$11:$AV$190*1))</f>
        <v>0</v>
      </c>
      <c r="BA41" s="26"/>
      <c r="BB41" s="398"/>
      <c r="BC41" s="399"/>
      <c r="BD41" s="26"/>
      <c r="BE41" s="381">
        <f t="shared" si="84"/>
        <v>0</v>
      </c>
      <c r="BF41" s="383">
        <f t="shared" si="85"/>
        <v>0</v>
      </c>
      <c r="BG41" s="26"/>
      <c r="BH41" s="381">
        <f t="shared" si="86"/>
        <v>0</v>
      </c>
      <c r="BI41" s="383">
        <f t="shared" si="87"/>
        <v>0</v>
      </c>
    </row>
    <row r="42" spans="2:61" ht="13.5" hidden="1" customHeight="1" outlineLevel="1" x14ac:dyDescent="0.35">
      <c r="B42" s="61" t="s">
        <v>607</v>
      </c>
      <c r="C42" s="62">
        <f>IFERROR(VLOOKUP($B42,'P2'!$B:$AQ,2,FALSE),0)</f>
        <v>0</v>
      </c>
      <c r="D42" s="376">
        <f>IFERROR(VLOOKUP($B42,'P2'!$B:$AQ,3,FALSE),0)</f>
        <v>0</v>
      </c>
      <c r="E42" s="377">
        <f>IFERROR(VLOOKUP($B42,'P2'!$B:$AQ,4,FALSE),0)</f>
        <v>0</v>
      </c>
      <c r="F42" s="376">
        <f>IFERROR(VLOOKUP($B42,'P2'!$B:$AQ,5,FALSE),0)</f>
        <v>0</v>
      </c>
      <c r="G42" s="377">
        <f>IFERROR(VLOOKUP($B42,'P2'!$B:$AQ,6,FALSE),0)</f>
        <v>0</v>
      </c>
      <c r="H42" s="378">
        <f>IFERROR(VLOOKUP($B42,'P2'!$B:$AQ,7,FALSE),0)</f>
        <v>0</v>
      </c>
      <c r="I42" s="379">
        <f>IFERROR(VLOOKUP($B42,'P2'!$B:$AQ,8,FALSE),0)</f>
        <v>0</v>
      </c>
      <c r="J42" s="65">
        <f>IFERROR(VLOOKUP($B42,'P2'!$B:$AQ,9,FALSE),0)</f>
        <v>0</v>
      </c>
      <c r="K42" s="396"/>
      <c r="L42" s="397"/>
      <c r="M42" s="68">
        <f t="shared" si="89"/>
        <v>0</v>
      </c>
      <c r="N42" s="397"/>
      <c r="O42" s="66">
        <f t="shared" si="88"/>
        <v>0</v>
      </c>
      <c r="P42" s="26"/>
      <c r="Q42" s="67" cm="1">
        <f t="array" ref="Q42">SUMPRODUCT(('P2'!$M$8:$AV$8=Q$9)*('P2'!$B$11:$B$190=$B42)*('P2'!$M$11:$AV$190*1))</f>
        <v>0</v>
      </c>
      <c r="R42" s="68" cm="1">
        <f t="array" ref="R42">SUMPRODUCT(('P2'!$M$8:$AV$8=R$9)*('P2'!$B$11:$B$190=$B42)*('P2'!$M$11:$AV$190*1))</f>
        <v>0</v>
      </c>
      <c r="S42" s="69" cm="1">
        <f t="array" ref="S42">SUMPRODUCT(('P2'!$M$8:$AV$8=S$9)*('P2'!$B$11:$B$190=$B42)*('P2'!$M$11:$AV$190*1))</f>
        <v>0</v>
      </c>
      <c r="T42" s="67" cm="1">
        <f t="array" ref="T42">SUMPRODUCT(('P2'!$M$8:$AV$8=T$9)*('P2'!$B$11:$B$190=$B42)*('P2'!$M$11:$AV$190*1))</f>
        <v>0</v>
      </c>
      <c r="U42" s="68" cm="1">
        <f t="array" ref="U42">SUMPRODUCT(('P2'!$M$8:$AV$8=U$9)*('P2'!$B$11:$B$190=$B42)*('P2'!$M$11:$AV$190*1))</f>
        <v>0</v>
      </c>
      <c r="V42" s="69" cm="1">
        <f t="array" ref="V42">SUMPRODUCT(('P2'!$M$8:$AV$8=V$9)*('P2'!$B$11:$B$190=$B42)*('P2'!$M$11:$AV$190*1))</f>
        <v>0</v>
      </c>
      <c r="W42" s="67" cm="1">
        <f t="array" ref="W42">SUMPRODUCT(('P2'!$M$8:$AV$8=W$9)*('P2'!$B$11:$B$190=$B42)*('P2'!$M$11:$AV$190*1))</f>
        <v>0</v>
      </c>
      <c r="X42" s="68" cm="1">
        <f t="array" ref="X42">SUMPRODUCT(('P2'!$M$8:$AV$8=X$9)*('P2'!$B$11:$B$190=$B42)*('P2'!$M$11:$AV$190*1))</f>
        <v>0</v>
      </c>
      <c r="Y42" s="69" cm="1">
        <f t="array" ref="Y42">SUMPRODUCT(('P2'!$M$8:$AV$8=Y$9)*('P2'!$B$11:$B$190=$B42)*('P2'!$M$11:$AV$190*1))</f>
        <v>0</v>
      </c>
      <c r="Z42" s="67" cm="1">
        <f t="array" ref="Z42">SUMPRODUCT(('P2'!$M$8:$AV$8=Z$9)*('P2'!$B$11:$B$190=$B42)*('P2'!$M$11:$AV$190*1))</f>
        <v>0</v>
      </c>
      <c r="AA42" s="68" cm="1">
        <f t="array" ref="AA42">SUMPRODUCT(('P2'!$M$8:$AV$8=AA$9)*('P2'!$B$11:$B$190=$B42)*('P2'!$M$11:$AV$190*1))</f>
        <v>0</v>
      </c>
      <c r="AB42" s="69" cm="1">
        <f t="array" ref="AB42">SUMPRODUCT(('P2'!$M$8:$AV$8=AB$9)*('P2'!$B$11:$B$190=$B42)*('P2'!$M$11:$AV$190*1))</f>
        <v>0</v>
      </c>
      <c r="AC42" s="67" cm="1">
        <f t="array" ref="AC42">SUMPRODUCT(('P2'!$M$8:$AV$8=AC$9)*('P2'!$B$11:$B$190=$B42)*('P2'!$M$11:$AV$190*1))</f>
        <v>0</v>
      </c>
      <c r="AD42" s="68" cm="1">
        <f t="array" ref="AD42">SUMPRODUCT(('P2'!$M$8:$AV$8=AD$9)*('P2'!$B$11:$B$190=$B42)*('P2'!$M$11:$AV$190*1))</f>
        <v>0</v>
      </c>
      <c r="AE42" s="69" cm="1">
        <f t="array" ref="AE42">SUMPRODUCT(('P2'!$M$8:$AV$8=AE$9)*('P2'!$B$11:$B$190=$B42)*('P2'!$M$11:$AV$190*1))</f>
        <v>0</v>
      </c>
      <c r="AF42" s="67" cm="1">
        <f t="array" ref="AF42">SUMPRODUCT(('P2'!$M$8:$AV$8=AF$9)*('P2'!$B$11:$B$190=$B42)*('P2'!$M$11:$AV$190*1))</f>
        <v>0</v>
      </c>
      <c r="AG42" s="68" cm="1">
        <f t="array" ref="AG42">SUMPRODUCT(('P2'!$M$8:$AV$8=AG$9)*('P2'!$B$11:$B$190=$B42)*('P2'!$M$11:$AV$190*1))</f>
        <v>0</v>
      </c>
      <c r="AH42" s="69" cm="1">
        <f t="array" ref="AH42">SUMPRODUCT(('P2'!$M$8:$AV$8=AH$9)*('P2'!$B$11:$B$190=$B42)*('P2'!$M$11:$AV$190*1))</f>
        <v>0</v>
      </c>
      <c r="AI42" s="67" cm="1">
        <f t="array" ref="AI42">SUMPRODUCT(('P2'!$M$8:$AV$8=AI$9)*('P2'!$B$11:$B$190=$B42)*('P2'!$M$11:$AV$190*1))</f>
        <v>0</v>
      </c>
      <c r="AJ42" s="68" cm="1">
        <f t="array" ref="AJ42">SUMPRODUCT(('P2'!$M$8:$AV$8=AJ$9)*('P2'!$B$11:$B$190=$B42)*('P2'!$M$11:$AV$190*1))</f>
        <v>0</v>
      </c>
      <c r="AK42" s="69" cm="1">
        <f t="array" ref="AK42">SUMPRODUCT(('P2'!$M$8:$AV$8=AK$9)*('P2'!$B$11:$B$190=$B42)*('P2'!$M$11:$AV$190*1))</f>
        <v>0</v>
      </c>
      <c r="AL42" s="67" cm="1">
        <f t="array" ref="AL42">SUMPRODUCT(('P2'!$M$8:$AV$8=AL$9)*('P2'!$B$11:$B$190=$B42)*('P2'!$M$11:$AV$190*1))</f>
        <v>0</v>
      </c>
      <c r="AM42" s="68" cm="1">
        <f t="array" ref="AM42">SUMPRODUCT(('P2'!$M$8:$AV$8=AM$9)*('P2'!$B$11:$B$190=$B42)*('P2'!$M$11:$AV$190*1))</f>
        <v>0</v>
      </c>
      <c r="AN42" s="69" cm="1">
        <f t="array" ref="AN42">SUMPRODUCT(('P2'!$M$8:$AV$8=AN$9)*('P2'!$B$11:$B$190=$B42)*('P2'!$M$11:$AV$190*1))</f>
        <v>0</v>
      </c>
      <c r="AO42" s="67" cm="1">
        <f t="array" ref="AO42">SUMPRODUCT(('P2'!$M$8:$AV$8=AO$9)*('P2'!$B$11:$B$190=$B42)*('P2'!$M$11:$AV$190*1))</f>
        <v>0</v>
      </c>
      <c r="AP42" s="68" cm="1">
        <f t="array" ref="AP42">SUMPRODUCT(('P2'!$M$8:$AV$8=AP$9)*('P2'!$B$11:$B$190=$B42)*('P2'!$M$11:$AV$190*1))</f>
        <v>0</v>
      </c>
      <c r="AQ42" s="69" cm="1">
        <f t="array" ref="AQ42">SUMPRODUCT(('P2'!$M$8:$AV$8=AQ$9)*('P2'!$B$11:$B$190=$B42)*('P2'!$M$11:$AV$190*1))</f>
        <v>0</v>
      </c>
      <c r="AR42" s="67" cm="1">
        <f t="array" ref="AR42">SUMPRODUCT(('P2'!$M$8:$AV$8=AR$9)*('P2'!$B$11:$B$190=$B42)*('P2'!$M$11:$AV$190*1))</f>
        <v>0</v>
      </c>
      <c r="AS42" s="68" cm="1">
        <f t="array" ref="AS42">SUMPRODUCT(('P2'!$M$8:$AV$8=AS$9)*('P2'!$B$11:$B$190=$B42)*('P2'!$M$11:$AV$190*1))</f>
        <v>0</v>
      </c>
      <c r="AT42" s="69" cm="1">
        <f t="array" ref="AT42">SUMPRODUCT(('P2'!$M$8:$AV$8=AT$9)*('P2'!$B$11:$B$190=$B42)*('P2'!$M$11:$AV$190*1))</f>
        <v>0</v>
      </c>
      <c r="AU42" s="67" cm="1">
        <f t="array" ref="AU42">SUMPRODUCT(('P2'!$M$8:$AV$8=AU$9)*('P2'!$B$11:$B$190=$B42)*('P2'!$M$11:$AV$190*1))</f>
        <v>0</v>
      </c>
      <c r="AV42" s="68" cm="1">
        <f t="array" ref="AV42">SUMPRODUCT(('P2'!$M$8:$AV$8=AV$9)*('P2'!$B$11:$B$190=$B42)*('P2'!$M$11:$AV$190*1))</f>
        <v>0</v>
      </c>
      <c r="AW42" s="69" cm="1">
        <f t="array" ref="AW42">SUMPRODUCT(('P2'!$M$8:$AV$8=AW$9)*('P2'!$B$11:$B$190=$B42)*('P2'!$M$11:$AV$190*1))</f>
        <v>0</v>
      </c>
      <c r="AX42" s="67" cm="1">
        <f t="array" ref="AX42">SUMPRODUCT(('P2'!$M$8:$AV$8=AX$9)*('P2'!$B$11:$B$190=$B42)*('P2'!$M$11:$AV$190*1))</f>
        <v>0</v>
      </c>
      <c r="AY42" s="68" cm="1">
        <f t="array" ref="AY42">SUMPRODUCT(('P2'!$M$8:$AV$8=AY$9)*('P2'!$B$11:$B$190=$B42)*('P2'!$M$11:$AV$190*1))</f>
        <v>0</v>
      </c>
      <c r="AZ42" s="69" cm="1">
        <f t="array" ref="AZ42">SUMPRODUCT(('P2'!$M$8:$AV$8=AZ$9)*('P2'!$B$11:$B$190=$B42)*('P2'!$M$11:$AV$190*1))</f>
        <v>0</v>
      </c>
      <c r="BA42" s="26"/>
      <c r="BB42" s="398"/>
      <c r="BC42" s="399"/>
      <c r="BD42" s="26"/>
      <c r="BE42" s="381">
        <f t="shared" si="84"/>
        <v>0</v>
      </c>
      <c r="BF42" s="383">
        <f t="shared" si="85"/>
        <v>0</v>
      </c>
      <c r="BG42" s="26"/>
      <c r="BH42" s="381">
        <f t="shared" si="86"/>
        <v>0</v>
      </c>
      <c r="BI42" s="383">
        <f t="shared" si="87"/>
        <v>0</v>
      </c>
    </row>
    <row r="43" spans="2:61" ht="13.5" hidden="1" customHeight="1" outlineLevel="1" x14ac:dyDescent="0.35">
      <c r="B43" s="61" t="s">
        <v>608</v>
      </c>
      <c r="C43" s="62">
        <f>IFERROR(VLOOKUP($B43,'P2'!$B:$AQ,2,FALSE),0)</f>
        <v>0</v>
      </c>
      <c r="D43" s="376">
        <f>IFERROR(VLOOKUP($B43,'P2'!$B:$AQ,3,FALSE),0)</f>
        <v>0</v>
      </c>
      <c r="E43" s="377">
        <f>IFERROR(VLOOKUP($B43,'P2'!$B:$AQ,4,FALSE),0)</f>
        <v>0</v>
      </c>
      <c r="F43" s="376">
        <f>IFERROR(VLOOKUP($B43,'P2'!$B:$AQ,5,FALSE),0)</f>
        <v>0</v>
      </c>
      <c r="G43" s="377">
        <f>IFERROR(VLOOKUP($B43,'P2'!$B:$AQ,6,FALSE),0)</f>
        <v>0</v>
      </c>
      <c r="H43" s="378">
        <f>IFERROR(VLOOKUP($B43,'P2'!$B:$AQ,7,FALSE),0)</f>
        <v>0</v>
      </c>
      <c r="I43" s="379">
        <f>IFERROR(VLOOKUP($B43,'P2'!$B:$AQ,8,FALSE),0)</f>
        <v>0</v>
      </c>
      <c r="J43" s="65">
        <f>IFERROR(VLOOKUP($B43,'P2'!$B:$AQ,9,FALSE),0)</f>
        <v>0</v>
      </c>
      <c r="K43" s="396"/>
      <c r="L43" s="397"/>
      <c r="M43" s="68">
        <f t="shared" si="89"/>
        <v>0</v>
      </c>
      <c r="N43" s="397"/>
      <c r="O43" s="66">
        <f t="shared" si="88"/>
        <v>0</v>
      </c>
      <c r="P43" s="26"/>
      <c r="Q43" s="67" cm="1">
        <f t="array" ref="Q43">SUMPRODUCT(('P2'!$M$8:$AV$8=Q$9)*('P2'!$B$11:$B$190=$B43)*('P2'!$M$11:$AV$190*1))</f>
        <v>0</v>
      </c>
      <c r="R43" s="68" cm="1">
        <f t="array" ref="R43">SUMPRODUCT(('P2'!$M$8:$AV$8=R$9)*('P2'!$B$11:$B$190=$B43)*('P2'!$M$11:$AV$190*1))</f>
        <v>0</v>
      </c>
      <c r="S43" s="69" cm="1">
        <f t="array" ref="S43">SUMPRODUCT(('P2'!$M$8:$AV$8=S$9)*('P2'!$B$11:$B$190=$B43)*('P2'!$M$11:$AV$190*1))</f>
        <v>0</v>
      </c>
      <c r="T43" s="67" cm="1">
        <f t="array" ref="T43">SUMPRODUCT(('P2'!$M$8:$AV$8=T$9)*('P2'!$B$11:$B$190=$B43)*('P2'!$M$11:$AV$190*1))</f>
        <v>0</v>
      </c>
      <c r="U43" s="68" cm="1">
        <f t="array" ref="U43">SUMPRODUCT(('P2'!$M$8:$AV$8=U$9)*('P2'!$B$11:$B$190=$B43)*('P2'!$M$11:$AV$190*1))</f>
        <v>0</v>
      </c>
      <c r="V43" s="69" cm="1">
        <f t="array" ref="V43">SUMPRODUCT(('P2'!$M$8:$AV$8=V$9)*('P2'!$B$11:$B$190=$B43)*('P2'!$M$11:$AV$190*1))</f>
        <v>0</v>
      </c>
      <c r="W43" s="67" cm="1">
        <f t="array" ref="W43">SUMPRODUCT(('P2'!$M$8:$AV$8=W$9)*('P2'!$B$11:$B$190=$B43)*('P2'!$M$11:$AV$190*1))</f>
        <v>0</v>
      </c>
      <c r="X43" s="68" cm="1">
        <f t="array" ref="X43">SUMPRODUCT(('P2'!$M$8:$AV$8=X$9)*('P2'!$B$11:$B$190=$B43)*('P2'!$M$11:$AV$190*1))</f>
        <v>0</v>
      </c>
      <c r="Y43" s="69" cm="1">
        <f t="array" ref="Y43">SUMPRODUCT(('P2'!$M$8:$AV$8=Y$9)*('P2'!$B$11:$B$190=$B43)*('P2'!$M$11:$AV$190*1))</f>
        <v>0</v>
      </c>
      <c r="Z43" s="67" cm="1">
        <f t="array" ref="Z43">SUMPRODUCT(('P2'!$M$8:$AV$8=Z$9)*('P2'!$B$11:$B$190=$B43)*('P2'!$M$11:$AV$190*1))</f>
        <v>0</v>
      </c>
      <c r="AA43" s="68" cm="1">
        <f t="array" ref="AA43">SUMPRODUCT(('P2'!$M$8:$AV$8=AA$9)*('P2'!$B$11:$B$190=$B43)*('P2'!$M$11:$AV$190*1))</f>
        <v>0</v>
      </c>
      <c r="AB43" s="69" cm="1">
        <f t="array" ref="AB43">SUMPRODUCT(('P2'!$M$8:$AV$8=AB$9)*('P2'!$B$11:$B$190=$B43)*('P2'!$M$11:$AV$190*1))</f>
        <v>0</v>
      </c>
      <c r="AC43" s="67" cm="1">
        <f t="array" ref="AC43">SUMPRODUCT(('P2'!$M$8:$AV$8=AC$9)*('P2'!$B$11:$B$190=$B43)*('P2'!$M$11:$AV$190*1))</f>
        <v>0</v>
      </c>
      <c r="AD43" s="68" cm="1">
        <f t="array" ref="AD43">SUMPRODUCT(('P2'!$M$8:$AV$8=AD$9)*('P2'!$B$11:$B$190=$B43)*('P2'!$M$11:$AV$190*1))</f>
        <v>0</v>
      </c>
      <c r="AE43" s="69" cm="1">
        <f t="array" ref="AE43">SUMPRODUCT(('P2'!$M$8:$AV$8=AE$9)*('P2'!$B$11:$B$190=$B43)*('P2'!$M$11:$AV$190*1))</f>
        <v>0</v>
      </c>
      <c r="AF43" s="67" cm="1">
        <f t="array" ref="AF43">SUMPRODUCT(('P2'!$M$8:$AV$8=AF$9)*('P2'!$B$11:$B$190=$B43)*('P2'!$M$11:$AV$190*1))</f>
        <v>0</v>
      </c>
      <c r="AG43" s="68" cm="1">
        <f t="array" ref="AG43">SUMPRODUCT(('P2'!$M$8:$AV$8=AG$9)*('P2'!$B$11:$B$190=$B43)*('P2'!$M$11:$AV$190*1))</f>
        <v>0</v>
      </c>
      <c r="AH43" s="69" cm="1">
        <f t="array" ref="AH43">SUMPRODUCT(('P2'!$M$8:$AV$8=AH$9)*('P2'!$B$11:$B$190=$B43)*('P2'!$M$11:$AV$190*1))</f>
        <v>0</v>
      </c>
      <c r="AI43" s="67" cm="1">
        <f t="array" ref="AI43">SUMPRODUCT(('P2'!$M$8:$AV$8=AI$9)*('P2'!$B$11:$B$190=$B43)*('P2'!$M$11:$AV$190*1))</f>
        <v>0</v>
      </c>
      <c r="AJ43" s="68" cm="1">
        <f t="array" ref="AJ43">SUMPRODUCT(('P2'!$M$8:$AV$8=AJ$9)*('P2'!$B$11:$B$190=$B43)*('P2'!$M$11:$AV$190*1))</f>
        <v>0</v>
      </c>
      <c r="AK43" s="69" cm="1">
        <f t="array" ref="AK43">SUMPRODUCT(('P2'!$M$8:$AV$8=AK$9)*('P2'!$B$11:$B$190=$B43)*('P2'!$M$11:$AV$190*1))</f>
        <v>0</v>
      </c>
      <c r="AL43" s="67" cm="1">
        <f t="array" ref="AL43">SUMPRODUCT(('P2'!$M$8:$AV$8=AL$9)*('P2'!$B$11:$B$190=$B43)*('P2'!$M$11:$AV$190*1))</f>
        <v>0</v>
      </c>
      <c r="AM43" s="68" cm="1">
        <f t="array" ref="AM43">SUMPRODUCT(('P2'!$M$8:$AV$8=AM$9)*('P2'!$B$11:$B$190=$B43)*('P2'!$M$11:$AV$190*1))</f>
        <v>0</v>
      </c>
      <c r="AN43" s="69" cm="1">
        <f t="array" ref="AN43">SUMPRODUCT(('P2'!$M$8:$AV$8=AN$9)*('P2'!$B$11:$B$190=$B43)*('P2'!$M$11:$AV$190*1))</f>
        <v>0</v>
      </c>
      <c r="AO43" s="67" cm="1">
        <f t="array" ref="AO43">SUMPRODUCT(('P2'!$M$8:$AV$8=AO$9)*('P2'!$B$11:$B$190=$B43)*('P2'!$M$11:$AV$190*1))</f>
        <v>0</v>
      </c>
      <c r="AP43" s="68" cm="1">
        <f t="array" ref="AP43">SUMPRODUCT(('P2'!$M$8:$AV$8=AP$9)*('P2'!$B$11:$B$190=$B43)*('P2'!$M$11:$AV$190*1))</f>
        <v>0</v>
      </c>
      <c r="AQ43" s="69" cm="1">
        <f t="array" ref="AQ43">SUMPRODUCT(('P2'!$M$8:$AV$8=AQ$9)*('P2'!$B$11:$B$190=$B43)*('P2'!$M$11:$AV$190*1))</f>
        <v>0</v>
      </c>
      <c r="AR43" s="67" cm="1">
        <f t="array" ref="AR43">SUMPRODUCT(('P2'!$M$8:$AV$8=AR$9)*('P2'!$B$11:$B$190=$B43)*('P2'!$M$11:$AV$190*1))</f>
        <v>0</v>
      </c>
      <c r="AS43" s="68" cm="1">
        <f t="array" ref="AS43">SUMPRODUCT(('P2'!$M$8:$AV$8=AS$9)*('P2'!$B$11:$B$190=$B43)*('P2'!$M$11:$AV$190*1))</f>
        <v>0</v>
      </c>
      <c r="AT43" s="69" cm="1">
        <f t="array" ref="AT43">SUMPRODUCT(('P2'!$M$8:$AV$8=AT$9)*('P2'!$B$11:$B$190=$B43)*('P2'!$M$11:$AV$190*1))</f>
        <v>0</v>
      </c>
      <c r="AU43" s="67" cm="1">
        <f t="array" ref="AU43">SUMPRODUCT(('P2'!$M$8:$AV$8=AU$9)*('P2'!$B$11:$B$190=$B43)*('P2'!$M$11:$AV$190*1))</f>
        <v>0</v>
      </c>
      <c r="AV43" s="68" cm="1">
        <f t="array" ref="AV43">SUMPRODUCT(('P2'!$M$8:$AV$8=AV$9)*('P2'!$B$11:$B$190=$B43)*('P2'!$M$11:$AV$190*1))</f>
        <v>0</v>
      </c>
      <c r="AW43" s="69" cm="1">
        <f t="array" ref="AW43">SUMPRODUCT(('P2'!$M$8:$AV$8=AW$9)*('P2'!$B$11:$B$190=$B43)*('P2'!$M$11:$AV$190*1))</f>
        <v>0</v>
      </c>
      <c r="AX43" s="67" cm="1">
        <f t="array" ref="AX43">SUMPRODUCT(('P2'!$M$8:$AV$8=AX$9)*('P2'!$B$11:$B$190=$B43)*('P2'!$M$11:$AV$190*1))</f>
        <v>0</v>
      </c>
      <c r="AY43" s="68" cm="1">
        <f t="array" ref="AY43">SUMPRODUCT(('P2'!$M$8:$AV$8=AY$9)*('P2'!$B$11:$B$190=$B43)*('P2'!$M$11:$AV$190*1))</f>
        <v>0</v>
      </c>
      <c r="AZ43" s="69" cm="1">
        <f t="array" ref="AZ43">SUMPRODUCT(('P2'!$M$8:$AV$8=AZ$9)*('P2'!$B$11:$B$190=$B43)*('P2'!$M$11:$AV$190*1))</f>
        <v>0</v>
      </c>
      <c r="BA43" s="26"/>
      <c r="BB43" s="398"/>
      <c r="BC43" s="399"/>
      <c r="BD43" s="26"/>
      <c r="BE43" s="381">
        <f t="shared" si="84"/>
        <v>0</v>
      </c>
      <c r="BF43" s="383">
        <f t="shared" si="85"/>
        <v>0</v>
      </c>
      <c r="BG43" s="26"/>
      <c r="BH43" s="381">
        <f t="shared" si="86"/>
        <v>0</v>
      </c>
      <c r="BI43" s="383">
        <f t="shared" si="87"/>
        <v>0</v>
      </c>
    </row>
    <row r="44" spans="2:61" ht="13.5" hidden="1" customHeight="1" outlineLevel="1" x14ac:dyDescent="0.35">
      <c r="B44" s="61" t="s">
        <v>609</v>
      </c>
      <c r="C44" s="62">
        <f>IFERROR(VLOOKUP($B44,'P2'!$B:$AQ,2,FALSE),0)</f>
        <v>0</v>
      </c>
      <c r="D44" s="376">
        <f>IFERROR(VLOOKUP($B44,'P2'!$B:$AQ,3,FALSE),0)</f>
        <v>0</v>
      </c>
      <c r="E44" s="377">
        <f>IFERROR(VLOOKUP($B44,'P2'!$B:$AQ,4,FALSE),0)</f>
        <v>0</v>
      </c>
      <c r="F44" s="376">
        <f>IFERROR(VLOOKUP($B44,'P2'!$B:$AQ,5,FALSE),0)</f>
        <v>0</v>
      </c>
      <c r="G44" s="377">
        <f>IFERROR(VLOOKUP($B44,'P2'!$B:$AQ,6,FALSE),0)</f>
        <v>0</v>
      </c>
      <c r="H44" s="378">
        <f>IFERROR(VLOOKUP($B44,'P2'!$B:$AQ,7,FALSE),0)</f>
        <v>0</v>
      </c>
      <c r="I44" s="379">
        <f>IFERROR(VLOOKUP($B44,'P2'!$B:$AQ,8,FALSE),0)</f>
        <v>0</v>
      </c>
      <c r="J44" s="65">
        <f>IFERROR(VLOOKUP($B44,'P2'!$B:$AQ,9,FALSE),0)</f>
        <v>0</v>
      </c>
      <c r="K44" s="396"/>
      <c r="L44" s="397"/>
      <c r="M44" s="68">
        <f t="shared" si="89"/>
        <v>0</v>
      </c>
      <c r="N44" s="397"/>
      <c r="O44" s="66">
        <f t="shared" si="88"/>
        <v>0</v>
      </c>
      <c r="P44" s="26"/>
      <c r="Q44" s="67" cm="1">
        <f t="array" ref="Q44">SUMPRODUCT(('P2'!$M$8:$AV$8=Q$9)*('P2'!$B$11:$B$190=$B44)*('P2'!$M$11:$AV$190*1))</f>
        <v>0</v>
      </c>
      <c r="R44" s="68" cm="1">
        <f t="array" ref="R44">SUMPRODUCT(('P2'!$M$8:$AV$8=R$9)*('P2'!$B$11:$B$190=$B44)*('P2'!$M$11:$AV$190*1))</f>
        <v>0</v>
      </c>
      <c r="S44" s="69" cm="1">
        <f t="array" ref="S44">SUMPRODUCT(('P2'!$M$8:$AV$8=S$9)*('P2'!$B$11:$B$190=$B44)*('P2'!$M$11:$AV$190*1))</f>
        <v>0</v>
      </c>
      <c r="T44" s="67" cm="1">
        <f t="array" ref="T44">SUMPRODUCT(('P2'!$M$8:$AV$8=T$9)*('P2'!$B$11:$B$190=$B44)*('P2'!$M$11:$AV$190*1))</f>
        <v>0</v>
      </c>
      <c r="U44" s="68" cm="1">
        <f t="array" ref="U44">SUMPRODUCT(('P2'!$M$8:$AV$8=U$9)*('P2'!$B$11:$B$190=$B44)*('P2'!$M$11:$AV$190*1))</f>
        <v>0</v>
      </c>
      <c r="V44" s="69" cm="1">
        <f t="array" ref="V44">SUMPRODUCT(('P2'!$M$8:$AV$8=V$9)*('P2'!$B$11:$B$190=$B44)*('P2'!$M$11:$AV$190*1))</f>
        <v>0</v>
      </c>
      <c r="W44" s="67" cm="1">
        <f t="array" ref="W44">SUMPRODUCT(('P2'!$M$8:$AV$8=W$9)*('P2'!$B$11:$B$190=$B44)*('P2'!$M$11:$AV$190*1))</f>
        <v>0</v>
      </c>
      <c r="X44" s="68" cm="1">
        <f t="array" ref="X44">SUMPRODUCT(('P2'!$M$8:$AV$8=X$9)*('P2'!$B$11:$B$190=$B44)*('P2'!$M$11:$AV$190*1))</f>
        <v>0</v>
      </c>
      <c r="Y44" s="69" cm="1">
        <f t="array" ref="Y44">SUMPRODUCT(('P2'!$M$8:$AV$8=Y$9)*('P2'!$B$11:$B$190=$B44)*('P2'!$M$11:$AV$190*1))</f>
        <v>0</v>
      </c>
      <c r="Z44" s="67" cm="1">
        <f t="array" ref="Z44">SUMPRODUCT(('P2'!$M$8:$AV$8=Z$9)*('P2'!$B$11:$B$190=$B44)*('P2'!$M$11:$AV$190*1))</f>
        <v>0</v>
      </c>
      <c r="AA44" s="68" cm="1">
        <f t="array" ref="AA44">SUMPRODUCT(('P2'!$M$8:$AV$8=AA$9)*('P2'!$B$11:$B$190=$B44)*('P2'!$M$11:$AV$190*1))</f>
        <v>0</v>
      </c>
      <c r="AB44" s="69" cm="1">
        <f t="array" ref="AB44">SUMPRODUCT(('P2'!$M$8:$AV$8=AB$9)*('P2'!$B$11:$B$190=$B44)*('P2'!$M$11:$AV$190*1))</f>
        <v>0</v>
      </c>
      <c r="AC44" s="67" cm="1">
        <f t="array" ref="AC44">SUMPRODUCT(('P2'!$M$8:$AV$8=AC$9)*('P2'!$B$11:$B$190=$B44)*('P2'!$M$11:$AV$190*1))</f>
        <v>0</v>
      </c>
      <c r="AD44" s="68" cm="1">
        <f t="array" ref="AD44">SUMPRODUCT(('P2'!$M$8:$AV$8=AD$9)*('P2'!$B$11:$B$190=$B44)*('P2'!$M$11:$AV$190*1))</f>
        <v>0</v>
      </c>
      <c r="AE44" s="69" cm="1">
        <f t="array" ref="AE44">SUMPRODUCT(('P2'!$M$8:$AV$8=AE$9)*('P2'!$B$11:$B$190=$B44)*('P2'!$M$11:$AV$190*1))</f>
        <v>0</v>
      </c>
      <c r="AF44" s="67" cm="1">
        <f t="array" ref="AF44">SUMPRODUCT(('P2'!$M$8:$AV$8=AF$9)*('P2'!$B$11:$B$190=$B44)*('P2'!$M$11:$AV$190*1))</f>
        <v>0</v>
      </c>
      <c r="AG44" s="68" cm="1">
        <f t="array" ref="AG44">SUMPRODUCT(('P2'!$M$8:$AV$8=AG$9)*('P2'!$B$11:$B$190=$B44)*('P2'!$M$11:$AV$190*1))</f>
        <v>0</v>
      </c>
      <c r="AH44" s="69" cm="1">
        <f t="array" ref="AH44">SUMPRODUCT(('P2'!$M$8:$AV$8=AH$9)*('P2'!$B$11:$B$190=$B44)*('P2'!$M$11:$AV$190*1))</f>
        <v>0</v>
      </c>
      <c r="AI44" s="67" cm="1">
        <f t="array" ref="AI44">SUMPRODUCT(('P2'!$M$8:$AV$8=AI$9)*('P2'!$B$11:$B$190=$B44)*('P2'!$M$11:$AV$190*1))</f>
        <v>0</v>
      </c>
      <c r="AJ44" s="68" cm="1">
        <f t="array" ref="AJ44">SUMPRODUCT(('P2'!$M$8:$AV$8=AJ$9)*('P2'!$B$11:$B$190=$B44)*('P2'!$M$11:$AV$190*1))</f>
        <v>0</v>
      </c>
      <c r="AK44" s="69" cm="1">
        <f t="array" ref="AK44">SUMPRODUCT(('P2'!$M$8:$AV$8=AK$9)*('P2'!$B$11:$B$190=$B44)*('P2'!$M$11:$AV$190*1))</f>
        <v>0</v>
      </c>
      <c r="AL44" s="67" cm="1">
        <f t="array" ref="AL44">SUMPRODUCT(('P2'!$M$8:$AV$8=AL$9)*('P2'!$B$11:$B$190=$B44)*('P2'!$M$11:$AV$190*1))</f>
        <v>0</v>
      </c>
      <c r="AM44" s="68" cm="1">
        <f t="array" ref="AM44">SUMPRODUCT(('P2'!$M$8:$AV$8=AM$9)*('P2'!$B$11:$B$190=$B44)*('P2'!$M$11:$AV$190*1))</f>
        <v>0</v>
      </c>
      <c r="AN44" s="69" cm="1">
        <f t="array" ref="AN44">SUMPRODUCT(('P2'!$M$8:$AV$8=AN$9)*('P2'!$B$11:$B$190=$B44)*('P2'!$M$11:$AV$190*1))</f>
        <v>0</v>
      </c>
      <c r="AO44" s="67" cm="1">
        <f t="array" ref="AO44">SUMPRODUCT(('P2'!$M$8:$AV$8=AO$9)*('P2'!$B$11:$B$190=$B44)*('P2'!$M$11:$AV$190*1))</f>
        <v>0</v>
      </c>
      <c r="AP44" s="68" cm="1">
        <f t="array" ref="AP44">SUMPRODUCT(('P2'!$M$8:$AV$8=AP$9)*('P2'!$B$11:$B$190=$B44)*('P2'!$M$11:$AV$190*1))</f>
        <v>0</v>
      </c>
      <c r="AQ44" s="69" cm="1">
        <f t="array" ref="AQ44">SUMPRODUCT(('P2'!$M$8:$AV$8=AQ$9)*('P2'!$B$11:$B$190=$B44)*('P2'!$M$11:$AV$190*1))</f>
        <v>0</v>
      </c>
      <c r="AR44" s="67" cm="1">
        <f t="array" ref="AR44">SUMPRODUCT(('P2'!$M$8:$AV$8=AR$9)*('P2'!$B$11:$B$190=$B44)*('P2'!$M$11:$AV$190*1))</f>
        <v>0</v>
      </c>
      <c r="AS44" s="68" cm="1">
        <f t="array" ref="AS44">SUMPRODUCT(('P2'!$M$8:$AV$8=AS$9)*('P2'!$B$11:$B$190=$B44)*('P2'!$M$11:$AV$190*1))</f>
        <v>0</v>
      </c>
      <c r="AT44" s="69" cm="1">
        <f t="array" ref="AT44">SUMPRODUCT(('P2'!$M$8:$AV$8=AT$9)*('P2'!$B$11:$B$190=$B44)*('P2'!$M$11:$AV$190*1))</f>
        <v>0</v>
      </c>
      <c r="AU44" s="67" cm="1">
        <f t="array" ref="AU44">SUMPRODUCT(('P2'!$M$8:$AV$8=AU$9)*('P2'!$B$11:$B$190=$B44)*('P2'!$M$11:$AV$190*1))</f>
        <v>0</v>
      </c>
      <c r="AV44" s="68" cm="1">
        <f t="array" ref="AV44">SUMPRODUCT(('P2'!$M$8:$AV$8=AV$9)*('P2'!$B$11:$B$190=$B44)*('P2'!$M$11:$AV$190*1))</f>
        <v>0</v>
      </c>
      <c r="AW44" s="69" cm="1">
        <f t="array" ref="AW44">SUMPRODUCT(('P2'!$M$8:$AV$8=AW$9)*('P2'!$B$11:$B$190=$B44)*('P2'!$M$11:$AV$190*1))</f>
        <v>0</v>
      </c>
      <c r="AX44" s="67" cm="1">
        <f t="array" ref="AX44">SUMPRODUCT(('P2'!$M$8:$AV$8=AX$9)*('P2'!$B$11:$B$190=$B44)*('P2'!$M$11:$AV$190*1))</f>
        <v>0</v>
      </c>
      <c r="AY44" s="68" cm="1">
        <f t="array" ref="AY44">SUMPRODUCT(('P2'!$M$8:$AV$8=AY$9)*('P2'!$B$11:$B$190=$B44)*('P2'!$M$11:$AV$190*1))</f>
        <v>0</v>
      </c>
      <c r="AZ44" s="69" cm="1">
        <f t="array" ref="AZ44">SUMPRODUCT(('P2'!$M$8:$AV$8=AZ$9)*('P2'!$B$11:$B$190=$B44)*('P2'!$M$11:$AV$190*1))</f>
        <v>0</v>
      </c>
      <c r="BA44" s="26"/>
      <c r="BB44" s="398"/>
      <c r="BC44" s="399"/>
      <c r="BD44" s="26"/>
      <c r="BE44" s="381">
        <f t="shared" si="84"/>
        <v>0</v>
      </c>
      <c r="BF44" s="383">
        <f t="shared" si="85"/>
        <v>0</v>
      </c>
      <c r="BG44" s="26"/>
      <c r="BH44" s="381">
        <f t="shared" si="86"/>
        <v>0</v>
      </c>
      <c r="BI44" s="383">
        <f t="shared" si="87"/>
        <v>0</v>
      </c>
    </row>
    <row r="45" spans="2:61" ht="14.5" collapsed="1" x14ac:dyDescent="0.35">
      <c r="B45" s="26"/>
      <c r="C45" s="363" t="str">
        <f>B5</f>
        <v>P3</v>
      </c>
      <c r="D45" s="364"/>
      <c r="E45" s="365"/>
      <c r="F45" s="366"/>
      <c r="G45" s="365"/>
      <c r="H45" s="367"/>
      <c r="I45" s="386"/>
      <c r="J45" s="369"/>
      <c r="K45" s="370"/>
      <c r="L45" s="371"/>
      <c r="M45" s="371"/>
      <c r="N45" s="371">
        <f>SUM(N46:N55)</f>
        <v>0</v>
      </c>
      <c r="O45" s="372">
        <f>SUM(O46:O55)</f>
        <v>0</v>
      </c>
      <c r="P45" s="50"/>
      <c r="Q45" s="370">
        <f t="shared" ref="Q45:S45" si="90">SUM(Q46:Q55)</f>
        <v>0</v>
      </c>
      <c r="R45" s="371">
        <f t="shared" si="90"/>
        <v>0</v>
      </c>
      <c r="S45" s="373">
        <f t="shared" si="90"/>
        <v>0</v>
      </c>
      <c r="T45" s="370">
        <f t="shared" ref="T45" si="91">SUM(T46:T55)</f>
        <v>0</v>
      </c>
      <c r="U45" s="371">
        <f t="shared" ref="U45" si="92">SUM(U46:U55)</f>
        <v>0</v>
      </c>
      <c r="V45" s="373">
        <f t="shared" ref="V45" si="93">SUM(V46:V55)</f>
        <v>0</v>
      </c>
      <c r="W45" s="370">
        <f t="shared" ref="W45" si="94">SUM(W46:W55)</f>
        <v>0</v>
      </c>
      <c r="X45" s="371">
        <f t="shared" ref="X45" si="95">SUM(X46:X55)</f>
        <v>0</v>
      </c>
      <c r="Y45" s="373">
        <f t="shared" ref="Y45" si="96">SUM(Y46:Y55)</f>
        <v>0</v>
      </c>
      <c r="Z45" s="370">
        <f t="shared" ref="Z45" si="97">SUM(Z46:Z55)</f>
        <v>0</v>
      </c>
      <c r="AA45" s="371">
        <f t="shared" ref="AA45" si="98">SUM(AA46:AA55)</f>
        <v>0</v>
      </c>
      <c r="AB45" s="373">
        <f t="shared" ref="AB45" si="99">SUM(AB46:AB55)</f>
        <v>0</v>
      </c>
      <c r="AC45" s="370">
        <f t="shared" ref="AC45" si="100">SUM(AC46:AC55)</f>
        <v>0</v>
      </c>
      <c r="AD45" s="371">
        <f t="shared" ref="AD45" si="101">SUM(AD46:AD55)</f>
        <v>0</v>
      </c>
      <c r="AE45" s="373">
        <f t="shared" ref="AE45" si="102">SUM(AE46:AE55)</f>
        <v>0</v>
      </c>
      <c r="AF45" s="370">
        <f t="shared" ref="AF45" si="103">SUM(AF46:AF55)</f>
        <v>0</v>
      </c>
      <c r="AG45" s="371">
        <f t="shared" ref="AG45" si="104">SUM(AG46:AG55)</f>
        <v>0</v>
      </c>
      <c r="AH45" s="373">
        <f t="shared" ref="AH45" si="105">SUM(AH46:AH55)</f>
        <v>0</v>
      </c>
      <c r="AI45" s="370">
        <f t="shared" ref="AI45" si="106">SUM(AI46:AI55)</f>
        <v>0</v>
      </c>
      <c r="AJ45" s="371">
        <f t="shared" ref="AJ45" si="107">SUM(AJ46:AJ55)</f>
        <v>0</v>
      </c>
      <c r="AK45" s="373">
        <f t="shared" ref="AK45" si="108">SUM(AK46:AK55)</f>
        <v>0</v>
      </c>
      <c r="AL45" s="370">
        <f t="shared" ref="AL45" si="109">SUM(AL46:AL55)</f>
        <v>0</v>
      </c>
      <c r="AM45" s="371">
        <f t="shared" ref="AM45" si="110">SUM(AM46:AM55)</f>
        <v>0</v>
      </c>
      <c r="AN45" s="373">
        <f t="shared" ref="AN45" si="111">SUM(AN46:AN55)</f>
        <v>0</v>
      </c>
      <c r="AO45" s="370">
        <f t="shared" ref="AO45" si="112">SUM(AO46:AO55)</f>
        <v>0</v>
      </c>
      <c r="AP45" s="371">
        <f t="shared" ref="AP45" si="113">SUM(AP46:AP55)</f>
        <v>0</v>
      </c>
      <c r="AQ45" s="373">
        <f t="shared" ref="AQ45" si="114">SUM(AQ46:AQ55)</f>
        <v>0</v>
      </c>
      <c r="AR45" s="370">
        <f t="shared" ref="AR45" si="115">SUM(AR46:AR55)</f>
        <v>0</v>
      </c>
      <c r="AS45" s="371">
        <f t="shared" ref="AS45" si="116">SUM(AS46:AS55)</f>
        <v>0</v>
      </c>
      <c r="AT45" s="373">
        <f t="shared" ref="AT45" si="117">SUM(AT46:AT55)</f>
        <v>0</v>
      </c>
      <c r="AU45" s="370">
        <f t="shared" ref="AU45" si="118">SUM(AU46:AU55)</f>
        <v>0</v>
      </c>
      <c r="AV45" s="371">
        <f t="shared" ref="AV45" si="119">SUM(AV46:AV55)</f>
        <v>0</v>
      </c>
      <c r="AW45" s="373">
        <f t="shared" ref="AW45" si="120">SUM(AW46:AW55)</f>
        <v>0</v>
      </c>
      <c r="AX45" s="370">
        <f t="shared" ref="AX45" si="121">SUM(AX46:AX55)</f>
        <v>0</v>
      </c>
      <c r="AY45" s="371">
        <f t="shared" ref="AY45" si="122">SUM(AY46:AY55)</f>
        <v>0</v>
      </c>
      <c r="AZ45" s="373">
        <f t="shared" ref="AZ45" si="123">SUM(AZ46:AZ55)</f>
        <v>0</v>
      </c>
      <c r="BA45" s="26"/>
      <c r="BB45" s="387">
        <f>SUM(BB46:BB55)</f>
        <v>0</v>
      </c>
      <c r="BC45" s="690"/>
      <c r="BD45" s="26"/>
      <c r="BE45" s="387">
        <f>SUM(BE46:BE55)</f>
        <v>0</v>
      </c>
      <c r="BF45" s="691">
        <f t="shared" si="2"/>
        <v>0</v>
      </c>
      <c r="BG45" s="26"/>
      <c r="BH45" s="387">
        <f>SUM(BH46:BH55)</f>
        <v>0</v>
      </c>
      <c r="BI45" s="691">
        <f t="shared" si="3"/>
        <v>0</v>
      </c>
    </row>
    <row r="46" spans="2:61" ht="14.5" x14ac:dyDescent="0.35">
      <c r="B46" s="61" t="s">
        <v>70</v>
      </c>
      <c r="C46" s="62">
        <f>IFERROR(VLOOKUP($B46,'P3'!$B:$AQ,2,FALSE),0)</f>
        <v>0</v>
      </c>
      <c r="D46" s="376">
        <f>IFERROR(VLOOKUP($B46,'P3'!$B:$AQ,3,FALSE),0)</f>
        <v>0</v>
      </c>
      <c r="E46" s="377">
        <f>IFERROR(VLOOKUP($B46,'P3'!$B:$AQ,4,FALSE),0)</f>
        <v>0</v>
      </c>
      <c r="F46" s="376">
        <f>IFERROR(VLOOKUP($B46,'P3'!$B:$AQ,5,FALSE),0)</f>
        <v>0</v>
      </c>
      <c r="G46" s="377">
        <f>IFERROR(VLOOKUP($B46,'P3'!$B:$AQ,6,FALSE),0)</f>
        <v>0</v>
      </c>
      <c r="H46" s="378">
        <f>IFERROR(VLOOKUP($B46,'P3'!$B:$AQ,7,FALSE),0)</f>
        <v>0</v>
      </c>
      <c r="I46" s="379">
        <f>IFERROR(VLOOKUP($B46,'P3'!$B:$AQ,8,FALSE),0)</f>
        <v>0</v>
      </c>
      <c r="J46" s="65">
        <f>IFERROR(VLOOKUP($B46,'P3'!$B:$AQ,9,FALSE),0)</f>
        <v>0</v>
      </c>
      <c r="K46" s="392"/>
      <c r="L46" s="393"/>
      <c r="M46" s="393"/>
      <c r="N46" s="68">
        <f>D46*F46*H46*J46</f>
        <v>0</v>
      </c>
      <c r="O46" s="66">
        <f>SUM(K46:N46)</f>
        <v>0</v>
      </c>
      <c r="P46" s="26"/>
      <c r="Q46" s="67" cm="1">
        <f t="array" ref="Q46">SUMPRODUCT(('P3'!$M$8:$AV$8=Q$9)*('P3'!$B$11:$B$190=$B46)*('P3'!$M$11:$AV$190*1))</f>
        <v>0</v>
      </c>
      <c r="R46" s="68" cm="1">
        <f t="array" ref="R46">SUMPRODUCT(('P3'!$M$8:$AV$8=R$9)*('P3'!$B$11:$B$190=$B46)*('P3'!$M$11:$AV$190*1))</f>
        <v>0</v>
      </c>
      <c r="S46" s="69" cm="1">
        <f t="array" ref="S46">SUMPRODUCT(('P3'!$M$8:$AV$8=S$9)*('P3'!$B$11:$B$190=$B46)*('P3'!$M$11:$AV$190*1))</f>
        <v>0</v>
      </c>
      <c r="T46" s="67" cm="1">
        <f t="array" ref="T46">SUMPRODUCT(('P3'!$M$8:$AV$8=T$9)*('P3'!$B$11:$B$190=$B46)*('P3'!$M$11:$AV$190*1))</f>
        <v>0</v>
      </c>
      <c r="U46" s="68" cm="1">
        <f t="array" ref="U46">SUMPRODUCT(('P3'!$M$8:$AV$8=U$9)*('P3'!$B$11:$B$190=$B46)*('P3'!$M$11:$AV$190*1))</f>
        <v>0</v>
      </c>
      <c r="V46" s="69" cm="1">
        <f t="array" ref="V46">SUMPRODUCT(('P3'!$M$8:$AV$8=V$9)*('P3'!$B$11:$B$190=$B46)*('P3'!$M$11:$AV$190*1))</f>
        <v>0</v>
      </c>
      <c r="W46" s="67" cm="1">
        <f t="array" ref="W46">SUMPRODUCT(('P3'!$M$8:$AV$8=W$9)*('P3'!$B$11:$B$190=$B46)*('P3'!$M$11:$AV$190*1))</f>
        <v>0</v>
      </c>
      <c r="X46" s="68" cm="1">
        <f t="array" ref="X46">SUMPRODUCT(('P3'!$M$8:$AV$8=X$9)*('P3'!$B$11:$B$190=$B46)*('P3'!$M$11:$AV$190*1))</f>
        <v>0</v>
      </c>
      <c r="Y46" s="69" cm="1">
        <f t="array" ref="Y46">SUMPRODUCT(('P3'!$M$8:$AV$8=Y$9)*('P3'!$B$11:$B$190=$B46)*('P3'!$M$11:$AV$190*1))</f>
        <v>0</v>
      </c>
      <c r="Z46" s="67" cm="1">
        <f t="array" ref="Z46">SUMPRODUCT(('P3'!$M$8:$AV$8=Z$9)*('P3'!$B$11:$B$190=$B46)*('P3'!$M$11:$AV$190*1))</f>
        <v>0</v>
      </c>
      <c r="AA46" s="68" cm="1">
        <f t="array" ref="AA46">SUMPRODUCT(('P3'!$M$8:$AV$8=AA$9)*('P3'!$B$11:$B$190=$B46)*('P3'!$M$11:$AV$190*1))</f>
        <v>0</v>
      </c>
      <c r="AB46" s="69" cm="1">
        <f t="array" ref="AB46">SUMPRODUCT(('P3'!$M$8:$AV$8=AB$9)*('P3'!$B$11:$B$190=$B46)*('P3'!$M$11:$AV$190*1))</f>
        <v>0</v>
      </c>
      <c r="AC46" s="67" cm="1">
        <f t="array" ref="AC46">SUMPRODUCT(('P3'!$M$8:$AV$8=AC$9)*('P3'!$B$11:$B$190=$B46)*('P3'!$M$11:$AV$190*1))</f>
        <v>0</v>
      </c>
      <c r="AD46" s="68" cm="1">
        <f t="array" ref="AD46">SUMPRODUCT(('P3'!$M$8:$AV$8=AD$9)*('P3'!$B$11:$B$190=$B46)*('P3'!$M$11:$AV$190*1))</f>
        <v>0</v>
      </c>
      <c r="AE46" s="69" cm="1">
        <f t="array" ref="AE46">SUMPRODUCT(('P3'!$M$8:$AV$8=AE$9)*('P3'!$B$11:$B$190=$B46)*('P3'!$M$11:$AV$190*1))</f>
        <v>0</v>
      </c>
      <c r="AF46" s="67" cm="1">
        <f t="array" ref="AF46">SUMPRODUCT(('P3'!$M$8:$AV$8=AF$9)*('P3'!$B$11:$B$190=$B46)*('P3'!$M$11:$AV$190*1))</f>
        <v>0</v>
      </c>
      <c r="AG46" s="68" cm="1">
        <f t="array" ref="AG46">SUMPRODUCT(('P3'!$M$8:$AV$8=AG$9)*('P3'!$B$11:$B$190=$B46)*('P3'!$M$11:$AV$190*1))</f>
        <v>0</v>
      </c>
      <c r="AH46" s="69" cm="1">
        <f t="array" ref="AH46">SUMPRODUCT(('P3'!$M$8:$AV$8=AH$9)*('P3'!$B$11:$B$190=$B46)*('P3'!$M$11:$AV$190*1))</f>
        <v>0</v>
      </c>
      <c r="AI46" s="67" cm="1">
        <f t="array" ref="AI46">SUMPRODUCT(('P3'!$M$8:$AV$8=AI$9)*('P3'!$B$11:$B$190=$B46)*('P3'!$M$11:$AV$190*1))</f>
        <v>0</v>
      </c>
      <c r="AJ46" s="68" cm="1">
        <f t="array" ref="AJ46">SUMPRODUCT(('P3'!$M$8:$AV$8=AJ$9)*('P3'!$B$11:$B$190=$B46)*('P3'!$M$11:$AV$190*1))</f>
        <v>0</v>
      </c>
      <c r="AK46" s="69" cm="1">
        <f t="array" ref="AK46">SUMPRODUCT(('P3'!$M$8:$AV$8=AK$9)*('P3'!$B$11:$B$190=$B46)*('P3'!$M$11:$AV$190*1))</f>
        <v>0</v>
      </c>
      <c r="AL46" s="67" cm="1">
        <f t="array" ref="AL46">SUMPRODUCT(('P3'!$M$8:$AV$8=AL$9)*('P3'!$B$11:$B$190=$B46)*('P3'!$M$11:$AV$190*1))</f>
        <v>0</v>
      </c>
      <c r="AM46" s="68" cm="1">
        <f t="array" ref="AM46">SUMPRODUCT(('P3'!$M$8:$AV$8=AM$9)*('P3'!$B$11:$B$190=$B46)*('P3'!$M$11:$AV$190*1))</f>
        <v>0</v>
      </c>
      <c r="AN46" s="69" cm="1">
        <f t="array" ref="AN46">SUMPRODUCT(('P3'!$M$8:$AV$8=AN$9)*('P3'!$B$11:$B$190=$B46)*('P3'!$M$11:$AV$190*1))</f>
        <v>0</v>
      </c>
      <c r="AO46" s="67" cm="1">
        <f t="array" ref="AO46">SUMPRODUCT(('P3'!$M$8:$AV$8=AO$9)*('P3'!$B$11:$B$190=$B46)*('P3'!$M$11:$AV$190*1))</f>
        <v>0</v>
      </c>
      <c r="AP46" s="68" cm="1">
        <f t="array" ref="AP46">SUMPRODUCT(('P3'!$M$8:$AV$8=AP$9)*('P3'!$B$11:$B$190=$B46)*('P3'!$M$11:$AV$190*1))</f>
        <v>0</v>
      </c>
      <c r="AQ46" s="69" cm="1">
        <f t="array" ref="AQ46">SUMPRODUCT(('P3'!$M$8:$AV$8=AQ$9)*('P3'!$B$11:$B$190=$B46)*('P3'!$M$11:$AV$190*1))</f>
        <v>0</v>
      </c>
      <c r="AR46" s="67" cm="1">
        <f t="array" ref="AR46">SUMPRODUCT(('P3'!$M$8:$AV$8=AR$9)*('P3'!$B$11:$B$190=$B46)*('P3'!$M$11:$AV$190*1))</f>
        <v>0</v>
      </c>
      <c r="AS46" s="68" cm="1">
        <f t="array" ref="AS46">SUMPRODUCT(('P3'!$M$8:$AV$8=AS$9)*('P3'!$B$11:$B$190=$B46)*('P3'!$M$11:$AV$190*1))</f>
        <v>0</v>
      </c>
      <c r="AT46" s="69" cm="1">
        <f t="array" ref="AT46">SUMPRODUCT(('P3'!$M$8:$AV$8=AT$9)*('P3'!$B$11:$B$190=$B46)*('P3'!$M$11:$AV$190*1))</f>
        <v>0</v>
      </c>
      <c r="AU46" s="67" cm="1">
        <f t="array" ref="AU46">SUMPRODUCT(('P3'!$M$8:$AV$8=AU$9)*('P3'!$B$11:$B$190=$B46)*('P3'!$M$11:$AV$190*1))</f>
        <v>0</v>
      </c>
      <c r="AV46" s="68" cm="1">
        <f t="array" ref="AV46">SUMPRODUCT(('P3'!$M$8:$AV$8=AV$9)*('P3'!$B$11:$B$190=$B46)*('P3'!$M$11:$AV$190*1))</f>
        <v>0</v>
      </c>
      <c r="AW46" s="69" cm="1">
        <f t="array" ref="AW46">SUMPRODUCT(('P3'!$M$8:$AV$8=AW$9)*('P3'!$B$11:$B$190=$B46)*('P3'!$M$11:$AV$190*1))</f>
        <v>0</v>
      </c>
      <c r="AX46" s="67" cm="1">
        <f t="array" ref="AX46">SUMPRODUCT(('P3'!$M$8:$AV$8=AX$9)*('P3'!$B$11:$B$190=$B46)*('P3'!$M$11:$AV$190*1))</f>
        <v>0</v>
      </c>
      <c r="AY46" s="68" cm="1">
        <f t="array" ref="AY46">SUMPRODUCT(('P3'!$M$8:$AV$8=AY$9)*('P3'!$B$11:$B$190=$B46)*('P3'!$M$11:$AV$190*1))</f>
        <v>0</v>
      </c>
      <c r="AZ46" s="69" cm="1">
        <f t="array" ref="AZ46">SUMPRODUCT(('P3'!$M$8:$AV$8=AZ$9)*('P3'!$B$11:$B$190=$B46)*('P3'!$M$11:$AV$190*1))</f>
        <v>0</v>
      </c>
      <c r="BA46" s="26"/>
      <c r="BB46" s="381"/>
      <c r="BC46" s="382"/>
      <c r="BD46" s="26"/>
      <c r="BE46" s="381">
        <f t="shared" ref="BE46:BE55" si="124">SUM(Q46:AZ46)</f>
        <v>0</v>
      </c>
      <c r="BF46" s="383">
        <f t="shared" ref="BF46:BF55" si="125">IFERROR(BE46/O46,0)</f>
        <v>0</v>
      </c>
      <c r="BG46" s="26"/>
      <c r="BH46" s="381">
        <f t="shared" ref="BH46:BH55" si="126">BB46+BE46</f>
        <v>0</v>
      </c>
      <c r="BI46" s="383">
        <f t="shared" ref="BI46:BI55" si="127">IFERROR(BH46/O46,0)</f>
        <v>0</v>
      </c>
    </row>
    <row r="47" spans="2:61" ht="14.5" x14ac:dyDescent="0.35">
      <c r="B47" s="61" t="s">
        <v>71</v>
      </c>
      <c r="C47" s="62">
        <f>IFERROR(VLOOKUP($B47,'P3'!$B:$AQ,2,FALSE),0)</f>
        <v>0</v>
      </c>
      <c r="D47" s="376">
        <f>IFERROR(VLOOKUP($B47,'P3'!$B:$AQ,3,FALSE),0)</f>
        <v>0</v>
      </c>
      <c r="E47" s="377">
        <f>IFERROR(VLOOKUP($B47,'P3'!$B:$AQ,4,FALSE),0)</f>
        <v>0</v>
      </c>
      <c r="F47" s="376">
        <f>IFERROR(VLOOKUP($B47,'P3'!$B:$AQ,5,FALSE),0)</f>
        <v>0</v>
      </c>
      <c r="G47" s="377">
        <f>IFERROR(VLOOKUP($B47,'P3'!$B:$AQ,6,FALSE),0)</f>
        <v>0</v>
      </c>
      <c r="H47" s="378">
        <f>IFERROR(VLOOKUP($B47,'P3'!$B:$AQ,7,FALSE),0)</f>
        <v>0</v>
      </c>
      <c r="I47" s="379">
        <f>IFERROR(VLOOKUP($B47,'P3'!$B:$AQ,8,FALSE),0)</f>
        <v>0</v>
      </c>
      <c r="J47" s="65">
        <f>IFERROR(VLOOKUP($B47,'P3'!$B:$AQ,9,FALSE),0)</f>
        <v>0</v>
      </c>
      <c r="K47" s="392"/>
      <c r="L47" s="393"/>
      <c r="M47" s="393"/>
      <c r="N47" s="68">
        <f t="shared" ref="N47:N55" si="128">D47*F47*H47*J47</f>
        <v>0</v>
      </c>
      <c r="O47" s="66">
        <f t="shared" ref="O47:O55" si="129">SUM(K47:N47)</f>
        <v>0</v>
      </c>
      <c r="P47" s="26"/>
      <c r="Q47" s="67" cm="1">
        <f t="array" ref="Q47">SUMPRODUCT(('P3'!$M$8:$AV$8=Q$9)*('P3'!$B$11:$B$190=$B47)*('P3'!$M$11:$AV$190*1))</f>
        <v>0</v>
      </c>
      <c r="R47" s="68" cm="1">
        <f t="array" ref="R47">SUMPRODUCT(('P3'!$M$8:$AV$8=R$9)*('P3'!$B$11:$B$190=$B47)*('P3'!$M$11:$AV$190*1))</f>
        <v>0</v>
      </c>
      <c r="S47" s="69" cm="1">
        <f t="array" ref="S47">SUMPRODUCT(('P3'!$M$8:$AV$8=S$9)*('P3'!$B$11:$B$190=$B47)*('P3'!$M$11:$AV$190*1))</f>
        <v>0</v>
      </c>
      <c r="T47" s="67" cm="1">
        <f t="array" ref="T47">SUMPRODUCT(('P3'!$M$8:$AV$8=T$9)*('P3'!$B$11:$B$190=$B47)*('P3'!$M$11:$AV$190*1))</f>
        <v>0</v>
      </c>
      <c r="U47" s="68" cm="1">
        <f t="array" ref="U47">SUMPRODUCT(('P3'!$M$8:$AV$8=U$9)*('P3'!$B$11:$B$190=$B47)*('P3'!$M$11:$AV$190*1))</f>
        <v>0</v>
      </c>
      <c r="V47" s="69" cm="1">
        <f t="array" ref="V47">SUMPRODUCT(('P3'!$M$8:$AV$8=V$9)*('P3'!$B$11:$B$190=$B47)*('P3'!$M$11:$AV$190*1))</f>
        <v>0</v>
      </c>
      <c r="W47" s="67" cm="1">
        <f t="array" ref="W47">SUMPRODUCT(('P3'!$M$8:$AV$8=W$9)*('P3'!$B$11:$B$190=$B47)*('P3'!$M$11:$AV$190*1))</f>
        <v>0</v>
      </c>
      <c r="X47" s="68" cm="1">
        <f t="array" ref="X47">SUMPRODUCT(('P3'!$M$8:$AV$8=X$9)*('P3'!$B$11:$B$190=$B47)*('P3'!$M$11:$AV$190*1))</f>
        <v>0</v>
      </c>
      <c r="Y47" s="69" cm="1">
        <f t="array" ref="Y47">SUMPRODUCT(('P3'!$M$8:$AV$8=Y$9)*('P3'!$B$11:$B$190=$B47)*('P3'!$M$11:$AV$190*1))</f>
        <v>0</v>
      </c>
      <c r="Z47" s="67" cm="1">
        <f t="array" ref="Z47">SUMPRODUCT(('P3'!$M$8:$AV$8=Z$9)*('P3'!$B$11:$B$190=$B47)*('P3'!$M$11:$AV$190*1))</f>
        <v>0</v>
      </c>
      <c r="AA47" s="68" cm="1">
        <f t="array" ref="AA47">SUMPRODUCT(('P3'!$M$8:$AV$8=AA$9)*('P3'!$B$11:$B$190=$B47)*('P3'!$M$11:$AV$190*1))</f>
        <v>0</v>
      </c>
      <c r="AB47" s="69" cm="1">
        <f t="array" ref="AB47">SUMPRODUCT(('P3'!$M$8:$AV$8=AB$9)*('P3'!$B$11:$B$190=$B47)*('P3'!$M$11:$AV$190*1))</f>
        <v>0</v>
      </c>
      <c r="AC47" s="67" cm="1">
        <f t="array" ref="AC47">SUMPRODUCT(('P3'!$M$8:$AV$8=AC$9)*('P3'!$B$11:$B$190=$B47)*('P3'!$M$11:$AV$190*1))</f>
        <v>0</v>
      </c>
      <c r="AD47" s="68" cm="1">
        <f t="array" ref="AD47">SUMPRODUCT(('P3'!$M$8:$AV$8=AD$9)*('P3'!$B$11:$B$190=$B47)*('P3'!$M$11:$AV$190*1))</f>
        <v>0</v>
      </c>
      <c r="AE47" s="69" cm="1">
        <f t="array" ref="AE47">SUMPRODUCT(('P3'!$M$8:$AV$8=AE$9)*('P3'!$B$11:$B$190=$B47)*('P3'!$M$11:$AV$190*1))</f>
        <v>0</v>
      </c>
      <c r="AF47" s="67" cm="1">
        <f t="array" ref="AF47">SUMPRODUCT(('P3'!$M$8:$AV$8=AF$9)*('P3'!$B$11:$B$190=$B47)*('P3'!$M$11:$AV$190*1))</f>
        <v>0</v>
      </c>
      <c r="AG47" s="68" cm="1">
        <f t="array" ref="AG47">SUMPRODUCT(('P3'!$M$8:$AV$8=AG$9)*('P3'!$B$11:$B$190=$B47)*('P3'!$M$11:$AV$190*1))</f>
        <v>0</v>
      </c>
      <c r="AH47" s="69" cm="1">
        <f t="array" ref="AH47">SUMPRODUCT(('P3'!$M$8:$AV$8=AH$9)*('P3'!$B$11:$B$190=$B47)*('P3'!$M$11:$AV$190*1))</f>
        <v>0</v>
      </c>
      <c r="AI47" s="67" cm="1">
        <f t="array" ref="AI47">SUMPRODUCT(('P3'!$M$8:$AV$8=AI$9)*('P3'!$B$11:$B$190=$B47)*('P3'!$M$11:$AV$190*1))</f>
        <v>0</v>
      </c>
      <c r="AJ47" s="68" cm="1">
        <f t="array" ref="AJ47">SUMPRODUCT(('P3'!$M$8:$AV$8=AJ$9)*('P3'!$B$11:$B$190=$B47)*('P3'!$M$11:$AV$190*1))</f>
        <v>0</v>
      </c>
      <c r="AK47" s="69" cm="1">
        <f t="array" ref="AK47">SUMPRODUCT(('P3'!$M$8:$AV$8=AK$9)*('P3'!$B$11:$B$190=$B47)*('P3'!$M$11:$AV$190*1))</f>
        <v>0</v>
      </c>
      <c r="AL47" s="67" cm="1">
        <f t="array" ref="AL47">SUMPRODUCT(('P3'!$M$8:$AV$8=AL$9)*('P3'!$B$11:$B$190=$B47)*('P3'!$M$11:$AV$190*1))</f>
        <v>0</v>
      </c>
      <c r="AM47" s="68" cm="1">
        <f t="array" ref="AM47">SUMPRODUCT(('P3'!$M$8:$AV$8=AM$9)*('P3'!$B$11:$B$190=$B47)*('P3'!$M$11:$AV$190*1))</f>
        <v>0</v>
      </c>
      <c r="AN47" s="69" cm="1">
        <f t="array" ref="AN47">SUMPRODUCT(('P3'!$M$8:$AV$8=AN$9)*('P3'!$B$11:$B$190=$B47)*('P3'!$M$11:$AV$190*1))</f>
        <v>0</v>
      </c>
      <c r="AO47" s="67" cm="1">
        <f t="array" ref="AO47">SUMPRODUCT(('P3'!$M$8:$AV$8=AO$9)*('P3'!$B$11:$B$190=$B47)*('P3'!$M$11:$AV$190*1))</f>
        <v>0</v>
      </c>
      <c r="AP47" s="68" cm="1">
        <f t="array" ref="AP47">SUMPRODUCT(('P3'!$M$8:$AV$8=AP$9)*('P3'!$B$11:$B$190=$B47)*('P3'!$M$11:$AV$190*1))</f>
        <v>0</v>
      </c>
      <c r="AQ47" s="69" cm="1">
        <f t="array" ref="AQ47">SUMPRODUCT(('P3'!$M$8:$AV$8=AQ$9)*('P3'!$B$11:$B$190=$B47)*('P3'!$M$11:$AV$190*1))</f>
        <v>0</v>
      </c>
      <c r="AR47" s="67" cm="1">
        <f t="array" ref="AR47">SUMPRODUCT(('P3'!$M$8:$AV$8=AR$9)*('P3'!$B$11:$B$190=$B47)*('P3'!$M$11:$AV$190*1))</f>
        <v>0</v>
      </c>
      <c r="AS47" s="68" cm="1">
        <f t="array" ref="AS47">SUMPRODUCT(('P3'!$M$8:$AV$8=AS$9)*('P3'!$B$11:$B$190=$B47)*('P3'!$M$11:$AV$190*1))</f>
        <v>0</v>
      </c>
      <c r="AT47" s="69" cm="1">
        <f t="array" ref="AT47">SUMPRODUCT(('P3'!$M$8:$AV$8=AT$9)*('P3'!$B$11:$B$190=$B47)*('P3'!$M$11:$AV$190*1))</f>
        <v>0</v>
      </c>
      <c r="AU47" s="67" cm="1">
        <f t="array" ref="AU47">SUMPRODUCT(('P3'!$M$8:$AV$8=AU$9)*('P3'!$B$11:$B$190=$B47)*('P3'!$M$11:$AV$190*1))</f>
        <v>0</v>
      </c>
      <c r="AV47" s="68" cm="1">
        <f t="array" ref="AV47">SUMPRODUCT(('P3'!$M$8:$AV$8=AV$9)*('P3'!$B$11:$B$190=$B47)*('P3'!$M$11:$AV$190*1))</f>
        <v>0</v>
      </c>
      <c r="AW47" s="69" cm="1">
        <f t="array" ref="AW47">SUMPRODUCT(('P3'!$M$8:$AV$8=AW$9)*('P3'!$B$11:$B$190=$B47)*('P3'!$M$11:$AV$190*1))</f>
        <v>0</v>
      </c>
      <c r="AX47" s="67" cm="1">
        <f t="array" ref="AX47">SUMPRODUCT(('P3'!$M$8:$AV$8=AX$9)*('P3'!$B$11:$B$190=$B47)*('P3'!$M$11:$AV$190*1))</f>
        <v>0</v>
      </c>
      <c r="AY47" s="68" cm="1">
        <f t="array" ref="AY47">SUMPRODUCT(('P3'!$M$8:$AV$8=AY$9)*('P3'!$B$11:$B$190=$B47)*('P3'!$M$11:$AV$190*1))</f>
        <v>0</v>
      </c>
      <c r="AZ47" s="69" cm="1">
        <f t="array" ref="AZ47">SUMPRODUCT(('P3'!$M$8:$AV$8=AZ$9)*('P3'!$B$11:$B$190=$B47)*('P3'!$M$11:$AV$190*1))</f>
        <v>0</v>
      </c>
      <c r="BA47" s="26"/>
      <c r="BB47" s="381"/>
      <c r="BC47" s="382"/>
      <c r="BD47" s="26"/>
      <c r="BE47" s="381">
        <f t="shared" si="124"/>
        <v>0</v>
      </c>
      <c r="BF47" s="383">
        <f t="shared" si="125"/>
        <v>0</v>
      </c>
      <c r="BG47" s="26"/>
      <c r="BH47" s="381">
        <f t="shared" si="126"/>
        <v>0</v>
      </c>
      <c r="BI47" s="383">
        <f t="shared" si="127"/>
        <v>0</v>
      </c>
    </row>
    <row r="48" spans="2:61" ht="14.5" hidden="1" customHeight="1" outlineLevel="1" x14ac:dyDescent="0.35">
      <c r="B48" s="61" t="s">
        <v>72</v>
      </c>
      <c r="C48" s="62">
        <f>IFERROR(VLOOKUP($B48,'P3'!$B:$AQ,2,FALSE),0)</f>
        <v>0</v>
      </c>
      <c r="D48" s="376">
        <f>IFERROR(VLOOKUP($B48,'P3'!$B:$AQ,3,FALSE),0)</f>
        <v>0</v>
      </c>
      <c r="E48" s="377">
        <f>IFERROR(VLOOKUP($B48,'P3'!$B:$AQ,4,FALSE),0)</f>
        <v>0</v>
      </c>
      <c r="F48" s="376">
        <f>IFERROR(VLOOKUP($B48,'P3'!$B:$AQ,5,FALSE),0)</f>
        <v>0</v>
      </c>
      <c r="G48" s="377">
        <f>IFERROR(VLOOKUP($B48,'P3'!$B:$AQ,6,FALSE),0)</f>
        <v>0</v>
      </c>
      <c r="H48" s="378">
        <f>IFERROR(VLOOKUP($B48,'P3'!$B:$AQ,7,FALSE),0)</f>
        <v>0</v>
      </c>
      <c r="I48" s="379">
        <f>IFERROR(VLOOKUP($B48,'P3'!$B:$AQ,8,FALSE),0)</f>
        <v>0</v>
      </c>
      <c r="J48" s="65">
        <f>IFERROR(VLOOKUP($B48,'P3'!$B:$AQ,9,FALSE),0)</f>
        <v>0</v>
      </c>
      <c r="K48" s="392"/>
      <c r="L48" s="393"/>
      <c r="M48" s="393"/>
      <c r="N48" s="68">
        <f t="shared" si="128"/>
        <v>0</v>
      </c>
      <c r="O48" s="66">
        <f t="shared" si="129"/>
        <v>0</v>
      </c>
      <c r="P48" s="26"/>
      <c r="Q48" s="67" cm="1">
        <f t="array" ref="Q48">SUMPRODUCT(('P3'!$M$8:$AV$8=Q$9)*('P3'!$B$11:$B$190=$B48)*('P3'!$M$11:$AV$190*1))</f>
        <v>0</v>
      </c>
      <c r="R48" s="68" cm="1">
        <f t="array" ref="R48">SUMPRODUCT(('P3'!$M$8:$AV$8=R$9)*('P3'!$B$11:$B$190=$B48)*('P3'!$M$11:$AV$190*1))</f>
        <v>0</v>
      </c>
      <c r="S48" s="69" cm="1">
        <f t="array" ref="S48">SUMPRODUCT(('P3'!$M$8:$AV$8=S$9)*('P3'!$B$11:$B$190=$B48)*('P3'!$M$11:$AV$190*1))</f>
        <v>0</v>
      </c>
      <c r="T48" s="67" cm="1">
        <f t="array" ref="T48">SUMPRODUCT(('P3'!$M$8:$AV$8=T$9)*('P3'!$B$11:$B$190=$B48)*('P3'!$M$11:$AV$190*1))</f>
        <v>0</v>
      </c>
      <c r="U48" s="68" cm="1">
        <f t="array" ref="U48">SUMPRODUCT(('P3'!$M$8:$AV$8=U$9)*('P3'!$B$11:$B$190=$B48)*('P3'!$M$11:$AV$190*1))</f>
        <v>0</v>
      </c>
      <c r="V48" s="69" cm="1">
        <f t="array" ref="V48">SUMPRODUCT(('P3'!$M$8:$AV$8=V$9)*('P3'!$B$11:$B$190=$B48)*('P3'!$M$11:$AV$190*1))</f>
        <v>0</v>
      </c>
      <c r="W48" s="67" cm="1">
        <f t="array" ref="W48">SUMPRODUCT(('P3'!$M$8:$AV$8=W$9)*('P3'!$B$11:$B$190=$B48)*('P3'!$M$11:$AV$190*1))</f>
        <v>0</v>
      </c>
      <c r="X48" s="68" cm="1">
        <f t="array" ref="X48">SUMPRODUCT(('P3'!$M$8:$AV$8=X$9)*('P3'!$B$11:$B$190=$B48)*('P3'!$M$11:$AV$190*1))</f>
        <v>0</v>
      </c>
      <c r="Y48" s="69" cm="1">
        <f t="array" ref="Y48">SUMPRODUCT(('P3'!$M$8:$AV$8=Y$9)*('P3'!$B$11:$B$190=$B48)*('P3'!$M$11:$AV$190*1))</f>
        <v>0</v>
      </c>
      <c r="Z48" s="67" cm="1">
        <f t="array" ref="Z48">SUMPRODUCT(('P3'!$M$8:$AV$8=Z$9)*('P3'!$B$11:$B$190=$B48)*('P3'!$M$11:$AV$190*1))</f>
        <v>0</v>
      </c>
      <c r="AA48" s="68" cm="1">
        <f t="array" ref="AA48">SUMPRODUCT(('P3'!$M$8:$AV$8=AA$9)*('P3'!$B$11:$B$190=$B48)*('P3'!$M$11:$AV$190*1))</f>
        <v>0</v>
      </c>
      <c r="AB48" s="69" cm="1">
        <f t="array" ref="AB48">SUMPRODUCT(('P3'!$M$8:$AV$8=AB$9)*('P3'!$B$11:$B$190=$B48)*('P3'!$M$11:$AV$190*1))</f>
        <v>0</v>
      </c>
      <c r="AC48" s="67" cm="1">
        <f t="array" ref="AC48">SUMPRODUCT(('P3'!$M$8:$AV$8=AC$9)*('P3'!$B$11:$B$190=$B48)*('P3'!$M$11:$AV$190*1))</f>
        <v>0</v>
      </c>
      <c r="AD48" s="68" cm="1">
        <f t="array" ref="AD48">SUMPRODUCT(('P3'!$M$8:$AV$8=AD$9)*('P3'!$B$11:$B$190=$B48)*('P3'!$M$11:$AV$190*1))</f>
        <v>0</v>
      </c>
      <c r="AE48" s="69" cm="1">
        <f t="array" ref="AE48">SUMPRODUCT(('P3'!$M$8:$AV$8=AE$9)*('P3'!$B$11:$B$190=$B48)*('P3'!$M$11:$AV$190*1))</f>
        <v>0</v>
      </c>
      <c r="AF48" s="67" cm="1">
        <f t="array" ref="AF48">SUMPRODUCT(('P3'!$M$8:$AV$8=AF$9)*('P3'!$B$11:$B$190=$B48)*('P3'!$M$11:$AV$190*1))</f>
        <v>0</v>
      </c>
      <c r="AG48" s="68" cm="1">
        <f t="array" ref="AG48">SUMPRODUCT(('P3'!$M$8:$AV$8=AG$9)*('P3'!$B$11:$B$190=$B48)*('P3'!$M$11:$AV$190*1))</f>
        <v>0</v>
      </c>
      <c r="AH48" s="69" cm="1">
        <f t="array" ref="AH48">SUMPRODUCT(('P3'!$M$8:$AV$8=AH$9)*('P3'!$B$11:$B$190=$B48)*('P3'!$M$11:$AV$190*1))</f>
        <v>0</v>
      </c>
      <c r="AI48" s="67" cm="1">
        <f t="array" ref="AI48">SUMPRODUCT(('P3'!$M$8:$AV$8=AI$9)*('P3'!$B$11:$B$190=$B48)*('P3'!$M$11:$AV$190*1))</f>
        <v>0</v>
      </c>
      <c r="AJ48" s="68" cm="1">
        <f t="array" ref="AJ48">SUMPRODUCT(('P3'!$M$8:$AV$8=AJ$9)*('P3'!$B$11:$B$190=$B48)*('P3'!$M$11:$AV$190*1))</f>
        <v>0</v>
      </c>
      <c r="AK48" s="69" cm="1">
        <f t="array" ref="AK48">SUMPRODUCT(('P3'!$M$8:$AV$8=AK$9)*('P3'!$B$11:$B$190=$B48)*('P3'!$M$11:$AV$190*1))</f>
        <v>0</v>
      </c>
      <c r="AL48" s="67" cm="1">
        <f t="array" ref="AL48">SUMPRODUCT(('P3'!$M$8:$AV$8=AL$9)*('P3'!$B$11:$B$190=$B48)*('P3'!$M$11:$AV$190*1))</f>
        <v>0</v>
      </c>
      <c r="AM48" s="68" cm="1">
        <f t="array" ref="AM48">SUMPRODUCT(('P3'!$M$8:$AV$8=AM$9)*('P3'!$B$11:$B$190=$B48)*('P3'!$M$11:$AV$190*1))</f>
        <v>0</v>
      </c>
      <c r="AN48" s="69" cm="1">
        <f t="array" ref="AN48">SUMPRODUCT(('P3'!$M$8:$AV$8=AN$9)*('P3'!$B$11:$B$190=$B48)*('P3'!$M$11:$AV$190*1))</f>
        <v>0</v>
      </c>
      <c r="AO48" s="67" cm="1">
        <f t="array" ref="AO48">SUMPRODUCT(('P3'!$M$8:$AV$8=AO$9)*('P3'!$B$11:$B$190=$B48)*('P3'!$M$11:$AV$190*1))</f>
        <v>0</v>
      </c>
      <c r="AP48" s="68" cm="1">
        <f t="array" ref="AP48">SUMPRODUCT(('P3'!$M$8:$AV$8=AP$9)*('P3'!$B$11:$B$190=$B48)*('P3'!$M$11:$AV$190*1))</f>
        <v>0</v>
      </c>
      <c r="AQ48" s="69" cm="1">
        <f t="array" ref="AQ48">SUMPRODUCT(('P3'!$M$8:$AV$8=AQ$9)*('P3'!$B$11:$B$190=$B48)*('P3'!$M$11:$AV$190*1))</f>
        <v>0</v>
      </c>
      <c r="AR48" s="67" cm="1">
        <f t="array" ref="AR48">SUMPRODUCT(('P3'!$M$8:$AV$8=AR$9)*('P3'!$B$11:$B$190=$B48)*('P3'!$M$11:$AV$190*1))</f>
        <v>0</v>
      </c>
      <c r="AS48" s="68" cm="1">
        <f t="array" ref="AS48">SUMPRODUCT(('P3'!$M$8:$AV$8=AS$9)*('P3'!$B$11:$B$190=$B48)*('P3'!$M$11:$AV$190*1))</f>
        <v>0</v>
      </c>
      <c r="AT48" s="69" cm="1">
        <f t="array" ref="AT48">SUMPRODUCT(('P3'!$M$8:$AV$8=AT$9)*('P3'!$B$11:$B$190=$B48)*('P3'!$M$11:$AV$190*1))</f>
        <v>0</v>
      </c>
      <c r="AU48" s="67" cm="1">
        <f t="array" ref="AU48">SUMPRODUCT(('P3'!$M$8:$AV$8=AU$9)*('P3'!$B$11:$B$190=$B48)*('P3'!$M$11:$AV$190*1))</f>
        <v>0</v>
      </c>
      <c r="AV48" s="68" cm="1">
        <f t="array" ref="AV48">SUMPRODUCT(('P3'!$M$8:$AV$8=AV$9)*('P3'!$B$11:$B$190=$B48)*('P3'!$M$11:$AV$190*1))</f>
        <v>0</v>
      </c>
      <c r="AW48" s="69" cm="1">
        <f t="array" ref="AW48">SUMPRODUCT(('P3'!$M$8:$AV$8=AW$9)*('P3'!$B$11:$B$190=$B48)*('P3'!$M$11:$AV$190*1))</f>
        <v>0</v>
      </c>
      <c r="AX48" s="67" cm="1">
        <f t="array" ref="AX48">SUMPRODUCT(('P3'!$M$8:$AV$8=AX$9)*('P3'!$B$11:$B$190=$B48)*('P3'!$M$11:$AV$190*1))</f>
        <v>0</v>
      </c>
      <c r="AY48" s="68" cm="1">
        <f t="array" ref="AY48">SUMPRODUCT(('P3'!$M$8:$AV$8=AY$9)*('P3'!$B$11:$B$190=$B48)*('P3'!$M$11:$AV$190*1))</f>
        <v>0</v>
      </c>
      <c r="AZ48" s="69" cm="1">
        <f t="array" ref="AZ48">SUMPRODUCT(('P3'!$M$8:$AV$8=AZ$9)*('P3'!$B$11:$B$190=$B48)*('P3'!$M$11:$AV$190*1))</f>
        <v>0</v>
      </c>
      <c r="BA48" s="26"/>
      <c r="BB48" s="398"/>
      <c r="BC48" s="399"/>
      <c r="BD48" s="26"/>
      <c r="BE48" s="381">
        <f t="shared" si="124"/>
        <v>0</v>
      </c>
      <c r="BF48" s="383">
        <f t="shared" si="125"/>
        <v>0</v>
      </c>
      <c r="BG48" s="26"/>
      <c r="BH48" s="381">
        <f t="shared" si="126"/>
        <v>0</v>
      </c>
      <c r="BI48" s="383">
        <f t="shared" si="127"/>
        <v>0</v>
      </c>
    </row>
    <row r="49" spans="2:61" ht="14.5" hidden="1" customHeight="1" outlineLevel="1" x14ac:dyDescent="0.35">
      <c r="B49" s="61" t="s">
        <v>73</v>
      </c>
      <c r="C49" s="62">
        <f>IFERROR(VLOOKUP($B49,'P3'!$B:$AQ,2,FALSE),0)</f>
        <v>0</v>
      </c>
      <c r="D49" s="376">
        <f>IFERROR(VLOOKUP($B49,'P3'!$B:$AQ,3,FALSE),0)</f>
        <v>0</v>
      </c>
      <c r="E49" s="377">
        <f>IFERROR(VLOOKUP($B49,'P3'!$B:$AQ,4,FALSE),0)</f>
        <v>0</v>
      </c>
      <c r="F49" s="376">
        <f>IFERROR(VLOOKUP($B49,'P3'!$B:$AQ,5,FALSE),0)</f>
        <v>0</v>
      </c>
      <c r="G49" s="377">
        <f>IFERROR(VLOOKUP($B49,'P3'!$B:$AQ,6,FALSE),0)</f>
        <v>0</v>
      </c>
      <c r="H49" s="378">
        <f>IFERROR(VLOOKUP($B49,'P3'!$B:$AQ,7,FALSE),0)</f>
        <v>0</v>
      </c>
      <c r="I49" s="379">
        <f>IFERROR(VLOOKUP($B49,'P3'!$B:$AQ,8,FALSE),0)</f>
        <v>0</v>
      </c>
      <c r="J49" s="65">
        <f>IFERROR(VLOOKUP($B49,'P3'!$B:$AQ,9,FALSE),0)</f>
        <v>0</v>
      </c>
      <c r="K49" s="392"/>
      <c r="L49" s="393"/>
      <c r="M49" s="393"/>
      <c r="N49" s="68">
        <f t="shared" si="128"/>
        <v>0</v>
      </c>
      <c r="O49" s="66">
        <f t="shared" si="129"/>
        <v>0</v>
      </c>
      <c r="P49" s="26"/>
      <c r="Q49" s="67" cm="1">
        <f t="array" ref="Q49">SUMPRODUCT(('P3'!$M$8:$AV$8=Q$9)*('P3'!$B$11:$B$190=$B49)*('P3'!$M$11:$AV$190*1))</f>
        <v>0</v>
      </c>
      <c r="R49" s="68" cm="1">
        <f t="array" ref="R49">SUMPRODUCT(('P3'!$M$8:$AV$8=R$9)*('P3'!$B$11:$B$190=$B49)*('P3'!$M$11:$AV$190*1))</f>
        <v>0</v>
      </c>
      <c r="S49" s="69" cm="1">
        <f t="array" ref="S49">SUMPRODUCT(('P3'!$M$8:$AV$8=S$9)*('P3'!$B$11:$B$190=$B49)*('P3'!$M$11:$AV$190*1))</f>
        <v>0</v>
      </c>
      <c r="T49" s="67" cm="1">
        <f t="array" ref="T49">SUMPRODUCT(('P3'!$M$8:$AV$8=T$9)*('P3'!$B$11:$B$190=$B49)*('P3'!$M$11:$AV$190*1))</f>
        <v>0</v>
      </c>
      <c r="U49" s="68" cm="1">
        <f t="array" ref="U49">SUMPRODUCT(('P3'!$M$8:$AV$8=U$9)*('P3'!$B$11:$B$190=$B49)*('P3'!$M$11:$AV$190*1))</f>
        <v>0</v>
      </c>
      <c r="V49" s="69" cm="1">
        <f t="array" ref="V49">SUMPRODUCT(('P3'!$M$8:$AV$8=V$9)*('P3'!$B$11:$B$190=$B49)*('P3'!$M$11:$AV$190*1))</f>
        <v>0</v>
      </c>
      <c r="W49" s="67" cm="1">
        <f t="array" ref="W49">SUMPRODUCT(('P3'!$M$8:$AV$8=W$9)*('P3'!$B$11:$B$190=$B49)*('P3'!$M$11:$AV$190*1))</f>
        <v>0</v>
      </c>
      <c r="X49" s="68" cm="1">
        <f t="array" ref="X49">SUMPRODUCT(('P3'!$M$8:$AV$8=X$9)*('P3'!$B$11:$B$190=$B49)*('P3'!$M$11:$AV$190*1))</f>
        <v>0</v>
      </c>
      <c r="Y49" s="69" cm="1">
        <f t="array" ref="Y49">SUMPRODUCT(('P3'!$M$8:$AV$8=Y$9)*('P3'!$B$11:$B$190=$B49)*('P3'!$M$11:$AV$190*1))</f>
        <v>0</v>
      </c>
      <c r="Z49" s="67" cm="1">
        <f t="array" ref="Z49">SUMPRODUCT(('P3'!$M$8:$AV$8=Z$9)*('P3'!$B$11:$B$190=$B49)*('P3'!$M$11:$AV$190*1))</f>
        <v>0</v>
      </c>
      <c r="AA49" s="68" cm="1">
        <f t="array" ref="AA49">SUMPRODUCT(('P3'!$M$8:$AV$8=AA$9)*('P3'!$B$11:$B$190=$B49)*('P3'!$M$11:$AV$190*1))</f>
        <v>0</v>
      </c>
      <c r="AB49" s="69" cm="1">
        <f t="array" ref="AB49">SUMPRODUCT(('P3'!$M$8:$AV$8=AB$9)*('P3'!$B$11:$B$190=$B49)*('P3'!$M$11:$AV$190*1))</f>
        <v>0</v>
      </c>
      <c r="AC49" s="67" cm="1">
        <f t="array" ref="AC49">SUMPRODUCT(('P3'!$M$8:$AV$8=AC$9)*('P3'!$B$11:$B$190=$B49)*('P3'!$M$11:$AV$190*1))</f>
        <v>0</v>
      </c>
      <c r="AD49" s="68" cm="1">
        <f t="array" ref="AD49">SUMPRODUCT(('P3'!$M$8:$AV$8=AD$9)*('P3'!$B$11:$B$190=$B49)*('P3'!$M$11:$AV$190*1))</f>
        <v>0</v>
      </c>
      <c r="AE49" s="69" cm="1">
        <f t="array" ref="AE49">SUMPRODUCT(('P3'!$M$8:$AV$8=AE$9)*('P3'!$B$11:$B$190=$B49)*('P3'!$M$11:$AV$190*1))</f>
        <v>0</v>
      </c>
      <c r="AF49" s="67" cm="1">
        <f t="array" ref="AF49">SUMPRODUCT(('P3'!$M$8:$AV$8=AF$9)*('P3'!$B$11:$B$190=$B49)*('P3'!$M$11:$AV$190*1))</f>
        <v>0</v>
      </c>
      <c r="AG49" s="68" cm="1">
        <f t="array" ref="AG49">SUMPRODUCT(('P3'!$M$8:$AV$8=AG$9)*('P3'!$B$11:$B$190=$B49)*('P3'!$M$11:$AV$190*1))</f>
        <v>0</v>
      </c>
      <c r="AH49" s="69" cm="1">
        <f t="array" ref="AH49">SUMPRODUCT(('P3'!$M$8:$AV$8=AH$9)*('P3'!$B$11:$B$190=$B49)*('P3'!$M$11:$AV$190*1))</f>
        <v>0</v>
      </c>
      <c r="AI49" s="67" cm="1">
        <f t="array" ref="AI49">SUMPRODUCT(('P3'!$M$8:$AV$8=AI$9)*('P3'!$B$11:$B$190=$B49)*('P3'!$M$11:$AV$190*1))</f>
        <v>0</v>
      </c>
      <c r="AJ49" s="68" cm="1">
        <f t="array" ref="AJ49">SUMPRODUCT(('P3'!$M$8:$AV$8=AJ$9)*('P3'!$B$11:$B$190=$B49)*('P3'!$M$11:$AV$190*1))</f>
        <v>0</v>
      </c>
      <c r="AK49" s="69" cm="1">
        <f t="array" ref="AK49">SUMPRODUCT(('P3'!$M$8:$AV$8=AK$9)*('P3'!$B$11:$B$190=$B49)*('P3'!$M$11:$AV$190*1))</f>
        <v>0</v>
      </c>
      <c r="AL49" s="67" cm="1">
        <f t="array" ref="AL49">SUMPRODUCT(('P3'!$M$8:$AV$8=AL$9)*('P3'!$B$11:$B$190=$B49)*('P3'!$M$11:$AV$190*1))</f>
        <v>0</v>
      </c>
      <c r="AM49" s="68" cm="1">
        <f t="array" ref="AM49">SUMPRODUCT(('P3'!$M$8:$AV$8=AM$9)*('P3'!$B$11:$B$190=$B49)*('P3'!$M$11:$AV$190*1))</f>
        <v>0</v>
      </c>
      <c r="AN49" s="69" cm="1">
        <f t="array" ref="AN49">SUMPRODUCT(('P3'!$M$8:$AV$8=AN$9)*('P3'!$B$11:$B$190=$B49)*('P3'!$M$11:$AV$190*1))</f>
        <v>0</v>
      </c>
      <c r="AO49" s="67" cm="1">
        <f t="array" ref="AO49">SUMPRODUCT(('P3'!$M$8:$AV$8=AO$9)*('P3'!$B$11:$B$190=$B49)*('P3'!$M$11:$AV$190*1))</f>
        <v>0</v>
      </c>
      <c r="AP49" s="68" cm="1">
        <f t="array" ref="AP49">SUMPRODUCT(('P3'!$M$8:$AV$8=AP$9)*('P3'!$B$11:$B$190=$B49)*('P3'!$M$11:$AV$190*1))</f>
        <v>0</v>
      </c>
      <c r="AQ49" s="69" cm="1">
        <f t="array" ref="AQ49">SUMPRODUCT(('P3'!$M$8:$AV$8=AQ$9)*('P3'!$B$11:$B$190=$B49)*('P3'!$M$11:$AV$190*1))</f>
        <v>0</v>
      </c>
      <c r="AR49" s="67" cm="1">
        <f t="array" ref="AR49">SUMPRODUCT(('P3'!$M$8:$AV$8=AR$9)*('P3'!$B$11:$B$190=$B49)*('P3'!$M$11:$AV$190*1))</f>
        <v>0</v>
      </c>
      <c r="AS49" s="68" cm="1">
        <f t="array" ref="AS49">SUMPRODUCT(('P3'!$M$8:$AV$8=AS$9)*('P3'!$B$11:$B$190=$B49)*('P3'!$M$11:$AV$190*1))</f>
        <v>0</v>
      </c>
      <c r="AT49" s="69" cm="1">
        <f t="array" ref="AT49">SUMPRODUCT(('P3'!$M$8:$AV$8=AT$9)*('P3'!$B$11:$B$190=$B49)*('P3'!$M$11:$AV$190*1))</f>
        <v>0</v>
      </c>
      <c r="AU49" s="67" cm="1">
        <f t="array" ref="AU49">SUMPRODUCT(('P3'!$M$8:$AV$8=AU$9)*('P3'!$B$11:$B$190=$B49)*('P3'!$M$11:$AV$190*1))</f>
        <v>0</v>
      </c>
      <c r="AV49" s="68" cm="1">
        <f t="array" ref="AV49">SUMPRODUCT(('P3'!$M$8:$AV$8=AV$9)*('P3'!$B$11:$B$190=$B49)*('P3'!$M$11:$AV$190*1))</f>
        <v>0</v>
      </c>
      <c r="AW49" s="69" cm="1">
        <f t="array" ref="AW49">SUMPRODUCT(('P3'!$M$8:$AV$8=AW$9)*('P3'!$B$11:$B$190=$B49)*('P3'!$M$11:$AV$190*1))</f>
        <v>0</v>
      </c>
      <c r="AX49" s="67" cm="1">
        <f t="array" ref="AX49">SUMPRODUCT(('P3'!$M$8:$AV$8=AX$9)*('P3'!$B$11:$B$190=$B49)*('P3'!$M$11:$AV$190*1))</f>
        <v>0</v>
      </c>
      <c r="AY49" s="68" cm="1">
        <f t="array" ref="AY49">SUMPRODUCT(('P3'!$M$8:$AV$8=AY$9)*('P3'!$B$11:$B$190=$B49)*('P3'!$M$11:$AV$190*1))</f>
        <v>0</v>
      </c>
      <c r="AZ49" s="69" cm="1">
        <f t="array" ref="AZ49">SUMPRODUCT(('P3'!$M$8:$AV$8=AZ$9)*('P3'!$B$11:$B$190=$B49)*('P3'!$M$11:$AV$190*1))</f>
        <v>0</v>
      </c>
      <c r="BA49" s="26"/>
      <c r="BB49" s="398"/>
      <c r="BC49" s="399"/>
      <c r="BD49" s="26"/>
      <c r="BE49" s="381">
        <f t="shared" si="124"/>
        <v>0</v>
      </c>
      <c r="BF49" s="383">
        <f t="shared" si="125"/>
        <v>0</v>
      </c>
      <c r="BG49" s="26"/>
      <c r="BH49" s="381">
        <f t="shared" si="126"/>
        <v>0</v>
      </c>
      <c r="BI49" s="383">
        <f t="shared" si="127"/>
        <v>0</v>
      </c>
    </row>
    <row r="50" spans="2:61" ht="14.5" hidden="1" customHeight="1" outlineLevel="1" x14ac:dyDescent="0.35">
      <c r="B50" s="61" t="s">
        <v>74</v>
      </c>
      <c r="C50" s="62">
        <f>IFERROR(VLOOKUP($B50,'P3'!$B:$AQ,2,FALSE),0)</f>
        <v>0</v>
      </c>
      <c r="D50" s="376">
        <f>IFERROR(VLOOKUP($B50,'P3'!$B:$AQ,3,FALSE),0)</f>
        <v>0</v>
      </c>
      <c r="E50" s="377">
        <f>IFERROR(VLOOKUP($B50,'P3'!$B:$AQ,4,FALSE),0)</f>
        <v>0</v>
      </c>
      <c r="F50" s="376">
        <f>IFERROR(VLOOKUP($B50,'P3'!$B:$AQ,5,FALSE),0)</f>
        <v>0</v>
      </c>
      <c r="G50" s="377">
        <f>IFERROR(VLOOKUP($B50,'P3'!$B:$AQ,6,FALSE),0)</f>
        <v>0</v>
      </c>
      <c r="H50" s="378">
        <f>IFERROR(VLOOKUP($B50,'P3'!$B:$AQ,7,FALSE),0)</f>
        <v>0</v>
      </c>
      <c r="I50" s="379">
        <f>IFERROR(VLOOKUP($B50,'P3'!$B:$AQ,8,FALSE),0)</f>
        <v>0</v>
      </c>
      <c r="J50" s="65">
        <f>IFERROR(VLOOKUP($B50,'P3'!$B:$AQ,9,FALSE),0)</f>
        <v>0</v>
      </c>
      <c r="K50" s="392"/>
      <c r="L50" s="393"/>
      <c r="M50" s="393"/>
      <c r="N50" s="68">
        <f t="shared" si="128"/>
        <v>0</v>
      </c>
      <c r="O50" s="66">
        <f t="shared" si="129"/>
        <v>0</v>
      </c>
      <c r="P50" s="26"/>
      <c r="Q50" s="67" cm="1">
        <f t="array" ref="Q50">SUMPRODUCT(('P3'!$M$8:$AV$8=Q$9)*('P3'!$B$11:$B$190=$B50)*('P3'!$M$11:$AV$190*1))</f>
        <v>0</v>
      </c>
      <c r="R50" s="68" cm="1">
        <f t="array" ref="R50">SUMPRODUCT(('P3'!$M$8:$AV$8=R$9)*('P3'!$B$11:$B$190=$B50)*('P3'!$M$11:$AV$190*1))</f>
        <v>0</v>
      </c>
      <c r="S50" s="69" cm="1">
        <f t="array" ref="S50">SUMPRODUCT(('P3'!$M$8:$AV$8=S$9)*('P3'!$B$11:$B$190=$B50)*('P3'!$M$11:$AV$190*1))</f>
        <v>0</v>
      </c>
      <c r="T50" s="67" cm="1">
        <f t="array" ref="T50">SUMPRODUCT(('P3'!$M$8:$AV$8=T$9)*('P3'!$B$11:$B$190=$B50)*('P3'!$M$11:$AV$190*1))</f>
        <v>0</v>
      </c>
      <c r="U50" s="68" cm="1">
        <f t="array" ref="U50">SUMPRODUCT(('P3'!$M$8:$AV$8=U$9)*('P3'!$B$11:$B$190=$B50)*('P3'!$M$11:$AV$190*1))</f>
        <v>0</v>
      </c>
      <c r="V50" s="69" cm="1">
        <f t="array" ref="V50">SUMPRODUCT(('P3'!$M$8:$AV$8=V$9)*('P3'!$B$11:$B$190=$B50)*('P3'!$M$11:$AV$190*1))</f>
        <v>0</v>
      </c>
      <c r="W50" s="67" cm="1">
        <f t="array" ref="W50">SUMPRODUCT(('P3'!$M$8:$AV$8=W$9)*('P3'!$B$11:$B$190=$B50)*('P3'!$M$11:$AV$190*1))</f>
        <v>0</v>
      </c>
      <c r="X50" s="68" cm="1">
        <f t="array" ref="X50">SUMPRODUCT(('P3'!$M$8:$AV$8=X$9)*('P3'!$B$11:$B$190=$B50)*('P3'!$M$11:$AV$190*1))</f>
        <v>0</v>
      </c>
      <c r="Y50" s="69" cm="1">
        <f t="array" ref="Y50">SUMPRODUCT(('P3'!$M$8:$AV$8=Y$9)*('P3'!$B$11:$B$190=$B50)*('P3'!$M$11:$AV$190*1))</f>
        <v>0</v>
      </c>
      <c r="Z50" s="67" cm="1">
        <f t="array" ref="Z50">SUMPRODUCT(('P3'!$M$8:$AV$8=Z$9)*('P3'!$B$11:$B$190=$B50)*('P3'!$M$11:$AV$190*1))</f>
        <v>0</v>
      </c>
      <c r="AA50" s="68" cm="1">
        <f t="array" ref="AA50">SUMPRODUCT(('P3'!$M$8:$AV$8=AA$9)*('P3'!$B$11:$B$190=$B50)*('P3'!$M$11:$AV$190*1))</f>
        <v>0</v>
      </c>
      <c r="AB50" s="69" cm="1">
        <f t="array" ref="AB50">SUMPRODUCT(('P3'!$M$8:$AV$8=AB$9)*('P3'!$B$11:$B$190=$B50)*('P3'!$M$11:$AV$190*1))</f>
        <v>0</v>
      </c>
      <c r="AC50" s="67" cm="1">
        <f t="array" ref="AC50">SUMPRODUCT(('P3'!$M$8:$AV$8=AC$9)*('P3'!$B$11:$B$190=$B50)*('P3'!$M$11:$AV$190*1))</f>
        <v>0</v>
      </c>
      <c r="AD50" s="68" cm="1">
        <f t="array" ref="AD50">SUMPRODUCT(('P3'!$M$8:$AV$8=AD$9)*('P3'!$B$11:$B$190=$B50)*('P3'!$M$11:$AV$190*1))</f>
        <v>0</v>
      </c>
      <c r="AE50" s="69" cm="1">
        <f t="array" ref="AE50">SUMPRODUCT(('P3'!$M$8:$AV$8=AE$9)*('P3'!$B$11:$B$190=$B50)*('P3'!$M$11:$AV$190*1))</f>
        <v>0</v>
      </c>
      <c r="AF50" s="67" cm="1">
        <f t="array" ref="AF50">SUMPRODUCT(('P3'!$M$8:$AV$8=AF$9)*('P3'!$B$11:$B$190=$B50)*('P3'!$M$11:$AV$190*1))</f>
        <v>0</v>
      </c>
      <c r="AG50" s="68" cm="1">
        <f t="array" ref="AG50">SUMPRODUCT(('P3'!$M$8:$AV$8=AG$9)*('P3'!$B$11:$B$190=$B50)*('P3'!$M$11:$AV$190*1))</f>
        <v>0</v>
      </c>
      <c r="AH50" s="69" cm="1">
        <f t="array" ref="AH50">SUMPRODUCT(('P3'!$M$8:$AV$8=AH$9)*('P3'!$B$11:$B$190=$B50)*('P3'!$M$11:$AV$190*1))</f>
        <v>0</v>
      </c>
      <c r="AI50" s="67" cm="1">
        <f t="array" ref="AI50">SUMPRODUCT(('P3'!$M$8:$AV$8=AI$9)*('P3'!$B$11:$B$190=$B50)*('P3'!$M$11:$AV$190*1))</f>
        <v>0</v>
      </c>
      <c r="AJ50" s="68" cm="1">
        <f t="array" ref="AJ50">SUMPRODUCT(('P3'!$M$8:$AV$8=AJ$9)*('P3'!$B$11:$B$190=$B50)*('P3'!$M$11:$AV$190*1))</f>
        <v>0</v>
      </c>
      <c r="AK50" s="69" cm="1">
        <f t="array" ref="AK50">SUMPRODUCT(('P3'!$M$8:$AV$8=AK$9)*('P3'!$B$11:$B$190=$B50)*('P3'!$M$11:$AV$190*1))</f>
        <v>0</v>
      </c>
      <c r="AL50" s="67" cm="1">
        <f t="array" ref="AL50">SUMPRODUCT(('P3'!$M$8:$AV$8=AL$9)*('P3'!$B$11:$B$190=$B50)*('P3'!$M$11:$AV$190*1))</f>
        <v>0</v>
      </c>
      <c r="AM50" s="68" cm="1">
        <f t="array" ref="AM50">SUMPRODUCT(('P3'!$M$8:$AV$8=AM$9)*('P3'!$B$11:$B$190=$B50)*('P3'!$M$11:$AV$190*1))</f>
        <v>0</v>
      </c>
      <c r="AN50" s="69" cm="1">
        <f t="array" ref="AN50">SUMPRODUCT(('P3'!$M$8:$AV$8=AN$9)*('P3'!$B$11:$B$190=$B50)*('P3'!$M$11:$AV$190*1))</f>
        <v>0</v>
      </c>
      <c r="AO50" s="67" cm="1">
        <f t="array" ref="AO50">SUMPRODUCT(('P3'!$M$8:$AV$8=AO$9)*('P3'!$B$11:$B$190=$B50)*('P3'!$M$11:$AV$190*1))</f>
        <v>0</v>
      </c>
      <c r="AP50" s="68" cm="1">
        <f t="array" ref="AP50">SUMPRODUCT(('P3'!$M$8:$AV$8=AP$9)*('P3'!$B$11:$B$190=$B50)*('P3'!$M$11:$AV$190*1))</f>
        <v>0</v>
      </c>
      <c r="AQ50" s="69" cm="1">
        <f t="array" ref="AQ50">SUMPRODUCT(('P3'!$M$8:$AV$8=AQ$9)*('P3'!$B$11:$B$190=$B50)*('P3'!$M$11:$AV$190*1))</f>
        <v>0</v>
      </c>
      <c r="AR50" s="67" cm="1">
        <f t="array" ref="AR50">SUMPRODUCT(('P3'!$M$8:$AV$8=AR$9)*('P3'!$B$11:$B$190=$B50)*('P3'!$M$11:$AV$190*1))</f>
        <v>0</v>
      </c>
      <c r="AS50" s="68" cm="1">
        <f t="array" ref="AS50">SUMPRODUCT(('P3'!$M$8:$AV$8=AS$9)*('P3'!$B$11:$B$190=$B50)*('P3'!$M$11:$AV$190*1))</f>
        <v>0</v>
      </c>
      <c r="AT50" s="69" cm="1">
        <f t="array" ref="AT50">SUMPRODUCT(('P3'!$M$8:$AV$8=AT$9)*('P3'!$B$11:$B$190=$B50)*('P3'!$M$11:$AV$190*1))</f>
        <v>0</v>
      </c>
      <c r="AU50" s="67" cm="1">
        <f t="array" ref="AU50">SUMPRODUCT(('P3'!$M$8:$AV$8=AU$9)*('P3'!$B$11:$B$190=$B50)*('P3'!$M$11:$AV$190*1))</f>
        <v>0</v>
      </c>
      <c r="AV50" s="68" cm="1">
        <f t="array" ref="AV50">SUMPRODUCT(('P3'!$M$8:$AV$8=AV$9)*('P3'!$B$11:$B$190=$B50)*('P3'!$M$11:$AV$190*1))</f>
        <v>0</v>
      </c>
      <c r="AW50" s="69" cm="1">
        <f t="array" ref="AW50">SUMPRODUCT(('P3'!$M$8:$AV$8=AW$9)*('P3'!$B$11:$B$190=$B50)*('P3'!$M$11:$AV$190*1))</f>
        <v>0</v>
      </c>
      <c r="AX50" s="67" cm="1">
        <f t="array" ref="AX50">SUMPRODUCT(('P3'!$M$8:$AV$8=AX$9)*('P3'!$B$11:$B$190=$B50)*('P3'!$M$11:$AV$190*1))</f>
        <v>0</v>
      </c>
      <c r="AY50" s="68" cm="1">
        <f t="array" ref="AY50">SUMPRODUCT(('P3'!$M$8:$AV$8=AY$9)*('P3'!$B$11:$B$190=$B50)*('P3'!$M$11:$AV$190*1))</f>
        <v>0</v>
      </c>
      <c r="AZ50" s="69" cm="1">
        <f t="array" ref="AZ50">SUMPRODUCT(('P3'!$M$8:$AV$8=AZ$9)*('P3'!$B$11:$B$190=$B50)*('P3'!$M$11:$AV$190*1))</f>
        <v>0</v>
      </c>
      <c r="BA50" s="26"/>
      <c r="BB50" s="398"/>
      <c r="BC50" s="399"/>
      <c r="BD50" s="26"/>
      <c r="BE50" s="381">
        <f t="shared" si="124"/>
        <v>0</v>
      </c>
      <c r="BF50" s="383">
        <f t="shared" si="125"/>
        <v>0</v>
      </c>
      <c r="BG50" s="26"/>
      <c r="BH50" s="381">
        <f t="shared" si="126"/>
        <v>0</v>
      </c>
      <c r="BI50" s="383">
        <f t="shared" si="127"/>
        <v>0</v>
      </c>
    </row>
    <row r="51" spans="2:61" ht="14.5" hidden="1" customHeight="1" outlineLevel="1" x14ac:dyDescent="0.35">
      <c r="B51" s="61" t="s">
        <v>75</v>
      </c>
      <c r="C51" s="62">
        <f>IFERROR(VLOOKUP($B51,'P3'!$B:$AQ,2,FALSE),0)</f>
        <v>0</v>
      </c>
      <c r="D51" s="376">
        <f>IFERROR(VLOOKUP($B51,'P3'!$B:$AQ,3,FALSE),0)</f>
        <v>0</v>
      </c>
      <c r="E51" s="377">
        <f>IFERROR(VLOOKUP($B51,'P3'!$B:$AQ,4,FALSE),0)</f>
        <v>0</v>
      </c>
      <c r="F51" s="376">
        <f>IFERROR(VLOOKUP($B51,'P3'!$B:$AQ,5,FALSE),0)</f>
        <v>0</v>
      </c>
      <c r="G51" s="377">
        <f>IFERROR(VLOOKUP($B51,'P3'!$B:$AQ,6,FALSE),0)</f>
        <v>0</v>
      </c>
      <c r="H51" s="378">
        <f>IFERROR(VLOOKUP($B51,'P3'!$B:$AQ,7,FALSE),0)</f>
        <v>0</v>
      </c>
      <c r="I51" s="379">
        <f>IFERROR(VLOOKUP($B51,'P3'!$B:$AQ,8,FALSE),0)</f>
        <v>0</v>
      </c>
      <c r="J51" s="65">
        <f>IFERROR(VLOOKUP($B51,'P3'!$B:$AQ,9,FALSE),0)</f>
        <v>0</v>
      </c>
      <c r="K51" s="392"/>
      <c r="L51" s="393"/>
      <c r="M51" s="393"/>
      <c r="N51" s="68">
        <f t="shared" si="128"/>
        <v>0</v>
      </c>
      <c r="O51" s="66">
        <f t="shared" si="129"/>
        <v>0</v>
      </c>
      <c r="P51" s="26"/>
      <c r="Q51" s="67" cm="1">
        <f t="array" ref="Q51">SUMPRODUCT(('P3'!$M$8:$AV$8=Q$9)*('P3'!$B$11:$B$190=$B51)*('P3'!$M$11:$AV$190*1))</f>
        <v>0</v>
      </c>
      <c r="R51" s="68" cm="1">
        <f t="array" ref="R51">SUMPRODUCT(('P3'!$M$8:$AV$8=R$9)*('P3'!$B$11:$B$190=$B51)*('P3'!$M$11:$AV$190*1))</f>
        <v>0</v>
      </c>
      <c r="S51" s="69" cm="1">
        <f t="array" ref="S51">SUMPRODUCT(('P3'!$M$8:$AV$8=S$9)*('P3'!$B$11:$B$190=$B51)*('P3'!$M$11:$AV$190*1))</f>
        <v>0</v>
      </c>
      <c r="T51" s="67" cm="1">
        <f t="array" ref="T51">SUMPRODUCT(('P3'!$M$8:$AV$8=T$9)*('P3'!$B$11:$B$190=$B51)*('P3'!$M$11:$AV$190*1))</f>
        <v>0</v>
      </c>
      <c r="U51" s="68" cm="1">
        <f t="array" ref="U51">SUMPRODUCT(('P3'!$M$8:$AV$8=U$9)*('P3'!$B$11:$B$190=$B51)*('P3'!$M$11:$AV$190*1))</f>
        <v>0</v>
      </c>
      <c r="V51" s="69" cm="1">
        <f t="array" ref="V51">SUMPRODUCT(('P3'!$M$8:$AV$8=V$9)*('P3'!$B$11:$B$190=$B51)*('P3'!$M$11:$AV$190*1))</f>
        <v>0</v>
      </c>
      <c r="W51" s="67" cm="1">
        <f t="array" ref="W51">SUMPRODUCT(('P3'!$M$8:$AV$8=W$9)*('P3'!$B$11:$B$190=$B51)*('P3'!$M$11:$AV$190*1))</f>
        <v>0</v>
      </c>
      <c r="X51" s="68" cm="1">
        <f t="array" ref="X51">SUMPRODUCT(('P3'!$M$8:$AV$8=X$9)*('P3'!$B$11:$B$190=$B51)*('P3'!$M$11:$AV$190*1))</f>
        <v>0</v>
      </c>
      <c r="Y51" s="69" cm="1">
        <f t="array" ref="Y51">SUMPRODUCT(('P3'!$M$8:$AV$8=Y$9)*('P3'!$B$11:$B$190=$B51)*('P3'!$M$11:$AV$190*1))</f>
        <v>0</v>
      </c>
      <c r="Z51" s="67" cm="1">
        <f t="array" ref="Z51">SUMPRODUCT(('P3'!$M$8:$AV$8=Z$9)*('P3'!$B$11:$B$190=$B51)*('P3'!$M$11:$AV$190*1))</f>
        <v>0</v>
      </c>
      <c r="AA51" s="68" cm="1">
        <f t="array" ref="AA51">SUMPRODUCT(('P3'!$M$8:$AV$8=AA$9)*('P3'!$B$11:$B$190=$B51)*('P3'!$M$11:$AV$190*1))</f>
        <v>0</v>
      </c>
      <c r="AB51" s="69" cm="1">
        <f t="array" ref="AB51">SUMPRODUCT(('P3'!$M$8:$AV$8=AB$9)*('P3'!$B$11:$B$190=$B51)*('P3'!$M$11:$AV$190*1))</f>
        <v>0</v>
      </c>
      <c r="AC51" s="67" cm="1">
        <f t="array" ref="AC51">SUMPRODUCT(('P3'!$M$8:$AV$8=AC$9)*('P3'!$B$11:$B$190=$B51)*('P3'!$M$11:$AV$190*1))</f>
        <v>0</v>
      </c>
      <c r="AD51" s="68" cm="1">
        <f t="array" ref="AD51">SUMPRODUCT(('P3'!$M$8:$AV$8=AD$9)*('P3'!$B$11:$B$190=$B51)*('P3'!$M$11:$AV$190*1))</f>
        <v>0</v>
      </c>
      <c r="AE51" s="69" cm="1">
        <f t="array" ref="AE51">SUMPRODUCT(('P3'!$M$8:$AV$8=AE$9)*('P3'!$B$11:$B$190=$B51)*('P3'!$M$11:$AV$190*1))</f>
        <v>0</v>
      </c>
      <c r="AF51" s="67" cm="1">
        <f t="array" ref="AF51">SUMPRODUCT(('P3'!$M$8:$AV$8=AF$9)*('P3'!$B$11:$B$190=$B51)*('P3'!$M$11:$AV$190*1))</f>
        <v>0</v>
      </c>
      <c r="AG51" s="68" cm="1">
        <f t="array" ref="AG51">SUMPRODUCT(('P3'!$M$8:$AV$8=AG$9)*('P3'!$B$11:$B$190=$B51)*('P3'!$M$11:$AV$190*1))</f>
        <v>0</v>
      </c>
      <c r="AH51" s="69" cm="1">
        <f t="array" ref="AH51">SUMPRODUCT(('P3'!$M$8:$AV$8=AH$9)*('P3'!$B$11:$B$190=$B51)*('P3'!$M$11:$AV$190*1))</f>
        <v>0</v>
      </c>
      <c r="AI51" s="67" cm="1">
        <f t="array" ref="AI51">SUMPRODUCT(('P3'!$M$8:$AV$8=AI$9)*('P3'!$B$11:$B$190=$B51)*('P3'!$M$11:$AV$190*1))</f>
        <v>0</v>
      </c>
      <c r="AJ51" s="68" cm="1">
        <f t="array" ref="AJ51">SUMPRODUCT(('P3'!$M$8:$AV$8=AJ$9)*('P3'!$B$11:$B$190=$B51)*('P3'!$M$11:$AV$190*1))</f>
        <v>0</v>
      </c>
      <c r="AK51" s="69" cm="1">
        <f t="array" ref="AK51">SUMPRODUCT(('P3'!$M$8:$AV$8=AK$9)*('P3'!$B$11:$B$190=$B51)*('P3'!$M$11:$AV$190*1))</f>
        <v>0</v>
      </c>
      <c r="AL51" s="67" cm="1">
        <f t="array" ref="AL51">SUMPRODUCT(('P3'!$M$8:$AV$8=AL$9)*('P3'!$B$11:$B$190=$B51)*('P3'!$M$11:$AV$190*1))</f>
        <v>0</v>
      </c>
      <c r="AM51" s="68" cm="1">
        <f t="array" ref="AM51">SUMPRODUCT(('P3'!$M$8:$AV$8=AM$9)*('P3'!$B$11:$B$190=$B51)*('P3'!$M$11:$AV$190*1))</f>
        <v>0</v>
      </c>
      <c r="AN51" s="69" cm="1">
        <f t="array" ref="AN51">SUMPRODUCT(('P3'!$M$8:$AV$8=AN$9)*('P3'!$B$11:$B$190=$B51)*('P3'!$M$11:$AV$190*1))</f>
        <v>0</v>
      </c>
      <c r="AO51" s="67" cm="1">
        <f t="array" ref="AO51">SUMPRODUCT(('P3'!$M$8:$AV$8=AO$9)*('P3'!$B$11:$B$190=$B51)*('P3'!$M$11:$AV$190*1))</f>
        <v>0</v>
      </c>
      <c r="AP51" s="68" cm="1">
        <f t="array" ref="AP51">SUMPRODUCT(('P3'!$M$8:$AV$8=AP$9)*('P3'!$B$11:$B$190=$B51)*('P3'!$M$11:$AV$190*1))</f>
        <v>0</v>
      </c>
      <c r="AQ51" s="69" cm="1">
        <f t="array" ref="AQ51">SUMPRODUCT(('P3'!$M$8:$AV$8=AQ$9)*('P3'!$B$11:$B$190=$B51)*('P3'!$M$11:$AV$190*1))</f>
        <v>0</v>
      </c>
      <c r="AR51" s="67" cm="1">
        <f t="array" ref="AR51">SUMPRODUCT(('P3'!$M$8:$AV$8=AR$9)*('P3'!$B$11:$B$190=$B51)*('P3'!$M$11:$AV$190*1))</f>
        <v>0</v>
      </c>
      <c r="AS51" s="68" cm="1">
        <f t="array" ref="AS51">SUMPRODUCT(('P3'!$M$8:$AV$8=AS$9)*('P3'!$B$11:$B$190=$B51)*('P3'!$M$11:$AV$190*1))</f>
        <v>0</v>
      </c>
      <c r="AT51" s="69" cm="1">
        <f t="array" ref="AT51">SUMPRODUCT(('P3'!$M$8:$AV$8=AT$9)*('P3'!$B$11:$B$190=$B51)*('P3'!$M$11:$AV$190*1))</f>
        <v>0</v>
      </c>
      <c r="AU51" s="67" cm="1">
        <f t="array" ref="AU51">SUMPRODUCT(('P3'!$M$8:$AV$8=AU$9)*('P3'!$B$11:$B$190=$B51)*('P3'!$M$11:$AV$190*1))</f>
        <v>0</v>
      </c>
      <c r="AV51" s="68" cm="1">
        <f t="array" ref="AV51">SUMPRODUCT(('P3'!$M$8:$AV$8=AV$9)*('P3'!$B$11:$B$190=$B51)*('P3'!$M$11:$AV$190*1))</f>
        <v>0</v>
      </c>
      <c r="AW51" s="69" cm="1">
        <f t="array" ref="AW51">SUMPRODUCT(('P3'!$M$8:$AV$8=AW$9)*('P3'!$B$11:$B$190=$B51)*('P3'!$M$11:$AV$190*1))</f>
        <v>0</v>
      </c>
      <c r="AX51" s="67" cm="1">
        <f t="array" ref="AX51">SUMPRODUCT(('P3'!$M$8:$AV$8=AX$9)*('P3'!$B$11:$B$190=$B51)*('P3'!$M$11:$AV$190*1))</f>
        <v>0</v>
      </c>
      <c r="AY51" s="68" cm="1">
        <f t="array" ref="AY51">SUMPRODUCT(('P3'!$M$8:$AV$8=AY$9)*('P3'!$B$11:$B$190=$B51)*('P3'!$M$11:$AV$190*1))</f>
        <v>0</v>
      </c>
      <c r="AZ51" s="69" cm="1">
        <f t="array" ref="AZ51">SUMPRODUCT(('P3'!$M$8:$AV$8=AZ$9)*('P3'!$B$11:$B$190=$B51)*('P3'!$M$11:$AV$190*1))</f>
        <v>0</v>
      </c>
      <c r="BA51" s="26"/>
      <c r="BB51" s="398"/>
      <c r="BC51" s="399"/>
      <c r="BD51" s="26"/>
      <c r="BE51" s="381">
        <f t="shared" si="124"/>
        <v>0</v>
      </c>
      <c r="BF51" s="383">
        <f t="shared" si="125"/>
        <v>0</v>
      </c>
      <c r="BG51" s="26"/>
      <c r="BH51" s="381">
        <f t="shared" si="126"/>
        <v>0</v>
      </c>
      <c r="BI51" s="383">
        <f t="shared" si="127"/>
        <v>0</v>
      </c>
    </row>
    <row r="52" spans="2:61" ht="14.5" hidden="1" customHeight="1" outlineLevel="1" x14ac:dyDescent="0.35">
      <c r="B52" s="61" t="s">
        <v>76</v>
      </c>
      <c r="C52" s="62">
        <f>IFERROR(VLOOKUP($B52,'P3'!$B:$AQ,2,FALSE),0)</f>
        <v>0</v>
      </c>
      <c r="D52" s="376">
        <f>IFERROR(VLOOKUP($B52,'P3'!$B:$AQ,3,FALSE),0)</f>
        <v>0</v>
      </c>
      <c r="E52" s="377">
        <f>IFERROR(VLOOKUP($B52,'P3'!$B:$AQ,4,FALSE),0)</f>
        <v>0</v>
      </c>
      <c r="F52" s="376">
        <f>IFERROR(VLOOKUP($B52,'P3'!$B:$AQ,5,FALSE),0)</f>
        <v>0</v>
      </c>
      <c r="G52" s="377">
        <f>IFERROR(VLOOKUP($B52,'P3'!$B:$AQ,6,FALSE),0)</f>
        <v>0</v>
      </c>
      <c r="H52" s="378">
        <f>IFERROR(VLOOKUP($B52,'P3'!$B:$AQ,7,FALSE),0)</f>
        <v>0</v>
      </c>
      <c r="I52" s="379">
        <f>IFERROR(VLOOKUP($B52,'P3'!$B:$AQ,8,FALSE),0)</f>
        <v>0</v>
      </c>
      <c r="J52" s="65">
        <f>IFERROR(VLOOKUP($B52,'P3'!$B:$AQ,9,FALSE),0)</f>
        <v>0</v>
      </c>
      <c r="K52" s="392"/>
      <c r="L52" s="393"/>
      <c r="M52" s="393"/>
      <c r="N52" s="68">
        <f t="shared" si="128"/>
        <v>0</v>
      </c>
      <c r="O52" s="66">
        <f t="shared" si="129"/>
        <v>0</v>
      </c>
      <c r="P52" s="26"/>
      <c r="Q52" s="67" cm="1">
        <f t="array" ref="Q52">SUMPRODUCT(('P3'!$M$8:$AV$8=Q$9)*('P3'!$B$11:$B$190=$B52)*('P3'!$M$11:$AV$190*1))</f>
        <v>0</v>
      </c>
      <c r="R52" s="68" cm="1">
        <f t="array" ref="R52">SUMPRODUCT(('P3'!$M$8:$AV$8=R$9)*('P3'!$B$11:$B$190=$B52)*('P3'!$M$11:$AV$190*1))</f>
        <v>0</v>
      </c>
      <c r="S52" s="69" cm="1">
        <f t="array" ref="S52">SUMPRODUCT(('P3'!$M$8:$AV$8=S$9)*('P3'!$B$11:$B$190=$B52)*('P3'!$M$11:$AV$190*1))</f>
        <v>0</v>
      </c>
      <c r="T52" s="67" cm="1">
        <f t="array" ref="T52">SUMPRODUCT(('P3'!$M$8:$AV$8=T$9)*('P3'!$B$11:$B$190=$B52)*('P3'!$M$11:$AV$190*1))</f>
        <v>0</v>
      </c>
      <c r="U52" s="68" cm="1">
        <f t="array" ref="U52">SUMPRODUCT(('P3'!$M$8:$AV$8=U$9)*('P3'!$B$11:$B$190=$B52)*('P3'!$M$11:$AV$190*1))</f>
        <v>0</v>
      </c>
      <c r="V52" s="69" cm="1">
        <f t="array" ref="V52">SUMPRODUCT(('P3'!$M$8:$AV$8=V$9)*('P3'!$B$11:$B$190=$B52)*('P3'!$M$11:$AV$190*1))</f>
        <v>0</v>
      </c>
      <c r="W52" s="67" cm="1">
        <f t="array" ref="W52">SUMPRODUCT(('P3'!$M$8:$AV$8=W$9)*('P3'!$B$11:$B$190=$B52)*('P3'!$M$11:$AV$190*1))</f>
        <v>0</v>
      </c>
      <c r="X52" s="68" cm="1">
        <f t="array" ref="X52">SUMPRODUCT(('P3'!$M$8:$AV$8=X$9)*('P3'!$B$11:$B$190=$B52)*('P3'!$M$11:$AV$190*1))</f>
        <v>0</v>
      </c>
      <c r="Y52" s="69" cm="1">
        <f t="array" ref="Y52">SUMPRODUCT(('P3'!$M$8:$AV$8=Y$9)*('P3'!$B$11:$B$190=$B52)*('P3'!$M$11:$AV$190*1))</f>
        <v>0</v>
      </c>
      <c r="Z52" s="67" cm="1">
        <f t="array" ref="Z52">SUMPRODUCT(('P3'!$M$8:$AV$8=Z$9)*('P3'!$B$11:$B$190=$B52)*('P3'!$M$11:$AV$190*1))</f>
        <v>0</v>
      </c>
      <c r="AA52" s="68" cm="1">
        <f t="array" ref="AA52">SUMPRODUCT(('P3'!$M$8:$AV$8=AA$9)*('P3'!$B$11:$B$190=$B52)*('P3'!$M$11:$AV$190*1))</f>
        <v>0</v>
      </c>
      <c r="AB52" s="69" cm="1">
        <f t="array" ref="AB52">SUMPRODUCT(('P3'!$M$8:$AV$8=AB$9)*('P3'!$B$11:$B$190=$B52)*('P3'!$M$11:$AV$190*1))</f>
        <v>0</v>
      </c>
      <c r="AC52" s="67" cm="1">
        <f t="array" ref="AC52">SUMPRODUCT(('P3'!$M$8:$AV$8=AC$9)*('P3'!$B$11:$B$190=$B52)*('P3'!$M$11:$AV$190*1))</f>
        <v>0</v>
      </c>
      <c r="AD52" s="68" cm="1">
        <f t="array" ref="AD52">SUMPRODUCT(('P3'!$M$8:$AV$8=AD$9)*('P3'!$B$11:$B$190=$B52)*('P3'!$M$11:$AV$190*1))</f>
        <v>0</v>
      </c>
      <c r="AE52" s="69" cm="1">
        <f t="array" ref="AE52">SUMPRODUCT(('P3'!$M$8:$AV$8=AE$9)*('P3'!$B$11:$B$190=$B52)*('P3'!$M$11:$AV$190*1))</f>
        <v>0</v>
      </c>
      <c r="AF52" s="67" cm="1">
        <f t="array" ref="AF52">SUMPRODUCT(('P3'!$M$8:$AV$8=AF$9)*('P3'!$B$11:$B$190=$B52)*('P3'!$M$11:$AV$190*1))</f>
        <v>0</v>
      </c>
      <c r="AG52" s="68" cm="1">
        <f t="array" ref="AG52">SUMPRODUCT(('P3'!$M$8:$AV$8=AG$9)*('P3'!$B$11:$B$190=$B52)*('P3'!$M$11:$AV$190*1))</f>
        <v>0</v>
      </c>
      <c r="AH52" s="69" cm="1">
        <f t="array" ref="AH52">SUMPRODUCT(('P3'!$M$8:$AV$8=AH$9)*('P3'!$B$11:$B$190=$B52)*('P3'!$M$11:$AV$190*1))</f>
        <v>0</v>
      </c>
      <c r="AI52" s="67" cm="1">
        <f t="array" ref="AI52">SUMPRODUCT(('P3'!$M$8:$AV$8=AI$9)*('P3'!$B$11:$B$190=$B52)*('P3'!$M$11:$AV$190*1))</f>
        <v>0</v>
      </c>
      <c r="AJ52" s="68" cm="1">
        <f t="array" ref="AJ52">SUMPRODUCT(('P3'!$M$8:$AV$8=AJ$9)*('P3'!$B$11:$B$190=$B52)*('P3'!$M$11:$AV$190*1))</f>
        <v>0</v>
      </c>
      <c r="AK52" s="69" cm="1">
        <f t="array" ref="AK52">SUMPRODUCT(('P3'!$M$8:$AV$8=AK$9)*('P3'!$B$11:$B$190=$B52)*('P3'!$M$11:$AV$190*1))</f>
        <v>0</v>
      </c>
      <c r="AL52" s="67" cm="1">
        <f t="array" ref="AL52">SUMPRODUCT(('P3'!$M$8:$AV$8=AL$9)*('P3'!$B$11:$B$190=$B52)*('P3'!$M$11:$AV$190*1))</f>
        <v>0</v>
      </c>
      <c r="AM52" s="68" cm="1">
        <f t="array" ref="AM52">SUMPRODUCT(('P3'!$M$8:$AV$8=AM$9)*('P3'!$B$11:$B$190=$B52)*('P3'!$M$11:$AV$190*1))</f>
        <v>0</v>
      </c>
      <c r="AN52" s="69" cm="1">
        <f t="array" ref="AN52">SUMPRODUCT(('P3'!$M$8:$AV$8=AN$9)*('P3'!$B$11:$B$190=$B52)*('P3'!$M$11:$AV$190*1))</f>
        <v>0</v>
      </c>
      <c r="AO52" s="67" cm="1">
        <f t="array" ref="AO52">SUMPRODUCT(('P3'!$M$8:$AV$8=AO$9)*('P3'!$B$11:$B$190=$B52)*('P3'!$M$11:$AV$190*1))</f>
        <v>0</v>
      </c>
      <c r="AP52" s="68" cm="1">
        <f t="array" ref="AP52">SUMPRODUCT(('P3'!$M$8:$AV$8=AP$9)*('P3'!$B$11:$B$190=$B52)*('P3'!$M$11:$AV$190*1))</f>
        <v>0</v>
      </c>
      <c r="AQ52" s="69" cm="1">
        <f t="array" ref="AQ52">SUMPRODUCT(('P3'!$M$8:$AV$8=AQ$9)*('P3'!$B$11:$B$190=$B52)*('P3'!$M$11:$AV$190*1))</f>
        <v>0</v>
      </c>
      <c r="AR52" s="67" cm="1">
        <f t="array" ref="AR52">SUMPRODUCT(('P3'!$M$8:$AV$8=AR$9)*('P3'!$B$11:$B$190=$B52)*('P3'!$M$11:$AV$190*1))</f>
        <v>0</v>
      </c>
      <c r="AS52" s="68" cm="1">
        <f t="array" ref="AS52">SUMPRODUCT(('P3'!$M$8:$AV$8=AS$9)*('P3'!$B$11:$B$190=$B52)*('P3'!$M$11:$AV$190*1))</f>
        <v>0</v>
      </c>
      <c r="AT52" s="69" cm="1">
        <f t="array" ref="AT52">SUMPRODUCT(('P3'!$M$8:$AV$8=AT$9)*('P3'!$B$11:$B$190=$B52)*('P3'!$M$11:$AV$190*1))</f>
        <v>0</v>
      </c>
      <c r="AU52" s="67" cm="1">
        <f t="array" ref="AU52">SUMPRODUCT(('P3'!$M$8:$AV$8=AU$9)*('P3'!$B$11:$B$190=$B52)*('P3'!$M$11:$AV$190*1))</f>
        <v>0</v>
      </c>
      <c r="AV52" s="68" cm="1">
        <f t="array" ref="AV52">SUMPRODUCT(('P3'!$M$8:$AV$8=AV$9)*('P3'!$B$11:$B$190=$B52)*('P3'!$M$11:$AV$190*1))</f>
        <v>0</v>
      </c>
      <c r="AW52" s="69" cm="1">
        <f t="array" ref="AW52">SUMPRODUCT(('P3'!$M$8:$AV$8=AW$9)*('P3'!$B$11:$B$190=$B52)*('P3'!$M$11:$AV$190*1))</f>
        <v>0</v>
      </c>
      <c r="AX52" s="67" cm="1">
        <f t="array" ref="AX52">SUMPRODUCT(('P3'!$M$8:$AV$8=AX$9)*('P3'!$B$11:$B$190=$B52)*('P3'!$M$11:$AV$190*1))</f>
        <v>0</v>
      </c>
      <c r="AY52" s="68" cm="1">
        <f t="array" ref="AY52">SUMPRODUCT(('P3'!$M$8:$AV$8=AY$9)*('P3'!$B$11:$B$190=$B52)*('P3'!$M$11:$AV$190*1))</f>
        <v>0</v>
      </c>
      <c r="AZ52" s="69" cm="1">
        <f t="array" ref="AZ52">SUMPRODUCT(('P3'!$M$8:$AV$8=AZ$9)*('P3'!$B$11:$B$190=$B52)*('P3'!$M$11:$AV$190*1))</f>
        <v>0</v>
      </c>
      <c r="BA52" s="26"/>
      <c r="BB52" s="398"/>
      <c r="BC52" s="399"/>
      <c r="BD52" s="26"/>
      <c r="BE52" s="381">
        <f t="shared" si="124"/>
        <v>0</v>
      </c>
      <c r="BF52" s="383">
        <f t="shared" si="125"/>
        <v>0</v>
      </c>
      <c r="BG52" s="26"/>
      <c r="BH52" s="381">
        <f t="shared" si="126"/>
        <v>0</v>
      </c>
      <c r="BI52" s="383">
        <f t="shared" si="127"/>
        <v>0</v>
      </c>
    </row>
    <row r="53" spans="2:61" ht="14.5" hidden="1" customHeight="1" outlineLevel="1" x14ac:dyDescent="0.35">
      <c r="B53" s="61" t="s">
        <v>718</v>
      </c>
      <c r="C53" s="62">
        <f>IFERROR(VLOOKUP($B53,'P3'!$B:$AQ,2,FALSE),0)</f>
        <v>0</v>
      </c>
      <c r="D53" s="376">
        <f>IFERROR(VLOOKUP($B53,'P3'!$B:$AQ,3,FALSE),0)</f>
        <v>0</v>
      </c>
      <c r="E53" s="377">
        <f>IFERROR(VLOOKUP($B53,'P3'!$B:$AQ,4,FALSE),0)</f>
        <v>0</v>
      </c>
      <c r="F53" s="376">
        <f>IFERROR(VLOOKUP($B53,'P3'!$B:$AQ,5,FALSE),0)</f>
        <v>0</v>
      </c>
      <c r="G53" s="377">
        <f>IFERROR(VLOOKUP($B53,'P3'!$B:$AQ,6,FALSE),0)</f>
        <v>0</v>
      </c>
      <c r="H53" s="378">
        <f>IFERROR(VLOOKUP($B53,'P3'!$B:$AQ,7,FALSE),0)</f>
        <v>0</v>
      </c>
      <c r="I53" s="379">
        <f>IFERROR(VLOOKUP($B53,'P3'!$B:$AQ,8,FALSE),0)</f>
        <v>0</v>
      </c>
      <c r="J53" s="65">
        <f>IFERROR(VLOOKUP($B53,'P3'!$B:$AQ,9,FALSE),0)</f>
        <v>0</v>
      </c>
      <c r="K53" s="392"/>
      <c r="L53" s="393"/>
      <c r="M53" s="393"/>
      <c r="N53" s="68">
        <f t="shared" si="128"/>
        <v>0</v>
      </c>
      <c r="O53" s="66">
        <f t="shared" si="129"/>
        <v>0</v>
      </c>
      <c r="P53" s="26"/>
      <c r="Q53" s="67" cm="1">
        <f t="array" ref="Q53">SUMPRODUCT(('P3'!$M$8:$AV$8=Q$9)*('P3'!$B$11:$B$190=$B53)*('P3'!$M$11:$AV$190*1))</f>
        <v>0</v>
      </c>
      <c r="R53" s="68" cm="1">
        <f t="array" ref="R53">SUMPRODUCT(('P3'!$M$8:$AV$8=R$9)*('P3'!$B$11:$B$190=$B53)*('P3'!$M$11:$AV$190*1))</f>
        <v>0</v>
      </c>
      <c r="S53" s="69" cm="1">
        <f t="array" ref="S53">SUMPRODUCT(('P3'!$M$8:$AV$8=S$9)*('P3'!$B$11:$B$190=$B53)*('P3'!$M$11:$AV$190*1))</f>
        <v>0</v>
      </c>
      <c r="T53" s="67" cm="1">
        <f t="array" ref="T53">SUMPRODUCT(('P3'!$M$8:$AV$8=T$9)*('P3'!$B$11:$B$190=$B53)*('P3'!$M$11:$AV$190*1))</f>
        <v>0</v>
      </c>
      <c r="U53" s="68" cm="1">
        <f t="array" ref="U53">SUMPRODUCT(('P3'!$M$8:$AV$8=U$9)*('P3'!$B$11:$B$190=$B53)*('P3'!$M$11:$AV$190*1))</f>
        <v>0</v>
      </c>
      <c r="V53" s="69" cm="1">
        <f t="array" ref="V53">SUMPRODUCT(('P3'!$M$8:$AV$8=V$9)*('P3'!$B$11:$B$190=$B53)*('P3'!$M$11:$AV$190*1))</f>
        <v>0</v>
      </c>
      <c r="W53" s="67" cm="1">
        <f t="array" ref="W53">SUMPRODUCT(('P3'!$M$8:$AV$8=W$9)*('P3'!$B$11:$B$190=$B53)*('P3'!$M$11:$AV$190*1))</f>
        <v>0</v>
      </c>
      <c r="X53" s="68" cm="1">
        <f t="array" ref="X53">SUMPRODUCT(('P3'!$M$8:$AV$8=X$9)*('P3'!$B$11:$B$190=$B53)*('P3'!$M$11:$AV$190*1))</f>
        <v>0</v>
      </c>
      <c r="Y53" s="69" cm="1">
        <f t="array" ref="Y53">SUMPRODUCT(('P3'!$M$8:$AV$8=Y$9)*('P3'!$B$11:$B$190=$B53)*('P3'!$M$11:$AV$190*1))</f>
        <v>0</v>
      </c>
      <c r="Z53" s="67" cm="1">
        <f t="array" ref="Z53">SUMPRODUCT(('P3'!$M$8:$AV$8=Z$9)*('P3'!$B$11:$B$190=$B53)*('P3'!$M$11:$AV$190*1))</f>
        <v>0</v>
      </c>
      <c r="AA53" s="68" cm="1">
        <f t="array" ref="AA53">SUMPRODUCT(('P3'!$M$8:$AV$8=AA$9)*('P3'!$B$11:$B$190=$B53)*('P3'!$M$11:$AV$190*1))</f>
        <v>0</v>
      </c>
      <c r="AB53" s="69" cm="1">
        <f t="array" ref="AB53">SUMPRODUCT(('P3'!$M$8:$AV$8=AB$9)*('P3'!$B$11:$B$190=$B53)*('P3'!$M$11:$AV$190*1))</f>
        <v>0</v>
      </c>
      <c r="AC53" s="67" cm="1">
        <f t="array" ref="AC53">SUMPRODUCT(('P3'!$M$8:$AV$8=AC$9)*('P3'!$B$11:$B$190=$B53)*('P3'!$M$11:$AV$190*1))</f>
        <v>0</v>
      </c>
      <c r="AD53" s="68" cm="1">
        <f t="array" ref="AD53">SUMPRODUCT(('P3'!$M$8:$AV$8=AD$9)*('P3'!$B$11:$B$190=$B53)*('P3'!$M$11:$AV$190*1))</f>
        <v>0</v>
      </c>
      <c r="AE53" s="69" cm="1">
        <f t="array" ref="AE53">SUMPRODUCT(('P3'!$M$8:$AV$8=AE$9)*('P3'!$B$11:$B$190=$B53)*('P3'!$M$11:$AV$190*1))</f>
        <v>0</v>
      </c>
      <c r="AF53" s="67" cm="1">
        <f t="array" ref="AF53">SUMPRODUCT(('P3'!$M$8:$AV$8=AF$9)*('P3'!$B$11:$B$190=$B53)*('P3'!$M$11:$AV$190*1))</f>
        <v>0</v>
      </c>
      <c r="AG53" s="68" cm="1">
        <f t="array" ref="AG53">SUMPRODUCT(('P3'!$M$8:$AV$8=AG$9)*('P3'!$B$11:$B$190=$B53)*('P3'!$M$11:$AV$190*1))</f>
        <v>0</v>
      </c>
      <c r="AH53" s="69" cm="1">
        <f t="array" ref="AH53">SUMPRODUCT(('P3'!$M$8:$AV$8=AH$9)*('P3'!$B$11:$B$190=$B53)*('P3'!$M$11:$AV$190*1))</f>
        <v>0</v>
      </c>
      <c r="AI53" s="67" cm="1">
        <f t="array" ref="AI53">SUMPRODUCT(('P3'!$M$8:$AV$8=AI$9)*('P3'!$B$11:$B$190=$B53)*('P3'!$M$11:$AV$190*1))</f>
        <v>0</v>
      </c>
      <c r="AJ53" s="68" cm="1">
        <f t="array" ref="AJ53">SUMPRODUCT(('P3'!$M$8:$AV$8=AJ$9)*('P3'!$B$11:$B$190=$B53)*('P3'!$M$11:$AV$190*1))</f>
        <v>0</v>
      </c>
      <c r="AK53" s="69" cm="1">
        <f t="array" ref="AK53">SUMPRODUCT(('P3'!$M$8:$AV$8=AK$9)*('P3'!$B$11:$B$190=$B53)*('P3'!$M$11:$AV$190*1))</f>
        <v>0</v>
      </c>
      <c r="AL53" s="67" cm="1">
        <f t="array" ref="AL53">SUMPRODUCT(('P3'!$M$8:$AV$8=AL$9)*('P3'!$B$11:$B$190=$B53)*('P3'!$M$11:$AV$190*1))</f>
        <v>0</v>
      </c>
      <c r="AM53" s="68" cm="1">
        <f t="array" ref="AM53">SUMPRODUCT(('P3'!$M$8:$AV$8=AM$9)*('P3'!$B$11:$B$190=$B53)*('P3'!$M$11:$AV$190*1))</f>
        <v>0</v>
      </c>
      <c r="AN53" s="69" cm="1">
        <f t="array" ref="AN53">SUMPRODUCT(('P3'!$M$8:$AV$8=AN$9)*('P3'!$B$11:$B$190=$B53)*('P3'!$M$11:$AV$190*1))</f>
        <v>0</v>
      </c>
      <c r="AO53" s="67" cm="1">
        <f t="array" ref="AO53">SUMPRODUCT(('P3'!$M$8:$AV$8=AO$9)*('P3'!$B$11:$B$190=$B53)*('P3'!$M$11:$AV$190*1))</f>
        <v>0</v>
      </c>
      <c r="AP53" s="68" cm="1">
        <f t="array" ref="AP53">SUMPRODUCT(('P3'!$M$8:$AV$8=AP$9)*('P3'!$B$11:$B$190=$B53)*('P3'!$M$11:$AV$190*1))</f>
        <v>0</v>
      </c>
      <c r="AQ53" s="69" cm="1">
        <f t="array" ref="AQ53">SUMPRODUCT(('P3'!$M$8:$AV$8=AQ$9)*('P3'!$B$11:$B$190=$B53)*('P3'!$M$11:$AV$190*1))</f>
        <v>0</v>
      </c>
      <c r="AR53" s="67" cm="1">
        <f t="array" ref="AR53">SUMPRODUCT(('P3'!$M$8:$AV$8=AR$9)*('P3'!$B$11:$B$190=$B53)*('P3'!$M$11:$AV$190*1))</f>
        <v>0</v>
      </c>
      <c r="AS53" s="68" cm="1">
        <f t="array" ref="AS53">SUMPRODUCT(('P3'!$M$8:$AV$8=AS$9)*('P3'!$B$11:$B$190=$B53)*('P3'!$M$11:$AV$190*1))</f>
        <v>0</v>
      </c>
      <c r="AT53" s="69" cm="1">
        <f t="array" ref="AT53">SUMPRODUCT(('P3'!$M$8:$AV$8=AT$9)*('P3'!$B$11:$B$190=$B53)*('P3'!$M$11:$AV$190*1))</f>
        <v>0</v>
      </c>
      <c r="AU53" s="67" cm="1">
        <f t="array" ref="AU53">SUMPRODUCT(('P3'!$M$8:$AV$8=AU$9)*('P3'!$B$11:$B$190=$B53)*('P3'!$M$11:$AV$190*1))</f>
        <v>0</v>
      </c>
      <c r="AV53" s="68" cm="1">
        <f t="array" ref="AV53">SUMPRODUCT(('P3'!$M$8:$AV$8=AV$9)*('P3'!$B$11:$B$190=$B53)*('P3'!$M$11:$AV$190*1))</f>
        <v>0</v>
      </c>
      <c r="AW53" s="69" cm="1">
        <f t="array" ref="AW53">SUMPRODUCT(('P3'!$M$8:$AV$8=AW$9)*('P3'!$B$11:$B$190=$B53)*('P3'!$M$11:$AV$190*1))</f>
        <v>0</v>
      </c>
      <c r="AX53" s="67" cm="1">
        <f t="array" ref="AX53">SUMPRODUCT(('P3'!$M$8:$AV$8=AX$9)*('P3'!$B$11:$B$190=$B53)*('P3'!$M$11:$AV$190*1))</f>
        <v>0</v>
      </c>
      <c r="AY53" s="68" cm="1">
        <f t="array" ref="AY53">SUMPRODUCT(('P3'!$M$8:$AV$8=AY$9)*('P3'!$B$11:$B$190=$B53)*('P3'!$M$11:$AV$190*1))</f>
        <v>0</v>
      </c>
      <c r="AZ53" s="69" cm="1">
        <f t="array" ref="AZ53">SUMPRODUCT(('P3'!$M$8:$AV$8=AZ$9)*('P3'!$B$11:$B$190=$B53)*('P3'!$M$11:$AV$190*1))</f>
        <v>0</v>
      </c>
      <c r="BA53" s="26"/>
      <c r="BB53" s="398"/>
      <c r="BC53" s="399"/>
      <c r="BD53" s="26"/>
      <c r="BE53" s="381">
        <f t="shared" si="124"/>
        <v>0</v>
      </c>
      <c r="BF53" s="383">
        <f t="shared" si="125"/>
        <v>0</v>
      </c>
      <c r="BG53" s="26"/>
      <c r="BH53" s="381">
        <f t="shared" si="126"/>
        <v>0</v>
      </c>
      <c r="BI53" s="383">
        <f t="shared" si="127"/>
        <v>0</v>
      </c>
    </row>
    <row r="54" spans="2:61" ht="14.5" hidden="1" customHeight="1" outlineLevel="1" x14ac:dyDescent="0.35">
      <c r="B54" s="61" t="s">
        <v>719</v>
      </c>
      <c r="C54" s="62">
        <f>IFERROR(VLOOKUP($B54,'P3'!$B:$AQ,2,FALSE),0)</f>
        <v>0</v>
      </c>
      <c r="D54" s="376">
        <f>IFERROR(VLOOKUP($B54,'P3'!$B:$AQ,3,FALSE),0)</f>
        <v>0</v>
      </c>
      <c r="E54" s="377">
        <f>IFERROR(VLOOKUP($B54,'P3'!$B:$AQ,4,FALSE),0)</f>
        <v>0</v>
      </c>
      <c r="F54" s="376">
        <f>IFERROR(VLOOKUP($B54,'P3'!$B:$AQ,5,FALSE),0)</f>
        <v>0</v>
      </c>
      <c r="G54" s="377">
        <f>IFERROR(VLOOKUP($B54,'P3'!$B:$AQ,6,FALSE),0)</f>
        <v>0</v>
      </c>
      <c r="H54" s="378">
        <f>IFERROR(VLOOKUP($B54,'P3'!$B:$AQ,7,FALSE),0)</f>
        <v>0</v>
      </c>
      <c r="I54" s="379">
        <f>IFERROR(VLOOKUP($B54,'P3'!$B:$AQ,8,FALSE),0)</f>
        <v>0</v>
      </c>
      <c r="J54" s="65">
        <f>IFERROR(VLOOKUP($B54,'P3'!$B:$AQ,9,FALSE),0)</f>
        <v>0</v>
      </c>
      <c r="K54" s="392"/>
      <c r="L54" s="393"/>
      <c r="M54" s="393"/>
      <c r="N54" s="68">
        <f t="shared" si="128"/>
        <v>0</v>
      </c>
      <c r="O54" s="66">
        <f t="shared" si="129"/>
        <v>0</v>
      </c>
      <c r="P54" s="26"/>
      <c r="Q54" s="67" cm="1">
        <f t="array" ref="Q54">SUMPRODUCT(('P3'!$M$8:$AV$8=Q$9)*('P3'!$B$11:$B$190=$B54)*('P3'!$M$11:$AV$190*1))</f>
        <v>0</v>
      </c>
      <c r="R54" s="68" cm="1">
        <f t="array" ref="R54">SUMPRODUCT(('P3'!$M$8:$AV$8=R$9)*('P3'!$B$11:$B$190=$B54)*('P3'!$M$11:$AV$190*1))</f>
        <v>0</v>
      </c>
      <c r="S54" s="69" cm="1">
        <f t="array" ref="S54">SUMPRODUCT(('P3'!$M$8:$AV$8=S$9)*('P3'!$B$11:$B$190=$B54)*('P3'!$M$11:$AV$190*1))</f>
        <v>0</v>
      </c>
      <c r="T54" s="67" cm="1">
        <f t="array" ref="T54">SUMPRODUCT(('P3'!$M$8:$AV$8=T$9)*('P3'!$B$11:$B$190=$B54)*('P3'!$M$11:$AV$190*1))</f>
        <v>0</v>
      </c>
      <c r="U54" s="68" cm="1">
        <f t="array" ref="U54">SUMPRODUCT(('P3'!$M$8:$AV$8=U$9)*('P3'!$B$11:$B$190=$B54)*('P3'!$M$11:$AV$190*1))</f>
        <v>0</v>
      </c>
      <c r="V54" s="69" cm="1">
        <f t="array" ref="V54">SUMPRODUCT(('P3'!$M$8:$AV$8=V$9)*('P3'!$B$11:$B$190=$B54)*('P3'!$M$11:$AV$190*1))</f>
        <v>0</v>
      </c>
      <c r="W54" s="67" cm="1">
        <f t="array" ref="W54">SUMPRODUCT(('P3'!$M$8:$AV$8=W$9)*('P3'!$B$11:$B$190=$B54)*('P3'!$M$11:$AV$190*1))</f>
        <v>0</v>
      </c>
      <c r="X54" s="68" cm="1">
        <f t="array" ref="X54">SUMPRODUCT(('P3'!$M$8:$AV$8=X$9)*('P3'!$B$11:$B$190=$B54)*('P3'!$M$11:$AV$190*1))</f>
        <v>0</v>
      </c>
      <c r="Y54" s="69" cm="1">
        <f t="array" ref="Y54">SUMPRODUCT(('P3'!$M$8:$AV$8=Y$9)*('P3'!$B$11:$B$190=$B54)*('P3'!$M$11:$AV$190*1))</f>
        <v>0</v>
      </c>
      <c r="Z54" s="67" cm="1">
        <f t="array" ref="Z54">SUMPRODUCT(('P3'!$M$8:$AV$8=Z$9)*('P3'!$B$11:$B$190=$B54)*('P3'!$M$11:$AV$190*1))</f>
        <v>0</v>
      </c>
      <c r="AA54" s="68" cm="1">
        <f t="array" ref="AA54">SUMPRODUCT(('P3'!$M$8:$AV$8=AA$9)*('P3'!$B$11:$B$190=$B54)*('P3'!$M$11:$AV$190*1))</f>
        <v>0</v>
      </c>
      <c r="AB54" s="69" cm="1">
        <f t="array" ref="AB54">SUMPRODUCT(('P3'!$M$8:$AV$8=AB$9)*('P3'!$B$11:$B$190=$B54)*('P3'!$M$11:$AV$190*1))</f>
        <v>0</v>
      </c>
      <c r="AC54" s="67" cm="1">
        <f t="array" ref="AC54">SUMPRODUCT(('P3'!$M$8:$AV$8=AC$9)*('P3'!$B$11:$B$190=$B54)*('P3'!$M$11:$AV$190*1))</f>
        <v>0</v>
      </c>
      <c r="AD54" s="68" cm="1">
        <f t="array" ref="AD54">SUMPRODUCT(('P3'!$M$8:$AV$8=AD$9)*('P3'!$B$11:$B$190=$B54)*('P3'!$M$11:$AV$190*1))</f>
        <v>0</v>
      </c>
      <c r="AE54" s="69" cm="1">
        <f t="array" ref="AE54">SUMPRODUCT(('P3'!$M$8:$AV$8=AE$9)*('P3'!$B$11:$B$190=$B54)*('P3'!$M$11:$AV$190*1))</f>
        <v>0</v>
      </c>
      <c r="AF54" s="67" cm="1">
        <f t="array" ref="AF54">SUMPRODUCT(('P3'!$M$8:$AV$8=AF$9)*('P3'!$B$11:$B$190=$B54)*('P3'!$M$11:$AV$190*1))</f>
        <v>0</v>
      </c>
      <c r="AG54" s="68" cm="1">
        <f t="array" ref="AG54">SUMPRODUCT(('P3'!$M$8:$AV$8=AG$9)*('P3'!$B$11:$B$190=$B54)*('P3'!$M$11:$AV$190*1))</f>
        <v>0</v>
      </c>
      <c r="AH54" s="69" cm="1">
        <f t="array" ref="AH54">SUMPRODUCT(('P3'!$M$8:$AV$8=AH$9)*('P3'!$B$11:$B$190=$B54)*('P3'!$M$11:$AV$190*1))</f>
        <v>0</v>
      </c>
      <c r="AI54" s="67" cm="1">
        <f t="array" ref="AI54">SUMPRODUCT(('P3'!$M$8:$AV$8=AI$9)*('P3'!$B$11:$B$190=$B54)*('P3'!$M$11:$AV$190*1))</f>
        <v>0</v>
      </c>
      <c r="AJ54" s="68" cm="1">
        <f t="array" ref="AJ54">SUMPRODUCT(('P3'!$M$8:$AV$8=AJ$9)*('P3'!$B$11:$B$190=$B54)*('P3'!$M$11:$AV$190*1))</f>
        <v>0</v>
      </c>
      <c r="AK54" s="69" cm="1">
        <f t="array" ref="AK54">SUMPRODUCT(('P3'!$M$8:$AV$8=AK$9)*('P3'!$B$11:$B$190=$B54)*('P3'!$M$11:$AV$190*1))</f>
        <v>0</v>
      </c>
      <c r="AL54" s="67" cm="1">
        <f t="array" ref="AL54">SUMPRODUCT(('P3'!$M$8:$AV$8=AL$9)*('P3'!$B$11:$B$190=$B54)*('P3'!$M$11:$AV$190*1))</f>
        <v>0</v>
      </c>
      <c r="AM54" s="68" cm="1">
        <f t="array" ref="AM54">SUMPRODUCT(('P3'!$M$8:$AV$8=AM$9)*('P3'!$B$11:$B$190=$B54)*('P3'!$M$11:$AV$190*1))</f>
        <v>0</v>
      </c>
      <c r="AN54" s="69" cm="1">
        <f t="array" ref="AN54">SUMPRODUCT(('P3'!$M$8:$AV$8=AN$9)*('P3'!$B$11:$B$190=$B54)*('P3'!$M$11:$AV$190*1))</f>
        <v>0</v>
      </c>
      <c r="AO54" s="67" cm="1">
        <f t="array" ref="AO54">SUMPRODUCT(('P3'!$M$8:$AV$8=AO$9)*('P3'!$B$11:$B$190=$B54)*('P3'!$M$11:$AV$190*1))</f>
        <v>0</v>
      </c>
      <c r="AP54" s="68" cm="1">
        <f t="array" ref="AP54">SUMPRODUCT(('P3'!$M$8:$AV$8=AP$9)*('P3'!$B$11:$B$190=$B54)*('P3'!$M$11:$AV$190*1))</f>
        <v>0</v>
      </c>
      <c r="AQ54" s="69" cm="1">
        <f t="array" ref="AQ54">SUMPRODUCT(('P3'!$M$8:$AV$8=AQ$9)*('P3'!$B$11:$B$190=$B54)*('P3'!$M$11:$AV$190*1))</f>
        <v>0</v>
      </c>
      <c r="AR54" s="67" cm="1">
        <f t="array" ref="AR54">SUMPRODUCT(('P3'!$M$8:$AV$8=AR$9)*('P3'!$B$11:$B$190=$B54)*('P3'!$M$11:$AV$190*1))</f>
        <v>0</v>
      </c>
      <c r="AS54" s="68" cm="1">
        <f t="array" ref="AS54">SUMPRODUCT(('P3'!$M$8:$AV$8=AS$9)*('P3'!$B$11:$B$190=$B54)*('P3'!$M$11:$AV$190*1))</f>
        <v>0</v>
      </c>
      <c r="AT54" s="69" cm="1">
        <f t="array" ref="AT54">SUMPRODUCT(('P3'!$M$8:$AV$8=AT$9)*('P3'!$B$11:$B$190=$B54)*('P3'!$M$11:$AV$190*1))</f>
        <v>0</v>
      </c>
      <c r="AU54" s="67" cm="1">
        <f t="array" ref="AU54">SUMPRODUCT(('P3'!$M$8:$AV$8=AU$9)*('P3'!$B$11:$B$190=$B54)*('P3'!$M$11:$AV$190*1))</f>
        <v>0</v>
      </c>
      <c r="AV54" s="68" cm="1">
        <f t="array" ref="AV54">SUMPRODUCT(('P3'!$M$8:$AV$8=AV$9)*('P3'!$B$11:$B$190=$B54)*('P3'!$M$11:$AV$190*1))</f>
        <v>0</v>
      </c>
      <c r="AW54" s="69" cm="1">
        <f t="array" ref="AW54">SUMPRODUCT(('P3'!$M$8:$AV$8=AW$9)*('P3'!$B$11:$B$190=$B54)*('P3'!$M$11:$AV$190*1))</f>
        <v>0</v>
      </c>
      <c r="AX54" s="67" cm="1">
        <f t="array" ref="AX54">SUMPRODUCT(('P3'!$M$8:$AV$8=AX$9)*('P3'!$B$11:$B$190=$B54)*('P3'!$M$11:$AV$190*1))</f>
        <v>0</v>
      </c>
      <c r="AY54" s="68" cm="1">
        <f t="array" ref="AY54">SUMPRODUCT(('P3'!$M$8:$AV$8=AY$9)*('P3'!$B$11:$B$190=$B54)*('P3'!$M$11:$AV$190*1))</f>
        <v>0</v>
      </c>
      <c r="AZ54" s="69" cm="1">
        <f t="array" ref="AZ54">SUMPRODUCT(('P3'!$M$8:$AV$8=AZ$9)*('P3'!$B$11:$B$190=$B54)*('P3'!$M$11:$AV$190*1))</f>
        <v>0</v>
      </c>
      <c r="BA54" s="26"/>
      <c r="BB54" s="398"/>
      <c r="BC54" s="399"/>
      <c r="BD54" s="26"/>
      <c r="BE54" s="381">
        <f t="shared" si="124"/>
        <v>0</v>
      </c>
      <c r="BF54" s="383">
        <f t="shared" si="125"/>
        <v>0</v>
      </c>
      <c r="BG54" s="26"/>
      <c r="BH54" s="381">
        <f t="shared" si="126"/>
        <v>0</v>
      </c>
      <c r="BI54" s="383">
        <f t="shared" si="127"/>
        <v>0</v>
      </c>
    </row>
    <row r="55" spans="2:61" ht="14.5" hidden="1" customHeight="1" outlineLevel="1" x14ac:dyDescent="0.35">
      <c r="B55" s="61" t="s">
        <v>720</v>
      </c>
      <c r="C55" s="62">
        <f>IFERROR(VLOOKUP($B55,'P3'!$B:$AQ,2,FALSE),0)</f>
        <v>0</v>
      </c>
      <c r="D55" s="376">
        <f>IFERROR(VLOOKUP($B55,'P3'!$B:$AQ,3,FALSE),0)</f>
        <v>0</v>
      </c>
      <c r="E55" s="377">
        <f>IFERROR(VLOOKUP($B55,'P3'!$B:$AQ,4,FALSE),0)</f>
        <v>0</v>
      </c>
      <c r="F55" s="376">
        <f>IFERROR(VLOOKUP($B55,'P3'!$B:$AQ,5,FALSE),0)</f>
        <v>0</v>
      </c>
      <c r="G55" s="377">
        <f>IFERROR(VLOOKUP($B55,'P3'!$B:$AQ,6,FALSE),0)</f>
        <v>0</v>
      </c>
      <c r="H55" s="378">
        <f>IFERROR(VLOOKUP($B55,'P3'!$B:$AQ,7,FALSE),0)</f>
        <v>0</v>
      </c>
      <c r="I55" s="379">
        <f>IFERROR(VLOOKUP($B55,'P3'!$B:$AQ,8,FALSE),0)</f>
        <v>0</v>
      </c>
      <c r="J55" s="65">
        <f>IFERROR(VLOOKUP($B55,'P3'!$B:$AQ,9,FALSE),0)</f>
        <v>0</v>
      </c>
      <c r="K55" s="392"/>
      <c r="L55" s="393"/>
      <c r="M55" s="393"/>
      <c r="N55" s="68">
        <f t="shared" si="128"/>
        <v>0</v>
      </c>
      <c r="O55" s="66">
        <f t="shared" si="129"/>
        <v>0</v>
      </c>
      <c r="P55" s="26"/>
      <c r="Q55" s="67" cm="1">
        <f t="array" ref="Q55">SUMPRODUCT(('P3'!$M$8:$AV$8=Q$9)*('P3'!$B$11:$B$190=$B55)*('P3'!$M$11:$AV$190*1))</f>
        <v>0</v>
      </c>
      <c r="R55" s="68" cm="1">
        <f t="array" ref="R55">SUMPRODUCT(('P3'!$M$8:$AV$8=R$9)*('P3'!$B$11:$B$190=$B55)*('P3'!$M$11:$AV$190*1))</f>
        <v>0</v>
      </c>
      <c r="S55" s="69" cm="1">
        <f t="array" ref="S55">SUMPRODUCT(('P3'!$M$8:$AV$8=S$9)*('P3'!$B$11:$B$190=$B55)*('P3'!$M$11:$AV$190*1))</f>
        <v>0</v>
      </c>
      <c r="T55" s="67" cm="1">
        <f t="array" ref="T55">SUMPRODUCT(('P3'!$M$8:$AV$8=T$9)*('P3'!$B$11:$B$190=$B55)*('P3'!$M$11:$AV$190*1))</f>
        <v>0</v>
      </c>
      <c r="U55" s="68" cm="1">
        <f t="array" ref="U55">SUMPRODUCT(('P3'!$M$8:$AV$8=U$9)*('P3'!$B$11:$B$190=$B55)*('P3'!$M$11:$AV$190*1))</f>
        <v>0</v>
      </c>
      <c r="V55" s="69" cm="1">
        <f t="array" ref="V55">SUMPRODUCT(('P3'!$M$8:$AV$8=V$9)*('P3'!$B$11:$B$190=$B55)*('P3'!$M$11:$AV$190*1))</f>
        <v>0</v>
      </c>
      <c r="W55" s="67" cm="1">
        <f t="array" ref="W55">SUMPRODUCT(('P3'!$M$8:$AV$8=W$9)*('P3'!$B$11:$B$190=$B55)*('P3'!$M$11:$AV$190*1))</f>
        <v>0</v>
      </c>
      <c r="X55" s="68" cm="1">
        <f t="array" ref="X55">SUMPRODUCT(('P3'!$M$8:$AV$8=X$9)*('P3'!$B$11:$B$190=$B55)*('P3'!$M$11:$AV$190*1))</f>
        <v>0</v>
      </c>
      <c r="Y55" s="69" cm="1">
        <f t="array" ref="Y55">SUMPRODUCT(('P3'!$M$8:$AV$8=Y$9)*('P3'!$B$11:$B$190=$B55)*('P3'!$M$11:$AV$190*1))</f>
        <v>0</v>
      </c>
      <c r="Z55" s="67" cm="1">
        <f t="array" ref="Z55">SUMPRODUCT(('P3'!$M$8:$AV$8=Z$9)*('P3'!$B$11:$B$190=$B55)*('P3'!$M$11:$AV$190*1))</f>
        <v>0</v>
      </c>
      <c r="AA55" s="68" cm="1">
        <f t="array" ref="AA55">SUMPRODUCT(('P3'!$M$8:$AV$8=AA$9)*('P3'!$B$11:$B$190=$B55)*('P3'!$M$11:$AV$190*1))</f>
        <v>0</v>
      </c>
      <c r="AB55" s="69" cm="1">
        <f t="array" ref="AB55">SUMPRODUCT(('P3'!$M$8:$AV$8=AB$9)*('P3'!$B$11:$B$190=$B55)*('P3'!$M$11:$AV$190*1))</f>
        <v>0</v>
      </c>
      <c r="AC55" s="67" cm="1">
        <f t="array" ref="AC55">SUMPRODUCT(('P3'!$M$8:$AV$8=AC$9)*('P3'!$B$11:$B$190=$B55)*('P3'!$M$11:$AV$190*1))</f>
        <v>0</v>
      </c>
      <c r="AD55" s="68" cm="1">
        <f t="array" ref="AD55">SUMPRODUCT(('P3'!$M$8:$AV$8=AD$9)*('P3'!$B$11:$B$190=$B55)*('P3'!$M$11:$AV$190*1))</f>
        <v>0</v>
      </c>
      <c r="AE55" s="69" cm="1">
        <f t="array" ref="AE55">SUMPRODUCT(('P3'!$M$8:$AV$8=AE$9)*('P3'!$B$11:$B$190=$B55)*('P3'!$M$11:$AV$190*1))</f>
        <v>0</v>
      </c>
      <c r="AF55" s="67" cm="1">
        <f t="array" ref="AF55">SUMPRODUCT(('P3'!$M$8:$AV$8=AF$9)*('P3'!$B$11:$B$190=$B55)*('P3'!$M$11:$AV$190*1))</f>
        <v>0</v>
      </c>
      <c r="AG55" s="68" cm="1">
        <f t="array" ref="AG55">SUMPRODUCT(('P3'!$M$8:$AV$8=AG$9)*('P3'!$B$11:$B$190=$B55)*('P3'!$M$11:$AV$190*1))</f>
        <v>0</v>
      </c>
      <c r="AH55" s="69" cm="1">
        <f t="array" ref="AH55">SUMPRODUCT(('P3'!$M$8:$AV$8=AH$9)*('P3'!$B$11:$B$190=$B55)*('P3'!$M$11:$AV$190*1))</f>
        <v>0</v>
      </c>
      <c r="AI55" s="67" cm="1">
        <f t="array" ref="AI55">SUMPRODUCT(('P3'!$M$8:$AV$8=AI$9)*('P3'!$B$11:$B$190=$B55)*('P3'!$M$11:$AV$190*1))</f>
        <v>0</v>
      </c>
      <c r="AJ55" s="68" cm="1">
        <f t="array" ref="AJ55">SUMPRODUCT(('P3'!$M$8:$AV$8=AJ$9)*('P3'!$B$11:$B$190=$B55)*('P3'!$M$11:$AV$190*1))</f>
        <v>0</v>
      </c>
      <c r="AK55" s="69" cm="1">
        <f t="array" ref="AK55">SUMPRODUCT(('P3'!$M$8:$AV$8=AK$9)*('P3'!$B$11:$B$190=$B55)*('P3'!$M$11:$AV$190*1))</f>
        <v>0</v>
      </c>
      <c r="AL55" s="67" cm="1">
        <f t="array" ref="AL55">SUMPRODUCT(('P3'!$M$8:$AV$8=AL$9)*('P3'!$B$11:$B$190=$B55)*('P3'!$M$11:$AV$190*1))</f>
        <v>0</v>
      </c>
      <c r="AM55" s="68" cm="1">
        <f t="array" ref="AM55">SUMPRODUCT(('P3'!$M$8:$AV$8=AM$9)*('P3'!$B$11:$B$190=$B55)*('P3'!$M$11:$AV$190*1))</f>
        <v>0</v>
      </c>
      <c r="AN55" s="69" cm="1">
        <f t="array" ref="AN55">SUMPRODUCT(('P3'!$M$8:$AV$8=AN$9)*('P3'!$B$11:$B$190=$B55)*('P3'!$M$11:$AV$190*1))</f>
        <v>0</v>
      </c>
      <c r="AO55" s="67" cm="1">
        <f t="array" ref="AO55">SUMPRODUCT(('P3'!$M$8:$AV$8=AO$9)*('P3'!$B$11:$B$190=$B55)*('P3'!$M$11:$AV$190*1))</f>
        <v>0</v>
      </c>
      <c r="AP55" s="68" cm="1">
        <f t="array" ref="AP55">SUMPRODUCT(('P3'!$M$8:$AV$8=AP$9)*('P3'!$B$11:$B$190=$B55)*('P3'!$M$11:$AV$190*1))</f>
        <v>0</v>
      </c>
      <c r="AQ55" s="69" cm="1">
        <f t="array" ref="AQ55">SUMPRODUCT(('P3'!$M$8:$AV$8=AQ$9)*('P3'!$B$11:$B$190=$B55)*('P3'!$M$11:$AV$190*1))</f>
        <v>0</v>
      </c>
      <c r="AR55" s="67" cm="1">
        <f t="array" ref="AR55">SUMPRODUCT(('P3'!$M$8:$AV$8=AR$9)*('P3'!$B$11:$B$190=$B55)*('P3'!$M$11:$AV$190*1))</f>
        <v>0</v>
      </c>
      <c r="AS55" s="68" cm="1">
        <f t="array" ref="AS55">SUMPRODUCT(('P3'!$M$8:$AV$8=AS$9)*('P3'!$B$11:$B$190=$B55)*('P3'!$M$11:$AV$190*1))</f>
        <v>0</v>
      </c>
      <c r="AT55" s="69" cm="1">
        <f t="array" ref="AT55">SUMPRODUCT(('P3'!$M$8:$AV$8=AT$9)*('P3'!$B$11:$B$190=$B55)*('P3'!$M$11:$AV$190*1))</f>
        <v>0</v>
      </c>
      <c r="AU55" s="67" cm="1">
        <f t="array" ref="AU55">SUMPRODUCT(('P3'!$M$8:$AV$8=AU$9)*('P3'!$B$11:$B$190=$B55)*('P3'!$M$11:$AV$190*1))</f>
        <v>0</v>
      </c>
      <c r="AV55" s="68" cm="1">
        <f t="array" ref="AV55">SUMPRODUCT(('P3'!$M$8:$AV$8=AV$9)*('P3'!$B$11:$B$190=$B55)*('P3'!$M$11:$AV$190*1))</f>
        <v>0</v>
      </c>
      <c r="AW55" s="69" cm="1">
        <f t="array" ref="AW55">SUMPRODUCT(('P3'!$M$8:$AV$8=AW$9)*('P3'!$B$11:$B$190=$B55)*('P3'!$M$11:$AV$190*1))</f>
        <v>0</v>
      </c>
      <c r="AX55" s="67" cm="1">
        <f t="array" ref="AX55">SUMPRODUCT(('P3'!$M$8:$AV$8=AX$9)*('P3'!$B$11:$B$190=$B55)*('P3'!$M$11:$AV$190*1))</f>
        <v>0</v>
      </c>
      <c r="AY55" s="68" cm="1">
        <f t="array" ref="AY55">SUMPRODUCT(('P3'!$M$8:$AV$8=AY$9)*('P3'!$B$11:$B$190=$B55)*('P3'!$M$11:$AV$190*1))</f>
        <v>0</v>
      </c>
      <c r="AZ55" s="69" cm="1">
        <f t="array" ref="AZ55">SUMPRODUCT(('P3'!$M$8:$AV$8=AZ$9)*('P3'!$B$11:$B$190=$B55)*('P3'!$M$11:$AV$190*1))</f>
        <v>0</v>
      </c>
      <c r="BA55" s="26"/>
      <c r="BB55" s="398"/>
      <c r="BC55" s="399"/>
      <c r="BD55" s="26"/>
      <c r="BE55" s="381">
        <f t="shared" si="124"/>
        <v>0</v>
      </c>
      <c r="BF55" s="383">
        <f t="shared" si="125"/>
        <v>0</v>
      </c>
      <c r="BG55" s="26"/>
      <c r="BH55" s="381">
        <f t="shared" si="126"/>
        <v>0</v>
      </c>
      <c r="BI55" s="383">
        <f t="shared" si="127"/>
        <v>0</v>
      </c>
    </row>
    <row r="56" spans="2:61" ht="14.5" collapsed="1" x14ac:dyDescent="0.35">
      <c r="B56" s="26"/>
      <c r="C56" s="148" t="s">
        <v>78</v>
      </c>
      <c r="D56" s="354"/>
      <c r="E56" s="355"/>
      <c r="F56" s="356"/>
      <c r="G56" s="355"/>
      <c r="H56" s="357"/>
      <c r="I56" s="358"/>
      <c r="J56" s="359"/>
      <c r="K56" s="74">
        <f>K57+K68+K79+K90</f>
        <v>0</v>
      </c>
      <c r="L56" s="93">
        <f t="shared" ref="L56:O56" si="130">L57+L68+L79+L90</f>
        <v>0</v>
      </c>
      <c r="M56" s="93">
        <f t="shared" si="130"/>
        <v>0</v>
      </c>
      <c r="N56" s="93">
        <f t="shared" si="130"/>
        <v>0</v>
      </c>
      <c r="O56" s="360">
        <f t="shared" si="130"/>
        <v>0</v>
      </c>
      <c r="P56" s="50"/>
      <c r="Q56" s="74">
        <f>Q57+Q68+Q79+Q90</f>
        <v>0</v>
      </c>
      <c r="R56" s="93">
        <f t="shared" ref="R56:AZ56" si="131">R57+R68+R79+R90</f>
        <v>0</v>
      </c>
      <c r="S56" s="75">
        <f t="shared" si="131"/>
        <v>0</v>
      </c>
      <c r="T56" s="74">
        <f t="shared" si="131"/>
        <v>0</v>
      </c>
      <c r="U56" s="93">
        <f t="shared" si="131"/>
        <v>0</v>
      </c>
      <c r="V56" s="75">
        <f t="shared" si="131"/>
        <v>0</v>
      </c>
      <c r="W56" s="74">
        <f t="shared" si="131"/>
        <v>0</v>
      </c>
      <c r="X56" s="93">
        <f t="shared" si="131"/>
        <v>0</v>
      </c>
      <c r="Y56" s="75">
        <f t="shared" si="131"/>
        <v>0</v>
      </c>
      <c r="Z56" s="74">
        <f t="shared" si="131"/>
        <v>0</v>
      </c>
      <c r="AA56" s="93">
        <f t="shared" si="131"/>
        <v>0</v>
      </c>
      <c r="AB56" s="75">
        <f t="shared" si="131"/>
        <v>0</v>
      </c>
      <c r="AC56" s="74">
        <f t="shared" si="131"/>
        <v>0</v>
      </c>
      <c r="AD56" s="93">
        <f t="shared" si="131"/>
        <v>0</v>
      </c>
      <c r="AE56" s="75">
        <f t="shared" si="131"/>
        <v>0</v>
      </c>
      <c r="AF56" s="74">
        <f t="shared" si="131"/>
        <v>0</v>
      </c>
      <c r="AG56" s="93">
        <f t="shared" si="131"/>
        <v>0</v>
      </c>
      <c r="AH56" s="75">
        <f t="shared" si="131"/>
        <v>0</v>
      </c>
      <c r="AI56" s="74">
        <f t="shared" si="131"/>
        <v>0</v>
      </c>
      <c r="AJ56" s="93">
        <f t="shared" si="131"/>
        <v>0</v>
      </c>
      <c r="AK56" s="75">
        <f t="shared" si="131"/>
        <v>0</v>
      </c>
      <c r="AL56" s="74">
        <f t="shared" si="131"/>
        <v>0</v>
      </c>
      <c r="AM56" s="93">
        <f t="shared" si="131"/>
        <v>0</v>
      </c>
      <c r="AN56" s="75">
        <f t="shared" si="131"/>
        <v>0</v>
      </c>
      <c r="AO56" s="74">
        <f t="shared" si="131"/>
        <v>0</v>
      </c>
      <c r="AP56" s="93">
        <f t="shared" si="131"/>
        <v>0</v>
      </c>
      <c r="AQ56" s="75">
        <f t="shared" si="131"/>
        <v>0</v>
      </c>
      <c r="AR56" s="74">
        <f t="shared" si="131"/>
        <v>0</v>
      </c>
      <c r="AS56" s="93">
        <f t="shared" si="131"/>
        <v>0</v>
      </c>
      <c r="AT56" s="75">
        <f t="shared" si="131"/>
        <v>0</v>
      </c>
      <c r="AU56" s="74">
        <f t="shared" si="131"/>
        <v>0</v>
      </c>
      <c r="AV56" s="93">
        <f t="shared" si="131"/>
        <v>0</v>
      </c>
      <c r="AW56" s="75">
        <f t="shared" si="131"/>
        <v>0</v>
      </c>
      <c r="AX56" s="74">
        <f t="shared" si="131"/>
        <v>0</v>
      </c>
      <c r="AY56" s="93">
        <f t="shared" si="131"/>
        <v>0</v>
      </c>
      <c r="AZ56" s="75">
        <f t="shared" si="131"/>
        <v>0</v>
      </c>
      <c r="BA56" s="26"/>
      <c r="BB56" s="74">
        <f>BB57+BB68+BB79+BB90</f>
        <v>0</v>
      </c>
      <c r="BC56" s="408"/>
      <c r="BD56" s="26"/>
      <c r="BE56" s="74">
        <f>BE57+BE68+BE79+BE90</f>
        <v>0</v>
      </c>
      <c r="BF56" s="361">
        <f t="shared" si="2"/>
        <v>0</v>
      </c>
      <c r="BG56" s="26"/>
      <c r="BH56" s="74">
        <f>BH57+BH68+BH79+BH90</f>
        <v>0</v>
      </c>
      <c r="BI56" s="361">
        <f t="shared" si="3"/>
        <v>0</v>
      </c>
    </row>
    <row r="57" spans="2:61" ht="14.5" x14ac:dyDescent="0.35">
      <c r="B57" s="26"/>
      <c r="C57" s="363" t="str">
        <f>B2</f>
        <v>Lead Partner</v>
      </c>
      <c r="D57" s="364"/>
      <c r="E57" s="365"/>
      <c r="F57" s="366"/>
      <c r="G57" s="365"/>
      <c r="H57" s="367"/>
      <c r="I57" s="368"/>
      <c r="J57" s="369"/>
      <c r="K57" s="370">
        <f>SUM(K58:K67)</f>
        <v>0</v>
      </c>
      <c r="L57" s="371">
        <f>SUM(L58:L67)</f>
        <v>0</v>
      </c>
      <c r="M57" s="371">
        <f>SUM(M58:M67)</f>
        <v>0</v>
      </c>
      <c r="N57" s="371">
        <f>SUM(N58:N67)</f>
        <v>0</v>
      </c>
      <c r="O57" s="372">
        <f>SUM(O58:O67)</f>
        <v>0</v>
      </c>
      <c r="P57" s="50"/>
      <c r="Q57" s="370">
        <f t="shared" ref="Q57:BB57" si="132">SUM(Q58:Q67)</f>
        <v>0</v>
      </c>
      <c r="R57" s="371">
        <f t="shared" si="132"/>
        <v>0</v>
      </c>
      <c r="S57" s="373">
        <f t="shared" si="132"/>
        <v>0</v>
      </c>
      <c r="T57" s="370">
        <f t="shared" si="132"/>
        <v>0</v>
      </c>
      <c r="U57" s="371">
        <f t="shared" si="132"/>
        <v>0</v>
      </c>
      <c r="V57" s="373">
        <f t="shared" si="132"/>
        <v>0</v>
      </c>
      <c r="W57" s="370">
        <f t="shared" si="132"/>
        <v>0</v>
      </c>
      <c r="X57" s="371">
        <f t="shared" si="132"/>
        <v>0</v>
      </c>
      <c r="Y57" s="373">
        <f t="shared" si="132"/>
        <v>0</v>
      </c>
      <c r="Z57" s="370">
        <f t="shared" si="132"/>
        <v>0</v>
      </c>
      <c r="AA57" s="371">
        <f t="shared" si="132"/>
        <v>0</v>
      </c>
      <c r="AB57" s="373">
        <f t="shared" si="132"/>
        <v>0</v>
      </c>
      <c r="AC57" s="370">
        <f t="shared" si="132"/>
        <v>0</v>
      </c>
      <c r="AD57" s="371">
        <f t="shared" si="132"/>
        <v>0</v>
      </c>
      <c r="AE57" s="373">
        <f t="shared" si="132"/>
        <v>0</v>
      </c>
      <c r="AF57" s="370">
        <f t="shared" si="132"/>
        <v>0</v>
      </c>
      <c r="AG57" s="371">
        <f t="shared" si="132"/>
        <v>0</v>
      </c>
      <c r="AH57" s="373">
        <f t="shared" si="132"/>
        <v>0</v>
      </c>
      <c r="AI57" s="370">
        <f t="shared" si="132"/>
        <v>0</v>
      </c>
      <c r="AJ57" s="371">
        <f t="shared" si="132"/>
        <v>0</v>
      </c>
      <c r="AK57" s="373">
        <f t="shared" si="132"/>
        <v>0</v>
      </c>
      <c r="AL57" s="370">
        <f t="shared" si="132"/>
        <v>0</v>
      </c>
      <c r="AM57" s="371">
        <f t="shared" si="132"/>
        <v>0</v>
      </c>
      <c r="AN57" s="373">
        <f t="shared" si="132"/>
        <v>0</v>
      </c>
      <c r="AO57" s="370">
        <f t="shared" si="132"/>
        <v>0</v>
      </c>
      <c r="AP57" s="371">
        <f t="shared" si="132"/>
        <v>0</v>
      </c>
      <c r="AQ57" s="373">
        <f t="shared" si="132"/>
        <v>0</v>
      </c>
      <c r="AR57" s="370">
        <f t="shared" si="132"/>
        <v>0</v>
      </c>
      <c r="AS57" s="371">
        <f t="shared" si="132"/>
        <v>0</v>
      </c>
      <c r="AT57" s="373">
        <f t="shared" si="132"/>
        <v>0</v>
      </c>
      <c r="AU57" s="370">
        <f t="shared" si="132"/>
        <v>0</v>
      </c>
      <c r="AV57" s="371">
        <f t="shared" si="132"/>
        <v>0</v>
      </c>
      <c r="AW57" s="373">
        <f t="shared" si="132"/>
        <v>0</v>
      </c>
      <c r="AX57" s="370">
        <f t="shared" si="132"/>
        <v>0</v>
      </c>
      <c r="AY57" s="371">
        <f t="shared" si="132"/>
        <v>0</v>
      </c>
      <c r="AZ57" s="373">
        <f t="shared" si="132"/>
        <v>0</v>
      </c>
      <c r="BA57" s="26"/>
      <c r="BB57" s="370">
        <f t="shared" si="132"/>
        <v>0</v>
      </c>
      <c r="BC57" s="400"/>
      <c r="BD57" s="26"/>
      <c r="BE57" s="370">
        <f t="shared" ref="BE57" si="133">SUM(BE58:BE67)</f>
        <v>0</v>
      </c>
      <c r="BF57" s="374">
        <f t="shared" si="2"/>
        <v>0</v>
      </c>
      <c r="BG57" s="26"/>
      <c r="BH57" s="370">
        <f t="shared" ref="BH57" si="134">SUM(BH58:BH67)</f>
        <v>0</v>
      </c>
      <c r="BI57" s="374">
        <f t="shared" si="3"/>
        <v>0</v>
      </c>
    </row>
    <row r="58" spans="2:61" ht="12" customHeight="1" x14ac:dyDescent="0.35">
      <c r="B58" s="61" t="s">
        <v>79</v>
      </c>
      <c r="C58" s="62">
        <f>IFERROR(VLOOKUP(B58,'Budget Lead'!B:AY,2,FALSE),0)</f>
        <v>0</v>
      </c>
      <c r="D58" s="376">
        <f>IFERROR(VLOOKUP(B58,'Budget Lead'!B:AQ,3,FALSE),0)</f>
        <v>0</v>
      </c>
      <c r="E58" s="377">
        <f>IFERROR(VLOOKUP($B58,'Budget Lead'!$B:$AQ,4,FALSE),0)</f>
        <v>0</v>
      </c>
      <c r="F58" s="376">
        <f>IFERROR(VLOOKUP($B58,'Budget Lead'!$B:$AQ,5,FALSE),0)</f>
        <v>0</v>
      </c>
      <c r="G58" s="377">
        <f>IFERROR(VLOOKUP($B58,'Budget Lead'!$B:$AQ,6,FALSE),0)</f>
        <v>0</v>
      </c>
      <c r="H58" s="378">
        <f>IFERROR(VLOOKUP($B58,'Budget Lead'!$B:$AQ,7,FALSE),0)</f>
        <v>0</v>
      </c>
      <c r="I58" s="384">
        <f>IFERROR(VLOOKUP($B58,'Budget Lead'!$B:$AQ,8,FALSE),0)</f>
        <v>0</v>
      </c>
      <c r="J58" s="385">
        <f>IFERROR(VLOOKUP($B58,'Budget Lead'!$B:$AQ,9,FALSE),0)</f>
        <v>0</v>
      </c>
      <c r="K58" s="67">
        <f>D58*F58*H58*J58</f>
        <v>0</v>
      </c>
      <c r="L58" s="380"/>
      <c r="M58" s="380"/>
      <c r="N58" s="380"/>
      <c r="O58" s="145">
        <f>SUM(K58:N58)</f>
        <v>0</v>
      </c>
      <c r="P58" s="26"/>
      <c r="Q58" s="67" cm="1">
        <f t="array" ref="Q58">SUMPRODUCT(('Budget Lead'!$M$8:$AV$8=Q$9)*('Budget Lead'!$B$11:$B$190=$B58)*('Budget Lead'!$M$11:$AV$190)*1)</f>
        <v>0</v>
      </c>
      <c r="R58" s="68" cm="1">
        <f t="array" ref="R58">SUMPRODUCT(('Budget Lead'!$M$8:$AV$8=R$9)*('Budget Lead'!$B$11:$B$190=$B58)*('Budget Lead'!$M$11:$AV$190)*1)</f>
        <v>0</v>
      </c>
      <c r="S58" s="69" cm="1">
        <f t="array" ref="S58">SUMPRODUCT(('Budget Lead'!$M$8:$AV$8=S$9)*('Budget Lead'!$B$11:$B$190=$B58)*('Budget Lead'!$M$11:$AV$190)*1)</f>
        <v>0</v>
      </c>
      <c r="T58" s="67" cm="1">
        <f t="array" ref="T58">SUMPRODUCT(('Budget Lead'!$M$8:$AV$8=T$9)*('Budget Lead'!$B$11:$B$190=$B58)*('Budget Lead'!$M$11:$AV$190)*1)</f>
        <v>0</v>
      </c>
      <c r="U58" s="68" cm="1">
        <f t="array" ref="U58">SUMPRODUCT(('Budget Lead'!$M$8:$AV$8=U$9)*('Budget Lead'!$B$11:$B$190=$B58)*('Budget Lead'!$M$11:$AV$190)*1)</f>
        <v>0</v>
      </c>
      <c r="V58" s="69" cm="1">
        <f t="array" ref="V58">SUMPRODUCT(('Budget Lead'!$M$8:$AV$8=V$9)*('Budget Lead'!$B$11:$B$190=$B58)*('Budget Lead'!$M$11:$AV$190)*1)</f>
        <v>0</v>
      </c>
      <c r="W58" s="67" cm="1">
        <f t="array" ref="W58">SUMPRODUCT(('Budget Lead'!$M$8:$AV$8=W$9)*('Budget Lead'!$B$11:$B$190=$B58)*('Budget Lead'!$M$11:$AV$190)*1)</f>
        <v>0</v>
      </c>
      <c r="X58" s="68" cm="1">
        <f t="array" ref="X58">SUMPRODUCT(('Budget Lead'!$M$8:$AV$8=X$9)*('Budget Lead'!$B$11:$B$190=$B58)*('Budget Lead'!$M$11:$AV$190)*1)</f>
        <v>0</v>
      </c>
      <c r="Y58" s="69" cm="1">
        <f t="array" ref="Y58">SUMPRODUCT(('Budget Lead'!$M$8:$AV$8=Y$9)*('Budget Lead'!$B$11:$B$190=$B58)*('Budget Lead'!$M$11:$AV$190)*1)</f>
        <v>0</v>
      </c>
      <c r="Z58" s="67" cm="1">
        <f t="array" ref="Z58">SUMPRODUCT(('Budget Lead'!$M$8:$AV$8=Z$9)*('Budget Lead'!$B$11:$B$190=$B58)*('Budget Lead'!$M$11:$AV$190)*1)</f>
        <v>0</v>
      </c>
      <c r="AA58" s="68" cm="1">
        <f t="array" ref="AA58">SUMPRODUCT(('Budget Lead'!$M$8:$AV$8=AA$9)*('Budget Lead'!$B$11:$B$190=$B58)*('Budget Lead'!$M$11:$AV$190)*1)</f>
        <v>0</v>
      </c>
      <c r="AB58" s="69" cm="1">
        <f t="array" ref="AB58">SUMPRODUCT(('Budget Lead'!$M$8:$AV$8=AB$9)*('Budget Lead'!$B$11:$B$190=$B58)*('Budget Lead'!$M$11:$AV$190)*1)</f>
        <v>0</v>
      </c>
      <c r="AC58" s="67" cm="1">
        <f t="array" ref="AC58">SUMPRODUCT(('Budget Lead'!$M$8:$AV$8=AC$9)*('Budget Lead'!$B$11:$B$190=$B58)*('Budget Lead'!$M$11:$AV$190)*1)</f>
        <v>0</v>
      </c>
      <c r="AD58" s="68" cm="1">
        <f t="array" ref="AD58">SUMPRODUCT(('Budget Lead'!$M$8:$AV$8=AD$9)*('Budget Lead'!$B$11:$B$190=$B58)*('Budget Lead'!$M$11:$AV$190)*1)</f>
        <v>0</v>
      </c>
      <c r="AE58" s="69" cm="1">
        <f t="array" ref="AE58">SUMPRODUCT(('Budget Lead'!$M$8:$AV$8=AE$9)*('Budget Lead'!$B$11:$B$190=$B58)*('Budget Lead'!$M$11:$AV$190)*1)</f>
        <v>0</v>
      </c>
      <c r="AF58" s="67" cm="1">
        <f t="array" ref="AF58">SUMPRODUCT(('Budget Lead'!$M$8:$AV$8=AF$9)*('Budget Lead'!$B$11:$B$190=$B58)*('Budget Lead'!$M$11:$AV$190)*1)</f>
        <v>0</v>
      </c>
      <c r="AG58" s="68" cm="1">
        <f t="array" ref="AG58">SUMPRODUCT(('Budget Lead'!$M$8:$AV$8=AG$9)*('Budget Lead'!$B$11:$B$190=$B58)*('Budget Lead'!$M$11:$AV$190)*1)</f>
        <v>0</v>
      </c>
      <c r="AH58" s="69" cm="1">
        <f t="array" ref="AH58">SUMPRODUCT(('Budget Lead'!$M$8:$AV$8=AH$9)*('Budget Lead'!$B$11:$B$190=$B58)*('Budget Lead'!$M$11:$AV$190)*1)</f>
        <v>0</v>
      </c>
      <c r="AI58" s="67" cm="1">
        <f t="array" ref="AI58">SUMPRODUCT(('Budget Lead'!$M$8:$AV$8=AI$9)*('Budget Lead'!$B$11:$B$190=$B58)*('Budget Lead'!$M$11:$AV$190)*1)</f>
        <v>0</v>
      </c>
      <c r="AJ58" s="68" cm="1">
        <f t="array" ref="AJ58">SUMPRODUCT(('Budget Lead'!$M$8:$AV$8=AJ$9)*('Budget Lead'!$B$11:$B$190=$B58)*('Budget Lead'!$M$11:$AV$190)*1)</f>
        <v>0</v>
      </c>
      <c r="AK58" s="69" cm="1">
        <f t="array" ref="AK58">SUMPRODUCT(('Budget Lead'!$M$8:$AV$8=AK$9)*('Budget Lead'!$B$11:$B$190=$B58)*('Budget Lead'!$M$11:$AV$190)*1)</f>
        <v>0</v>
      </c>
      <c r="AL58" s="67" cm="1">
        <f t="array" ref="AL58">SUMPRODUCT(('Budget Lead'!$M$8:$AV$8=AL$9)*('Budget Lead'!$B$11:$B$190=$B58)*('Budget Lead'!$M$11:$AV$190)*1)</f>
        <v>0</v>
      </c>
      <c r="AM58" s="68" cm="1">
        <f t="array" ref="AM58">SUMPRODUCT(('Budget Lead'!$M$8:$AV$8=AM$9)*('Budget Lead'!$B$11:$B$190=$B58)*('Budget Lead'!$M$11:$AV$190)*1)</f>
        <v>0</v>
      </c>
      <c r="AN58" s="69" cm="1">
        <f t="array" ref="AN58">SUMPRODUCT(('Budget Lead'!$M$8:$AV$8=AN$9)*('Budget Lead'!$B$11:$B$190=$B58)*('Budget Lead'!$M$11:$AV$190)*1)</f>
        <v>0</v>
      </c>
      <c r="AO58" s="67" cm="1">
        <f t="array" ref="AO58">SUMPRODUCT(('Budget Lead'!$M$8:$AV$8=AO$9)*('Budget Lead'!$B$11:$B$190=$B58)*('Budget Lead'!$M$11:$AV$190)*1)</f>
        <v>0</v>
      </c>
      <c r="AP58" s="68" cm="1">
        <f t="array" ref="AP58">SUMPRODUCT(('Budget Lead'!$M$8:$AV$8=AP$9)*('Budget Lead'!$B$11:$B$190=$B58)*('Budget Lead'!$M$11:$AV$190)*1)</f>
        <v>0</v>
      </c>
      <c r="AQ58" s="69" cm="1">
        <f t="array" ref="AQ58">SUMPRODUCT(('Budget Lead'!$M$8:$AV$8=AQ$9)*('Budget Lead'!$B$11:$B$190=$B58)*('Budget Lead'!$M$11:$AV$190)*1)</f>
        <v>0</v>
      </c>
      <c r="AR58" s="67" cm="1">
        <f t="array" ref="AR58">SUMPRODUCT(('Budget Lead'!$M$8:$AV$8=AR$9)*('Budget Lead'!$B$11:$B$190=$B58)*('Budget Lead'!$M$11:$AV$190)*1)</f>
        <v>0</v>
      </c>
      <c r="AS58" s="68" cm="1">
        <f t="array" ref="AS58">SUMPRODUCT(('Budget Lead'!$M$8:$AV$8=AS$9)*('Budget Lead'!$B$11:$B$190=$B58)*('Budget Lead'!$M$11:$AV$190)*1)</f>
        <v>0</v>
      </c>
      <c r="AT58" s="69" cm="1">
        <f t="array" ref="AT58">SUMPRODUCT(('Budget Lead'!$M$8:$AV$8=AT$9)*('Budget Lead'!$B$11:$B$190=$B58)*('Budget Lead'!$M$11:$AV$190)*1)</f>
        <v>0</v>
      </c>
      <c r="AU58" s="67" cm="1">
        <f t="array" ref="AU58">SUMPRODUCT(('Budget Lead'!$M$8:$AV$8=AU$9)*('Budget Lead'!$B$11:$B$190=$B58)*('Budget Lead'!$M$11:$AV$190)*1)</f>
        <v>0</v>
      </c>
      <c r="AV58" s="68" cm="1">
        <f t="array" ref="AV58">SUMPRODUCT(('Budget Lead'!$M$8:$AV$8=AV$9)*('Budget Lead'!$B$11:$B$190=$B58)*('Budget Lead'!$M$11:$AV$190)*1)</f>
        <v>0</v>
      </c>
      <c r="AW58" s="69" cm="1">
        <f t="array" ref="AW58">SUMPRODUCT(('Budget Lead'!$M$8:$AV$8=AW$9)*('Budget Lead'!$B$11:$B$190=$B58)*('Budget Lead'!$M$11:$AV$190)*1)</f>
        <v>0</v>
      </c>
      <c r="AX58" s="67" cm="1">
        <f t="array" ref="AX58">SUMPRODUCT(('Budget Lead'!$M$8:$AV$8=AX$9)*('Budget Lead'!$B$11:$B$190=$B58)*('Budget Lead'!$M$11:$AV$190)*1)</f>
        <v>0</v>
      </c>
      <c r="AY58" s="68" cm="1">
        <f t="array" ref="AY58">SUMPRODUCT(('Budget Lead'!$M$8:$AV$8=AY$9)*('Budget Lead'!$B$11:$B$190=$B58)*('Budget Lead'!$M$11:$AV$190)*1)</f>
        <v>0</v>
      </c>
      <c r="AZ58" s="69" cm="1">
        <f t="array" ref="AZ58">SUMPRODUCT(('Budget Lead'!$M$8:$AV$8=AZ$9)*('Budget Lead'!$B$11:$B$190=$B58)*('Budget Lead'!$M$11:$AV$190)*1)</f>
        <v>0</v>
      </c>
      <c r="BA58" s="26"/>
      <c r="BB58" s="381"/>
      <c r="BC58" s="382"/>
      <c r="BD58" s="26"/>
      <c r="BE58" s="381">
        <f t="shared" ref="BE58:BE67" si="135">SUM(Q58:AZ58)</f>
        <v>0</v>
      </c>
      <c r="BF58" s="383">
        <f t="shared" ref="BF58:BF67" si="136">IFERROR(BE58/O58,0)</f>
        <v>0</v>
      </c>
      <c r="BG58" s="26"/>
      <c r="BH58" s="381">
        <f t="shared" ref="BH58:BH67" si="137">BB58+BE58</f>
        <v>0</v>
      </c>
      <c r="BI58" s="383">
        <f t="shared" ref="BI58:BI67" si="138">IFERROR(BH58/O58,0)</f>
        <v>0</v>
      </c>
    </row>
    <row r="59" spans="2:61" ht="12" customHeight="1" x14ac:dyDescent="0.35">
      <c r="B59" s="61" t="s">
        <v>80</v>
      </c>
      <c r="C59" s="62">
        <f>IFERROR(VLOOKUP(B59,'Budget Lead'!B:AY,2,FALSE),0)</f>
        <v>0</v>
      </c>
      <c r="D59" s="376">
        <f>IFERROR(VLOOKUP(B59,'Budget Lead'!B:AQ,3,FALSE),0)</f>
        <v>0</v>
      </c>
      <c r="E59" s="377">
        <f>IFERROR(VLOOKUP($B59,'Budget Lead'!$B:$AQ,4,FALSE),0)</f>
        <v>0</v>
      </c>
      <c r="F59" s="376">
        <f>IFERROR(VLOOKUP($B59,'Budget Lead'!$B:$AQ,5,FALSE),0)</f>
        <v>0</v>
      </c>
      <c r="G59" s="377">
        <f>IFERROR(VLOOKUP($B59,'Budget Lead'!$B:$AQ,6,FALSE),0)</f>
        <v>0</v>
      </c>
      <c r="H59" s="378">
        <f>IFERROR(VLOOKUP($B59,'Budget Lead'!$B:$AQ,7,FALSE),0)</f>
        <v>0</v>
      </c>
      <c r="I59" s="384">
        <f>IFERROR(VLOOKUP($B59,'Budget Lead'!$B:$AQ,8,FALSE),0)</f>
        <v>0</v>
      </c>
      <c r="J59" s="385">
        <f>IFERROR(VLOOKUP($B59,'Budget Lead'!$B:$AQ,9,FALSE),0)</f>
        <v>0</v>
      </c>
      <c r="K59" s="67">
        <f t="shared" ref="K59:K67" si="139">D59*F59*H59*J59</f>
        <v>0</v>
      </c>
      <c r="L59" s="380"/>
      <c r="M59" s="380"/>
      <c r="N59" s="380"/>
      <c r="O59" s="145">
        <f t="shared" ref="O59:O67" si="140">SUM(K59:N59)</f>
        <v>0</v>
      </c>
      <c r="P59" s="26"/>
      <c r="Q59" s="67" cm="1">
        <f t="array" ref="Q59">SUMPRODUCT(('Budget Lead'!$M$8:$AV$8=Q$9)*('Budget Lead'!$B$11:$B$190=$B59)*('Budget Lead'!$M$11:$AV$190)*1)</f>
        <v>0</v>
      </c>
      <c r="R59" s="68" cm="1">
        <f t="array" ref="R59">SUMPRODUCT(('Budget Lead'!$M$8:$AV$8=R$9)*('Budget Lead'!$B$11:$B$190=$B59)*('Budget Lead'!$M$11:$AV$190)*1)</f>
        <v>0</v>
      </c>
      <c r="S59" s="69" cm="1">
        <f t="array" ref="S59">SUMPRODUCT(('Budget Lead'!$M$8:$AV$8=S$9)*('Budget Lead'!$B$11:$B$190=$B59)*('Budget Lead'!$M$11:$AV$190)*1)</f>
        <v>0</v>
      </c>
      <c r="T59" s="67" cm="1">
        <f t="array" ref="T59">SUMPRODUCT(('Budget Lead'!$M$8:$AV$8=T$9)*('Budget Lead'!$B$11:$B$190=$B59)*('Budget Lead'!$M$11:$AV$190)*1)</f>
        <v>0</v>
      </c>
      <c r="U59" s="68" cm="1">
        <f t="array" ref="U59">SUMPRODUCT(('Budget Lead'!$M$8:$AV$8=U$9)*('Budget Lead'!$B$11:$B$190=$B59)*('Budget Lead'!$M$11:$AV$190)*1)</f>
        <v>0</v>
      </c>
      <c r="V59" s="69" cm="1">
        <f t="array" ref="V59">SUMPRODUCT(('Budget Lead'!$M$8:$AV$8=V$9)*('Budget Lead'!$B$11:$B$190=$B59)*('Budget Lead'!$M$11:$AV$190)*1)</f>
        <v>0</v>
      </c>
      <c r="W59" s="67" cm="1">
        <f t="array" ref="W59">SUMPRODUCT(('Budget Lead'!$M$8:$AV$8=W$9)*('Budget Lead'!$B$11:$B$190=$B59)*('Budget Lead'!$M$11:$AV$190)*1)</f>
        <v>0</v>
      </c>
      <c r="X59" s="68" cm="1">
        <f t="array" ref="X59">SUMPRODUCT(('Budget Lead'!$M$8:$AV$8=X$9)*('Budget Lead'!$B$11:$B$190=$B59)*('Budget Lead'!$M$11:$AV$190)*1)</f>
        <v>0</v>
      </c>
      <c r="Y59" s="69" cm="1">
        <f t="array" ref="Y59">SUMPRODUCT(('Budget Lead'!$M$8:$AV$8=Y$9)*('Budget Lead'!$B$11:$B$190=$B59)*('Budget Lead'!$M$11:$AV$190)*1)</f>
        <v>0</v>
      </c>
      <c r="Z59" s="67" cm="1">
        <f t="array" ref="Z59">SUMPRODUCT(('Budget Lead'!$M$8:$AV$8=Z$9)*('Budget Lead'!$B$11:$B$190=$B59)*('Budget Lead'!$M$11:$AV$190)*1)</f>
        <v>0</v>
      </c>
      <c r="AA59" s="68" cm="1">
        <f t="array" ref="AA59">SUMPRODUCT(('Budget Lead'!$M$8:$AV$8=AA$9)*('Budget Lead'!$B$11:$B$190=$B59)*('Budget Lead'!$M$11:$AV$190)*1)</f>
        <v>0</v>
      </c>
      <c r="AB59" s="69" cm="1">
        <f t="array" ref="AB59">SUMPRODUCT(('Budget Lead'!$M$8:$AV$8=AB$9)*('Budget Lead'!$B$11:$B$190=$B59)*('Budget Lead'!$M$11:$AV$190)*1)</f>
        <v>0</v>
      </c>
      <c r="AC59" s="67" cm="1">
        <f t="array" ref="AC59">SUMPRODUCT(('Budget Lead'!$M$8:$AV$8=AC$9)*('Budget Lead'!$B$11:$B$190=$B59)*('Budget Lead'!$M$11:$AV$190)*1)</f>
        <v>0</v>
      </c>
      <c r="AD59" s="68" cm="1">
        <f t="array" ref="AD59">SUMPRODUCT(('Budget Lead'!$M$8:$AV$8=AD$9)*('Budget Lead'!$B$11:$B$190=$B59)*('Budget Lead'!$M$11:$AV$190)*1)</f>
        <v>0</v>
      </c>
      <c r="AE59" s="69" cm="1">
        <f t="array" ref="AE59">SUMPRODUCT(('Budget Lead'!$M$8:$AV$8=AE$9)*('Budget Lead'!$B$11:$B$190=$B59)*('Budget Lead'!$M$11:$AV$190)*1)</f>
        <v>0</v>
      </c>
      <c r="AF59" s="67" cm="1">
        <f t="array" ref="AF59">SUMPRODUCT(('Budget Lead'!$M$8:$AV$8=AF$9)*('Budget Lead'!$B$11:$B$190=$B59)*('Budget Lead'!$M$11:$AV$190)*1)</f>
        <v>0</v>
      </c>
      <c r="AG59" s="68" cm="1">
        <f t="array" ref="AG59">SUMPRODUCT(('Budget Lead'!$M$8:$AV$8=AG$9)*('Budget Lead'!$B$11:$B$190=$B59)*('Budget Lead'!$M$11:$AV$190)*1)</f>
        <v>0</v>
      </c>
      <c r="AH59" s="69" cm="1">
        <f t="array" ref="AH59">SUMPRODUCT(('Budget Lead'!$M$8:$AV$8=AH$9)*('Budget Lead'!$B$11:$B$190=$B59)*('Budget Lead'!$M$11:$AV$190)*1)</f>
        <v>0</v>
      </c>
      <c r="AI59" s="67" cm="1">
        <f t="array" ref="AI59">SUMPRODUCT(('Budget Lead'!$M$8:$AV$8=AI$9)*('Budget Lead'!$B$11:$B$190=$B59)*('Budget Lead'!$M$11:$AV$190)*1)</f>
        <v>0</v>
      </c>
      <c r="AJ59" s="68" cm="1">
        <f t="array" ref="AJ59">SUMPRODUCT(('Budget Lead'!$M$8:$AV$8=AJ$9)*('Budget Lead'!$B$11:$B$190=$B59)*('Budget Lead'!$M$11:$AV$190)*1)</f>
        <v>0</v>
      </c>
      <c r="AK59" s="69" cm="1">
        <f t="array" ref="AK59">SUMPRODUCT(('Budget Lead'!$M$8:$AV$8=AK$9)*('Budget Lead'!$B$11:$B$190=$B59)*('Budget Lead'!$M$11:$AV$190)*1)</f>
        <v>0</v>
      </c>
      <c r="AL59" s="67" cm="1">
        <f t="array" ref="AL59">SUMPRODUCT(('Budget Lead'!$M$8:$AV$8=AL$9)*('Budget Lead'!$B$11:$B$190=$B59)*('Budget Lead'!$M$11:$AV$190)*1)</f>
        <v>0</v>
      </c>
      <c r="AM59" s="68" cm="1">
        <f t="array" ref="AM59">SUMPRODUCT(('Budget Lead'!$M$8:$AV$8=AM$9)*('Budget Lead'!$B$11:$B$190=$B59)*('Budget Lead'!$M$11:$AV$190)*1)</f>
        <v>0</v>
      </c>
      <c r="AN59" s="69" cm="1">
        <f t="array" ref="AN59">SUMPRODUCT(('Budget Lead'!$M$8:$AV$8=AN$9)*('Budget Lead'!$B$11:$B$190=$B59)*('Budget Lead'!$M$11:$AV$190)*1)</f>
        <v>0</v>
      </c>
      <c r="AO59" s="67" cm="1">
        <f t="array" ref="AO59">SUMPRODUCT(('Budget Lead'!$M$8:$AV$8=AO$9)*('Budget Lead'!$B$11:$B$190=$B59)*('Budget Lead'!$M$11:$AV$190)*1)</f>
        <v>0</v>
      </c>
      <c r="AP59" s="68" cm="1">
        <f t="array" ref="AP59">SUMPRODUCT(('Budget Lead'!$M$8:$AV$8=AP$9)*('Budget Lead'!$B$11:$B$190=$B59)*('Budget Lead'!$M$11:$AV$190)*1)</f>
        <v>0</v>
      </c>
      <c r="AQ59" s="69" cm="1">
        <f t="array" ref="AQ59">SUMPRODUCT(('Budget Lead'!$M$8:$AV$8=AQ$9)*('Budget Lead'!$B$11:$B$190=$B59)*('Budget Lead'!$M$11:$AV$190)*1)</f>
        <v>0</v>
      </c>
      <c r="AR59" s="67" cm="1">
        <f t="array" ref="AR59">SUMPRODUCT(('Budget Lead'!$M$8:$AV$8=AR$9)*('Budget Lead'!$B$11:$B$190=$B59)*('Budget Lead'!$M$11:$AV$190)*1)</f>
        <v>0</v>
      </c>
      <c r="AS59" s="68" cm="1">
        <f t="array" ref="AS59">SUMPRODUCT(('Budget Lead'!$M$8:$AV$8=AS$9)*('Budget Lead'!$B$11:$B$190=$B59)*('Budget Lead'!$M$11:$AV$190)*1)</f>
        <v>0</v>
      </c>
      <c r="AT59" s="69" cm="1">
        <f t="array" ref="AT59">SUMPRODUCT(('Budget Lead'!$M$8:$AV$8=AT$9)*('Budget Lead'!$B$11:$B$190=$B59)*('Budget Lead'!$M$11:$AV$190)*1)</f>
        <v>0</v>
      </c>
      <c r="AU59" s="67" cm="1">
        <f t="array" ref="AU59">SUMPRODUCT(('Budget Lead'!$M$8:$AV$8=AU$9)*('Budget Lead'!$B$11:$B$190=$B59)*('Budget Lead'!$M$11:$AV$190)*1)</f>
        <v>0</v>
      </c>
      <c r="AV59" s="68" cm="1">
        <f t="array" ref="AV59">SUMPRODUCT(('Budget Lead'!$M$8:$AV$8=AV$9)*('Budget Lead'!$B$11:$B$190=$B59)*('Budget Lead'!$M$11:$AV$190)*1)</f>
        <v>0</v>
      </c>
      <c r="AW59" s="69" cm="1">
        <f t="array" ref="AW59">SUMPRODUCT(('Budget Lead'!$M$8:$AV$8=AW$9)*('Budget Lead'!$B$11:$B$190=$B59)*('Budget Lead'!$M$11:$AV$190)*1)</f>
        <v>0</v>
      </c>
      <c r="AX59" s="67" cm="1">
        <f t="array" ref="AX59">SUMPRODUCT(('Budget Lead'!$M$8:$AV$8=AX$9)*('Budget Lead'!$B$11:$B$190=$B59)*('Budget Lead'!$M$11:$AV$190)*1)</f>
        <v>0</v>
      </c>
      <c r="AY59" s="68" cm="1">
        <f t="array" ref="AY59">SUMPRODUCT(('Budget Lead'!$M$8:$AV$8=AY$9)*('Budget Lead'!$B$11:$B$190=$B59)*('Budget Lead'!$M$11:$AV$190)*1)</f>
        <v>0</v>
      </c>
      <c r="AZ59" s="69" cm="1">
        <f t="array" ref="AZ59">SUMPRODUCT(('Budget Lead'!$M$8:$AV$8=AZ$9)*('Budget Lead'!$B$11:$B$190=$B59)*('Budget Lead'!$M$11:$AV$190)*1)</f>
        <v>0</v>
      </c>
      <c r="BA59" s="26"/>
      <c r="BB59" s="381"/>
      <c r="BC59" s="382"/>
      <c r="BD59" s="26"/>
      <c r="BE59" s="381">
        <f t="shared" si="135"/>
        <v>0</v>
      </c>
      <c r="BF59" s="383">
        <f t="shared" si="136"/>
        <v>0</v>
      </c>
      <c r="BG59" s="26"/>
      <c r="BH59" s="381">
        <f t="shared" si="137"/>
        <v>0</v>
      </c>
      <c r="BI59" s="383">
        <f t="shared" si="138"/>
        <v>0</v>
      </c>
    </row>
    <row r="60" spans="2:61" ht="12" hidden="1" customHeight="1" outlineLevel="1" x14ac:dyDescent="0.35">
      <c r="B60" s="61" t="s">
        <v>442</v>
      </c>
      <c r="C60" s="62">
        <f>IFERROR(VLOOKUP(B60,'Budget Lead'!B:AY,2,FALSE),0)</f>
        <v>0</v>
      </c>
      <c r="D60" s="376">
        <f>IFERROR(VLOOKUP(B60,'Budget Lead'!B:AQ,3,FALSE),0)</f>
        <v>0</v>
      </c>
      <c r="E60" s="377">
        <f>IFERROR(VLOOKUP($B60,'Budget Lead'!$B:$AQ,4,FALSE),0)</f>
        <v>0</v>
      </c>
      <c r="F60" s="376">
        <f>IFERROR(VLOOKUP($B60,'Budget Lead'!$B:$AQ,5,FALSE),0)</f>
        <v>0</v>
      </c>
      <c r="G60" s="377">
        <f>IFERROR(VLOOKUP($B60,'Budget Lead'!$B:$AQ,6,FALSE),0)</f>
        <v>0</v>
      </c>
      <c r="H60" s="378">
        <f>IFERROR(VLOOKUP($B60,'Budget Lead'!$B:$AQ,7,FALSE),0)</f>
        <v>0</v>
      </c>
      <c r="I60" s="384">
        <f>IFERROR(VLOOKUP($B60,'Budget Lead'!$B:$AQ,8,FALSE),0)</f>
        <v>0</v>
      </c>
      <c r="J60" s="385">
        <f>IFERROR(VLOOKUP($B60,'Budget Lead'!$B:$AQ,9,FALSE),0)</f>
        <v>0</v>
      </c>
      <c r="K60" s="67">
        <f t="shared" si="139"/>
        <v>0</v>
      </c>
      <c r="L60" s="380"/>
      <c r="M60" s="380"/>
      <c r="N60" s="380"/>
      <c r="O60" s="145">
        <f t="shared" si="140"/>
        <v>0</v>
      </c>
      <c r="P60" s="26"/>
      <c r="Q60" s="67" cm="1">
        <f t="array" ref="Q60">SUMPRODUCT(('Budget Lead'!$M$8:$AV$8=Q$9)*('Budget Lead'!$B$11:$B$190=$B60)*('Budget Lead'!$M$11:$AV$190)*1)</f>
        <v>0</v>
      </c>
      <c r="R60" s="68" cm="1">
        <f t="array" ref="R60">SUMPRODUCT(('Budget Lead'!$M$8:$AV$8=R$9)*('Budget Lead'!$B$11:$B$190=$B60)*('Budget Lead'!$M$11:$AV$190)*1)</f>
        <v>0</v>
      </c>
      <c r="S60" s="69" cm="1">
        <f t="array" ref="S60">SUMPRODUCT(('Budget Lead'!$M$8:$AV$8=S$9)*('Budget Lead'!$B$11:$B$190=$B60)*('Budget Lead'!$M$11:$AV$190)*1)</f>
        <v>0</v>
      </c>
      <c r="T60" s="67" cm="1">
        <f t="array" ref="T60">SUMPRODUCT(('Budget Lead'!$M$8:$AV$8=T$9)*('Budget Lead'!$B$11:$B$190=$B60)*('Budget Lead'!$M$11:$AV$190)*1)</f>
        <v>0</v>
      </c>
      <c r="U60" s="68" cm="1">
        <f t="array" ref="U60">SUMPRODUCT(('Budget Lead'!$M$8:$AV$8=U$9)*('Budget Lead'!$B$11:$B$190=$B60)*('Budget Lead'!$M$11:$AV$190)*1)</f>
        <v>0</v>
      </c>
      <c r="V60" s="69" cm="1">
        <f t="array" ref="V60">SUMPRODUCT(('Budget Lead'!$M$8:$AV$8=V$9)*('Budget Lead'!$B$11:$B$190=$B60)*('Budget Lead'!$M$11:$AV$190)*1)</f>
        <v>0</v>
      </c>
      <c r="W60" s="67" cm="1">
        <f t="array" ref="W60">SUMPRODUCT(('Budget Lead'!$M$8:$AV$8=W$9)*('Budget Lead'!$B$11:$B$190=$B60)*('Budget Lead'!$M$11:$AV$190)*1)</f>
        <v>0</v>
      </c>
      <c r="X60" s="68" cm="1">
        <f t="array" ref="X60">SUMPRODUCT(('Budget Lead'!$M$8:$AV$8=X$9)*('Budget Lead'!$B$11:$B$190=$B60)*('Budget Lead'!$M$11:$AV$190)*1)</f>
        <v>0</v>
      </c>
      <c r="Y60" s="69" cm="1">
        <f t="array" ref="Y60">SUMPRODUCT(('Budget Lead'!$M$8:$AV$8=Y$9)*('Budget Lead'!$B$11:$B$190=$B60)*('Budget Lead'!$M$11:$AV$190)*1)</f>
        <v>0</v>
      </c>
      <c r="Z60" s="67" cm="1">
        <f t="array" ref="Z60">SUMPRODUCT(('Budget Lead'!$M$8:$AV$8=Z$9)*('Budget Lead'!$B$11:$B$190=$B60)*('Budget Lead'!$M$11:$AV$190)*1)</f>
        <v>0</v>
      </c>
      <c r="AA60" s="68" cm="1">
        <f t="array" ref="AA60">SUMPRODUCT(('Budget Lead'!$M$8:$AV$8=AA$9)*('Budget Lead'!$B$11:$B$190=$B60)*('Budget Lead'!$M$11:$AV$190)*1)</f>
        <v>0</v>
      </c>
      <c r="AB60" s="69" cm="1">
        <f t="array" ref="AB60">SUMPRODUCT(('Budget Lead'!$M$8:$AV$8=AB$9)*('Budget Lead'!$B$11:$B$190=$B60)*('Budget Lead'!$M$11:$AV$190)*1)</f>
        <v>0</v>
      </c>
      <c r="AC60" s="67" cm="1">
        <f t="array" ref="AC60">SUMPRODUCT(('Budget Lead'!$M$8:$AV$8=AC$9)*('Budget Lead'!$B$11:$B$190=$B60)*('Budget Lead'!$M$11:$AV$190)*1)</f>
        <v>0</v>
      </c>
      <c r="AD60" s="68" cm="1">
        <f t="array" ref="AD60">SUMPRODUCT(('Budget Lead'!$M$8:$AV$8=AD$9)*('Budget Lead'!$B$11:$B$190=$B60)*('Budget Lead'!$M$11:$AV$190)*1)</f>
        <v>0</v>
      </c>
      <c r="AE60" s="69" cm="1">
        <f t="array" ref="AE60">SUMPRODUCT(('Budget Lead'!$M$8:$AV$8=AE$9)*('Budget Lead'!$B$11:$B$190=$B60)*('Budget Lead'!$M$11:$AV$190)*1)</f>
        <v>0</v>
      </c>
      <c r="AF60" s="67" cm="1">
        <f t="array" ref="AF60">SUMPRODUCT(('Budget Lead'!$M$8:$AV$8=AF$9)*('Budget Lead'!$B$11:$B$190=$B60)*('Budget Lead'!$M$11:$AV$190)*1)</f>
        <v>0</v>
      </c>
      <c r="AG60" s="68" cm="1">
        <f t="array" ref="AG60">SUMPRODUCT(('Budget Lead'!$M$8:$AV$8=AG$9)*('Budget Lead'!$B$11:$B$190=$B60)*('Budget Lead'!$M$11:$AV$190)*1)</f>
        <v>0</v>
      </c>
      <c r="AH60" s="69" cm="1">
        <f t="array" ref="AH60">SUMPRODUCT(('Budget Lead'!$M$8:$AV$8=AH$9)*('Budget Lead'!$B$11:$B$190=$B60)*('Budget Lead'!$M$11:$AV$190)*1)</f>
        <v>0</v>
      </c>
      <c r="AI60" s="67" cm="1">
        <f t="array" ref="AI60">SUMPRODUCT(('Budget Lead'!$M$8:$AV$8=AI$9)*('Budget Lead'!$B$11:$B$190=$B60)*('Budget Lead'!$M$11:$AV$190)*1)</f>
        <v>0</v>
      </c>
      <c r="AJ60" s="68" cm="1">
        <f t="array" ref="AJ60">SUMPRODUCT(('Budget Lead'!$M$8:$AV$8=AJ$9)*('Budget Lead'!$B$11:$B$190=$B60)*('Budget Lead'!$M$11:$AV$190)*1)</f>
        <v>0</v>
      </c>
      <c r="AK60" s="69" cm="1">
        <f t="array" ref="AK60">SUMPRODUCT(('Budget Lead'!$M$8:$AV$8=AK$9)*('Budget Lead'!$B$11:$B$190=$B60)*('Budget Lead'!$M$11:$AV$190)*1)</f>
        <v>0</v>
      </c>
      <c r="AL60" s="67" cm="1">
        <f t="array" ref="AL60">SUMPRODUCT(('Budget Lead'!$M$8:$AV$8=AL$9)*('Budget Lead'!$B$11:$B$190=$B60)*('Budget Lead'!$M$11:$AV$190)*1)</f>
        <v>0</v>
      </c>
      <c r="AM60" s="68" cm="1">
        <f t="array" ref="AM60">SUMPRODUCT(('Budget Lead'!$M$8:$AV$8=AM$9)*('Budget Lead'!$B$11:$B$190=$B60)*('Budget Lead'!$M$11:$AV$190)*1)</f>
        <v>0</v>
      </c>
      <c r="AN60" s="69" cm="1">
        <f t="array" ref="AN60">SUMPRODUCT(('Budget Lead'!$M$8:$AV$8=AN$9)*('Budget Lead'!$B$11:$B$190=$B60)*('Budget Lead'!$M$11:$AV$190)*1)</f>
        <v>0</v>
      </c>
      <c r="AO60" s="67" cm="1">
        <f t="array" ref="AO60">SUMPRODUCT(('Budget Lead'!$M$8:$AV$8=AO$9)*('Budget Lead'!$B$11:$B$190=$B60)*('Budget Lead'!$M$11:$AV$190)*1)</f>
        <v>0</v>
      </c>
      <c r="AP60" s="68" cm="1">
        <f t="array" ref="AP60">SUMPRODUCT(('Budget Lead'!$M$8:$AV$8=AP$9)*('Budget Lead'!$B$11:$B$190=$B60)*('Budget Lead'!$M$11:$AV$190)*1)</f>
        <v>0</v>
      </c>
      <c r="AQ60" s="69" cm="1">
        <f t="array" ref="AQ60">SUMPRODUCT(('Budget Lead'!$M$8:$AV$8=AQ$9)*('Budget Lead'!$B$11:$B$190=$B60)*('Budget Lead'!$M$11:$AV$190)*1)</f>
        <v>0</v>
      </c>
      <c r="AR60" s="67" cm="1">
        <f t="array" ref="AR60">SUMPRODUCT(('Budget Lead'!$M$8:$AV$8=AR$9)*('Budget Lead'!$B$11:$B$190=$B60)*('Budget Lead'!$M$11:$AV$190)*1)</f>
        <v>0</v>
      </c>
      <c r="AS60" s="68" cm="1">
        <f t="array" ref="AS60">SUMPRODUCT(('Budget Lead'!$M$8:$AV$8=AS$9)*('Budget Lead'!$B$11:$B$190=$B60)*('Budget Lead'!$M$11:$AV$190)*1)</f>
        <v>0</v>
      </c>
      <c r="AT60" s="69" cm="1">
        <f t="array" ref="AT60">SUMPRODUCT(('Budget Lead'!$M$8:$AV$8=AT$9)*('Budget Lead'!$B$11:$B$190=$B60)*('Budget Lead'!$M$11:$AV$190)*1)</f>
        <v>0</v>
      </c>
      <c r="AU60" s="67" cm="1">
        <f t="array" ref="AU60">SUMPRODUCT(('Budget Lead'!$M$8:$AV$8=AU$9)*('Budget Lead'!$B$11:$B$190=$B60)*('Budget Lead'!$M$11:$AV$190)*1)</f>
        <v>0</v>
      </c>
      <c r="AV60" s="68" cm="1">
        <f t="array" ref="AV60">SUMPRODUCT(('Budget Lead'!$M$8:$AV$8=AV$9)*('Budget Lead'!$B$11:$B$190=$B60)*('Budget Lead'!$M$11:$AV$190)*1)</f>
        <v>0</v>
      </c>
      <c r="AW60" s="69" cm="1">
        <f t="array" ref="AW60">SUMPRODUCT(('Budget Lead'!$M$8:$AV$8=AW$9)*('Budget Lead'!$B$11:$B$190=$B60)*('Budget Lead'!$M$11:$AV$190)*1)</f>
        <v>0</v>
      </c>
      <c r="AX60" s="67" cm="1">
        <f t="array" ref="AX60">SUMPRODUCT(('Budget Lead'!$M$8:$AV$8=AX$9)*('Budget Lead'!$B$11:$B$190=$B60)*('Budget Lead'!$M$11:$AV$190)*1)</f>
        <v>0</v>
      </c>
      <c r="AY60" s="68" cm="1">
        <f t="array" ref="AY60">SUMPRODUCT(('Budget Lead'!$M$8:$AV$8=AY$9)*('Budget Lead'!$B$11:$B$190=$B60)*('Budget Lead'!$M$11:$AV$190)*1)</f>
        <v>0</v>
      </c>
      <c r="AZ60" s="69" cm="1">
        <f t="array" ref="AZ60">SUMPRODUCT(('Budget Lead'!$M$8:$AV$8=AZ$9)*('Budget Lead'!$B$11:$B$190=$B60)*('Budget Lead'!$M$11:$AV$190)*1)</f>
        <v>0</v>
      </c>
      <c r="BA60" s="26"/>
      <c r="BB60" s="381"/>
      <c r="BC60" s="382"/>
      <c r="BD60" s="26"/>
      <c r="BE60" s="381">
        <f t="shared" si="135"/>
        <v>0</v>
      </c>
      <c r="BF60" s="383">
        <f t="shared" si="136"/>
        <v>0</v>
      </c>
      <c r="BG60" s="26"/>
      <c r="BH60" s="381">
        <f t="shared" si="137"/>
        <v>0</v>
      </c>
      <c r="BI60" s="383">
        <f t="shared" si="138"/>
        <v>0</v>
      </c>
    </row>
    <row r="61" spans="2:61" ht="12" hidden="1" customHeight="1" outlineLevel="1" x14ac:dyDescent="0.35">
      <c r="B61" s="61" t="s">
        <v>443</v>
      </c>
      <c r="C61" s="62">
        <f>IFERROR(VLOOKUP(B61,'Budget Lead'!B:AY,2,FALSE),0)</f>
        <v>0</v>
      </c>
      <c r="D61" s="376">
        <f>IFERROR(VLOOKUP(B61,'Budget Lead'!B:AQ,3,FALSE),0)</f>
        <v>0</v>
      </c>
      <c r="E61" s="377">
        <f>IFERROR(VLOOKUP($B61,'Budget Lead'!$B:$AQ,4,FALSE),0)</f>
        <v>0</v>
      </c>
      <c r="F61" s="376">
        <f>IFERROR(VLOOKUP($B61,'Budget Lead'!$B:$AQ,5,FALSE),0)</f>
        <v>0</v>
      </c>
      <c r="G61" s="377">
        <f>IFERROR(VLOOKUP($B61,'Budget Lead'!$B:$AQ,6,FALSE),0)</f>
        <v>0</v>
      </c>
      <c r="H61" s="378">
        <f>IFERROR(VLOOKUP($B61,'Budget Lead'!$B:$AQ,7,FALSE),0)</f>
        <v>0</v>
      </c>
      <c r="I61" s="384">
        <f>IFERROR(VLOOKUP($B61,'Budget Lead'!$B:$AQ,8,FALSE),0)</f>
        <v>0</v>
      </c>
      <c r="J61" s="385">
        <f>IFERROR(VLOOKUP($B61,'Budget Lead'!$B:$AQ,9,FALSE),0)</f>
        <v>0</v>
      </c>
      <c r="K61" s="67">
        <f t="shared" si="139"/>
        <v>0</v>
      </c>
      <c r="L61" s="380"/>
      <c r="M61" s="380"/>
      <c r="N61" s="380"/>
      <c r="O61" s="145">
        <f t="shared" si="140"/>
        <v>0</v>
      </c>
      <c r="P61" s="26"/>
      <c r="Q61" s="67" cm="1">
        <f t="array" ref="Q61">SUMPRODUCT(('Budget Lead'!$M$8:$AV$8=Q$9)*('Budget Lead'!$B$11:$B$190=$B61)*('Budget Lead'!$M$11:$AV$190)*1)</f>
        <v>0</v>
      </c>
      <c r="R61" s="68" cm="1">
        <f t="array" ref="R61">SUMPRODUCT(('Budget Lead'!$M$8:$AV$8=R$9)*('Budget Lead'!$B$11:$B$190=$B61)*('Budget Lead'!$M$11:$AV$190)*1)</f>
        <v>0</v>
      </c>
      <c r="S61" s="69" cm="1">
        <f t="array" ref="S61">SUMPRODUCT(('Budget Lead'!$M$8:$AV$8=S$9)*('Budget Lead'!$B$11:$B$190=$B61)*('Budget Lead'!$M$11:$AV$190)*1)</f>
        <v>0</v>
      </c>
      <c r="T61" s="67" cm="1">
        <f t="array" ref="T61">SUMPRODUCT(('Budget Lead'!$M$8:$AV$8=T$9)*('Budget Lead'!$B$11:$B$190=$B61)*('Budget Lead'!$M$11:$AV$190)*1)</f>
        <v>0</v>
      </c>
      <c r="U61" s="68" cm="1">
        <f t="array" ref="U61">SUMPRODUCT(('Budget Lead'!$M$8:$AV$8=U$9)*('Budget Lead'!$B$11:$B$190=$B61)*('Budget Lead'!$M$11:$AV$190)*1)</f>
        <v>0</v>
      </c>
      <c r="V61" s="69" cm="1">
        <f t="array" ref="V61">SUMPRODUCT(('Budget Lead'!$M$8:$AV$8=V$9)*('Budget Lead'!$B$11:$B$190=$B61)*('Budget Lead'!$M$11:$AV$190)*1)</f>
        <v>0</v>
      </c>
      <c r="W61" s="67" cm="1">
        <f t="array" ref="W61">SUMPRODUCT(('Budget Lead'!$M$8:$AV$8=W$9)*('Budget Lead'!$B$11:$B$190=$B61)*('Budget Lead'!$M$11:$AV$190)*1)</f>
        <v>0</v>
      </c>
      <c r="X61" s="68" cm="1">
        <f t="array" ref="X61">SUMPRODUCT(('Budget Lead'!$M$8:$AV$8=X$9)*('Budget Lead'!$B$11:$B$190=$B61)*('Budget Lead'!$M$11:$AV$190)*1)</f>
        <v>0</v>
      </c>
      <c r="Y61" s="69" cm="1">
        <f t="array" ref="Y61">SUMPRODUCT(('Budget Lead'!$M$8:$AV$8=Y$9)*('Budget Lead'!$B$11:$B$190=$B61)*('Budget Lead'!$M$11:$AV$190)*1)</f>
        <v>0</v>
      </c>
      <c r="Z61" s="67" cm="1">
        <f t="array" ref="Z61">SUMPRODUCT(('Budget Lead'!$M$8:$AV$8=Z$9)*('Budget Lead'!$B$11:$B$190=$B61)*('Budget Lead'!$M$11:$AV$190)*1)</f>
        <v>0</v>
      </c>
      <c r="AA61" s="68" cm="1">
        <f t="array" ref="AA61">SUMPRODUCT(('Budget Lead'!$M$8:$AV$8=AA$9)*('Budget Lead'!$B$11:$B$190=$B61)*('Budget Lead'!$M$11:$AV$190)*1)</f>
        <v>0</v>
      </c>
      <c r="AB61" s="69" cm="1">
        <f t="array" ref="AB61">SUMPRODUCT(('Budget Lead'!$M$8:$AV$8=AB$9)*('Budget Lead'!$B$11:$B$190=$B61)*('Budget Lead'!$M$11:$AV$190)*1)</f>
        <v>0</v>
      </c>
      <c r="AC61" s="67" cm="1">
        <f t="array" ref="AC61">SUMPRODUCT(('Budget Lead'!$M$8:$AV$8=AC$9)*('Budget Lead'!$B$11:$B$190=$B61)*('Budget Lead'!$M$11:$AV$190)*1)</f>
        <v>0</v>
      </c>
      <c r="AD61" s="68" cm="1">
        <f t="array" ref="AD61">SUMPRODUCT(('Budget Lead'!$M$8:$AV$8=AD$9)*('Budget Lead'!$B$11:$B$190=$B61)*('Budget Lead'!$M$11:$AV$190)*1)</f>
        <v>0</v>
      </c>
      <c r="AE61" s="69" cm="1">
        <f t="array" ref="AE61">SUMPRODUCT(('Budget Lead'!$M$8:$AV$8=AE$9)*('Budget Lead'!$B$11:$B$190=$B61)*('Budget Lead'!$M$11:$AV$190)*1)</f>
        <v>0</v>
      </c>
      <c r="AF61" s="67" cm="1">
        <f t="array" ref="AF61">SUMPRODUCT(('Budget Lead'!$M$8:$AV$8=AF$9)*('Budget Lead'!$B$11:$B$190=$B61)*('Budget Lead'!$M$11:$AV$190)*1)</f>
        <v>0</v>
      </c>
      <c r="AG61" s="68" cm="1">
        <f t="array" ref="AG61">SUMPRODUCT(('Budget Lead'!$M$8:$AV$8=AG$9)*('Budget Lead'!$B$11:$B$190=$B61)*('Budget Lead'!$M$11:$AV$190)*1)</f>
        <v>0</v>
      </c>
      <c r="AH61" s="69" cm="1">
        <f t="array" ref="AH61">SUMPRODUCT(('Budget Lead'!$M$8:$AV$8=AH$9)*('Budget Lead'!$B$11:$B$190=$B61)*('Budget Lead'!$M$11:$AV$190)*1)</f>
        <v>0</v>
      </c>
      <c r="AI61" s="67" cm="1">
        <f t="array" ref="AI61">SUMPRODUCT(('Budget Lead'!$M$8:$AV$8=AI$9)*('Budget Lead'!$B$11:$B$190=$B61)*('Budget Lead'!$M$11:$AV$190)*1)</f>
        <v>0</v>
      </c>
      <c r="AJ61" s="68" cm="1">
        <f t="array" ref="AJ61">SUMPRODUCT(('Budget Lead'!$M$8:$AV$8=AJ$9)*('Budget Lead'!$B$11:$B$190=$B61)*('Budget Lead'!$M$11:$AV$190)*1)</f>
        <v>0</v>
      </c>
      <c r="AK61" s="69" cm="1">
        <f t="array" ref="AK61">SUMPRODUCT(('Budget Lead'!$M$8:$AV$8=AK$9)*('Budget Lead'!$B$11:$B$190=$B61)*('Budget Lead'!$M$11:$AV$190)*1)</f>
        <v>0</v>
      </c>
      <c r="AL61" s="67" cm="1">
        <f t="array" ref="AL61">SUMPRODUCT(('Budget Lead'!$M$8:$AV$8=AL$9)*('Budget Lead'!$B$11:$B$190=$B61)*('Budget Lead'!$M$11:$AV$190)*1)</f>
        <v>0</v>
      </c>
      <c r="AM61" s="68" cm="1">
        <f t="array" ref="AM61">SUMPRODUCT(('Budget Lead'!$M$8:$AV$8=AM$9)*('Budget Lead'!$B$11:$B$190=$B61)*('Budget Lead'!$M$11:$AV$190)*1)</f>
        <v>0</v>
      </c>
      <c r="AN61" s="69" cm="1">
        <f t="array" ref="AN61">SUMPRODUCT(('Budget Lead'!$M$8:$AV$8=AN$9)*('Budget Lead'!$B$11:$B$190=$B61)*('Budget Lead'!$M$11:$AV$190)*1)</f>
        <v>0</v>
      </c>
      <c r="AO61" s="67" cm="1">
        <f t="array" ref="AO61">SUMPRODUCT(('Budget Lead'!$M$8:$AV$8=AO$9)*('Budget Lead'!$B$11:$B$190=$B61)*('Budget Lead'!$M$11:$AV$190)*1)</f>
        <v>0</v>
      </c>
      <c r="AP61" s="68" cm="1">
        <f t="array" ref="AP61">SUMPRODUCT(('Budget Lead'!$M$8:$AV$8=AP$9)*('Budget Lead'!$B$11:$B$190=$B61)*('Budget Lead'!$M$11:$AV$190)*1)</f>
        <v>0</v>
      </c>
      <c r="AQ61" s="69" cm="1">
        <f t="array" ref="AQ61">SUMPRODUCT(('Budget Lead'!$M$8:$AV$8=AQ$9)*('Budget Lead'!$B$11:$B$190=$B61)*('Budget Lead'!$M$11:$AV$190)*1)</f>
        <v>0</v>
      </c>
      <c r="AR61" s="67" cm="1">
        <f t="array" ref="AR61">SUMPRODUCT(('Budget Lead'!$M$8:$AV$8=AR$9)*('Budget Lead'!$B$11:$B$190=$B61)*('Budget Lead'!$M$11:$AV$190)*1)</f>
        <v>0</v>
      </c>
      <c r="AS61" s="68" cm="1">
        <f t="array" ref="AS61">SUMPRODUCT(('Budget Lead'!$M$8:$AV$8=AS$9)*('Budget Lead'!$B$11:$B$190=$B61)*('Budget Lead'!$M$11:$AV$190)*1)</f>
        <v>0</v>
      </c>
      <c r="AT61" s="69" cm="1">
        <f t="array" ref="AT61">SUMPRODUCT(('Budget Lead'!$M$8:$AV$8=AT$9)*('Budget Lead'!$B$11:$B$190=$B61)*('Budget Lead'!$M$11:$AV$190)*1)</f>
        <v>0</v>
      </c>
      <c r="AU61" s="67" cm="1">
        <f t="array" ref="AU61">SUMPRODUCT(('Budget Lead'!$M$8:$AV$8=AU$9)*('Budget Lead'!$B$11:$B$190=$B61)*('Budget Lead'!$M$11:$AV$190)*1)</f>
        <v>0</v>
      </c>
      <c r="AV61" s="68" cm="1">
        <f t="array" ref="AV61">SUMPRODUCT(('Budget Lead'!$M$8:$AV$8=AV$9)*('Budget Lead'!$B$11:$B$190=$B61)*('Budget Lead'!$M$11:$AV$190)*1)</f>
        <v>0</v>
      </c>
      <c r="AW61" s="69" cm="1">
        <f t="array" ref="AW61">SUMPRODUCT(('Budget Lead'!$M$8:$AV$8=AW$9)*('Budget Lead'!$B$11:$B$190=$B61)*('Budget Lead'!$M$11:$AV$190)*1)</f>
        <v>0</v>
      </c>
      <c r="AX61" s="67" cm="1">
        <f t="array" ref="AX61">SUMPRODUCT(('Budget Lead'!$M$8:$AV$8=AX$9)*('Budget Lead'!$B$11:$B$190=$B61)*('Budget Lead'!$M$11:$AV$190)*1)</f>
        <v>0</v>
      </c>
      <c r="AY61" s="68" cm="1">
        <f t="array" ref="AY61">SUMPRODUCT(('Budget Lead'!$M$8:$AV$8=AY$9)*('Budget Lead'!$B$11:$B$190=$B61)*('Budget Lead'!$M$11:$AV$190)*1)</f>
        <v>0</v>
      </c>
      <c r="AZ61" s="69" cm="1">
        <f t="array" ref="AZ61">SUMPRODUCT(('Budget Lead'!$M$8:$AV$8=AZ$9)*('Budget Lead'!$B$11:$B$190=$B61)*('Budget Lead'!$M$11:$AV$190)*1)</f>
        <v>0</v>
      </c>
      <c r="BA61" s="26"/>
      <c r="BB61" s="381"/>
      <c r="BC61" s="382"/>
      <c r="BD61" s="26"/>
      <c r="BE61" s="381">
        <f t="shared" si="135"/>
        <v>0</v>
      </c>
      <c r="BF61" s="383">
        <f t="shared" si="136"/>
        <v>0</v>
      </c>
      <c r="BG61" s="26"/>
      <c r="BH61" s="381">
        <f t="shared" si="137"/>
        <v>0</v>
      </c>
      <c r="BI61" s="383">
        <f t="shared" si="138"/>
        <v>0</v>
      </c>
    </row>
    <row r="62" spans="2:61" ht="12" hidden="1" customHeight="1" outlineLevel="1" x14ac:dyDescent="0.35">
      <c r="B62" s="61" t="s">
        <v>444</v>
      </c>
      <c r="C62" s="62">
        <f>IFERROR(VLOOKUP(B62,'Budget Lead'!B:AY,2,FALSE),0)</f>
        <v>0</v>
      </c>
      <c r="D62" s="376">
        <f>IFERROR(VLOOKUP(B62,'Budget Lead'!B:AQ,3,FALSE),0)</f>
        <v>0</v>
      </c>
      <c r="E62" s="377">
        <f>IFERROR(VLOOKUP($B62,'Budget Lead'!$B:$AQ,4,FALSE),0)</f>
        <v>0</v>
      </c>
      <c r="F62" s="376">
        <f>IFERROR(VLOOKUP($B62,'Budget Lead'!$B:$AQ,5,FALSE),0)</f>
        <v>0</v>
      </c>
      <c r="G62" s="377">
        <f>IFERROR(VLOOKUP($B62,'Budget Lead'!$B:$AQ,6,FALSE),0)</f>
        <v>0</v>
      </c>
      <c r="H62" s="378">
        <f>IFERROR(VLOOKUP($B62,'Budget Lead'!$B:$AQ,7,FALSE),0)</f>
        <v>0</v>
      </c>
      <c r="I62" s="384">
        <f>IFERROR(VLOOKUP($B62,'Budget Lead'!$B:$AQ,8,FALSE),0)</f>
        <v>0</v>
      </c>
      <c r="J62" s="385">
        <f>IFERROR(VLOOKUP($B62,'Budget Lead'!$B:$AQ,9,FALSE),0)</f>
        <v>0</v>
      </c>
      <c r="K62" s="67">
        <f t="shared" si="139"/>
        <v>0</v>
      </c>
      <c r="L62" s="380"/>
      <c r="M62" s="380"/>
      <c r="N62" s="380"/>
      <c r="O62" s="145">
        <f t="shared" si="140"/>
        <v>0</v>
      </c>
      <c r="P62" s="26"/>
      <c r="Q62" s="67" cm="1">
        <f t="array" ref="Q62">SUMPRODUCT(('Budget Lead'!$M$8:$AV$8=Q$9)*('Budget Lead'!$B$11:$B$190=$B62)*('Budget Lead'!$M$11:$AV$190)*1)</f>
        <v>0</v>
      </c>
      <c r="R62" s="68" cm="1">
        <f t="array" ref="R62">SUMPRODUCT(('Budget Lead'!$M$8:$AV$8=R$9)*('Budget Lead'!$B$11:$B$190=$B62)*('Budget Lead'!$M$11:$AV$190)*1)</f>
        <v>0</v>
      </c>
      <c r="S62" s="69" cm="1">
        <f t="array" ref="S62">SUMPRODUCT(('Budget Lead'!$M$8:$AV$8=S$9)*('Budget Lead'!$B$11:$B$190=$B62)*('Budget Lead'!$M$11:$AV$190)*1)</f>
        <v>0</v>
      </c>
      <c r="T62" s="67" cm="1">
        <f t="array" ref="T62">SUMPRODUCT(('Budget Lead'!$M$8:$AV$8=T$9)*('Budget Lead'!$B$11:$B$190=$B62)*('Budget Lead'!$M$11:$AV$190)*1)</f>
        <v>0</v>
      </c>
      <c r="U62" s="68" cm="1">
        <f t="array" ref="U62">SUMPRODUCT(('Budget Lead'!$M$8:$AV$8=U$9)*('Budget Lead'!$B$11:$B$190=$B62)*('Budget Lead'!$M$11:$AV$190)*1)</f>
        <v>0</v>
      </c>
      <c r="V62" s="69" cm="1">
        <f t="array" ref="V62">SUMPRODUCT(('Budget Lead'!$M$8:$AV$8=V$9)*('Budget Lead'!$B$11:$B$190=$B62)*('Budget Lead'!$M$11:$AV$190)*1)</f>
        <v>0</v>
      </c>
      <c r="W62" s="67" cm="1">
        <f t="array" ref="W62">SUMPRODUCT(('Budget Lead'!$M$8:$AV$8=W$9)*('Budget Lead'!$B$11:$B$190=$B62)*('Budget Lead'!$M$11:$AV$190)*1)</f>
        <v>0</v>
      </c>
      <c r="X62" s="68" cm="1">
        <f t="array" ref="X62">SUMPRODUCT(('Budget Lead'!$M$8:$AV$8=X$9)*('Budget Lead'!$B$11:$B$190=$B62)*('Budget Lead'!$M$11:$AV$190)*1)</f>
        <v>0</v>
      </c>
      <c r="Y62" s="69" cm="1">
        <f t="array" ref="Y62">SUMPRODUCT(('Budget Lead'!$M$8:$AV$8=Y$9)*('Budget Lead'!$B$11:$B$190=$B62)*('Budget Lead'!$M$11:$AV$190)*1)</f>
        <v>0</v>
      </c>
      <c r="Z62" s="67" cm="1">
        <f t="array" ref="Z62">SUMPRODUCT(('Budget Lead'!$M$8:$AV$8=Z$9)*('Budget Lead'!$B$11:$B$190=$B62)*('Budget Lead'!$M$11:$AV$190)*1)</f>
        <v>0</v>
      </c>
      <c r="AA62" s="68" cm="1">
        <f t="array" ref="AA62">SUMPRODUCT(('Budget Lead'!$M$8:$AV$8=AA$9)*('Budget Lead'!$B$11:$B$190=$B62)*('Budget Lead'!$M$11:$AV$190)*1)</f>
        <v>0</v>
      </c>
      <c r="AB62" s="69" cm="1">
        <f t="array" ref="AB62">SUMPRODUCT(('Budget Lead'!$M$8:$AV$8=AB$9)*('Budget Lead'!$B$11:$B$190=$B62)*('Budget Lead'!$M$11:$AV$190)*1)</f>
        <v>0</v>
      </c>
      <c r="AC62" s="67" cm="1">
        <f t="array" ref="AC62">SUMPRODUCT(('Budget Lead'!$M$8:$AV$8=AC$9)*('Budget Lead'!$B$11:$B$190=$B62)*('Budget Lead'!$M$11:$AV$190)*1)</f>
        <v>0</v>
      </c>
      <c r="AD62" s="68" cm="1">
        <f t="array" ref="AD62">SUMPRODUCT(('Budget Lead'!$M$8:$AV$8=AD$9)*('Budget Lead'!$B$11:$B$190=$B62)*('Budget Lead'!$M$11:$AV$190)*1)</f>
        <v>0</v>
      </c>
      <c r="AE62" s="69" cm="1">
        <f t="array" ref="AE62">SUMPRODUCT(('Budget Lead'!$M$8:$AV$8=AE$9)*('Budget Lead'!$B$11:$B$190=$B62)*('Budget Lead'!$M$11:$AV$190)*1)</f>
        <v>0</v>
      </c>
      <c r="AF62" s="67" cm="1">
        <f t="array" ref="AF62">SUMPRODUCT(('Budget Lead'!$M$8:$AV$8=AF$9)*('Budget Lead'!$B$11:$B$190=$B62)*('Budget Lead'!$M$11:$AV$190)*1)</f>
        <v>0</v>
      </c>
      <c r="AG62" s="68" cm="1">
        <f t="array" ref="AG62">SUMPRODUCT(('Budget Lead'!$M$8:$AV$8=AG$9)*('Budget Lead'!$B$11:$B$190=$B62)*('Budget Lead'!$M$11:$AV$190)*1)</f>
        <v>0</v>
      </c>
      <c r="AH62" s="69" cm="1">
        <f t="array" ref="AH62">SUMPRODUCT(('Budget Lead'!$M$8:$AV$8=AH$9)*('Budget Lead'!$B$11:$B$190=$B62)*('Budget Lead'!$M$11:$AV$190)*1)</f>
        <v>0</v>
      </c>
      <c r="AI62" s="67" cm="1">
        <f t="array" ref="AI62">SUMPRODUCT(('Budget Lead'!$M$8:$AV$8=AI$9)*('Budget Lead'!$B$11:$B$190=$B62)*('Budget Lead'!$M$11:$AV$190)*1)</f>
        <v>0</v>
      </c>
      <c r="AJ62" s="68" cm="1">
        <f t="array" ref="AJ62">SUMPRODUCT(('Budget Lead'!$M$8:$AV$8=AJ$9)*('Budget Lead'!$B$11:$B$190=$B62)*('Budget Lead'!$M$11:$AV$190)*1)</f>
        <v>0</v>
      </c>
      <c r="AK62" s="69" cm="1">
        <f t="array" ref="AK62">SUMPRODUCT(('Budget Lead'!$M$8:$AV$8=AK$9)*('Budget Lead'!$B$11:$B$190=$B62)*('Budget Lead'!$M$11:$AV$190)*1)</f>
        <v>0</v>
      </c>
      <c r="AL62" s="67" cm="1">
        <f t="array" ref="AL62">SUMPRODUCT(('Budget Lead'!$M$8:$AV$8=AL$9)*('Budget Lead'!$B$11:$B$190=$B62)*('Budget Lead'!$M$11:$AV$190)*1)</f>
        <v>0</v>
      </c>
      <c r="AM62" s="68" cm="1">
        <f t="array" ref="AM62">SUMPRODUCT(('Budget Lead'!$M$8:$AV$8=AM$9)*('Budget Lead'!$B$11:$B$190=$B62)*('Budget Lead'!$M$11:$AV$190)*1)</f>
        <v>0</v>
      </c>
      <c r="AN62" s="69" cm="1">
        <f t="array" ref="AN62">SUMPRODUCT(('Budget Lead'!$M$8:$AV$8=AN$9)*('Budget Lead'!$B$11:$B$190=$B62)*('Budget Lead'!$M$11:$AV$190)*1)</f>
        <v>0</v>
      </c>
      <c r="AO62" s="67" cm="1">
        <f t="array" ref="AO62">SUMPRODUCT(('Budget Lead'!$M$8:$AV$8=AO$9)*('Budget Lead'!$B$11:$B$190=$B62)*('Budget Lead'!$M$11:$AV$190)*1)</f>
        <v>0</v>
      </c>
      <c r="AP62" s="68" cm="1">
        <f t="array" ref="AP62">SUMPRODUCT(('Budget Lead'!$M$8:$AV$8=AP$9)*('Budget Lead'!$B$11:$B$190=$B62)*('Budget Lead'!$M$11:$AV$190)*1)</f>
        <v>0</v>
      </c>
      <c r="AQ62" s="69" cm="1">
        <f t="array" ref="AQ62">SUMPRODUCT(('Budget Lead'!$M$8:$AV$8=AQ$9)*('Budget Lead'!$B$11:$B$190=$B62)*('Budget Lead'!$M$11:$AV$190)*1)</f>
        <v>0</v>
      </c>
      <c r="AR62" s="67" cm="1">
        <f t="array" ref="AR62">SUMPRODUCT(('Budget Lead'!$M$8:$AV$8=AR$9)*('Budget Lead'!$B$11:$B$190=$B62)*('Budget Lead'!$M$11:$AV$190)*1)</f>
        <v>0</v>
      </c>
      <c r="AS62" s="68" cm="1">
        <f t="array" ref="AS62">SUMPRODUCT(('Budget Lead'!$M$8:$AV$8=AS$9)*('Budget Lead'!$B$11:$B$190=$B62)*('Budget Lead'!$M$11:$AV$190)*1)</f>
        <v>0</v>
      </c>
      <c r="AT62" s="69" cm="1">
        <f t="array" ref="AT62">SUMPRODUCT(('Budget Lead'!$M$8:$AV$8=AT$9)*('Budget Lead'!$B$11:$B$190=$B62)*('Budget Lead'!$M$11:$AV$190)*1)</f>
        <v>0</v>
      </c>
      <c r="AU62" s="67" cm="1">
        <f t="array" ref="AU62">SUMPRODUCT(('Budget Lead'!$M$8:$AV$8=AU$9)*('Budget Lead'!$B$11:$B$190=$B62)*('Budget Lead'!$M$11:$AV$190)*1)</f>
        <v>0</v>
      </c>
      <c r="AV62" s="68" cm="1">
        <f t="array" ref="AV62">SUMPRODUCT(('Budget Lead'!$M$8:$AV$8=AV$9)*('Budget Lead'!$B$11:$B$190=$B62)*('Budget Lead'!$M$11:$AV$190)*1)</f>
        <v>0</v>
      </c>
      <c r="AW62" s="69" cm="1">
        <f t="array" ref="AW62">SUMPRODUCT(('Budget Lead'!$M$8:$AV$8=AW$9)*('Budget Lead'!$B$11:$B$190=$B62)*('Budget Lead'!$M$11:$AV$190)*1)</f>
        <v>0</v>
      </c>
      <c r="AX62" s="67" cm="1">
        <f t="array" ref="AX62">SUMPRODUCT(('Budget Lead'!$M$8:$AV$8=AX$9)*('Budget Lead'!$B$11:$B$190=$B62)*('Budget Lead'!$M$11:$AV$190)*1)</f>
        <v>0</v>
      </c>
      <c r="AY62" s="68" cm="1">
        <f t="array" ref="AY62">SUMPRODUCT(('Budget Lead'!$M$8:$AV$8=AY$9)*('Budget Lead'!$B$11:$B$190=$B62)*('Budget Lead'!$M$11:$AV$190)*1)</f>
        <v>0</v>
      </c>
      <c r="AZ62" s="69" cm="1">
        <f t="array" ref="AZ62">SUMPRODUCT(('Budget Lead'!$M$8:$AV$8=AZ$9)*('Budget Lead'!$B$11:$B$190=$B62)*('Budget Lead'!$M$11:$AV$190)*1)</f>
        <v>0</v>
      </c>
      <c r="BA62" s="26"/>
      <c r="BB62" s="381"/>
      <c r="BC62" s="382"/>
      <c r="BD62" s="26"/>
      <c r="BE62" s="381">
        <f t="shared" si="135"/>
        <v>0</v>
      </c>
      <c r="BF62" s="383">
        <f t="shared" si="136"/>
        <v>0</v>
      </c>
      <c r="BG62" s="26"/>
      <c r="BH62" s="381">
        <f t="shared" si="137"/>
        <v>0</v>
      </c>
      <c r="BI62" s="383">
        <f t="shared" si="138"/>
        <v>0</v>
      </c>
    </row>
    <row r="63" spans="2:61" ht="12" hidden="1" customHeight="1" outlineLevel="1" x14ac:dyDescent="0.35">
      <c r="B63" s="61" t="s">
        <v>445</v>
      </c>
      <c r="C63" s="62">
        <f>IFERROR(VLOOKUP(B63,'Budget Lead'!B:AY,2,FALSE),0)</f>
        <v>0</v>
      </c>
      <c r="D63" s="376">
        <f>IFERROR(VLOOKUP(B63,'Budget Lead'!B:AQ,3,FALSE),0)</f>
        <v>0</v>
      </c>
      <c r="E63" s="377">
        <f>IFERROR(VLOOKUP($B63,'Budget Lead'!$B:$AQ,4,FALSE),0)</f>
        <v>0</v>
      </c>
      <c r="F63" s="376">
        <f>IFERROR(VLOOKUP($B63,'Budget Lead'!$B:$AQ,5,FALSE),0)</f>
        <v>0</v>
      </c>
      <c r="G63" s="377">
        <f>IFERROR(VLOOKUP($B63,'Budget Lead'!$B:$AQ,6,FALSE),0)</f>
        <v>0</v>
      </c>
      <c r="H63" s="378">
        <f>IFERROR(VLOOKUP($B63,'Budget Lead'!$B:$AQ,7,FALSE),0)</f>
        <v>0</v>
      </c>
      <c r="I63" s="384">
        <f>IFERROR(VLOOKUP($B63,'Budget Lead'!$B:$AQ,8,FALSE),0)</f>
        <v>0</v>
      </c>
      <c r="J63" s="385">
        <f>IFERROR(VLOOKUP($B63,'Budget Lead'!$B:$AQ,9,FALSE),0)</f>
        <v>0</v>
      </c>
      <c r="K63" s="67">
        <f t="shared" si="139"/>
        <v>0</v>
      </c>
      <c r="L63" s="380"/>
      <c r="M63" s="380"/>
      <c r="N63" s="380"/>
      <c r="O63" s="145">
        <f t="shared" si="140"/>
        <v>0</v>
      </c>
      <c r="P63" s="26"/>
      <c r="Q63" s="67" cm="1">
        <f t="array" ref="Q63">SUMPRODUCT(('Budget Lead'!$M$8:$AV$8=Q$9)*('Budget Lead'!$B$11:$B$190=$B63)*('Budget Lead'!$M$11:$AV$190)*1)</f>
        <v>0</v>
      </c>
      <c r="R63" s="68" cm="1">
        <f t="array" ref="R63">SUMPRODUCT(('Budget Lead'!$M$8:$AV$8=R$9)*('Budget Lead'!$B$11:$B$190=$B63)*('Budget Lead'!$M$11:$AV$190)*1)</f>
        <v>0</v>
      </c>
      <c r="S63" s="69" cm="1">
        <f t="array" ref="S63">SUMPRODUCT(('Budget Lead'!$M$8:$AV$8=S$9)*('Budget Lead'!$B$11:$B$190=$B63)*('Budget Lead'!$M$11:$AV$190)*1)</f>
        <v>0</v>
      </c>
      <c r="T63" s="67" cm="1">
        <f t="array" ref="T63">SUMPRODUCT(('Budget Lead'!$M$8:$AV$8=T$9)*('Budget Lead'!$B$11:$B$190=$B63)*('Budget Lead'!$M$11:$AV$190)*1)</f>
        <v>0</v>
      </c>
      <c r="U63" s="68" cm="1">
        <f t="array" ref="U63">SUMPRODUCT(('Budget Lead'!$M$8:$AV$8=U$9)*('Budget Lead'!$B$11:$B$190=$B63)*('Budget Lead'!$M$11:$AV$190)*1)</f>
        <v>0</v>
      </c>
      <c r="V63" s="69" cm="1">
        <f t="array" ref="V63">SUMPRODUCT(('Budget Lead'!$M$8:$AV$8=V$9)*('Budget Lead'!$B$11:$B$190=$B63)*('Budget Lead'!$M$11:$AV$190)*1)</f>
        <v>0</v>
      </c>
      <c r="W63" s="67" cm="1">
        <f t="array" ref="W63">SUMPRODUCT(('Budget Lead'!$M$8:$AV$8=W$9)*('Budget Lead'!$B$11:$B$190=$B63)*('Budget Lead'!$M$11:$AV$190)*1)</f>
        <v>0</v>
      </c>
      <c r="X63" s="68" cm="1">
        <f t="array" ref="X63">SUMPRODUCT(('Budget Lead'!$M$8:$AV$8=X$9)*('Budget Lead'!$B$11:$B$190=$B63)*('Budget Lead'!$M$11:$AV$190)*1)</f>
        <v>0</v>
      </c>
      <c r="Y63" s="69" cm="1">
        <f t="array" ref="Y63">SUMPRODUCT(('Budget Lead'!$M$8:$AV$8=Y$9)*('Budget Lead'!$B$11:$B$190=$B63)*('Budget Lead'!$M$11:$AV$190)*1)</f>
        <v>0</v>
      </c>
      <c r="Z63" s="67" cm="1">
        <f t="array" ref="Z63">SUMPRODUCT(('Budget Lead'!$M$8:$AV$8=Z$9)*('Budget Lead'!$B$11:$B$190=$B63)*('Budget Lead'!$M$11:$AV$190)*1)</f>
        <v>0</v>
      </c>
      <c r="AA63" s="68" cm="1">
        <f t="array" ref="AA63">SUMPRODUCT(('Budget Lead'!$M$8:$AV$8=AA$9)*('Budget Lead'!$B$11:$B$190=$B63)*('Budget Lead'!$M$11:$AV$190)*1)</f>
        <v>0</v>
      </c>
      <c r="AB63" s="69" cm="1">
        <f t="array" ref="AB63">SUMPRODUCT(('Budget Lead'!$M$8:$AV$8=AB$9)*('Budget Lead'!$B$11:$B$190=$B63)*('Budget Lead'!$M$11:$AV$190)*1)</f>
        <v>0</v>
      </c>
      <c r="AC63" s="67" cm="1">
        <f t="array" ref="AC63">SUMPRODUCT(('Budget Lead'!$M$8:$AV$8=AC$9)*('Budget Lead'!$B$11:$B$190=$B63)*('Budget Lead'!$M$11:$AV$190)*1)</f>
        <v>0</v>
      </c>
      <c r="AD63" s="68" cm="1">
        <f t="array" ref="AD63">SUMPRODUCT(('Budget Lead'!$M$8:$AV$8=AD$9)*('Budget Lead'!$B$11:$B$190=$B63)*('Budget Lead'!$M$11:$AV$190)*1)</f>
        <v>0</v>
      </c>
      <c r="AE63" s="69" cm="1">
        <f t="array" ref="AE63">SUMPRODUCT(('Budget Lead'!$M$8:$AV$8=AE$9)*('Budget Lead'!$B$11:$B$190=$B63)*('Budget Lead'!$M$11:$AV$190)*1)</f>
        <v>0</v>
      </c>
      <c r="AF63" s="67" cm="1">
        <f t="array" ref="AF63">SUMPRODUCT(('Budget Lead'!$M$8:$AV$8=AF$9)*('Budget Lead'!$B$11:$B$190=$B63)*('Budget Lead'!$M$11:$AV$190)*1)</f>
        <v>0</v>
      </c>
      <c r="AG63" s="68" cm="1">
        <f t="array" ref="AG63">SUMPRODUCT(('Budget Lead'!$M$8:$AV$8=AG$9)*('Budget Lead'!$B$11:$B$190=$B63)*('Budget Lead'!$M$11:$AV$190)*1)</f>
        <v>0</v>
      </c>
      <c r="AH63" s="69" cm="1">
        <f t="array" ref="AH63">SUMPRODUCT(('Budget Lead'!$M$8:$AV$8=AH$9)*('Budget Lead'!$B$11:$B$190=$B63)*('Budget Lead'!$M$11:$AV$190)*1)</f>
        <v>0</v>
      </c>
      <c r="AI63" s="67" cm="1">
        <f t="array" ref="AI63">SUMPRODUCT(('Budget Lead'!$M$8:$AV$8=AI$9)*('Budget Lead'!$B$11:$B$190=$B63)*('Budget Lead'!$M$11:$AV$190)*1)</f>
        <v>0</v>
      </c>
      <c r="AJ63" s="68" cm="1">
        <f t="array" ref="AJ63">SUMPRODUCT(('Budget Lead'!$M$8:$AV$8=AJ$9)*('Budget Lead'!$B$11:$B$190=$B63)*('Budget Lead'!$M$11:$AV$190)*1)</f>
        <v>0</v>
      </c>
      <c r="AK63" s="69" cm="1">
        <f t="array" ref="AK63">SUMPRODUCT(('Budget Lead'!$M$8:$AV$8=AK$9)*('Budget Lead'!$B$11:$B$190=$B63)*('Budget Lead'!$M$11:$AV$190)*1)</f>
        <v>0</v>
      </c>
      <c r="AL63" s="67" cm="1">
        <f t="array" ref="AL63">SUMPRODUCT(('Budget Lead'!$M$8:$AV$8=AL$9)*('Budget Lead'!$B$11:$B$190=$B63)*('Budget Lead'!$M$11:$AV$190)*1)</f>
        <v>0</v>
      </c>
      <c r="AM63" s="68" cm="1">
        <f t="array" ref="AM63">SUMPRODUCT(('Budget Lead'!$M$8:$AV$8=AM$9)*('Budget Lead'!$B$11:$B$190=$B63)*('Budget Lead'!$M$11:$AV$190)*1)</f>
        <v>0</v>
      </c>
      <c r="AN63" s="69" cm="1">
        <f t="array" ref="AN63">SUMPRODUCT(('Budget Lead'!$M$8:$AV$8=AN$9)*('Budget Lead'!$B$11:$B$190=$B63)*('Budget Lead'!$M$11:$AV$190)*1)</f>
        <v>0</v>
      </c>
      <c r="AO63" s="67" cm="1">
        <f t="array" ref="AO63">SUMPRODUCT(('Budget Lead'!$M$8:$AV$8=AO$9)*('Budget Lead'!$B$11:$B$190=$B63)*('Budget Lead'!$M$11:$AV$190)*1)</f>
        <v>0</v>
      </c>
      <c r="AP63" s="68" cm="1">
        <f t="array" ref="AP63">SUMPRODUCT(('Budget Lead'!$M$8:$AV$8=AP$9)*('Budget Lead'!$B$11:$B$190=$B63)*('Budget Lead'!$M$11:$AV$190)*1)</f>
        <v>0</v>
      </c>
      <c r="AQ63" s="69" cm="1">
        <f t="array" ref="AQ63">SUMPRODUCT(('Budget Lead'!$M$8:$AV$8=AQ$9)*('Budget Lead'!$B$11:$B$190=$B63)*('Budget Lead'!$M$11:$AV$190)*1)</f>
        <v>0</v>
      </c>
      <c r="AR63" s="67" cm="1">
        <f t="array" ref="AR63">SUMPRODUCT(('Budget Lead'!$M$8:$AV$8=AR$9)*('Budget Lead'!$B$11:$B$190=$B63)*('Budget Lead'!$M$11:$AV$190)*1)</f>
        <v>0</v>
      </c>
      <c r="AS63" s="68" cm="1">
        <f t="array" ref="AS63">SUMPRODUCT(('Budget Lead'!$M$8:$AV$8=AS$9)*('Budget Lead'!$B$11:$B$190=$B63)*('Budget Lead'!$M$11:$AV$190)*1)</f>
        <v>0</v>
      </c>
      <c r="AT63" s="69" cm="1">
        <f t="array" ref="AT63">SUMPRODUCT(('Budget Lead'!$M$8:$AV$8=AT$9)*('Budget Lead'!$B$11:$B$190=$B63)*('Budget Lead'!$M$11:$AV$190)*1)</f>
        <v>0</v>
      </c>
      <c r="AU63" s="67" cm="1">
        <f t="array" ref="AU63">SUMPRODUCT(('Budget Lead'!$M$8:$AV$8=AU$9)*('Budget Lead'!$B$11:$B$190=$B63)*('Budget Lead'!$M$11:$AV$190)*1)</f>
        <v>0</v>
      </c>
      <c r="AV63" s="68" cm="1">
        <f t="array" ref="AV63">SUMPRODUCT(('Budget Lead'!$M$8:$AV$8=AV$9)*('Budget Lead'!$B$11:$B$190=$B63)*('Budget Lead'!$M$11:$AV$190)*1)</f>
        <v>0</v>
      </c>
      <c r="AW63" s="69" cm="1">
        <f t="array" ref="AW63">SUMPRODUCT(('Budget Lead'!$M$8:$AV$8=AW$9)*('Budget Lead'!$B$11:$B$190=$B63)*('Budget Lead'!$M$11:$AV$190)*1)</f>
        <v>0</v>
      </c>
      <c r="AX63" s="67" cm="1">
        <f t="array" ref="AX63">SUMPRODUCT(('Budget Lead'!$M$8:$AV$8=AX$9)*('Budget Lead'!$B$11:$B$190=$B63)*('Budget Lead'!$M$11:$AV$190)*1)</f>
        <v>0</v>
      </c>
      <c r="AY63" s="68" cm="1">
        <f t="array" ref="AY63">SUMPRODUCT(('Budget Lead'!$M$8:$AV$8=AY$9)*('Budget Lead'!$B$11:$B$190=$B63)*('Budget Lead'!$M$11:$AV$190)*1)</f>
        <v>0</v>
      </c>
      <c r="AZ63" s="69" cm="1">
        <f t="array" ref="AZ63">SUMPRODUCT(('Budget Lead'!$M$8:$AV$8=AZ$9)*('Budget Lead'!$B$11:$B$190=$B63)*('Budget Lead'!$M$11:$AV$190)*1)</f>
        <v>0</v>
      </c>
      <c r="BA63" s="26"/>
      <c r="BB63" s="381"/>
      <c r="BC63" s="382"/>
      <c r="BD63" s="26"/>
      <c r="BE63" s="381">
        <f t="shared" si="135"/>
        <v>0</v>
      </c>
      <c r="BF63" s="383">
        <f t="shared" si="136"/>
        <v>0</v>
      </c>
      <c r="BG63" s="26"/>
      <c r="BH63" s="381">
        <f t="shared" si="137"/>
        <v>0</v>
      </c>
      <c r="BI63" s="383">
        <f t="shared" si="138"/>
        <v>0</v>
      </c>
    </row>
    <row r="64" spans="2:61" ht="12" hidden="1" customHeight="1" outlineLevel="1" x14ac:dyDescent="0.35">
      <c r="B64" s="61" t="s">
        <v>446</v>
      </c>
      <c r="C64" s="62">
        <f>IFERROR(VLOOKUP(B64,'Budget Lead'!B:AY,2,FALSE),0)</f>
        <v>0</v>
      </c>
      <c r="D64" s="376">
        <f>IFERROR(VLOOKUP(B64,'Budget Lead'!B:AQ,3,FALSE),0)</f>
        <v>0</v>
      </c>
      <c r="E64" s="377">
        <f>IFERROR(VLOOKUP($B64,'Budget Lead'!$B:$AQ,4,FALSE),0)</f>
        <v>0</v>
      </c>
      <c r="F64" s="376">
        <f>IFERROR(VLOOKUP($B64,'Budget Lead'!$B:$AQ,5,FALSE),0)</f>
        <v>0</v>
      </c>
      <c r="G64" s="377">
        <f>IFERROR(VLOOKUP($B64,'Budget Lead'!$B:$AQ,6,FALSE),0)</f>
        <v>0</v>
      </c>
      <c r="H64" s="378">
        <f>IFERROR(VLOOKUP($B64,'Budget Lead'!$B:$AQ,7,FALSE),0)</f>
        <v>0</v>
      </c>
      <c r="I64" s="384">
        <f>IFERROR(VLOOKUP($B64,'Budget Lead'!$B:$AQ,8,FALSE),0)</f>
        <v>0</v>
      </c>
      <c r="J64" s="385">
        <f>IFERROR(VLOOKUP($B64,'Budget Lead'!$B:$AQ,9,FALSE),0)</f>
        <v>0</v>
      </c>
      <c r="K64" s="67">
        <f t="shared" si="139"/>
        <v>0</v>
      </c>
      <c r="L64" s="380"/>
      <c r="M64" s="380"/>
      <c r="N64" s="380"/>
      <c r="O64" s="145">
        <f t="shared" si="140"/>
        <v>0</v>
      </c>
      <c r="P64" s="26"/>
      <c r="Q64" s="67" cm="1">
        <f t="array" ref="Q64">SUMPRODUCT(('Budget Lead'!$M$8:$AV$8=Q$9)*('Budget Lead'!$B$11:$B$190=$B64)*('Budget Lead'!$M$11:$AV$190)*1)</f>
        <v>0</v>
      </c>
      <c r="R64" s="68" cm="1">
        <f t="array" ref="R64">SUMPRODUCT(('Budget Lead'!$M$8:$AV$8=R$9)*('Budget Lead'!$B$11:$B$190=$B64)*('Budget Lead'!$M$11:$AV$190)*1)</f>
        <v>0</v>
      </c>
      <c r="S64" s="69" cm="1">
        <f t="array" ref="S64">SUMPRODUCT(('Budget Lead'!$M$8:$AV$8=S$9)*('Budget Lead'!$B$11:$B$190=$B64)*('Budget Lead'!$M$11:$AV$190)*1)</f>
        <v>0</v>
      </c>
      <c r="T64" s="67" cm="1">
        <f t="array" ref="T64">SUMPRODUCT(('Budget Lead'!$M$8:$AV$8=T$9)*('Budget Lead'!$B$11:$B$190=$B64)*('Budget Lead'!$M$11:$AV$190)*1)</f>
        <v>0</v>
      </c>
      <c r="U64" s="68" cm="1">
        <f t="array" ref="U64">SUMPRODUCT(('Budget Lead'!$M$8:$AV$8=U$9)*('Budget Lead'!$B$11:$B$190=$B64)*('Budget Lead'!$M$11:$AV$190)*1)</f>
        <v>0</v>
      </c>
      <c r="V64" s="69" cm="1">
        <f t="array" ref="V64">SUMPRODUCT(('Budget Lead'!$M$8:$AV$8=V$9)*('Budget Lead'!$B$11:$B$190=$B64)*('Budget Lead'!$M$11:$AV$190)*1)</f>
        <v>0</v>
      </c>
      <c r="W64" s="67" cm="1">
        <f t="array" ref="W64">SUMPRODUCT(('Budget Lead'!$M$8:$AV$8=W$9)*('Budget Lead'!$B$11:$B$190=$B64)*('Budget Lead'!$M$11:$AV$190)*1)</f>
        <v>0</v>
      </c>
      <c r="X64" s="68" cm="1">
        <f t="array" ref="X64">SUMPRODUCT(('Budget Lead'!$M$8:$AV$8=X$9)*('Budget Lead'!$B$11:$B$190=$B64)*('Budget Lead'!$M$11:$AV$190)*1)</f>
        <v>0</v>
      </c>
      <c r="Y64" s="69" cm="1">
        <f t="array" ref="Y64">SUMPRODUCT(('Budget Lead'!$M$8:$AV$8=Y$9)*('Budget Lead'!$B$11:$B$190=$B64)*('Budget Lead'!$M$11:$AV$190)*1)</f>
        <v>0</v>
      </c>
      <c r="Z64" s="67" cm="1">
        <f t="array" ref="Z64">SUMPRODUCT(('Budget Lead'!$M$8:$AV$8=Z$9)*('Budget Lead'!$B$11:$B$190=$B64)*('Budget Lead'!$M$11:$AV$190)*1)</f>
        <v>0</v>
      </c>
      <c r="AA64" s="68" cm="1">
        <f t="array" ref="AA64">SUMPRODUCT(('Budget Lead'!$M$8:$AV$8=AA$9)*('Budget Lead'!$B$11:$B$190=$B64)*('Budget Lead'!$M$11:$AV$190)*1)</f>
        <v>0</v>
      </c>
      <c r="AB64" s="69" cm="1">
        <f t="array" ref="AB64">SUMPRODUCT(('Budget Lead'!$M$8:$AV$8=AB$9)*('Budget Lead'!$B$11:$B$190=$B64)*('Budget Lead'!$M$11:$AV$190)*1)</f>
        <v>0</v>
      </c>
      <c r="AC64" s="67" cm="1">
        <f t="array" ref="AC64">SUMPRODUCT(('Budget Lead'!$M$8:$AV$8=AC$9)*('Budget Lead'!$B$11:$B$190=$B64)*('Budget Lead'!$M$11:$AV$190)*1)</f>
        <v>0</v>
      </c>
      <c r="AD64" s="68" cm="1">
        <f t="array" ref="AD64">SUMPRODUCT(('Budget Lead'!$M$8:$AV$8=AD$9)*('Budget Lead'!$B$11:$B$190=$B64)*('Budget Lead'!$M$11:$AV$190)*1)</f>
        <v>0</v>
      </c>
      <c r="AE64" s="69" cm="1">
        <f t="array" ref="AE64">SUMPRODUCT(('Budget Lead'!$M$8:$AV$8=AE$9)*('Budget Lead'!$B$11:$B$190=$B64)*('Budget Lead'!$M$11:$AV$190)*1)</f>
        <v>0</v>
      </c>
      <c r="AF64" s="67" cm="1">
        <f t="array" ref="AF64">SUMPRODUCT(('Budget Lead'!$M$8:$AV$8=AF$9)*('Budget Lead'!$B$11:$B$190=$B64)*('Budget Lead'!$M$11:$AV$190)*1)</f>
        <v>0</v>
      </c>
      <c r="AG64" s="68" cm="1">
        <f t="array" ref="AG64">SUMPRODUCT(('Budget Lead'!$M$8:$AV$8=AG$9)*('Budget Lead'!$B$11:$B$190=$B64)*('Budget Lead'!$M$11:$AV$190)*1)</f>
        <v>0</v>
      </c>
      <c r="AH64" s="69" cm="1">
        <f t="array" ref="AH64">SUMPRODUCT(('Budget Lead'!$M$8:$AV$8=AH$9)*('Budget Lead'!$B$11:$B$190=$B64)*('Budget Lead'!$M$11:$AV$190)*1)</f>
        <v>0</v>
      </c>
      <c r="AI64" s="67" cm="1">
        <f t="array" ref="AI64">SUMPRODUCT(('Budget Lead'!$M$8:$AV$8=AI$9)*('Budget Lead'!$B$11:$B$190=$B64)*('Budget Lead'!$M$11:$AV$190)*1)</f>
        <v>0</v>
      </c>
      <c r="AJ64" s="68" cm="1">
        <f t="array" ref="AJ64">SUMPRODUCT(('Budget Lead'!$M$8:$AV$8=AJ$9)*('Budget Lead'!$B$11:$B$190=$B64)*('Budget Lead'!$M$11:$AV$190)*1)</f>
        <v>0</v>
      </c>
      <c r="AK64" s="69" cm="1">
        <f t="array" ref="AK64">SUMPRODUCT(('Budget Lead'!$M$8:$AV$8=AK$9)*('Budget Lead'!$B$11:$B$190=$B64)*('Budget Lead'!$M$11:$AV$190)*1)</f>
        <v>0</v>
      </c>
      <c r="AL64" s="67" cm="1">
        <f t="array" ref="AL64">SUMPRODUCT(('Budget Lead'!$M$8:$AV$8=AL$9)*('Budget Lead'!$B$11:$B$190=$B64)*('Budget Lead'!$M$11:$AV$190)*1)</f>
        <v>0</v>
      </c>
      <c r="AM64" s="68" cm="1">
        <f t="array" ref="AM64">SUMPRODUCT(('Budget Lead'!$M$8:$AV$8=AM$9)*('Budget Lead'!$B$11:$B$190=$B64)*('Budget Lead'!$M$11:$AV$190)*1)</f>
        <v>0</v>
      </c>
      <c r="AN64" s="69" cm="1">
        <f t="array" ref="AN64">SUMPRODUCT(('Budget Lead'!$M$8:$AV$8=AN$9)*('Budget Lead'!$B$11:$B$190=$B64)*('Budget Lead'!$M$11:$AV$190)*1)</f>
        <v>0</v>
      </c>
      <c r="AO64" s="67" cm="1">
        <f t="array" ref="AO64">SUMPRODUCT(('Budget Lead'!$M$8:$AV$8=AO$9)*('Budget Lead'!$B$11:$B$190=$B64)*('Budget Lead'!$M$11:$AV$190)*1)</f>
        <v>0</v>
      </c>
      <c r="AP64" s="68" cm="1">
        <f t="array" ref="AP64">SUMPRODUCT(('Budget Lead'!$M$8:$AV$8=AP$9)*('Budget Lead'!$B$11:$B$190=$B64)*('Budget Lead'!$M$11:$AV$190)*1)</f>
        <v>0</v>
      </c>
      <c r="AQ64" s="69" cm="1">
        <f t="array" ref="AQ64">SUMPRODUCT(('Budget Lead'!$M$8:$AV$8=AQ$9)*('Budget Lead'!$B$11:$B$190=$B64)*('Budget Lead'!$M$11:$AV$190)*1)</f>
        <v>0</v>
      </c>
      <c r="AR64" s="67" cm="1">
        <f t="array" ref="AR64">SUMPRODUCT(('Budget Lead'!$M$8:$AV$8=AR$9)*('Budget Lead'!$B$11:$B$190=$B64)*('Budget Lead'!$M$11:$AV$190)*1)</f>
        <v>0</v>
      </c>
      <c r="AS64" s="68" cm="1">
        <f t="array" ref="AS64">SUMPRODUCT(('Budget Lead'!$M$8:$AV$8=AS$9)*('Budget Lead'!$B$11:$B$190=$B64)*('Budget Lead'!$M$11:$AV$190)*1)</f>
        <v>0</v>
      </c>
      <c r="AT64" s="69" cm="1">
        <f t="array" ref="AT64">SUMPRODUCT(('Budget Lead'!$M$8:$AV$8=AT$9)*('Budget Lead'!$B$11:$B$190=$B64)*('Budget Lead'!$M$11:$AV$190)*1)</f>
        <v>0</v>
      </c>
      <c r="AU64" s="67" cm="1">
        <f t="array" ref="AU64">SUMPRODUCT(('Budget Lead'!$M$8:$AV$8=AU$9)*('Budget Lead'!$B$11:$B$190=$B64)*('Budget Lead'!$M$11:$AV$190)*1)</f>
        <v>0</v>
      </c>
      <c r="AV64" s="68" cm="1">
        <f t="array" ref="AV64">SUMPRODUCT(('Budget Lead'!$M$8:$AV$8=AV$9)*('Budget Lead'!$B$11:$B$190=$B64)*('Budget Lead'!$M$11:$AV$190)*1)</f>
        <v>0</v>
      </c>
      <c r="AW64" s="69" cm="1">
        <f t="array" ref="AW64">SUMPRODUCT(('Budget Lead'!$M$8:$AV$8=AW$9)*('Budget Lead'!$B$11:$B$190=$B64)*('Budget Lead'!$M$11:$AV$190)*1)</f>
        <v>0</v>
      </c>
      <c r="AX64" s="67" cm="1">
        <f t="array" ref="AX64">SUMPRODUCT(('Budget Lead'!$M$8:$AV$8=AX$9)*('Budget Lead'!$B$11:$B$190=$B64)*('Budget Lead'!$M$11:$AV$190)*1)</f>
        <v>0</v>
      </c>
      <c r="AY64" s="68" cm="1">
        <f t="array" ref="AY64">SUMPRODUCT(('Budget Lead'!$M$8:$AV$8=AY$9)*('Budget Lead'!$B$11:$B$190=$B64)*('Budget Lead'!$M$11:$AV$190)*1)</f>
        <v>0</v>
      </c>
      <c r="AZ64" s="69" cm="1">
        <f t="array" ref="AZ64">SUMPRODUCT(('Budget Lead'!$M$8:$AV$8=AZ$9)*('Budget Lead'!$B$11:$B$190=$B64)*('Budget Lead'!$M$11:$AV$190)*1)</f>
        <v>0</v>
      </c>
      <c r="BA64" s="26"/>
      <c r="BB64" s="381"/>
      <c r="BC64" s="382"/>
      <c r="BD64" s="26"/>
      <c r="BE64" s="381">
        <f t="shared" si="135"/>
        <v>0</v>
      </c>
      <c r="BF64" s="383">
        <f t="shared" si="136"/>
        <v>0</v>
      </c>
      <c r="BG64" s="26"/>
      <c r="BH64" s="381">
        <f t="shared" si="137"/>
        <v>0</v>
      </c>
      <c r="BI64" s="383">
        <f t="shared" si="138"/>
        <v>0</v>
      </c>
    </row>
    <row r="65" spans="2:61" ht="12" hidden="1" customHeight="1" outlineLevel="1" x14ac:dyDescent="0.35">
      <c r="B65" s="61" t="s">
        <v>447</v>
      </c>
      <c r="C65" s="62">
        <f>IFERROR(VLOOKUP(B65,'Budget Lead'!B:AY,2,FALSE),0)</f>
        <v>0</v>
      </c>
      <c r="D65" s="376">
        <f>IFERROR(VLOOKUP(B65,'Budget Lead'!B:AQ,3,FALSE),0)</f>
        <v>0</v>
      </c>
      <c r="E65" s="377">
        <f>IFERROR(VLOOKUP($B65,'Budget Lead'!$B:$AQ,4,FALSE),0)</f>
        <v>0</v>
      </c>
      <c r="F65" s="376">
        <f>IFERROR(VLOOKUP($B65,'Budget Lead'!$B:$AQ,5,FALSE),0)</f>
        <v>0</v>
      </c>
      <c r="G65" s="377">
        <f>IFERROR(VLOOKUP($B65,'Budget Lead'!$B:$AQ,6,FALSE),0)</f>
        <v>0</v>
      </c>
      <c r="H65" s="378">
        <f>IFERROR(VLOOKUP($B65,'Budget Lead'!$B:$AQ,7,FALSE),0)</f>
        <v>0</v>
      </c>
      <c r="I65" s="384">
        <f>IFERROR(VLOOKUP($B65,'Budget Lead'!$B:$AQ,8,FALSE),0)</f>
        <v>0</v>
      </c>
      <c r="J65" s="385">
        <f>IFERROR(VLOOKUP($B65,'Budget Lead'!$B:$AQ,9,FALSE),0)</f>
        <v>0</v>
      </c>
      <c r="K65" s="67">
        <f t="shared" si="139"/>
        <v>0</v>
      </c>
      <c r="L65" s="380"/>
      <c r="M65" s="380"/>
      <c r="N65" s="380"/>
      <c r="O65" s="145">
        <f t="shared" si="140"/>
        <v>0</v>
      </c>
      <c r="P65" s="26"/>
      <c r="Q65" s="67" cm="1">
        <f t="array" ref="Q65">SUMPRODUCT(('Budget Lead'!$M$8:$AV$8=Q$9)*('Budget Lead'!$B$11:$B$190=$B65)*('Budget Lead'!$M$11:$AV$190)*1)</f>
        <v>0</v>
      </c>
      <c r="R65" s="68" cm="1">
        <f t="array" ref="R65">SUMPRODUCT(('Budget Lead'!$M$8:$AV$8=R$9)*('Budget Lead'!$B$11:$B$190=$B65)*('Budget Lead'!$M$11:$AV$190)*1)</f>
        <v>0</v>
      </c>
      <c r="S65" s="69" cm="1">
        <f t="array" ref="S65">SUMPRODUCT(('Budget Lead'!$M$8:$AV$8=S$9)*('Budget Lead'!$B$11:$B$190=$B65)*('Budget Lead'!$M$11:$AV$190)*1)</f>
        <v>0</v>
      </c>
      <c r="T65" s="67" cm="1">
        <f t="array" ref="T65">SUMPRODUCT(('Budget Lead'!$M$8:$AV$8=T$9)*('Budget Lead'!$B$11:$B$190=$B65)*('Budget Lead'!$M$11:$AV$190)*1)</f>
        <v>0</v>
      </c>
      <c r="U65" s="68" cm="1">
        <f t="array" ref="U65">SUMPRODUCT(('Budget Lead'!$M$8:$AV$8=U$9)*('Budget Lead'!$B$11:$B$190=$B65)*('Budget Lead'!$M$11:$AV$190)*1)</f>
        <v>0</v>
      </c>
      <c r="V65" s="69" cm="1">
        <f t="array" ref="V65">SUMPRODUCT(('Budget Lead'!$M$8:$AV$8=V$9)*('Budget Lead'!$B$11:$B$190=$B65)*('Budget Lead'!$M$11:$AV$190)*1)</f>
        <v>0</v>
      </c>
      <c r="W65" s="67" cm="1">
        <f t="array" ref="W65">SUMPRODUCT(('Budget Lead'!$M$8:$AV$8=W$9)*('Budget Lead'!$B$11:$B$190=$B65)*('Budget Lead'!$M$11:$AV$190)*1)</f>
        <v>0</v>
      </c>
      <c r="X65" s="68" cm="1">
        <f t="array" ref="X65">SUMPRODUCT(('Budget Lead'!$M$8:$AV$8=X$9)*('Budget Lead'!$B$11:$B$190=$B65)*('Budget Lead'!$M$11:$AV$190)*1)</f>
        <v>0</v>
      </c>
      <c r="Y65" s="69" cm="1">
        <f t="array" ref="Y65">SUMPRODUCT(('Budget Lead'!$M$8:$AV$8=Y$9)*('Budget Lead'!$B$11:$B$190=$B65)*('Budget Lead'!$M$11:$AV$190)*1)</f>
        <v>0</v>
      </c>
      <c r="Z65" s="67" cm="1">
        <f t="array" ref="Z65">SUMPRODUCT(('Budget Lead'!$M$8:$AV$8=Z$9)*('Budget Lead'!$B$11:$B$190=$B65)*('Budget Lead'!$M$11:$AV$190)*1)</f>
        <v>0</v>
      </c>
      <c r="AA65" s="68" cm="1">
        <f t="array" ref="AA65">SUMPRODUCT(('Budget Lead'!$M$8:$AV$8=AA$9)*('Budget Lead'!$B$11:$B$190=$B65)*('Budget Lead'!$M$11:$AV$190)*1)</f>
        <v>0</v>
      </c>
      <c r="AB65" s="69" cm="1">
        <f t="array" ref="AB65">SUMPRODUCT(('Budget Lead'!$M$8:$AV$8=AB$9)*('Budget Lead'!$B$11:$B$190=$B65)*('Budget Lead'!$M$11:$AV$190)*1)</f>
        <v>0</v>
      </c>
      <c r="AC65" s="67" cm="1">
        <f t="array" ref="AC65">SUMPRODUCT(('Budget Lead'!$M$8:$AV$8=AC$9)*('Budget Lead'!$B$11:$B$190=$B65)*('Budget Lead'!$M$11:$AV$190)*1)</f>
        <v>0</v>
      </c>
      <c r="AD65" s="68" cm="1">
        <f t="array" ref="AD65">SUMPRODUCT(('Budget Lead'!$M$8:$AV$8=AD$9)*('Budget Lead'!$B$11:$B$190=$B65)*('Budget Lead'!$M$11:$AV$190)*1)</f>
        <v>0</v>
      </c>
      <c r="AE65" s="69" cm="1">
        <f t="array" ref="AE65">SUMPRODUCT(('Budget Lead'!$M$8:$AV$8=AE$9)*('Budget Lead'!$B$11:$B$190=$B65)*('Budget Lead'!$M$11:$AV$190)*1)</f>
        <v>0</v>
      </c>
      <c r="AF65" s="67" cm="1">
        <f t="array" ref="AF65">SUMPRODUCT(('Budget Lead'!$M$8:$AV$8=AF$9)*('Budget Lead'!$B$11:$B$190=$B65)*('Budget Lead'!$M$11:$AV$190)*1)</f>
        <v>0</v>
      </c>
      <c r="AG65" s="68" cm="1">
        <f t="array" ref="AG65">SUMPRODUCT(('Budget Lead'!$M$8:$AV$8=AG$9)*('Budget Lead'!$B$11:$B$190=$B65)*('Budget Lead'!$M$11:$AV$190)*1)</f>
        <v>0</v>
      </c>
      <c r="AH65" s="69" cm="1">
        <f t="array" ref="AH65">SUMPRODUCT(('Budget Lead'!$M$8:$AV$8=AH$9)*('Budget Lead'!$B$11:$B$190=$B65)*('Budget Lead'!$M$11:$AV$190)*1)</f>
        <v>0</v>
      </c>
      <c r="AI65" s="67" cm="1">
        <f t="array" ref="AI65">SUMPRODUCT(('Budget Lead'!$M$8:$AV$8=AI$9)*('Budget Lead'!$B$11:$B$190=$B65)*('Budget Lead'!$M$11:$AV$190)*1)</f>
        <v>0</v>
      </c>
      <c r="AJ65" s="68" cm="1">
        <f t="array" ref="AJ65">SUMPRODUCT(('Budget Lead'!$M$8:$AV$8=AJ$9)*('Budget Lead'!$B$11:$B$190=$B65)*('Budget Lead'!$M$11:$AV$190)*1)</f>
        <v>0</v>
      </c>
      <c r="AK65" s="69" cm="1">
        <f t="array" ref="AK65">SUMPRODUCT(('Budget Lead'!$M$8:$AV$8=AK$9)*('Budget Lead'!$B$11:$B$190=$B65)*('Budget Lead'!$M$11:$AV$190)*1)</f>
        <v>0</v>
      </c>
      <c r="AL65" s="67" cm="1">
        <f t="array" ref="AL65">SUMPRODUCT(('Budget Lead'!$M$8:$AV$8=AL$9)*('Budget Lead'!$B$11:$B$190=$B65)*('Budget Lead'!$M$11:$AV$190)*1)</f>
        <v>0</v>
      </c>
      <c r="AM65" s="68" cm="1">
        <f t="array" ref="AM65">SUMPRODUCT(('Budget Lead'!$M$8:$AV$8=AM$9)*('Budget Lead'!$B$11:$B$190=$B65)*('Budget Lead'!$M$11:$AV$190)*1)</f>
        <v>0</v>
      </c>
      <c r="AN65" s="69" cm="1">
        <f t="array" ref="AN65">SUMPRODUCT(('Budget Lead'!$M$8:$AV$8=AN$9)*('Budget Lead'!$B$11:$B$190=$B65)*('Budget Lead'!$M$11:$AV$190)*1)</f>
        <v>0</v>
      </c>
      <c r="AO65" s="67" cm="1">
        <f t="array" ref="AO65">SUMPRODUCT(('Budget Lead'!$M$8:$AV$8=AO$9)*('Budget Lead'!$B$11:$B$190=$B65)*('Budget Lead'!$M$11:$AV$190)*1)</f>
        <v>0</v>
      </c>
      <c r="AP65" s="68" cm="1">
        <f t="array" ref="AP65">SUMPRODUCT(('Budget Lead'!$M$8:$AV$8=AP$9)*('Budget Lead'!$B$11:$B$190=$B65)*('Budget Lead'!$M$11:$AV$190)*1)</f>
        <v>0</v>
      </c>
      <c r="AQ65" s="69" cm="1">
        <f t="array" ref="AQ65">SUMPRODUCT(('Budget Lead'!$M$8:$AV$8=AQ$9)*('Budget Lead'!$B$11:$B$190=$B65)*('Budget Lead'!$M$11:$AV$190)*1)</f>
        <v>0</v>
      </c>
      <c r="AR65" s="67" cm="1">
        <f t="array" ref="AR65">SUMPRODUCT(('Budget Lead'!$M$8:$AV$8=AR$9)*('Budget Lead'!$B$11:$B$190=$B65)*('Budget Lead'!$M$11:$AV$190)*1)</f>
        <v>0</v>
      </c>
      <c r="AS65" s="68" cm="1">
        <f t="array" ref="AS65">SUMPRODUCT(('Budget Lead'!$M$8:$AV$8=AS$9)*('Budget Lead'!$B$11:$B$190=$B65)*('Budget Lead'!$M$11:$AV$190)*1)</f>
        <v>0</v>
      </c>
      <c r="AT65" s="69" cm="1">
        <f t="array" ref="AT65">SUMPRODUCT(('Budget Lead'!$M$8:$AV$8=AT$9)*('Budget Lead'!$B$11:$B$190=$B65)*('Budget Lead'!$M$11:$AV$190)*1)</f>
        <v>0</v>
      </c>
      <c r="AU65" s="67" cm="1">
        <f t="array" ref="AU65">SUMPRODUCT(('Budget Lead'!$M$8:$AV$8=AU$9)*('Budget Lead'!$B$11:$B$190=$B65)*('Budget Lead'!$M$11:$AV$190)*1)</f>
        <v>0</v>
      </c>
      <c r="AV65" s="68" cm="1">
        <f t="array" ref="AV65">SUMPRODUCT(('Budget Lead'!$M$8:$AV$8=AV$9)*('Budget Lead'!$B$11:$B$190=$B65)*('Budget Lead'!$M$11:$AV$190)*1)</f>
        <v>0</v>
      </c>
      <c r="AW65" s="69" cm="1">
        <f t="array" ref="AW65">SUMPRODUCT(('Budget Lead'!$M$8:$AV$8=AW$9)*('Budget Lead'!$B$11:$B$190=$B65)*('Budget Lead'!$M$11:$AV$190)*1)</f>
        <v>0</v>
      </c>
      <c r="AX65" s="67" cm="1">
        <f t="array" ref="AX65">SUMPRODUCT(('Budget Lead'!$M$8:$AV$8=AX$9)*('Budget Lead'!$B$11:$B$190=$B65)*('Budget Lead'!$M$11:$AV$190)*1)</f>
        <v>0</v>
      </c>
      <c r="AY65" s="68" cm="1">
        <f t="array" ref="AY65">SUMPRODUCT(('Budget Lead'!$M$8:$AV$8=AY$9)*('Budget Lead'!$B$11:$B$190=$B65)*('Budget Lead'!$M$11:$AV$190)*1)</f>
        <v>0</v>
      </c>
      <c r="AZ65" s="69" cm="1">
        <f t="array" ref="AZ65">SUMPRODUCT(('Budget Lead'!$M$8:$AV$8=AZ$9)*('Budget Lead'!$B$11:$B$190=$B65)*('Budget Lead'!$M$11:$AV$190)*1)</f>
        <v>0</v>
      </c>
      <c r="BA65" s="26"/>
      <c r="BB65" s="381"/>
      <c r="BC65" s="382"/>
      <c r="BD65" s="26"/>
      <c r="BE65" s="381">
        <f t="shared" si="135"/>
        <v>0</v>
      </c>
      <c r="BF65" s="383">
        <f t="shared" si="136"/>
        <v>0</v>
      </c>
      <c r="BG65" s="26"/>
      <c r="BH65" s="381">
        <f t="shared" si="137"/>
        <v>0</v>
      </c>
      <c r="BI65" s="383">
        <f t="shared" si="138"/>
        <v>0</v>
      </c>
    </row>
    <row r="66" spans="2:61" ht="12" hidden="1" customHeight="1" outlineLevel="1" x14ac:dyDescent="0.35">
      <c r="B66" s="61" t="s">
        <v>448</v>
      </c>
      <c r="C66" s="62">
        <f>IFERROR(VLOOKUP(B66,'Budget Lead'!B:AY,2,FALSE),0)</f>
        <v>0</v>
      </c>
      <c r="D66" s="376">
        <f>IFERROR(VLOOKUP(B66,'Budget Lead'!B:AQ,3,FALSE),0)</f>
        <v>0</v>
      </c>
      <c r="E66" s="377">
        <f>IFERROR(VLOOKUP($B66,'Budget Lead'!$B:$AQ,4,FALSE),0)</f>
        <v>0</v>
      </c>
      <c r="F66" s="376">
        <f>IFERROR(VLOOKUP($B66,'Budget Lead'!$B:$AQ,5,FALSE),0)</f>
        <v>0</v>
      </c>
      <c r="G66" s="377">
        <f>IFERROR(VLOOKUP($B66,'Budget Lead'!$B:$AQ,6,FALSE),0)</f>
        <v>0</v>
      </c>
      <c r="H66" s="378">
        <f>IFERROR(VLOOKUP($B66,'Budget Lead'!$B:$AQ,7,FALSE),0)</f>
        <v>0</v>
      </c>
      <c r="I66" s="384">
        <f>IFERROR(VLOOKUP($B66,'Budget Lead'!$B:$AQ,8,FALSE),0)</f>
        <v>0</v>
      </c>
      <c r="J66" s="385">
        <f>IFERROR(VLOOKUP($B66,'Budget Lead'!$B:$AQ,9,FALSE),0)</f>
        <v>0</v>
      </c>
      <c r="K66" s="67">
        <f t="shared" si="139"/>
        <v>0</v>
      </c>
      <c r="L66" s="380"/>
      <c r="M66" s="380"/>
      <c r="N66" s="380"/>
      <c r="O66" s="145">
        <f t="shared" si="140"/>
        <v>0</v>
      </c>
      <c r="P66" s="26"/>
      <c r="Q66" s="67" cm="1">
        <f t="array" ref="Q66">SUMPRODUCT(('Budget Lead'!$M$8:$AV$8=Q$9)*('Budget Lead'!$B$11:$B$190=$B66)*('Budget Lead'!$M$11:$AV$190)*1)</f>
        <v>0</v>
      </c>
      <c r="R66" s="68" cm="1">
        <f t="array" ref="R66">SUMPRODUCT(('Budget Lead'!$M$8:$AV$8=R$9)*('Budget Lead'!$B$11:$B$190=$B66)*('Budget Lead'!$M$11:$AV$190)*1)</f>
        <v>0</v>
      </c>
      <c r="S66" s="69" cm="1">
        <f t="array" ref="S66">SUMPRODUCT(('Budget Lead'!$M$8:$AV$8=S$9)*('Budget Lead'!$B$11:$B$190=$B66)*('Budget Lead'!$M$11:$AV$190)*1)</f>
        <v>0</v>
      </c>
      <c r="T66" s="67" cm="1">
        <f t="array" ref="T66">SUMPRODUCT(('Budget Lead'!$M$8:$AV$8=T$9)*('Budget Lead'!$B$11:$B$190=$B66)*('Budget Lead'!$M$11:$AV$190)*1)</f>
        <v>0</v>
      </c>
      <c r="U66" s="68" cm="1">
        <f t="array" ref="U66">SUMPRODUCT(('Budget Lead'!$M$8:$AV$8=U$9)*('Budget Lead'!$B$11:$B$190=$B66)*('Budget Lead'!$M$11:$AV$190)*1)</f>
        <v>0</v>
      </c>
      <c r="V66" s="69" cm="1">
        <f t="array" ref="V66">SUMPRODUCT(('Budget Lead'!$M$8:$AV$8=V$9)*('Budget Lead'!$B$11:$B$190=$B66)*('Budget Lead'!$M$11:$AV$190)*1)</f>
        <v>0</v>
      </c>
      <c r="W66" s="67" cm="1">
        <f t="array" ref="W66">SUMPRODUCT(('Budget Lead'!$M$8:$AV$8=W$9)*('Budget Lead'!$B$11:$B$190=$B66)*('Budget Lead'!$M$11:$AV$190)*1)</f>
        <v>0</v>
      </c>
      <c r="X66" s="68" cm="1">
        <f t="array" ref="X66">SUMPRODUCT(('Budget Lead'!$M$8:$AV$8=X$9)*('Budget Lead'!$B$11:$B$190=$B66)*('Budget Lead'!$M$11:$AV$190)*1)</f>
        <v>0</v>
      </c>
      <c r="Y66" s="69" cm="1">
        <f t="array" ref="Y66">SUMPRODUCT(('Budget Lead'!$M$8:$AV$8=Y$9)*('Budget Lead'!$B$11:$B$190=$B66)*('Budget Lead'!$M$11:$AV$190)*1)</f>
        <v>0</v>
      </c>
      <c r="Z66" s="67" cm="1">
        <f t="array" ref="Z66">SUMPRODUCT(('Budget Lead'!$M$8:$AV$8=Z$9)*('Budget Lead'!$B$11:$B$190=$B66)*('Budget Lead'!$M$11:$AV$190)*1)</f>
        <v>0</v>
      </c>
      <c r="AA66" s="68" cm="1">
        <f t="array" ref="AA66">SUMPRODUCT(('Budget Lead'!$M$8:$AV$8=AA$9)*('Budget Lead'!$B$11:$B$190=$B66)*('Budget Lead'!$M$11:$AV$190)*1)</f>
        <v>0</v>
      </c>
      <c r="AB66" s="69" cm="1">
        <f t="array" ref="AB66">SUMPRODUCT(('Budget Lead'!$M$8:$AV$8=AB$9)*('Budget Lead'!$B$11:$B$190=$B66)*('Budget Lead'!$M$11:$AV$190)*1)</f>
        <v>0</v>
      </c>
      <c r="AC66" s="67" cm="1">
        <f t="array" ref="AC66">SUMPRODUCT(('Budget Lead'!$M$8:$AV$8=AC$9)*('Budget Lead'!$B$11:$B$190=$B66)*('Budget Lead'!$M$11:$AV$190)*1)</f>
        <v>0</v>
      </c>
      <c r="AD66" s="68" cm="1">
        <f t="array" ref="AD66">SUMPRODUCT(('Budget Lead'!$M$8:$AV$8=AD$9)*('Budget Lead'!$B$11:$B$190=$B66)*('Budget Lead'!$M$11:$AV$190)*1)</f>
        <v>0</v>
      </c>
      <c r="AE66" s="69" cm="1">
        <f t="array" ref="AE66">SUMPRODUCT(('Budget Lead'!$M$8:$AV$8=AE$9)*('Budget Lead'!$B$11:$B$190=$B66)*('Budget Lead'!$M$11:$AV$190)*1)</f>
        <v>0</v>
      </c>
      <c r="AF66" s="67" cm="1">
        <f t="array" ref="AF66">SUMPRODUCT(('Budget Lead'!$M$8:$AV$8=AF$9)*('Budget Lead'!$B$11:$B$190=$B66)*('Budget Lead'!$M$11:$AV$190)*1)</f>
        <v>0</v>
      </c>
      <c r="AG66" s="68" cm="1">
        <f t="array" ref="AG66">SUMPRODUCT(('Budget Lead'!$M$8:$AV$8=AG$9)*('Budget Lead'!$B$11:$B$190=$B66)*('Budget Lead'!$M$11:$AV$190)*1)</f>
        <v>0</v>
      </c>
      <c r="AH66" s="69" cm="1">
        <f t="array" ref="AH66">SUMPRODUCT(('Budget Lead'!$M$8:$AV$8=AH$9)*('Budget Lead'!$B$11:$B$190=$B66)*('Budget Lead'!$M$11:$AV$190)*1)</f>
        <v>0</v>
      </c>
      <c r="AI66" s="67" cm="1">
        <f t="array" ref="AI66">SUMPRODUCT(('Budget Lead'!$M$8:$AV$8=AI$9)*('Budget Lead'!$B$11:$B$190=$B66)*('Budget Lead'!$M$11:$AV$190)*1)</f>
        <v>0</v>
      </c>
      <c r="AJ66" s="68" cm="1">
        <f t="array" ref="AJ66">SUMPRODUCT(('Budget Lead'!$M$8:$AV$8=AJ$9)*('Budget Lead'!$B$11:$B$190=$B66)*('Budget Lead'!$M$11:$AV$190)*1)</f>
        <v>0</v>
      </c>
      <c r="AK66" s="69" cm="1">
        <f t="array" ref="AK66">SUMPRODUCT(('Budget Lead'!$M$8:$AV$8=AK$9)*('Budget Lead'!$B$11:$B$190=$B66)*('Budget Lead'!$M$11:$AV$190)*1)</f>
        <v>0</v>
      </c>
      <c r="AL66" s="67" cm="1">
        <f t="array" ref="AL66">SUMPRODUCT(('Budget Lead'!$M$8:$AV$8=AL$9)*('Budget Lead'!$B$11:$B$190=$B66)*('Budget Lead'!$M$11:$AV$190)*1)</f>
        <v>0</v>
      </c>
      <c r="AM66" s="68" cm="1">
        <f t="array" ref="AM66">SUMPRODUCT(('Budget Lead'!$M$8:$AV$8=AM$9)*('Budget Lead'!$B$11:$B$190=$B66)*('Budget Lead'!$M$11:$AV$190)*1)</f>
        <v>0</v>
      </c>
      <c r="AN66" s="69" cm="1">
        <f t="array" ref="AN66">SUMPRODUCT(('Budget Lead'!$M$8:$AV$8=AN$9)*('Budget Lead'!$B$11:$B$190=$B66)*('Budget Lead'!$M$11:$AV$190)*1)</f>
        <v>0</v>
      </c>
      <c r="AO66" s="67" cm="1">
        <f t="array" ref="AO66">SUMPRODUCT(('Budget Lead'!$M$8:$AV$8=AO$9)*('Budget Lead'!$B$11:$B$190=$B66)*('Budget Lead'!$M$11:$AV$190)*1)</f>
        <v>0</v>
      </c>
      <c r="AP66" s="68" cm="1">
        <f t="array" ref="AP66">SUMPRODUCT(('Budget Lead'!$M$8:$AV$8=AP$9)*('Budget Lead'!$B$11:$B$190=$B66)*('Budget Lead'!$M$11:$AV$190)*1)</f>
        <v>0</v>
      </c>
      <c r="AQ66" s="69" cm="1">
        <f t="array" ref="AQ66">SUMPRODUCT(('Budget Lead'!$M$8:$AV$8=AQ$9)*('Budget Lead'!$B$11:$B$190=$B66)*('Budget Lead'!$M$11:$AV$190)*1)</f>
        <v>0</v>
      </c>
      <c r="AR66" s="67" cm="1">
        <f t="array" ref="AR66">SUMPRODUCT(('Budget Lead'!$M$8:$AV$8=AR$9)*('Budget Lead'!$B$11:$B$190=$B66)*('Budget Lead'!$M$11:$AV$190)*1)</f>
        <v>0</v>
      </c>
      <c r="AS66" s="68" cm="1">
        <f t="array" ref="AS66">SUMPRODUCT(('Budget Lead'!$M$8:$AV$8=AS$9)*('Budget Lead'!$B$11:$B$190=$B66)*('Budget Lead'!$M$11:$AV$190)*1)</f>
        <v>0</v>
      </c>
      <c r="AT66" s="69" cm="1">
        <f t="array" ref="AT66">SUMPRODUCT(('Budget Lead'!$M$8:$AV$8=AT$9)*('Budget Lead'!$B$11:$B$190=$B66)*('Budget Lead'!$M$11:$AV$190)*1)</f>
        <v>0</v>
      </c>
      <c r="AU66" s="67" cm="1">
        <f t="array" ref="AU66">SUMPRODUCT(('Budget Lead'!$M$8:$AV$8=AU$9)*('Budget Lead'!$B$11:$B$190=$B66)*('Budget Lead'!$M$11:$AV$190)*1)</f>
        <v>0</v>
      </c>
      <c r="AV66" s="68" cm="1">
        <f t="array" ref="AV66">SUMPRODUCT(('Budget Lead'!$M$8:$AV$8=AV$9)*('Budget Lead'!$B$11:$B$190=$B66)*('Budget Lead'!$M$11:$AV$190)*1)</f>
        <v>0</v>
      </c>
      <c r="AW66" s="69" cm="1">
        <f t="array" ref="AW66">SUMPRODUCT(('Budget Lead'!$M$8:$AV$8=AW$9)*('Budget Lead'!$B$11:$B$190=$B66)*('Budget Lead'!$M$11:$AV$190)*1)</f>
        <v>0</v>
      </c>
      <c r="AX66" s="67" cm="1">
        <f t="array" ref="AX66">SUMPRODUCT(('Budget Lead'!$M$8:$AV$8=AX$9)*('Budget Lead'!$B$11:$B$190=$B66)*('Budget Lead'!$M$11:$AV$190)*1)</f>
        <v>0</v>
      </c>
      <c r="AY66" s="68" cm="1">
        <f t="array" ref="AY66">SUMPRODUCT(('Budget Lead'!$M$8:$AV$8=AY$9)*('Budget Lead'!$B$11:$B$190=$B66)*('Budget Lead'!$M$11:$AV$190)*1)</f>
        <v>0</v>
      </c>
      <c r="AZ66" s="69" cm="1">
        <f t="array" ref="AZ66">SUMPRODUCT(('Budget Lead'!$M$8:$AV$8=AZ$9)*('Budget Lead'!$B$11:$B$190=$B66)*('Budget Lead'!$M$11:$AV$190)*1)</f>
        <v>0</v>
      </c>
      <c r="BA66" s="26"/>
      <c r="BB66" s="381"/>
      <c r="BC66" s="382"/>
      <c r="BD66" s="26"/>
      <c r="BE66" s="381">
        <f t="shared" si="135"/>
        <v>0</v>
      </c>
      <c r="BF66" s="383">
        <f t="shared" si="136"/>
        <v>0</v>
      </c>
      <c r="BG66" s="26"/>
      <c r="BH66" s="381">
        <f t="shared" si="137"/>
        <v>0</v>
      </c>
      <c r="BI66" s="383">
        <f t="shared" si="138"/>
        <v>0</v>
      </c>
    </row>
    <row r="67" spans="2:61" ht="12" hidden="1" customHeight="1" outlineLevel="1" x14ac:dyDescent="0.35">
      <c r="B67" s="61" t="s">
        <v>449</v>
      </c>
      <c r="C67" s="62">
        <f>IFERROR(VLOOKUP(B67,'Budget Lead'!B:AY,2,FALSE),0)</f>
        <v>0</v>
      </c>
      <c r="D67" s="376">
        <f>IFERROR(VLOOKUP(B67,'Budget Lead'!B:AQ,3,FALSE),0)</f>
        <v>0</v>
      </c>
      <c r="E67" s="377">
        <f>IFERROR(VLOOKUP($B67,'Budget Lead'!$B:$AQ,4,FALSE),0)</f>
        <v>0</v>
      </c>
      <c r="F67" s="376">
        <f>IFERROR(VLOOKUP($B67,'Budget Lead'!$B:$AQ,5,FALSE),0)</f>
        <v>0</v>
      </c>
      <c r="G67" s="377">
        <f>IFERROR(VLOOKUP($B67,'Budget Lead'!$B:$AQ,6,FALSE),0)</f>
        <v>0</v>
      </c>
      <c r="H67" s="378">
        <f>IFERROR(VLOOKUP($B67,'Budget Lead'!$B:$AQ,7,FALSE),0)</f>
        <v>0</v>
      </c>
      <c r="I67" s="384">
        <f>IFERROR(VLOOKUP($B67,'Budget Lead'!$B:$AQ,8,FALSE),0)</f>
        <v>0</v>
      </c>
      <c r="J67" s="385">
        <f>IFERROR(VLOOKUP($B67,'Budget Lead'!$B:$AQ,9,FALSE),0)</f>
        <v>0</v>
      </c>
      <c r="K67" s="67">
        <f t="shared" si="139"/>
        <v>0</v>
      </c>
      <c r="L67" s="380"/>
      <c r="M67" s="380"/>
      <c r="N67" s="380"/>
      <c r="O67" s="145">
        <f t="shared" si="140"/>
        <v>0</v>
      </c>
      <c r="P67" s="26"/>
      <c r="Q67" s="67" cm="1">
        <f t="array" ref="Q67">SUMPRODUCT(('Budget Lead'!$M$8:$AV$8=Q$9)*('Budget Lead'!$B$11:$B$190=$B67)*('Budget Lead'!$M$11:$AV$190)*1)</f>
        <v>0</v>
      </c>
      <c r="R67" s="68" cm="1">
        <f t="array" ref="R67">SUMPRODUCT(('Budget Lead'!$M$8:$AV$8=R$9)*('Budget Lead'!$B$11:$B$190=$B67)*('Budget Lead'!$M$11:$AV$190)*1)</f>
        <v>0</v>
      </c>
      <c r="S67" s="69" cm="1">
        <f t="array" ref="S67">SUMPRODUCT(('Budget Lead'!$M$8:$AV$8=S$9)*('Budget Lead'!$B$11:$B$190=$B67)*('Budget Lead'!$M$11:$AV$190)*1)</f>
        <v>0</v>
      </c>
      <c r="T67" s="67" cm="1">
        <f t="array" ref="T67">SUMPRODUCT(('Budget Lead'!$M$8:$AV$8=T$9)*('Budget Lead'!$B$11:$B$190=$B67)*('Budget Lead'!$M$11:$AV$190)*1)</f>
        <v>0</v>
      </c>
      <c r="U67" s="68" cm="1">
        <f t="array" ref="U67">SUMPRODUCT(('Budget Lead'!$M$8:$AV$8=U$9)*('Budget Lead'!$B$11:$B$190=$B67)*('Budget Lead'!$M$11:$AV$190)*1)</f>
        <v>0</v>
      </c>
      <c r="V67" s="69" cm="1">
        <f t="array" ref="V67">SUMPRODUCT(('Budget Lead'!$M$8:$AV$8=V$9)*('Budget Lead'!$B$11:$B$190=$B67)*('Budget Lead'!$M$11:$AV$190)*1)</f>
        <v>0</v>
      </c>
      <c r="W67" s="67" cm="1">
        <f t="array" ref="W67">SUMPRODUCT(('Budget Lead'!$M$8:$AV$8=W$9)*('Budget Lead'!$B$11:$B$190=$B67)*('Budget Lead'!$M$11:$AV$190)*1)</f>
        <v>0</v>
      </c>
      <c r="X67" s="68" cm="1">
        <f t="array" ref="X67">SUMPRODUCT(('Budget Lead'!$M$8:$AV$8=X$9)*('Budget Lead'!$B$11:$B$190=$B67)*('Budget Lead'!$M$11:$AV$190)*1)</f>
        <v>0</v>
      </c>
      <c r="Y67" s="69" cm="1">
        <f t="array" ref="Y67">SUMPRODUCT(('Budget Lead'!$M$8:$AV$8=Y$9)*('Budget Lead'!$B$11:$B$190=$B67)*('Budget Lead'!$M$11:$AV$190)*1)</f>
        <v>0</v>
      </c>
      <c r="Z67" s="67" cm="1">
        <f t="array" ref="Z67">SUMPRODUCT(('Budget Lead'!$M$8:$AV$8=Z$9)*('Budget Lead'!$B$11:$B$190=$B67)*('Budget Lead'!$M$11:$AV$190)*1)</f>
        <v>0</v>
      </c>
      <c r="AA67" s="68" cm="1">
        <f t="array" ref="AA67">SUMPRODUCT(('Budget Lead'!$M$8:$AV$8=AA$9)*('Budget Lead'!$B$11:$B$190=$B67)*('Budget Lead'!$M$11:$AV$190)*1)</f>
        <v>0</v>
      </c>
      <c r="AB67" s="69" cm="1">
        <f t="array" ref="AB67">SUMPRODUCT(('Budget Lead'!$M$8:$AV$8=AB$9)*('Budget Lead'!$B$11:$B$190=$B67)*('Budget Lead'!$M$11:$AV$190)*1)</f>
        <v>0</v>
      </c>
      <c r="AC67" s="67" cm="1">
        <f t="array" ref="AC67">SUMPRODUCT(('Budget Lead'!$M$8:$AV$8=AC$9)*('Budget Lead'!$B$11:$B$190=$B67)*('Budget Lead'!$M$11:$AV$190)*1)</f>
        <v>0</v>
      </c>
      <c r="AD67" s="68" cm="1">
        <f t="array" ref="AD67">SUMPRODUCT(('Budget Lead'!$M$8:$AV$8=AD$9)*('Budget Lead'!$B$11:$B$190=$B67)*('Budget Lead'!$M$11:$AV$190)*1)</f>
        <v>0</v>
      </c>
      <c r="AE67" s="69" cm="1">
        <f t="array" ref="AE67">SUMPRODUCT(('Budget Lead'!$M$8:$AV$8=AE$9)*('Budget Lead'!$B$11:$B$190=$B67)*('Budget Lead'!$M$11:$AV$190)*1)</f>
        <v>0</v>
      </c>
      <c r="AF67" s="67" cm="1">
        <f t="array" ref="AF67">SUMPRODUCT(('Budget Lead'!$M$8:$AV$8=AF$9)*('Budget Lead'!$B$11:$B$190=$B67)*('Budget Lead'!$M$11:$AV$190)*1)</f>
        <v>0</v>
      </c>
      <c r="AG67" s="68" cm="1">
        <f t="array" ref="AG67">SUMPRODUCT(('Budget Lead'!$M$8:$AV$8=AG$9)*('Budget Lead'!$B$11:$B$190=$B67)*('Budget Lead'!$M$11:$AV$190)*1)</f>
        <v>0</v>
      </c>
      <c r="AH67" s="69" cm="1">
        <f t="array" ref="AH67">SUMPRODUCT(('Budget Lead'!$M$8:$AV$8=AH$9)*('Budget Lead'!$B$11:$B$190=$B67)*('Budget Lead'!$M$11:$AV$190)*1)</f>
        <v>0</v>
      </c>
      <c r="AI67" s="67" cm="1">
        <f t="array" ref="AI67">SUMPRODUCT(('Budget Lead'!$M$8:$AV$8=AI$9)*('Budget Lead'!$B$11:$B$190=$B67)*('Budget Lead'!$M$11:$AV$190)*1)</f>
        <v>0</v>
      </c>
      <c r="AJ67" s="68" cm="1">
        <f t="array" ref="AJ67">SUMPRODUCT(('Budget Lead'!$M$8:$AV$8=AJ$9)*('Budget Lead'!$B$11:$B$190=$B67)*('Budget Lead'!$M$11:$AV$190)*1)</f>
        <v>0</v>
      </c>
      <c r="AK67" s="69" cm="1">
        <f t="array" ref="AK67">SUMPRODUCT(('Budget Lead'!$M$8:$AV$8=AK$9)*('Budget Lead'!$B$11:$B$190=$B67)*('Budget Lead'!$M$11:$AV$190)*1)</f>
        <v>0</v>
      </c>
      <c r="AL67" s="67" cm="1">
        <f t="array" ref="AL67">SUMPRODUCT(('Budget Lead'!$M$8:$AV$8=AL$9)*('Budget Lead'!$B$11:$B$190=$B67)*('Budget Lead'!$M$11:$AV$190)*1)</f>
        <v>0</v>
      </c>
      <c r="AM67" s="68" cm="1">
        <f t="array" ref="AM67">SUMPRODUCT(('Budget Lead'!$M$8:$AV$8=AM$9)*('Budget Lead'!$B$11:$B$190=$B67)*('Budget Lead'!$M$11:$AV$190)*1)</f>
        <v>0</v>
      </c>
      <c r="AN67" s="69" cm="1">
        <f t="array" ref="AN67">SUMPRODUCT(('Budget Lead'!$M$8:$AV$8=AN$9)*('Budget Lead'!$B$11:$B$190=$B67)*('Budget Lead'!$M$11:$AV$190)*1)</f>
        <v>0</v>
      </c>
      <c r="AO67" s="67" cm="1">
        <f t="array" ref="AO67">SUMPRODUCT(('Budget Lead'!$M$8:$AV$8=AO$9)*('Budget Lead'!$B$11:$B$190=$B67)*('Budget Lead'!$M$11:$AV$190)*1)</f>
        <v>0</v>
      </c>
      <c r="AP67" s="68" cm="1">
        <f t="array" ref="AP67">SUMPRODUCT(('Budget Lead'!$M$8:$AV$8=AP$9)*('Budget Lead'!$B$11:$B$190=$B67)*('Budget Lead'!$M$11:$AV$190)*1)</f>
        <v>0</v>
      </c>
      <c r="AQ67" s="69" cm="1">
        <f t="array" ref="AQ67">SUMPRODUCT(('Budget Lead'!$M$8:$AV$8=AQ$9)*('Budget Lead'!$B$11:$B$190=$B67)*('Budget Lead'!$M$11:$AV$190)*1)</f>
        <v>0</v>
      </c>
      <c r="AR67" s="67" cm="1">
        <f t="array" ref="AR67">SUMPRODUCT(('Budget Lead'!$M$8:$AV$8=AR$9)*('Budget Lead'!$B$11:$B$190=$B67)*('Budget Lead'!$M$11:$AV$190)*1)</f>
        <v>0</v>
      </c>
      <c r="AS67" s="68" cm="1">
        <f t="array" ref="AS67">SUMPRODUCT(('Budget Lead'!$M$8:$AV$8=AS$9)*('Budget Lead'!$B$11:$B$190=$B67)*('Budget Lead'!$M$11:$AV$190)*1)</f>
        <v>0</v>
      </c>
      <c r="AT67" s="69" cm="1">
        <f t="array" ref="AT67">SUMPRODUCT(('Budget Lead'!$M$8:$AV$8=AT$9)*('Budget Lead'!$B$11:$B$190=$B67)*('Budget Lead'!$M$11:$AV$190)*1)</f>
        <v>0</v>
      </c>
      <c r="AU67" s="67" cm="1">
        <f t="array" ref="AU67">SUMPRODUCT(('Budget Lead'!$M$8:$AV$8=AU$9)*('Budget Lead'!$B$11:$B$190=$B67)*('Budget Lead'!$M$11:$AV$190)*1)</f>
        <v>0</v>
      </c>
      <c r="AV67" s="68" cm="1">
        <f t="array" ref="AV67">SUMPRODUCT(('Budget Lead'!$M$8:$AV$8=AV$9)*('Budget Lead'!$B$11:$B$190=$B67)*('Budget Lead'!$M$11:$AV$190)*1)</f>
        <v>0</v>
      </c>
      <c r="AW67" s="69" cm="1">
        <f t="array" ref="AW67">SUMPRODUCT(('Budget Lead'!$M$8:$AV$8=AW$9)*('Budget Lead'!$B$11:$B$190=$B67)*('Budget Lead'!$M$11:$AV$190)*1)</f>
        <v>0</v>
      </c>
      <c r="AX67" s="67" cm="1">
        <f t="array" ref="AX67">SUMPRODUCT(('Budget Lead'!$M$8:$AV$8=AX$9)*('Budget Lead'!$B$11:$B$190=$B67)*('Budget Lead'!$M$11:$AV$190)*1)</f>
        <v>0</v>
      </c>
      <c r="AY67" s="68" cm="1">
        <f t="array" ref="AY67">SUMPRODUCT(('Budget Lead'!$M$8:$AV$8=AY$9)*('Budget Lead'!$B$11:$B$190=$B67)*('Budget Lead'!$M$11:$AV$190)*1)</f>
        <v>0</v>
      </c>
      <c r="AZ67" s="69" cm="1">
        <f t="array" ref="AZ67">SUMPRODUCT(('Budget Lead'!$M$8:$AV$8=AZ$9)*('Budget Lead'!$B$11:$B$190=$B67)*('Budget Lead'!$M$11:$AV$190)*1)</f>
        <v>0</v>
      </c>
      <c r="BA67" s="26"/>
      <c r="BB67" s="381"/>
      <c r="BC67" s="382"/>
      <c r="BD67" s="26"/>
      <c r="BE67" s="381">
        <f t="shared" si="135"/>
        <v>0</v>
      </c>
      <c r="BF67" s="383">
        <f t="shared" si="136"/>
        <v>0</v>
      </c>
      <c r="BG67" s="26"/>
      <c r="BH67" s="381">
        <f t="shared" si="137"/>
        <v>0</v>
      </c>
      <c r="BI67" s="383">
        <f t="shared" si="138"/>
        <v>0</v>
      </c>
    </row>
    <row r="68" spans="2:61" ht="14.5" collapsed="1" x14ac:dyDescent="0.35">
      <c r="B68" s="26"/>
      <c r="C68" s="363" t="str">
        <f>B3</f>
        <v>P1</v>
      </c>
      <c r="D68" s="364"/>
      <c r="E68" s="365"/>
      <c r="F68" s="366"/>
      <c r="G68" s="365"/>
      <c r="H68" s="367"/>
      <c r="I68" s="368"/>
      <c r="J68" s="409"/>
      <c r="K68" s="370"/>
      <c r="L68" s="371">
        <f>SUM(L69:L78)</f>
        <v>0</v>
      </c>
      <c r="M68" s="371"/>
      <c r="N68" s="371"/>
      <c r="O68" s="372">
        <f>SUM(O69:O78)</f>
        <v>0</v>
      </c>
      <c r="P68" s="50"/>
      <c r="Q68" s="370">
        <f t="shared" ref="Q68:AZ68" si="141">SUM(Q69:Q78)</f>
        <v>0</v>
      </c>
      <c r="R68" s="371">
        <f t="shared" si="141"/>
        <v>0</v>
      </c>
      <c r="S68" s="373">
        <f t="shared" si="141"/>
        <v>0</v>
      </c>
      <c r="T68" s="370">
        <f t="shared" si="141"/>
        <v>0</v>
      </c>
      <c r="U68" s="371">
        <f t="shared" si="141"/>
        <v>0</v>
      </c>
      <c r="V68" s="373">
        <f t="shared" si="141"/>
        <v>0</v>
      </c>
      <c r="W68" s="370">
        <f t="shared" si="141"/>
        <v>0</v>
      </c>
      <c r="X68" s="371">
        <f t="shared" si="141"/>
        <v>0</v>
      </c>
      <c r="Y68" s="373">
        <f t="shared" si="141"/>
        <v>0</v>
      </c>
      <c r="Z68" s="370">
        <f t="shared" si="141"/>
        <v>0</v>
      </c>
      <c r="AA68" s="371">
        <f t="shared" si="141"/>
        <v>0</v>
      </c>
      <c r="AB68" s="373">
        <f t="shared" si="141"/>
        <v>0</v>
      </c>
      <c r="AC68" s="370">
        <f t="shared" si="141"/>
        <v>0</v>
      </c>
      <c r="AD68" s="371">
        <f t="shared" si="141"/>
        <v>0</v>
      </c>
      <c r="AE68" s="373">
        <f t="shared" si="141"/>
        <v>0</v>
      </c>
      <c r="AF68" s="370">
        <f t="shared" si="141"/>
        <v>0</v>
      </c>
      <c r="AG68" s="371">
        <f t="shared" si="141"/>
        <v>0</v>
      </c>
      <c r="AH68" s="373">
        <f t="shared" si="141"/>
        <v>0</v>
      </c>
      <c r="AI68" s="370">
        <f t="shared" si="141"/>
        <v>0</v>
      </c>
      <c r="AJ68" s="371">
        <f t="shared" si="141"/>
        <v>0</v>
      </c>
      <c r="AK68" s="373">
        <f t="shared" si="141"/>
        <v>0</v>
      </c>
      <c r="AL68" s="370">
        <f t="shared" si="141"/>
        <v>0</v>
      </c>
      <c r="AM68" s="371">
        <f t="shared" si="141"/>
        <v>0</v>
      </c>
      <c r="AN68" s="373">
        <f t="shared" si="141"/>
        <v>0</v>
      </c>
      <c r="AO68" s="370">
        <f t="shared" si="141"/>
        <v>0</v>
      </c>
      <c r="AP68" s="371">
        <f t="shared" si="141"/>
        <v>0</v>
      </c>
      <c r="AQ68" s="373">
        <f t="shared" si="141"/>
        <v>0</v>
      </c>
      <c r="AR68" s="370">
        <f t="shared" si="141"/>
        <v>0</v>
      </c>
      <c r="AS68" s="371">
        <f t="shared" si="141"/>
        <v>0</v>
      </c>
      <c r="AT68" s="373">
        <f t="shared" si="141"/>
        <v>0</v>
      </c>
      <c r="AU68" s="370">
        <f t="shared" si="141"/>
        <v>0</v>
      </c>
      <c r="AV68" s="371">
        <f t="shared" si="141"/>
        <v>0</v>
      </c>
      <c r="AW68" s="373">
        <f t="shared" si="141"/>
        <v>0</v>
      </c>
      <c r="AX68" s="370">
        <f t="shared" si="141"/>
        <v>0</v>
      </c>
      <c r="AY68" s="371">
        <f t="shared" si="141"/>
        <v>0</v>
      </c>
      <c r="AZ68" s="373">
        <f t="shared" si="141"/>
        <v>0</v>
      </c>
      <c r="BA68" s="26"/>
      <c r="BB68" s="375">
        <f>SUM(BB69:BB78)</f>
        <v>0</v>
      </c>
      <c r="BC68" s="400"/>
      <c r="BD68" s="26"/>
      <c r="BE68" s="375">
        <f>SUM(BE69:BE78)</f>
        <v>0</v>
      </c>
      <c r="BF68" s="374">
        <f t="shared" si="2"/>
        <v>0</v>
      </c>
      <c r="BG68" s="26"/>
      <c r="BH68" s="375">
        <f>SUM(BH69:BH78)</f>
        <v>0</v>
      </c>
      <c r="BI68" s="374">
        <f t="shared" si="3"/>
        <v>0</v>
      </c>
    </row>
    <row r="69" spans="2:61" ht="14.5" x14ac:dyDescent="0.35">
      <c r="B69" s="61" t="s">
        <v>81</v>
      </c>
      <c r="C69" s="62">
        <f>IFERROR(VLOOKUP($B69,'P1'!$B:$AQ,2,FALSE),0)</f>
        <v>0</v>
      </c>
      <c r="D69" s="391">
        <f>IFERROR(VLOOKUP($B69,'P1'!$B:$AQ,3,FALSE),0)</f>
        <v>0</v>
      </c>
      <c r="E69" s="377">
        <f>IFERROR(VLOOKUP($B69,'P1'!$B:$AQ,4,FALSE),0)</f>
        <v>0</v>
      </c>
      <c r="F69" s="376">
        <f>IFERROR(VLOOKUP($B69,'P1'!$B:$AQ,5,FALSE),0)</f>
        <v>0</v>
      </c>
      <c r="G69" s="377">
        <f>IFERROR(VLOOKUP($B69,'P1'!$B:$AQ,6,FALSE),0)</f>
        <v>0</v>
      </c>
      <c r="H69" s="378">
        <f>IFERROR(VLOOKUP($B69,'P1'!$B:$AQ,7,FALSE),0)</f>
        <v>0</v>
      </c>
      <c r="I69" s="379">
        <f>IFERROR(VLOOKUP($B69,'P1'!$B:$AQ,8,FALSE),0)</f>
        <v>0</v>
      </c>
      <c r="J69" s="65">
        <f>IFERROR(VLOOKUP($B69,'P1'!$B:$AQ,9,FALSE),0)</f>
        <v>0</v>
      </c>
      <c r="K69" s="392"/>
      <c r="L69" s="68">
        <f>J69*F69*H69*D69</f>
        <v>0</v>
      </c>
      <c r="M69" s="393"/>
      <c r="N69" s="393"/>
      <c r="O69" s="66">
        <f>SUM(K69:N69)</f>
        <v>0</v>
      </c>
      <c r="P69" s="26"/>
      <c r="Q69" s="67" cm="1">
        <f t="array" ref="Q69">SUMPRODUCT(('P1'!$M$8:$AV$8=Q$9)*('P1'!$B$11:$B$190=$B69)*('P1'!$M$11:$AV$190*1))</f>
        <v>0</v>
      </c>
      <c r="R69" s="68" cm="1">
        <f t="array" ref="R69">SUMPRODUCT(('P1'!$M$8:$AV$8=R$9)*('P1'!$B$11:$B$190=$B69)*('P1'!$M$11:$AV$190*1))</f>
        <v>0</v>
      </c>
      <c r="S69" s="69" cm="1">
        <f t="array" ref="S69">SUMPRODUCT(('P1'!$M$8:$AV$8=S$9)*('P1'!$B$11:$B$190=$B69)*('P1'!$M$11:$AV$190*1))</f>
        <v>0</v>
      </c>
      <c r="T69" s="67" cm="1">
        <f t="array" ref="T69">SUMPRODUCT(('P1'!$M$8:$AV$8=T$9)*('P1'!$B$11:$B$190=$B69)*('P1'!$M$11:$AV$190*1))</f>
        <v>0</v>
      </c>
      <c r="U69" s="68" cm="1">
        <f t="array" ref="U69">SUMPRODUCT(('P1'!$M$8:$AV$8=U$9)*('P1'!$B$11:$B$190=$B69)*('P1'!$M$11:$AV$190*1))</f>
        <v>0</v>
      </c>
      <c r="V69" s="69" cm="1">
        <f t="array" ref="V69">SUMPRODUCT(('P1'!$M$8:$AV$8=V$9)*('P1'!$B$11:$B$190=$B69)*('P1'!$M$11:$AV$190*1))</f>
        <v>0</v>
      </c>
      <c r="W69" s="67" cm="1">
        <f t="array" ref="W69">SUMPRODUCT(('P1'!$M$8:$AV$8=W$9)*('P1'!$B$11:$B$190=$B69)*('P1'!$M$11:$AV$190*1))</f>
        <v>0</v>
      </c>
      <c r="X69" s="68" cm="1">
        <f t="array" ref="X69">SUMPRODUCT(('P1'!$M$8:$AV$8=X$9)*('P1'!$B$11:$B$190=$B69)*('P1'!$M$11:$AV$190*1))</f>
        <v>0</v>
      </c>
      <c r="Y69" s="69" cm="1">
        <f t="array" ref="Y69">SUMPRODUCT(('P1'!$M$8:$AV$8=Y$9)*('P1'!$B$11:$B$190=$B69)*('P1'!$M$11:$AV$190*1))</f>
        <v>0</v>
      </c>
      <c r="Z69" s="67" cm="1">
        <f t="array" ref="Z69">SUMPRODUCT(('P1'!$M$8:$AV$8=Z$9)*('P1'!$B$11:$B$190=$B69)*('P1'!$M$11:$AV$190*1))</f>
        <v>0</v>
      </c>
      <c r="AA69" s="68" cm="1">
        <f t="array" ref="AA69">SUMPRODUCT(('P1'!$M$8:$AV$8=AA$9)*('P1'!$B$11:$B$190=$B69)*('P1'!$M$11:$AV$190*1))</f>
        <v>0</v>
      </c>
      <c r="AB69" s="69" cm="1">
        <f t="array" ref="AB69">SUMPRODUCT(('P1'!$M$8:$AV$8=AB$9)*('P1'!$B$11:$B$190=$B69)*('P1'!$M$11:$AV$190*1))</f>
        <v>0</v>
      </c>
      <c r="AC69" s="67" cm="1">
        <f t="array" ref="AC69">SUMPRODUCT(('P1'!$M$8:$AV$8=AC$9)*('P1'!$B$11:$B$190=$B69)*('P1'!$M$11:$AV$190*1))</f>
        <v>0</v>
      </c>
      <c r="AD69" s="68" cm="1">
        <f t="array" ref="AD69">SUMPRODUCT(('P1'!$M$8:$AV$8=AD$9)*('P1'!$B$11:$B$190=$B69)*('P1'!$M$11:$AV$190*1))</f>
        <v>0</v>
      </c>
      <c r="AE69" s="69" cm="1">
        <f t="array" ref="AE69">SUMPRODUCT(('P1'!$M$8:$AV$8=AE$9)*('P1'!$B$11:$B$190=$B69)*('P1'!$M$11:$AV$190*1))</f>
        <v>0</v>
      </c>
      <c r="AF69" s="67" cm="1">
        <f t="array" ref="AF69">SUMPRODUCT(('P1'!$M$8:$AV$8=AF$9)*('P1'!$B$11:$B$190=$B69)*('P1'!$M$11:$AV$190*1))</f>
        <v>0</v>
      </c>
      <c r="AG69" s="68" cm="1">
        <f t="array" ref="AG69">SUMPRODUCT(('P1'!$M$8:$AV$8=AG$9)*('P1'!$B$11:$B$190=$B69)*('P1'!$M$11:$AV$190*1))</f>
        <v>0</v>
      </c>
      <c r="AH69" s="69" cm="1">
        <f t="array" ref="AH69">SUMPRODUCT(('P1'!$M$8:$AV$8=AH$9)*('P1'!$B$11:$B$190=$B69)*('P1'!$M$11:$AV$190*1))</f>
        <v>0</v>
      </c>
      <c r="AI69" s="67" cm="1">
        <f t="array" ref="AI69">SUMPRODUCT(('P1'!$M$8:$AV$8=AI$9)*('P1'!$B$11:$B$190=$B69)*('P1'!$M$11:$AV$190*1))</f>
        <v>0</v>
      </c>
      <c r="AJ69" s="68" cm="1">
        <f t="array" ref="AJ69">SUMPRODUCT(('P1'!$M$8:$AV$8=AJ$9)*('P1'!$B$11:$B$190=$B69)*('P1'!$M$11:$AV$190*1))</f>
        <v>0</v>
      </c>
      <c r="AK69" s="69" cm="1">
        <f t="array" ref="AK69">SUMPRODUCT(('P1'!$M$8:$AV$8=AK$9)*('P1'!$B$11:$B$190=$B69)*('P1'!$M$11:$AV$190*1))</f>
        <v>0</v>
      </c>
      <c r="AL69" s="67" cm="1">
        <f t="array" ref="AL69">SUMPRODUCT(('P1'!$M$8:$AV$8=AL$9)*('P1'!$B$11:$B$190=$B69)*('P1'!$M$11:$AV$190*1))</f>
        <v>0</v>
      </c>
      <c r="AM69" s="68" cm="1">
        <f t="array" ref="AM69">SUMPRODUCT(('P1'!$M$8:$AV$8=AM$9)*('P1'!$B$11:$B$190=$B69)*('P1'!$M$11:$AV$190*1))</f>
        <v>0</v>
      </c>
      <c r="AN69" s="69" cm="1">
        <f t="array" ref="AN69">SUMPRODUCT(('P1'!$M$8:$AV$8=AN$9)*('P1'!$B$11:$B$190=$B69)*('P1'!$M$11:$AV$190*1))</f>
        <v>0</v>
      </c>
      <c r="AO69" s="67" cm="1">
        <f t="array" ref="AO69">SUMPRODUCT(('P1'!$M$8:$AV$8=AO$9)*('P1'!$B$11:$B$190=$B69)*('P1'!$M$11:$AV$190*1))</f>
        <v>0</v>
      </c>
      <c r="AP69" s="68" cm="1">
        <f t="array" ref="AP69">SUMPRODUCT(('P1'!$M$8:$AV$8=AP$9)*('P1'!$B$11:$B$190=$B69)*('P1'!$M$11:$AV$190*1))</f>
        <v>0</v>
      </c>
      <c r="AQ69" s="69" cm="1">
        <f t="array" ref="AQ69">SUMPRODUCT(('P1'!$M$8:$AV$8=AQ$9)*('P1'!$B$11:$B$190=$B69)*('P1'!$M$11:$AV$190*1))</f>
        <v>0</v>
      </c>
      <c r="AR69" s="67" cm="1">
        <f t="array" ref="AR69">SUMPRODUCT(('P1'!$M$8:$AV$8=AR$9)*('P1'!$B$11:$B$190=$B69)*('P1'!$M$11:$AV$190*1))</f>
        <v>0</v>
      </c>
      <c r="AS69" s="68" cm="1">
        <f t="array" ref="AS69">SUMPRODUCT(('P1'!$M$8:$AV$8=AS$9)*('P1'!$B$11:$B$190=$B69)*('P1'!$M$11:$AV$190*1))</f>
        <v>0</v>
      </c>
      <c r="AT69" s="69" cm="1">
        <f t="array" ref="AT69">SUMPRODUCT(('P1'!$M$8:$AV$8=AT$9)*('P1'!$B$11:$B$190=$B69)*('P1'!$M$11:$AV$190*1))</f>
        <v>0</v>
      </c>
      <c r="AU69" s="67" cm="1">
        <f t="array" ref="AU69">SUMPRODUCT(('P1'!$M$8:$AV$8=AU$9)*('P1'!$B$11:$B$190=$B69)*('P1'!$M$11:$AV$190*1))</f>
        <v>0</v>
      </c>
      <c r="AV69" s="68" cm="1">
        <f t="array" ref="AV69">SUMPRODUCT(('P1'!$M$8:$AV$8=AV$9)*('P1'!$B$11:$B$190=$B69)*('P1'!$M$11:$AV$190*1))</f>
        <v>0</v>
      </c>
      <c r="AW69" s="69" cm="1">
        <f t="array" ref="AW69">SUMPRODUCT(('P1'!$M$8:$AV$8=AW$9)*('P1'!$B$11:$B$190=$B69)*('P1'!$M$11:$AV$190*1))</f>
        <v>0</v>
      </c>
      <c r="AX69" s="67" cm="1">
        <f t="array" ref="AX69">SUMPRODUCT(('P1'!$M$8:$AV$8=AX$9)*('P1'!$B$11:$B$190=$B69)*('P1'!$M$11:$AV$190*1))</f>
        <v>0</v>
      </c>
      <c r="AY69" s="68" cm="1">
        <f t="array" ref="AY69">SUMPRODUCT(('P1'!$M$8:$AV$8=AY$9)*('P1'!$B$11:$B$190=$B69)*('P1'!$M$11:$AV$190*1))</f>
        <v>0</v>
      </c>
      <c r="AZ69" s="69" cm="1">
        <f t="array" ref="AZ69">SUMPRODUCT(('P1'!$M$8:$AV$8=AZ$9)*('P1'!$B$11:$B$190=$B69)*('P1'!$M$11:$AV$190*1))</f>
        <v>0</v>
      </c>
      <c r="BA69" s="26"/>
      <c r="BB69" s="381"/>
      <c r="BC69" s="382"/>
      <c r="BD69" s="26"/>
      <c r="BE69" s="381">
        <f t="shared" ref="BE69:BE78" si="142">SUM(Q69:AZ69)</f>
        <v>0</v>
      </c>
      <c r="BF69" s="383">
        <f t="shared" ref="BF69:BF78" si="143">IFERROR(BE69/O69,0)</f>
        <v>0</v>
      </c>
      <c r="BG69" s="26"/>
      <c r="BH69" s="381">
        <f t="shared" ref="BH69:BH78" si="144">BB69+BE69</f>
        <v>0</v>
      </c>
      <c r="BI69" s="383">
        <f t="shared" ref="BI69:BI78" si="145">IFERROR(BH69/O69,0)</f>
        <v>0</v>
      </c>
    </row>
    <row r="70" spans="2:61" ht="14.5" x14ac:dyDescent="0.35">
      <c r="B70" s="61" t="s">
        <v>82</v>
      </c>
      <c r="C70" s="62">
        <f>IFERROR(VLOOKUP($B70,'P1'!$B:$AQ,2,FALSE),0)</f>
        <v>0</v>
      </c>
      <c r="D70" s="391">
        <f>IFERROR(VLOOKUP($B70,'P1'!$B:$AQ,3,FALSE),0)</f>
        <v>0</v>
      </c>
      <c r="E70" s="377">
        <f>IFERROR(VLOOKUP($B70,'P1'!$B:$AQ,4,FALSE),0)</f>
        <v>0</v>
      </c>
      <c r="F70" s="376">
        <f>IFERROR(VLOOKUP($B70,'P1'!$B:$AQ,5,FALSE),0)</f>
        <v>0</v>
      </c>
      <c r="G70" s="377">
        <f>IFERROR(VLOOKUP($B70,'P1'!$B:$AQ,6,FALSE),0)</f>
        <v>0</v>
      </c>
      <c r="H70" s="378">
        <f>IFERROR(VLOOKUP($B70,'P1'!$B:$AQ,7,FALSE),0)</f>
        <v>0</v>
      </c>
      <c r="I70" s="379">
        <f>IFERROR(VLOOKUP($B70,'P1'!$B:$AQ,8,FALSE),0)</f>
        <v>0</v>
      </c>
      <c r="J70" s="65">
        <f>IFERROR(VLOOKUP($B70,'P1'!$B:$AQ,9,FALSE),0)</f>
        <v>0</v>
      </c>
      <c r="K70" s="392"/>
      <c r="L70" s="68">
        <f t="shared" ref="L70:L78" si="146">J70*F70*H70*D70</f>
        <v>0</v>
      </c>
      <c r="M70" s="393"/>
      <c r="N70" s="393"/>
      <c r="O70" s="66">
        <f t="shared" ref="O70:O78" si="147">SUM(K70:N70)</f>
        <v>0</v>
      </c>
      <c r="P70" s="26"/>
      <c r="Q70" s="67" cm="1">
        <f t="array" ref="Q70">SUMPRODUCT(('P1'!$M$8:$AV$8=Q$9)*('P1'!$B$11:$B$190=$B70)*('P1'!$M$11:$AV$190*1))</f>
        <v>0</v>
      </c>
      <c r="R70" s="68" cm="1">
        <f t="array" ref="R70">SUMPRODUCT(('P1'!$M$8:$AV$8=R$9)*('P1'!$B$11:$B$190=$B70)*('P1'!$M$11:$AV$190*1))</f>
        <v>0</v>
      </c>
      <c r="S70" s="69" cm="1">
        <f t="array" ref="S70">SUMPRODUCT(('P1'!$M$8:$AV$8=S$9)*('P1'!$B$11:$B$190=$B70)*('P1'!$M$11:$AV$190*1))</f>
        <v>0</v>
      </c>
      <c r="T70" s="67" cm="1">
        <f t="array" ref="T70">SUMPRODUCT(('P1'!$M$8:$AV$8=T$9)*('P1'!$B$11:$B$190=$B70)*('P1'!$M$11:$AV$190*1))</f>
        <v>0</v>
      </c>
      <c r="U70" s="68" cm="1">
        <f t="array" ref="U70">SUMPRODUCT(('P1'!$M$8:$AV$8=U$9)*('P1'!$B$11:$B$190=$B70)*('P1'!$M$11:$AV$190*1))</f>
        <v>0</v>
      </c>
      <c r="V70" s="69" cm="1">
        <f t="array" ref="V70">SUMPRODUCT(('P1'!$M$8:$AV$8=V$9)*('P1'!$B$11:$B$190=$B70)*('P1'!$M$11:$AV$190*1))</f>
        <v>0</v>
      </c>
      <c r="W70" s="67" cm="1">
        <f t="array" ref="W70">SUMPRODUCT(('P1'!$M$8:$AV$8=W$9)*('P1'!$B$11:$B$190=$B70)*('P1'!$M$11:$AV$190*1))</f>
        <v>0</v>
      </c>
      <c r="X70" s="68" cm="1">
        <f t="array" ref="X70">SUMPRODUCT(('P1'!$M$8:$AV$8=X$9)*('P1'!$B$11:$B$190=$B70)*('P1'!$M$11:$AV$190*1))</f>
        <v>0</v>
      </c>
      <c r="Y70" s="69" cm="1">
        <f t="array" ref="Y70">SUMPRODUCT(('P1'!$M$8:$AV$8=Y$9)*('P1'!$B$11:$B$190=$B70)*('P1'!$M$11:$AV$190*1))</f>
        <v>0</v>
      </c>
      <c r="Z70" s="67" cm="1">
        <f t="array" ref="Z70">SUMPRODUCT(('P1'!$M$8:$AV$8=Z$9)*('P1'!$B$11:$B$190=$B70)*('P1'!$M$11:$AV$190*1))</f>
        <v>0</v>
      </c>
      <c r="AA70" s="68" cm="1">
        <f t="array" ref="AA70">SUMPRODUCT(('P1'!$M$8:$AV$8=AA$9)*('P1'!$B$11:$B$190=$B70)*('P1'!$M$11:$AV$190*1))</f>
        <v>0</v>
      </c>
      <c r="AB70" s="69" cm="1">
        <f t="array" ref="AB70">SUMPRODUCT(('P1'!$M$8:$AV$8=AB$9)*('P1'!$B$11:$B$190=$B70)*('P1'!$M$11:$AV$190*1))</f>
        <v>0</v>
      </c>
      <c r="AC70" s="67" cm="1">
        <f t="array" ref="AC70">SUMPRODUCT(('P1'!$M$8:$AV$8=AC$9)*('P1'!$B$11:$B$190=$B70)*('P1'!$M$11:$AV$190*1))</f>
        <v>0</v>
      </c>
      <c r="AD70" s="68" cm="1">
        <f t="array" ref="AD70">SUMPRODUCT(('P1'!$M$8:$AV$8=AD$9)*('P1'!$B$11:$B$190=$B70)*('P1'!$M$11:$AV$190*1))</f>
        <v>0</v>
      </c>
      <c r="AE70" s="69" cm="1">
        <f t="array" ref="AE70">SUMPRODUCT(('P1'!$M$8:$AV$8=AE$9)*('P1'!$B$11:$B$190=$B70)*('P1'!$M$11:$AV$190*1))</f>
        <v>0</v>
      </c>
      <c r="AF70" s="67" cm="1">
        <f t="array" ref="AF70">SUMPRODUCT(('P1'!$M$8:$AV$8=AF$9)*('P1'!$B$11:$B$190=$B70)*('P1'!$M$11:$AV$190*1))</f>
        <v>0</v>
      </c>
      <c r="AG70" s="68" cm="1">
        <f t="array" ref="AG70">SUMPRODUCT(('P1'!$M$8:$AV$8=AG$9)*('P1'!$B$11:$B$190=$B70)*('P1'!$M$11:$AV$190*1))</f>
        <v>0</v>
      </c>
      <c r="AH70" s="69" cm="1">
        <f t="array" ref="AH70">SUMPRODUCT(('P1'!$M$8:$AV$8=AH$9)*('P1'!$B$11:$B$190=$B70)*('P1'!$M$11:$AV$190*1))</f>
        <v>0</v>
      </c>
      <c r="AI70" s="67" cm="1">
        <f t="array" ref="AI70">SUMPRODUCT(('P1'!$M$8:$AV$8=AI$9)*('P1'!$B$11:$B$190=$B70)*('P1'!$M$11:$AV$190*1))</f>
        <v>0</v>
      </c>
      <c r="AJ70" s="68" cm="1">
        <f t="array" ref="AJ70">SUMPRODUCT(('P1'!$M$8:$AV$8=AJ$9)*('P1'!$B$11:$B$190=$B70)*('P1'!$M$11:$AV$190*1))</f>
        <v>0</v>
      </c>
      <c r="AK70" s="69" cm="1">
        <f t="array" ref="AK70">SUMPRODUCT(('P1'!$M$8:$AV$8=AK$9)*('P1'!$B$11:$B$190=$B70)*('P1'!$M$11:$AV$190*1))</f>
        <v>0</v>
      </c>
      <c r="AL70" s="67" cm="1">
        <f t="array" ref="AL70">SUMPRODUCT(('P1'!$M$8:$AV$8=AL$9)*('P1'!$B$11:$B$190=$B70)*('P1'!$M$11:$AV$190*1))</f>
        <v>0</v>
      </c>
      <c r="AM70" s="68" cm="1">
        <f t="array" ref="AM70">SUMPRODUCT(('P1'!$M$8:$AV$8=AM$9)*('P1'!$B$11:$B$190=$B70)*('P1'!$M$11:$AV$190*1))</f>
        <v>0</v>
      </c>
      <c r="AN70" s="69" cm="1">
        <f t="array" ref="AN70">SUMPRODUCT(('P1'!$M$8:$AV$8=AN$9)*('P1'!$B$11:$B$190=$B70)*('P1'!$M$11:$AV$190*1))</f>
        <v>0</v>
      </c>
      <c r="AO70" s="67" cm="1">
        <f t="array" ref="AO70">SUMPRODUCT(('P1'!$M$8:$AV$8=AO$9)*('P1'!$B$11:$B$190=$B70)*('P1'!$M$11:$AV$190*1))</f>
        <v>0</v>
      </c>
      <c r="AP70" s="68" cm="1">
        <f t="array" ref="AP70">SUMPRODUCT(('P1'!$M$8:$AV$8=AP$9)*('P1'!$B$11:$B$190=$B70)*('P1'!$M$11:$AV$190*1))</f>
        <v>0</v>
      </c>
      <c r="AQ70" s="69" cm="1">
        <f t="array" ref="AQ70">SUMPRODUCT(('P1'!$M$8:$AV$8=AQ$9)*('P1'!$B$11:$B$190=$B70)*('P1'!$M$11:$AV$190*1))</f>
        <v>0</v>
      </c>
      <c r="AR70" s="67" cm="1">
        <f t="array" ref="AR70">SUMPRODUCT(('P1'!$M$8:$AV$8=AR$9)*('P1'!$B$11:$B$190=$B70)*('P1'!$M$11:$AV$190*1))</f>
        <v>0</v>
      </c>
      <c r="AS70" s="68" cm="1">
        <f t="array" ref="AS70">SUMPRODUCT(('P1'!$M$8:$AV$8=AS$9)*('P1'!$B$11:$B$190=$B70)*('P1'!$M$11:$AV$190*1))</f>
        <v>0</v>
      </c>
      <c r="AT70" s="69" cm="1">
        <f t="array" ref="AT70">SUMPRODUCT(('P1'!$M$8:$AV$8=AT$9)*('P1'!$B$11:$B$190=$B70)*('P1'!$M$11:$AV$190*1))</f>
        <v>0</v>
      </c>
      <c r="AU70" s="67" cm="1">
        <f t="array" ref="AU70">SUMPRODUCT(('P1'!$M$8:$AV$8=AU$9)*('P1'!$B$11:$B$190=$B70)*('P1'!$M$11:$AV$190*1))</f>
        <v>0</v>
      </c>
      <c r="AV70" s="68" cm="1">
        <f t="array" ref="AV70">SUMPRODUCT(('P1'!$M$8:$AV$8=AV$9)*('P1'!$B$11:$B$190=$B70)*('P1'!$M$11:$AV$190*1))</f>
        <v>0</v>
      </c>
      <c r="AW70" s="69" cm="1">
        <f t="array" ref="AW70">SUMPRODUCT(('P1'!$M$8:$AV$8=AW$9)*('P1'!$B$11:$B$190=$B70)*('P1'!$M$11:$AV$190*1))</f>
        <v>0</v>
      </c>
      <c r="AX70" s="67" cm="1">
        <f t="array" ref="AX70">SUMPRODUCT(('P1'!$M$8:$AV$8=AX$9)*('P1'!$B$11:$B$190=$B70)*('P1'!$M$11:$AV$190*1))</f>
        <v>0</v>
      </c>
      <c r="AY70" s="68" cm="1">
        <f t="array" ref="AY70">SUMPRODUCT(('P1'!$M$8:$AV$8=AY$9)*('P1'!$B$11:$B$190=$B70)*('P1'!$M$11:$AV$190*1))</f>
        <v>0</v>
      </c>
      <c r="AZ70" s="69" cm="1">
        <f t="array" ref="AZ70">SUMPRODUCT(('P1'!$M$8:$AV$8=AZ$9)*('P1'!$B$11:$B$190=$B70)*('P1'!$M$11:$AV$190*1))</f>
        <v>0</v>
      </c>
      <c r="BA70" s="26"/>
      <c r="BB70" s="381"/>
      <c r="BC70" s="382"/>
      <c r="BD70" s="26"/>
      <c r="BE70" s="381">
        <f t="shared" si="142"/>
        <v>0</v>
      </c>
      <c r="BF70" s="383">
        <f t="shared" si="143"/>
        <v>0</v>
      </c>
      <c r="BG70" s="26"/>
      <c r="BH70" s="381">
        <f t="shared" si="144"/>
        <v>0</v>
      </c>
      <c r="BI70" s="383">
        <f t="shared" si="145"/>
        <v>0</v>
      </c>
    </row>
    <row r="71" spans="2:61" ht="14.5" hidden="1" customHeight="1" outlineLevel="1" x14ac:dyDescent="0.35">
      <c r="B71" s="61" t="s">
        <v>511</v>
      </c>
      <c r="C71" s="62">
        <f>IFERROR(VLOOKUP($B71,'P1'!$B:$AQ,2,FALSE),0)</f>
        <v>0</v>
      </c>
      <c r="D71" s="391">
        <f>IFERROR(VLOOKUP($B71,'P1'!$B:$AQ,3,FALSE),0)</f>
        <v>0</v>
      </c>
      <c r="E71" s="377">
        <f>IFERROR(VLOOKUP($B71,'P1'!$B:$AQ,4,FALSE),0)</f>
        <v>0</v>
      </c>
      <c r="F71" s="376">
        <f>IFERROR(VLOOKUP($B71,'P1'!$B:$AQ,5,FALSE),0)</f>
        <v>0</v>
      </c>
      <c r="G71" s="377">
        <f>IFERROR(VLOOKUP($B71,'P1'!$B:$AQ,6,FALSE),0)</f>
        <v>0</v>
      </c>
      <c r="H71" s="378">
        <f>IFERROR(VLOOKUP($B71,'P1'!$B:$AQ,7,FALSE),0)</f>
        <v>0</v>
      </c>
      <c r="I71" s="379">
        <f>IFERROR(VLOOKUP($B71,'P1'!$B:$AQ,8,FALSE),0)</f>
        <v>0</v>
      </c>
      <c r="J71" s="65">
        <f>IFERROR(VLOOKUP($B71,'P1'!$B:$AQ,9,FALSE),0)</f>
        <v>0</v>
      </c>
      <c r="K71" s="392"/>
      <c r="L71" s="68">
        <f t="shared" si="146"/>
        <v>0</v>
      </c>
      <c r="M71" s="393"/>
      <c r="N71" s="393"/>
      <c r="O71" s="66">
        <f t="shared" si="147"/>
        <v>0</v>
      </c>
      <c r="P71" s="26"/>
      <c r="Q71" s="67" cm="1">
        <f t="array" ref="Q71">SUMPRODUCT(('P1'!$M$8:$AV$8=Q$9)*('P1'!$B$11:$B$190=$B71)*('P1'!$M$11:$AV$190*1))</f>
        <v>0</v>
      </c>
      <c r="R71" s="68" cm="1">
        <f t="array" ref="R71">SUMPRODUCT(('P1'!$M$8:$AV$8=R$9)*('P1'!$B$11:$B$190=$B71)*('P1'!$M$11:$AV$190*1))</f>
        <v>0</v>
      </c>
      <c r="S71" s="69" cm="1">
        <f t="array" ref="S71">SUMPRODUCT(('P1'!$M$8:$AV$8=S$9)*('P1'!$B$11:$B$190=$B71)*('P1'!$M$11:$AV$190*1))</f>
        <v>0</v>
      </c>
      <c r="T71" s="67" cm="1">
        <f t="array" ref="T71">SUMPRODUCT(('P1'!$M$8:$AV$8=T$9)*('P1'!$B$11:$B$190=$B71)*('P1'!$M$11:$AV$190*1))</f>
        <v>0</v>
      </c>
      <c r="U71" s="68" cm="1">
        <f t="array" ref="U71">SUMPRODUCT(('P1'!$M$8:$AV$8=U$9)*('P1'!$B$11:$B$190=$B71)*('P1'!$M$11:$AV$190*1))</f>
        <v>0</v>
      </c>
      <c r="V71" s="69" cm="1">
        <f t="array" ref="V71">SUMPRODUCT(('P1'!$M$8:$AV$8=V$9)*('P1'!$B$11:$B$190=$B71)*('P1'!$M$11:$AV$190*1))</f>
        <v>0</v>
      </c>
      <c r="W71" s="67" cm="1">
        <f t="array" ref="W71">SUMPRODUCT(('P1'!$M$8:$AV$8=W$9)*('P1'!$B$11:$B$190=$B71)*('P1'!$M$11:$AV$190*1))</f>
        <v>0</v>
      </c>
      <c r="X71" s="68" cm="1">
        <f t="array" ref="X71">SUMPRODUCT(('P1'!$M$8:$AV$8=X$9)*('P1'!$B$11:$B$190=$B71)*('P1'!$M$11:$AV$190*1))</f>
        <v>0</v>
      </c>
      <c r="Y71" s="69" cm="1">
        <f t="array" ref="Y71">SUMPRODUCT(('P1'!$M$8:$AV$8=Y$9)*('P1'!$B$11:$B$190=$B71)*('P1'!$M$11:$AV$190*1))</f>
        <v>0</v>
      </c>
      <c r="Z71" s="67" cm="1">
        <f t="array" ref="Z71">SUMPRODUCT(('P1'!$M$8:$AV$8=Z$9)*('P1'!$B$11:$B$190=$B71)*('P1'!$M$11:$AV$190*1))</f>
        <v>0</v>
      </c>
      <c r="AA71" s="68" cm="1">
        <f t="array" ref="AA71">SUMPRODUCT(('P1'!$M$8:$AV$8=AA$9)*('P1'!$B$11:$B$190=$B71)*('P1'!$M$11:$AV$190*1))</f>
        <v>0</v>
      </c>
      <c r="AB71" s="69" cm="1">
        <f t="array" ref="AB71">SUMPRODUCT(('P1'!$M$8:$AV$8=AB$9)*('P1'!$B$11:$B$190=$B71)*('P1'!$M$11:$AV$190*1))</f>
        <v>0</v>
      </c>
      <c r="AC71" s="67" cm="1">
        <f t="array" ref="AC71">SUMPRODUCT(('P1'!$M$8:$AV$8=AC$9)*('P1'!$B$11:$B$190=$B71)*('P1'!$M$11:$AV$190*1))</f>
        <v>0</v>
      </c>
      <c r="AD71" s="68" cm="1">
        <f t="array" ref="AD71">SUMPRODUCT(('P1'!$M$8:$AV$8=AD$9)*('P1'!$B$11:$B$190=$B71)*('P1'!$M$11:$AV$190*1))</f>
        <v>0</v>
      </c>
      <c r="AE71" s="69" cm="1">
        <f t="array" ref="AE71">SUMPRODUCT(('P1'!$M$8:$AV$8=AE$9)*('P1'!$B$11:$B$190=$B71)*('P1'!$M$11:$AV$190*1))</f>
        <v>0</v>
      </c>
      <c r="AF71" s="67" cm="1">
        <f t="array" ref="AF71">SUMPRODUCT(('P1'!$M$8:$AV$8=AF$9)*('P1'!$B$11:$B$190=$B71)*('P1'!$M$11:$AV$190*1))</f>
        <v>0</v>
      </c>
      <c r="AG71" s="68" cm="1">
        <f t="array" ref="AG71">SUMPRODUCT(('P1'!$M$8:$AV$8=AG$9)*('P1'!$B$11:$B$190=$B71)*('P1'!$M$11:$AV$190*1))</f>
        <v>0</v>
      </c>
      <c r="AH71" s="69" cm="1">
        <f t="array" ref="AH71">SUMPRODUCT(('P1'!$M$8:$AV$8=AH$9)*('P1'!$B$11:$B$190=$B71)*('P1'!$M$11:$AV$190*1))</f>
        <v>0</v>
      </c>
      <c r="AI71" s="67" cm="1">
        <f t="array" ref="AI71">SUMPRODUCT(('P1'!$M$8:$AV$8=AI$9)*('P1'!$B$11:$B$190=$B71)*('P1'!$M$11:$AV$190*1))</f>
        <v>0</v>
      </c>
      <c r="AJ71" s="68" cm="1">
        <f t="array" ref="AJ71">SUMPRODUCT(('P1'!$M$8:$AV$8=AJ$9)*('P1'!$B$11:$B$190=$B71)*('P1'!$M$11:$AV$190*1))</f>
        <v>0</v>
      </c>
      <c r="AK71" s="69" cm="1">
        <f t="array" ref="AK71">SUMPRODUCT(('P1'!$M$8:$AV$8=AK$9)*('P1'!$B$11:$B$190=$B71)*('P1'!$M$11:$AV$190*1))</f>
        <v>0</v>
      </c>
      <c r="AL71" s="67" cm="1">
        <f t="array" ref="AL71">SUMPRODUCT(('P1'!$M$8:$AV$8=AL$9)*('P1'!$B$11:$B$190=$B71)*('P1'!$M$11:$AV$190*1))</f>
        <v>0</v>
      </c>
      <c r="AM71" s="68" cm="1">
        <f t="array" ref="AM71">SUMPRODUCT(('P1'!$M$8:$AV$8=AM$9)*('P1'!$B$11:$B$190=$B71)*('P1'!$M$11:$AV$190*1))</f>
        <v>0</v>
      </c>
      <c r="AN71" s="69" cm="1">
        <f t="array" ref="AN71">SUMPRODUCT(('P1'!$M$8:$AV$8=AN$9)*('P1'!$B$11:$B$190=$B71)*('P1'!$M$11:$AV$190*1))</f>
        <v>0</v>
      </c>
      <c r="AO71" s="67" cm="1">
        <f t="array" ref="AO71">SUMPRODUCT(('P1'!$M$8:$AV$8=AO$9)*('P1'!$B$11:$B$190=$B71)*('P1'!$M$11:$AV$190*1))</f>
        <v>0</v>
      </c>
      <c r="AP71" s="68" cm="1">
        <f t="array" ref="AP71">SUMPRODUCT(('P1'!$M$8:$AV$8=AP$9)*('P1'!$B$11:$B$190=$B71)*('P1'!$M$11:$AV$190*1))</f>
        <v>0</v>
      </c>
      <c r="AQ71" s="69" cm="1">
        <f t="array" ref="AQ71">SUMPRODUCT(('P1'!$M$8:$AV$8=AQ$9)*('P1'!$B$11:$B$190=$B71)*('P1'!$M$11:$AV$190*1))</f>
        <v>0</v>
      </c>
      <c r="AR71" s="67" cm="1">
        <f t="array" ref="AR71">SUMPRODUCT(('P1'!$M$8:$AV$8=AR$9)*('P1'!$B$11:$B$190=$B71)*('P1'!$M$11:$AV$190*1))</f>
        <v>0</v>
      </c>
      <c r="AS71" s="68" cm="1">
        <f t="array" ref="AS71">SUMPRODUCT(('P1'!$M$8:$AV$8=AS$9)*('P1'!$B$11:$B$190=$B71)*('P1'!$M$11:$AV$190*1))</f>
        <v>0</v>
      </c>
      <c r="AT71" s="69" cm="1">
        <f t="array" ref="AT71">SUMPRODUCT(('P1'!$M$8:$AV$8=AT$9)*('P1'!$B$11:$B$190=$B71)*('P1'!$M$11:$AV$190*1))</f>
        <v>0</v>
      </c>
      <c r="AU71" s="67" cm="1">
        <f t="array" ref="AU71">SUMPRODUCT(('P1'!$M$8:$AV$8=AU$9)*('P1'!$B$11:$B$190=$B71)*('P1'!$M$11:$AV$190*1))</f>
        <v>0</v>
      </c>
      <c r="AV71" s="68" cm="1">
        <f t="array" ref="AV71">SUMPRODUCT(('P1'!$M$8:$AV$8=AV$9)*('P1'!$B$11:$B$190=$B71)*('P1'!$M$11:$AV$190*1))</f>
        <v>0</v>
      </c>
      <c r="AW71" s="69" cm="1">
        <f t="array" ref="AW71">SUMPRODUCT(('P1'!$M$8:$AV$8=AW$9)*('P1'!$B$11:$B$190=$B71)*('P1'!$M$11:$AV$190*1))</f>
        <v>0</v>
      </c>
      <c r="AX71" s="67" cm="1">
        <f t="array" ref="AX71">SUMPRODUCT(('P1'!$M$8:$AV$8=AX$9)*('P1'!$B$11:$B$190=$B71)*('P1'!$M$11:$AV$190*1))</f>
        <v>0</v>
      </c>
      <c r="AY71" s="68" cm="1">
        <f t="array" ref="AY71">SUMPRODUCT(('P1'!$M$8:$AV$8=AY$9)*('P1'!$B$11:$B$190=$B71)*('P1'!$M$11:$AV$190*1))</f>
        <v>0</v>
      </c>
      <c r="AZ71" s="69" cm="1">
        <f t="array" ref="AZ71">SUMPRODUCT(('P1'!$M$8:$AV$8=AZ$9)*('P1'!$B$11:$B$190=$B71)*('P1'!$M$11:$AV$190*1))</f>
        <v>0</v>
      </c>
      <c r="BA71" s="26"/>
      <c r="BB71" s="381"/>
      <c r="BC71" s="382"/>
      <c r="BD71" s="26"/>
      <c r="BE71" s="381">
        <f t="shared" si="142"/>
        <v>0</v>
      </c>
      <c r="BF71" s="383">
        <f t="shared" si="143"/>
        <v>0</v>
      </c>
      <c r="BG71" s="26"/>
      <c r="BH71" s="381">
        <f t="shared" si="144"/>
        <v>0</v>
      </c>
      <c r="BI71" s="383">
        <f t="shared" si="145"/>
        <v>0</v>
      </c>
    </row>
    <row r="72" spans="2:61" ht="14.5" hidden="1" customHeight="1" outlineLevel="1" x14ac:dyDescent="0.35">
      <c r="B72" s="61" t="s">
        <v>512</v>
      </c>
      <c r="C72" s="62">
        <f>IFERROR(VLOOKUP($B72,'P1'!$B:$AQ,2,FALSE),0)</f>
        <v>0</v>
      </c>
      <c r="D72" s="391">
        <f>IFERROR(VLOOKUP($B72,'P1'!$B:$AQ,3,FALSE),0)</f>
        <v>0</v>
      </c>
      <c r="E72" s="377">
        <f>IFERROR(VLOOKUP($B72,'P1'!$B:$AQ,4,FALSE),0)</f>
        <v>0</v>
      </c>
      <c r="F72" s="376">
        <f>IFERROR(VLOOKUP($B72,'P1'!$B:$AQ,5,FALSE),0)</f>
        <v>0</v>
      </c>
      <c r="G72" s="377">
        <f>IFERROR(VLOOKUP($B72,'P1'!$B:$AQ,6,FALSE),0)</f>
        <v>0</v>
      </c>
      <c r="H72" s="378">
        <f>IFERROR(VLOOKUP($B72,'P1'!$B:$AQ,7,FALSE),0)</f>
        <v>0</v>
      </c>
      <c r="I72" s="379">
        <f>IFERROR(VLOOKUP($B72,'P1'!$B:$AQ,8,FALSE),0)</f>
        <v>0</v>
      </c>
      <c r="J72" s="65">
        <f>IFERROR(VLOOKUP($B72,'P1'!$B:$AQ,9,FALSE),0)</f>
        <v>0</v>
      </c>
      <c r="K72" s="392"/>
      <c r="L72" s="68">
        <f t="shared" si="146"/>
        <v>0</v>
      </c>
      <c r="M72" s="393"/>
      <c r="N72" s="393"/>
      <c r="O72" s="66">
        <f t="shared" si="147"/>
        <v>0</v>
      </c>
      <c r="P72" s="26"/>
      <c r="Q72" s="67" cm="1">
        <f t="array" ref="Q72">SUMPRODUCT(('P1'!$M$8:$AV$8=Q$9)*('P1'!$B$11:$B$190=$B72)*('P1'!$M$11:$AV$190*1))</f>
        <v>0</v>
      </c>
      <c r="R72" s="68" cm="1">
        <f t="array" ref="R72">SUMPRODUCT(('P1'!$M$8:$AV$8=R$9)*('P1'!$B$11:$B$190=$B72)*('P1'!$M$11:$AV$190*1))</f>
        <v>0</v>
      </c>
      <c r="S72" s="69" cm="1">
        <f t="array" ref="S72">SUMPRODUCT(('P1'!$M$8:$AV$8=S$9)*('P1'!$B$11:$B$190=$B72)*('P1'!$M$11:$AV$190*1))</f>
        <v>0</v>
      </c>
      <c r="T72" s="67" cm="1">
        <f t="array" ref="T72">SUMPRODUCT(('P1'!$M$8:$AV$8=T$9)*('P1'!$B$11:$B$190=$B72)*('P1'!$M$11:$AV$190*1))</f>
        <v>0</v>
      </c>
      <c r="U72" s="68" cm="1">
        <f t="array" ref="U72">SUMPRODUCT(('P1'!$M$8:$AV$8=U$9)*('P1'!$B$11:$B$190=$B72)*('P1'!$M$11:$AV$190*1))</f>
        <v>0</v>
      </c>
      <c r="V72" s="69" cm="1">
        <f t="array" ref="V72">SUMPRODUCT(('P1'!$M$8:$AV$8=V$9)*('P1'!$B$11:$B$190=$B72)*('P1'!$M$11:$AV$190*1))</f>
        <v>0</v>
      </c>
      <c r="W72" s="67" cm="1">
        <f t="array" ref="W72">SUMPRODUCT(('P1'!$M$8:$AV$8=W$9)*('P1'!$B$11:$B$190=$B72)*('P1'!$M$11:$AV$190*1))</f>
        <v>0</v>
      </c>
      <c r="X72" s="68" cm="1">
        <f t="array" ref="X72">SUMPRODUCT(('P1'!$M$8:$AV$8=X$9)*('P1'!$B$11:$B$190=$B72)*('P1'!$M$11:$AV$190*1))</f>
        <v>0</v>
      </c>
      <c r="Y72" s="69" cm="1">
        <f t="array" ref="Y72">SUMPRODUCT(('P1'!$M$8:$AV$8=Y$9)*('P1'!$B$11:$B$190=$B72)*('P1'!$M$11:$AV$190*1))</f>
        <v>0</v>
      </c>
      <c r="Z72" s="67" cm="1">
        <f t="array" ref="Z72">SUMPRODUCT(('P1'!$M$8:$AV$8=Z$9)*('P1'!$B$11:$B$190=$B72)*('P1'!$M$11:$AV$190*1))</f>
        <v>0</v>
      </c>
      <c r="AA72" s="68" cm="1">
        <f t="array" ref="AA72">SUMPRODUCT(('P1'!$M$8:$AV$8=AA$9)*('P1'!$B$11:$B$190=$B72)*('P1'!$M$11:$AV$190*1))</f>
        <v>0</v>
      </c>
      <c r="AB72" s="69" cm="1">
        <f t="array" ref="AB72">SUMPRODUCT(('P1'!$M$8:$AV$8=AB$9)*('P1'!$B$11:$B$190=$B72)*('P1'!$M$11:$AV$190*1))</f>
        <v>0</v>
      </c>
      <c r="AC72" s="67" cm="1">
        <f t="array" ref="AC72">SUMPRODUCT(('P1'!$M$8:$AV$8=AC$9)*('P1'!$B$11:$B$190=$B72)*('P1'!$M$11:$AV$190*1))</f>
        <v>0</v>
      </c>
      <c r="AD72" s="68" cm="1">
        <f t="array" ref="AD72">SUMPRODUCT(('P1'!$M$8:$AV$8=AD$9)*('P1'!$B$11:$B$190=$B72)*('P1'!$M$11:$AV$190*1))</f>
        <v>0</v>
      </c>
      <c r="AE72" s="69" cm="1">
        <f t="array" ref="AE72">SUMPRODUCT(('P1'!$M$8:$AV$8=AE$9)*('P1'!$B$11:$B$190=$B72)*('P1'!$M$11:$AV$190*1))</f>
        <v>0</v>
      </c>
      <c r="AF72" s="67" cm="1">
        <f t="array" ref="AF72">SUMPRODUCT(('P1'!$M$8:$AV$8=AF$9)*('P1'!$B$11:$B$190=$B72)*('P1'!$M$11:$AV$190*1))</f>
        <v>0</v>
      </c>
      <c r="AG72" s="68" cm="1">
        <f t="array" ref="AG72">SUMPRODUCT(('P1'!$M$8:$AV$8=AG$9)*('P1'!$B$11:$B$190=$B72)*('P1'!$M$11:$AV$190*1))</f>
        <v>0</v>
      </c>
      <c r="AH72" s="69" cm="1">
        <f t="array" ref="AH72">SUMPRODUCT(('P1'!$M$8:$AV$8=AH$9)*('P1'!$B$11:$B$190=$B72)*('P1'!$M$11:$AV$190*1))</f>
        <v>0</v>
      </c>
      <c r="AI72" s="67" cm="1">
        <f t="array" ref="AI72">SUMPRODUCT(('P1'!$M$8:$AV$8=AI$9)*('P1'!$B$11:$B$190=$B72)*('P1'!$M$11:$AV$190*1))</f>
        <v>0</v>
      </c>
      <c r="AJ72" s="68" cm="1">
        <f t="array" ref="AJ72">SUMPRODUCT(('P1'!$M$8:$AV$8=AJ$9)*('P1'!$B$11:$B$190=$B72)*('P1'!$M$11:$AV$190*1))</f>
        <v>0</v>
      </c>
      <c r="AK72" s="69" cm="1">
        <f t="array" ref="AK72">SUMPRODUCT(('P1'!$M$8:$AV$8=AK$9)*('P1'!$B$11:$B$190=$B72)*('P1'!$M$11:$AV$190*1))</f>
        <v>0</v>
      </c>
      <c r="AL72" s="67" cm="1">
        <f t="array" ref="AL72">SUMPRODUCT(('P1'!$M$8:$AV$8=AL$9)*('P1'!$B$11:$B$190=$B72)*('P1'!$M$11:$AV$190*1))</f>
        <v>0</v>
      </c>
      <c r="AM72" s="68" cm="1">
        <f t="array" ref="AM72">SUMPRODUCT(('P1'!$M$8:$AV$8=AM$9)*('P1'!$B$11:$B$190=$B72)*('P1'!$M$11:$AV$190*1))</f>
        <v>0</v>
      </c>
      <c r="AN72" s="69" cm="1">
        <f t="array" ref="AN72">SUMPRODUCT(('P1'!$M$8:$AV$8=AN$9)*('P1'!$B$11:$B$190=$B72)*('P1'!$M$11:$AV$190*1))</f>
        <v>0</v>
      </c>
      <c r="AO72" s="67" cm="1">
        <f t="array" ref="AO72">SUMPRODUCT(('P1'!$M$8:$AV$8=AO$9)*('P1'!$B$11:$B$190=$B72)*('P1'!$M$11:$AV$190*1))</f>
        <v>0</v>
      </c>
      <c r="AP72" s="68" cm="1">
        <f t="array" ref="AP72">SUMPRODUCT(('P1'!$M$8:$AV$8=AP$9)*('P1'!$B$11:$B$190=$B72)*('P1'!$M$11:$AV$190*1))</f>
        <v>0</v>
      </c>
      <c r="AQ72" s="69" cm="1">
        <f t="array" ref="AQ72">SUMPRODUCT(('P1'!$M$8:$AV$8=AQ$9)*('P1'!$B$11:$B$190=$B72)*('P1'!$M$11:$AV$190*1))</f>
        <v>0</v>
      </c>
      <c r="AR72" s="67" cm="1">
        <f t="array" ref="AR72">SUMPRODUCT(('P1'!$M$8:$AV$8=AR$9)*('P1'!$B$11:$B$190=$B72)*('P1'!$M$11:$AV$190*1))</f>
        <v>0</v>
      </c>
      <c r="AS72" s="68" cm="1">
        <f t="array" ref="AS72">SUMPRODUCT(('P1'!$M$8:$AV$8=AS$9)*('P1'!$B$11:$B$190=$B72)*('P1'!$M$11:$AV$190*1))</f>
        <v>0</v>
      </c>
      <c r="AT72" s="69" cm="1">
        <f t="array" ref="AT72">SUMPRODUCT(('P1'!$M$8:$AV$8=AT$9)*('P1'!$B$11:$B$190=$B72)*('P1'!$M$11:$AV$190*1))</f>
        <v>0</v>
      </c>
      <c r="AU72" s="67" cm="1">
        <f t="array" ref="AU72">SUMPRODUCT(('P1'!$M$8:$AV$8=AU$9)*('P1'!$B$11:$B$190=$B72)*('P1'!$M$11:$AV$190*1))</f>
        <v>0</v>
      </c>
      <c r="AV72" s="68" cm="1">
        <f t="array" ref="AV72">SUMPRODUCT(('P1'!$M$8:$AV$8=AV$9)*('P1'!$B$11:$B$190=$B72)*('P1'!$M$11:$AV$190*1))</f>
        <v>0</v>
      </c>
      <c r="AW72" s="69" cm="1">
        <f t="array" ref="AW72">SUMPRODUCT(('P1'!$M$8:$AV$8=AW$9)*('P1'!$B$11:$B$190=$B72)*('P1'!$M$11:$AV$190*1))</f>
        <v>0</v>
      </c>
      <c r="AX72" s="67" cm="1">
        <f t="array" ref="AX72">SUMPRODUCT(('P1'!$M$8:$AV$8=AX$9)*('P1'!$B$11:$B$190=$B72)*('P1'!$M$11:$AV$190*1))</f>
        <v>0</v>
      </c>
      <c r="AY72" s="68" cm="1">
        <f t="array" ref="AY72">SUMPRODUCT(('P1'!$M$8:$AV$8=AY$9)*('P1'!$B$11:$B$190=$B72)*('P1'!$M$11:$AV$190*1))</f>
        <v>0</v>
      </c>
      <c r="AZ72" s="69" cm="1">
        <f t="array" ref="AZ72">SUMPRODUCT(('P1'!$M$8:$AV$8=AZ$9)*('P1'!$B$11:$B$190=$B72)*('P1'!$M$11:$AV$190*1))</f>
        <v>0</v>
      </c>
      <c r="BA72" s="26"/>
      <c r="BB72" s="381"/>
      <c r="BC72" s="382"/>
      <c r="BD72" s="26"/>
      <c r="BE72" s="381">
        <f t="shared" si="142"/>
        <v>0</v>
      </c>
      <c r="BF72" s="383">
        <f t="shared" si="143"/>
        <v>0</v>
      </c>
      <c r="BG72" s="26"/>
      <c r="BH72" s="381">
        <f t="shared" si="144"/>
        <v>0</v>
      </c>
      <c r="BI72" s="383">
        <f t="shared" si="145"/>
        <v>0</v>
      </c>
    </row>
    <row r="73" spans="2:61" ht="14.5" hidden="1" customHeight="1" outlineLevel="1" x14ac:dyDescent="0.35">
      <c r="B73" s="61" t="s">
        <v>513</v>
      </c>
      <c r="C73" s="62">
        <f>IFERROR(VLOOKUP($B73,'P1'!$B:$AQ,2,FALSE),0)</f>
        <v>0</v>
      </c>
      <c r="D73" s="391">
        <f>IFERROR(VLOOKUP($B73,'P1'!$B:$AQ,3,FALSE),0)</f>
        <v>0</v>
      </c>
      <c r="E73" s="377">
        <f>IFERROR(VLOOKUP($B73,'P1'!$B:$AQ,4,FALSE),0)</f>
        <v>0</v>
      </c>
      <c r="F73" s="376">
        <f>IFERROR(VLOOKUP($B73,'P1'!$B:$AQ,5,FALSE),0)</f>
        <v>0</v>
      </c>
      <c r="G73" s="377">
        <f>IFERROR(VLOOKUP($B73,'P1'!$B:$AQ,6,FALSE),0)</f>
        <v>0</v>
      </c>
      <c r="H73" s="378">
        <f>IFERROR(VLOOKUP($B73,'P1'!$B:$AQ,7,FALSE),0)</f>
        <v>0</v>
      </c>
      <c r="I73" s="379">
        <f>IFERROR(VLOOKUP($B73,'P1'!$B:$AQ,8,FALSE),0)</f>
        <v>0</v>
      </c>
      <c r="J73" s="65">
        <f>IFERROR(VLOOKUP($B73,'P1'!$B:$AQ,9,FALSE),0)</f>
        <v>0</v>
      </c>
      <c r="K73" s="392"/>
      <c r="L73" s="68">
        <f t="shared" si="146"/>
        <v>0</v>
      </c>
      <c r="M73" s="393"/>
      <c r="N73" s="393"/>
      <c r="O73" s="66">
        <f t="shared" si="147"/>
        <v>0</v>
      </c>
      <c r="P73" s="26"/>
      <c r="Q73" s="67" cm="1">
        <f t="array" ref="Q73">SUMPRODUCT(('P1'!$M$8:$AV$8=Q$9)*('P1'!$B$11:$B$190=$B73)*('P1'!$M$11:$AV$190*1))</f>
        <v>0</v>
      </c>
      <c r="R73" s="68" cm="1">
        <f t="array" ref="R73">SUMPRODUCT(('P1'!$M$8:$AV$8=R$9)*('P1'!$B$11:$B$190=$B73)*('P1'!$M$11:$AV$190*1))</f>
        <v>0</v>
      </c>
      <c r="S73" s="69" cm="1">
        <f t="array" ref="S73">SUMPRODUCT(('P1'!$M$8:$AV$8=S$9)*('P1'!$B$11:$B$190=$B73)*('P1'!$M$11:$AV$190*1))</f>
        <v>0</v>
      </c>
      <c r="T73" s="67" cm="1">
        <f t="array" ref="T73">SUMPRODUCT(('P1'!$M$8:$AV$8=T$9)*('P1'!$B$11:$B$190=$B73)*('P1'!$M$11:$AV$190*1))</f>
        <v>0</v>
      </c>
      <c r="U73" s="68" cm="1">
        <f t="array" ref="U73">SUMPRODUCT(('P1'!$M$8:$AV$8=U$9)*('P1'!$B$11:$B$190=$B73)*('P1'!$M$11:$AV$190*1))</f>
        <v>0</v>
      </c>
      <c r="V73" s="69" cm="1">
        <f t="array" ref="V73">SUMPRODUCT(('P1'!$M$8:$AV$8=V$9)*('P1'!$B$11:$B$190=$B73)*('P1'!$M$11:$AV$190*1))</f>
        <v>0</v>
      </c>
      <c r="W73" s="67" cm="1">
        <f t="array" ref="W73">SUMPRODUCT(('P1'!$M$8:$AV$8=W$9)*('P1'!$B$11:$B$190=$B73)*('P1'!$M$11:$AV$190*1))</f>
        <v>0</v>
      </c>
      <c r="X73" s="68" cm="1">
        <f t="array" ref="X73">SUMPRODUCT(('P1'!$M$8:$AV$8=X$9)*('P1'!$B$11:$B$190=$B73)*('P1'!$M$11:$AV$190*1))</f>
        <v>0</v>
      </c>
      <c r="Y73" s="69" cm="1">
        <f t="array" ref="Y73">SUMPRODUCT(('P1'!$M$8:$AV$8=Y$9)*('P1'!$B$11:$B$190=$B73)*('P1'!$M$11:$AV$190*1))</f>
        <v>0</v>
      </c>
      <c r="Z73" s="67" cm="1">
        <f t="array" ref="Z73">SUMPRODUCT(('P1'!$M$8:$AV$8=Z$9)*('P1'!$B$11:$B$190=$B73)*('P1'!$M$11:$AV$190*1))</f>
        <v>0</v>
      </c>
      <c r="AA73" s="68" cm="1">
        <f t="array" ref="AA73">SUMPRODUCT(('P1'!$M$8:$AV$8=AA$9)*('P1'!$B$11:$B$190=$B73)*('P1'!$M$11:$AV$190*1))</f>
        <v>0</v>
      </c>
      <c r="AB73" s="69" cm="1">
        <f t="array" ref="AB73">SUMPRODUCT(('P1'!$M$8:$AV$8=AB$9)*('P1'!$B$11:$B$190=$B73)*('P1'!$M$11:$AV$190*1))</f>
        <v>0</v>
      </c>
      <c r="AC73" s="67" cm="1">
        <f t="array" ref="AC73">SUMPRODUCT(('P1'!$M$8:$AV$8=AC$9)*('P1'!$B$11:$B$190=$B73)*('P1'!$M$11:$AV$190*1))</f>
        <v>0</v>
      </c>
      <c r="AD73" s="68" cm="1">
        <f t="array" ref="AD73">SUMPRODUCT(('P1'!$M$8:$AV$8=AD$9)*('P1'!$B$11:$B$190=$B73)*('P1'!$M$11:$AV$190*1))</f>
        <v>0</v>
      </c>
      <c r="AE73" s="69" cm="1">
        <f t="array" ref="AE73">SUMPRODUCT(('P1'!$M$8:$AV$8=AE$9)*('P1'!$B$11:$B$190=$B73)*('P1'!$M$11:$AV$190*1))</f>
        <v>0</v>
      </c>
      <c r="AF73" s="67" cm="1">
        <f t="array" ref="AF73">SUMPRODUCT(('P1'!$M$8:$AV$8=AF$9)*('P1'!$B$11:$B$190=$B73)*('P1'!$M$11:$AV$190*1))</f>
        <v>0</v>
      </c>
      <c r="AG73" s="68" cm="1">
        <f t="array" ref="AG73">SUMPRODUCT(('P1'!$M$8:$AV$8=AG$9)*('P1'!$B$11:$B$190=$B73)*('P1'!$M$11:$AV$190*1))</f>
        <v>0</v>
      </c>
      <c r="AH73" s="69" cm="1">
        <f t="array" ref="AH73">SUMPRODUCT(('P1'!$M$8:$AV$8=AH$9)*('P1'!$B$11:$B$190=$B73)*('P1'!$M$11:$AV$190*1))</f>
        <v>0</v>
      </c>
      <c r="AI73" s="67" cm="1">
        <f t="array" ref="AI73">SUMPRODUCT(('P1'!$M$8:$AV$8=AI$9)*('P1'!$B$11:$B$190=$B73)*('P1'!$M$11:$AV$190*1))</f>
        <v>0</v>
      </c>
      <c r="AJ73" s="68" cm="1">
        <f t="array" ref="AJ73">SUMPRODUCT(('P1'!$M$8:$AV$8=AJ$9)*('P1'!$B$11:$B$190=$B73)*('P1'!$M$11:$AV$190*1))</f>
        <v>0</v>
      </c>
      <c r="AK73" s="69" cm="1">
        <f t="array" ref="AK73">SUMPRODUCT(('P1'!$M$8:$AV$8=AK$9)*('P1'!$B$11:$B$190=$B73)*('P1'!$M$11:$AV$190*1))</f>
        <v>0</v>
      </c>
      <c r="AL73" s="67" cm="1">
        <f t="array" ref="AL73">SUMPRODUCT(('P1'!$M$8:$AV$8=AL$9)*('P1'!$B$11:$B$190=$B73)*('P1'!$M$11:$AV$190*1))</f>
        <v>0</v>
      </c>
      <c r="AM73" s="68" cm="1">
        <f t="array" ref="AM73">SUMPRODUCT(('P1'!$M$8:$AV$8=AM$9)*('P1'!$B$11:$B$190=$B73)*('P1'!$M$11:$AV$190*1))</f>
        <v>0</v>
      </c>
      <c r="AN73" s="69" cm="1">
        <f t="array" ref="AN73">SUMPRODUCT(('P1'!$M$8:$AV$8=AN$9)*('P1'!$B$11:$B$190=$B73)*('P1'!$M$11:$AV$190*1))</f>
        <v>0</v>
      </c>
      <c r="AO73" s="67" cm="1">
        <f t="array" ref="AO73">SUMPRODUCT(('P1'!$M$8:$AV$8=AO$9)*('P1'!$B$11:$B$190=$B73)*('P1'!$M$11:$AV$190*1))</f>
        <v>0</v>
      </c>
      <c r="AP73" s="68" cm="1">
        <f t="array" ref="AP73">SUMPRODUCT(('P1'!$M$8:$AV$8=AP$9)*('P1'!$B$11:$B$190=$B73)*('P1'!$M$11:$AV$190*1))</f>
        <v>0</v>
      </c>
      <c r="AQ73" s="69" cm="1">
        <f t="array" ref="AQ73">SUMPRODUCT(('P1'!$M$8:$AV$8=AQ$9)*('P1'!$B$11:$B$190=$B73)*('P1'!$M$11:$AV$190*1))</f>
        <v>0</v>
      </c>
      <c r="AR73" s="67" cm="1">
        <f t="array" ref="AR73">SUMPRODUCT(('P1'!$M$8:$AV$8=AR$9)*('P1'!$B$11:$B$190=$B73)*('P1'!$M$11:$AV$190*1))</f>
        <v>0</v>
      </c>
      <c r="AS73" s="68" cm="1">
        <f t="array" ref="AS73">SUMPRODUCT(('P1'!$M$8:$AV$8=AS$9)*('P1'!$B$11:$B$190=$B73)*('P1'!$M$11:$AV$190*1))</f>
        <v>0</v>
      </c>
      <c r="AT73" s="69" cm="1">
        <f t="array" ref="AT73">SUMPRODUCT(('P1'!$M$8:$AV$8=AT$9)*('P1'!$B$11:$B$190=$B73)*('P1'!$M$11:$AV$190*1))</f>
        <v>0</v>
      </c>
      <c r="AU73" s="67" cm="1">
        <f t="array" ref="AU73">SUMPRODUCT(('P1'!$M$8:$AV$8=AU$9)*('P1'!$B$11:$B$190=$B73)*('P1'!$M$11:$AV$190*1))</f>
        <v>0</v>
      </c>
      <c r="AV73" s="68" cm="1">
        <f t="array" ref="AV73">SUMPRODUCT(('P1'!$M$8:$AV$8=AV$9)*('P1'!$B$11:$B$190=$B73)*('P1'!$M$11:$AV$190*1))</f>
        <v>0</v>
      </c>
      <c r="AW73" s="69" cm="1">
        <f t="array" ref="AW73">SUMPRODUCT(('P1'!$M$8:$AV$8=AW$9)*('P1'!$B$11:$B$190=$B73)*('P1'!$M$11:$AV$190*1))</f>
        <v>0</v>
      </c>
      <c r="AX73" s="67" cm="1">
        <f t="array" ref="AX73">SUMPRODUCT(('P1'!$M$8:$AV$8=AX$9)*('P1'!$B$11:$B$190=$B73)*('P1'!$M$11:$AV$190*1))</f>
        <v>0</v>
      </c>
      <c r="AY73" s="68" cm="1">
        <f t="array" ref="AY73">SUMPRODUCT(('P1'!$M$8:$AV$8=AY$9)*('P1'!$B$11:$B$190=$B73)*('P1'!$M$11:$AV$190*1))</f>
        <v>0</v>
      </c>
      <c r="AZ73" s="69" cm="1">
        <f t="array" ref="AZ73">SUMPRODUCT(('P1'!$M$8:$AV$8=AZ$9)*('P1'!$B$11:$B$190=$B73)*('P1'!$M$11:$AV$190*1))</f>
        <v>0</v>
      </c>
      <c r="BA73" s="26"/>
      <c r="BB73" s="381"/>
      <c r="BC73" s="382"/>
      <c r="BD73" s="26"/>
      <c r="BE73" s="381">
        <f t="shared" si="142"/>
        <v>0</v>
      </c>
      <c r="BF73" s="383">
        <f t="shared" si="143"/>
        <v>0</v>
      </c>
      <c r="BG73" s="26"/>
      <c r="BH73" s="381">
        <f t="shared" si="144"/>
        <v>0</v>
      </c>
      <c r="BI73" s="383">
        <f t="shared" si="145"/>
        <v>0</v>
      </c>
    </row>
    <row r="74" spans="2:61" ht="14.5" hidden="1" customHeight="1" outlineLevel="1" x14ac:dyDescent="0.35">
      <c r="B74" s="61" t="s">
        <v>514</v>
      </c>
      <c r="C74" s="62">
        <f>IFERROR(VLOOKUP($B74,'P1'!$B:$AQ,2,FALSE),0)</f>
        <v>0</v>
      </c>
      <c r="D74" s="391">
        <f>IFERROR(VLOOKUP($B74,'P1'!$B:$AQ,3,FALSE),0)</f>
        <v>0</v>
      </c>
      <c r="E74" s="377">
        <f>IFERROR(VLOOKUP($B74,'P1'!$B:$AQ,4,FALSE),0)</f>
        <v>0</v>
      </c>
      <c r="F74" s="376">
        <f>IFERROR(VLOOKUP($B74,'P1'!$B:$AQ,5,FALSE),0)</f>
        <v>0</v>
      </c>
      <c r="G74" s="377">
        <f>IFERROR(VLOOKUP($B74,'P1'!$B:$AQ,6,FALSE),0)</f>
        <v>0</v>
      </c>
      <c r="H74" s="378">
        <f>IFERROR(VLOOKUP($B74,'P1'!$B:$AQ,7,FALSE),0)</f>
        <v>0</v>
      </c>
      <c r="I74" s="379">
        <f>IFERROR(VLOOKUP($B74,'P1'!$B:$AQ,8,FALSE),0)</f>
        <v>0</v>
      </c>
      <c r="J74" s="65">
        <f>IFERROR(VLOOKUP($B74,'P1'!$B:$AQ,9,FALSE),0)</f>
        <v>0</v>
      </c>
      <c r="K74" s="392"/>
      <c r="L74" s="68">
        <f t="shared" si="146"/>
        <v>0</v>
      </c>
      <c r="M74" s="393"/>
      <c r="N74" s="393"/>
      <c r="O74" s="66">
        <f t="shared" si="147"/>
        <v>0</v>
      </c>
      <c r="P74" s="26"/>
      <c r="Q74" s="67" cm="1">
        <f t="array" ref="Q74">SUMPRODUCT(('P1'!$M$8:$AV$8=Q$9)*('P1'!$B$11:$B$190=$B74)*('P1'!$M$11:$AV$190*1))</f>
        <v>0</v>
      </c>
      <c r="R74" s="68" cm="1">
        <f t="array" ref="R74">SUMPRODUCT(('P1'!$M$8:$AV$8=R$9)*('P1'!$B$11:$B$190=$B74)*('P1'!$M$11:$AV$190*1))</f>
        <v>0</v>
      </c>
      <c r="S74" s="69" cm="1">
        <f t="array" ref="S74">SUMPRODUCT(('P1'!$M$8:$AV$8=S$9)*('P1'!$B$11:$B$190=$B74)*('P1'!$M$11:$AV$190*1))</f>
        <v>0</v>
      </c>
      <c r="T74" s="67" cm="1">
        <f t="array" ref="T74">SUMPRODUCT(('P1'!$M$8:$AV$8=T$9)*('P1'!$B$11:$B$190=$B74)*('P1'!$M$11:$AV$190*1))</f>
        <v>0</v>
      </c>
      <c r="U74" s="68" cm="1">
        <f t="array" ref="U74">SUMPRODUCT(('P1'!$M$8:$AV$8=U$9)*('P1'!$B$11:$B$190=$B74)*('P1'!$M$11:$AV$190*1))</f>
        <v>0</v>
      </c>
      <c r="V74" s="69" cm="1">
        <f t="array" ref="V74">SUMPRODUCT(('P1'!$M$8:$AV$8=V$9)*('P1'!$B$11:$B$190=$B74)*('P1'!$M$11:$AV$190*1))</f>
        <v>0</v>
      </c>
      <c r="W74" s="67" cm="1">
        <f t="array" ref="W74">SUMPRODUCT(('P1'!$M$8:$AV$8=W$9)*('P1'!$B$11:$B$190=$B74)*('P1'!$M$11:$AV$190*1))</f>
        <v>0</v>
      </c>
      <c r="X74" s="68" cm="1">
        <f t="array" ref="X74">SUMPRODUCT(('P1'!$M$8:$AV$8=X$9)*('P1'!$B$11:$B$190=$B74)*('P1'!$M$11:$AV$190*1))</f>
        <v>0</v>
      </c>
      <c r="Y74" s="69" cm="1">
        <f t="array" ref="Y74">SUMPRODUCT(('P1'!$M$8:$AV$8=Y$9)*('P1'!$B$11:$B$190=$B74)*('P1'!$M$11:$AV$190*1))</f>
        <v>0</v>
      </c>
      <c r="Z74" s="67" cm="1">
        <f t="array" ref="Z74">SUMPRODUCT(('P1'!$M$8:$AV$8=Z$9)*('P1'!$B$11:$B$190=$B74)*('P1'!$M$11:$AV$190*1))</f>
        <v>0</v>
      </c>
      <c r="AA74" s="68" cm="1">
        <f t="array" ref="AA74">SUMPRODUCT(('P1'!$M$8:$AV$8=AA$9)*('P1'!$B$11:$B$190=$B74)*('P1'!$M$11:$AV$190*1))</f>
        <v>0</v>
      </c>
      <c r="AB74" s="69" cm="1">
        <f t="array" ref="AB74">SUMPRODUCT(('P1'!$M$8:$AV$8=AB$9)*('P1'!$B$11:$B$190=$B74)*('P1'!$M$11:$AV$190*1))</f>
        <v>0</v>
      </c>
      <c r="AC74" s="67" cm="1">
        <f t="array" ref="AC74">SUMPRODUCT(('P1'!$M$8:$AV$8=AC$9)*('P1'!$B$11:$B$190=$B74)*('P1'!$M$11:$AV$190*1))</f>
        <v>0</v>
      </c>
      <c r="AD74" s="68" cm="1">
        <f t="array" ref="AD74">SUMPRODUCT(('P1'!$M$8:$AV$8=AD$9)*('P1'!$B$11:$B$190=$B74)*('P1'!$M$11:$AV$190*1))</f>
        <v>0</v>
      </c>
      <c r="AE74" s="69" cm="1">
        <f t="array" ref="AE74">SUMPRODUCT(('P1'!$M$8:$AV$8=AE$9)*('P1'!$B$11:$B$190=$B74)*('P1'!$M$11:$AV$190*1))</f>
        <v>0</v>
      </c>
      <c r="AF74" s="67" cm="1">
        <f t="array" ref="AF74">SUMPRODUCT(('P1'!$M$8:$AV$8=AF$9)*('P1'!$B$11:$B$190=$B74)*('P1'!$M$11:$AV$190*1))</f>
        <v>0</v>
      </c>
      <c r="AG74" s="68" cm="1">
        <f t="array" ref="AG74">SUMPRODUCT(('P1'!$M$8:$AV$8=AG$9)*('P1'!$B$11:$B$190=$B74)*('P1'!$M$11:$AV$190*1))</f>
        <v>0</v>
      </c>
      <c r="AH74" s="69" cm="1">
        <f t="array" ref="AH74">SUMPRODUCT(('P1'!$M$8:$AV$8=AH$9)*('P1'!$B$11:$B$190=$B74)*('P1'!$M$11:$AV$190*1))</f>
        <v>0</v>
      </c>
      <c r="AI74" s="67" cm="1">
        <f t="array" ref="AI74">SUMPRODUCT(('P1'!$M$8:$AV$8=AI$9)*('P1'!$B$11:$B$190=$B74)*('P1'!$M$11:$AV$190*1))</f>
        <v>0</v>
      </c>
      <c r="AJ74" s="68" cm="1">
        <f t="array" ref="AJ74">SUMPRODUCT(('P1'!$M$8:$AV$8=AJ$9)*('P1'!$B$11:$B$190=$B74)*('P1'!$M$11:$AV$190*1))</f>
        <v>0</v>
      </c>
      <c r="AK74" s="69" cm="1">
        <f t="array" ref="AK74">SUMPRODUCT(('P1'!$M$8:$AV$8=AK$9)*('P1'!$B$11:$B$190=$B74)*('P1'!$M$11:$AV$190*1))</f>
        <v>0</v>
      </c>
      <c r="AL74" s="67" cm="1">
        <f t="array" ref="AL74">SUMPRODUCT(('P1'!$M$8:$AV$8=AL$9)*('P1'!$B$11:$B$190=$B74)*('P1'!$M$11:$AV$190*1))</f>
        <v>0</v>
      </c>
      <c r="AM74" s="68" cm="1">
        <f t="array" ref="AM74">SUMPRODUCT(('P1'!$M$8:$AV$8=AM$9)*('P1'!$B$11:$B$190=$B74)*('P1'!$M$11:$AV$190*1))</f>
        <v>0</v>
      </c>
      <c r="AN74" s="69" cm="1">
        <f t="array" ref="AN74">SUMPRODUCT(('P1'!$M$8:$AV$8=AN$9)*('P1'!$B$11:$B$190=$B74)*('P1'!$M$11:$AV$190*1))</f>
        <v>0</v>
      </c>
      <c r="AO74" s="67" cm="1">
        <f t="array" ref="AO74">SUMPRODUCT(('P1'!$M$8:$AV$8=AO$9)*('P1'!$B$11:$B$190=$B74)*('P1'!$M$11:$AV$190*1))</f>
        <v>0</v>
      </c>
      <c r="AP74" s="68" cm="1">
        <f t="array" ref="AP74">SUMPRODUCT(('P1'!$M$8:$AV$8=AP$9)*('P1'!$B$11:$B$190=$B74)*('P1'!$M$11:$AV$190*1))</f>
        <v>0</v>
      </c>
      <c r="AQ74" s="69" cm="1">
        <f t="array" ref="AQ74">SUMPRODUCT(('P1'!$M$8:$AV$8=AQ$9)*('P1'!$B$11:$B$190=$B74)*('P1'!$M$11:$AV$190*1))</f>
        <v>0</v>
      </c>
      <c r="AR74" s="67" cm="1">
        <f t="array" ref="AR74">SUMPRODUCT(('P1'!$M$8:$AV$8=AR$9)*('P1'!$B$11:$B$190=$B74)*('P1'!$M$11:$AV$190*1))</f>
        <v>0</v>
      </c>
      <c r="AS74" s="68" cm="1">
        <f t="array" ref="AS74">SUMPRODUCT(('P1'!$M$8:$AV$8=AS$9)*('P1'!$B$11:$B$190=$B74)*('P1'!$M$11:$AV$190*1))</f>
        <v>0</v>
      </c>
      <c r="AT74" s="69" cm="1">
        <f t="array" ref="AT74">SUMPRODUCT(('P1'!$M$8:$AV$8=AT$9)*('P1'!$B$11:$B$190=$B74)*('P1'!$M$11:$AV$190*1))</f>
        <v>0</v>
      </c>
      <c r="AU74" s="67" cm="1">
        <f t="array" ref="AU74">SUMPRODUCT(('P1'!$M$8:$AV$8=AU$9)*('P1'!$B$11:$B$190=$B74)*('P1'!$M$11:$AV$190*1))</f>
        <v>0</v>
      </c>
      <c r="AV74" s="68" cm="1">
        <f t="array" ref="AV74">SUMPRODUCT(('P1'!$M$8:$AV$8=AV$9)*('P1'!$B$11:$B$190=$B74)*('P1'!$M$11:$AV$190*1))</f>
        <v>0</v>
      </c>
      <c r="AW74" s="69" cm="1">
        <f t="array" ref="AW74">SUMPRODUCT(('P1'!$M$8:$AV$8=AW$9)*('P1'!$B$11:$B$190=$B74)*('P1'!$M$11:$AV$190*1))</f>
        <v>0</v>
      </c>
      <c r="AX74" s="67" cm="1">
        <f t="array" ref="AX74">SUMPRODUCT(('P1'!$M$8:$AV$8=AX$9)*('P1'!$B$11:$B$190=$B74)*('P1'!$M$11:$AV$190*1))</f>
        <v>0</v>
      </c>
      <c r="AY74" s="68" cm="1">
        <f t="array" ref="AY74">SUMPRODUCT(('P1'!$M$8:$AV$8=AY$9)*('P1'!$B$11:$B$190=$B74)*('P1'!$M$11:$AV$190*1))</f>
        <v>0</v>
      </c>
      <c r="AZ74" s="69" cm="1">
        <f t="array" ref="AZ74">SUMPRODUCT(('P1'!$M$8:$AV$8=AZ$9)*('P1'!$B$11:$B$190=$B74)*('P1'!$M$11:$AV$190*1))</f>
        <v>0</v>
      </c>
      <c r="BA74" s="26"/>
      <c r="BB74" s="381"/>
      <c r="BC74" s="382"/>
      <c r="BD74" s="26"/>
      <c r="BE74" s="381">
        <f t="shared" si="142"/>
        <v>0</v>
      </c>
      <c r="BF74" s="383">
        <f t="shared" si="143"/>
        <v>0</v>
      </c>
      <c r="BG74" s="26"/>
      <c r="BH74" s="381">
        <f t="shared" si="144"/>
        <v>0</v>
      </c>
      <c r="BI74" s="383">
        <f t="shared" si="145"/>
        <v>0</v>
      </c>
    </row>
    <row r="75" spans="2:61" ht="14.5" hidden="1" customHeight="1" outlineLevel="1" x14ac:dyDescent="0.35">
      <c r="B75" s="61" t="s">
        <v>515</v>
      </c>
      <c r="C75" s="62">
        <f>IFERROR(VLOOKUP($B75,'P1'!$B:$AQ,2,FALSE),0)</f>
        <v>0</v>
      </c>
      <c r="D75" s="391">
        <f>IFERROR(VLOOKUP($B75,'P1'!$B:$AQ,3,FALSE),0)</f>
        <v>0</v>
      </c>
      <c r="E75" s="377">
        <f>IFERROR(VLOOKUP($B75,'P1'!$B:$AQ,4,FALSE),0)</f>
        <v>0</v>
      </c>
      <c r="F75" s="376">
        <f>IFERROR(VLOOKUP($B75,'P1'!$B:$AQ,5,FALSE),0)</f>
        <v>0</v>
      </c>
      <c r="G75" s="377">
        <f>IFERROR(VLOOKUP($B75,'P1'!$B:$AQ,6,FALSE),0)</f>
        <v>0</v>
      </c>
      <c r="H75" s="378">
        <f>IFERROR(VLOOKUP($B75,'P1'!$B:$AQ,7,FALSE),0)</f>
        <v>0</v>
      </c>
      <c r="I75" s="379">
        <f>IFERROR(VLOOKUP($B75,'P1'!$B:$AQ,8,FALSE),0)</f>
        <v>0</v>
      </c>
      <c r="J75" s="65">
        <f>IFERROR(VLOOKUP($B75,'P1'!$B:$AQ,9,FALSE),0)</f>
        <v>0</v>
      </c>
      <c r="K75" s="392"/>
      <c r="L75" s="68">
        <f t="shared" si="146"/>
        <v>0</v>
      </c>
      <c r="M75" s="393"/>
      <c r="N75" s="393"/>
      <c r="O75" s="66">
        <f t="shared" si="147"/>
        <v>0</v>
      </c>
      <c r="P75" s="26"/>
      <c r="Q75" s="67" cm="1">
        <f t="array" ref="Q75">SUMPRODUCT(('P1'!$M$8:$AV$8=Q$9)*('P1'!$B$11:$B$190=$B75)*('P1'!$M$11:$AV$190*1))</f>
        <v>0</v>
      </c>
      <c r="R75" s="68" cm="1">
        <f t="array" ref="R75">SUMPRODUCT(('P1'!$M$8:$AV$8=R$9)*('P1'!$B$11:$B$190=$B75)*('P1'!$M$11:$AV$190*1))</f>
        <v>0</v>
      </c>
      <c r="S75" s="69" cm="1">
        <f t="array" ref="S75">SUMPRODUCT(('P1'!$M$8:$AV$8=S$9)*('P1'!$B$11:$B$190=$B75)*('P1'!$M$11:$AV$190*1))</f>
        <v>0</v>
      </c>
      <c r="T75" s="67" cm="1">
        <f t="array" ref="T75">SUMPRODUCT(('P1'!$M$8:$AV$8=T$9)*('P1'!$B$11:$B$190=$B75)*('P1'!$M$11:$AV$190*1))</f>
        <v>0</v>
      </c>
      <c r="U75" s="68" cm="1">
        <f t="array" ref="U75">SUMPRODUCT(('P1'!$M$8:$AV$8=U$9)*('P1'!$B$11:$B$190=$B75)*('P1'!$M$11:$AV$190*1))</f>
        <v>0</v>
      </c>
      <c r="V75" s="69" cm="1">
        <f t="array" ref="V75">SUMPRODUCT(('P1'!$M$8:$AV$8=V$9)*('P1'!$B$11:$B$190=$B75)*('P1'!$M$11:$AV$190*1))</f>
        <v>0</v>
      </c>
      <c r="W75" s="67" cm="1">
        <f t="array" ref="W75">SUMPRODUCT(('P1'!$M$8:$AV$8=W$9)*('P1'!$B$11:$B$190=$B75)*('P1'!$M$11:$AV$190*1))</f>
        <v>0</v>
      </c>
      <c r="X75" s="68" cm="1">
        <f t="array" ref="X75">SUMPRODUCT(('P1'!$M$8:$AV$8=X$9)*('P1'!$B$11:$B$190=$B75)*('P1'!$M$11:$AV$190*1))</f>
        <v>0</v>
      </c>
      <c r="Y75" s="69" cm="1">
        <f t="array" ref="Y75">SUMPRODUCT(('P1'!$M$8:$AV$8=Y$9)*('P1'!$B$11:$B$190=$B75)*('P1'!$M$11:$AV$190*1))</f>
        <v>0</v>
      </c>
      <c r="Z75" s="67" cm="1">
        <f t="array" ref="Z75">SUMPRODUCT(('P1'!$M$8:$AV$8=Z$9)*('P1'!$B$11:$B$190=$B75)*('P1'!$M$11:$AV$190*1))</f>
        <v>0</v>
      </c>
      <c r="AA75" s="68" cm="1">
        <f t="array" ref="AA75">SUMPRODUCT(('P1'!$M$8:$AV$8=AA$9)*('P1'!$B$11:$B$190=$B75)*('P1'!$M$11:$AV$190*1))</f>
        <v>0</v>
      </c>
      <c r="AB75" s="69" cm="1">
        <f t="array" ref="AB75">SUMPRODUCT(('P1'!$M$8:$AV$8=AB$9)*('P1'!$B$11:$B$190=$B75)*('P1'!$M$11:$AV$190*1))</f>
        <v>0</v>
      </c>
      <c r="AC75" s="67" cm="1">
        <f t="array" ref="AC75">SUMPRODUCT(('P1'!$M$8:$AV$8=AC$9)*('P1'!$B$11:$B$190=$B75)*('P1'!$M$11:$AV$190*1))</f>
        <v>0</v>
      </c>
      <c r="AD75" s="68" cm="1">
        <f t="array" ref="AD75">SUMPRODUCT(('P1'!$M$8:$AV$8=AD$9)*('P1'!$B$11:$B$190=$B75)*('P1'!$M$11:$AV$190*1))</f>
        <v>0</v>
      </c>
      <c r="AE75" s="69" cm="1">
        <f t="array" ref="AE75">SUMPRODUCT(('P1'!$M$8:$AV$8=AE$9)*('P1'!$B$11:$B$190=$B75)*('P1'!$M$11:$AV$190*1))</f>
        <v>0</v>
      </c>
      <c r="AF75" s="67" cm="1">
        <f t="array" ref="AF75">SUMPRODUCT(('P1'!$M$8:$AV$8=AF$9)*('P1'!$B$11:$B$190=$B75)*('P1'!$M$11:$AV$190*1))</f>
        <v>0</v>
      </c>
      <c r="AG75" s="68" cm="1">
        <f t="array" ref="AG75">SUMPRODUCT(('P1'!$M$8:$AV$8=AG$9)*('P1'!$B$11:$B$190=$B75)*('P1'!$M$11:$AV$190*1))</f>
        <v>0</v>
      </c>
      <c r="AH75" s="69" cm="1">
        <f t="array" ref="AH75">SUMPRODUCT(('P1'!$M$8:$AV$8=AH$9)*('P1'!$B$11:$B$190=$B75)*('P1'!$M$11:$AV$190*1))</f>
        <v>0</v>
      </c>
      <c r="AI75" s="67" cm="1">
        <f t="array" ref="AI75">SUMPRODUCT(('P1'!$M$8:$AV$8=AI$9)*('P1'!$B$11:$B$190=$B75)*('P1'!$M$11:$AV$190*1))</f>
        <v>0</v>
      </c>
      <c r="AJ75" s="68" cm="1">
        <f t="array" ref="AJ75">SUMPRODUCT(('P1'!$M$8:$AV$8=AJ$9)*('P1'!$B$11:$B$190=$B75)*('P1'!$M$11:$AV$190*1))</f>
        <v>0</v>
      </c>
      <c r="AK75" s="69" cm="1">
        <f t="array" ref="AK75">SUMPRODUCT(('P1'!$M$8:$AV$8=AK$9)*('P1'!$B$11:$B$190=$B75)*('P1'!$M$11:$AV$190*1))</f>
        <v>0</v>
      </c>
      <c r="AL75" s="67" cm="1">
        <f t="array" ref="AL75">SUMPRODUCT(('P1'!$M$8:$AV$8=AL$9)*('P1'!$B$11:$B$190=$B75)*('P1'!$M$11:$AV$190*1))</f>
        <v>0</v>
      </c>
      <c r="AM75" s="68" cm="1">
        <f t="array" ref="AM75">SUMPRODUCT(('P1'!$M$8:$AV$8=AM$9)*('P1'!$B$11:$B$190=$B75)*('P1'!$M$11:$AV$190*1))</f>
        <v>0</v>
      </c>
      <c r="AN75" s="69" cm="1">
        <f t="array" ref="AN75">SUMPRODUCT(('P1'!$M$8:$AV$8=AN$9)*('P1'!$B$11:$B$190=$B75)*('P1'!$M$11:$AV$190*1))</f>
        <v>0</v>
      </c>
      <c r="AO75" s="67" cm="1">
        <f t="array" ref="AO75">SUMPRODUCT(('P1'!$M$8:$AV$8=AO$9)*('P1'!$B$11:$B$190=$B75)*('P1'!$M$11:$AV$190*1))</f>
        <v>0</v>
      </c>
      <c r="AP75" s="68" cm="1">
        <f t="array" ref="AP75">SUMPRODUCT(('P1'!$M$8:$AV$8=AP$9)*('P1'!$B$11:$B$190=$B75)*('P1'!$M$11:$AV$190*1))</f>
        <v>0</v>
      </c>
      <c r="AQ75" s="69" cm="1">
        <f t="array" ref="AQ75">SUMPRODUCT(('P1'!$M$8:$AV$8=AQ$9)*('P1'!$B$11:$B$190=$B75)*('P1'!$M$11:$AV$190*1))</f>
        <v>0</v>
      </c>
      <c r="AR75" s="67" cm="1">
        <f t="array" ref="AR75">SUMPRODUCT(('P1'!$M$8:$AV$8=AR$9)*('P1'!$B$11:$B$190=$B75)*('P1'!$M$11:$AV$190*1))</f>
        <v>0</v>
      </c>
      <c r="AS75" s="68" cm="1">
        <f t="array" ref="AS75">SUMPRODUCT(('P1'!$M$8:$AV$8=AS$9)*('P1'!$B$11:$B$190=$B75)*('P1'!$M$11:$AV$190*1))</f>
        <v>0</v>
      </c>
      <c r="AT75" s="69" cm="1">
        <f t="array" ref="AT75">SUMPRODUCT(('P1'!$M$8:$AV$8=AT$9)*('P1'!$B$11:$B$190=$B75)*('P1'!$M$11:$AV$190*1))</f>
        <v>0</v>
      </c>
      <c r="AU75" s="67" cm="1">
        <f t="array" ref="AU75">SUMPRODUCT(('P1'!$M$8:$AV$8=AU$9)*('P1'!$B$11:$B$190=$B75)*('P1'!$M$11:$AV$190*1))</f>
        <v>0</v>
      </c>
      <c r="AV75" s="68" cm="1">
        <f t="array" ref="AV75">SUMPRODUCT(('P1'!$M$8:$AV$8=AV$9)*('P1'!$B$11:$B$190=$B75)*('P1'!$M$11:$AV$190*1))</f>
        <v>0</v>
      </c>
      <c r="AW75" s="69" cm="1">
        <f t="array" ref="AW75">SUMPRODUCT(('P1'!$M$8:$AV$8=AW$9)*('P1'!$B$11:$B$190=$B75)*('P1'!$M$11:$AV$190*1))</f>
        <v>0</v>
      </c>
      <c r="AX75" s="67" cm="1">
        <f t="array" ref="AX75">SUMPRODUCT(('P1'!$M$8:$AV$8=AX$9)*('P1'!$B$11:$B$190=$B75)*('P1'!$M$11:$AV$190*1))</f>
        <v>0</v>
      </c>
      <c r="AY75" s="68" cm="1">
        <f t="array" ref="AY75">SUMPRODUCT(('P1'!$M$8:$AV$8=AY$9)*('P1'!$B$11:$B$190=$B75)*('P1'!$M$11:$AV$190*1))</f>
        <v>0</v>
      </c>
      <c r="AZ75" s="69" cm="1">
        <f t="array" ref="AZ75">SUMPRODUCT(('P1'!$M$8:$AV$8=AZ$9)*('P1'!$B$11:$B$190=$B75)*('P1'!$M$11:$AV$190*1))</f>
        <v>0</v>
      </c>
      <c r="BA75" s="26"/>
      <c r="BB75" s="381"/>
      <c r="BC75" s="382"/>
      <c r="BD75" s="26"/>
      <c r="BE75" s="381">
        <f t="shared" si="142"/>
        <v>0</v>
      </c>
      <c r="BF75" s="383">
        <f t="shared" si="143"/>
        <v>0</v>
      </c>
      <c r="BG75" s="26"/>
      <c r="BH75" s="381">
        <f t="shared" si="144"/>
        <v>0</v>
      </c>
      <c r="BI75" s="383">
        <f t="shared" si="145"/>
        <v>0</v>
      </c>
    </row>
    <row r="76" spans="2:61" ht="14.5" hidden="1" customHeight="1" outlineLevel="1" x14ac:dyDescent="0.35">
      <c r="B76" s="61" t="s">
        <v>516</v>
      </c>
      <c r="C76" s="62">
        <f>IFERROR(VLOOKUP($B76,'P1'!$B:$AQ,2,FALSE),0)</f>
        <v>0</v>
      </c>
      <c r="D76" s="391">
        <f>IFERROR(VLOOKUP($B76,'P1'!$B:$AQ,3,FALSE),0)</f>
        <v>0</v>
      </c>
      <c r="E76" s="377">
        <f>IFERROR(VLOOKUP($B76,'P1'!$B:$AQ,4,FALSE),0)</f>
        <v>0</v>
      </c>
      <c r="F76" s="376">
        <f>IFERROR(VLOOKUP($B76,'P1'!$B:$AQ,5,FALSE),0)</f>
        <v>0</v>
      </c>
      <c r="G76" s="377">
        <f>IFERROR(VLOOKUP($B76,'P1'!$B:$AQ,6,FALSE),0)</f>
        <v>0</v>
      </c>
      <c r="H76" s="378">
        <f>IFERROR(VLOOKUP($B76,'P1'!$B:$AQ,7,FALSE),0)</f>
        <v>0</v>
      </c>
      <c r="I76" s="379">
        <f>IFERROR(VLOOKUP($B76,'P1'!$B:$AQ,8,FALSE),0)</f>
        <v>0</v>
      </c>
      <c r="J76" s="65">
        <f>IFERROR(VLOOKUP($B76,'P1'!$B:$AQ,9,FALSE),0)</f>
        <v>0</v>
      </c>
      <c r="K76" s="392"/>
      <c r="L76" s="68">
        <f t="shared" si="146"/>
        <v>0</v>
      </c>
      <c r="M76" s="393"/>
      <c r="N76" s="393"/>
      <c r="O76" s="66">
        <f t="shared" si="147"/>
        <v>0</v>
      </c>
      <c r="P76" s="26"/>
      <c r="Q76" s="67" cm="1">
        <f t="array" ref="Q76">SUMPRODUCT(('P1'!$M$8:$AV$8=Q$9)*('P1'!$B$11:$B$190=$B76)*('P1'!$M$11:$AV$190*1))</f>
        <v>0</v>
      </c>
      <c r="R76" s="68" cm="1">
        <f t="array" ref="R76">SUMPRODUCT(('P1'!$M$8:$AV$8=R$9)*('P1'!$B$11:$B$190=$B76)*('P1'!$M$11:$AV$190*1))</f>
        <v>0</v>
      </c>
      <c r="S76" s="69" cm="1">
        <f t="array" ref="S76">SUMPRODUCT(('P1'!$M$8:$AV$8=S$9)*('P1'!$B$11:$B$190=$B76)*('P1'!$M$11:$AV$190*1))</f>
        <v>0</v>
      </c>
      <c r="T76" s="67" cm="1">
        <f t="array" ref="T76">SUMPRODUCT(('P1'!$M$8:$AV$8=T$9)*('P1'!$B$11:$B$190=$B76)*('P1'!$M$11:$AV$190*1))</f>
        <v>0</v>
      </c>
      <c r="U76" s="68" cm="1">
        <f t="array" ref="U76">SUMPRODUCT(('P1'!$M$8:$AV$8=U$9)*('P1'!$B$11:$B$190=$B76)*('P1'!$M$11:$AV$190*1))</f>
        <v>0</v>
      </c>
      <c r="V76" s="69" cm="1">
        <f t="array" ref="V76">SUMPRODUCT(('P1'!$M$8:$AV$8=V$9)*('P1'!$B$11:$B$190=$B76)*('P1'!$M$11:$AV$190*1))</f>
        <v>0</v>
      </c>
      <c r="W76" s="67" cm="1">
        <f t="array" ref="W76">SUMPRODUCT(('P1'!$M$8:$AV$8=W$9)*('P1'!$B$11:$B$190=$B76)*('P1'!$M$11:$AV$190*1))</f>
        <v>0</v>
      </c>
      <c r="X76" s="68" cm="1">
        <f t="array" ref="X76">SUMPRODUCT(('P1'!$M$8:$AV$8=X$9)*('P1'!$B$11:$B$190=$B76)*('P1'!$M$11:$AV$190*1))</f>
        <v>0</v>
      </c>
      <c r="Y76" s="69" cm="1">
        <f t="array" ref="Y76">SUMPRODUCT(('P1'!$M$8:$AV$8=Y$9)*('P1'!$B$11:$B$190=$B76)*('P1'!$M$11:$AV$190*1))</f>
        <v>0</v>
      </c>
      <c r="Z76" s="67" cm="1">
        <f t="array" ref="Z76">SUMPRODUCT(('P1'!$M$8:$AV$8=Z$9)*('P1'!$B$11:$B$190=$B76)*('P1'!$M$11:$AV$190*1))</f>
        <v>0</v>
      </c>
      <c r="AA76" s="68" cm="1">
        <f t="array" ref="AA76">SUMPRODUCT(('P1'!$M$8:$AV$8=AA$9)*('P1'!$B$11:$B$190=$B76)*('P1'!$M$11:$AV$190*1))</f>
        <v>0</v>
      </c>
      <c r="AB76" s="69" cm="1">
        <f t="array" ref="AB76">SUMPRODUCT(('P1'!$M$8:$AV$8=AB$9)*('P1'!$B$11:$B$190=$B76)*('P1'!$M$11:$AV$190*1))</f>
        <v>0</v>
      </c>
      <c r="AC76" s="67" cm="1">
        <f t="array" ref="AC76">SUMPRODUCT(('P1'!$M$8:$AV$8=AC$9)*('P1'!$B$11:$B$190=$B76)*('P1'!$M$11:$AV$190*1))</f>
        <v>0</v>
      </c>
      <c r="AD76" s="68" cm="1">
        <f t="array" ref="AD76">SUMPRODUCT(('P1'!$M$8:$AV$8=AD$9)*('P1'!$B$11:$B$190=$B76)*('P1'!$M$11:$AV$190*1))</f>
        <v>0</v>
      </c>
      <c r="AE76" s="69" cm="1">
        <f t="array" ref="AE76">SUMPRODUCT(('P1'!$M$8:$AV$8=AE$9)*('P1'!$B$11:$B$190=$B76)*('P1'!$M$11:$AV$190*1))</f>
        <v>0</v>
      </c>
      <c r="AF76" s="67" cm="1">
        <f t="array" ref="AF76">SUMPRODUCT(('P1'!$M$8:$AV$8=AF$9)*('P1'!$B$11:$B$190=$B76)*('P1'!$M$11:$AV$190*1))</f>
        <v>0</v>
      </c>
      <c r="AG76" s="68" cm="1">
        <f t="array" ref="AG76">SUMPRODUCT(('P1'!$M$8:$AV$8=AG$9)*('P1'!$B$11:$B$190=$B76)*('P1'!$M$11:$AV$190*1))</f>
        <v>0</v>
      </c>
      <c r="AH76" s="69" cm="1">
        <f t="array" ref="AH76">SUMPRODUCT(('P1'!$M$8:$AV$8=AH$9)*('P1'!$B$11:$B$190=$B76)*('P1'!$M$11:$AV$190*1))</f>
        <v>0</v>
      </c>
      <c r="AI76" s="67" cm="1">
        <f t="array" ref="AI76">SUMPRODUCT(('P1'!$M$8:$AV$8=AI$9)*('P1'!$B$11:$B$190=$B76)*('P1'!$M$11:$AV$190*1))</f>
        <v>0</v>
      </c>
      <c r="AJ76" s="68" cm="1">
        <f t="array" ref="AJ76">SUMPRODUCT(('P1'!$M$8:$AV$8=AJ$9)*('P1'!$B$11:$B$190=$B76)*('P1'!$M$11:$AV$190*1))</f>
        <v>0</v>
      </c>
      <c r="AK76" s="69" cm="1">
        <f t="array" ref="AK76">SUMPRODUCT(('P1'!$M$8:$AV$8=AK$9)*('P1'!$B$11:$B$190=$B76)*('P1'!$M$11:$AV$190*1))</f>
        <v>0</v>
      </c>
      <c r="AL76" s="67" cm="1">
        <f t="array" ref="AL76">SUMPRODUCT(('P1'!$M$8:$AV$8=AL$9)*('P1'!$B$11:$B$190=$B76)*('P1'!$M$11:$AV$190*1))</f>
        <v>0</v>
      </c>
      <c r="AM76" s="68" cm="1">
        <f t="array" ref="AM76">SUMPRODUCT(('P1'!$M$8:$AV$8=AM$9)*('P1'!$B$11:$B$190=$B76)*('P1'!$M$11:$AV$190*1))</f>
        <v>0</v>
      </c>
      <c r="AN76" s="69" cm="1">
        <f t="array" ref="AN76">SUMPRODUCT(('P1'!$M$8:$AV$8=AN$9)*('P1'!$B$11:$B$190=$B76)*('P1'!$M$11:$AV$190*1))</f>
        <v>0</v>
      </c>
      <c r="AO76" s="67" cm="1">
        <f t="array" ref="AO76">SUMPRODUCT(('P1'!$M$8:$AV$8=AO$9)*('P1'!$B$11:$B$190=$B76)*('P1'!$M$11:$AV$190*1))</f>
        <v>0</v>
      </c>
      <c r="AP76" s="68" cm="1">
        <f t="array" ref="AP76">SUMPRODUCT(('P1'!$M$8:$AV$8=AP$9)*('P1'!$B$11:$B$190=$B76)*('P1'!$M$11:$AV$190*1))</f>
        <v>0</v>
      </c>
      <c r="AQ76" s="69" cm="1">
        <f t="array" ref="AQ76">SUMPRODUCT(('P1'!$M$8:$AV$8=AQ$9)*('P1'!$B$11:$B$190=$B76)*('P1'!$M$11:$AV$190*1))</f>
        <v>0</v>
      </c>
      <c r="AR76" s="67" cm="1">
        <f t="array" ref="AR76">SUMPRODUCT(('P1'!$M$8:$AV$8=AR$9)*('P1'!$B$11:$B$190=$B76)*('P1'!$M$11:$AV$190*1))</f>
        <v>0</v>
      </c>
      <c r="AS76" s="68" cm="1">
        <f t="array" ref="AS76">SUMPRODUCT(('P1'!$M$8:$AV$8=AS$9)*('P1'!$B$11:$B$190=$B76)*('P1'!$M$11:$AV$190*1))</f>
        <v>0</v>
      </c>
      <c r="AT76" s="69" cm="1">
        <f t="array" ref="AT76">SUMPRODUCT(('P1'!$M$8:$AV$8=AT$9)*('P1'!$B$11:$B$190=$B76)*('P1'!$M$11:$AV$190*1))</f>
        <v>0</v>
      </c>
      <c r="AU76" s="67" cm="1">
        <f t="array" ref="AU76">SUMPRODUCT(('P1'!$M$8:$AV$8=AU$9)*('P1'!$B$11:$B$190=$B76)*('P1'!$M$11:$AV$190*1))</f>
        <v>0</v>
      </c>
      <c r="AV76" s="68" cm="1">
        <f t="array" ref="AV76">SUMPRODUCT(('P1'!$M$8:$AV$8=AV$9)*('P1'!$B$11:$B$190=$B76)*('P1'!$M$11:$AV$190*1))</f>
        <v>0</v>
      </c>
      <c r="AW76" s="69" cm="1">
        <f t="array" ref="AW76">SUMPRODUCT(('P1'!$M$8:$AV$8=AW$9)*('P1'!$B$11:$B$190=$B76)*('P1'!$M$11:$AV$190*1))</f>
        <v>0</v>
      </c>
      <c r="AX76" s="67" cm="1">
        <f t="array" ref="AX76">SUMPRODUCT(('P1'!$M$8:$AV$8=AX$9)*('P1'!$B$11:$B$190=$B76)*('P1'!$M$11:$AV$190*1))</f>
        <v>0</v>
      </c>
      <c r="AY76" s="68" cm="1">
        <f t="array" ref="AY76">SUMPRODUCT(('P1'!$M$8:$AV$8=AY$9)*('P1'!$B$11:$B$190=$B76)*('P1'!$M$11:$AV$190*1))</f>
        <v>0</v>
      </c>
      <c r="AZ76" s="69" cm="1">
        <f t="array" ref="AZ76">SUMPRODUCT(('P1'!$M$8:$AV$8=AZ$9)*('P1'!$B$11:$B$190=$B76)*('P1'!$M$11:$AV$190*1))</f>
        <v>0</v>
      </c>
      <c r="BA76" s="26"/>
      <c r="BB76" s="381"/>
      <c r="BC76" s="382"/>
      <c r="BD76" s="26"/>
      <c r="BE76" s="381">
        <f t="shared" si="142"/>
        <v>0</v>
      </c>
      <c r="BF76" s="383">
        <f t="shared" si="143"/>
        <v>0</v>
      </c>
      <c r="BG76" s="26"/>
      <c r="BH76" s="381">
        <f t="shared" si="144"/>
        <v>0</v>
      </c>
      <c r="BI76" s="383">
        <f t="shared" si="145"/>
        <v>0</v>
      </c>
    </row>
    <row r="77" spans="2:61" ht="14.5" hidden="1" customHeight="1" outlineLevel="1" x14ac:dyDescent="0.35">
      <c r="B77" s="61" t="s">
        <v>517</v>
      </c>
      <c r="C77" s="62">
        <f>IFERROR(VLOOKUP($B77,'P1'!$B:$AQ,2,FALSE),0)</f>
        <v>0</v>
      </c>
      <c r="D77" s="391">
        <f>IFERROR(VLOOKUP($B77,'P1'!$B:$AQ,3,FALSE),0)</f>
        <v>0</v>
      </c>
      <c r="E77" s="377">
        <f>IFERROR(VLOOKUP($B77,'P1'!$B:$AQ,4,FALSE),0)</f>
        <v>0</v>
      </c>
      <c r="F77" s="376">
        <f>IFERROR(VLOOKUP($B77,'P1'!$B:$AQ,5,FALSE),0)</f>
        <v>0</v>
      </c>
      <c r="G77" s="377">
        <f>IFERROR(VLOOKUP($B77,'P1'!$B:$AQ,6,FALSE),0)</f>
        <v>0</v>
      </c>
      <c r="H77" s="378">
        <f>IFERROR(VLOOKUP($B77,'P1'!$B:$AQ,7,FALSE),0)</f>
        <v>0</v>
      </c>
      <c r="I77" s="379">
        <f>IFERROR(VLOOKUP($B77,'P1'!$B:$AQ,8,FALSE),0)</f>
        <v>0</v>
      </c>
      <c r="J77" s="65">
        <f>IFERROR(VLOOKUP($B77,'P1'!$B:$AQ,9,FALSE),0)</f>
        <v>0</v>
      </c>
      <c r="K77" s="392"/>
      <c r="L77" s="68">
        <f t="shared" si="146"/>
        <v>0</v>
      </c>
      <c r="M77" s="393"/>
      <c r="N77" s="393"/>
      <c r="O77" s="66">
        <f t="shared" si="147"/>
        <v>0</v>
      </c>
      <c r="P77" s="26"/>
      <c r="Q77" s="67" cm="1">
        <f t="array" ref="Q77">SUMPRODUCT(('P1'!$M$8:$AV$8=Q$9)*('P1'!$B$11:$B$190=$B77)*('P1'!$M$11:$AV$190*1))</f>
        <v>0</v>
      </c>
      <c r="R77" s="68" cm="1">
        <f t="array" ref="R77">SUMPRODUCT(('P1'!$M$8:$AV$8=R$9)*('P1'!$B$11:$B$190=$B77)*('P1'!$M$11:$AV$190*1))</f>
        <v>0</v>
      </c>
      <c r="S77" s="69" cm="1">
        <f t="array" ref="S77">SUMPRODUCT(('P1'!$M$8:$AV$8=S$9)*('P1'!$B$11:$B$190=$B77)*('P1'!$M$11:$AV$190*1))</f>
        <v>0</v>
      </c>
      <c r="T77" s="67" cm="1">
        <f t="array" ref="T77">SUMPRODUCT(('P1'!$M$8:$AV$8=T$9)*('P1'!$B$11:$B$190=$B77)*('P1'!$M$11:$AV$190*1))</f>
        <v>0</v>
      </c>
      <c r="U77" s="68" cm="1">
        <f t="array" ref="U77">SUMPRODUCT(('P1'!$M$8:$AV$8=U$9)*('P1'!$B$11:$B$190=$B77)*('P1'!$M$11:$AV$190*1))</f>
        <v>0</v>
      </c>
      <c r="V77" s="69" cm="1">
        <f t="array" ref="V77">SUMPRODUCT(('P1'!$M$8:$AV$8=V$9)*('P1'!$B$11:$B$190=$B77)*('P1'!$M$11:$AV$190*1))</f>
        <v>0</v>
      </c>
      <c r="W77" s="67" cm="1">
        <f t="array" ref="W77">SUMPRODUCT(('P1'!$M$8:$AV$8=W$9)*('P1'!$B$11:$B$190=$B77)*('P1'!$M$11:$AV$190*1))</f>
        <v>0</v>
      </c>
      <c r="X77" s="68" cm="1">
        <f t="array" ref="X77">SUMPRODUCT(('P1'!$M$8:$AV$8=X$9)*('P1'!$B$11:$B$190=$B77)*('P1'!$M$11:$AV$190*1))</f>
        <v>0</v>
      </c>
      <c r="Y77" s="69" cm="1">
        <f t="array" ref="Y77">SUMPRODUCT(('P1'!$M$8:$AV$8=Y$9)*('P1'!$B$11:$B$190=$B77)*('P1'!$M$11:$AV$190*1))</f>
        <v>0</v>
      </c>
      <c r="Z77" s="67" cm="1">
        <f t="array" ref="Z77">SUMPRODUCT(('P1'!$M$8:$AV$8=Z$9)*('P1'!$B$11:$B$190=$B77)*('P1'!$M$11:$AV$190*1))</f>
        <v>0</v>
      </c>
      <c r="AA77" s="68" cm="1">
        <f t="array" ref="AA77">SUMPRODUCT(('P1'!$M$8:$AV$8=AA$9)*('P1'!$B$11:$B$190=$B77)*('P1'!$M$11:$AV$190*1))</f>
        <v>0</v>
      </c>
      <c r="AB77" s="69" cm="1">
        <f t="array" ref="AB77">SUMPRODUCT(('P1'!$M$8:$AV$8=AB$9)*('P1'!$B$11:$B$190=$B77)*('P1'!$M$11:$AV$190*1))</f>
        <v>0</v>
      </c>
      <c r="AC77" s="67" cm="1">
        <f t="array" ref="AC77">SUMPRODUCT(('P1'!$M$8:$AV$8=AC$9)*('P1'!$B$11:$B$190=$B77)*('P1'!$M$11:$AV$190*1))</f>
        <v>0</v>
      </c>
      <c r="AD77" s="68" cm="1">
        <f t="array" ref="AD77">SUMPRODUCT(('P1'!$M$8:$AV$8=AD$9)*('P1'!$B$11:$B$190=$B77)*('P1'!$M$11:$AV$190*1))</f>
        <v>0</v>
      </c>
      <c r="AE77" s="69" cm="1">
        <f t="array" ref="AE77">SUMPRODUCT(('P1'!$M$8:$AV$8=AE$9)*('P1'!$B$11:$B$190=$B77)*('P1'!$M$11:$AV$190*1))</f>
        <v>0</v>
      </c>
      <c r="AF77" s="67" cm="1">
        <f t="array" ref="AF77">SUMPRODUCT(('P1'!$M$8:$AV$8=AF$9)*('P1'!$B$11:$B$190=$B77)*('P1'!$M$11:$AV$190*1))</f>
        <v>0</v>
      </c>
      <c r="AG77" s="68" cm="1">
        <f t="array" ref="AG77">SUMPRODUCT(('P1'!$M$8:$AV$8=AG$9)*('P1'!$B$11:$B$190=$B77)*('P1'!$M$11:$AV$190*1))</f>
        <v>0</v>
      </c>
      <c r="AH77" s="69" cm="1">
        <f t="array" ref="AH77">SUMPRODUCT(('P1'!$M$8:$AV$8=AH$9)*('P1'!$B$11:$B$190=$B77)*('P1'!$M$11:$AV$190*1))</f>
        <v>0</v>
      </c>
      <c r="AI77" s="67" cm="1">
        <f t="array" ref="AI77">SUMPRODUCT(('P1'!$M$8:$AV$8=AI$9)*('P1'!$B$11:$B$190=$B77)*('P1'!$M$11:$AV$190*1))</f>
        <v>0</v>
      </c>
      <c r="AJ77" s="68" cm="1">
        <f t="array" ref="AJ77">SUMPRODUCT(('P1'!$M$8:$AV$8=AJ$9)*('P1'!$B$11:$B$190=$B77)*('P1'!$M$11:$AV$190*1))</f>
        <v>0</v>
      </c>
      <c r="AK77" s="69" cm="1">
        <f t="array" ref="AK77">SUMPRODUCT(('P1'!$M$8:$AV$8=AK$9)*('P1'!$B$11:$B$190=$B77)*('P1'!$M$11:$AV$190*1))</f>
        <v>0</v>
      </c>
      <c r="AL77" s="67" cm="1">
        <f t="array" ref="AL77">SUMPRODUCT(('P1'!$M$8:$AV$8=AL$9)*('P1'!$B$11:$B$190=$B77)*('P1'!$M$11:$AV$190*1))</f>
        <v>0</v>
      </c>
      <c r="AM77" s="68" cm="1">
        <f t="array" ref="AM77">SUMPRODUCT(('P1'!$M$8:$AV$8=AM$9)*('P1'!$B$11:$B$190=$B77)*('P1'!$M$11:$AV$190*1))</f>
        <v>0</v>
      </c>
      <c r="AN77" s="69" cm="1">
        <f t="array" ref="AN77">SUMPRODUCT(('P1'!$M$8:$AV$8=AN$9)*('P1'!$B$11:$B$190=$B77)*('P1'!$M$11:$AV$190*1))</f>
        <v>0</v>
      </c>
      <c r="AO77" s="67" cm="1">
        <f t="array" ref="AO77">SUMPRODUCT(('P1'!$M$8:$AV$8=AO$9)*('P1'!$B$11:$B$190=$B77)*('P1'!$M$11:$AV$190*1))</f>
        <v>0</v>
      </c>
      <c r="AP77" s="68" cm="1">
        <f t="array" ref="AP77">SUMPRODUCT(('P1'!$M$8:$AV$8=AP$9)*('P1'!$B$11:$B$190=$B77)*('P1'!$M$11:$AV$190*1))</f>
        <v>0</v>
      </c>
      <c r="AQ77" s="69" cm="1">
        <f t="array" ref="AQ77">SUMPRODUCT(('P1'!$M$8:$AV$8=AQ$9)*('P1'!$B$11:$B$190=$B77)*('P1'!$M$11:$AV$190*1))</f>
        <v>0</v>
      </c>
      <c r="AR77" s="67" cm="1">
        <f t="array" ref="AR77">SUMPRODUCT(('P1'!$M$8:$AV$8=AR$9)*('P1'!$B$11:$B$190=$B77)*('P1'!$M$11:$AV$190*1))</f>
        <v>0</v>
      </c>
      <c r="AS77" s="68" cm="1">
        <f t="array" ref="AS77">SUMPRODUCT(('P1'!$M$8:$AV$8=AS$9)*('P1'!$B$11:$B$190=$B77)*('P1'!$M$11:$AV$190*1))</f>
        <v>0</v>
      </c>
      <c r="AT77" s="69" cm="1">
        <f t="array" ref="AT77">SUMPRODUCT(('P1'!$M$8:$AV$8=AT$9)*('P1'!$B$11:$B$190=$B77)*('P1'!$M$11:$AV$190*1))</f>
        <v>0</v>
      </c>
      <c r="AU77" s="67" cm="1">
        <f t="array" ref="AU77">SUMPRODUCT(('P1'!$M$8:$AV$8=AU$9)*('P1'!$B$11:$B$190=$B77)*('P1'!$M$11:$AV$190*1))</f>
        <v>0</v>
      </c>
      <c r="AV77" s="68" cm="1">
        <f t="array" ref="AV77">SUMPRODUCT(('P1'!$M$8:$AV$8=AV$9)*('P1'!$B$11:$B$190=$B77)*('P1'!$M$11:$AV$190*1))</f>
        <v>0</v>
      </c>
      <c r="AW77" s="69" cm="1">
        <f t="array" ref="AW77">SUMPRODUCT(('P1'!$M$8:$AV$8=AW$9)*('P1'!$B$11:$B$190=$B77)*('P1'!$M$11:$AV$190*1))</f>
        <v>0</v>
      </c>
      <c r="AX77" s="67" cm="1">
        <f t="array" ref="AX77">SUMPRODUCT(('P1'!$M$8:$AV$8=AX$9)*('P1'!$B$11:$B$190=$B77)*('P1'!$M$11:$AV$190*1))</f>
        <v>0</v>
      </c>
      <c r="AY77" s="68" cm="1">
        <f t="array" ref="AY77">SUMPRODUCT(('P1'!$M$8:$AV$8=AY$9)*('P1'!$B$11:$B$190=$B77)*('P1'!$M$11:$AV$190*1))</f>
        <v>0</v>
      </c>
      <c r="AZ77" s="69" cm="1">
        <f t="array" ref="AZ77">SUMPRODUCT(('P1'!$M$8:$AV$8=AZ$9)*('P1'!$B$11:$B$190=$B77)*('P1'!$M$11:$AV$190*1))</f>
        <v>0</v>
      </c>
      <c r="BA77" s="26"/>
      <c r="BB77" s="381"/>
      <c r="BC77" s="382"/>
      <c r="BD77" s="26"/>
      <c r="BE77" s="381">
        <f t="shared" si="142"/>
        <v>0</v>
      </c>
      <c r="BF77" s="383">
        <f t="shared" si="143"/>
        <v>0</v>
      </c>
      <c r="BG77" s="26"/>
      <c r="BH77" s="381">
        <f t="shared" si="144"/>
        <v>0</v>
      </c>
      <c r="BI77" s="383">
        <f t="shared" si="145"/>
        <v>0</v>
      </c>
    </row>
    <row r="78" spans="2:61" ht="14.5" hidden="1" customHeight="1" outlineLevel="1" x14ac:dyDescent="0.35">
      <c r="B78" s="61" t="s">
        <v>518</v>
      </c>
      <c r="C78" s="62">
        <f>IFERROR(VLOOKUP($B78,'P1'!$B:$AQ,2,FALSE),0)</f>
        <v>0</v>
      </c>
      <c r="D78" s="391">
        <f>IFERROR(VLOOKUP($B78,'P1'!$B:$AQ,3,FALSE),0)</f>
        <v>0</v>
      </c>
      <c r="E78" s="377">
        <f>IFERROR(VLOOKUP($B78,'P1'!$B:$AQ,4,FALSE),0)</f>
        <v>0</v>
      </c>
      <c r="F78" s="376">
        <f>IFERROR(VLOOKUP($B78,'P1'!$B:$AQ,5,FALSE),0)</f>
        <v>0</v>
      </c>
      <c r="G78" s="377">
        <f>IFERROR(VLOOKUP($B78,'P1'!$B:$AQ,6,FALSE),0)</f>
        <v>0</v>
      </c>
      <c r="H78" s="378">
        <f>IFERROR(VLOOKUP($B78,'P1'!$B:$AQ,7,FALSE),0)</f>
        <v>0</v>
      </c>
      <c r="I78" s="379">
        <f>IFERROR(VLOOKUP($B78,'P1'!$B:$AQ,8,FALSE),0)</f>
        <v>0</v>
      </c>
      <c r="J78" s="65">
        <f>IFERROR(VLOOKUP($B78,'P1'!$B:$AQ,9,FALSE),0)</f>
        <v>0</v>
      </c>
      <c r="K78" s="392"/>
      <c r="L78" s="68">
        <f t="shared" si="146"/>
        <v>0</v>
      </c>
      <c r="M78" s="393"/>
      <c r="N78" s="393"/>
      <c r="O78" s="66">
        <f t="shared" si="147"/>
        <v>0</v>
      </c>
      <c r="P78" s="26"/>
      <c r="Q78" s="67" cm="1">
        <f t="array" ref="Q78">SUMPRODUCT(('P1'!$M$8:$AV$8=Q$9)*('P1'!$B$11:$B$190=$B78)*('P1'!$M$11:$AV$190*1))</f>
        <v>0</v>
      </c>
      <c r="R78" s="68" cm="1">
        <f t="array" ref="R78">SUMPRODUCT(('P1'!$M$8:$AV$8=R$9)*('P1'!$B$11:$B$190=$B78)*('P1'!$M$11:$AV$190*1))</f>
        <v>0</v>
      </c>
      <c r="S78" s="69" cm="1">
        <f t="array" ref="S78">SUMPRODUCT(('P1'!$M$8:$AV$8=S$9)*('P1'!$B$11:$B$190=$B78)*('P1'!$M$11:$AV$190*1))</f>
        <v>0</v>
      </c>
      <c r="T78" s="67" cm="1">
        <f t="array" ref="T78">SUMPRODUCT(('P1'!$M$8:$AV$8=T$9)*('P1'!$B$11:$B$190=$B78)*('P1'!$M$11:$AV$190*1))</f>
        <v>0</v>
      </c>
      <c r="U78" s="68" cm="1">
        <f t="array" ref="U78">SUMPRODUCT(('P1'!$M$8:$AV$8=U$9)*('P1'!$B$11:$B$190=$B78)*('P1'!$M$11:$AV$190*1))</f>
        <v>0</v>
      </c>
      <c r="V78" s="69" cm="1">
        <f t="array" ref="V78">SUMPRODUCT(('P1'!$M$8:$AV$8=V$9)*('P1'!$B$11:$B$190=$B78)*('P1'!$M$11:$AV$190*1))</f>
        <v>0</v>
      </c>
      <c r="W78" s="67" cm="1">
        <f t="array" ref="W78">SUMPRODUCT(('P1'!$M$8:$AV$8=W$9)*('P1'!$B$11:$B$190=$B78)*('P1'!$M$11:$AV$190*1))</f>
        <v>0</v>
      </c>
      <c r="X78" s="68" cm="1">
        <f t="array" ref="X78">SUMPRODUCT(('P1'!$M$8:$AV$8=X$9)*('P1'!$B$11:$B$190=$B78)*('P1'!$M$11:$AV$190*1))</f>
        <v>0</v>
      </c>
      <c r="Y78" s="69" cm="1">
        <f t="array" ref="Y78">SUMPRODUCT(('P1'!$M$8:$AV$8=Y$9)*('P1'!$B$11:$B$190=$B78)*('P1'!$M$11:$AV$190*1))</f>
        <v>0</v>
      </c>
      <c r="Z78" s="67" cm="1">
        <f t="array" ref="Z78">SUMPRODUCT(('P1'!$M$8:$AV$8=Z$9)*('P1'!$B$11:$B$190=$B78)*('P1'!$M$11:$AV$190*1))</f>
        <v>0</v>
      </c>
      <c r="AA78" s="68" cm="1">
        <f t="array" ref="AA78">SUMPRODUCT(('P1'!$M$8:$AV$8=AA$9)*('P1'!$B$11:$B$190=$B78)*('P1'!$M$11:$AV$190*1))</f>
        <v>0</v>
      </c>
      <c r="AB78" s="69" cm="1">
        <f t="array" ref="AB78">SUMPRODUCT(('P1'!$M$8:$AV$8=AB$9)*('P1'!$B$11:$B$190=$B78)*('P1'!$M$11:$AV$190*1))</f>
        <v>0</v>
      </c>
      <c r="AC78" s="67" cm="1">
        <f t="array" ref="AC78">SUMPRODUCT(('P1'!$M$8:$AV$8=AC$9)*('P1'!$B$11:$B$190=$B78)*('P1'!$M$11:$AV$190*1))</f>
        <v>0</v>
      </c>
      <c r="AD78" s="68" cm="1">
        <f t="array" ref="AD78">SUMPRODUCT(('P1'!$M$8:$AV$8=AD$9)*('P1'!$B$11:$B$190=$B78)*('P1'!$M$11:$AV$190*1))</f>
        <v>0</v>
      </c>
      <c r="AE78" s="69" cm="1">
        <f t="array" ref="AE78">SUMPRODUCT(('P1'!$M$8:$AV$8=AE$9)*('P1'!$B$11:$B$190=$B78)*('P1'!$M$11:$AV$190*1))</f>
        <v>0</v>
      </c>
      <c r="AF78" s="67" cm="1">
        <f t="array" ref="AF78">SUMPRODUCT(('P1'!$M$8:$AV$8=AF$9)*('P1'!$B$11:$B$190=$B78)*('P1'!$M$11:$AV$190*1))</f>
        <v>0</v>
      </c>
      <c r="AG78" s="68" cm="1">
        <f t="array" ref="AG78">SUMPRODUCT(('P1'!$M$8:$AV$8=AG$9)*('P1'!$B$11:$B$190=$B78)*('P1'!$M$11:$AV$190*1))</f>
        <v>0</v>
      </c>
      <c r="AH78" s="69" cm="1">
        <f t="array" ref="AH78">SUMPRODUCT(('P1'!$M$8:$AV$8=AH$9)*('P1'!$B$11:$B$190=$B78)*('P1'!$M$11:$AV$190*1))</f>
        <v>0</v>
      </c>
      <c r="AI78" s="67" cm="1">
        <f t="array" ref="AI78">SUMPRODUCT(('P1'!$M$8:$AV$8=AI$9)*('P1'!$B$11:$B$190=$B78)*('P1'!$M$11:$AV$190*1))</f>
        <v>0</v>
      </c>
      <c r="AJ78" s="68" cm="1">
        <f t="array" ref="AJ78">SUMPRODUCT(('P1'!$M$8:$AV$8=AJ$9)*('P1'!$B$11:$B$190=$B78)*('P1'!$M$11:$AV$190*1))</f>
        <v>0</v>
      </c>
      <c r="AK78" s="69" cm="1">
        <f t="array" ref="AK78">SUMPRODUCT(('P1'!$M$8:$AV$8=AK$9)*('P1'!$B$11:$B$190=$B78)*('P1'!$M$11:$AV$190*1))</f>
        <v>0</v>
      </c>
      <c r="AL78" s="67" cm="1">
        <f t="array" ref="AL78">SUMPRODUCT(('P1'!$M$8:$AV$8=AL$9)*('P1'!$B$11:$B$190=$B78)*('P1'!$M$11:$AV$190*1))</f>
        <v>0</v>
      </c>
      <c r="AM78" s="68" cm="1">
        <f t="array" ref="AM78">SUMPRODUCT(('P1'!$M$8:$AV$8=AM$9)*('P1'!$B$11:$B$190=$B78)*('P1'!$M$11:$AV$190*1))</f>
        <v>0</v>
      </c>
      <c r="AN78" s="69" cm="1">
        <f t="array" ref="AN78">SUMPRODUCT(('P1'!$M$8:$AV$8=AN$9)*('P1'!$B$11:$B$190=$B78)*('P1'!$M$11:$AV$190*1))</f>
        <v>0</v>
      </c>
      <c r="AO78" s="67" cm="1">
        <f t="array" ref="AO78">SUMPRODUCT(('P1'!$M$8:$AV$8=AO$9)*('P1'!$B$11:$B$190=$B78)*('P1'!$M$11:$AV$190*1))</f>
        <v>0</v>
      </c>
      <c r="AP78" s="68" cm="1">
        <f t="array" ref="AP78">SUMPRODUCT(('P1'!$M$8:$AV$8=AP$9)*('P1'!$B$11:$B$190=$B78)*('P1'!$M$11:$AV$190*1))</f>
        <v>0</v>
      </c>
      <c r="AQ78" s="69" cm="1">
        <f t="array" ref="AQ78">SUMPRODUCT(('P1'!$M$8:$AV$8=AQ$9)*('P1'!$B$11:$B$190=$B78)*('P1'!$M$11:$AV$190*1))</f>
        <v>0</v>
      </c>
      <c r="AR78" s="67" cm="1">
        <f t="array" ref="AR78">SUMPRODUCT(('P1'!$M$8:$AV$8=AR$9)*('P1'!$B$11:$B$190=$B78)*('P1'!$M$11:$AV$190*1))</f>
        <v>0</v>
      </c>
      <c r="AS78" s="68" cm="1">
        <f t="array" ref="AS78">SUMPRODUCT(('P1'!$M$8:$AV$8=AS$9)*('P1'!$B$11:$B$190=$B78)*('P1'!$M$11:$AV$190*1))</f>
        <v>0</v>
      </c>
      <c r="AT78" s="69" cm="1">
        <f t="array" ref="AT78">SUMPRODUCT(('P1'!$M$8:$AV$8=AT$9)*('P1'!$B$11:$B$190=$B78)*('P1'!$M$11:$AV$190*1))</f>
        <v>0</v>
      </c>
      <c r="AU78" s="67" cm="1">
        <f t="array" ref="AU78">SUMPRODUCT(('P1'!$M$8:$AV$8=AU$9)*('P1'!$B$11:$B$190=$B78)*('P1'!$M$11:$AV$190*1))</f>
        <v>0</v>
      </c>
      <c r="AV78" s="68" cm="1">
        <f t="array" ref="AV78">SUMPRODUCT(('P1'!$M$8:$AV$8=AV$9)*('P1'!$B$11:$B$190=$B78)*('P1'!$M$11:$AV$190*1))</f>
        <v>0</v>
      </c>
      <c r="AW78" s="69" cm="1">
        <f t="array" ref="AW78">SUMPRODUCT(('P1'!$M$8:$AV$8=AW$9)*('P1'!$B$11:$B$190=$B78)*('P1'!$M$11:$AV$190*1))</f>
        <v>0</v>
      </c>
      <c r="AX78" s="67" cm="1">
        <f t="array" ref="AX78">SUMPRODUCT(('P1'!$M$8:$AV$8=AX$9)*('P1'!$B$11:$B$190=$B78)*('P1'!$M$11:$AV$190*1))</f>
        <v>0</v>
      </c>
      <c r="AY78" s="68" cm="1">
        <f t="array" ref="AY78">SUMPRODUCT(('P1'!$M$8:$AV$8=AY$9)*('P1'!$B$11:$B$190=$B78)*('P1'!$M$11:$AV$190*1))</f>
        <v>0</v>
      </c>
      <c r="AZ78" s="69" cm="1">
        <f t="array" ref="AZ78">SUMPRODUCT(('P1'!$M$8:$AV$8=AZ$9)*('P1'!$B$11:$B$190=$B78)*('P1'!$M$11:$AV$190*1))</f>
        <v>0</v>
      </c>
      <c r="BA78" s="26"/>
      <c r="BB78" s="381"/>
      <c r="BC78" s="382"/>
      <c r="BD78" s="26"/>
      <c r="BE78" s="381">
        <f t="shared" si="142"/>
        <v>0</v>
      </c>
      <c r="BF78" s="383">
        <f t="shared" si="143"/>
        <v>0</v>
      </c>
      <c r="BG78" s="26"/>
      <c r="BH78" s="381">
        <f t="shared" si="144"/>
        <v>0</v>
      </c>
      <c r="BI78" s="383">
        <f t="shared" si="145"/>
        <v>0</v>
      </c>
    </row>
    <row r="79" spans="2:61" ht="14.5" collapsed="1" x14ac:dyDescent="0.35">
      <c r="B79" s="26"/>
      <c r="C79" s="363" t="str">
        <f>B4</f>
        <v>P2</v>
      </c>
      <c r="D79" s="364"/>
      <c r="E79" s="365"/>
      <c r="F79" s="366"/>
      <c r="G79" s="365"/>
      <c r="H79" s="367"/>
      <c r="I79" s="368"/>
      <c r="J79" s="409"/>
      <c r="K79" s="370"/>
      <c r="L79" s="371"/>
      <c r="M79" s="371">
        <f>SUM(M80:M89)</f>
        <v>0</v>
      </c>
      <c r="N79" s="371"/>
      <c r="O79" s="372">
        <f>SUM(O80:O89)</f>
        <v>0</v>
      </c>
      <c r="P79" s="50"/>
      <c r="Q79" s="370">
        <f t="shared" ref="Q79:BB79" si="148">SUM(Q80:Q89)</f>
        <v>0</v>
      </c>
      <c r="R79" s="371">
        <f t="shared" si="148"/>
        <v>0</v>
      </c>
      <c r="S79" s="373">
        <f t="shared" si="148"/>
        <v>0</v>
      </c>
      <c r="T79" s="370">
        <f t="shared" si="148"/>
        <v>0</v>
      </c>
      <c r="U79" s="371">
        <f t="shared" si="148"/>
        <v>0</v>
      </c>
      <c r="V79" s="373">
        <f t="shared" si="148"/>
        <v>0</v>
      </c>
      <c r="W79" s="370">
        <f t="shared" si="148"/>
        <v>0</v>
      </c>
      <c r="X79" s="371">
        <f t="shared" si="148"/>
        <v>0</v>
      </c>
      <c r="Y79" s="373">
        <f t="shared" si="148"/>
        <v>0</v>
      </c>
      <c r="Z79" s="370">
        <f t="shared" si="148"/>
        <v>0</v>
      </c>
      <c r="AA79" s="371">
        <f t="shared" si="148"/>
        <v>0</v>
      </c>
      <c r="AB79" s="373">
        <f t="shared" si="148"/>
        <v>0</v>
      </c>
      <c r="AC79" s="370">
        <f t="shared" si="148"/>
        <v>0</v>
      </c>
      <c r="AD79" s="371">
        <f t="shared" si="148"/>
        <v>0</v>
      </c>
      <c r="AE79" s="373">
        <f t="shared" si="148"/>
        <v>0</v>
      </c>
      <c r="AF79" s="370">
        <f t="shared" si="148"/>
        <v>0</v>
      </c>
      <c r="AG79" s="371">
        <f t="shared" si="148"/>
        <v>0</v>
      </c>
      <c r="AH79" s="373">
        <f t="shared" si="148"/>
        <v>0</v>
      </c>
      <c r="AI79" s="370">
        <f t="shared" si="148"/>
        <v>0</v>
      </c>
      <c r="AJ79" s="371">
        <f t="shared" si="148"/>
        <v>0</v>
      </c>
      <c r="AK79" s="373">
        <f t="shared" si="148"/>
        <v>0</v>
      </c>
      <c r="AL79" s="370">
        <f t="shared" si="148"/>
        <v>0</v>
      </c>
      <c r="AM79" s="371">
        <f t="shared" si="148"/>
        <v>0</v>
      </c>
      <c r="AN79" s="373">
        <f t="shared" si="148"/>
        <v>0</v>
      </c>
      <c r="AO79" s="370">
        <f t="shared" si="148"/>
        <v>0</v>
      </c>
      <c r="AP79" s="371">
        <f t="shared" si="148"/>
        <v>0</v>
      </c>
      <c r="AQ79" s="373">
        <f t="shared" si="148"/>
        <v>0</v>
      </c>
      <c r="AR79" s="370">
        <f t="shared" si="148"/>
        <v>0</v>
      </c>
      <c r="AS79" s="371">
        <f t="shared" si="148"/>
        <v>0</v>
      </c>
      <c r="AT79" s="373">
        <f t="shared" si="148"/>
        <v>0</v>
      </c>
      <c r="AU79" s="370">
        <f t="shared" si="148"/>
        <v>0</v>
      </c>
      <c r="AV79" s="371">
        <f t="shared" si="148"/>
        <v>0</v>
      </c>
      <c r="AW79" s="373">
        <f t="shared" si="148"/>
        <v>0</v>
      </c>
      <c r="AX79" s="370">
        <f t="shared" si="148"/>
        <v>0</v>
      </c>
      <c r="AY79" s="371">
        <f t="shared" si="148"/>
        <v>0</v>
      </c>
      <c r="AZ79" s="373">
        <f t="shared" si="148"/>
        <v>0</v>
      </c>
      <c r="BA79" s="26"/>
      <c r="BB79" s="375">
        <f t="shared" si="148"/>
        <v>0</v>
      </c>
      <c r="BC79" s="400"/>
      <c r="BD79" s="26"/>
      <c r="BE79" s="375">
        <f t="shared" ref="BE79" si="149">SUM(BE80:BE89)</f>
        <v>0</v>
      </c>
      <c r="BF79" s="374">
        <f t="shared" si="2"/>
        <v>0</v>
      </c>
      <c r="BG79" s="26"/>
      <c r="BH79" s="375">
        <f t="shared" ref="BH79" si="150">SUM(BH80:BH89)</f>
        <v>0</v>
      </c>
      <c r="BI79" s="374">
        <f t="shared" si="3"/>
        <v>0</v>
      </c>
    </row>
    <row r="80" spans="2:61" ht="12" customHeight="1" x14ac:dyDescent="0.35">
      <c r="B80" s="61" t="s">
        <v>83</v>
      </c>
      <c r="C80" s="62">
        <f>IFERROR(VLOOKUP($B80,'P2'!$B:$AQ,2,FALSE),0)</f>
        <v>0</v>
      </c>
      <c r="D80" s="376">
        <f>IFERROR(VLOOKUP($B80,'P2'!$B:$AQ,3,FALSE),0)</f>
        <v>0</v>
      </c>
      <c r="E80" s="377">
        <f>IFERROR(VLOOKUP($B80,'P2'!$B:$AQ,4,FALSE),0)</f>
        <v>0</v>
      </c>
      <c r="F80" s="376">
        <f>IFERROR(VLOOKUP($B80,'P2'!$B:$AQ,5,FALSE),0)</f>
        <v>0</v>
      </c>
      <c r="G80" s="377">
        <f>IFERROR(VLOOKUP($B80,'P2'!$B:$AQ,6,FALSE),0)</f>
        <v>0</v>
      </c>
      <c r="H80" s="378">
        <f>IFERROR(VLOOKUP($B80,'P2'!$B:$AQ,7,FALSE),0)</f>
        <v>0</v>
      </c>
      <c r="I80" s="394">
        <f>IFERROR(VLOOKUP($B80,'P2'!$B:$AQ,8,FALSE),0)</f>
        <v>0</v>
      </c>
      <c r="J80" s="395">
        <f>IFERROR(VLOOKUP($B80,'P2'!$B:$AQ,9,FALSE),0)</f>
        <v>0</v>
      </c>
      <c r="K80" s="392"/>
      <c r="L80" s="393"/>
      <c r="M80" s="68">
        <f>D80*F80*H80*J80</f>
        <v>0</v>
      </c>
      <c r="N80" s="393"/>
      <c r="O80" s="66">
        <f>SUM(K80:N80)</f>
        <v>0</v>
      </c>
      <c r="P80" s="26"/>
      <c r="Q80" s="67" cm="1">
        <f t="array" ref="Q80">SUMPRODUCT(('P2'!$M$8:$AV$8=Q$9)*('P2'!$B$11:$B$190=$B80)*('P2'!$M$11:$AV$190*1))</f>
        <v>0</v>
      </c>
      <c r="R80" s="68" cm="1">
        <f t="array" ref="R80">SUMPRODUCT(('P2'!$M$8:$AV$8=R$9)*('P2'!$B$11:$B$190=$B80)*('P2'!$M$11:$AV$190*1))</f>
        <v>0</v>
      </c>
      <c r="S80" s="69" cm="1">
        <f t="array" ref="S80">SUMPRODUCT(('P2'!$M$8:$AV$8=S$9)*('P2'!$B$11:$B$190=$B80)*('P2'!$M$11:$AV$190*1))</f>
        <v>0</v>
      </c>
      <c r="T80" s="67" cm="1">
        <f t="array" ref="T80">SUMPRODUCT(('P2'!$M$8:$AV$8=T$9)*('P2'!$B$11:$B$190=$B80)*('P2'!$M$11:$AV$190*1))</f>
        <v>0</v>
      </c>
      <c r="U80" s="68" cm="1">
        <f t="array" ref="U80">SUMPRODUCT(('P2'!$M$8:$AV$8=U$9)*('P2'!$B$11:$B$190=$B80)*('P2'!$M$11:$AV$190*1))</f>
        <v>0</v>
      </c>
      <c r="V80" s="69" cm="1">
        <f t="array" ref="V80">SUMPRODUCT(('P2'!$M$8:$AV$8=V$9)*('P2'!$B$11:$B$190=$B80)*('P2'!$M$11:$AV$190*1))</f>
        <v>0</v>
      </c>
      <c r="W80" s="67" cm="1">
        <f t="array" ref="W80">SUMPRODUCT(('P2'!$M$8:$AV$8=W$9)*('P2'!$B$11:$B$190=$B80)*('P2'!$M$11:$AV$190*1))</f>
        <v>0</v>
      </c>
      <c r="X80" s="68" cm="1">
        <f t="array" ref="X80">SUMPRODUCT(('P2'!$M$8:$AV$8=X$9)*('P2'!$B$11:$B$190=$B80)*('P2'!$M$11:$AV$190*1))</f>
        <v>0</v>
      </c>
      <c r="Y80" s="69" cm="1">
        <f t="array" ref="Y80">SUMPRODUCT(('P2'!$M$8:$AV$8=Y$9)*('P2'!$B$11:$B$190=$B80)*('P2'!$M$11:$AV$190*1))</f>
        <v>0</v>
      </c>
      <c r="Z80" s="67" cm="1">
        <f t="array" ref="Z80">SUMPRODUCT(('P2'!$M$8:$AV$8=Z$9)*('P2'!$B$11:$B$190=$B80)*('P2'!$M$11:$AV$190*1))</f>
        <v>0</v>
      </c>
      <c r="AA80" s="68" cm="1">
        <f t="array" ref="AA80">SUMPRODUCT(('P2'!$M$8:$AV$8=AA$9)*('P2'!$B$11:$B$190=$B80)*('P2'!$M$11:$AV$190*1))</f>
        <v>0</v>
      </c>
      <c r="AB80" s="69" cm="1">
        <f t="array" ref="AB80">SUMPRODUCT(('P2'!$M$8:$AV$8=AB$9)*('P2'!$B$11:$B$190=$B80)*('P2'!$M$11:$AV$190*1))</f>
        <v>0</v>
      </c>
      <c r="AC80" s="67" cm="1">
        <f t="array" ref="AC80">SUMPRODUCT(('P2'!$M$8:$AV$8=AC$9)*('P2'!$B$11:$B$190=$B80)*('P2'!$M$11:$AV$190*1))</f>
        <v>0</v>
      </c>
      <c r="AD80" s="68" cm="1">
        <f t="array" ref="AD80">SUMPRODUCT(('P2'!$M$8:$AV$8=AD$9)*('P2'!$B$11:$B$190=$B80)*('P2'!$M$11:$AV$190*1))</f>
        <v>0</v>
      </c>
      <c r="AE80" s="69" cm="1">
        <f t="array" ref="AE80">SUMPRODUCT(('P2'!$M$8:$AV$8=AE$9)*('P2'!$B$11:$B$190=$B80)*('P2'!$M$11:$AV$190*1))</f>
        <v>0</v>
      </c>
      <c r="AF80" s="67" cm="1">
        <f t="array" ref="AF80">SUMPRODUCT(('P2'!$M$8:$AV$8=AF$9)*('P2'!$B$11:$B$190=$B80)*('P2'!$M$11:$AV$190*1))</f>
        <v>0</v>
      </c>
      <c r="AG80" s="68" cm="1">
        <f t="array" ref="AG80">SUMPRODUCT(('P2'!$M$8:$AV$8=AG$9)*('P2'!$B$11:$B$190=$B80)*('P2'!$M$11:$AV$190*1))</f>
        <v>0</v>
      </c>
      <c r="AH80" s="69" cm="1">
        <f t="array" ref="AH80">SUMPRODUCT(('P2'!$M$8:$AV$8=AH$9)*('P2'!$B$11:$B$190=$B80)*('P2'!$M$11:$AV$190*1))</f>
        <v>0</v>
      </c>
      <c r="AI80" s="67" cm="1">
        <f t="array" ref="AI80">SUMPRODUCT(('P2'!$M$8:$AV$8=AI$9)*('P2'!$B$11:$B$190=$B80)*('P2'!$M$11:$AV$190*1))</f>
        <v>0</v>
      </c>
      <c r="AJ80" s="68" cm="1">
        <f t="array" ref="AJ80">SUMPRODUCT(('P2'!$M$8:$AV$8=AJ$9)*('P2'!$B$11:$B$190=$B80)*('P2'!$M$11:$AV$190*1))</f>
        <v>0</v>
      </c>
      <c r="AK80" s="69" cm="1">
        <f t="array" ref="AK80">SUMPRODUCT(('P2'!$M$8:$AV$8=AK$9)*('P2'!$B$11:$B$190=$B80)*('P2'!$M$11:$AV$190*1))</f>
        <v>0</v>
      </c>
      <c r="AL80" s="67" cm="1">
        <f t="array" ref="AL80">SUMPRODUCT(('P2'!$M$8:$AV$8=AL$9)*('P2'!$B$11:$B$190=$B80)*('P2'!$M$11:$AV$190*1))</f>
        <v>0</v>
      </c>
      <c r="AM80" s="68" cm="1">
        <f t="array" ref="AM80">SUMPRODUCT(('P2'!$M$8:$AV$8=AM$9)*('P2'!$B$11:$B$190=$B80)*('P2'!$M$11:$AV$190*1))</f>
        <v>0</v>
      </c>
      <c r="AN80" s="69" cm="1">
        <f t="array" ref="AN80">SUMPRODUCT(('P2'!$M$8:$AV$8=AN$9)*('P2'!$B$11:$B$190=$B80)*('P2'!$M$11:$AV$190*1))</f>
        <v>0</v>
      </c>
      <c r="AO80" s="67" cm="1">
        <f t="array" ref="AO80">SUMPRODUCT(('P2'!$M$8:$AV$8=AO$9)*('P2'!$B$11:$B$190=$B80)*('P2'!$M$11:$AV$190*1))</f>
        <v>0</v>
      </c>
      <c r="AP80" s="68" cm="1">
        <f t="array" ref="AP80">SUMPRODUCT(('P2'!$M$8:$AV$8=AP$9)*('P2'!$B$11:$B$190=$B80)*('P2'!$M$11:$AV$190*1))</f>
        <v>0</v>
      </c>
      <c r="AQ80" s="69" cm="1">
        <f t="array" ref="AQ80">SUMPRODUCT(('P2'!$M$8:$AV$8=AQ$9)*('P2'!$B$11:$B$190=$B80)*('P2'!$M$11:$AV$190*1))</f>
        <v>0</v>
      </c>
      <c r="AR80" s="67" cm="1">
        <f t="array" ref="AR80">SUMPRODUCT(('P2'!$M$8:$AV$8=AR$9)*('P2'!$B$11:$B$190=$B80)*('P2'!$M$11:$AV$190*1))</f>
        <v>0</v>
      </c>
      <c r="AS80" s="68" cm="1">
        <f t="array" ref="AS80">SUMPRODUCT(('P2'!$M$8:$AV$8=AS$9)*('P2'!$B$11:$B$190=$B80)*('P2'!$M$11:$AV$190*1))</f>
        <v>0</v>
      </c>
      <c r="AT80" s="69" cm="1">
        <f t="array" ref="AT80">SUMPRODUCT(('P2'!$M$8:$AV$8=AT$9)*('P2'!$B$11:$B$190=$B80)*('P2'!$M$11:$AV$190*1))</f>
        <v>0</v>
      </c>
      <c r="AU80" s="67" cm="1">
        <f t="array" ref="AU80">SUMPRODUCT(('P2'!$M$8:$AV$8=AU$9)*('P2'!$B$11:$B$190=$B80)*('P2'!$M$11:$AV$190*1))</f>
        <v>0</v>
      </c>
      <c r="AV80" s="68" cm="1">
        <f t="array" ref="AV80">SUMPRODUCT(('P2'!$M$8:$AV$8=AV$9)*('P2'!$B$11:$B$190=$B80)*('P2'!$M$11:$AV$190*1))</f>
        <v>0</v>
      </c>
      <c r="AW80" s="69" cm="1">
        <f t="array" ref="AW80">SUMPRODUCT(('P2'!$M$8:$AV$8=AW$9)*('P2'!$B$11:$B$190=$B80)*('P2'!$M$11:$AV$190*1))</f>
        <v>0</v>
      </c>
      <c r="AX80" s="67" cm="1">
        <f t="array" ref="AX80">SUMPRODUCT(('P2'!$M$8:$AV$8=AX$9)*('P2'!$B$11:$B$190=$B80)*('P2'!$M$11:$AV$190*1))</f>
        <v>0</v>
      </c>
      <c r="AY80" s="68" cm="1">
        <f t="array" ref="AY80">SUMPRODUCT(('P2'!$M$8:$AV$8=AY$9)*('P2'!$B$11:$B$190=$B80)*('P2'!$M$11:$AV$190*1))</f>
        <v>0</v>
      </c>
      <c r="AZ80" s="69" cm="1">
        <f t="array" ref="AZ80">SUMPRODUCT(('P2'!$M$8:$AV$8=AZ$9)*('P2'!$B$11:$B$190=$B80)*('P2'!$M$11:$AV$190*1))</f>
        <v>0</v>
      </c>
      <c r="BA80" s="26"/>
      <c r="BB80" s="381"/>
      <c r="BC80" s="382"/>
      <c r="BD80" s="26"/>
      <c r="BE80" s="381">
        <f t="shared" ref="BE80:BE89" si="151">SUM(Q80:AZ80)</f>
        <v>0</v>
      </c>
      <c r="BF80" s="383">
        <f t="shared" ref="BF80:BF89" si="152">IFERROR(BE80/O80,0)</f>
        <v>0</v>
      </c>
      <c r="BG80" s="26"/>
      <c r="BH80" s="381">
        <f t="shared" ref="BH80:BH89" si="153">BB80+BE80</f>
        <v>0</v>
      </c>
      <c r="BI80" s="383">
        <f t="shared" ref="BI80:BI89" si="154">IFERROR(BH80/O80,0)</f>
        <v>0</v>
      </c>
    </row>
    <row r="81" spans="2:61" ht="12" customHeight="1" x14ac:dyDescent="0.35">
      <c r="B81" s="61" t="s">
        <v>84</v>
      </c>
      <c r="C81" s="62">
        <f>IFERROR(VLOOKUP($B81,'P2'!$B:$AQ,2,FALSE),0)</f>
        <v>0</v>
      </c>
      <c r="D81" s="376">
        <f>IFERROR(VLOOKUP($B81,'P2'!$B:$AQ,3,FALSE),0)</f>
        <v>0</v>
      </c>
      <c r="E81" s="377">
        <f>IFERROR(VLOOKUP($B81,'P2'!$B:$AQ,4,FALSE),0)</f>
        <v>0</v>
      </c>
      <c r="F81" s="376">
        <f>IFERROR(VLOOKUP($B81,'P2'!$B:$AQ,5,FALSE),0)</f>
        <v>0</v>
      </c>
      <c r="G81" s="377">
        <f>IFERROR(VLOOKUP($B81,'P2'!$B:$AQ,6,FALSE),0)</f>
        <v>0</v>
      </c>
      <c r="H81" s="378">
        <f>IFERROR(VLOOKUP($B81,'P2'!$B:$AQ,7,FALSE),0)</f>
        <v>0</v>
      </c>
      <c r="I81" s="394">
        <f>IFERROR(VLOOKUP($B81,'P2'!$B:$AQ,8,FALSE),0)</f>
        <v>0</v>
      </c>
      <c r="J81" s="395">
        <f>IFERROR(VLOOKUP($B81,'P2'!$B:$AQ,9,FALSE),0)</f>
        <v>0</v>
      </c>
      <c r="K81" s="392"/>
      <c r="L81" s="393"/>
      <c r="M81" s="68">
        <f t="shared" ref="M81:M89" si="155">D81*F81*H81*J81</f>
        <v>0</v>
      </c>
      <c r="N81" s="393"/>
      <c r="O81" s="66">
        <f t="shared" ref="O81:O89" si="156">SUM(K81:N81)</f>
        <v>0</v>
      </c>
      <c r="P81" s="26"/>
      <c r="Q81" s="67" cm="1">
        <f t="array" ref="Q81">SUMPRODUCT(('P2'!$M$8:$AV$8=Q$9)*('P2'!$B$11:$B$190=$B81)*('P2'!$M$11:$AV$190*1))</f>
        <v>0</v>
      </c>
      <c r="R81" s="68" cm="1">
        <f t="array" ref="R81">SUMPRODUCT(('P2'!$M$8:$AV$8=R$9)*('P2'!$B$11:$B$190=$B81)*('P2'!$M$11:$AV$190*1))</f>
        <v>0</v>
      </c>
      <c r="S81" s="69" cm="1">
        <f t="array" ref="S81">SUMPRODUCT(('P2'!$M$8:$AV$8=S$9)*('P2'!$B$11:$B$190=$B81)*('P2'!$M$11:$AV$190*1))</f>
        <v>0</v>
      </c>
      <c r="T81" s="67" cm="1">
        <f t="array" ref="T81">SUMPRODUCT(('P2'!$M$8:$AV$8=T$9)*('P2'!$B$11:$B$190=$B81)*('P2'!$M$11:$AV$190*1))</f>
        <v>0</v>
      </c>
      <c r="U81" s="68" cm="1">
        <f t="array" ref="U81">SUMPRODUCT(('P2'!$M$8:$AV$8=U$9)*('P2'!$B$11:$B$190=$B81)*('P2'!$M$11:$AV$190*1))</f>
        <v>0</v>
      </c>
      <c r="V81" s="69" cm="1">
        <f t="array" ref="V81">SUMPRODUCT(('P2'!$M$8:$AV$8=V$9)*('P2'!$B$11:$B$190=$B81)*('P2'!$M$11:$AV$190*1))</f>
        <v>0</v>
      </c>
      <c r="W81" s="67" cm="1">
        <f t="array" ref="W81">SUMPRODUCT(('P2'!$M$8:$AV$8=W$9)*('P2'!$B$11:$B$190=$B81)*('P2'!$M$11:$AV$190*1))</f>
        <v>0</v>
      </c>
      <c r="X81" s="68" cm="1">
        <f t="array" ref="X81">SUMPRODUCT(('P2'!$M$8:$AV$8=X$9)*('P2'!$B$11:$B$190=$B81)*('P2'!$M$11:$AV$190*1))</f>
        <v>0</v>
      </c>
      <c r="Y81" s="69" cm="1">
        <f t="array" ref="Y81">SUMPRODUCT(('P2'!$M$8:$AV$8=Y$9)*('P2'!$B$11:$B$190=$B81)*('P2'!$M$11:$AV$190*1))</f>
        <v>0</v>
      </c>
      <c r="Z81" s="67" cm="1">
        <f t="array" ref="Z81">SUMPRODUCT(('P2'!$M$8:$AV$8=Z$9)*('P2'!$B$11:$B$190=$B81)*('P2'!$M$11:$AV$190*1))</f>
        <v>0</v>
      </c>
      <c r="AA81" s="68" cm="1">
        <f t="array" ref="AA81">SUMPRODUCT(('P2'!$M$8:$AV$8=AA$9)*('P2'!$B$11:$B$190=$B81)*('P2'!$M$11:$AV$190*1))</f>
        <v>0</v>
      </c>
      <c r="AB81" s="69" cm="1">
        <f t="array" ref="AB81">SUMPRODUCT(('P2'!$M$8:$AV$8=AB$9)*('P2'!$B$11:$B$190=$B81)*('P2'!$M$11:$AV$190*1))</f>
        <v>0</v>
      </c>
      <c r="AC81" s="67" cm="1">
        <f t="array" ref="AC81">SUMPRODUCT(('P2'!$M$8:$AV$8=AC$9)*('P2'!$B$11:$B$190=$B81)*('P2'!$M$11:$AV$190*1))</f>
        <v>0</v>
      </c>
      <c r="AD81" s="68" cm="1">
        <f t="array" ref="AD81">SUMPRODUCT(('P2'!$M$8:$AV$8=AD$9)*('P2'!$B$11:$B$190=$B81)*('P2'!$M$11:$AV$190*1))</f>
        <v>0</v>
      </c>
      <c r="AE81" s="69" cm="1">
        <f t="array" ref="AE81">SUMPRODUCT(('P2'!$M$8:$AV$8=AE$9)*('P2'!$B$11:$B$190=$B81)*('P2'!$M$11:$AV$190*1))</f>
        <v>0</v>
      </c>
      <c r="AF81" s="67" cm="1">
        <f t="array" ref="AF81">SUMPRODUCT(('P2'!$M$8:$AV$8=AF$9)*('P2'!$B$11:$B$190=$B81)*('P2'!$M$11:$AV$190*1))</f>
        <v>0</v>
      </c>
      <c r="AG81" s="68" cm="1">
        <f t="array" ref="AG81">SUMPRODUCT(('P2'!$M$8:$AV$8=AG$9)*('P2'!$B$11:$B$190=$B81)*('P2'!$M$11:$AV$190*1))</f>
        <v>0</v>
      </c>
      <c r="AH81" s="69" cm="1">
        <f t="array" ref="AH81">SUMPRODUCT(('P2'!$M$8:$AV$8=AH$9)*('P2'!$B$11:$B$190=$B81)*('P2'!$M$11:$AV$190*1))</f>
        <v>0</v>
      </c>
      <c r="AI81" s="67" cm="1">
        <f t="array" ref="AI81">SUMPRODUCT(('P2'!$M$8:$AV$8=AI$9)*('P2'!$B$11:$B$190=$B81)*('P2'!$M$11:$AV$190*1))</f>
        <v>0</v>
      </c>
      <c r="AJ81" s="68" cm="1">
        <f t="array" ref="AJ81">SUMPRODUCT(('P2'!$M$8:$AV$8=AJ$9)*('P2'!$B$11:$B$190=$B81)*('P2'!$M$11:$AV$190*1))</f>
        <v>0</v>
      </c>
      <c r="AK81" s="69" cm="1">
        <f t="array" ref="AK81">SUMPRODUCT(('P2'!$M$8:$AV$8=AK$9)*('P2'!$B$11:$B$190=$B81)*('P2'!$M$11:$AV$190*1))</f>
        <v>0</v>
      </c>
      <c r="AL81" s="67" cm="1">
        <f t="array" ref="AL81">SUMPRODUCT(('P2'!$M$8:$AV$8=AL$9)*('P2'!$B$11:$B$190=$B81)*('P2'!$M$11:$AV$190*1))</f>
        <v>0</v>
      </c>
      <c r="AM81" s="68" cm="1">
        <f t="array" ref="AM81">SUMPRODUCT(('P2'!$M$8:$AV$8=AM$9)*('P2'!$B$11:$B$190=$B81)*('P2'!$M$11:$AV$190*1))</f>
        <v>0</v>
      </c>
      <c r="AN81" s="69" cm="1">
        <f t="array" ref="AN81">SUMPRODUCT(('P2'!$M$8:$AV$8=AN$9)*('P2'!$B$11:$B$190=$B81)*('P2'!$M$11:$AV$190*1))</f>
        <v>0</v>
      </c>
      <c r="AO81" s="67" cm="1">
        <f t="array" ref="AO81">SUMPRODUCT(('P2'!$M$8:$AV$8=AO$9)*('P2'!$B$11:$B$190=$B81)*('P2'!$M$11:$AV$190*1))</f>
        <v>0</v>
      </c>
      <c r="AP81" s="68" cm="1">
        <f t="array" ref="AP81">SUMPRODUCT(('P2'!$M$8:$AV$8=AP$9)*('P2'!$B$11:$B$190=$B81)*('P2'!$M$11:$AV$190*1))</f>
        <v>0</v>
      </c>
      <c r="AQ81" s="69" cm="1">
        <f t="array" ref="AQ81">SUMPRODUCT(('P2'!$M$8:$AV$8=AQ$9)*('P2'!$B$11:$B$190=$B81)*('P2'!$M$11:$AV$190*1))</f>
        <v>0</v>
      </c>
      <c r="AR81" s="67" cm="1">
        <f t="array" ref="AR81">SUMPRODUCT(('P2'!$M$8:$AV$8=AR$9)*('P2'!$B$11:$B$190=$B81)*('P2'!$M$11:$AV$190*1))</f>
        <v>0</v>
      </c>
      <c r="AS81" s="68" cm="1">
        <f t="array" ref="AS81">SUMPRODUCT(('P2'!$M$8:$AV$8=AS$9)*('P2'!$B$11:$B$190=$B81)*('P2'!$M$11:$AV$190*1))</f>
        <v>0</v>
      </c>
      <c r="AT81" s="69" cm="1">
        <f t="array" ref="AT81">SUMPRODUCT(('P2'!$M$8:$AV$8=AT$9)*('P2'!$B$11:$B$190=$B81)*('P2'!$M$11:$AV$190*1))</f>
        <v>0</v>
      </c>
      <c r="AU81" s="67" cm="1">
        <f t="array" ref="AU81">SUMPRODUCT(('P2'!$M$8:$AV$8=AU$9)*('P2'!$B$11:$B$190=$B81)*('P2'!$M$11:$AV$190*1))</f>
        <v>0</v>
      </c>
      <c r="AV81" s="68" cm="1">
        <f t="array" ref="AV81">SUMPRODUCT(('P2'!$M$8:$AV$8=AV$9)*('P2'!$B$11:$B$190=$B81)*('P2'!$M$11:$AV$190*1))</f>
        <v>0</v>
      </c>
      <c r="AW81" s="69" cm="1">
        <f t="array" ref="AW81">SUMPRODUCT(('P2'!$M$8:$AV$8=AW$9)*('P2'!$B$11:$B$190=$B81)*('P2'!$M$11:$AV$190*1))</f>
        <v>0</v>
      </c>
      <c r="AX81" s="67" cm="1">
        <f t="array" ref="AX81">SUMPRODUCT(('P2'!$M$8:$AV$8=AX$9)*('P2'!$B$11:$B$190=$B81)*('P2'!$M$11:$AV$190*1))</f>
        <v>0</v>
      </c>
      <c r="AY81" s="68" cm="1">
        <f t="array" ref="AY81">SUMPRODUCT(('P2'!$M$8:$AV$8=AY$9)*('P2'!$B$11:$B$190=$B81)*('P2'!$M$11:$AV$190*1))</f>
        <v>0</v>
      </c>
      <c r="AZ81" s="69" cm="1">
        <f t="array" ref="AZ81">SUMPRODUCT(('P2'!$M$8:$AV$8=AZ$9)*('P2'!$B$11:$B$190=$B81)*('P2'!$M$11:$AV$190*1))</f>
        <v>0</v>
      </c>
      <c r="BA81" s="26"/>
      <c r="BB81" s="381"/>
      <c r="BC81" s="382"/>
      <c r="BD81" s="26"/>
      <c r="BE81" s="381">
        <f t="shared" si="151"/>
        <v>0</v>
      </c>
      <c r="BF81" s="383">
        <f t="shared" si="152"/>
        <v>0</v>
      </c>
      <c r="BG81" s="26"/>
      <c r="BH81" s="381">
        <f t="shared" si="153"/>
        <v>0</v>
      </c>
      <c r="BI81" s="383">
        <f t="shared" si="154"/>
        <v>0</v>
      </c>
    </row>
    <row r="82" spans="2:61" ht="12" hidden="1" customHeight="1" outlineLevel="1" x14ac:dyDescent="0.35">
      <c r="B82" s="61" t="s">
        <v>610</v>
      </c>
      <c r="C82" s="62">
        <f>IFERROR(VLOOKUP($B82,'P2'!$B:$AQ,2,FALSE),0)</f>
        <v>0</v>
      </c>
      <c r="D82" s="376">
        <f>IFERROR(VLOOKUP($B82,'P2'!$B:$AQ,3,FALSE),0)</f>
        <v>0</v>
      </c>
      <c r="E82" s="377">
        <f>IFERROR(VLOOKUP($B82,'P2'!$B:$AQ,4,FALSE),0)</f>
        <v>0</v>
      </c>
      <c r="F82" s="376">
        <f>IFERROR(VLOOKUP($B82,'P2'!$B:$AQ,5,FALSE),0)</f>
        <v>0</v>
      </c>
      <c r="G82" s="377">
        <f>IFERROR(VLOOKUP($B82,'P2'!$B:$AQ,6,FALSE),0)</f>
        <v>0</v>
      </c>
      <c r="H82" s="378">
        <f>IFERROR(VLOOKUP($B82,'P2'!$B:$AQ,7,FALSE),0)</f>
        <v>0</v>
      </c>
      <c r="I82" s="394">
        <f>IFERROR(VLOOKUP($B82,'P2'!$B:$AQ,8,FALSE),0)</f>
        <v>0</v>
      </c>
      <c r="J82" s="395">
        <f>IFERROR(VLOOKUP($B82,'P2'!$B:$AQ,9,FALSE),0)</f>
        <v>0</v>
      </c>
      <c r="K82" s="392"/>
      <c r="L82" s="393"/>
      <c r="M82" s="68">
        <f t="shared" si="155"/>
        <v>0</v>
      </c>
      <c r="N82" s="393"/>
      <c r="O82" s="66">
        <f t="shared" si="156"/>
        <v>0</v>
      </c>
      <c r="P82" s="26"/>
      <c r="Q82" s="67" cm="1">
        <f t="array" ref="Q82">SUMPRODUCT(('P2'!$M$8:$AV$8=Q$9)*('P2'!$B$11:$B$190=$B82)*('P2'!$M$11:$AV$190*1))</f>
        <v>0</v>
      </c>
      <c r="R82" s="68" cm="1">
        <f t="array" ref="R82">SUMPRODUCT(('P2'!$M$8:$AV$8=R$9)*('P2'!$B$11:$B$190=$B82)*('P2'!$M$11:$AV$190*1))</f>
        <v>0</v>
      </c>
      <c r="S82" s="69" cm="1">
        <f t="array" ref="S82">SUMPRODUCT(('P2'!$M$8:$AV$8=S$9)*('P2'!$B$11:$B$190=$B82)*('P2'!$M$11:$AV$190*1))</f>
        <v>0</v>
      </c>
      <c r="T82" s="67" cm="1">
        <f t="array" ref="T82">SUMPRODUCT(('P2'!$M$8:$AV$8=T$9)*('P2'!$B$11:$B$190=$B82)*('P2'!$M$11:$AV$190*1))</f>
        <v>0</v>
      </c>
      <c r="U82" s="68" cm="1">
        <f t="array" ref="U82">SUMPRODUCT(('P2'!$M$8:$AV$8=U$9)*('P2'!$B$11:$B$190=$B82)*('P2'!$M$11:$AV$190*1))</f>
        <v>0</v>
      </c>
      <c r="V82" s="69" cm="1">
        <f t="array" ref="V82">SUMPRODUCT(('P2'!$M$8:$AV$8=V$9)*('P2'!$B$11:$B$190=$B82)*('P2'!$M$11:$AV$190*1))</f>
        <v>0</v>
      </c>
      <c r="W82" s="67" cm="1">
        <f t="array" ref="W82">SUMPRODUCT(('P2'!$M$8:$AV$8=W$9)*('P2'!$B$11:$B$190=$B82)*('P2'!$M$11:$AV$190*1))</f>
        <v>0</v>
      </c>
      <c r="X82" s="68" cm="1">
        <f t="array" ref="X82">SUMPRODUCT(('P2'!$M$8:$AV$8=X$9)*('P2'!$B$11:$B$190=$B82)*('P2'!$M$11:$AV$190*1))</f>
        <v>0</v>
      </c>
      <c r="Y82" s="69" cm="1">
        <f t="array" ref="Y82">SUMPRODUCT(('P2'!$M$8:$AV$8=Y$9)*('P2'!$B$11:$B$190=$B82)*('P2'!$M$11:$AV$190*1))</f>
        <v>0</v>
      </c>
      <c r="Z82" s="67" cm="1">
        <f t="array" ref="Z82">SUMPRODUCT(('P2'!$M$8:$AV$8=Z$9)*('P2'!$B$11:$B$190=$B82)*('P2'!$M$11:$AV$190*1))</f>
        <v>0</v>
      </c>
      <c r="AA82" s="68" cm="1">
        <f t="array" ref="AA82">SUMPRODUCT(('P2'!$M$8:$AV$8=AA$9)*('P2'!$B$11:$B$190=$B82)*('P2'!$M$11:$AV$190*1))</f>
        <v>0</v>
      </c>
      <c r="AB82" s="69" cm="1">
        <f t="array" ref="AB82">SUMPRODUCT(('P2'!$M$8:$AV$8=AB$9)*('P2'!$B$11:$B$190=$B82)*('P2'!$M$11:$AV$190*1))</f>
        <v>0</v>
      </c>
      <c r="AC82" s="67" cm="1">
        <f t="array" ref="AC82">SUMPRODUCT(('P2'!$M$8:$AV$8=AC$9)*('P2'!$B$11:$B$190=$B82)*('P2'!$M$11:$AV$190*1))</f>
        <v>0</v>
      </c>
      <c r="AD82" s="68" cm="1">
        <f t="array" ref="AD82">SUMPRODUCT(('P2'!$M$8:$AV$8=AD$9)*('P2'!$B$11:$B$190=$B82)*('P2'!$M$11:$AV$190*1))</f>
        <v>0</v>
      </c>
      <c r="AE82" s="69" cm="1">
        <f t="array" ref="AE82">SUMPRODUCT(('P2'!$M$8:$AV$8=AE$9)*('P2'!$B$11:$B$190=$B82)*('P2'!$M$11:$AV$190*1))</f>
        <v>0</v>
      </c>
      <c r="AF82" s="67" cm="1">
        <f t="array" ref="AF82">SUMPRODUCT(('P2'!$M$8:$AV$8=AF$9)*('P2'!$B$11:$B$190=$B82)*('P2'!$M$11:$AV$190*1))</f>
        <v>0</v>
      </c>
      <c r="AG82" s="68" cm="1">
        <f t="array" ref="AG82">SUMPRODUCT(('P2'!$M$8:$AV$8=AG$9)*('P2'!$B$11:$B$190=$B82)*('P2'!$M$11:$AV$190*1))</f>
        <v>0</v>
      </c>
      <c r="AH82" s="69" cm="1">
        <f t="array" ref="AH82">SUMPRODUCT(('P2'!$M$8:$AV$8=AH$9)*('P2'!$B$11:$B$190=$B82)*('P2'!$M$11:$AV$190*1))</f>
        <v>0</v>
      </c>
      <c r="AI82" s="67" cm="1">
        <f t="array" ref="AI82">SUMPRODUCT(('P2'!$M$8:$AV$8=AI$9)*('P2'!$B$11:$B$190=$B82)*('P2'!$M$11:$AV$190*1))</f>
        <v>0</v>
      </c>
      <c r="AJ82" s="68" cm="1">
        <f t="array" ref="AJ82">SUMPRODUCT(('P2'!$M$8:$AV$8=AJ$9)*('P2'!$B$11:$B$190=$B82)*('P2'!$M$11:$AV$190*1))</f>
        <v>0</v>
      </c>
      <c r="AK82" s="69" cm="1">
        <f t="array" ref="AK82">SUMPRODUCT(('P2'!$M$8:$AV$8=AK$9)*('P2'!$B$11:$B$190=$B82)*('P2'!$M$11:$AV$190*1))</f>
        <v>0</v>
      </c>
      <c r="AL82" s="67" cm="1">
        <f t="array" ref="AL82">SUMPRODUCT(('P2'!$M$8:$AV$8=AL$9)*('P2'!$B$11:$B$190=$B82)*('P2'!$M$11:$AV$190*1))</f>
        <v>0</v>
      </c>
      <c r="AM82" s="68" cm="1">
        <f t="array" ref="AM82">SUMPRODUCT(('P2'!$M$8:$AV$8=AM$9)*('P2'!$B$11:$B$190=$B82)*('P2'!$M$11:$AV$190*1))</f>
        <v>0</v>
      </c>
      <c r="AN82" s="69" cm="1">
        <f t="array" ref="AN82">SUMPRODUCT(('P2'!$M$8:$AV$8=AN$9)*('P2'!$B$11:$B$190=$B82)*('P2'!$M$11:$AV$190*1))</f>
        <v>0</v>
      </c>
      <c r="AO82" s="67" cm="1">
        <f t="array" ref="AO82">SUMPRODUCT(('P2'!$M$8:$AV$8=AO$9)*('P2'!$B$11:$B$190=$B82)*('P2'!$M$11:$AV$190*1))</f>
        <v>0</v>
      </c>
      <c r="AP82" s="68" cm="1">
        <f t="array" ref="AP82">SUMPRODUCT(('P2'!$M$8:$AV$8=AP$9)*('P2'!$B$11:$B$190=$B82)*('P2'!$M$11:$AV$190*1))</f>
        <v>0</v>
      </c>
      <c r="AQ82" s="69" cm="1">
        <f t="array" ref="AQ82">SUMPRODUCT(('P2'!$M$8:$AV$8=AQ$9)*('P2'!$B$11:$B$190=$B82)*('P2'!$M$11:$AV$190*1))</f>
        <v>0</v>
      </c>
      <c r="AR82" s="67" cm="1">
        <f t="array" ref="AR82">SUMPRODUCT(('P2'!$M$8:$AV$8=AR$9)*('P2'!$B$11:$B$190=$B82)*('P2'!$M$11:$AV$190*1))</f>
        <v>0</v>
      </c>
      <c r="AS82" s="68" cm="1">
        <f t="array" ref="AS82">SUMPRODUCT(('P2'!$M$8:$AV$8=AS$9)*('P2'!$B$11:$B$190=$B82)*('P2'!$M$11:$AV$190*1))</f>
        <v>0</v>
      </c>
      <c r="AT82" s="69" cm="1">
        <f t="array" ref="AT82">SUMPRODUCT(('P2'!$M$8:$AV$8=AT$9)*('P2'!$B$11:$B$190=$B82)*('P2'!$M$11:$AV$190*1))</f>
        <v>0</v>
      </c>
      <c r="AU82" s="67" cm="1">
        <f t="array" ref="AU82">SUMPRODUCT(('P2'!$M$8:$AV$8=AU$9)*('P2'!$B$11:$B$190=$B82)*('P2'!$M$11:$AV$190*1))</f>
        <v>0</v>
      </c>
      <c r="AV82" s="68" cm="1">
        <f t="array" ref="AV82">SUMPRODUCT(('P2'!$M$8:$AV$8=AV$9)*('P2'!$B$11:$B$190=$B82)*('P2'!$M$11:$AV$190*1))</f>
        <v>0</v>
      </c>
      <c r="AW82" s="69" cm="1">
        <f t="array" ref="AW82">SUMPRODUCT(('P2'!$M$8:$AV$8=AW$9)*('P2'!$B$11:$B$190=$B82)*('P2'!$M$11:$AV$190*1))</f>
        <v>0</v>
      </c>
      <c r="AX82" s="67" cm="1">
        <f t="array" ref="AX82">SUMPRODUCT(('P2'!$M$8:$AV$8=AX$9)*('P2'!$B$11:$B$190=$B82)*('P2'!$M$11:$AV$190*1))</f>
        <v>0</v>
      </c>
      <c r="AY82" s="68" cm="1">
        <f t="array" ref="AY82">SUMPRODUCT(('P2'!$M$8:$AV$8=AY$9)*('P2'!$B$11:$B$190=$B82)*('P2'!$M$11:$AV$190*1))</f>
        <v>0</v>
      </c>
      <c r="AZ82" s="69" cm="1">
        <f t="array" ref="AZ82">SUMPRODUCT(('P2'!$M$8:$AV$8=AZ$9)*('P2'!$B$11:$B$190=$B82)*('P2'!$M$11:$AV$190*1))</f>
        <v>0</v>
      </c>
      <c r="BA82" s="26"/>
      <c r="BB82" s="381"/>
      <c r="BC82" s="382"/>
      <c r="BD82" s="26"/>
      <c r="BE82" s="381">
        <f t="shared" si="151"/>
        <v>0</v>
      </c>
      <c r="BF82" s="383">
        <f t="shared" si="152"/>
        <v>0</v>
      </c>
      <c r="BG82" s="26"/>
      <c r="BH82" s="381">
        <f t="shared" si="153"/>
        <v>0</v>
      </c>
      <c r="BI82" s="383">
        <f t="shared" si="154"/>
        <v>0</v>
      </c>
    </row>
    <row r="83" spans="2:61" ht="12" hidden="1" customHeight="1" outlineLevel="1" x14ac:dyDescent="0.35">
      <c r="B83" s="61" t="s">
        <v>611</v>
      </c>
      <c r="C83" s="62">
        <f>IFERROR(VLOOKUP($B83,'P2'!$B:$AQ,2,FALSE),0)</f>
        <v>0</v>
      </c>
      <c r="D83" s="376">
        <f>IFERROR(VLOOKUP($B83,'P2'!$B:$AQ,3,FALSE),0)</f>
        <v>0</v>
      </c>
      <c r="E83" s="377">
        <f>IFERROR(VLOOKUP($B83,'P2'!$B:$AQ,4,FALSE),0)</f>
        <v>0</v>
      </c>
      <c r="F83" s="376">
        <f>IFERROR(VLOOKUP($B83,'P2'!$B:$AQ,5,FALSE),0)</f>
        <v>0</v>
      </c>
      <c r="G83" s="377">
        <f>IFERROR(VLOOKUP($B83,'P2'!$B:$AQ,6,FALSE),0)</f>
        <v>0</v>
      </c>
      <c r="H83" s="378">
        <f>IFERROR(VLOOKUP($B83,'P2'!$B:$AQ,7,FALSE),0)</f>
        <v>0</v>
      </c>
      <c r="I83" s="394">
        <f>IFERROR(VLOOKUP($B83,'P2'!$B:$AQ,8,FALSE),0)</f>
        <v>0</v>
      </c>
      <c r="J83" s="395">
        <f>IFERROR(VLOOKUP($B83,'P2'!$B:$AQ,9,FALSE),0)</f>
        <v>0</v>
      </c>
      <c r="K83" s="392"/>
      <c r="L83" s="393"/>
      <c r="M83" s="68">
        <f t="shared" si="155"/>
        <v>0</v>
      </c>
      <c r="N83" s="393"/>
      <c r="O83" s="66">
        <f t="shared" si="156"/>
        <v>0</v>
      </c>
      <c r="P83" s="26"/>
      <c r="Q83" s="67" cm="1">
        <f t="array" ref="Q83">SUMPRODUCT(('P2'!$M$8:$AV$8=Q$9)*('P2'!$B$11:$B$190=$B83)*('P2'!$M$11:$AV$190*1))</f>
        <v>0</v>
      </c>
      <c r="R83" s="68" cm="1">
        <f t="array" ref="R83">SUMPRODUCT(('P2'!$M$8:$AV$8=R$9)*('P2'!$B$11:$B$190=$B83)*('P2'!$M$11:$AV$190*1))</f>
        <v>0</v>
      </c>
      <c r="S83" s="69" cm="1">
        <f t="array" ref="S83">SUMPRODUCT(('P2'!$M$8:$AV$8=S$9)*('P2'!$B$11:$B$190=$B83)*('P2'!$M$11:$AV$190*1))</f>
        <v>0</v>
      </c>
      <c r="T83" s="67" cm="1">
        <f t="array" ref="T83">SUMPRODUCT(('P2'!$M$8:$AV$8=T$9)*('P2'!$B$11:$B$190=$B83)*('P2'!$M$11:$AV$190*1))</f>
        <v>0</v>
      </c>
      <c r="U83" s="68" cm="1">
        <f t="array" ref="U83">SUMPRODUCT(('P2'!$M$8:$AV$8=U$9)*('P2'!$B$11:$B$190=$B83)*('P2'!$M$11:$AV$190*1))</f>
        <v>0</v>
      </c>
      <c r="V83" s="69" cm="1">
        <f t="array" ref="V83">SUMPRODUCT(('P2'!$M$8:$AV$8=V$9)*('P2'!$B$11:$B$190=$B83)*('P2'!$M$11:$AV$190*1))</f>
        <v>0</v>
      </c>
      <c r="W83" s="67" cm="1">
        <f t="array" ref="W83">SUMPRODUCT(('P2'!$M$8:$AV$8=W$9)*('P2'!$B$11:$B$190=$B83)*('P2'!$M$11:$AV$190*1))</f>
        <v>0</v>
      </c>
      <c r="X83" s="68" cm="1">
        <f t="array" ref="X83">SUMPRODUCT(('P2'!$M$8:$AV$8=X$9)*('P2'!$B$11:$B$190=$B83)*('P2'!$M$11:$AV$190*1))</f>
        <v>0</v>
      </c>
      <c r="Y83" s="69" cm="1">
        <f t="array" ref="Y83">SUMPRODUCT(('P2'!$M$8:$AV$8=Y$9)*('P2'!$B$11:$B$190=$B83)*('P2'!$M$11:$AV$190*1))</f>
        <v>0</v>
      </c>
      <c r="Z83" s="67" cm="1">
        <f t="array" ref="Z83">SUMPRODUCT(('P2'!$M$8:$AV$8=Z$9)*('P2'!$B$11:$B$190=$B83)*('P2'!$M$11:$AV$190*1))</f>
        <v>0</v>
      </c>
      <c r="AA83" s="68" cm="1">
        <f t="array" ref="AA83">SUMPRODUCT(('P2'!$M$8:$AV$8=AA$9)*('P2'!$B$11:$B$190=$B83)*('P2'!$M$11:$AV$190*1))</f>
        <v>0</v>
      </c>
      <c r="AB83" s="69" cm="1">
        <f t="array" ref="AB83">SUMPRODUCT(('P2'!$M$8:$AV$8=AB$9)*('P2'!$B$11:$B$190=$B83)*('P2'!$M$11:$AV$190*1))</f>
        <v>0</v>
      </c>
      <c r="AC83" s="67" cm="1">
        <f t="array" ref="AC83">SUMPRODUCT(('P2'!$M$8:$AV$8=AC$9)*('P2'!$B$11:$B$190=$B83)*('P2'!$M$11:$AV$190*1))</f>
        <v>0</v>
      </c>
      <c r="AD83" s="68" cm="1">
        <f t="array" ref="AD83">SUMPRODUCT(('P2'!$M$8:$AV$8=AD$9)*('P2'!$B$11:$B$190=$B83)*('P2'!$M$11:$AV$190*1))</f>
        <v>0</v>
      </c>
      <c r="AE83" s="69" cm="1">
        <f t="array" ref="AE83">SUMPRODUCT(('P2'!$M$8:$AV$8=AE$9)*('P2'!$B$11:$B$190=$B83)*('P2'!$M$11:$AV$190*1))</f>
        <v>0</v>
      </c>
      <c r="AF83" s="67" cm="1">
        <f t="array" ref="AF83">SUMPRODUCT(('P2'!$M$8:$AV$8=AF$9)*('P2'!$B$11:$B$190=$B83)*('P2'!$M$11:$AV$190*1))</f>
        <v>0</v>
      </c>
      <c r="AG83" s="68" cm="1">
        <f t="array" ref="AG83">SUMPRODUCT(('P2'!$M$8:$AV$8=AG$9)*('P2'!$B$11:$B$190=$B83)*('P2'!$M$11:$AV$190*1))</f>
        <v>0</v>
      </c>
      <c r="AH83" s="69" cm="1">
        <f t="array" ref="AH83">SUMPRODUCT(('P2'!$M$8:$AV$8=AH$9)*('P2'!$B$11:$B$190=$B83)*('P2'!$M$11:$AV$190*1))</f>
        <v>0</v>
      </c>
      <c r="AI83" s="67" cm="1">
        <f t="array" ref="AI83">SUMPRODUCT(('P2'!$M$8:$AV$8=AI$9)*('P2'!$B$11:$B$190=$B83)*('P2'!$M$11:$AV$190*1))</f>
        <v>0</v>
      </c>
      <c r="AJ83" s="68" cm="1">
        <f t="array" ref="AJ83">SUMPRODUCT(('P2'!$M$8:$AV$8=AJ$9)*('P2'!$B$11:$B$190=$B83)*('P2'!$M$11:$AV$190*1))</f>
        <v>0</v>
      </c>
      <c r="AK83" s="69" cm="1">
        <f t="array" ref="AK83">SUMPRODUCT(('P2'!$M$8:$AV$8=AK$9)*('P2'!$B$11:$B$190=$B83)*('P2'!$M$11:$AV$190*1))</f>
        <v>0</v>
      </c>
      <c r="AL83" s="67" cm="1">
        <f t="array" ref="AL83">SUMPRODUCT(('P2'!$M$8:$AV$8=AL$9)*('P2'!$B$11:$B$190=$B83)*('P2'!$M$11:$AV$190*1))</f>
        <v>0</v>
      </c>
      <c r="AM83" s="68" cm="1">
        <f t="array" ref="AM83">SUMPRODUCT(('P2'!$M$8:$AV$8=AM$9)*('P2'!$B$11:$B$190=$B83)*('P2'!$M$11:$AV$190*1))</f>
        <v>0</v>
      </c>
      <c r="AN83" s="69" cm="1">
        <f t="array" ref="AN83">SUMPRODUCT(('P2'!$M$8:$AV$8=AN$9)*('P2'!$B$11:$B$190=$B83)*('P2'!$M$11:$AV$190*1))</f>
        <v>0</v>
      </c>
      <c r="AO83" s="67" cm="1">
        <f t="array" ref="AO83">SUMPRODUCT(('P2'!$M$8:$AV$8=AO$9)*('P2'!$B$11:$B$190=$B83)*('P2'!$M$11:$AV$190*1))</f>
        <v>0</v>
      </c>
      <c r="AP83" s="68" cm="1">
        <f t="array" ref="AP83">SUMPRODUCT(('P2'!$M$8:$AV$8=AP$9)*('P2'!$B$11:$B$190=$B83)*('P2'!$M$11:$AV$190*1))</f>
        <v>0</v>
      </c>
      <c r="AQ83" s="69" cm="1">
        <f t="array" ref="AQ83">SUMPRODUCT(('P2'!$M$8:$AV$8=AQ$9)*('P2'!$B$11:$B$190=$B83)*('P2'!$M$11:$AV$190*1))</f>
        <v>0</v>
      </c>
      <c r="AR83" s="67" cm="1">
        <f t="array" ref="AR83">SUMPRODUCT(('P2'!$M$8:$AV$8=AR$9)*('P2'!$B$11:$B$190=$B83)*('P2'!$M$11:$AV$190*1))</f>
        <v>0</v>
      </c>
      <c r="AS83" s="68" cm="1">
        <f t="array" ref="AS83">SUMPRODUCT(('P2'!$M$8:$AV$8=AS$9)*('P2'!$B$11:$B$190=$B83)*('P2'!$M$11:$AV$190*1))</f>
        <v>0</v>
      </c>
      <c r="AT83" s="69" cm="1">
        <f t="array" ref="AT83">SUMPRODUCT(('P2'!$M$8:$AV$8=AT$9)*('P2'!$B$11:$B$190=$B83)*('P2'!$M$11:$AV$190*1))</f>
        <v>0</v>
      </c>
      <c r="AU83" s="67" cm="1">
        <f t="array" ref="AU83">SUMPRODUCT(('P2'!$M$8:$AV$8=AU$9)*('P2'!$B$11:$B$190=$B83)*('P2'!$M$11:$AV$190*1))</f>
        <v>0</v>
      </c>
      <c r="AV83" s="68" cm="1">
        <f t="array" ref="AV83">SUMPRODUCT(('P2'!$M$8:$AV$8=AV$9)*('P2'!$B$11:$B$190=$B83)*('P2'!$M$11:$AV$190*1))</f>
        <v>0</v>
      </c>
      <c r="AW83" s="69" cm="1">
        <f t="array" ref="AW83">SUMPRODUCT(('P2'!$M$8:$AV$8=AW$9)*('P2'!$B$11:$B$190=$B83)*('P2'!$M$11:$AV$190*1))</f>
        <v>0</v>
      </c>
      <c r="AX83" s="67" cm="1">
        <f t="array" ref="AX83">SUMPRODUCT(('P2'!$M$8:$AV$8=AX$9)*('P2'!$B$11:$B$190=$B83)*('P2'!$M$11:$AV$190*1))</f>
        <v>0</v>
      </c>
      <c r="AY83" s="68" cm="1">
        <f t="array" ref="AY83">SUMPRODUCT(('P2'!$M$8:$AV$8=AY$9)*('P2'!$B$11:$B$190=$B83)*('P2'!$M$11:$AV$190*1))</f>
        <v>0</v>
      </c>
      <c r="AZ83" s="69" cm="1">
        <f t="array" ref="AZ83">SUMPRODUCT(('P2'!$M$8:$AV$8=AZ$9)*('P2'!$B$11:$B$190=$B83)*('P2'!$M$11:$AV$190*1))</f>
        <v>0</v>
      </c>
      <c r="BA83" s="26"/>
      <c r="BB83" s="381"/>
      <c r="BC83" s="382"/>
      <c r="BD83" s="26"/>
      <c r="BE83" s="381">
        <f t="shared" si="151"/>
        <v>0</v>
      </c>
      <c r="BF83" s="383">
        <f t="shared" si="152"/>
        <v>0</v>
      </c>
      <c r="BG83" s="26"/>
      <c r="BH83" s="381">
        <f t="shared" si="153"/>
        <v>0</v>
      </c>
      <c r="BI83" s="383">
        <f t="shared" si="154"/>
        <v>0</v>
      </c>
    </row>
    <row r="84" spans="2:61" ht="12" hidden="1" customHeight="1" outlineLevel="1" x14ac:dyDescent="0.35">
      <c r="B84" s="61" t="s">
        <v>612</v>
      </c>
      <c r="C84" s="62">
        <f>IFERROR(VLOOKUP($B84,'P2'!$B:$AQ,2,FALSE),0)</f>
        <v>0</v>
      </c>
      <c r="D84" s="376">
        <f>IFERROR(VLOOKUP($B84,'P2'!$B:$AQ,3,FALSE),0)</f>
        <v>0</v>
      </c>
      <c r="E84" s="377">
        <f>IFERROR(VLOOKUP($B84,'P2'!$B:$AQ,4,FALSE),0)</f>
        <v>0</v>
      </c>
      <c r="F84" s="376">
        <f>IFERROR(VLOOKUP($B84,'P2'!$B:$AQ,5,FALSE),0)</f>
        <v>0</v>
      </c>
      <c r="G84" s="377">
        <f>IFERROR(VLOOKUP($B84,'P2'!$B:$AQ,6,FALSE),0)</f>
        <v>0</v>
      </c>
      <c r="H84" s="378">
        <f>IFERROR(VLOOKUP($B84,'P2'!$B:$AQ,7,FALSE),0)</f>
        <v>0</v>
      </c>
      <c r="I84" s="394">
        <f>IFERROR(VLOOKUP($B84,'P2'!$B:$AQ,8,FALSE),0)</f>
        <v>0</v>
      </c>
      <c r="J84" s="395">
        <f>IFERROR(VLOOKUP($B84,'P2'!$B:$AQ,9,FALSE),0)</f>
        <v>0</v>
      </c>
      <c r="K84" s="392"/>
      <c r="L84" s="393"/>
      <c r="M84" s="68">
        <f t="shared" si="155"/>
        <v>0</v>
      </c>
      <c r="N84" s="393"/>
      <c r="O84" s="66">
        <f t="shared" si="156"/>
        <v>0</v>
      </c>
      <c r="P84" s="26"/>
      <c r="Q84" s="67" cm="1">
        <f t="array" ref="Q84">SUMPRODUCT(('P2'!$M$8:$AV$8=Q$9)*('P2'!$B$11:$B$190=$B84)*('P2'!$M$11:$AV$190*1))</f>
        <v>0</v>
      </c>
      <c r="R84" s="68" cm="1">
        <f t="array" ref="R84">SUMPRODUCT(('P2'!$M$8:$AV$8=R$9)*('P2'!$B$11:$B$190=$B84)*('P2'!$M$11:$AV$190*1))</f>
        <v>0</v>
      </c>
      <c r="S84" s="69" cm="1">
        <f t="array" ref="S84">SUMPRODUCT(('P2'!$M$8:$AV$8=S$9)*('P2'!$B$11:$B$190=$B84)*('P2'!$M$11:$AV$190*1))</f>
        <v>0</v>
      </c>
      <c r="T84" s="67" cm="1">
        <f t="array" ref="T84">SUMPRODUCT(('P2'!$M$8:$AV$8=T$9)*('P2'!$B$11:$B$190=$B84)*('P2'!$M$11:$AV$190*1))</f>
        <v>0</v>
      </c>
      <c r="U84" s="68" cm="1">
        <f t="array" ref="U84">SUMPRODUCT(('P2'!$M$8:$AV$8=U$9)*('P2'!$B$11:$B$190=$B84)*('P2'!$M$11:$AV$190*1))</f>
        <v>0</v>
      </c>
      <c r="V84" s="69" cm="1">
        <f t="array" ref="V84">SUMPRODUCT(('P2'!$M$8:$AV$8=V$9)*('P2'!$B$11:$B$190=$B84)*('P2'!$M$11:$AV$190*1))</f>
        <v>0</v>
      </c>
      <c r="W84" s="67" cm="1">
        <f t="array" ref="W84">SUMPRODUCT(('P2'!$M$8:$AV$8=W$9)*('P2'!$B$11:$B$190=$B84)*('P2'!$M$11:$AV$190*1))</f>
        <v>0</v>
      </c>
      <c r="X84" s="68" cm="1">
        <f t="array" ref="X84">SUMPRODUCT(('P2'!$M$8:$AV$8=X$9)*('P2'!$B$11:$B$190=$B84)*('P2'!$M$11:$AV$190*1))</f>
        <v>0</v>
      </c>
      <c r="Y84" s="69" cm="1">
        <f t="array" ref="Y84">SUMPRODUCT(('P2'!$M$8:$AV$8=Y$9)*('P2'!$B$11:$B$190=$B84)*('P2'!$M$11:$AV$190*1))</f>
        <v>0</v>
      </c>
      <c r="Z84" s="67" cm="1">
        <f t="array" ref="Z84">SUMPRODUCT(('P2'!$M$8:$AV$8=Z$9)*('P2'!$B$11:$B$190=$B84)*('P2'!$M$11:$AV$190*1))</f>
        <v>0</v>
      </c>
      <c r="AA84" s="68" cm="1">
        <f t="array" ref="AA84">SUMPRODUCT(('P2'!$M$8:$AV$8=AA$9)*('P2'!$B$11:$B$190=$B84)*('P2'!$M$11:$AV$190*1))</f>
        <v>0</v>
      </c>
      <c r="AB84" s="69" cm="1">
        <f t="array" ref="AB84">SUMPRODUCT(('P2'!$M$8:$AV$8=AB$9)*('P2'!$B$11:$B$190=$B84)*('P2'!$M$11:$AV$190*1))</f>
        <v>0</v>
      </c>
      <c r="AC84" s="67" cm="1">
        <f t="array" ref="AC84">SUMPRODUCT(('P2'!$M$8:$AV$8=AC$9)*('P2'!$B$11:$B$190=$B84)*('P2'!$M$11:$AV$190*1))</f>
        <v>0</v>
      </c>
      <c r="AD84" s="68" cm="1">
        <f t="array" ref="AD84">SUMPRODUCT(('P2'!$M$8:$AV$8=AD$9)*('P2'!$B$11:$B$190=$B84)*('P2'!$M$11:$AV$190*1))</f>
        <v>0</v>
      </c>
      <c r="AE84" s="69" cm="1">
        <f t="array" ref="AE84">SUMPRODUCT(('P2'!$M$8:$AV$8=AE$9)*('P2'!$B$11:$B$190=$B84)*('P2'!$M$11:$AV$190*1))</f>
        <v>0</v>
      </c>
      <c r="AF84" s="67" cm="1">
        <f t="array" ref="AF84">SUMPRODUCT(('P2'!$M$8:$AV$8=AF$9)*('P2'!$B$11:$B$190=$B84)*('P2'!$M$11:$AV$190*1))</f>
        <v>0</v>
      </c>
      <c r="AG84" s="68" cm="1">
        <f t="array" ref="AG84">SUMPRODUCT(('P2'!$M$8:$AV$8=AG$9)*('P2'!$B$11:$B$190=$B84)*('P2'!$M$11:$AV$190*1))</f>
        <v>0</v>
      </c>
      <c r="AH84" s="69" cm="1">
        <f t="array" ref="AH84">SUMPRODUCT(('P2'!$M$8:$AV$8=AH$9)*('P2'!$B$11:$B$190=$B84)*('P2'!$M$11:$AV$190*1))</f>
        <v>0</v>
      </c>
      <c r="AI84" s="67" cm="1">
        <f t="array" ref="AI84">SUMPRODUCT(('P2'!$M$8:$AV$8=AI$9)*('P2'!$B$11:$B$190=$B84)*('P2'!$M$11:$AV$190*1))</f>
        <v>0</v>
      </c>
      <c r="AJ84" s="68" cm="1">
        <f t="array" ref="AJ84">SUMPRODUCT(('P2'!$M$8:$AV$8=AJ$9)*('P2'!$B$11:$B$190=$B84)*('P2'!$M$11:$AV$190*1))</f>
        <v>0</v>
      </c>
      <c r="AK84" s="69" cm="1">
        <f t="array" ref="AK84">SUMPRODUCT(('P2'!$M$8:$AV$8=AK$9)*('P2'!$B$11:$B$190=$B84)*('P2'!$M$11:$AV$190*1))</f>
        <v>0</v>
      </c>
      <c r="AL84" s="67" cm="1">
        <f t="array" ref="AL84">SUMPRODUCT(('P2'!$M$8:$AV$8=AL$9)*('P2'!$B$11:$B$190=$B84)*('P2'!$M$11:$AV$190*1))</f>
        <v>0</v>
      </c>
      <c r="AM84" s="68" cm="1">
        <f t="array" ref="AM84">SUMPRODUCT(('P2'!$M$8:$AV$8=AM$9)*('P2'!$B$11:$B$190=$B84)*('P2'!$M$11:$AV$190*1))</f>
        <v>0</v>
      </c>
      <c r="AN84" s="69" cm="1">
        <f t="array" ref="AN84">SUMPRODUCT(('P2'!$M$8:$AV$8=AN$9)*('P2'!$B$11:$B$190=$B84)*('P2'!$M$11:$AV$190*1))</f>
        <v>0</v>
      </c>
      <c r="AO84" s="67" cm="1">
        <f t="array" ref="AO84">SUMPRODUCT(('P2'!$M$8:$AV$8=AO$9)*('P2'!$B$11:$B$190=$B84)*('P2'!$M$11:$AV$190*1))</f>
        <v>0</v>
      </c>
      <c r="AP84" s="68" cm="1">
        <f t="array" ref="AP84">SUMPRODUCT(('P2'!$M$8:$AV$8=AP$9)*('P2'!$B$11:$B$190=$B84)*('P2'!$M$11:$AV$190*1))</f>
        <v>0</v>
      </c>
      <c r="AQ84" s="69" cm="1">
        <f t="array" ref="AQ84">SUMPRODUCT(('P2'!$M$8:$AV$8=AQ$9)*('P2'!$B$11:$B$190=$B84)*('P2'!$M$11:$AV$190*1))</f>
        <v>0</v>
      </c>
      <c r="AR84" s="67" cm="1">
        <f t="array" ref="AR84">SUMPRODUCT(('P2'!$M$8:$AV$8=AR$9)*('P2'!$B$11:$B$190=$B84)*('P2'!$M$11:$AV$190*1))</f>
        <v>0</v>
      </c>
      <c r="AS84" s="68" cm="1">
        <f t="array" ref="AS84">SUMPRODUCT(('P2'!$M$8:$AV$8=AS$9)*('P2'!$B$11:$B$190=$B84)*('P2'!$M$11:$AV$190*1))</f>
        <v>0</v>
      </c>
      <c r="AT84" s="69" cm="1">
        <f t="array" ref="AT84">SUMPRODUCT(('P2'!$M$8:$AV$8=AT$9)*('P2'!$B$11:$B$190=$B84)*('P2'!$M$11:$AV$190*1))</f>
        <v>0</v>
      </c>
      <c r="AU84" s="67" cm="1">
        <f t="array" ref="AU84">SUMPRODUCT(('P2'!$M$8:$AV$8=AU$9)*('P2'!$B$11:$B$190=$B84)*('P2'!$M$11:$AV$190*1))</f>
        <v>0</v>
      </c>
      <c r="AV84" s="68" cm="1">
        <f t="array" ref="AV84">SUMPRODUCT(('P2'!$M$8:$AV$8=AV$9)*('P2'!$B$11:$B$190=$B84)*('P2'!$M$11:$AV$190*1))</f>
        <v>0</v>
      </c>
      <c r="AW84" s="69" cm="1">
        <f t="array" ref="AW84">SUMPRODUCT(('P2'!$M$8:$AV$8=AW$9)*('P2'!$B$11:$B$190=$B84)*('P2'!$M$11:$AV$190*1))</f>
        <v>0</v>
      </c>
      <c r="AX84" s="67" cm="1">
        <f t="array" ref="AX84">SUMPRODUCT(('P2'!$M$8:$AV$8=AX$9)*('P2'!$B$11:$B$190=$B84)*('P2'!$M$11:$AV$190*1))</f>
        <v>0</v>
      </c>
      <c r="AY84" s="68" cm="1">
        <f t="array" ref="AY84">SUMPRODUCT(('P2'!$M$8:$AV$8=AY$9)*('P2'!$B$11:$B$190=$B84)*('P2'!$M$11:$AV$190*1))</f>
        <v>0</v>
      </c>
      <c r="AZ84" s="69" cm="1">
        <f t="array" ref="AZ84">SUMPRODUCT(('P2'!$M$8:$AV$8=AZ$9)*('P2'!$B$11:$B$190=$B84)*('P2'!$M$11:$AV$190*1))</f>
        <v>0</v>
      </c>
      <c r="BA84" s="26"/>
      <c r="BB84" s="381"/>
      <c r="BC84" s="382"/>
      <c r="BD84" s="26"/>
      <c r="BE84" s="381">
        <f t="shared" si="151"/>
        <v>0</v>
      </c>
      <c r="BF84" s="383">
        <f t="shared" si="152"/>
        <v>0</v>
      </c>
      <c r="BG84" s="26"/>
      <c r="BH84" s="381">
        <f t="shared" si="153"/>
        <v>0</v>
      </c>
      <c r="BI84" s="383">
        <f t="shared" si="154"/>
        <v>0</v>
      </c>
    </row>
    <row r="85" spans="2:61" ht="12" hidden="1" customHeight="1" outlineLevel="1" x14ac:dyDescent="0.35">
      <c r="B85" s="61" t="s">
        <v>613</v>
      </c>
      <c r="C85" s="62">
        <f>IFERROR(VLOOKUP($B85,'P2'!$B:$AQ,2,FALSE),0)</f>
        <v>0</v>
      </c>
      <c r="D85" s="376">
        <f>IFERROR(VLOOKUP($B85,'P2'!$B:$AQ,3,FALSE),0)</f>
        <v>0</v>
      </c>
      <c r="E85" s="377">
        <f>IFERROR(VLOOKUP($B85,'P2'!$B:$AQ,4,FALSE),0)</f>
        <v>0</v>
      </c>
      <c r="F85" s="376">
        <f>IFERROR(VLOOKUP($B85,'P2'!$B:$AQ,5,FALSE),0)</f>
        <v>0</v>
      </c>
      <c r="G85" s="377">
        <f>IFERROR(VLOOKUP($B85,'P2'!$B:$AQ,6,FALSE),0)</f>
        <v>0</v>
      </c>
      <c r="H85" s="378">
        <f>IFERROR(VLOOKUP($B85,'P2'!$B:$AQ,7,FALSE),0)</f>
        <v>0</v>
      </c>
      <c r="I85" s="394">
        <f>IFERROR(VLOOKUP($B85,'P2'!$B:$AQ,8,FALSE),0)</f>
        <v>0</v>
      </c>
      <c r="J85" s="395">
        <f>IFERROR(VLOOKUP($B85,'P2'!$B:$AQ,9,FALSE),0)</f>
        <v>0</v>
      </c>
      <c r="K85" s="392"/>
      <c r="L85" s="393"/>
      <c r="M85" s="68">
        <f t="shared" si="155"/>
        <v>0</v>
      </c>
      <c r="N85" s="393"/>
      <c r="O85" s="66">
        <f t="shared" si="156"/>
        <v>0</v>
      </c>
      <c r="P85" s="26"/>
      <c r="Q85" s="67" cm="1">
        <f t="array" ref="Q85">SUMPRODUCT(('P2'!$M$8:$AV$8=Q$9)*('P2'!$B$11:$B$190=$B85)*('P2'!$M$11:$AV$190*1))</f>
        <v>0</v>
      </c>
      <c r="R85" s="68" cm="1">
        <f t="array" ref="R85">SUMPRODUCT(('P2'!$M$8:$AV$8=R$9)*('P2'!$B$11:$B$190=$B85)*('P2'!$M$11:$AV$190*1))</f>
        <v>0</v>
      </c>
      <c r="S85" s="69" cm="1">
        <f t="array" ref="S85">SUMPRODUCT(('P2'!$M$8:$AV$8=S$9)*('P2'!$B$11:$B$190=$B85)*('P2'!$M$11:$AV$190*1))</f>
        <v>0</v>
      </c>
      <c r="T85" s="67" cm="1">
        <f t="array" ref="T85">SUMPRODUCT(('P2'!$M$8:$AV$8=T$9)*('P2'!$B$11:$B$190=$B85)*('P2'!$M$11:$AV$190*1))</f>
        <v>0</v>
      </c>
      <c r="U85" s="68" cm="1">
        <f t="array" ref="U85">SUMPRODUCT(('P2'!$M$8:$AV$8=U$9)*('P2'!$B$11:$B$190=$B85)*('P2'!$M$11:$AV$190*1))</f>
        <v>0</v>
      </c>
      <c r="V85" s="69" cm="1">
        <f t="array" ref="V85">SUMPRODUCT(('P2'!$M$8:$AV$8=V$9)*('P2'!$B$11:$B$190=$B85)*('P2'!$M$11:$AV$190*1))</f>
        <v>0</v>
      </c>
      <c r="W85" s="67" cm="1">
        <f t="array" ref="W85">SUMPRODUCT(('P2'!$M$8:$AV$8=W$9)*('P2'!$B$11:$B$190=$B85)*('P2'!$M$11:$AV$190*1))</f>
        <v>0</v>
      </c>
      <c r="X85" s="68" cm="1">
        <f t="array" ref="X85">SUMPRODUCT(('P2'!$M$8:$AV$8=X$9)*('P2'!$B$11:$B$190=$B85)*('P2'!$M$11:$AV$190*1))</f>
        <v>0</v>
      </c>
      <c r="Y85" s="69" cm="1">
        <f t="array" ref="Y85">SUMPRODUCT(('P2'!$M$8:$AV$8=Y$9)*('P2'!$B$11:$B$190=$B85)*('P2'!$M$11:$AV$190*1))</f>
        <v>0</v>
      </c>
      <c r="Z85" s="67" cm="1">
        <f t="array" ref="Z85">SUMPRODUCT(('P2'!$M$8:$AV$8=Z$9)*('P2'!$B$11:$B$190=$B85)*('P2'!$M$11:$AV$190*1))</f>
        <v>0</v>
      </c>
      <c r="AA85" s="68" cm="1">
        <f t="array" ref="AA85">SUMPRODUCT(('P2'!$M$8:$AV$8=AA$9)*('P2'!$B$11:$B$190=$B85)*('P2'!$M$11:$AV$190*1))</f>
        <v>0</v>
      </c>
      <c r="AB85" s="69" cm="1">
        <f t="array" ref="AB85">SUMPRODUCT(('P2'!$M$8:$AV$8=AB$9)*('P2'!$B$11:$B$190=$B85)*('P2'!$M$11:$AV$190*1))</f>
        <v>0</v>
      </c>
      <c r="AC85" s="67" cm="1">
        <f t="array" ref="AC85">SUMPRODUCT(('P2'!$M$8:$AV$8=AC$9)*('P2'!$B$11:$B$190=$B85)*('P2'!$M$11:$AV$190*1))</f>
        <v>0</v>
      </c>
      <c r="AD85" s="68" cm="1">
        <f t="array" ref="AD85">SUMPRODUCT(('P2'!$M$8:$AV$8=AD$9)*('P2'!$B$11:$B$190=$B85)*('P2'!$M$11:$AV$190*1))</f>
        <v>0</v>
      </c>
      <c r="AE85" s="69" cm="1">
        <f t="array" ref="AE85">SUMPRODUCT(('P2'!$M$8:$AV$8=AE$9)*('P2'!$B$11:$B$190=$B85)*('P2'!$M$11:$AV$190*1))</f>
        <v>0</v>
      </c>
      <c r="AF85" s="67" cm="1">
        <f t="array" ref="AF85">SUMPRODUCT(('P2'!$M$8:$AV$8=AF$9)*('P2'!$B$11:$B$190=$B85)*('P2'!$M$11:$AV$190*1))</f>
        <v>0</v>
      </c>
      <c r="AG85" s="68" cm="1">
        <f t="array" ref="AG85">SUMPRODUCT(('P2'!$M$8:$AV$8=AG$9)*('P2'!$B$11:$B$190=$B85)*('P2'!$M$11:$AV$190*1))</f>
        <v>0</v>
      </c>
      <c r="AH85" s="69" cm="1">
        <f t="array" ref="AH85">SUMPRODUCT(('P2'!$M$8:$AV$8=AH$9)*('P2'!$B$11:$B$190=$B85)*('P2'!$M$11:$AV$190*1))</f>
        <v>0</v>
      </c>
      <c r="AI85" s="67" cm="1">
        <f t="array" ref="AI85">SUMPRODUCT(('P2'!$M$8:$AV$8=AI$9)*('P2'!$B$11:$B$190=$B85)*('P2'!$M$11:$AV$190*1))</f>
        <v>0</v>
      </c>
      <c r="AJ85" s="68" cm="1">
        <f t="array" ref="AJ85">SUMPRODUCT(('P2'!$M$8:$AV$8=AJ$9)*('P2'!$B$11:$B$190=$B85)*('P2'!$M$11:$AV$190*1))</f>
        <v>0</v>
      </c>
      <c r="AK85" s="69" cm="1">
        <f t="array" ref="AK85">SUMPRODUCT(('P2'!$M$8:$AV$8=AK$9)*('P2'!$B$11:$B$190=$B85)*('P2'!$M$11:$AV$190*1))</f>
        <v>0</v>
      </c>
      <c r="AL85" s="67" cm="1">
        <f t="array" ref="AL85">SUMPRODUCT(('P2'!$M$8:$AV$8=AL$9)*('P2'!$B$11:$B$190=$B85)*('P2'!$M$11:$AV$190*1))</f>
        <v>0</v>
      </c>
      <c r="AM85" s="68" cm="1">
        <f t="array" ref="AM85">SUMPRODUCT(('P2'!$M$8:$AV$8=AM$9)*('P2'!$B$11:$B$190=$B85)*('P2'!$M$11:$AV$190*1))</f>
        <v>0</v>
      </c>
      <c r="AN85" s="69" cm="1">
        <f t="array" ref="AN85">SUMPRODUCT(('P2'!$M$8:$AV$8=AN$9)*('P2'!$B$11:$B$190=$B85)*('P2'!$M$11:$AV$190*1))</f>
        <v>0</v>
      </c>
      <c r="AO85" s="67" cm="1">
        <f t="array" ref="AO85">SUMPRODUCT(('P2'!$M$8:$AV$8=AO$9)*('P2'!$B$11:$B$190=$B85)*('P2'!$M$11:$AV$190*1))</f>
        <v>0</v>
      </c>
      <c r="AP85" s="68" cm="1">
        <f t="array" ref="AP85">SUMPRODUCT(('P2'!$M$8:$AV$8=AP$9)*('P2'!$B$11:$B$190=$B85)*('P2'!$M$11:$AV$190*1))</f>
        <v>0</v>
      </c>
      <c r="AQ85" s="69" cm="1">
        <f t="array" ref="AQ85">SUMPRODUCT(('P2'!$M$8:$AV$8=AQ$9)*('P2'!$B$11:$B$190=$B85)*('P2'!$M$11:$AV$190*1))</f>
        <v>0</v>
      </c>
      <c r="AR85" s="67" cm="1">
        <f t="array" ref="AR85">SUMPRODUCT(('P2'!$M$8:$AV$8=AR$9)*('P2'!$B$11:$B$190=$B85)*('P2'!$M$11:$AV$190*1))</f>
        <v>0</v>
      </c>
      <c r="AS85" s="68" cm="1">
        <f t="array" ref="AS85">SUMPRODUCT(('P2'!$M$8:$AV$8=AS$9)*('P2'!$B$11:$B$190=$B85)*('P2'!$M$11:$AV$190*1))</f>
        <v>0</v>
      </c>
      <c r="AT85" s="69" cm="1">
        <f t="array" ref="AT85">SUMPRODUCT(('P2'!$M$8:$AV$8=AT$9)*('P2'!$B$11:$B$190=$B85)*('P2'!$M$11:$AV$190*1))</f>
        <v>0</v>
      </c>
      <c r="AU85" s="67" cm="1">
        <f t="array" ref="AU85">SUMPRODUCT(('P2'!$M$8:$AV$8=AU$9)*('P2'!$B$11:$B$190=$B85)*('P2'!$M$11:$AV$190*1))</f>
        <v>0</v>
      </c>
      <c r="AV85" s="68" cm="1">
        <f t="array" ref="AV85">SUMPRODUCT(('P2'!$M$8:$AV$8=AV$9)*('P2'!$B$11:$B$190=$B85)*('P2'!$M$11:$AV$190*1))</f>
        <v>0</v>
      </c>
      <c r="AW85" s="69" cm="1">
        <f t="array" ref="AW85">SUMPRODUCT(('P2'!$M$8:$AV$8=AW$9)*('P2'!$B$11:$B$190=$B85)*('P2'!$M$11:$AV$190*1))</f>
        <v>0</v>
      </c>
      <c r="AX85" s="67" cm="1">
        <f t="array" ref="AX85">SUMPRODUCT(('P2'!$M$8:$AV$8=AX$9)*('P2'!$B$11:$B$190=$B85)*('P2'!$M$11:$AV$190*1))</f>
        <v>0</v>
      </c>
      <c r="AY85" s="68" cm="1">
        <f t="array" ref="AY85">SUMPRODUCT(('P2'!$M$8:$AV$8=AY$9)*('P2'!$B$11:$B$190=$B85)*('P2'!$M$11:$AV$190*1))</f>
        <v>0</v>
      </c>
      <c r="AZ85" s="69" cm="1">
        <f t="array" ref="AZ85">SUMPRODUCT(('P2'!$M$8:$AV$8=AZ$9)*('P2'!$B$11:$B$190=$B85)*('P2'!$M$11:$AV$190*1))</f>
        <v>0</v>
      </c>
      <c r="BA85" s="26"/>
      <c r="BB85" s="381"/>
      <c r="BC85" s="382"/>
      <c r="BD85" s="26"/>
      <c r="BE85" s="381">
        <f t="shared" si="151"/>
        <v>0</v>
      </c>
      <c r="BF85" s="383">
        <f t="shared" si="152"/>
        <v>0</v>
      </c>
      <c r="BG85" s="26"/>
      <c r="BH85" s="381">
        <f t="shared" si="153"/>
        <v>0</v>
      </c>
      <c r="BI85" s="383">
        <f t="shared" si="154"/>
        <v>0</v>
      </c>
    </row>
    <row r="86" spans="2:61" ht="12" hidden="1" customHeight="1" outlineLevel="1" x14ac:dyDescent="0.35">
      <c r="B86" s="61" t="s">
        <v>614</v>
      </c>
      <c r="C86" s="62">
        <f>IFERROR(VLOOKUP($B86,'P2'!$B:$AQ,2,FALSE),0)</f>
        <v>0</v>
      </c>
      <c r="D86" s="376">
        <f>IFERROR(VLOOKUP($B86,'P2'!$B:$AQ,3,FALSE),0)</f>
        <v>0</v>
      </c>
      <c r="E86" s="377">
        <f>IFERROR(VLOOKUP($B86,'P2'!$B:$AQ,4,FALSE),0)</f>
        <v>0</v>
      </c>
      <c r="F86" s="376">
        <f>IFERROR(VLOOKUP($B86,'P2'!$B:$AQ,5,FALSE),0)</f>
        <v>0</v>
      </c>
      <c r="G86" s="377">
        <f>IFERROR(VLOOKUP($B86,'P2'!$B:$AQ,6,FALSE),0)</f>
        <v>0</v>
      </c>
      <c r="H86" s="378">
        <f>IFERROR(VLOOKUP($B86,'P2'!$B:$AQ,7,FALSE),0)</f>
        <v>0</v>
      </c>
      <c r="I86" s="394">
        <f>IFERROR(VLOOKUP($B86,'P2'!$B:$AQ,8,FALSE),0)</f>
        <v>0</v>
      </c>
      <c r="J86" s="395">
        <f>IFERROR(VLOOKUP($B86,'P2'!$B:$AQ,9,FALSE),0)</f>
        <v>0</v>
      </c>
      <c r="K86" s="392"/>
      <c r="L86" s="393"/>
      <c r="M86" s="68">
        <f t="shared" si="155"/>
        <v>0</v>
      </c>
      <c r="N86" s="393"/>
      <c r="O86" s="66">
        <f t="shared" si="156"/>
        <v>0</v>
      </c>
      <c r="P86" s="26"/>
      <c r="Q86" s="67" cm="1">
        <f t="array" ref="Q86">SUMPRODUCT(('P2'!$M$8:$AV$8=Q$9)*('P2'!$B$11:$B$190=$B86)*('P2'!$M$11:$AV$190*1))</f>
        <v>0</v>
      </c>
      <c r="R86" s="68" cm="1">
        <f t="array" ref="R86">SUMPRODUCT(('P2'!$M$8:$AV$8=R$9)*('P2'!$B$11:$B$190=$B86)*('P2'!$M$11:$AV$190*1))</f>
        <v>0</v>
      </c>
      <c r="S86" s="69" cm="1">
        <f t="array" ref="S86">SUMPRODUCT(('P2'!$M$8:$AV$8=S$9)*('P2'!$B$11:$B$190=$B86)*('P2'!$M$11:$AV$190*1))</f>
        <v>0</v>
      </c>
      <c r="T86" s="67" cm="1">
        <f t="array" ref="T86">SUMPRODUCT(('P2'!$M$8:$AV$8=T$9)*('P2'!$B$11:$B$190=$B86)*('P2'!$M$11:$AV$190*1))</f>
        <v>0</v>
      </c>
      <c r="U86" s="68" cm="1">
        <f t="array" ref="U86">SUMPRODUCT(('P2'!$M$8:$AV$8=U$9)*('P2'!$B$11:$B$190=$B86)*('P2'!$M$11:$AV$190*1))</f>
        <v>0</v>
      </c>
      <c r="V86" s="69" cm="1">
        <f t="array" ref="V86">SUMPRODUCT(('P2'!$M$8:$AV$8=V$9)*('P2'!$B$11:$B$190=$B86)*('P2'!$M$11:$AV$190*1))</f>
        <v>0</v>
      </c>
      <c r="W86" s="67" cm="1">
        <f t="array" ref="W86">SUMPRODUCT(('P2'!$M$8:$AV$8=W$9)*('P2'!$B$11:$B$190=$B86)*('P2'!$M$11:$AV$190*1))</f>
        <v>0</v>
      </c>
      <c r="X86" s="68" cm="1">
        <f t="array" ref="X86">SUMPRODUCT(('P2'!$M$8:$AV$8=X$9)*('P2'!$B$11:$B$190=$B86)*('P2'!$M$11:$AV$190*1))</f>
        <v>0</v>
      </c>
      <c r="Y86" s="69" cm="1">
        <f t="array" ref="Y86">SUMPRODUCT(('P2'!$M$8:$AV$8=Y$9)*('P2'!$B$11:$B$190=$B86)*('P2'!$M$11:$AV$190*1))</f>
        <v>0</v>
      </c>
      <c r="Z86" s="67" cm="1">
        <f t="array" ref="Z86">SUMPRODUCT(('P2'!$M$8:$AV$8=Z$9)*('P2'!$B$11:$B$190=$B86)*('P2'!$M$11:$AV$190*1))</f>
        <v>0</v>
      </c>
      <c r="AA86" s="68" cm="1">
        <f t="array" ref="AA86">SUMPRODUCT(('P2'!$M$8:$AV$8=AA$9)*('P2'!$B$11:$B$190=$B86)*('P2'!$M$11:$AV$190*1))</f>
        <v>0</v>
      </c>
      <c r="AB86" s="69" cm="1">
        <f t="array" ref="AB86">SUMPRODUCT(('P2'!$M$8:$AV$8=AB$9)*('P2'!$B$11:$B$190=$B86)*('P2'!$M$11:$AV$190*1))</f>
        <v>0</v>
      </c>
      <c r="AC86" s="67" cm="1">
        <f t="array" ref="AC86">SUMPRODUCT(('P2'!$M$8:$AV$8=AC$9)*('P2'!$B$11:$B$190=$B86)*('P2'!$M$11:$AV$190*1))</f>
        <v>0</v>
      </c>
      <c r="AD86" s="68" cm="1">
        <f t="array" ref="AD86">SUMPRODUCT(('P2'!$M$8:$AV$8=AD$9)*('P2'!$B$11:$B$190=$B86)*('P2'!$M$11:$AV$190*1))</f>
        <v>0</v>
      </c>
      <c r="AE86" s="69" cm="1">
        <f t="array" ref="AE86">SUMPRODUCT(('P2'!$M$8:$AV$8=AE$9)*('P2'!$B$11:$B$190=$B86)*('P2'!$M$11:$AV$190*1))</f>
        <v>0</v>
      </c>
      <c r="AF86" s="67" cm="1">
        <f t="array" ref="AF86">SUMPRODUCT(('P2'!$M$8:$AV$8=AF$9)*('P2'!$B$11:$B$190=$B86)*('P2'!$M$11:$AV$190*1))</f>
        <v>0</v>
      </c>
      <c r="AG86" s="68" cm="1">
        <f t="array" ref="AG86">SUMPRODUCT(('P2'!$M$8:$AV$8=AG$9)*('P2'!$B$11:$B$190=$B86)*('P2'!$M$11:$AV$190*1))</f>
        <v>0</v>
      </c>
      <c r="AH86" s="69" cm="1">
        <f t="array" ref="AH86">SUMPRODUCT(('P2'!$M$8:$AV$8=AH$9)*('P2'!$B$11:$B$190=$B86)*('P2'!$M$11:$AV$190*1))</f>
        <v>0</v>
      </c>
      <c r="AI86" s="67" cm="1">
        <f t="array" ref="AI86">SUMPRODUCT(('P2'!$M$8:$AV$8=AI$9)*('P2'!$B$11:$B$190=$B86)*('P2'!$M$11:$AV$190*1))</f>
        <v>0</v>
      </c>
      <c r="AJ86" s="68" cm="1">
        <f t="array" ref="AJ86">SUMPRODUCT(('P2'!$M$8:$AV$8=AJ$9)*('P2'!$B$11:$B$190=$B86)*('P2'!$M$11:$AV$190*1))</f>
        <v>0</v>
      </c>
      <c r="AK86" s="69" cm="1">
        <f t="array" ref="AK86">SUMPRODUCT(('P2'!$M$8:$AV$8=AK$9)*('P2'!$B$11:$B$190=$B86)*('P2'!$M$11:$AV$190*1))</f>
        <v>0</v>
      </c>
      <c r="AL86" s="67" cm="1">
        <f t="array" ref="AL86">SUMPRODUCT(('P2'!$M$8:$AV$8=AL$9)*('P2'!$B$11:$B$190=$B86)*('P2'!$M$11:$AV$190*1))</f>
        <v>0</v>
      </c>
      <c r="AM86" s="68" cm="1">
        <f t="array" ref="AM86">SUMPRODUCT(('P2'!$M$8:$AV$8=AM$9)*('P2'!$B$11:$B$190=$B86)*('P2'!$M$11:$AV$190*1))</f>
        <v>0</v>
      </c>
      <c r="AN86" s="69" cm="1">
        <f t="array" ref="AN86">SUMPRODUCT(('P2'!$M$8:$AV$8=AN$9)*('P2'!$B$11:$B$190=$B86)*('P2'!$M$11:$AV$190*1))</f>
        <v>0</v>
      </c>
      <c r="AO86" s="67" cm="1">
        <f t="array" ref="AO86">SUMPRODUCT(('P2'!$M$8:$AV$8=AO$9)*('P2'!$B$11:$B$190=$B86)*('P2'!$M$11:$AV$190*1))</f>
        <v>0</v>
      </c>
      <c r="AP86" s="68" cm="1">
        <f t="array" ref="AP86">SUMPRODUCT(('P2'!$M$8:$AV$8=AP$9)*('P2'!$B$11:$B$190=$B86)*('P2'!$M$11:$AV$190*1))</f>
        <v>0</v>
      </c>
      <c r="AQ86" s="69" cm="1">
        <f t="array" ref="AQ86">SUMPRODUCT(('P2'!$M$8:$AV$8=AQ$9)*('P2'!$B$11:$B$190=$B86)*('P2'!$M$11:$AV$190*1))</f>
        <v>0</v>
      </c>
      <c r="AR86" s="67" cm="1">
        <f t="array" ref="AR86">SUMPRODUCT(('P2'!$M$8:$AV$8=AR$9)*('P2'!$B$11:$B$190=$B86)*('P2'!$M$11:$AV$190*1))</f>
        <v>0</v>
      </c>
      <c r="AS86" s="68" cm="1">
        <f t="array" ref="AS86">SUMPRODUCT(('P2'!$M$8:$AV$8=AS$9)*('P2'!$B$11:$B$190=$B86)*('P2'!$M$11:$AV$190*1))</f>
        <v>0</v>
      </c>
      <c r="AT86" s="69" cm="1">
        <f t="array" ref="AT86">SUMPRODUCT(('P2'!$M$8:$AV$8=AT$9)*('P2'!$B$11:$B$190=$B86)*('P2'!$M$11:$AV$190*1))</f>
        <v>0</v>
      </c>
      <c r="AU86" s="67" cm="1">
        <f t="array" ref="AU86">SUMPRODUCT(('P2'!$M$8:$AV$8=AU$9)*('P2'!$B$11:$B$190=$B86)*('P2'!$M$11:$AV$190*1))</f>
        <v>0</v>
      </c>
      <c r="AV86" s="68" cm="1">
        <f t="array" ref="AV86">SUMPRODUCT(('P2'!$M$8:$AV$8=AV$9)*('P2'!$B$11:$B$190=$B86)*('P2'!$M$11:$AV$190*1))</f>
        <v>0</v>
      </c>
      <c r="AW86" s="69" cm="1">
        <f t="array" ref="AW86">SUMPRODUCT(('P2'!$M$8:$AV$8=AW$9)*('P2'!$B$11:$B$190=$B86)*('P2'!$M$11:$AV$190*1))</f>
        <v>0</v>
      </c>
      <c r="AX86" s="67" cm="1">
        <f t="array" ref="AX86">SUMPRODUCT(('P2'!$M$8:$AV$8=AX$9)*('P2'!$B$11:$B$190=$B86)*('P2'!$M$11:$AV$190*1))</f>
        <v>0</v>
      </c>
      <c r="AY86" s="68" cm="1">
        <f t="array" ref="AY86">SUMPRODUCT(('P2'!$M$8:$AV$8=AY$9)*('P2'!$B$11:$B$190=$B86)*('P2'!$M$11:$AV$190*1))</f>
        <v>0</v>
      </c>
      <c r="AZ86" s="69" cm="1">
        <f t="array" ref="AZ86">SUMPRODUCT(('P2'!$M$8:$AV$8=AZ$9)*('P2'!$B$11:$B$190=$B86)*('P2'!$M$11:$AV$190*1))</f>
        <v>0</v>
      </c>
      <c r="BA86" s="26"/>
      <c r="BB86" s="381"/>
      <c r="BC86" s="382"/>
      <c r="BD86" s="26"/>
      <c r="BE86" s="381">
        <f t="shared" si="151"/>
        <v>0</v>
      </c>
      <c r="BF86" s="383">
        <f t="shared" si="152"/>
        <v>0</v>
      </c>
      <c r="BG86" s="26"/>
      <c r="BH86" s="381">
        <f t="shared" si="153"/>
        <v>0</v>
      </c>
      <c r="BI86" s="383">
        <f t="shared" si="154"/>
        <v>0</v>
      </c>
    </row>
    <row r="87" spans="2:61" ht="12" hidden="1" customHeight="1" outlineLevel="1" x14ac:dyDescent="0.35">
      <c r="B87" s="61" t="s">
        <v>615</v>
      </c>
      <c r="C87" s="62">
        <f>IFERROR(VLOOKUP($B87,'P2'!$B:$AQ,2,FALSE),0)</f>
        <v>0</v>
      </c>
      <c r="D87" s="376">
        <f>IFERROR(VLOOKUP($B87,'P2'!$B:$AQ,3,FALSE),0)</f>
        <v>0</v>
      </c>
      <c r="E87" s="377">
        <f>IFERROR(VLOOKUP($B87,'P2'!$B:$AQ,4,FALSE),0)</f>
        <v>0</v>
      </c>
      <c r="F87" s="376">
        <f>IFERROR(VLOOKUP($B87,'P2'!$B:$AQ,5,FALSE),0)</f>
        <v>0</v>
      </c>
      <c r="G87" s="377">
        <f>IFERROR(VLOOKUP($B87,'P2'!$B:$AQ,6,FALSE),0)</f>
        <v>0</v>
      </c>
      <c r="H87" s="378">
        <f>IFERROR(VLOOKUP($B87,'P2'!$B:$AQ,7,FALSE),0)</f>
        <v>0</v>
      </c>
      <c r="I87" s="394">
        <f>IFERROR(VLOOKUP($B87,'P2'!$B:$AQ,8,FALSE),0)</f>
        <v>0</v>
      </c>
      <c r="J87" s="395">
        <f>IFERROR(VLOOKUP($B87,'P2'!$B:$AQ,9,FALSE),0)</f>
        <v>0</v>
      </c>
      <c r="K87" s="392"/>
      <c r="L87" s="393"/>
      <c r="M87" s="68">
        <f t="shared" si="155"/>
        <v>0</v>
      </c>
      <c r="N87" s="393"/>
      <c r="O87" s="66">
        <f t="shared" si="156"/>
        <v>0</v>
      </c>
      <c r="P87" s="26"/>
      <c r="Q87" s="67" cm="1">
        <f t="array" ref="Q87">SUMPRODUCT(('P2'!$M$8:$AV$8=Q$9)*('P2'!$B$11:$B$190=$B87)*('P2'!$M$11:$AV$190*1))</f>
        <v>0</v>
      </c>
      <c r="R87" s="68" cm="1">
        <f t="array" ref="R87">SUMPRODUCT(('P2'!$M$8:$AV$8=R$9)*('P2'!$B$11:$B$190=$B87)*('P2'!$M$11:$AV$190*1))</f>
        <v>0</v>
      </c>
      <c r="S87" s="69" cm="1">
        <f t="array" ref="S87">SUMPRODUCT(('P2'!$M$8:$AV$8=S$9)*('P2'!$B$11:$B$190=$B87)*('P2'!$M$11:$AV$190*1))</f>
        <v>0</v>
      </c>
      <c r="T87" s="67" cm="1">
        <f t="array" ref="T87">SUMPRODUCT(('P2'!$M$8:$AV$8=T$9)*('P2'!$B$11:$B$190=$B87)*('P2'!$M$11:$AV$190*1))</f>
        <v>0</v>
      </c>
      <c r="U87" s="68" cm="1">
        <f t="array" ref="U87">SUMPRODUCT(('P2'!$M$8:$AV$8=U$9)*('P2'!$B$11:$B$190=$B87)*('P2'!$M$11:$AV$190*1))</f>
        <v>0</v>
      </c>
      <c r="V87" s="69" cm="1">
        <f t="array" ref="V87">SUMPRODUCT(('P2'!$M$8:$AV$8=V$9)*('P2'!$B$11:$B$190=$B87)*('P2'!$M$11:$AV$190*1))</f>
        <v>0</v>
      </c>
      <c r="W87" s="67" cm="1">
        <f t="array" ref="W87">SUMPRODUCT(('P2'!$M$8:$AV$8=W$9)*('P2'!$B$11:$B$190=$B87)*('P2'!$M$11:$AV$190*1))</f>
        <v>0</v>
      </c>
      <c r="X87" s="68" cm="1">
        <f t="array" ref="X87">SUMPRODUCT(('P2'!$M$8:$AV$8=X$9)*('P2'!$B$11:$B$190=$B87)*('P2'!$M$11:$AV$190*1))</f>
        <v>0</v>
      </c>
      <c r="Y87" s="69" cm="1">
        <f t="array" ref="Y87">SUMPRODUCT(('P2'!$M$8:$AV$8=Y$9)*('P2'!$B$11:$B$190=$B87)*('P2'!$M$11:$AV$190*1))</f>
        <v>0</v>
      </c>
      <c r="Z87" s="67" cm="1">
        <f t="array" ref="Z87">SUMPRODUCT(('P2'!$M$8:$AV$8=Z$9)*('P2'!$B$11:$B$190=$B87)*('P2'!$M$11:$AV$190*1))</f>
        <v>0</v>
      </c>
      <c r="AA87" s="68" cm="1">
        <f t="array" ref="AA87">SUMPRODUCT(('P2'!$M$8:$AV$8=AA$9)*('P2'!$B$11:$B$190=$B87)*('P2'!$M$11:$AV$190*1))</f>
        <v>0</v>
      </c>
      <c r="AB87" s="69" cm="1">
        <f t="array" ref="AB87">SUMPRODUCT(('P2'!$M$8:$AV$8=AB$9)*('P2'!$B$11:$B$190=$B87)*('P2'!$M$11:$AV$190*1))</f>
        <v>0</v>
      </c>
      <c r="AC87" s="67" cm="1">
        <f t="array" ref="AC87">SUMPRODUCT(('P2'!$M$8:$AV$8=AC$9)*('P2'!$B$11:$B$190=$B87)*('P2'!$M$11:$AV$190*1))</f>
        <v>0</v>
      </c>
      <c r="AD87" s="68" cm="1">
        <f t="array" ref="AD87">SUMPRODUCT(('P2'!$M$8:$AV$8=AD$9)*('P2'!$B$11:$B$190=$B87)*('P2'!$M$11:$AV$190*1))</f>
        <v>0</v>
      </c>
      <c r="AE87" s="69" cm="1">
        <f t="array" ref="AE87">SUMPRODUCT(('P2'!$M$8:$AV$8=AE$9)*('P2'!$B$11:$B$190=$B87)*('P2'!$M$11:$AV$190*1))</f>
        <v>0</v>
      </c>
      <c r="AF87" s="67" cm="1">
        <f t="array" ref="AF87">SUMPRODUCT(('P2'!$M$8:$AV$8=AF$9)*('P2'!$B$11:$B$190=$B87)*('P2'!$M$11:$AV$190*1))</f>
        <v>0</v>
      </c>
      <c r="AG87" s="68" cm="1">
        <f t="array" ref="AG87">SUMPRODUCT(('P2'!$M$8:$AV$8=AG$9)*('P2'!$B$11:$B$190=$B87)*('P2'!$M$11:$AV$190*1))</f>
        <v>0</v>
      </c>
      <c r="AH87" s="69" cm="1">
        <f t="array" ref="AH87">SUMPRODUCT(('P2'!$M$8:$AV$8=AH$9)*('P2'!$B$11:$B$190=$B87)*('P2'!$M$11:$AV$190*1))</f>
        <v>0</v>
      </c>
      <c r="AI87" s="67" cm="1">
        <f t="array" ref="AI87">SUMPRODUCT(('P2'!$M$8:$AV$8=AI$9)*('P2'!$B$11:$B$190=$B87)*('P2'!$M$11:$AV$190*1))</f>
        <v>0</v>
      </c>
      <c r="AJ87" s="68" cm="1">
        <f t="array" ref="AJ87">SUMPRODUCT(('P2'!$M$8:$AV$8=AJ$9)*('P2'!$B$11:$B$190=$B87)*('P2'!$M$11:$AV$190*1))</f>
        <v>0</v>
      </c>
      <c r="AK87" s="69" cm="1">
        <f t="array" ref="AK87">SUMPRODUCT(('P2'!$M$8:$AV$8=AK$9)*('P2'!$B$11:$B$190=$B87)*('P2'!$M$11:$AV$190*1))</f>
        <v>0</v>
      </c>
      <c r="AL87" s="67" cm="1">
        <f t="array" ref="AL87">SUMPRODUCT(('P2'!$M$8:$AV$8=AL$9)*('P2'!$B$11:$B$190=$B87)*('P2'!$M$11:$AV$190*1))</f>
        <v>0</v>
      </c>
      <c r="AM87" s="68" cm="1">
        <f t="array" ref="AM87">SUMPRODUCT(('P2'!$M$8:$AV$8=AM$9)*('P2'!$B$11:$B$190=$B87)*('P2'!$M$11:$AV$190*1))</f>
        <v>0</v>
      </c>
      <c r="AN87" s="69" cm="1">
        <f t="array" ref="AN87">SUMPRODUCT(('P2'!$M$8:$AV$8=AN$9)*('P2'!$B$11:$B$190=$B87)*('P2'!$M$11:$AV$190*1))</f>
        <v>0</v>
      </c>
      <c r="AO87" s="67" cm="1">
        <f t="array" ref="AO87">SUMPRODUCT(('P2'!$M$8:$AV$8=AO$9)*('P2'!$B$11:$B$190=$B87)*('P2'!$M$11:$AV$190*1))</f>
        <v>0</v>
      </c>
      <c r="AP87" s="68" cm="1">
        <f t="array" ref="AP87">SUMPRODUCT(('P2'!$M$8:$AV$8=AP$9)*('P2'!$B$11:$B$190=$B87)*('P2'!$M$11:$AV$190*1))</f>
        <v>0</v>
      </c>
      <c r="AQ87" s="69" cm="1">
        <f t="array" ref="AQ87">SUMPRODUCT(('P2'!$M$8:$AV$8=AQ$9)*('P2'!$B$11:$B$190=$B87)*('P2'!$M$11:$AV$190*1))</f>
        <v>0</v>
      </c>
      <c r="AR87" s="67" cm="1">
        <f t="array" ref="AR87">SUMPRODUCT(('P2'!$M$8:$AV$8=AR$9)*('P2'!$B$11:$B$190=$B87)*('P2'!$M$11:$AV$190*1))</f>
        <v>0</v>
      </c>
      <c r="AS87" s="68" cm="1">
        <f t="array" ref="AS87">SUMPRODUCT(('P2'!$M$8:$AV$8=AS$9)*('P2'!$B$11:$B$190=$B87)*('P2'!$M$11:$AV$190*1))</f>
        <v>0</v>
      </c>
      <c r="AT87" s="69" cm="1">
        <f t="array" ref="AT87">SUMPRODUCT(('P2'!$M$8:$AV$8=AT$9)*('P2'!$B$11:$B$190=$B87)*('P2'!$M$11:$AV$190*1))</f>
        <v>0</v>
      </c>
      <c r="AU87" s="67" cm="1">
        <f t="array" ref="AU87">SUMPRODUCT(('P2'!$M$8:$AV$8=AU$9)*('P2'!$B$11:$B$190=$B87)*('P2'!$M$11:$AV$190*1))</f>
        <v>0</v>
      </c>
      <c r="AV87" s="68" cm="1">
        <f t="array" ref="AV87">SUMPRODUCT(('P2'!$M$8:$AV$8=AV$9)*('P2'!$B$11:$B$190=$B87)*('P2'!$M$11:$AV$190*1))</f>
        <v>0</v>
      </c>
      <c r="AW87" s="69" cm="1">
        <f t="array" ref="AW87">SUMPRODUCT(('P2'!$M$8:$AV$8=AW$9)*('P2'!$B$11:$B$190=$B87)*('P2'!$M$11:$AV$190*1))</f>
        <v>0</v>
      </c>
      <c r="AX87" s="67" cm="1">
        <f t="array" ref="AX87">SUMPRODUCT(('P2'!$M$8:$AV$8=AX$9)*('P2'!$B$11:$B$190=$B87)*('P2'!$M$11:$AV$190*1))</f>
        <v>0</v>
      </c>
      <c r="AY87" s="68" cm="1">
        <f t="array" ref="AY87">SUMPRODUCT(('P2'!$M$8:$AV$8=AY$9)*('P2'!$B$11:$B$190=$B87)*('P2'!$M$11:$AV$190*1))</f>
        <v>0</v>
      </c>
      <c r="AZ87" s="69" cm="1">
        <f t="array" ref="AZ87">SUMPRODUCT(('P2'!$M$8:$AV$8=AZ$9)*('P2'!$B$11:$B$190=$B87)*('P2'!$M$11:$AV$190*1))</f>
        <v>0</v>
      </c>
      <c r="BA87" s="26"/>
      <c r="BB87" s="381"/>
      <c r="BC87" s="382"/>
      <c r="BD87" s="26"/>
      <c r="BE87" s="381">
        <f t="shared" si="151"/>
        <v>0</v>
      </c>
      <c r="BF87" s="383">
        <f t="shared" si="152"/>
        <v>0</v>
      </c>
      <c r="BG87" s="26"/>
      <c r="BH87" s="381">
        <f t="shared" si="153"/>
        <v>0</v>
      </c>
      <c r="BI87" s="383">
        <f t="shared" si="154"/>
        <v>0</v>
      </c>
    </row>
    <row r="88" spans="2:61" ht="12" hidden="1" customHeight="1" outlineLevel="1" x14ac:dyDescent="0.35">
      <c r="B88" s="61" t="s">
        <v>616</v>
      </c>
      <c r="C88" s="62">
        <f>IFERROR(VLOOKUP($B88,'P2'!$B:$AQ,2,FALSE),0)</f>
        <v>0</v>
      </c>
      <c r="D88" s="376">
        <f>IFERROR(VLOOKUP($B88,'P2'!$B:$AQ,3,FALSE),0)</f>
        <v>0</v>
      </c>
      <c r="E88" s="377">
        <f>IFERROR(VLOOKUP($B88,'P2'!$B:$AQ,4,FALSE),0)</f>
        <v>0</v>
      </c>
      <c r="F88" s="376">
        <f>IFERROR(VLOOKUP($B88,'P2'!$B:$AQ,5,FALSE),0)</f>
        <v>0</v>
      </c>
      <c r="G88" s="377">
        <f>IFERROR(VLOOKUP($B88,'P2'!$B:$AQ,6,FALSE),0)</f>
        <v>0</v>
      </c>
      <c r="H88" s="378">
        <f>IFERROR(VLOOKUP($B88,'P2'!$B:$AQ,7,FALSE),0)</f>
        <v>0</v>
      </c>
      <c r="I88" s="394">
        <f>IFERROR(VLOOKUP($B88,'P2'!$B:$AQ,8,FALSE),0)</f>
        <v>0</v>
      </c>
      <c r="J88" s="395">
        <f>IFERROR(VLOOKUP($B88,'P2'!$B:$AQ,9,FALSE),0)</f>
        <v>0</v>
      </c>
      <c r="K88" s="392"/>
      <c r="L88" s="393"/>
      <c r="M88" s="68">
        <f t="shared" si="155"/>
        <v>0</v>
      </c>
      <c r="N88" s="393"/>
      <c r="O88" s="66">
        <f t="shared" si="156"/>
        <v>0</v>
      </c>
      <c r="P88" s="26"/>
      <c r="Q88" s="67" cm="1">
        <f t="array" ref="Q88">SUMPRODUCT(('P2'!$M$8:$AV$8=Q$9)*('P2'!$B$11:$B$190=$B88)*('P2'!$M$11:$AV$190*1))</f>
        <v>0</v>
      </c>
      <c r="R88" s="68" cm="1">
        <f t="array" ref="R88">SUMPRODUCT(('P2'!$M$8:$AV$8=R$9)*('P2'!$B$11:$B$190=$B88)*('P2'!$M$11:$AV$190*1))</f>
        <v>0</v>
      </c>
      <c r="S88" s="69" cm="1">
        <f t="array" ref="S88">SUMPRODUCT(('P2'!$M$8:$AV$8=S$9)*('P2'!$B$11:$B$190=$B88)*('P2'!$M$11:$AV$190*1))</f>
        <v>0</v>
      </c>
      <c r="T88" s="67" cm="1">
        <f t="array" ref="T88">SUMPRODUCT(('P2'!$M$8:$AV$8=T$9)*('P2'!$B$11:$B$190=$B88)*('P2'!$M$11:$AV$190*1))</f>
        <v>0</v>
      </c>
      <c r="U88" s="68" cm="1">
        <f t="array" ref="U88">SUMPRODUCT(('P2'!$M$8:$AV$8=U$9)*('P2'!$B$11:$B$190=$B88)*('P2'!$M$11:$AV$190*1))</f>
        <v>0</v>
      </c>
      <c r="V88" s="69" cm="1">
        <f t="array" ref="V88">SUMPRODUCT(('P2'!$M$8:$AV$8=V$9)*('P2'!$B$11:$B$190=$B88)*('P2'!$M$11:$AV$190*1))</f>
        <v>0</v>
      </c>
      <c r="W88" s="67" cm="1">
        <f t="array" ref="W88">SUMPRODUCT(('P2'!$M$8:$AV$8=W$9)*('P2'!$B$11:$B$190=$B88)*('P2'!$M$11:$AV$190*1))</f>
        <v>0</v>
      </c>
      <c r="X88" s="68" cm="1">
        <f t="array" ref="X88">SUMPRODUCT(('P2'!$M$8:$AV$8=X$9)*('P2'!$B$11:$B$190=$B88)*('P2'!$M$11:$AV$190*1))</f>
        <v>0</v>
      </c>
      <c r="Y88" s="69" cm="1">
        <f t="array" ref="Y88">SUMPRODUCT(('P2'!$M$8:$AV$8=Y$9)*('P2'!$B$11:$B$190=$B88)*('P2'!$M$11:$AV$190*1))</f>
        <v>0</v>
      </c>
      <c r="Z88" s="67" cm="1">
        <f t="array" ref="Z88">SUMPRODUCT(('P2'!$M$8:$AV$8=Z$9)*('P2'!$B$11:$B$190=$B88)*('P2'!$M$11:$AV$190*1))</f>
        <v>0</v>
      </c>
      <c r="AA88" s="68" cm="1">
        <f t="array" ref="AA88">SUMPRODUCT(('P2'!$M$8:$AV$8=AA$9)*('P2'!$B$11:$B$190=$B88)*('P2'!$M$11:$AV$190*1))</f>
        <v>0</v>
      </c>
      <c r="AB88" s="69" cm="1">
        <f t="array" ref="AB88">SUMPRODUCT(('P2'!$M$8:$AV$8=AB$9)*('P2'!$B$11:$B$190=$B88)*('P2'!$M$11:$AV$190*1))</f>
        <v>0</v>
      </c>
      <c r="AC88" s="67" cm="1">
        <f t="array" ref="AC88">SUMPRODUCT(('P2'!$M$8:$AV$8=AC$9)*('P2'!$B$11:$B$190=$B88)*('P2'!$M$11:$AV$190*1))</f>
        <v>0</v>
      </c>
      <c r="AD88" s="68" cm="1">
        <f t="array" ref="AD88">SUMPRODUCT(('P2'!$M$8:$AV$8=AD$9)*('P2'!$B$11:$B$190=$B88)*('P2'!$M$11:$AV$190*1))</f>
        <v>0</v>
      </c>
      <c r="AE88" s="69" cm="1">
        <f t="array" ref="AE88">SUMPRODUCT(('P2'!$M$8:$AV$8=AE$9)*('P2'!$B$11:$B$190=$B88)*('P2'!$M$11:$AV$190*1))</f>
        <v>0</v>
      </c>
      <c r="AF88" s="67" cm="1">
        <f t="array" ref="AF88">SUMPRODUCT(('P2'!$M$8:$AV$8=AF$9)*('P2'!$B$11:$B$190=$B88)*('P2'!$M$11:$AV$190*1))</f>
        <v>0</v>
      </c>
      <c r="AG88" s="68" cm="1">
        <f t="array" ref="AG88">SUMPRODUCT(('P2'!$M$8:$AV$8=AG$9)*('P2'!$B$11:$B$190=$B88)*('P2'!$M$11:$AV$190*1))</f>
        <v>0</v>
      </c>
      <c r="AH88" s="69" cm="1">
        <f t="array" ref="AH88">SUMPRODUCT(('P2'!$M$8:$AV$8=AH$9)*('P2'!$B$11:$B$190=$B88)*('P2'!$M$11:$AV$190*1))</f>
        <v>0</v>
      </c>
      <c r="AI88" s="67" cm="1">
        <f t="array" ref="AI88">SUMPRODUCT(('P2'!$M$8:$AV$8=AI$9)*('P2'!$B$11:$B$190=$B88)*('P2'!$M$11:$AV$190*1))</f>
        <v>0</v>
      </c>
      <c r="AJ88" s="68" cm="1">
        <f t="array" ref="AJ88">SUMPRODUCT(('P2'!$M$8:$AV$8=AJ$9)*('P2'!$B$11:$B$190=$B88)*('P2'!$M$11:$AV$190*1))</f>
        <v>0</v>
      </c>
      <c r="AK88" s="69" cm="1">
        <f t="array" ref="AK88">SUMPRODUCT(('P2'!$M$8:$AV$8=AK$9)*('P2'!$B$11:$B$190=$B88)*('P2'!$M$11:$AV$190*1))</f>
        <v>0</v>
      </c>
      <c r="AL88" s="67" cm="1">
        <f t="array" ref="AL88">SUMPRODUCT(('P2'!$M$8:$AV$8=AL$9)*('P2'!$B$11:$B$190=$B88)*('P2'!$M$11:$AV$190*1))</f>
        <v>0</v>
      </c>
      <c r="AM88" s="68" cm="1">
        <f t="array" ref="AM88">SUMPRODUCT(('P2'!$M$8:$AV$8=AM$9)*('P2'!$B$11:$B$190=$B88)*('P2'!$M$11:$AV$190*1))</f>
        <v>0</v>
      </c>
      <c r="AN88" s="69" cm="1">
        <f t="array" ref="AN88">SUMPRODUCT(('P2'!$M$8:$AV$8=AN$9)*('P2'!$B$11:$B$190=$B88)*('P2'!$M$11:$AV$190*1))</f>
        <v>0</v>
      </c>
      <c r="AO88" s="67" cm="1">
        <f t="array" ref="AO88">SUMPRODUCT(('P2'!$M$8:$AV$8=AO$9)*('P2'!$B$11:$B$190=$B88)*('P2'!$M$11:$AV$190*1))</f>
        <v>0</v>
      </c>
      <c r="AP88" s="68" cm="1">
        <f t="array" ref="AP88">SUMPRODUCT(('P2'!$M$8:$AV$8=AP$9)*('P2'!$B$11:$B$190=$B88)*('P2'!$M$11:$AV$190*1))</f>
        <v>0</v>
      </c>
      <c r="AQ88" s="69" cm="1">
        <f t="array" ref="AQ88">SUMPRODUCT(('P2'!$M$8:$AV$8=AQ$9)*('P2'!$B$11:$B$190=$B88)*('P2'!$M$11:$AV$190*1))</f>
        <v>0</v>
      </c>
      <c r="AR88" s="67" cm="1">
        <f t="array" ref="AR88">SUMPRODUCT(('P2'!$M$8:$AV$8=AR$9)*('P2'!$B$11:$B$190=$B88)*('P2'!$M$11:$AV$190*1))</f>
        <v>0</v>
      </c>
      <c r="AS88" s="68" cm="1">
        <f t="array" ref="AS88">SUMPRODUCT(('P2'!$M$8:$AV$8=AS$9)*('P2'!$B$11:$B$190=$B88)*('P2'!$M$11:$AV$190*1))</f>
        <v>0</v>
      </c>
      <c r="AT88" s="69" cm="1">
        <f t="array" ref="AT88">SUMPRODUCT(('P2'!$M$8:$AV$8=AT$9)*('P2'!$B$11:$B$190=$B88)*('P2'!$M$11:$AV$190*1))</f>
        <v>0</v>
      </c>
      <c r="AU88" s="67" cm="1">
        <f t="array" ref="AU88">SUMPRODUCT(('P2'!$M$8:$AV$8=AU$9)*('P2'!$B$11:$B$190=$B88)*('P2'!$M$11:$AV$190*1))</f>
        <v>0</v>
      </c>
      <c r="AV88" s="68" cm="1">
        <f t="array" ref="AV88">SUMPRODUCT(('P2'!$M$8:$AV$8=AV$9)*('P2'!$B$11:$B$190=$B88)*('P2'!$M$11:$AV$190*1))</f>
        <v>0</v>
      </c>
      <c r="AW88" s="69" cm="1">
        <f t="array" ref="AW88">SUMPRODUCT(('P2'!$M$8:$AV$8=AW$9)*('P2'!$B$11:$B$190=$B88)*('P2'!$M$11:$AV$190*1))</f>
        <v>0</v>
      </c>
      <c r="AX88" s="67" cm="1">
        <f t="array" ref="AX88">SUMPRODUCT(('P2'!$M$8:$AV$8=AX$9)*('P2'!$B$11:$B$190=$B88)*('P2'!$M$11:$AV$190*1))</f>
        <v>0</v>
      </c>
      <c r="AY88" s="68" cm="1">
        <f t="array" ref="AY88">SUMPRODUCT(('P2'!$M$8:$AV$8=AY$9)*('P2'!$B$11:$B$190=$B88)*('P2'!$M$11:$AV$190*1))</f>
        <v>0</v>
      </c>
      <c r="AZ88" s="69" cm="1">
        <f t="array" ref="AZ88">SUMPRODUCT(('P2'!$M$8:$AV$8=AZ$9)*('P2'!$B$11:$B$190=$B88)*('P2'!$M$11:$AV$190*1))</f>
        <v>0</v>
      </c>
      <c r="BA88" s="26"/>
      <c r="BB88" s="381"/>
      <c r="BC88" s="382"/>
      <c r="BD88" s="26"/>
      <c r="BE88" s="381">
        <f t="shared" si="151"/>
        <v>0</v>
      </c>
      <c r="BF88" s="383">
        <f t="shared" si="152"/>
        <v>0</v>
      </c>
      <c r="BG88" s="26"/>
      <c r="BH88" s="381">
        <f t="shared" si="153"/>
        <v>0</v>
      </c>
      <c r="BI88" s="383">
        <f t="shared" si="154"/>
        <v>0</v>
      </c>
    </row>
    <row r="89" spans="2:61" ht="12" hidden="1" customHeight="1" outlineLevel="1" x14ac:dyDescent="0.35">
      <c r="B89" s="61" t="s">
        <v>617</v>
      </c>
      <c r="C89" s="62">
        <f>IFERROR(VLOOKUP($B89,'P2'!$B:$AQ,2,FALSE),0)</f>
        <v>0</v>
      </c>
      <c r="D89" s="376">
        <f>IFERROR(VLOOKUP($B89,'P2'!$B:$AQ,3,FALSE),0)</f>
        <v>0</v>
      </c>
      <c r="E89" s="377">
        <f>IFERROR(VLOOKUP($B89,'P2'!$B:$AQ,4,FALSE),0)</f>
        <v>0</v>
      </c>
      <c r="F89" s="376">
        <f>IFERROR(VLOOKUP($B89,'P2'!$B:$AQ,5,FALSE),0)</f>
        <v>0</v>
      </c>
      <c r="G89" s="377">
        <f>IFERROR(VLOOKUP($B89,'P2'!$B:$AQ,6,FALSE),0)</f>
        <v>0</v>
      </c>
      <c r="H89" s="378">
        <f>IFERROR(VLOOKUP($B89,'P2'!$B:$AQ,7,FALSE),0)</f>
        <v>0</v>
      </c>
      <c r="I89" s="394">
        <f>IFERROR(VLOOKUP($B89,'P2'!$B:$AQ,8,FALSE),0)</f>
        <v>0</v>
      </c>
      <c r="J89" s="395">
        <f>IFERROR(VLOOKUP($B89,'P2'!$B:$AQ,9,FALSE),0)</f>
        <v>0</v>
      </c>
      <c r="K89" s="392"/>
      <c r="L89" s="393"/>
      <c r="M89" s="68">
        <f t="shared" si="155"/>
        <v>0</v>
      </c>
      <c r="N89" s="393"/>
      <c r="O89" s="66">
        <f t="shared" si="156"/>
        <v>0</v>
      </c>
      <c r="P89" s="26"/>
      <c r="Q89" s="67" cm="1">
        <f t="array" ref="Q89">SUMPRODUCT(('P2'!$M$8:$AV$8=Q$9)*('P2'!$B$11:$B$190=$B89)*('P2'!$M$11:$AV$190*1))</f>
        <v>0</v>
      </c>
      <c r="R89" s="68" cm="1">
        <f t="array" ref="R89">SUMPRODUCT(('P2'!$M$8:$AV$8=R$9)*('P2'!$B$11:$B$190=$B89)*('P2'!$M$11:$AV$190*1))</f>
        <v>0</v>
      </c>
      <c r="S89" s="69" cm="1">
        <f t="array" ref="S89">SUMPRODUCT(('P2'!$M$8:$AV$8=S$9)*('P2'!$B$11:$B$190=$B89)*('P2'!$M$11:$AV$190*1))</f>
        <v>0</v>
      </c>
      <c r="T89" s="67" cm="1">
        <f t="array" ref="T89">SUMPRODUCT(('P2'!$M$8:$AV$8=T$9)*('P2'!$B$11:$B$190=$B89)*('P2'!$M$11:$AV$190*1))</f>
        <v>0</v>
      </c>
      <c r="U89" s="68" cm="1">
        <f t="array" ref="U89">SUMPRODUCT(('P2'!$M$8:$AV$8=U$9)*('P2'!$B$11:$B$190=$B89)*('P2'!$M$11:$AV$190*1))</f>
        <v>0</v>
      </c>
      <c r="V89" s="69" cm="1">
        <f t="array" ref="V89">SUMPRODUCT(('P2'!$M$8:$AV$8=V$9)*('P2'!$B$11:$B$190=$B89)*('P2'!$M$11:$AV$190*1))</f>
        <v>0</v>
      </c>
      <c r="W89" s="67" cm="1">
        <f t="array" ref="W89">SUMPRODUCT(('P2'!$M$8:$AV$8=W$9)*('P2'!$B$11:$B$190=$B89)*('P2'!$M$11:$AV$190*1))</f>
        <v>0</v>
      </c>
      <c r="X89" s="68" cm="1">
        <f t="array" ref="X89">SUMPRODUCT(('P2'!$M$8:$AV$8=X$9)*('P2'!$B$11:$B$190=$B89)*('P2'!$M$11:$AV$190*1))</f>
        <v>0</v>
      </c>
      <c r="Y89" s="69" cm="1">
        <f t="array" ref="Y89">SUMPRODUCT(('P2'!$M$8:$AV$8=Y$9)*('P2'!$B$11:$B$190=$B89)*('P2'!$M$11:$AV$190*1))</f>
        <v>0</v>
      </c>
      <c r="Z89" s="67" cm="1">
        <f t="array" ref="Z89">SUMPRODUCT(('P2'!$M$8:$AV$8=Z$9)*('P2'!$B$11:$B$190=$B89)*('P2'!$M$11:$AV$190*1))</f>
        <v>0</v>
      </c>
      <c r="AA89" s="68" cm="1">
        <f t="array" ref="AA89">SUMPRODUCT(('P2'!$M$8:$AV$8=AA$9)*('P2'!$B$11:$B$190=$B89)*('P2'!$M$11:$AV$190*1))</f>
        <v>0</v>
      </c>
      <c r="AB89" s="69" cm="1">
        <f t="array" ref="AB89">SUMPRODUCT(('P2'!$M$8:$AV$8=AB$9)*('P2'!$B$11:$B$190=$B89)*('P2'!$M$11:$AV$190*1))</f>
        <v>0</v>
      </c>
      <c r="AC89" s="67" cm="1">
        <f t="array" ref="AC89">SUMPRODUCT(('P2'!$M$8:$AV$8=AC$9)*('P2'!$B$11:$B$190=$B89)*('P2'!$M$11:$AV$190*1))</f>
        <v>0</v>
      </c>
      <c r="AD89" s="68" cm="1">
        <f t="array" ref="AD89">SUMPRODUCT(('P2'!$M$8:$AV$8=AD$9)*('P2'!$B$11:$B$190=$B89)*('P2'!$M$11:$AV$190*1))</f>
        <v>0</v>
      </c>
      <c r="AE89" s="69" cm="1">
        <f t="array" ref="AE89">SUMPRODUCT(('P2'!$M$8:$AV$8=AE$9)*('P2'!$B$11:$B$190=$B89)*('P2'!$M$11:$AV$190*1))</f>
        <v>0</v>
      </c>
      <c r="AF89" s="67" cm="1">
        <f t="array" ref="AF89">SUMPRODUCT(('P2'!$M$8:$AV$8=AF$9)*('P2'!$B$11:$B$190=$B89)*('P2'!$M$11:$AV$190*1))</f>
        <v>0</v>
      </c>
      <c r="AG89" s="68" cm="1">
        <f t="array" ref="AG89">SUMPRODUCT(('P2'!$M$8:$AV$8=AG$9)*('P2'!$B$11:$B$190=$B89)*('P2'!$M$11:$AV$190*1))</f>
        <v>0</v>
      </c>
      <c r="AH89" s="69" cm="1">
        <f t="array" ref="AH89">SUMPRODUCT(('P2'!$M$8:$AV$8=AH$9)*('P2'!$B$11:$B$190=$B89)*('P2'!$M$11:$AV$190*1))</f>
        <v>0</v>
      </c>
      <c r="AI89" s="67" cm="1">
        <f t="array" ref="AI89">SUMPRODUCT(('P2'!$M$8:$AV$8=AI$9)*('P2'!$B$11:$B$190=$B89)*('P2'!$M$11:$AV$190*1))</f>
        <v>0</v>
      </c>
      <c r="AJ89" s="68" cm="1">
        <f t="array" ref="AJ89">SUMPRODUCT(('P2'!$M$8:$AV$8=AJ$9)*('P2'!$B$11:$B$190=$B89)*('P2'!$M$11:$AV$190*1))</f>
        <v>0</v>
      </c>
      <c r="AK89" s="69" cm="1">
        <f t="array" ref="AK89">SUMPRODUCT(('P2'!$M$8:$AV$8=AK$9)*('P2'!$B$11:$B$190=$B89)*('P2'!$M$11:$AV$190*1))</f>
        <v>0</v>
      </c>
      <c r="AL89" s="67" cm="1">
        <f t="array" ref="AL89">SUMPRODUCT(('P2'!$M$8:$AV$8=AL$9)*('P2'!$B$11:$B$190=$B89)*('P2'!$M$11:$AV$190*1))</f>
        <v>0</v>
      </c>
      <c r="AM89" s="68" cm="1">
        <f t="array" ref="AM89">SUMPRODUCT(('P2'!$M$8:$AV$8=AM$9)*('P2'!$B$11:$B$190=$B89)*('P2'!$M$11:$AV$190*1))</f>
        <v>0</v>
      </c>
      <c r="AN89" s="69" cm="1">
        <f t="array" ref="AN89">SUMPRODUCT(('P2'!$M$8:$AV$8=AN$9)*('P2'!$B$11:$B$190=$B89)*('P2'!$M$11:$AV$190*1))</f>
        <v>0</v>
      </c>
      <c r="AO89" s="67" cm="1">
        <f t="array" ref="AO89">SUMPRODUCT(('P2'!$M$8:$AV$8=AO$9)*('P2'!$B$11:$B$190=$B89)*('P2'!$M$11:$AV$190*1))</f>
        <v>0</v>
      </c>
      <c r="AP89" s="68" cm="1">
        <f t="array" ref="AP89">SUMPRODUCT(('P2'!$M$8:$AV$8=AP$9)*('P2'!$B$11:$B$190=$B89)*('P2'!$M$11:$AV$190*1))</f>
        <v>0</v>
      </c>
      <c r="AQ89" s="69" cm="1">
        <f t="array" ref="AQ89">SUMPRODUCT(('P2'!$M$8:$AV$8=AQ$9)*('P2'!$B$11:$B$190=$B89)*('P2'!$M$11:$AV$190*1))</f>
        <v>0</v>
      </c>
      <c r="AR89" s="67" cm="1">
        <f t="array" ref="AR89">SUMPRODUCT(('P2'!$M$8:$AV$8=AR$9)*('P2'!$B$11:$B$190=$B89)*('P2'!$M$11:$AV$190*1))</f>
        <v>0</v>
      </c>
      <c r="AS89" s="68" cm="1">
        <f t="array" ref="AS89">SUMPRODUCT(('P2'!$M$8:$AV$8=AS$9)*('P2'!$B$11:$B$190=$B89)*('P2'!$M$11:$AV$190*1))</f>
        <v>0</v>
      </c>
      <c r="AT89" s="69" cm="1">
        <f t="array" ref="AT89">SUMPRODUCT(('P2'!$M$8:$AV$8=AT$9)*('P2'!$B$11:$B$190=$B89)*('P2'!$M$11:$AV$190*1))</f>
        <v>0</v>
      </c>
      <c r="AU89" s="67" cm="1">
        <f t="array" ref="AU89">SUMPRODUCT(('P2'!$M$8:$AV$8=AU$9)*('P2'!$B$11:$B$190=$B89)*('P2'!$M$11:$AV$190*1))</f>
        <v>0</v>
      </c>
      <c r="AV89" s="68" cm="1">
        <f t="array" ref="AV89">SUMPRODUCT(('P2'!$M$8:$AV$8=AV$9)*('P2'!$B$11:$B$190=$B89)*('P2'!$M$11:$AV$190*1))</f>
        <v>0</v>
      </c>
      <c r="AW89" s="69" cm="1">
        <f t="array" ref="AW89">SUMPRODUCT(('P2'!$M$8:$AV$8=AW$9)*('P2'!$B$11:$B$190=$B89)*('P2'!$M$11:$AV$190*1))</f>
        <v>0</v>
      </c>
      <c r="AX89" s="67" cm="1">
        <f t="array" ref="AX89">SUMPRODUCT(('P2'!$M$8:$AV$8=AX$9)*('P2'!$B$11:$B$190=$B89)*('P2'!$M$11:$AV$190*1))</f>
        <v>0</v>
      </c>
      <c r="AY89" s="68" cm="1">
        <f t="array" ref="AY89">SUMPRODUCT(('P2'!$M$8:$AV$8=AY$9)*('P2'!$B$11:$B$190=$B89)*('P2'!$M$11:$AV$190*1))</f>
        <v>0</v>
      </c>
      <c r="AZ89" s="69" cm="1">
        <f t="array" ref="AZ89">SUMPRODUCT(('P2'!$M$8:$AV$8=AZ$9)*('P2'!$B$11:$B$190=$B89)*('P2'!$M$11:$AV$190*1))</f>
        <v>0</v>
      </c>
      <c r="BA89" s="26"/>
      <c r="BB89" s="381"/>
      <c r="BC89" s="382"/>
      <c r="BD89" s="26"/>
      <c r="BE89" s="381">
        <f t="shared" si="151"/>
        <v>0</v>
      </c>
      <c r="BF89" s="383">
        <f t="shared" si="152"/>
        <v>0</v>
      </c>
      <c r="BG89" s="26"/>
      <c r="BH89" s="381">
        <f t="shared" si="153"/>
        <v>0</v>
      </c>
      <c r="BI89" s="383">
        <f t="shared" si="154"/>
        <v>0</v>
      </c>
    </row>
    <row r="90" spans="2:61" ht="14.5" collapsed="1" x14ac:dyDescent="0.35">
      <c r="B90" s="26"/>
      <c r="C90" s="363" t="str">
        <f>B5</f>
        <v>P3</v>
      </c>
      <c r="D90" s="364"/>
      <c r="E90" s="365"/>
      <c r="F90" s="366"/>
      <c r="G90" s="365"/>
      <c r="H90" s="367"/>
      <c r="I90" s="368"/>
      <c r="J90" s="409"/>
      <c r="K90" s="370"/>
      <c r="L90" s="371"/>
      <c r="M90" s="371"/>
      <c r="N90" s="371">
        <f>SUM(N91:N100)</f>
        <v>0</v>
      </c>
      <c r="O90" s="372">
        <f>SUM(O91:O100)</f>
        <v>0</v>
      </c>
      <c r="P90" s="50"/>
      <c r="Q90" s="370">
        <f t="shared" ref="Q90:AZ90" si="157">SUM(Q91:Q100)</f>
        <v>0</v>
      </c>
      <c r="R90" s="371">
        <f t="shared" si="157"/>
        <v>0</v>
      </c>
      <c r="S90" s="373">
        <f t="shared" si="157"/>
        <v>0</v>
      </c>
      <c r="T90" s="370">
        <f t="shared" si="157"/>
        <v>0</v>
      </c>
      <c r="U90" s="371">
        <f t="shared" si="157"/>
        <v>0</v>
      </c>
      <c r="V90" s="373">
        <f t="shared" si="157"/>
        <v>0</v>
      </c>
      <c r="W90" s="370">
        <f t="shared" si="157"/>
        <v>0</v>
      </c>
      <c r="X90" s="371">
        <f t="shared" si="157"/>
        <v>0</v>
      </c>
      <c r="Y90" s="373">
        <f t="shared" si="157"/>
        <v>0</v>
      </c>
      <c r="Z90" s="370">
        <f t="shared" si="157"/>
        <v>0</v>
      </c>
      <c r="AA90" s="371">
        <f t="shared" si="157"/>
        <v>0</v>
      </c>
      <c r="AB90" s="373">
        <f t="shared" si="157"/>
        <v>0</v>
      </c>
      <c r="AC90" s="370">
        <f t="shared" si="157"/>
        <v>0</v>
      </c>
      <c r="AD90" s="371">
        <f t="shared" si="157"/>
        <v>0</v>
      </c>
      <c r="AE90" s="373">
        <f t="shared" si="157"/>
        <v>0</v>
      </c>
      <c r="AF90" s="370">
        <f t="shared" si="157"/>
        <v>0</v>
      </c>
      <c r="AG90" s="371">
        <f t="shared" si="157"/>
        <v>0</v>
      </c>
      <c r="AH90" s="373">
        <f t="shared" si="157"/>
        <v>0</v>
      </c>
      <c r="AI90" s="370">
        <f t="shared" si="157"/>
        <v>0</v>
      </c>
      <c r="AJ90" s="371">
        <f t="shared" si="157"/>
        <v>0</v>
      </c>
      <c r="AK90" s="373">
        <f t="shared" si="157"/>
        <v>0</v>
      </c>
      <c r="AL90" s="370">
        <f t="shared" si="157"/>
        <v>0</v>
      </c>
      <c r="AM90" s="371">
        <f t="shared" si="157"/>
        <v>0</v>
      </c>
      <c r="AN90" s="373">
        <f t="shared" si="157"/>
        <v>0</v>
      </c>
      <c r="AO90" s="370">
        <f t="shared" si="157"/>
        <v>0</v>
      </c>
      <c r="AP90" s="371">
        <f t="shared" si="157"/>
        <v>0</v>
      </c>
      <c r="AQ90" s="373">
        <f t="shared" si="157"/>
        <v>0</v>
      </c>
      <c r="AR90" s="370">
        <f t="shared" si="157"/>
        <v>0</v>
      </c>
      <c r="AS90" s="371">
        <f t="shared" si="157"/>
        <v>0</v>
      </c>
      <c r="AT90" s="373">
        <f t="shared" si="157"/>
        <v>0</v>
      </c>
      <c r="AU90" s="370">
        <f t="shared" si="157"/>
        <v>0</v>
      </c>
      <c r="AV90" s="371">
        <f t="shared" si="157"/>
        <v>0</v>
      </c>
      <c r="AW90" s="373">
        <f t="shared" si="157"/>
        <v>0</v>
      </c>
      <c r="AX90" s="370">
        <f t="shared" si="157"/>
        <v>0</v>
      </c>
      <c r="AY90" s="371">
        <f t="shared" si="157"/>
        <v>0</v>
      </c>
      <c r="AZ90" s="373">
        <f t="shared" si="157"/>
        <v>0</v>
      </c>
      <c r="BA90" s="26"/>
      <c r="BB90" s="375">
        <f>SUM(BB91:BB100)</f>
        <v>0</v>
      </c>
      <c r="BC90" s="400"/>
      <c r="BD90" s="26"/>
      <c r="BE90" s="375">
        <f>SUM(BE91:BE100)</f>
        <v>0</v>
      </c>
      <c r="BF90" s="374">
        <f t="shared" si="2"/>
        <v>0</v>
      </c>
      <c r="BG90" s="26"/>
      <c r="BH90" s="375">
        <f>SUM(BH91:BH100)</f>
        <v>0</v>
      </c>
      <c r="BI90" s="374">
        <f t="shared" si="3"/>
        <v>0</v>
      </c>
    </row>
    <row r="91" spans="2:61" ht="14.5" x14ac:dyDescent="0.35">
      <c r="B91" s="61" t="s">
        <v>85</v>
      </c>
      <c r="C91" s="62">
        <f>IFERROR(VLOOKUP($B91,'P3'!$B:$AQ,2,FALSE),0)</f>
        <v>0</v>
      </c>
      <c r="D91" s="376">
        <f>IFERROR(VLOOKUP($B91,'P3'!$B:$AQ,3,FALSE),0)</f>
        <v>0</v>
      </c>
      <c r="E91" s="377">
        <f>IFERROR(VLOOKUP($B91,'P3'!$B:$AQ,4,FALSE),0)</f>
        <v>0</v>
      </c>
      <c r="F91" s="376">
        <f>IFERROR(VLOOKUP($B91,'P3'!$B:$AQ,5,FALSE),0)</f>
        <v>0</v>
      </c>
      <c r="G91" s="377">
        <f>IFERROR(VLOOKUP($B91,'P3'!$B:$AQ,6,FALSE),0)</f>
        <v>0</v>
      </c>
      <c r="H91" s="378">
        <f>IFERROR(VLOOKUP($B91,'P3'!$B:$AQ,7,FALSE),0)</f>
        <v>0</v>
      </c>
      <c r="I91" s="379">
        <f>IFERROR(VLOOKUP($B91,'P3'!$B:$AQ,8,FALSE),0)</f>
        <v>0</v>
      </c>
      <c r="J91" s="65">
        <f>IFERROR(VLOOKUP($B91,'P3'!$B:$AQ,9,FALSE),0)</f>
        <v>0</v>
      </c>
      <c r="K91" s="392"/>
      <c r="L91" s="393"/>
      <c r="M91" s="393"/>
      <c r="N91" s="68">
        <f>D91*F91*H91*J91</f>
        <v>0</v>
      </c>
      <c r="O91" s="66">
        <f>SUM(K91:N91)</f>
        <v>0</v>
      </c>
      <c r="P91" s="26"/>
      <c r="Q91" s="67" cm="1">
        <f t="array" ref="Q91">SUMPRODUCT(('P3'!$M$8:$AV$8=Q$9)*('P3'!$B$11:$B$190=$B91)*('P3'!$M$11:$AV$190*1))</f>
        <v>0</v>
      </c>
      <c r="R91" s="68" cm="1">
        <f t="array" ref="R91">SUMPRODUCT(('P3'!$M$8:$AV$8=R$9)*('P3'!$B$11:$B$190=$B91)*('P3'!$M$11:$AV$190*1))</f>
        <v>0</v>
      </c>
      <c r="S91" s="69" cm="1">
        <f t="array" ref="S91">SUMPRODUCT(('P3'!$M$8:$AV$8=S$9)*('P3'!$B$11:$B$190=$B91)*('P3'!$M$11:$AV$190*1))</f>
        <v>0</v>
      </c>
      <c r="T91" s="67" cm="1">
        <f t="array" ref="T91">SUMPRODUCT(('P3'!$M$8:$AV$8=T$9)*('P3'!$B$11:$B$190=$B91)*('P3'!$M$11:$AV$190*1))</f>
        <v>0</v>
      </c>
      <c r="U91" s="68" cm="1">
        <f t="array" ref="U91">SUMPRODUCT(('P3'!$M$8:$AV$8=U$9)*('P3'!$B$11:$B$190=$B91)*('P3'!$M$11:$AV$190*1))</f>
        <v>0</v>
      </c>
      <c r="V91" s="69" cm="1">
        <f t="array" ref="V91">SUMPRODUCT(('P3'!$M$8:$AV$8=V$9)*('P3'!$B$11:$B$190=$B91)*('P3'!$M$11:$AV$190*1))</f>
        <v>0</v>
      </c>
      <c r="W91" s="67" cm="1">
        <f t="array" ref="W91">SUMPRODUCT(('P3'!$M$8:$AV$8=W$9)*('P3'!$B$11:$B$190=$B91)*('P3'!$M$11:$AV$190*1))</f>
        <v>0</v>
      </c>
      <c r="X91" s="68" cm="1">
        <f t="array" ref="X91">SUMPRODUCT(('P3'!$M$8:$AV$8=X$9)*('P3'!$B$11:$B$190=$B91)*('P3'!$M$11:$AV$190*1))</f>
        <v>0</v>
      </c>
      <c r="Y91" s="69" cm="1">
        <f t="array" ref="Y91">SUMPRODUCT(('P3'!$M$8:$AV$8=Y$9)*('P3'!$B$11:$B$190=$B91)*('P3'!$M$11:$AV$190*1))</f>
        <v>0</v>
      </c>
      <c r="Z91" s="67" cm="1">
        <f t="array" ref="Z91">SUMPRODUCT(('P3'!$M$8:$AV$8=Z$9)*('P3'!$B$11:$B$190=$B91)*('P3'!$M$11:$AV$190*1))</f>
        <v>0</v>
      </c>
      <c r="AA91" s="68" cm="1">
        <f t="array" ref="AA91">SUMPRODUCT(('P3'!$M$8:$AV$8=AA$9)*('P3'!$B$11:$B$190=$B91)*('P3'!$M$11:$AV$190*1))</f>
        <v>0</v>
      </c>
      <c r="AB91" s="69" cm="1">
        <f t="array" ref="AB91">SUMPRODUCT(('P3'!$M$8:$AV$8=AB$9)*('P3'!$B$11:$B$190=$B91)*('P3'!$M$11:$AV$190*1))</f>
        <v>0</v>
      </c>
      <c r="AC91" s="67" cm="1">
        <f t="array" ref="AC91">SUMPRODUCT(('P3'!$M$8:$AV$8=AC$9)*('P3'!$B$11:$B$190=$B91)*('P3'!$M$11:$AV$190*1))</f>
        <v>0</v>
      </c>
      <c r="AD91" s="68" cm="1">
        <f t="array" ref="AD91">SUMPRODUCT(('P3'!$M$8:$AV$8=AD$9)*('P3'!$B$11:$B$190=$B91)*('P3'!$M$11:$AV$190*1))</f>
        <v>0</v>
      </c>
      <c r="AE91" s="69" cm="1">
        <f t="array" ref="AE91">SUMPRODUCT(('P3'!$M$8:$AV$8=AE$9)*('P3'!$B$11:$B$190=$B91)*('P3'!$M$11:$AV$190*1))</f>
        <v>0</v>
      </c>
      <c r="AF91" s="67" cm="1">
        <f t="array" ref="AF91">SUMPRODUCT(('P3'!$M$8:$AV$8=AF$9)*('P3'!$B$11:$B$190=$B91)*('P3'!$M$11:$AV$190*1))</f>
        <v>0</v>
      </c>
      <c r="AG91" s="68" cm="1">
        <f t="array" ref="AG91">SUMPRODUCT(('P3'!$M$8:$AV$8=AG$9)*('P3'!$B$11:$B$190=$B91)*('P3'!$M$11:$AV$190*1))</f>
        <v>0</v>
      </c>
      <c r="AH91" s="69" cm="1">
        <f t="array" ref="AH91">SUMPRODUCT(('P3'!$M$8:$AV$8=AH$9)*('P3'!$B$11:$B$190=$B91)*('P3'!$M$11:$AV$190*1))</f>
        <v>0</v>
      </c>
      <c r="AI91" s="67" cm="1">
        <f t="array" ref="AI91">SUMPRODUCT(('P3'!$M$8:$AV$8=AI$9)*('P3'!$B$11:$B$190=$B91)*('P3'!$M$11:$AV$190*1))</f>
        <v>0</v>
      </c>
      <c r="AJ91" s="68" cm="1">
        <f t="array" ref="AJ91">SUMPRODUCT(('P3'!$M$8:$AV$8=AJ$9)*('P3'!$B$11:$B$190=$B91)*('P3'!$M$11:$AV$190*1))</f>
        <v>0</v>
      </c>
      <c r="AK91" s="69" cm="1">
        <f t="array" ref="AK91">SUMPRODUCT(('P3'!$M$8:$AV$8=AK$9)*('P3'!$B$11:$B$190=$B91)*('P3'!$M$11:$AV$190*1))</f>
        <v>0</v>
      </c>
      <c r="AL91" s="67" cm="1">
        <f t="array" ref="AL91">SUMPRODUCT(('P3'!$M$8:$AV$8=AL$9)*('P3'!$B$11:$B$190=$B91)*('P3'!$M$11:$AV$190*1))</f>
        <v>0</v>
      </c>
      <c r="AM91" s="68" cm="1">
        <f t="array" ref="AM91">SUMPRODUCT(('P3'!$M$8:$AV$8=AM$9)*('P3'!$B$11:$B$190=$B91)*('P3'!$M$11:$AV$190*1))</f>
        <v>0</v>
      </c>
      <c r="AN91" s="69" cm="1">
        <f t="array" ref="AN91">SUMPRODUCT(('P3'!$M$8:$AV$8=AN$9)*('P3'!$B$11:$B$190=$B91)*('P3'!$M$11:$AV$190*1))</f>
        <v>0</v>
      </c>
      <c r="AO91" s="67" cm="1">
        <f t="array" ref="AO91">SUMPRODUCT(('P3'!$M$8:$AV$8=AO$9)*('P3'!$B$11:$B$190=$B91)*('P3'!$M$11:$AV$190*1))</f>
        <v>0</v>
      </c>
      <c r="AP91" s="68" cm="1">
        <f t="array" ref="AP91">SUMPRODUCT(('P3'!$M$8:$AV$8=AP$9)*('P3'!$B$11:$B$190=$B91)*('P3'!$M$11:$AV$190*1))</f>
        <v>0</v>
      </c>
      <c r="AQ91" s="69" cm="1">
        <f t="array" ref="AQ91">SUMPRODUCT(('P3'!$M$8:$AV$8=AQ$9)*('P3'!$B$11:$B$190=$B91)*('P3'!$M$11:$AV$190*1))</f>
        <v>0</v>
      </c>
      <c r="AR91" s="67" cm="1">
        <f t="array" ref="AR91">SUMPRODUCT(('P3'!$M$8:$AV$8=AR$9)*('P3'!$B$11:$B$190=$B91)*('P3'!$M$11:$AV$190*1))</f>
        <v>0</v>
      </c>
      <c r="AS91" s="68" cm="1">
        <f t="array" ref="AS91">SUMPRODUCT(('P3'!$M$8:$AV$8=AS$9)*('P3'!$B$11:$B$190=$B91)*('P3'!$M$11:$AV$190*1))</f>
        <v>0</v>
      </c>
      <c r="AT91" s="69" cm="1">
        <f t="array" ref="AT91">SUMPRODUCT(('P3'!$M$8:$AV$8=AT$9)*('P3'!$B$11:$B$190=$B91)*('P3'!$M$11:$AV$190*1))</f>
        <v>0</v>
      </c>
      <c r="AU91" s="67" cm="1">
        <f t="array" ref="AU91">SUMPRODUCT(('P3'!$M$8:$AV$8=AU$9)*('P3'!$B$11:$B$190=$B91)*('P3'!$M$11:$AV$190*1))</f>
        <v>0</v>
      </c>
      <c r="AV91" s="68" cm="1">
        <f t="array" ref="AV91">SUMPRODUCT(('P3'!$M$8:$AV$8=AV$9)*('P3'!$B$11:$B$190=$B91)*('P3'!$M$11:$AV$190*1))</f>
        <v>0</v>
      </c>
      <c r="AW91" s="69" cm="1">
        <f t="array" ref="AW91">SUMPRODUCT(('P3'!$M$8:$AV$8=AW$9)*('P3'!$B$11:$B$190=$B91)*('P3'!$M$11:$AV$190*1))</f>
        <v>0</v>
      </c>
      <c r="AX91" s="67" cm="1">
        <f t="array" ref="AX91">SUMPRODUCT(('P3'!$M$8:$AV$8=AX$9)*('P3'!$B$11:$B$190=$B91)*('P3'!$M$11:$AV$190*1))</f>
        <v>0</v>
      </c>
      <c r="AY91" s="68" cm="1">
        <f t="array" ref="AY91">SUMPRODUCT(('P3'!$M$8:$AV$8=AY$9)*('P3'!$B$11:$B$190=$B91)*('P3'!$M$11:$AV$190*1))</f>
        <v>0</v>
      </c>
      <c r="AZ91" s="69" cm="1">
        <f t="array" ref="AZ91">SUMPRODUCT(('P3'!$M$8:$AV$8=AZ$9)*('P3'!$B$11:$B$190=$B91)*('P3'!$M$11:$AV$190*1))</f>
        <v>0</v>
      </c>
      <c r="BA91" s="26"/>
      <c r="BB91" s="381"/>
      <c r="BC91" s="382"/>
      <c r="BD91" s="26"/>
      <c r="BE91" s="381">
        <f t="shared" ref="BE91:BE100" si="158">SUM(Q91:AZ91)</f>
        <v>0</v>
      </c>
      <c r="BF91" s="383">
        <f t="shared" ref="BF91:BF100" si="159">IFERROR(BE91/O91,0)</f>
        <v>0</v>
      </c>
      <c r="BG91" s="26"/>
      <c r="BH91" s="381">
        <f t="shared" ref="BH91:BH100" si="160">BB91+BE91</f>
        <v>0</v>
      </c>
      <c r="BI91" s="383">
        <f t="shared" ref="BI91:BI100" si="161">IFERROR(BH91/O91,0)</f>
        <v>0</v>
      </c>
    </row>
    <row r="92" spans="2:61" ht="14.5" x14ac:dyDescent="0.35">
      <c r="B92" s="61" t="s">
        <v>86</v>
      </c>
      <c r="C92" s="62">
        <f>IFERROR(VLOOKUP($B92,'P3'!$B:$AQ,2,FALSE),0)</f>
        <v>0</v>
      </c>
      <c r="D92" s="376">
        <f>IFERROR(VLOOKUP($B92,'P3'!$B:$AQ,3,FALSE),0)</f>
        <v>0</v>
      </c>
      <c r="E92" s="377">
        <f>IFERROR(VLOOKUP($B92,'P3'!$B:$AQ,4,FALSE),0)</f>
        <v>0</v>
      </c>
      <c r="F92" s="376">
        <f>IFERROR(VLOOKUP($B92,'P3'!$B:$AQ,5,FALSE),0)</f>
        <v>0</v>
      </c>
      <c r="G92" s="377">
        <f>IFERROR(VLOOKUP($B92,'P3'!$B:$AQ,6,FALSE),0)</f>
        <v>0</v>
      </c>
      <c r="H92" s="378">
        <f>IFERROR(VLOOKUP($B92,'P3'!$B:$AQ,7,FALSE),0)</f>
        <v>0</v>
      </c>
      <c r="I92" s="379">
        <f>IFERROR(VLOOKUP($B92,'P3'!$B:$AQ,8,FALSE),0)</f>
        <v>0</v>
      </c>
      <c r="J92" s="65">
        <f>IFERROR(VLOOKUP($B92,'P3'!$B:$AQ,9,FALSE),0)</f>
        <v>0</v>
      </c>
      <c r="K92" s="392"/>
      <c r="L92" s="393"/>
      <c r="M92" s="393"/>
      <c r="N92" s="68">
        <f t="shared" ref="N92:N100" si="162">D92*F92*H92*J92</f>
        <v>0</v>
      </c>
      <c r="O92" s="66">
        <f t="shared" ref="O92:O100" si="163">SUM(K92:N92)</f>
        <v>0</v>
      </c>
      <c r="P92" s="26"/>
      <c r="Q92" s="67" cm="1">
        <f t="array" ref="Q92">SUMPRODUCT(('P3'!$M$8:$AV$8=Q$9)*('P3'!$B$11:$B$190=$B92)*('P3'!$M$11:$AV$190*1))</f>
        <v>0</v>
      </c>
      <c r="R92" s="68" cm="1">
        <f t="array" ref="R92">SUMPRODUCT(('P3'!$M$8:$AV$8=R$9)*('P3'!$B$11:$B$190=$B92)*('P3'!$M$11:$AV$190*1))</f>
        <v>0</v>
      </c>
      <c r="S92" s="69" cm="1">
        <f t="array" ref="S92">SUMPRODUCT(('P3'!$M$8:$AV$8=S$9)*('P3'!$B$11:$B$190=$B92)*('P3'!$M$11:$AV$190*1))</f>
        <v>0</v>
      </c>
      <c r="T92" s="67" cm="1">
        <f t="array" ref="T92">SUMPRODUCT(('P3'!$M$8:$AV$8=T$9)*('P3'!$B$11:$B$190=$B92)*('P3'!$M$11:$AV$190*1))</f>
        <v>0</v>
      </c>
      <c r="U92" s="68" cm="1">
        <f t="array" ref="U92">SUMPRODUCT(('P3'!$M$8:$AV$8=U$9)*('P3'!$B$11:$B$190=$B92)*('P3'!$M$11:$AV$190*1))</f>
        <v>0</v>
      </c>
      <c r="V92" s="69" cm="1">
        <f t="array" ref="V92">SUMPRODUCT(('P3'!$M$8:$AV$8=V$9)*('P3'!$B$11:$B$190=$B92)*('P3'!$M$11:$AV$190*1))</f>
        <v>0</v>
      </c>
      <c r="W92" s="67" cm="1">
        <f t="array" ref="W92">SUMPRODUCT(('P3'!$M$8:$AV$8=W$9)*('P3'!$B$11:$B$190=$B92)*('P3'!$M$11:$AV$190*1))</f>
        <v>0</v>
      </c>
      <c r="X92" s="68" cm="1">
        <f t="array" ref="X92">SUMPRODUCT(('P3'!$M$8:$AV$8=X$9)*('P3'!$B$11:$B$190=$B92)*('P3'!$M$11:$AV$190*1))</f>
        <v>0</v>
      </c>
      <c r="Y92" s="69" cm="1">
        <f t="array" ref="Y92">SUMPRODUCT(('P3'!$M$8:$AV$8=Y$9)*('P3'!$B$11:$B$190=$B92)*('P3'!$M$11:$AV$190*1))</f>
        <v>0</v>
      </c>
      <c r="Z92" s="67" cm="1">
        <f t="array" ref="Z92">SUMPRODUCT(('P3'!$M$8:$AV$8=Z$9)*('P3'!$B$11:$B$190=$B92)*('P3'!$M$11:$AV$190*1))</f>
        <v>0</v>
      </c>
      <c r="AA92" s="68" cm="1">
        <f t="array" ref="AA92">SUMPRODUCT(('P3'!$M$8:$AV$8=AA$9)*('P3'!$B$11:$B$190=$B92)*('P3'!$M$11:$AV$190*1))</f>
        <v>0</v>
      </c>
      <c r="AB92" s="69" cm="1">
        <f t="array" ref="AB92">SUMPRODUCT(('P3'!$M$8:$AV$8=AB$9)*('P3'!$B$11:$B$190=$B92)*('P3'!$M$11:$AV$190*1))</f>
        <v>0</v>
      </c>
      <c r="AC92" s="67" cm="1">
        <f t="array" ref="AC92">SUMPRODUCT(('P3'!$M$8:$AV$8=AC$9)*('P3'!$B$11:$B$190=$B92)*('P3'!$M$11:$AV$190*1))</f>
        <v>0</v>
      </c>
      <c r="AD92" s="68" cm="1">
        <f t="array" ref="AD92">SUMPRODUCT(('P3'!$M$8:$AV$8=AD$9)*('P3'!$B$11:$B$190=$B92)*('P3'!$M$11:$AV$190*1))</f>
        <v>0</v>
      </c>
      <c r="AE92" s="69" cm="1">
        <f t="array" ref="AE92">SUMPRODUCT(('P3'!$M$8:$AV$8=AE$9)*('P3'!$B$11:$B$190=$B92)*('P3'!$M$11:$AV$190*1))</f>
        <v>0</v>
      </c>
      <c r="AF92" s="67" cm="1">
        <f t="array" ref="AF92">SUMPRODUCT(('P3'!$M$8:$AV$8=AF$9)*('P3'!$B$11:$B$190=$B92)*('P3'!$M$11:$AV$190*1))</f>
        <v>0</v>
      </c>
      <c r="AG92" s="68" cm="1">
        <f t="array" ref="AG92">SUMPRODUCT(('P3'!$M$8:$AV$8=AG$9)*('P3'!$B$11:$B$190=$B92)*('P3'!$M$11:$AV$190*1))</f>
        <v>0</v>
      </c>
      <c r="AH92" s="69" cm="1">
        <f t="array" ref="AH92">SUMPRODUCT(('P3'!$M$8:$AV$8=AH$9)*('P3'!$B$11:$B$190=$B92)*('P3'!$M$11:$AV$190*1))</f>
        <v>0</v>
      </c>
      <c r="AI92" s="67" cm="1">
        <f t="array" ref="AI92">SUMPRODUCT(('P3'!$M$8:$AV$8=AI$9)*('P3'!$B$11:$B$190=$B92)*('P3'!$M$11:$AV$190*1))</f>
        <v>0</v>
      </c>
      <c r="AJ92" s="68" cm="1">
        <f t="array" ref="AJ92">SUMPRODUCT(('P3'!$M$8:$AV$8=AJ$9)*('P3'!$B$11:$B$190=$B92)*('P3'!$M$11:$AV$190*1))</f>
        <v>0</v>
      </c>
      <c r="AK92" s="69" cm="1">
        <f t="array" ref="AK92">SUMPRODUCT(('P3'!$M$8:$AV$8=AK$9)*('P3'!$B$11:$B$190=$B92)*('P3'!$M$11:$AV$190*1))</f>
        <v>0</v>
      </c>
      <c r="AL92" s="67" cm="1">
        <f t="array" ref="AL92">SUMPRODUCT(('P3'!$M$8:$AV$8=AL$9)*('P3'!$B$11:$B$190=$B92)*('P3'!$M$11:$AV$190*1))</f>
        <v>0</v>
      </c>
      <c r="AM92" s="68" cm="1">
        <f t="array" ref="AM92">SUMPRODUCT(('P3'!$M$8:$AV$8=AM$9)*('P3'!$B$11:$B$190=$B92)*('P3'!$M$11:$AV$190*1))</f>
        <v>0</v>
      </c>
      <c r="AN92" s="69" cm="1">
        <f t="array" ref="AN92">SUMPRODUCT(('P3'!$M$8:$AV$8=AN$9)*('P3'!$B$11:$B$190=$B92)*('P3'!$M$11:$AV$190*1))</f>
        <v>0</v>
      </c>
      <c r="AO92" s="67" cm="1">
        <f t="array" ref="AO92">SUMPRODUCT(('P3'!$M$8:$AV$8=AO$9)*('P3'!$B$11:$B$190=$B92)*('P3'!$M$11:$AV$190*1))</f>
        <v>0</v>
      </c>
      <c r="AP92" s="68" cm="1">
        <f t="array" ref="AP92">SUMPRODUCT(('P3'!$M$8:$AV$8=AP$9)*('P3'!$B$11:$B$190=$B92)*('P3'!$M$11:$AV$190*1))</f>
        <v>0</v>
      </c>
      <c r="AQ92" s="69" cm="1">
        <f t="array" ref="AQ92">SUMPRODUCT(('P3'!$M$8:$AV$8=AQ$9)*('P3'!$B$11:$B$190=$B92)*('P3'!$M$11:$AV$190*1))</f>
        <v>0</v>
      </c>
      <c r="AR92" s="67" cm="1">
        <f t="array" ref="AR92">SUMPRODUCT(('P3'!$M$8:$AV$8=AR$9)*('P3'!$B$11:$B$190=$B92)*('P3'!$M$11:$AV$190*1))</f>
        <v>0</v>
      </c>
      <c r="AS92" s="68" cm="1">
        <f t="array" ref="AS92">SUMPRODUCT(('P3'!$M$8:$AV$8=AS$9)*('P3'!$B$11:$B$190=$B92)*('P3'!$M$11:$AV$190*1))</f>
        <v>0</v>
      </c>
      <c r="AT92" s="69" cm="1">
        <f t="array" ref="AT92">SUMPRODUCT(('P3'!$M$8:$AV$8=AT$9)*('P3'!$B$11:$B$190=$B92)*('P3'!$M$11:$AV$190*1))</f>
        <v>0</v>
      </c>
      <c r="AU92" s="67" cm="1">
        <f t="array" ref="AU92">SUMPRODUCT(('P3'!$M$8:$AV$8=AU$9)*('P3'!$B$11:$B$190=$B92)*('P3'!$M$11:$AV$190*1))</f>
        <v>0</v>
      </c>
      <c r="AV92" s="68" cm="1">
        <f t="array" ref="AV92">SUMPRODUCT(('P3'!$M$8:$AV$8=AV$9)*('P3'!$B$11:$B$190=$B92)*('P3'!$M$11:$AV$190*1))</f>
        <v>0</v>
      </c>
      <c r="AW92" s="69" cm="1">
        <f t="array" ref="AW92">SUMPRODUCT(('P3'!$M$8:$AV$8=AW$9)*('P3'!$B$11:$B$190=$B92)*('P3'!$M$11:$AV$190*1))</f>
        <v>0</v>
      </c>
      <c r="AX92" s="67" cm="1">
        <f t="array" ref="AX92">SUMPRODUCT(('P3'!$M$8:$AV$8=AX$9)*('P3'!$B$11:$B$190=$B92)*('P3'!$M$11:$AV$190*1))</f>
        <v>0</v>
      </c>
      <c r="AY92" s="68" cm="1">
        <f t="array" ref="AY92">SUMPRODUCT(('P3'!$M$8:$AV$8=AY$9)*('P3'!$B$11:$B$190=$B92)*('P3'!$M$11:$AV$190*1))</f>
        <v>0</v>
      </c>
      <c r="AZ92" s="69" cm="1">
        <f t="array" ref="AZ92">SUMPRODUCT(('P3'!$M$8:$AV$8=AZ$9)*('P3'!$B$11:$B$190=$B92)*('P3'!$M$11:$AV$190*1))</f>
        <v>0</v>
      </c>
      <c r="BA92" s="26"/>
      <c r="BB92" s="381"/>
      <c r="BC92" s="382"/>
      <c r="BD92" s="26"/>
      <c r="BE92" s="381">
        <f t="shared" si="158"/>
        <v>0</v>
      </c>
      <c r="BF92" s="383">
        <f t="shared" si="159"/>
        <v>0</v>
      </c>
      <c r="BG92" s="26"/>
      <c r="BH92" s="381">
        <f t="shared" si="160"/>
        <v>0</v>
      </c>
      <c r="BI92" s="383">
        <f t="shared" si="161"/>
        <v>0</v>
      </c>
    </row>
    <row r="93" spans="2:61" ht="14.5" hidden="1" customHeight="1" outlineLevel="1" x14ac:dyDescent="0.35">
      <c r="B93" s="61" t="s">
        <v>721</v>
      </c>
      <c r="C93" s="62">
        <f>IFERROR(VLOOKUP($B93,'P3'!$B:$AQ,2,FALSE),0)</f>
        <v>0</v>
      </c>
      <c r="D93" s="376">
        <f>IFERROR(VLOOKUP($B93,'P3'!$B:$AQ,3,FALSE),0)</f>
        <v>0</v>
      </c>
      <c r="E93" s="377">
        <f>IFERROR(VLOOKUP($B93,'P3'!$B:$AQ,4,FALSE),0)</f>
        <v>0</v>
      </c>
      <c r="F93" s="376">
        <f>IFERROR(VLOOKUP($B93,'P3'!$B:$AQ,5,FALSE),0)</f>
        <v>0</v>
      </c>
      <c r="G93" s="377">
        <f>IFERROR(VLOOKUP($B93,'P3'!$B:$AQ,6,FALSE),0)</f>
        <v>0</v>
      </c>
      <c r="H93" s="378">
        <f>IFERROR(VLOOKUP($B93,'P3'!$B:$AQ,7,FALSE),0)</f>
        <v>0</v>
      </c>
      <c r="I93" s="379">
        <f>IFERROR(VLOOKUP($B93,'P3'!$B:$AQ,8,FALSE),0)</f>
        <v>0</v>
      </c>
      <c r="J93" s="65">
        <f>IFERROR(VLOOKUP($B93,'P3'!$B:$AQ,9,FALSE),0)</f>
        <v>0</v>
      </c>
      <c r="K93" s="392"/>
      <c r="L93" s="393"/>
      <c r="M93" s="393"/>
      <c r="N93" s="68">
        <f t="shared" si="162"/>
        <v>0</v>
      </c>
      <c r="O93" s="66">
        <f t="shared" si="163"/>
        <v>0</v>
      </c>
      <c r="P93" s="26"/>
      <c r="Q93" s="67" cm="1">
        <f t="array" ref="Q93">SUMPRODUCT(('P3'!$M$8:$AV$8=Q$9)*('P3'!$B$11:$B$190=$B93)*('P3'!$M$11:$AV$190*1))</f>
        <v>0</v>
      </c>
      <c r="R93" s="68" cm="1">
        <f t="array" ref="R93">SUMPRODUCT(('P3'!$M$8:$AV$8=R$9)*('P3'!$B$11:$B$190=$B93)*('P3'!$M$11:$AV$190*1))</f>
        <v>0</v>
      </c>
      <c r="S93" s="69" cm="1">
        <f t="array" ref="S93">SUMPRODUCT(('P3'!$M$8:$AV$8=S$9)*('P3'!$B$11:$B$190=$B93)*('P3'!$M$11:$AV$190*1))</f>
        <v>0</v>
      </c>
      <c r="T93" s="67" cm="1">
        <f t="array" ref="T93">SUMPRODUCT(('P3'!$M$8:$AV$8=T$9)*('P3'!$B$11:$B$190=$B93)*('P3'!$M$11:$AV$190*1))</f>
        <v>0</v>
      </c>
      <c r="U93" s="68" cm="1">
        <f t="array" ref="U93">SUMPRODUCT(('P3'!$M$8:$AV$8=U$9)*('P3'!$B$11:$B$190=$B93)*('P3'!$M$11:$AV$190*1))</f>
        <v>0</v>
      </c>
      <c r="V93" s="69" cm="1">
        <f t="array" ref="V93">SUMPRODUCT(('P3'!$M$8:$AV$8=V$9)*('P3'!$B$11:$B$190=$B93)*('P3'!$M$11:$AV$190*1))</f>
        <v>0</v>
      </c>
      <c r="W93" s="67" cm="1">
        <f t="array" ref="W93">SUMPRODUCT(('P3'!$M$8:$AV$8=W$9)*('P3'!$B$11:$B$190=$B93)*('P3'!$M$11:$AV$190*1))</f>
        <v>0</v>
      </c>
      <c r="X93" s="68" cm="1">
        <f t="array" ref="X93">SUMPRODUCT(('P3'!$M$8:$AV$8=X$9)*('P3'!$B$11:$B$190=$B93)*('P3'!$M$11:$AV$190*1))</f>
        <v>0</v>
      </c>
      <c r="Y93" s="69" cm="1">
        <f t="array" ref="Y93">SUMPRODUCT(('P3'!$M$8:$AV$8=Y$9)*('P3'!$B$11:$B$190=$B93)*('P3'!$M$11:$AV$190*1))</f>
        <v>0</v>
      </c>
      <c r="Z93" s="67" cm="1">
        <f t="array" ref="Z93">SUMPRODUCT(('P3'!$M$8:$AV$8=Z$9)*('P3'!$B$11:$B$190=$B93)*('P3'!$M$11:$AV$190*1))</f>
        <v>0</v>
      </c>
      <c r="AA93" s="68" cm="1">
        <f t="array" ref="AA93">SUMPRODUCT(('P3'!$M$8:$AV$8=AA$9)*('P3'!$B$11:$B$190=$B93)*('P3'!$M$11:$AV$190*1))</f>
        <v>0</v>
      </c>
      <c r="AB93" s="69" cm="1">
        <f t="array" ref="AB93">SUMPRODUCT(('P3'!$M$8:$AV$8=AB$9)*('P3'!$B$11:$B$190=$B93)*('P3'!$M$11:$AV$190*1))</f>
        <v>0</v>
      </c>
      <c r="AC93" s="67" cm="1">
        <f t="array" ref="AC93">SUMPRODUCT(('P3'!$M$8:$AV$8=AC$9)*('P3'!$B$11:$B$190=$B93)*('P3'!$M$11:$AV$190*1))</f>
        <v>0</v>
      </c>
      <c r="AD93" s="68" cm="1">
        <f t="array" ref="AD93">SUMPRODUCT(('P3'!$M$8:$AV$8=AD$9)*('P3'!$B$11:$B$190=$B93)*('P3'!$M$11:$AV$190*1))</f>
        <v>0</v>
      </c>
      <c r="AE93" s="69" cm="1">
        <f t="array" ref="AE93">SUMPRODUCT(('P3'!$M$8:$AV$8=AE$9)*('P3'!$B$11:$B$190=$B93)*('P3'!$M$11:$AV$190*1))</f>
        <v>0</v>
      </c>
      <c r="AF93" s="67" cm="1">
        <f t="array" ref="AF93">SUMPRODUCT(('P3'!$M$8:$AV$8=AF$9)*('P3'!$B$11:$B$190=$B93)*('P3'!$M$11:$AV$190*1))</f>
        <v>0</v>
      </c>
      <c r="AG93" s="68" cm="1">
        <f t="array" ref="AG93">SUMPRODUCT(('P3'!$M$8:$AV$8=AG$9)*('P3'!$B$11:$B$190=$B93)*('P3'!$M$11:$AV$190*1))</f>
        <v>0</v>
      </c>
      <c r="AH93" s="69" cm="1">
        <f t="array" ref="AH93">SUMPRODUCT(('P3'!$M$8:$AV$8=AH$9)*('P3'!$B$11:$B$190=$B93)*('P3'!$M$11:$AV$190*1))</f>
        <v>0</v>
      </c>
      <c r="AI93" s="67" cm="1">
        <f t="array" ref="AI93">SUMPRODUCT(('P3'!$M$8:$AV$8=AI$9)*('P3'!$B$11:$B$190=$B93)*('P3'!$M$11:$AV$190*1))</f>
        <v>0</v>
      </c>
      <c r="AJ93" s="68" cm="1">
        <f t="array" ref="AJ93">SUMPRODUCT(('P3'!$M$8:$AV$8=AJ$9)*('P3'!$B$11:$B$190=$B93)*('P3'!$M$11:$AV$190*1))</f>
        <v>0</v>
      </c>
      <c r="AK93" s="69" cm="1">
        <f t="array" ref="AK93">SUMPRODUCT(('P3'!$M$8:$AV$8=AK$9)*('P3'!$B$11:$B$190=$B93)*('P3'!$M$11:$AV$190*1))</f>
        <v>0</v>
      </c>
      <c r="AL93" s="67" cm="1">
        <f t="array" ref="AL93">SUMPRODUCT(('P3'!$M$8:$AV$8=AL$9)*('P3'!$B$11:$B$190=$B93)*('P3'!$M$11:$AV$190*1))</f>
        <v>0</v>
      </c>
      <c r="AM93" s="68" cm="1">
        <f t="array" ref="AM93">SUMPRODUCT(('P3'!$M$8:$AV$8=AM$9)*('P3'!$B$11:$B$190=$B93)*('P3'!$M$11:$AV$190*1))</f>
        <v>0</v>
      </c>
      <c r="AN93" s="69" cm="1">
        <f t="array" ref="AN93">SUMPRODUCT(('P3'!$M$8:$AV$8=AN$9)*('P3'!$B$11:$B$190=$B93)*('P3'!$M$11:$AV$190*1))</f>
        <v>0</v>
      </c>
      <c r="AO93" s="67" cm="1">
        <f t="array" ref="AO93">SUMPRODUCT(('P3'!$M$8:$AV$8=AO$9)*('P3'!$B$11:$B$190=$B93)*('P3'!$M$11:$AV$190*1))</f>
        <v>0</v>
      </c>
      <c r="AP93" s="68" cm="1">
        <f t="array" ref="AP93">SUMPRODUCT(('P3'!$M$8:$AV$8=AP$9)*('P3'!$B$11:$B$190=$B93)*('P3'!$M$11:$AV$190*1))</f>
        <v>0</v>
      </c>
      <c r="AQ93" s="69" cm="1">
        <f t="array" ref="AQ93">SUMPRODUCT(('P3'!$M$8:$AV$8=AQ$9)*('P3'!$B$11:$B$190=$B93)*('P3'!$M$11:$AV$190*1))</f>
        <v>0</v>
      </c>
      <c r="AR93" s="67" cm="1">
        <f t="array" ref="AR93">SUMPRODUCT(('P3'!$M$8:$AV$8=AR$9)*('P3'!$B$11:$B$190=$B93)*('P3'!$M$11:$AV$190*1))</f>
        <v>0</v>
      </c>
      <c r="AS93" s="68" cm="1">
        <f t="array" ref="AS93">SUMPRODUCT(('P3'!$M$8:$AV$8=AS$9)*('P3'!$B$11:$B$190=$B93)*('P3'!$M$11:$AV$190*1))</f>
        <v>0</v>
      </c>
      <c r="AT93" s="69" cm="1">
        <f t="array" ref="AT93">SUMPRODUCT(('P3'!$M$8:$AV$8=AT$9)*('P3'!$B$11:$B$190=$B93)*('P3'!$M$11:$AV$190*1))</f>
        <v>0</v>
      </c>
      <c r="AU93" s="67" cm="1">
        <f t="array" ref="AU93">SUMPRODUCT(('P3'!$M$8:$AV$8=AU$9)*('P3'!$B$11:$B$190=$B93)*('P3'!$M$11:$AV$190*1))</f>
        <v>0</v>
      </c>
      <c r="AV93" s="68" cm="1">
        <f t="array" ref="AV93">SUMPRODUCT(('P3'!$M$8:$AV$8=AV$9)*('P3'!$B$11:$B$190=$B93)*('P3'!$M$11:$AV$190*1))</f>
        <v>0</v>
      </c>
      <c r="AW93" s="69" cm="1">
        <f t="array" ref="AW93">SUMPRODUCT(('P3'!$M$8:$AV$8=AW$9)*('P3'!$B$11:$B$190=$B93)*('P3'!$M$11:$AV$190*1))</f>
        <v>0</v>
      </c>
      <c r="AX93" s="67" cm="1">
        <f t="array" ref="AX93">SUMPRODUCT(('P3'!$M$8:$AV$8=AX$9)*('P3'!$B$11:$B$190=$B93)*('P3'!$M$11:$AV$190*1))</f>
        <v>0</v>
      </c>
      <c r="AY93" s="68" cm="1">
        <f t="array" ref="AY93">SUMPRODUCT(('P3'!$M$8:$AV$8=AY$9)*('P3'!$B$11:$B$190=$B93)*('P3'!$M$11:$AV$190*1))</f>
        <v>0</v>
      </c>
      <c r="AZ93" s="69" cm="1">
        <f t="array" ref="AZ93">SUMPRODUCT(('P3'!$M$8:$AV$8=AZ$9)*('P3'!$B$11:$B$190=$B93)*('P3'!$M$11:$AV$190*1))</f>
        <v>0</v>
      </c>
      <c r="BA93" s="26"/>
      <c r="BB93" s="381"/>
      <c r="BC93" s="382"/>
      <c r="BD93" s="26"/>
      <c r="BE93" s="381">
        <f t="shared" si="158"/>
        <v>0</v>
      </c>
      <c r="BF93" s="383">
        <f t="shared" si="159"/>
        <v>0</v>
      </c>
      <c r="BG93" s="26"/>
      <c r="BH93" s="381">
        <f t="shared" si="160"/>
        <v>0</v>
      </c>
      <c r="BI93" s="383">
        <f t="shared" si="161"/>
        <v>0</v>
      </c>
    </row>
    <row r="94" spans="2:61" ht="14.5" hidden="1" customHeight="1" outlineLevel="1" x14ac:dyDescent="0.35">
      <c r="B94" s="61" t="s">
        <v>722</v>
      </c>
      <c r="C94" s="62">
        <f>IFERROR(VLOOKUP($B94,'P3'!$B:$AQ,2,FALSE),0)</f>
        <v>0</v>
      </c>
      <c r="D94" s="376">
        <f>IFERROR(VLOOKUP($B94,'P3'!$B:$AQ,3,FALSE),0)</f>
        <v>0</v>
      </c>
      <c r="E94" s="377">
        <f>IFERROR(VLOOKUP($B94,'P3'!$B:$AQ,4,FALSE),0)</f>
        <v>0</v>
      </c>
      <c r="F94" s="376">
        <f>IFERROR(VLOOKUP($B94,'P3'!$B:$AQ,5,FALSE),0)</f>
        <v>0</v>
      </c>
      <c r="G94" s="377">
        <f>IFERROR(VLOOKUP($B94,'P3'!$B:$AQ,6,FALSE),0)</f>
        <v>0</v>
      </c>
      <c r="H94" s="378">
        <f>IFERROR(VLOOKUP($B94,'P3'!$B:$AQ,7,FALSE),0)</f>
        <v>0</v>
      </c>
      <c r="I94" s="379">
        <f>IFERROR(VLOOKUP($B94,'P3'!$B:$AQ,8,FALSE),0)</f>
        <v>0</v>
      </c>
      <c r="J94" s="65">
        <f>IFERROR(VLOOKUP($B94,'P3'!$B:$AQ,9,FALSE),0)</f>
        <v>0</v>
      </c>
      <c r="K94" s="392"/>
      <c r="L94" s="393"/>
      <c r="M94" s="393"/>
      <c r="N94" s="68">
        <f t="shared" si="162"/>
        <v>0</v>
      </c>
      <c r="O94" s="66">
        <f t="shared" si="163"/>
        <v>0</v>
      </c>
      <c r="P94" s="26"/>
      <c r="Q94" s="67" cm="1">
        <f t="array" ref="Q94">SUMPRODUCT(('P3'!$M$8:$AV$8=Q$9)*('P3'!$B$11:$B$190=$B94)*('P3'!$M$11:$AV$190*1))</f>
        <v>0</v>
      </c>
      <c r="R94" s="68" cm="1">
        <f t="array" ref="R94">SUMPRODUCT(('P3'!$M$8:$AV$8=R$9)*('P3'!$B$11:$B$190=$B94)*('P3'!$M$11:$AV$190*1))</f>
        <v>0</v>
      </c>
      <c r="S94" s="69" cm="1">
        <f t="array" ref="S94">SUMPRODUCT(('P3'!$M$8:$AV$8=S$9)*('P3'!$B$11:$B$190=$B94)*('P3'!$M$11:$AV$190*1))</f>
        <v>0</v>
      </c>
      <c r="T94" s="67" cm="1">
        <f t="array" ref="T94">SUMPRODUCT(('P3'!$M$8:$AV$8=T$9)*('P3'!$B$11:$B$190=$B94)*('P3'!$M$11:$AV$190*1))</f>
        <v>0</v>
      </c>
      <c r="U94" s="68" cm="1">
        <f t="array" ref="U94">SUMPRODUCT(('P3'!$M$8:$AV$8=U$9)*('P3'!$B$11:$B$190=$B94)*('P3'!$M$11:$AV$190*1))</f>
        <v>0</v>
      </c>
      <c r="V94" s="69" cm="1">
        <f t="array" ref="V94">SUMPRODUCT(('P3'!$M$8:$AV$8=V$9)*('P3'!$B$11:$B$190=$B94)*('P3'!$M$11:$AV$190*1))</f>
        <v>0</v>
      </c>
      <c r="W94" s="67" cm="1">
        <f t="array" ref="W94">SUMPRODUCT(('P3'!$M$8:$AV$8=W$9)*('P3'!$B$11:$B$190=$B94)*('P3'!$M$11:$AV$190*1))</f>
        <v>0</v>
      </c>
      <c r="X94" s="68" cm="1">
        <f t="array" ref="X94">SUMPRODUCT(('P3'!$M$8:$AV$8=X$9)*('P3'!$B$11:$B$190=$B94)*('P3'!$M$11:$AV$190*1))</f>
        <v>0</v>
      </c>
      <c r="Y94" s="69" cm="1">
        <f t="array" ref="Y94">SUMPRODUCT(('P3'!$M$8:$AV$8=Y$9)*('P3'!$B$11:$B$190=$B94)*('P3'!$M$11:$AV$190*1))</f>
        <v>0</v>
      </c>
      <c r="Z94" s="67" cm="1">
        <f t="array" ref="Z94">SUMPRODUCT(('P3'!$M$8:$AV$8=Z$9)*('P3'!$B$11:$B$190=$B94)*('P3'!$M$11:$AV$190*1))</f>
        <v>0</v>
      </c>
      <c r="AA94" s="68" cm="1">
        <f t="array" ref="AA94">SUMPRODUCT(('P3'!$M$8:$AV$8=AA$9)*('P3'!$B$11:$B$190=$B94)*('P3'!$M$11:$AV$190*1))</f>
        <v>0</v>
      </c>
      <c r="AB94" s="69" cm="1">
        <f t="array" ref="AB94">SUMPRODUCT(('P3'!$M$8:$AV$8=AB$9)*('P3'!$B$11:$B$190=$B94)*('P3'!$M$11:$AV$190*1))</f>
        <v>0</v>
      </c>
      <c r="AC94" s="67" cm="1">
        <f t="array" ref="AC94">SUMPRODUCT(('P3'!$M$8:$AV$8=AC$9)*('P3'!$B$11:$B$190=$B94)*('P3'!$M$11:$AV$190*1))</f>
        <v>0</v>
      </c>
      <c r="AD94" s="68" cm="1">
        <f t="array" ref="AD94">SUMPRODUCT(('P3'!$M$8:$AV$8=AD$9)*('P3'!$B$11:$B$190=$B94)*('P3'!$M$11:$AV$190*1))</f>
        <v>0</v>
      </c>
      <c r="AE94" s="69" cm="1">
        <f t="array" ref="AE94">SUMPRODUCT(('P3'!$M$8:$AV$8=AE$9)*('P3'!$B$11:$B$190=$B94)*('P3'!$M$11:$AV$190*1))</f>
        <v>0</v>
      </c>
      <c r="AF94" s="67" cm="1">
        <f t="array" ref="AF94">SUMPRODUCT(('P3'!$M$8:$AV$8=AF$9)*('P3'!$B$11:$B$190=$B94)*('P3'!$M$11:$AV$190*1))</f>
        <v>0</v>
      </c>
      <c r="AG94" s="68" cm="1">
        <f t="array" ref="AG94">SUMPRODUCT(('P3'!$M$8:$AV$8=AG$9)*('P3'!$B$11:$B$190=$B94)*('P3'!$M$11:$AV$190*1))</f>
        <v>0</v>
      </c>
      <c r="AH94" s="69" cm="1">
        <f t="array" ref="AH94">SUMPRODUCT(('P3'!$M$8:$AV$8=AH$9)*('P3'!$B$11:$B$190=$B94)*('P3'!$M$11:$AV$190*1))</f>
        <v>0</v>
      </c>
      <c r="AI94" s="67" cm="1">
        <f t="array" ref="AI94">SUMPRODUCT(('P3'!$M$8:$AV$8=AI$9)*('P3'!$B$11:$B$190=$B94)*('P3'!$M$11:$AV$190*1))</f>
        <v>0</v>
      </c>
      <c r="AJ94" s="68" cm="1">
        <f t="array" ref="AJ94">SUMPRODUCT(('P3'!$M$8:$AV$8=AJ$9)*('P3'!$B$11:$B$190=$B94)*('P3'!$M$11:$AV$190*1))</f>
        <v>0</v>
      </c>
      <c r="AK94" s="69" cm="1">
        <f t="array" ref="AK94">SUMPRODUCT(('P3'!$M$8:$AV$8=AK$9)*('P3'!$B$11:$B$190=$B94)*('P3'!$M$11:$AV$190*1))</f>
        <v>0</v>
      </c>
      <c r="AL94" s="67" cm="1">
        <f t="array" ref="AL94">SUMPRODUCT(('P3'!$M$8:$AV$8=AL$9)*('P3'!$B$11:$B$190=$B94)*('P3'!$M$11:$AV$190*1))</f>
        <v>0</v>
      </c>
      <c r="AM94" s="68" cm="1">
        <f t="array" ref="AM94">SUMPRODUCT(('P3'!$M$8:$AV$8=AM$9)*('P3'!$B$11:$B$190=$B94)*('P3'!$M$11:$AV$190*1))</f>
        <v>0</v>
      </c>
      <c r="AN94" s="69" cm="1">
        <f t="array" ref="AN94">SUMPRODUCT(('P3'!$M$8:$AV$8=AN$9)*('P3'!$B$11:$B$190=$B94)*('P3'!$M$11:$AV$190*1))</f>
        <v>0</v>
      </c>
      <c r="AO94" s="67" cm="1">
        <f t="array" ref="AO94">SUMPRODUCT(('P3'!$M$8:$AV$8=AO$9)*('P3'!$B$11:$B$190=$B94)*('P3'!$M$11:$AV$190*1))</f>
        <v>0</v>
      </c>
      <c r="AP94" s="68" cm="1">
        <f t="array" ref="AP94">SUMPRODUCT(('P3'!$M$8:$AV$8=AP$9)*('P3'!$B$11:$B$190=$B94)*('P3'!$M$11:$AV$190*1))</f>
        <v>0</v>
      </c>
      <c r="AQ94" s="69" cm="1">
        <f t="array" ref="AQ94">SUMPRODUCT(('P3'!$M$8:$AV$8=AQ$9)*('P3'!$B$11:$B$190=$B94)*('P3'!$M$11:$AV$190*1))</f>
        <v>0</v>
      </c>
      <c r="AR94" s="67" cm="1">
        <f t="array" ref="AR94">SUMPRODUCT(('P3'!$M$8:$AV$8=AR$9)*('P3'!$B$11:$B$190=$B94)*('P3'!$M$11:$AV$190*1))</f>
        <v>0</v>
      </c>
      <c r="AS94" s="68" cm="1">
        <f t="array" ref="AS94">SUMPRODUCT(('P3'!$M$8:$AV$8=AS$9)*('P3'!$B$11:$B$190=$B94)*('P3'!$M$11:$AV$190*1))</f>
        <v>0</v>
      </c>
      <c r="AT94" s="69" cm="1">
        <f t="array" ref="AT94">SUMPRODUCT(('P3'!$M$8:$AV$8=AT$9)*('P3'!$B$11:$B$190=$B94)*('P3'!$M$11:$AV$190*1))</f>
        <v>0</v>
      </c>
      <c r="AU94" s="67" cm="1">
        <f t="array" ref="AU94">SUMPRODUCT(('P3'!$M$8:$AV$8=AU$9)*('P3'!$B$11:$B$190=$B94)*('P3'!$M$11:$AV$190*1))</f>
        <v>0</v>
      </c>
      <c r="AV94" s="68" cm="1">
        <f t="array" ref="AV94">SUMPRODUCT(('P3'!$M$8:$AV$8=AV$9)*('P3'!$B$11:$B$190=$B94)*('P3'!$M$11:$AV$190*1))</f>
        <v>0</v>
      </c>
      <c r="AW94" s="69" cm="1">
        <f t="array" ref="AW94">SUMPRODUCT(('P3'!$M$8:$AV$8=AW$9)*('P3'!$B$11:$B$190=$B94)*('P3'!$M$11:$AV$190*1))</f>
        <v>0</v>
      </c>
      <c r="AX94" s="67" cm="1">
        <f t="array" ref="AX94">SUMPRODUCT(('P3'!$M$8:$AV$8=AX$9)*('P3'!$B$11:$B$190=$B94)*('P3'!$M$11:$AV$190*1))</f>
        <v>0</v>
      </c>
      <c r="AY94" s="68" cm="1">
        <f t="array" ref="AY94">SUMPRODUCT(('P3'!$M$8:$AV$8=AY$9)*('P3'!$B$11:$B$190=$B94)*('P3'!$M$11:$AV$190*1))</f>
        <v>0</v>
      </c>
      <c r="AZ94" s="69" cm="1">
        <f t="array" ref="AZ94">SUMPRODUCT(('P3'!$M$8:$AV$8=AZ$9)*('P3'!$B$11:$B$190=$B94)*('P3'!$M$11:$AV$190*1))</f>
        <v>0</v>
      </c>
      <c r="BA94" s="26"/>
      <c r="BB94" s="381"/>
      <c r="BC94" s="382"/>
      <c r="BD94" s="26"/>
      <c r="BE94" s="381">
        <f t="shared" si="158"/>
        <v>0</v>
      </c>
      <c r="BF94" s="383">
        <f t="shared" si="159"/>
        <v>0</v>
      </c>
      <c r="BG94" s="26"/>
      <c r="BH94" s="381">
        <f t="shared" si="160"/>
        <v>0</v>
      </c>
      <c r="BI94" s="383">
        <f t="shared" si="161"/>
        <v>0</v>
      </c>
    </row>
    <row r="95" spans="2:61" ht="14.5" hidden="1" customHeight="1" outlineLevel="1" x14ac:dyDescent="0.35">
      <c r="B95" s="61" t="s">
        <v>723</v>
      </c>
      <c r="C95" s="62">
        <f>IFERROR(VLOOKUP($B95,'P3'!$B:$AQ,2,FALSE),0)</f>
        <v>0</v>
      </c>
      <c r="D95" s="376">
        <f>IFERROR(VLOOKUP($B95,'P3'!$B:$AQ,3,FALSE),0)</f>
        <v>0</v>
      </c>
      <c r="E95" s="377">
        <f>IFERROR(VLOOKUP($B95,'P3'!$B:$AQ,4,FALSE),0)</f>
        <v>0</v>
      </c>
      <c r="F95" s="376">
        <f>IFERROR(VLOOKUP($B95,'P3'!$B:$AQ,5,FALSE),0)</f>
        <v>0</v>
      </c>
      <c r="G95" s="377">
        <f>IFERROR(VLOOKUP($B95,'P3'!$B:$AQ,6,FALSE),0)</f>
        <v>0</v>
      </c>
      <c r="H95" s="378">
        <f>IFERROR(VLOOKUP($B95,'P3'!$B:$AQ,7,FALSE),0)</f>
        <v>0</v>
      </c>
      <c r="I95" s="379">
        <f>IFERROR(VLOOKUP($B95,'P3'!$B:$AQ,8,FALSE),0)</f>
        <v>0</v>
      </c>
      <c r="J95" s="65">
        <f>IFERROR(VLOOKUP($B95,'P3'!$B:$AQ,9,FALSE),0)</f>
        <v>0</v>
      </c>
      <c r="K95" s="392"/>
      <c r="L95" s="393"/>
      <c r="M95" s="393"/>
      <c r="N95" s="68">
        <f t="shared" si="162"/>
        <v>0</v>
      </c>
      <c r="O95" s="66">
        <f t="shared" si="163"/>
        <v>0</v>
      </c>
      <c r="P95" s="26"/>
      <c r="Q95" s="67" cm="1">
        <f t="array" ref="Q95">SUMPRODUCT(('P3'!$M$8:$AV$8=Q$9)*('P3'!$B$11:$B$190=$B95)*('P3'!$M$11:$AV$190*1))</f>
        <v>0</v>
      </c>
      <c r="R95" s="68" cm="1">
        <f t="array" ref="R95">SUMPRODUCT(('P3'!$M$8:$AV$8=R$9)*('P3'!$B$11:$B$190=$B95)*('P3'!$M$11:$AV$190*1))</f>
        <v>0</v>
      </c>
      <c r="S95" s="69" cm="1">
        <f t="array" ref="S95">SUMPRODUCT(('P3'!$M$8:$AV$8=S$9)*('P3'!$B$11:$B$190=$B95)*('P3'!$M$11:$AV$190*1))</f>
        <v>0</v>
      </c>
      <c r="T95" s="67" cm="1">
        <f t="array" ref="T95">SUMPRODUCT(('P3'!$M$8:$AV$8=T$9)*('P3'!$B$11:$B$190=$B95)*('P3'!$M$11:$AV$190*1))</f>
        <v>0</v>
      </c>
      <c r="U95" s="68" cm="1">
        <f t="array" ref="U95">SUMPRODUCT(('P3'!$M$8:$AV$8=U$9)*('P3'!$B$11:$B$190=$B95)*('P3'!$M$11:$AV$190*1))</f>
        <v>0</v>
      </c>
      <c r="V95" s="69" cm="1">
        <f t="array" ref="V95">SUMPRODUCT(('P3'!$M$8:$AV$8=V$9)*('P3'!$B$11:$B$190=$B95)*('P3'!$M$11:$AV$190*1))</f>
        <v>0</v>
      </c>
      <c r="W95" s="67" cm="1">
        <f t="array" ref="W95">SUMPRODUCT(('P3'!$M$8:$AV$8=W$9)*('P3'!$B$11:$B$190=$B95)*('P3'!$M$11:$AV$190*1))</f>
        <v>0</v>
      </c>
      <c r="X95" s="68" cm="1">
        <f t="array" ref="X95">SUMPRODUCT(('P3'!$M$8:$AV$8=X$9)*('P3'!$B$11:$B$190=$B95)*('P3'!$M$11:$AV$190*1))</f>
        <v>0</v>
      </c>
      <c r="Y95" s="69" cm="1">
        <f t="array" ref="Y95">SUMPRODUCT(('P3'!$M$8:$AV$8=Y$9)*('P3'!$B$11:$B$190=$B95)*('P3'!$M$11:$AV$190*1))</f>
        <v>0</v>
      </c>
      <c r="Z95" s="67" cm="1">
        <f t="array" ref="Z95">SUMPRODUCT(('P3'!$M$8:$AV$8=Z$9)*('P3'!$B$11:$B$190=$B95)*('P3'!$M$11:$AV$190*1))</f>
        <v>0</v>
      </c>
      <c r="AA95" s="68" cm="1">
        <f t="array" ref="AA95">SUMPRODUCT(('P3'!$M$8:$AV$8=AA$9)*('P3'!$B$11:$B$190=$B95)*('P3'!$M$11:$AV$190*1))</f>
        <v>0</v>
      </c>
      <c r="AB95" s="69" cm="1">
        <f t="array" ref="AB95">SUMPRODUCT(('P3'!$M$8:$AV$8=AB$9)*('P3'!$B$11:$B$190=$B95)*('P3'!$M$11:$AV$190*1))</f>
        <v>0</v>
      </c>
      <c r="AC95" s="67" cm="1">
        <f t="array" ref="AC95">SUMPRODUCT(('P3'!$M$8:$AV$8=AC$9)*('P3'!$B$11:$B$190=$B95)*('P3'!$M$11:$AV$190*1))</f>
        <v>0</v>
      </c>
      <c r="AD95" s="68" cm="1">
        <f t="array" ref="AD95">SUMPRODUCT(('P3'!$M$8:$AV$8=AD$9)*('P3'!$B$11:$B$190=$B95)*('P3'!$M$11:$AV$190*1))</f>
        <v>0</v>
      </c>
      <c r="AE95" s="69" cm="1">
        <f t="array" ref="AE95">SUMPRODUCT(('P3'!$M$8:$AV$8=AE$9)*('P3'!$B$11:$B$190=$B95)*('P3'!$M$11:$AV$190*1))</f>
        <v>0</v>
      </c>
      <c r="AF95" s="67" cm="1">
        <f t="array" ref="AF95">SUMPRODUCT(('P3'!$M$8:$AV$8=AF$9)*('P3'!$B$11:$B$190=$B95)*('P3'!$M$11:$AV$190*1))</f>
        <v>0</v>
      </c>
      <c r="AG95" s="68" cm="1">
        <f t="array" ref="AG95">SUMPRODUCT(('P3'!$M$8:$AV$8=AG$9)*('P3'!$B$11:$B$190=$B95)*('P3'!$M$11:$AV$190*1))</f>
        <v>0</v>
      </c>
      <c r="AH95" s="69" cm="1">
        <f t="array" ref="AH95">SUMPRODUCT(('P3'!$M$8:$AV$8=AH$9)*('P3'!$B$11:$B$190=$B95)*('P3'!$M$11:$AV$190*1))</f>
        <v>0</v>
      </c>
      <c r="AI95" s="67" cm="1">
        <f t="array" ref="AI95">SUMPRODUCT(('P3'!$M$8:$AV$8=AI$9)*('P3'!$B$11:$B$190=$B95)*('P3'!$M$11:$AV$190*1))</f>
        <v>0</v>
      </c>
      <c r="AJ95" s="68" cm="1">
        <f t="array" ref="AJ95">SUMPRODUCT(('P3'!$M$8:$AV$8=AJ$9)*('P3'!$B$11:$B$190=$B95)*('P3'!$M$11:$AV$190*1))</f>
        <v>0</v>
      </c>
      <c r="AK95" s="69" cm="1">
        <f t="array" ref="AK95">SUMPRODUCT(('P3'!$M$8:$AV$8=AK$9)*('P3'!$B$11:$B$190=$B95)*('P3'!$M$11:$AV$190*1))</f>
        <v>0</v>
      </c>
      <c r="AL95" s="67" cm="1">
        <f t="array" ref="AL95">SUMPRODUCT(('P3'!$M$8:$AV$8=AL$9)*('P3'!$B$11:$B$190=$B95)*('P3'!$M$11:$AV$190*1))</f>
        <v>0</v>
      </c>
      <c r="AM95" s="68" cm="1">
        <f t="array" ref="AM95">SUMPRODUCT(('P3'!$M$8:$AV$8=AM$9)*('P3'!$B$11:$B$190=$B95)*('P3'!$M$11:$AV$190*1))</f>
        <v>0</v>
      </c>
      <c r="AN95" s="69" cm="1">
        <f t="array" ref="AN95">SUMPRODUCT(('P3'!$M$8:$AV$8=AN$9)*('P3'!$B$11:$B$190=$B95)*('P3'!$M$11:$AV$190*1))</f>
        <v>0</v>
      </c>
      <c r="AO95" s="67" cm="1">
        <f t="array" ref="AO95">SUMPRODUCT(('P3'!$M$8:$AV$8=AO$9)*('P3'!$B$11:$B$190=$B95)*('P3'!$M$11:$AV$190*1))</f>
        <v>0</v>
      </c>
      <c r="AP95" s="68" cm="1">
        <f t="array" ref="AP95">SUMPRODUCT(('P3'!$M$8:$AV$8=AP$9)*('P3'!$B$11:$B$190=$B95)*('P3'!$M$11:$AV$190*1))</f>
        <v>0</v>
      </c>
      <c r="AQ95" s="69" cm="1">
        <f t="array" ref="AQ95">SUMPRODUCT(('P3'!$M$8:$AV$8=AQ$9)*('P3'!$B$11:$B$190=$B95)*('P3'!$M$11:$AV$190*1))</f>
        <v>0</v>
      </c>
      <c r="AR95" s="67" cm="1">
        <f t="array" ref="AR95">SUMPRODUCT(('P3'!$M$8:$AV$8=AR$9)*('P3'!$B$11:$B$190=$B95)*('P3'!$M$11:$AV$190*1))</f>
        <v>0</v>
      </c>
      <c r="AS95" s="68" cm="1">
        <f t="array" ref="AS95">SUMPRODUCT(('P3'!$M$8:$AV$8=AS$9)*('P3'!$B$11:$B$190=$B95)*('P3'!$M$11:$AV$190*1))</f>
        <v>0</v>
      </c>
      <c r="AT95" s="69" cm="1">
        <f t="array" ref="AT95">SUMPRODUCT(('P3'!$M$8:$AV$8=AT$9)*('P3'!$B$11:$B$190=$B95)*('P3'!$M$11:$AV$190*1))</f>
        <v>0</v>
      </c>
      <c r="AU95" s="67" cm="1">
        <f t="array" ref="AU95">SUMPRODUCT(('P3'!$M$8:$AV$8=AU$9)*('P3'!$B$11:$B$190=$B95)*('P3'!$M$11:$AV$190*1))</f>
        <v>0</v>
      </c>
      <c r="AV95" s="68" cm="1">
        <f t="array" ref="AV95">SUMPRODUCT(('P3'!$M$8:$AV$8=AV$9)*('P3'!$B$11:$B$190=$B95)*('P3'!$M$11:$AV$190*1))</f>
        <v>0</v>
      </c>
      <c r="AW95" s="69" cm="1">
        <f t="array" ref="AW95">SUMPRODUCT(('P3'!$M$8:$AV$8=AW$9)*('P3'!$B$11:$B$190=$B95)*('P3'!$M$11:$AV$190*1))</f>
        <v>0</v>
      </c>
      <c r="AX95" s="67" cm="1">
        <f t="array" ref="AX95">SUMPRODUCT(('P3'!$M$8:$AV$8=AX$9)*('P3'!$B$11:$B$190=$B95)*('P3'!$M$11:$AV$190*1))</f>
        <v>0</v>
      </c>
      <c r="AY95" s="68" cm="1">
        <f t="array" ref="AY95">SUMPRODUCT(('P3'!$M$8:$AV$8=AY$9)*('P3'!$B$11:$B$190=$B95)*('P3'!$M$11:$AV$190*1))</f>
        <v>0</v>
      </c>
      <c r="AZ95" s="69" cm="1">
        <f t="array" ref="AZ95">SUMPRODUCT(('P3'!$M$8:$AV$8=AZ$9)*('P3'!$B$11:$B$190=$B95)*('P3'!$M$11:$AV$190*1))</f>
        <v>0</v>
      </c>
      <c r="BA95" s="26"/>
      <c r="BB95" s="381"/>
      <c r="BC95" s="382"/>
      <c r="BD95" s="26"/>
      <c r="BE95" s="381">
        <f t="shared" si="158"/>
        <v>0</v>
      </c>
      <c r="BF95" s="383">
        <f t="shared" si="159"/>
        <v>0</v>
      </c>
      <c r="BG95" s="26"/>
      <c r="BH95" s="381">
        <f t="shared" si="160"/>
        <v>0</v>
      </c>
      <c r="BI95" s="383">
        <f t="shared" si="161"/>
        <v>0</v>
      </c>
    </row>
    <row r="96" spans="2:61" ht="14.5" hidden="1" customHeight="1" outlineLevel="1" x14ac:dyDescent="0.35">
      <c r="B96" s="61" t="s">
        <v>724</v>
      </c>
      <c r="C96" s="62">
        <f>IFERROR(VLOOKUP($B96,'P3'!$B:$AQ,2,FALSE),0)</f>
        <v>0</v>
      </c>
      <c r="D96" s="376">
        <f>IFERROR(VLOOKUP($B96,'P3'!$B:$AQ,3,FALSE),0)</f>
        <v>0</v>
      </c>
      <c r="E96" s="377">
        <f>IFERROR(VLOOKUP($B96,'P3'!$B:$AQ,4,FALSE),0)</f>
        <v>0</v>
      </c>
      <c r="F96" s="376">
        <f>IFERROR(VLOOKUP($B96,'P3'!$B:$AQ,5,FALSE),0)</f>
        <v>0</v>
      </c>
      <c r="G96" s="377">
        <f>IFERROR(VLOOKUP($B96,'P3'!$B:$AQ,6,FALSE),0)</f>
        <v>0</v>
      </c>
      <c r="H96" s="378">
        <f>IFERROR(VLOOKUP($B96,'P3'!$B:$AQ,7,FALSE),0)</f>
        <v>0</v>
      </c>
      <c r="I96" s="379">
        <f>IFERROR(VLOOKUP($B96,'P3'!$B:$AQ,8,FALSE),0)</f>
        <v>0</v>
      </c>
      <c r="J96" s="65">
        <f>IFERROR(VLOOKUP($B96,'P3'!$B:$AQ,9,FALSE),0)</f>
        <v>0</v>
      </c>
      <c r="K96" s="392"/>
      <c r="L96" s="393"/>
      <c r="M96" s="393"/>
      <c r="N96" s="68">
        <f t="shared" si="162"/>
        <v>0</v>
      </c>
      <c r="O96" s="66">
        <f t="shared" si="163"/>
        <v>0</v>
      </c>
      <c r="P96" s="26"/>
      <c r="Q96" s="67" cm="1">
        <f t="array" ref="Q96">SUMPRODUCT(('P3'!$M$8:$AV$8=Q$9)*('P3'!$B$11:$B$190=$B96)*('P3'!$M$11:$AV$190*1))</f>
        <v>0</v>
      </c>
      <c r="R96" s="68" cm="1">
        <f t="array" ref="R96">SUMPRODUCT(('P3'!$M$8:$AV$8=R$9)*('P3'!$B$11:$B$190=$B96)*('P3'!$M$11:$AV$190*1))</f>
        <v>0</v>
      </c>
      <c r="S96" s="69" cm="1">
        <f t="array" ref="S96">SUMPRODUCT(('P3'!$M$8:$AV$8=S$9)*('P3'!$B$11:$B$190=$B96)*('P3'!$M$11:$AV$190*1))</f>
        <v>0</v>
      </c>
      <c r="T96" s="67" cm="1">
        <f t="array" ref="T96">SUMPRODUCT(('P3'!$M$8:$AV$8=T$9)*('P3'!$B$11:$B$190=$B96)*('P3'!$M$11:$AV$190*1))</f>
        <v>0</v>
      </c>
      <c r="U96" s="68" cm="1">
        <f t="array" ref="U96">SUMPRODUCT(('P3'!$M$8:$AV$8=U$9)*('P3'!$B$11:$B$190=$B96)*('P3'!$M$11:$AV$190*1))</f>
        <v>0</v>
      </c>
      <c r="V96" s="69" cm="1">
        <f t="array" ref="V96">SUMPRODUCT(('P3'!$M$8:$AV$8=V$9)*('P3'!$B$11:$B$190=$B96)*('P3'!$M$11:$AV$190*1))</f>
        <v>0</v>
      </c>
      <c r="W96" s="67" cm="1">
        <f t="array" ref="W96">SUMPRODUCT(('P3'!$M$8:$AV$8=W$9)*('P3'!$B$11:$B$190=$B96)*('P3'!$M$11:$AV$190*1))</f>
        <v>0</v>
      </c>
      <c r="X96" s="68" cm="1">
        <f t="array" ref="X96">SUMPRODUCT(('P3'!$M$8:$AV$8=X$9)*('P3'!$B$11:$B$190=$B96)*('P3'!$M$11:$AV$190*1))</f>
        <v>0</v>
      </c>
      <c r="Y96" s="69" cm="1">
        <f t="array" ref="Y96">SUMPRODUCT(('P3'!$M$8:$AV$8=Y$9)*('P3'!$B$11:$B$190=$B96)*('P3'!$M$11:$AV$190*1))</f>
        <v>0</v>
      </c>
      <c r="Z96" s="67" cm="1">
        <f t="array" ref="Z96">SUMPRODUCT(('P3'!$M$8:$AV$8=Z$9)*('P3'!$B$11:$B$190=$B96)*('P3'!$M$11:$AV$190*1))</f>
        <v>0</v>
      </c>
      <c r="AA96" s="68" cm="1">
        <f t="array" ref="AA96">SUMPRODUCT(('P3'!$M$8:$AV$8=AA$9)*('P3'!$B$11:$B$190=$B96)*('P3'!$M$11:$AV$190*1))</f>
        <v>0</v>
      </c>
      <c r="AB96" s="69" cm="1">
        <f t="array" ref="AB96">SUMPRODUCT(('P3'!$M$8:$AV$8=AB$9)*('P3'!$B$11:$B$190=$B96)*('P3'!$M$11:$AV$190*1))</f>
        <v>0</v>
      </c>
      <c r="AC96" s="67" cm="1">
        <f t="array" ref="AC96">SUMPRODUCT(('P3'!$M$8:$AV$8=AC$9)*('P3'!$B$11:$B$190=$B96)*('P3'!$M$11:$AV$190*1))</f>
        <v>0</v>
      </c>
      <c r="AD96" s="68" cm="1">
        <f t="array" ref="AD96">SUMPRODUCT(('P3'!$M$8:$AV$8=AD$9)*('P3'!$B$11:$B$190=$B96)*('P3'!$M$11:$AV$190*1))</f>
        <v>0</v>
      </c>
      <c r="AE96" s="69" cm="1">
        <f t="array" ref="AE96">SUMPRODUCT(('P3'!$M$8:$AV$8=AE$9)*('P3'!$B$11:$B$190=$B96)*('P3'!$M$11:$AV$190*1))</f>
        <v>0</v>
      </c>
      <c r="AF96" s="67" cm="1">
        <f t="array" ref="AF96">SUMPRODUCT(('P3'!$M$8:$AV$8=AF$9)*('P3'!$B$11:$B$190=$B96)*('P3'!$M$11:$AV$190*1))</f>
        <v>0</v>
      </c>
      <c r="AG96" s="68" cm="1">
        <f t="array" ref="AG96">SUMPRODUCT(('P3'!$M$8:$AV$8=AG$9)*('P3'!$B$11:$B$190=$B96)*('P3'!$M$11:$AV$190*1))</f>
        <v>0</v>
      </c>
      <c r="AH96" s="69" cm="1">
        <f t="array" ref="AH96">SUMPRODUCT(('P3'!$M$8:$AV$8=AH$9)*('P3'!$B$11:$B$190=$B96)*('P3'!$M$11:$AV$190*1))</f>
        <v>0</v>
      </c>
      <c r="AI96" s="67" cm="1">
        <f t="array" ref="AI96">SUMPRODUCT(('P3'!$M$8:$AV$8=AI$9)*('P3'!$B$11:$B$190=$B96)*('P3'!$M$11:$AV$190*1))</f>
        <v>0</v>
      </c>
      <c r="AJ96" s="68" cm="1">
        <f t="array" ref="AJ96">SUMPRODUCT(('P3'!$M$8:$AV$8=AJ$9)*('P3'!$B$11:$B$190=$B96)*('P3'!$M$11:$AV$190*1))</f>
        <v>0</v>
      </c>
      <c r="AK96" s="69" cm="1">
        <f t="array" ref="AK96">SUMPRODUCT(('P3'!$M$8:$AV$8=AK$9)*('P3'!$B$11:$B$190=$B96)*('P3'!$M$11:$AV$190*1))</f>
        <v>0</v>
      </c>
      <c r="AL96" s="67" cm="1">
        <f t="array" ref="AL96">SUMPRODUCT(('P3'!$M$8:$AV$8=AL$9)*('P3'!$B$11:$B$190=$B96)*('P3'!$M$11:$AV$190*1))</f>
        <v>0</v>
      </c>
      <c r="AM96" s="68" cm="1">
        <f t="array" ref="AM96">SUMPRODUCT(('P3'!$M$8:$AV$8=AM$9)*('P3'!$B$11:$B$190=$B96)*('P3'!$M$11:$AV$190*1))</f>
        <v>0</v>
      </c>
      <c r="AN96" s="69" cm="1">
        <f t="array" ref="AN96">SUMPRODUCT(('P3'!$M$8:$AV$8=AN$9)*('P3'!$B$11:$B$190=$B96)*('P3'!$M$11:$AV$190*1))</f>
        <v>0</v>
      </c>
      <c r="AO96" s="67" cm="1">
        <f t="array" ref="AO96">SUMPRODUCT(('P3'!$M$8:$AV$8=AO$9)*('P3'!$B$11:$B$190=$B96)*('P3'!$M$11:$AV$190*1))</f>
        <v>0</v>
      </c>
      <c r="AP96" s="68" cm="1">
        <f t="array" ref="AP96">SUMPRODUCT(('P3'!$M$8:$AV$8=AP$9)*('P3'!$B$11:$B$190=$B96)*('P3'!$M$11:$AV$190*1))</f>
        <v>0</v>
      </c>
      <c r="AQ96" s="69" cm="1">
        <f t="array" ref="AQ96">SUMPRODUCT(('P3'!$M$8:$AV$8=AQ$9)*('P3'!$B$11:$B$190=$B96)*('P3'!$M$11:$AV$190*1))</f>
        <v>0</v>
      </c>
      <c r="AR96" s="67" cm="1">
        <f t="array" ref="AR96">SUMPRODUCT(('P3'!$M$8:$AV$8=AR$9)*('P3'!$B$11:$B$190=$B96)*('P3'!$M$11:$AV$190*1))</f>
        <v>0</v>
      </c>
      <c r="AS96" s="68" cm="1">
        <f t="array" ref="AS96">SUMPRODUCT(('P3'!$M$8:$AV$8=AS$9)*('P3'!$B$11:$B$190=$B96)*('P3'!$M$11:$AV$190*1))</f>
        <v>0</v>
      </c>
      <c r="AT96" s="69" cm="1">
        <f t="array" ref="AT96">SUMPRODUCT(('P3'!$M$8:$AV$8=AT$9)*('P3'!$B$11:$B$190=$B96)*('P3'!$M$11:$AV$190*1))</f>
        <v>0</v>
      </c>
      <c r="AU96" s="67" cm="1">
        <f t="array" ref="AU96">SUMPRODUCT(('P3'!$M$8:$AV$8=AU$9)*('P3'!$B$11:$B$190=$B96)*('P3'!$M$11:$AV$190*1))</f>
        <v>0</v>
      </c>
      <c r="AV96" s="68" cm="1">
        <f t="array" ref="AV96">SUMPRODUCT(('P3'!$M$8:$AV$8=AV$9)*('P3'!$B$11:$B$190=$B96)*('P3'!$M$11:$AV$190*1))</f>
        <v>0</v>
      </c>
      <c r="AW96" s="69" cm="1">
        <f t="array" ref="AW96">SUMPRODUCT(('P3'!$M$8:$AV$8=AW$9)*('P3'!$B$11:$B$190=$B96)*('P3'!$M$11:$AV$190*1))</f>
        <v>0</v>
      </c>
      <c r="AX96" s="67" cm="1">
        <f t="array" ref="AX96">SUMPRODUCT(('P3'!$M$8:$AV$8=AX$9)*('P3'!$B$11:$B$190=$B96)*('P3'!$M$11:$AV$190*1))</f>
        <v>0</v>
      </c>
      <c r="AY96" s="68" cm="1">
        <f t="array" ref="AY96">SUMPRODUCT(('P3'!$M$8:$AV$8=AY$9)*('P3'!$B$11:$B$190=$B96)*('P3'!$M$11:$AV$190*1))</f>
        <v>0</v>
      </c>
      <c r="AZ96" s="69" cm="1">
        <f t="array" ref="AZ96">SUMPRODUCT(('P3'!$M$8:$AV$8=AZ$9)*('P3'!$B$11:$B$190=$B96)*('P3'!$M$11:$AV$190*1))</f>
        <v>0</v>
      </c>
      <c r="BA96" s="26"/>
      <c r="BB96" s="381"/>
      <c r="BC96" s="382"/>
      <c r="BD96" s="26"/>
      <c r="BE96" s="381">
        <f t="shared" si="158"/>
        <v>0</v>
      </c>
      <c r="BF96" s="383">
        <f t="shared" si="159"/>
        <v>0</v>
      </c>
      <c r="BG96" s="26"/>
      <c r="BH96" s="381">
        <f t="shared" si="160"/>
        <v>0</v>
      </c>
      <c r="BI96" s="383">
        <f t="shared" si="161"/>
        <v>0</v>
      </c>
    </row>
    <row r="97" spans="2:61" ht="14.5" hidden="1" customHeight="1" outlineLevel="1" x14ac:dyDescent="0.35">
      <c r="B97" s="61" t="s">
        <v>725</v>
      </c>
      <c r="C97" s="62">
        <f>IFERROR(VLOOKUP($B97,'P3'!$B:$AQ,2,FALSE),0)</f>
        <v>0</v>
      </c>
      <c r="D97" s="376">
        <f>IFERROR(VLOOKUP($B97,'P3'!$B:$AQ,3,FALSE),0)</f>
        <v>0</v>
      </c>
      <c r="E97" s="377">
        <f>IFERROR(VLOOKUP($B97,'P3'!$B:$AQ,4,FALSE),0)</f>
        <v>0</v>
      </c>
      <c r="F97" s="376">
        <f>IFERROR(VLOOKUP($B97,'P3'!$B:$AQ,5,FALSE),0)</f>
        <v>0</v>
      </c>
      <c r="G97" s="377">
        <f>IFERROR(VLOOKUP($B97,'P3'!$B:$AQ,6,FALSE),0)</f>
        <v>0</v>
      </c>
      <c r="H97" s="378">
        <f>IFERROR(VLOOKUP($B97,'P3'!$B:$AQ,7,FALSE),0)</f>
        <v>0</v>
      </c>
      <c r="I97" s="379">
        <f>IFERROR(VLOOKUP($B97,'P3'!$B:$AQ,8,FALSE),0)</f>
        <v>0</v>
      </c>
      <c r="J97" s="65">
        <f>IFERROR(VLOOKUP($B97,'P3'!$B:$AQ,9,FALSE),0)</f>
        <v>0</v>
      </c>
      <c r="K97" s="392"/>
      <c r="L97" s="393"/>
      <c r="M97" s="393"/>
      <c r="N97" s="68">
        <f t="shared" si="162"/>
        <v>0</v>
      </c>
      <c r="O97" s="66">
        <f t="shared" si="163"/>
        <v>0</v>
      </c>
      <c r="P97" s="26"/>
      <c r="Q97" s="67" cm="1">
        <f t="array" ref="Q97">SUMPRODUCT(('P3'!$M$8:$AV$8=Q$9)*('P3'!$B$11:$B$190=$B97)*('P3'!$M$11:$AV$190*1))</f>
        <v>0</v>
      </c>
      <c r="R97" s="68" cm="1">
        <f t="array" ref="R97">SUMPRODUCT(('P3'!$M$8:$AV$8=R$9)*('P3'!$B$11:$B$190=$B97)*('P3'!$M$11:$AV$190*1))</f>
        <v>0</v>
      </c>
      <c r="S97" s="69" cm="1">
        <f t="array" ref="S97">SUMPRODUCT(('P3'!$M$8:$AV$8=S$9)*('P3'!$B$11:$B$190=$B97)*('P3'!$M$11:$AV$190*1))</f>
        <v>0</v>
      </c>
      <c r="T97" s="67" cm="1">
        <f t="array" ref="T97">SUMPRODUCT(('P3'!$M$8:$AV$8=T$9)*('P3'!$B$11:$B$190=$B97)*('P3'!$M$11:$AV$190*1))</f>
        <v>0</v>
      </c>
      <c r="U97" s="68" cm="1">
        <f t="array" ref="U97">SUMPRODUCT(('P3'!$M$8:$AV$8=U$9)*('P3'!$B$11:$B$190=$B97)*('P3'!$M$11:$AV$190*1))</f>
        <v>0</v>
      </c>
      <c r="V97" s="69" cm="1">
        <f t="array" ref="V97">SUMPRODUCT(('P3'!$M$8:$AV$8=V$9)*('P3'!$B$11:$B$190=$B97)*('P3'!$M$11:$AV$190*1))</f>
        <v>0</v>
      </c>
      <c r="W97" s="67" cm="1">
        <f t="array" ref="W97">SUMPRODUCT(('P3'!$M$8:$AV$8=W$9)*('P3'!$B$11:$B$190=$B97)*('P3'!$M$11:$AV$190*1))</f>
        <v>0</v>
      </c>
      <c r="X97" s="68" cm="1">
        <f t="array" ref="X97">SUMPRODUCT(('P3'!$M$8:$AV$8=X$9)*('P3'!$B$11:$B$190=$B97)*('P3'!$M$11:$AV$190*1))</f>
        <v>0</v>
      </c>
      <c r="Y97" s="69" cm="1">
        <f t="array" ref="Y97">SUMPRODUCT(('P3'!$M$8:$AV$8=Y$9)*('P3'!$B$11:$B$190=$B97)*('P3'!$M$11:$AV$190*1))</f>
        <v>0</v>
      </c>
      <c r="Z97" s="67" cm="1">
        <f t="array" ref="Z97">SUMPRODUCT(('P3'!$M$8:$AV$8=Z$9)*('P3'!$B$11:$B$190=$B97)*('P3'!$M$11:$AV$190*1))</f>
        <v>0</v>
      </c>
      <c r="AA97" s="68" cm="1">
        <f t="array" ref="AA97">SUMPRODUCT(('P3'!$M$8:$AV$8=AA$9)*('P3'!$B$11:$B$190=$B97)*('P3'!$M$11:$AV$190*1))</f>
        <v>0</v>
      </c>
      <c r="AB97" s="69" cm="1">
        <f t="array" ref="AB97">SUMPRODUCT(('P3'!$M$8:$AV$8=AB$9)*('P3'!$B$11:$B$190=$B97)*('P3'!$M$11:$AV$190*1))</f>
        <v>0</v>
      </c>
      <c r="AC97" s="67" cm="1">
        <f t="array" ref="AC97">SUMPRODUCT(('P3'!$M$8:$AV$8=AC$9)*('P3'!$B$11:$B$190=$B97)*('P3'!$M$11:$AV$190*1))</f>
        <v>0</v>
      </c>
      <c r="AD97" s="68" cm="1">
        <f t="array" ref="AD97">SUMPRODUCT(('P3'!$M$8:$AV$8=AD$9)*('P3'!$B$11:$B$190=$B97)*('P3'!$M$11:$AV$190*1))</f>
        <v>0</v>
      </c>
      <c r="AE97" s="69" cm="1">
        <f t="array" ref="AE97">SUMPRODUCT(('P3'!$M$8:$AV$8=AE$9)*('P3'!$B$11:$B$190=$B97)*('P3'!$M$11:$AV$190*1))</f>
        <v>0</v>
      </c>
      <c r="AF97" s="67" cm="1">
        <f t="array" ref="AF97">SUMPRODUCT(('P3'!$M$8:$AV$8=AF$9)*('P3'!$B$11:$B$190=$B97)*('P3'!$M$11:$AV$190*1))</f>
        <v>0</v>
      </c>
      <c r="AG97" s="68" cm="1">
        <f t="array" ref="AG97">SUMPRODUCT(('P3'!$M$8:$AV$8=AG$9)*('P3'!$B$11:$B$190=$B97)*('P3'!$M$11:$AV$190*1))</f>
        <v>0</v>
      </c>
      <c r="AH97" s="69" cm="1">
        <f t="array" ref="AH97">SUMPRODUCT(('P3'!$M$8:$AV$8=AH$9)*('P3'!$B$11:$B$190=$B97)*('P3'!$M$11:$AV$190*1))</f>
        <v>0</v>
      </c>
      <c r="AI97" s="67" cm="1">
        <f t="array" ref="AI97">SUMPRODUCT(('P3'!$M$8:$AV$8=AI$9)*('P3'!$B$11:$B$190=$B97)*('P3'!$M$11:$AV$190*1))</f>
        <v>0</v>
      </c>
      <c r="AJ97" s="68" cm="1">
        <f t="array" ref="AJ97">SUMPRODUCT(('P3'!$M$8:$AV$8=AJ$9)*('P3'!$B$11:$B$190=$B97)*('P3'!$M$11:$AV$190*1))</f>
        <v>0</v>
      </c>
      <c r="AK97" s="69" cm="1">
        <f t="array" ref="AK97">SUMPRODUCT(('P3'!$M$8:$AV$8=AK$9)*('P3'!$B$11:$B$190=$B97)*('P3'!$M$11:$AV$190*1))</f>
        <v>0</v>
      </c>
      <c r="AL97" s="67" cm="1">
        <f t="array" ref="AL97">SUMPRODUCT(('P3'!$M$8:$AV$8=AL$9)*('P3'!$B$11:$B$190=$B97)*('P3'!$M$11:$AV$190*1))</f>
        <v>0</v>
      </c>
      <c r="AM97" s="68" cm="1">
        <f t="array" ref="AM97">SUMPRODUCT(('P3'!$M$8:$AV$8=AM$9)*('P3'!$B$11:$B$190=$B97)*('P3'!$M$11:$AV$190*1))</f>
        <v>0</v>
      </c>
      <c r="AN97" s="69" cm="1">
        <f t="array" ref="AN97">SUMPRODUCT(('P3'!$M$8:$AV$8=AN$9)*('P3'!$B$11:$B$190=$B97)*('P3'!$M$11:$AV$190*1))</f>
        <v>0</v>
      </c>
      <c r="AO97" s="67" cm="1">
        <f t="array" ref="AO97">SUMPRODUCT(('P3'!$M$8:$AV$8=AO$9)*('P3'!$B$11:$B$190=$B97)*('P3'!$M$11:$AV$190*1))</f>
        <v>0</v>
      </c>
      <c r="AP97" s="68" cm="1">
        <f t="array" ref="AP97">SUMPRODUCT(('P3'!$M$8:$AV$8=AP$9)*('P3'!$B$11:$B$190=$B97)*('P3'!$M$11:$AV$190*1))</f>
        <v>0</v>
      </c>
      <c r="AQ97" s="69" cm="1">
        <f t="array" ref="AQ97">SUMPRODUCT(('P3'!$M$8:$AV$8=AQ$9)*('P3'!$B$11:$B$190=$B97)*('P3'!$M$11:$AV$190*1))</f>
        <v>0</v>
      </c>
      <c r="AR97" s="67" cm="1">
        <f t="array" ref="AR97">SUMPRODUCT(('P3'!$M$8:$AV$8=AR$9)*('P3'!$B$11:$B$190=$B97)*('P3'!$M$11:$AV$190*1))</f>
        <v>0</v>
      </c>
      <c r="AS97" s="68" cm="1">
        <f t="array" ref="AS97">SUMPRODUCT(('P3'!$M$8:$AV$8=AS$9)*('P3'!$B$11:$B$190=$B97)*('P3'!$M$11:$AV$190*1))</f>
        <v>0</v>
      </c>
      <c r="AT97" s="69" cm="1">
        <f t="array" ref="AT97">SUMPRODUCT(('P3'!$M$8:$AV$8=AT$9)*('P3'!$B$11:$B$190=$B97)*('P3'!$M$11:$AV$190*1))</f>
        <v>0</v>
      </c>
      <c r="AU97" s="67" cm="1">
        <f t="array" ref="AU97">SUMPRODUCT(('P3'!$M$8:$AV$8=AU$9)*('P3'!$B$11:$B$190=$B97)*('P3'!$M$11:$AV$190*1))</f>
        <v>0</v>
      </c>
      <c r="AV97" s="68" cm="1">
        <f t="array" ref="AV97">SUMPRODUCT(('P3'!$M$8:$AV$8=AV$9)*('P3'!$B$11:$B$190=$B97)*('P3'!$M$11:$AV$190*1))</f>
        <v>0</v>
      </c>
      <c r="AW97" s="69" cm="1">
        <f t="array" ref="AW97">SUMPRODUCT(('P3'!$M$8:$AV$8=AW$9)*('P3'!$B$11:$B$190=$B97)*('P3'!$M$11:$AV$190*1))</f>
        <v>0</v>
      </c>
      <c r="AX97" s="67" cm="1">
        <f t="array" ref="AX97">SUMPRODUCT(('P3'!$M$8:$AV$8=AX$9)*('P3'!$B$11:$B$190=$B97)*('P3'!$M$11:$AV$190*1))</f>
        <v>0</v>
      </c>
      <c r="AY97" s="68" cm="1">
        <f t="array" ref="AY97">SUMPRODUCT(('P3'!$M$8:$AV$8=AY$9)*('P3'!$B$11:$B$190=$B97)*('P3'!$M$11:$AV$190*1))</f>
        <v>0</v>
      </c>
      <c r="AZ97" s="69" cm="1">
        <f t="array" ref="AZ97">SUMPRODUCT(('P3'!$M$8:$AV$8=AZ$9)*('P3'!$B$11:$B$190=$B97)*('P3'!$M$11:$AV$190*1))</f>
        <v>0</v>
      </c>
      <c r="BA97" s="26"/>
      <c r="BB97" s="381"/>
      <c r="BC97" s="382"/>
      <c r="BD97" s="26"/>
      <c r="BE97" s="381">
        <f t="shared" si="158"/>
        <v>0</v>
      </c>
      <c r="BF97" s="383">
        <f t="shared" si="159"/>
        <v>0</v>
      </c>
      <c r="BG97" s="26"/>
      <c r="BH97" s="381">
        <f t="shared" si="160"/>
        <v>0</v>
      </c>
      <c r="BI97" s="383">
        <f t="shared" si="161"/>
        <v>0</v>
      </c>
    </row>
    <row r="98" spans="2:61" ht="14.5" hidden="1" customHeight="1" outlineLevel="1" x14ac:dyDescent="0.35">
      <c r="B98" s="61" t="s">
        <v>726</v>
      </c>
      <c r="C98" s="62">
        <f>IFERROR(VLOOKUP($B98,'P3'!$B:$AQ,2,FALSE),0)</f>
        <v>0</v>
      </c>
      <c r="D98" s="376">
        <f>IFERROR(VLOOKUP($B98,'P3'!$B:$AQ,3,FALSE),0)</f>
        <v>0</v>
      </c>
      <c r="E98" s="377">
        <f>IFERROR(VLOOKUP($B98,'P3'!$B:$AQ,4,FALSE),0)</f>
        <v>0</v>
      </c>
      <c r="F98" s="376">
        <f>IFERROR(VLOOKUP($B98,'P3'!$B:$AQ,5,FALSE),0)</f>
        <v>0</v>
      </c>
      <c r="G98" s="377">
        <f>IFERROR(VLOOKUP($B98,'P3'!$B:$AQ,6,FALSE),0)</f>
        <v>0</v>
      </c>
      <c r="H98" s="378">
        <f>IFERROR(VLOOKUP($B98,'P3'!$B:$AQ,7,FALSE),0)</f>
        <v>0</v>
      </c>
      <c r="I98" s="379">
        <f>IFERROR(VLOOKUP($B98,'P3'!$B:$AQ,8,FALSE),0)</f>
        <v>0</v>
      </c>
      <c r="J98" s="65">
        <f>IFERROR(VLOOKUP($B98,'P3'!$B:$AQ,9,FALSE),0)</f>
        <v>0</v>
      </c>
      <c r="K98" s="392"/>
      <c r="L98" s="393"/>
      <c r="M98" s="393"/>
      <c r="N98" s="68">
        <f t="shared" si="162"/>
        <v>0</v>
      </c>
      <c r="O98" s="66">
        <f t="shared" si="163"/>
        <v>0</v>
      </c>
      <c r="P98" s="26"/>
      <c r="Q98" s="67" cm="1">
        <f t="array" ref="Q98">SUMPRODUCT(('P3'!$M$8:$AV$8=Q$9)*('P3'!$B$11:$B$190=$B98)*('P3'!$M$11:$AV$190*1))</f>
        <v>0</v>
      </c>
      <c r="R98" s="68" cm="1">
        <f t="array" ref="R98">SUMPRODUCT(('P3'!$M$8:$AV$8=R$9)*('P3'!$B$11:$B$190=$B98)*('P3'!$M$11:$AV$190*1))</f>
        <v>0</v>
      </c>
      <c r="S98" s="69" cm="1">
        <f t="array" ref="S98">SUMPRODUCT(('P3'!$M$8:$AV$8=S$9)*('P3'!$B$11:$B$190=$B98)*('P3'!$M$11:$AV$190*1))</f>
        <v>0</v>
      </c>
      <c r="T98" s="67" cm="1">
        <f t="array" ref="T98">SUMPRODUCT(('P3'!$M$8:$AV$8=T$9)*('P3'!$B$11:$B$190=$B98)*('P3'!$M$11:$AV$190*1))</f>
        <v>0</v>
      </c>
      <c r="U98" s="68" cm="1">
        <f t="array" ref="U98">SUMPRODUCT(('P3'!$M$8:$AV$8=U$9)*('P3'!$B$11:$B$190=$B98)*('P3'!$M$11:$AV$190*1))</f>
        <v>0</v>
      </c>
      <c r="V98" s="69" cm="1">
        <f t="array" ref="V98">SUMPRODUCT(('P3'!$M$8:$AV$8=V$9)*('P3'!$B$11:$B$190=$B98)*('P3'!$M$11:$AV$190*1))</f>
        <v>0</v>
      </c>
      <c r="W98" s="67" cm="1">
        <f t="array" ref="W98">SUMPRODUCT(('P3'!$M$8:$AV$8=W$9)*('P3'!$B$11:$B$190=$B98)*('P3'!$M$11:$AV$190*1))</f>
        <v>0</v>
      </c>
      <c r="X98" s="68" cm="1">
        <f t="array" ref="X98">SUMPRODUCT(('P3'!$M$8:$AV$8=X$9)*('P3'!$B$11:$B$190=$B98)*('P3'!$M$11:$AV$190*1))</f>
        <v>0</v>
      </c>
      <c r="Y98" s="69" cm="1">
        <f t="array" ref="Y98">SUMPRODUCT(('P3'!$M$8:$AV$8=Y$9)*('P3'!$B$11:$B$190=$B98)*('P3'!$M$11:$AV$190*1))</f>
        <v>0</v>
      </c>
      <c r="Z98" s="67" cm="1">
        <f t="array" ref="Z98">SUMPRODUCT(('P3'!$M$8:$AV$8=Z$9)*('P3'!$B$11:$B$190=$B98)*('P3'!$M$11:$AV$190*1))</f>
        <v>0</v>
      </c>
      <c r="AA98" s="68" cm="1">
        <f t="array" ref="AA98">SUMPRODUCT(('P3'!$M$8:$AV$8=AA$9)*('P3'!$B$11:$B$190=$B98)*('P3'!$M$11:$AV$190*1))</f>
        <v>0</v>
      </c>
      <c r="AB98" s="69" cm="1">
        <f t="array" ref="AB98">SUMPRODUCT(('P3'!$M$8:$AV$8=AB$9)*('P3'!$B$11:$B$190=$B98)*('P3'!$M$11:$AV$190*1))</f>
        <v>0</v>
      </c>
      <c r="AC98" s="67" cm="1">
        <f t="array" ref="AC98">SUMPRODUCT(('P3'!$M$8:$AV$8=AC$9)*('P3'!$B$11:$B$190=$B98)*('P3'!$M$11:$AV$190*1))</f>
        <v>0</v>
      </c>
      <c r="AD98" s="68" cm="1">
        <f t="array" ref="AD98">SUMPRODUCT(('P3'!$M$8:$AV$8=AD$9)*('P3'!$B$11:$B$190=$B98)*('P3'!$M$11:$AV$190*1))</f>
        <v>0</v>
      </c>
      <c r="AE98" s="69" cm="1">
        <f t="array" ref="AE98">SUMPRODUCT(('P3'!$M$8:$AV$8=AE$9)*('P3'!$B$11:$B$190=$B98)*('P3'!$M$11:$AV$190*1))</f>
        <v>0</v>
      </c>
      <c r="AF98" s="67" cm="1">
        <f t="array" ref="AF98">SUMPRODUCT(('P3'!$M$8:$AV$8=AF$9)*('P3'!$B$11:$B$190=$B98)*('P3'!$M$11:$AV$190*1))</f>
        <v>0</v>
      </c>
      <c r="AG98" s="68" cm="1">
        <f t="array" ref="AG98">SUMPRODUCT(('P3'!$M$8:$AV$8=AG$9)*('P3'!$B$11:$B$190=$B98)*('P3'!$M$11:$AV$190*1))</f>
        <v>0</v>
      </c>
      <c r="AH98" s="69" cm="1">
        <f t="array" ref="AH98">SUMPRODUCT(('P3'!$M$8:$AV$8=AH$9)*('P3'!$B$11:$B$190=$B98)*('P3'!$M$11:$AV$190*1))</f>
        <v>0</v>
      </c>
      <c r="AI98" s="67" cm="1">
        <f t="array" ref="AI98">SUMPRODUCT(('P3'!$M$8:$AV$8=AI$9)*('P3'!$B$11:$B$190=$B98)*('P3'!$M$11:$AV$190*1))</f>
        <v>0</v>
      </c>
      <c r="AJ98" s="68" cm="1">
        <f t="array" ref="AJ98">SUMPRODUCT(('P3'!$M$8:$AV$8=AJ$9)*('P3'!$B$11:$B$190=$B98)*('P3'!$M$11:$AV$190*1))</f>
        <v>0</v>
      </c>
      <c r="AK98" s="69" cm="1">
        <f t="array" ref="AK98">SUMPRODUCT(('P3'!$M$8:$AV$8=AK$9)*('P3'!$B$11:$B$190=$B98)*('P3'!$M$11:$AV$190*1))</f>
        <v>0</v>
      </c>
      <c r="AL98" s="67" cm="1">
        <f t="array" ref="AL98">SUMPRODUCT(('P3'!$M$8:$AV$8=AL$9)*('P3'!$B$11:$B$190=$B98)*('P3'!$M$11:$AV$190*1))</f>
        <v>0</v>
      </c>
      <c r="AM98" s="68" cm="1">
        <f t="array" ref="AM98">SUMPRODUCT(('P3'!$M$8:$AV$8=AM$9)*('P3'!$B$11:$B$190=$B98)*('P3'!$M$11:$AV$190*1))</f>
        <v>0</v>
      </c>
      <c r="AN98" s="69" cm="1">
        <f t="array" ref="AN98">SUMPRODUCT(('P3'!$M$8:$AV$8=AN$9)*('P3'!$B$11:$B$190=$B98)*('P3'!$M$11:$AV$190*1))</f>
        <v>0</v>
      </c>
      <c r="AO98" s="67" cm="1">
        <f t="array" ref="AO98">SUMPRODUCT(('P3'!$M$8:$AV$8=AO$9)*('P3'!$B$11:$B$190=$B98)*('P3'!$M$11:$AV$190*1))</f>
        <v>0</v>
      </c>
      <c r="AP98" s="68" cm="1">
        <f t="array" ref="AP98">SUMPRODUCT(('P3'!$M$8:$AV$8=AP$9)*('P3'!$B$11:$B$190=$B98)*('P3'!$M$11:$AV$190*1))</f>
        <v>0</v>
      </c>
      <c r="AQ98" s="69" cm="1">
        <f t="array" ref="AQ98">SUMPRODUCT(('P3'!$M$8:$AV$8=AQ$9)*('P3'!$B$11:$B$190=$B98)*('P3'!$M$11:$AV$190*1))</f>
        <v>0</v>
      </c>
      <c r="AR98" s="67" cm="1">
        <f t="array" ref="AR98">SUMPRODUCT(('P3'!$M$8:$AV$8=AR$9)*('P3'!$B$11:$B$190=$B98)*('P3'!$M$11:$AV$190*1))</f>
        <v>0</v>
      </c>
      <c r="AS98" s="68" cm="1">
        <f t="array" ref="AS98">SUMPRODUCT(('P3'!$M$8:$AV$8=AS$9)*('P3'!$B$11:$B$190=$B98)*('P3'!$M$11:$AV$190*1))</f>
        <v>0</v>
      </c>
      <c r="AT98" s="69" cm="1">
        <f t="array" ref="AT98">SUMPRODUCT(('P3'!$M$8:$AV$8=AT$9)*('P3'!$B$11:$B$190=$B98)*('P3'!$M$11:$AV$190*1))</f>
        <v>0</v>
      </c>
      <c r="AU98" s="67" cm="1">
        <f t="array" ref="AU98">SUMPRODUCT(('P3'!$M$8:$AV$8=AU$9)*('P3'!$B$11:$B$190=$B98)*('P3'!$M$11:$AV$190*1))</f>
        <v>0</v>
      </c>
      <c r="AV98" s="68" cm="1">
        <f t="array" ref="AV98">SUMPRODUCT(('P3'!$M$8:$AV$8=AV$9)*('P3'!$B$11:$B$190=$B98)*('P3'!$M$11:$AV$190*1))</f>
        <v>0</v>
      </c>
      <c r="AW98" s="69" cm="1">
        <f t="array" ref="AW98">SUMPRODUCT(('P3'!$M$8:$AV$8=AW$9)*('P3'!$B$11:$B$190=$B98)*('P3'!$M$11:$AV$190*1))</f>
        <v>0</v>
      </c>
      <c r="AX98" s="67" cm="1">
        <f t="array" ref="AX98">SUMPRODUCT(('P3'!$M$8:$AV$8=AX$9)*('P3'!$B$11:$B$190=$B98)*('P3'!$M$11:$AV$190*1))</f>
        <v>0</v>
      </c>
      <c r="AY98" s="68" cm="1">
        <f t="array" ref="AY98">SUMPRODUCT(('P3'!$M$8:$AV$8=AY$9)*('P3'!$B$11:$B$190=$B98)*('P3'!$M$11:$AV$190*1))</f>
        <v>0</v>
      </c>
      <c r="AZ98" s="69" cm="1">
        <f t="array" ref="AZ98">SUMPRODUCT(('P3'!$M$8:$AV$8=AZ$9)*('P3'!$B$11:$B$190=$B98)*('P3'!$M$11:$AV$190*1))</f>
        <v>0</v>
      </c>
      <c r="BA98" s="26"/>
      <c r="BB98" s="381"/>
      <c r="BC98" s="382"/>
      <c r="BD98" s="26"/>
      <c r="BE98" s="381">
        <f t="shared" si="158"/>
        <v>0</v>
      </c>
      <c r="BF98" s="383">
        <f t="shared" si="159"/>
        <v>0</v>
      </c>
      <c r="BG98" s="26"/>
      <c r="BH98" s="381">
        <f t="shared" si="160"/>
        <v>0</v>
      </c>
      <c r="BI98" s="383">
        <f t="shared" si="161"/>
        <v>0</v>
      </c>
    </row>
    <row r="99" spans="2:61" ht="14.5" hidden="1" customHeight="1" outlineLevel="1" x14ac:dyDescent="0.35">
      <c r="B99" s="61" t="s">
        <v>727</v>
      </c>
      <c r="C99" s="62">
        <f>IFERROR(VLOOKUP($B99,'P3'!$B:$AQ,2,FALSE),0)</f>
        <v>0</v>
      </c>
      <c r="D99" s="376">
        <f>IFERROR(VLOOKUP($B99,'P3'!$B:$AQ,3,FALSE),0)</f>
        <v>0</v>
      </c>
      <c r="E99" s="377">
        <f>IFERROR(VLOOKUP($B99,'P3'!$B:$AQ,4,FALSE),0)</f>
        <v>0</v>
      </c>
      <c r="F99" s="376">
        <f>IFERROR(VLOOKUP($B99,'P3'!$B:$AQ,5,FALSE),0)</f>
        <v>0</v>
      </c>
      <c r="G99" s="377">
        <f>IFERROR(VLOOKUP($B99,'P3'!$B:$AQ,6,FALSE),0)</f>
        <v>0</v>
      </c>
      <c r="H99" s="378">
        <f>IFERROR(VLOOKUP($B99,'P3'!$B:$AQ,7,FALSE),0)</f>
        <v>0</v>
      </c>
      <c r="I99" s="379">
        <f>IFERROR(VLOOKUP($B99,'P3'!$B:$AQ,8,FALSE),0)</f>
        <v>0</v>
      </c>
      <c r="J99" s="65">
        <f>IFERROR(VLOOKUP($B99,'P3'!$B:$AQ,9,FALSE),0)</f>
        <v>0</v>
      </c>
      <c r="K99" s="392"/>
      <c r="L99" s="393"/>
      <c r="M99" s="393"/>
      <c r="N99" s="68">
        <f t="shared" si="162"/>
        <v>0</v>
      </c>
      <c r="O99" s="66">
        <f t="shared" si="163"/>
        <v>0</v>
      </c>
      <c r="P99" s="26"/>
      <c r="Q99" s="67" cm="1">
        <f t="array" ref="Q99">SUMPRODUCT(('P3'!$M$8:$AV$8=Q$9)*('P3'!$B$11:$B$190=$B99)*('P3'!$M$11:$AV$190*1))</f>
        <v>0</v>
      </c>
      <c r="R99" s="68" cm="1">
        <f t="array" ref="R99">SUMPRODUCT(('P3'!$M$8:$AV$8=R$9)*('P3'!$B$11:$B$190=$B99)*('P3'!$M$11:$AV$190*1))</f>
        <v>0</v>
      </c>
      <c r="S99" s="69" cm="1">
        <f t="array" ref="S99">SUMPRODUCT(('P3'!$M$8:$AV$8=S$9)*('P3'!$B$11:$B$190=$B99)*('P3'!$M$11:$AV$190*1))</f>
        <v>0</v>
      </c>
      <c r="T99" s="67" cm="1">
        <f t="array" ref="T99">SUMPRODUCT(('P3'!$M$8:$AV$8=T$9)*('P3'!$B$11:$B$190=$B99)*('P3'!$M$11:$AV$190*1))</f>
        <v>0</v>
      </c>
      <c r="U99" s="68" cm="1">
        <f t="array" ref="U99">SUMPRODUCT(('P3'!$M$8:$AV$8=U$9)*('P3'!$B$11:$B$190=$B99)*('P3'!$M$11:$AV$190*1))</f>
        <v>0</v>
      </c>
      <c r="V99" s="69" cm="1">
        <f t="array" ref="V99">SUMPRODUCT(('P3'!$M$8:$AV$8=V$9)*('P3'!$B$11:$B$190=$B99)*('P3'!$M$11:$AV$190*1))</f>
        <v>0</v>
      </c>
      <c r="W99" s="67" cm="1">
        <f t="array" ref="W99">SUMPRODUCT(('P3'!$M$8:$AV$8=W$9)*('P3'!$B$11:$B$190=$B99)*('P3'!$M$11:$AV$190*1))</f>
        <v>0</v>
      </c>
      <c r="X99" s="68" cm="1">
        <f t="array" ref="X99">SUMPRODUCT(('P3'!$M$8:$AV$8=X$9)*('P3'!$B$11:$B$190=$B99)*('P3'!$M$11:$AV$190*1))</f>
        <v>0</v>
      </c>
      <c r="Y99" s="69" cm="1">
        <f t="array" ref="Y99">SUMPRODUCT(('P3'!$M$8:$AV$8=Y$9)*('P3'!$B$11:$B$190=$B99)*('P3'!$M$11:$AV$190*1))</f>
        <v>0</v>
      </c>
      <c r="Z99" s="67" cm="1">
        <f t="array" ref="Z99">SUMPRODUCT(('P3'!$M$8:$AV$8=Z$9)*('P3'!$B$11:$B$190=$B99)*('P3'!$M$11:$AV$190*1))</f>
        <v>0</v>
      </c>
      <c r="AA99" s="68" cm="1">
        <f t="array" ref="AA99">SUMPRODUCT(('P3'!$M$8:$AV$8=AA$9)*('P3'!$B$11:$B$190=$B99)*('P3'!$M$11:$AV$190*1))</f>
        <v>0</v>
      </c>
      <c r="AB99" s="69" cm="1">
        <f t="array" ref="AB99">SUMPRODUCT(('P3'!$M$8:$AV$8=AB$9)*('P3'!$B$11:$B$190=$B99)*('P3'!$M$11:$AV$190*1))</f>
        <v>0</v>
      </c>
      <c r="AC99" s="67" cm="1">
        <f t="array" ref="AC99">SUMPRODUCT(('P3'!$M$8:$AV$8=AC$9)*('P3'!$B$11:$B$190=$B99)*('P3'!$M$11:$AV$190*1))</f>
        <v>0</v>
      </c>
      <c r="AD99" s="68" cm="1">
        <f t="array" ref="AD99">SUMPRODUCT(('P3'!$M$8:$AV$8=AD$9)*('P3'!$B$11:$B$190=$B99)*('P3'!$M$11:$AV$190*1))</f>
        <v>0</v>
      </c>
      <c r="AE99" s="69" cm="1">
        <f t="array" ref="AE99">SUMPRODUCT(('P3'!$M$8:$AV$8=AE$9)*('P3'!$B$11:$B$190=$B99)*('P3'!$M$11:$AV$190*1))</f>
        <v>0</v>
      </c>
      <c r="AF99" s="67" cm="1">
        <f t="array" ref="AF99">SUMPRODUCT(('P3'!$M$8:$AV$8=AF$9)*('P3'!$B$11:$B$190=$B99)*('P3'!$M$11:$AV$190*1))</f>
        <v>0</v>
      </c>
      <c r="AG99" s="68" cm="1">
        <f t="array" ref="AG99">SUMPRODUCT(('P3'!$M$8:$AV$8=AG$9)*('P3'!$B$11:$B$190=$B99)*('P3'!$M$11:$AV$190*1))</f>
        <v>0</v>
      </c>
      <c r="AH99" s="69" cm="1">
        <f t="array" ref="AH99">SUMPRODUCT(('P3'!$M$8:$AV$8=AH$9)*('P3'!$B$11:$B$190=$B99)*('P3'!$M$11:$AV$190*1))</f>
        <v>0</v>
      </c>
      <c r="AI99" s="67" cm="1">
        <f t="array" ref="AI99">SUMPRODUCT(('P3'!$M$8:$AV$8=AI$9)*('P3'!$B$11:$B$190=$B99)*('P3'!$M$11:$AV$190*1))</f>
        <v>0</v>
      </c>
      <c r="AJ99" s="68" cm="1">
        <f t="array" ref="AJ99">SUMPRODUCT(('P3'!$M$8:$AV$8=AJ$9)*('P3'!$B$11:$B$190=$B99)*('P3'!$M$11:$AV$190*1))</f>
        <v>0</v>
      </c>
      <c r="AK99" s="69" cm="1">
        <f t="array" ref="AK99">SUMPRODUCT(('P3'!$M$8:$AV$8=AK$9)*('P3'!$B$11:$B$190=$B99)*('P3'!$M$11:$AV$190*1))</f>
        <v>0</v>
      </c>
      <c r="AL99" s="67" cm="1">
        <f t="array" ref="AL99">SUMPRODUCT(('P3'!$M$8:$AV$8=AL$9)*('P3'!$B$11:$B$190=$B99)*('P3'!$M$11:$AV$190*1))</f>
        <v>0</v>
      </c>
      <c r="AM99" s="68" cm="1">
        <f t="array" ref="AM99">SUMPRODUCT(('P3'!$M$8:$AV$8=AM$9)*('P3'!$B$11:$B$190=$B99)*('P3'!$M$11:$AV$190*1))</f>
        <v>0</v>
      </c>
      <c r="AN99" s="69" cm="1">
        <f t="array" ref="AN99">SUMPRODUCT(('P3'!$M$8:$AV$8=AN$9)*('P3'!$B$11:$B$190=$B99)*('P3'!$M$11:$AV$190*1))</f>
        <v>0</v>
      </c>
      <c r="AO99" s="67" cm="1">
        <f t="array" ref="AO99">SUMPRODUCT(('P3'!$M$8:$AV$8=AO$9)*('P3'!$B$11:$B$190=$B99)*('P3'!$M$11:$AV$190*1))</f>
        <v>0</v>
      </c>
      <c r="AP99" s="68" cm="1">
        <f t="array" ref="AP99">SUMPRODUCT(('P3'!$M$8:$AV$8=AP$9)*('P3'!$B$11:$B$190=$B99)*('P3'!$M$11:$AV$190*1))</f>
        <v>0</v>
      </c>
      <c r="AQ99" s="69" cm="1">
        <f t="array" ref="AQ99">SUMPRODUCT(('P3'!$M$8:$AV$8=AQ$9)*('P3'!$B$11:$B$190=$B99)*('P3'!$M$11:$AV$190*1))</f>
        <v>0</v>
      </c>
      <c r="AR99" s="67" cm="1">
        <f t="array" ref="AR99">SUMPRODUCT(('P3'!$M$8:$AV$8=AR$9)*('P3'!$B$11:$B$190=$B99)*('P3'!$M$11:$AV$190*1))</f>
        <v>0</v>
      </c>
      <c r="AS99" s="68" cm="1">
        <f t="array" ref="AS99">SUMPRODUCT(('P3'!$M$8:$AV$8=AS$9)*('P3'!$B$11:$B$190=$B99)*('P3'!$M$11:$AV$190*1))</f>
        <v>0</v>
      </c>
      <c r="AT99" s="69" cm="1">
        <f t="array" ref="AT99">SUMPRODUCT(('P3'!$M$8:$AV$8=AT$9)*('P3'!$B$11:$B$190=$B99)*('P3'!$M$11:$AV$190*1))</f>
        <v>0</v>
      </c>
      <c r="AU99" s="67" cm="1">
        <f t="array" ref="AU99">SUMPRODUCT(('P3'!$M$8:$AV$8=AU$9)*('P3'!$B$11:$B$190=$B99)*('P3'!$M$11:$AV$190*1))</f>
        <v>0</v>
      </c>
      <c r="AV99" s="68" cm="1">
        <f t="array" ref="AV99">SUMPRODUCT(('P3'!$M$8:$AV$8=AV$9)*('P3'!$B$11:$B$190=$B99)*('P3'!$M$11:$AV$190*1))</f>
        <v>0</v>
      </c>
      <c r="AW99" s="69" cm="1">
        <f t="array" ref="AW99">SUMPRODUCT(('P3'!$M$8:$AV$8=AW$9)*('P3'!$B$11:$B$190=$B99)*('P3'!$M$11:$AV$190*1))</f>
        <v>0</v>
      </c>
      <c r="AX99" s="67" cm="1">
        <f t="array" ref="AX99">SUMPRODUCT(('P3'!$M$8:$AV$8=AX$9)*('P3'!$B$11:$B$190=$B99)*('P3'!$M$11:$AV$190*1))</f>
        <v>0</v>
      </c>
      <c r="AY99" s="68" cm="1">
        <f t="array" ref="AY99">SUMPRODUCT(('P3'!$M$8:$AV$8=AY$9)*('P3'!$B$11:$B$190=$B99)*('P3'!$M$11:$AV$190*1))</f>
        <v>0</v>
      </c>
      <c r="AZ99" s="69" cm="1">
        <f t="array" ref="AZ99">SUMPRODUCT(('P3'!$M$8:$AV$8=AZ$9)*('P3'!$B$11:$B$190=$B99)*('P3'!$M$11:$AV$190*1))</f>
        <v>0</v>
      </c>
      <c r="BA99" s="26"/>
      <c r="BB99" s="381"/>
      <c r="BC99" s="382"/>
      <c r="BD99" s="26"/>
      <c r="BE99" s="381">
        <f t="shared" si="158"/>
        <v>0</v>
      </c>
      <c r="BF99" s="383">
        <f t="shared" si="159"/>
        <v>0</v>
      </c>
      <c r="BG99" s="26"/>
      <c r="BH99" s="381">
        <f t="shared" si="160"/>
        <v>0</v>
      </c>
      <c r="BI99" s="383">
        <f t="shared" si="161"/>
        <v>0</v>
      </c>
    </row>
    <row r="100" spans="2:61" ht="14.5" hidden="1" customHeight="1" outlineLevel="1" x14ac:dyDescent="0.35">
      <c r="B100" s="61" t="s">
        <v>728</v>
      </c>
      <c r="C100" s="62">
        <f>IFERROR(VLOOKUP($B100,'P3'!$B:$AQ,2,FALSE),0)</f>
        <v>0</v>
      </c>
      <c r="D100" s="376">
        <f>IFERROR(VLOOKUP($B100,'P3'!$B:$AQ,3,FALSE),0)</f>
        <v>0</v>
      </c>
      <c r="E100" s="377">
        <f>IFERROR(VLOOKUP($B100,'P3'!$B:$AQ,4,FALSE),0)</f>
        <v>0</v>
      </c>
      <c r="F100" s="376">
        <f>IFERROR(VLOOKUP($B100,'P3'!$B:$AQ,5,FALSE),0)</f>
        <v>0</v>
      </c>
      <c r="G100" s="377">
        <f>IFERROR(VLOOKUP($B100,'P3'!$B:$AQ,6,FALSE),0)</f>
        <v>0</v>
      </c>
      <c r="H100" s="378">
        <f>IFERROR(VLOOKUP($B100,'P3'!$B:$AQ,7,FALSE),0)</f>
        <v>0</v>
      </c>
      <c r="I100" s="379">
        <f>IFERROR(VLOOKUP($B100,'P3'!$B:$AQ,8,FALSE),0)</f>
        <v>0</v>
      </c>
      <c r="J100" s="65">
        <f>IFERROR(VLOOKUP($B100,'P3'!$B:$AQ,9,FALSE),0)</f>
        <v>0</v>
      </c>
      <c r="K100" s="392"/>
      <c r="L100" s="393"/>
      <c r="M100" s="393"/>
      <c r="N100" s="68">
        <f t="shared" si="162"/>
        <v>0</v>
      </c>
      <c r="O100" s="66">
        <f t="shared" si="163"/>
        <v>0</v>
      </c>
      <c r="P100" s="26"/>
      <c r="Q100" s="67" cm="1">
        <f t="array" ref="Q100">SUMPRODUCT(('P3'!$M$8:$AV$8=Q$9)*('P3'!$B$11:$B$190=$B100)*('P3'!$M$11:$AV$190*1))</f>
        <v>0</v>
      </c>
      <c r="R100" s="68" cm="1">
        <f t="array" ref="R100">SUMPRODUCT(('P3'!$M$8:$AV$8=R$9)*('P3'!$B$11:$B$190=$B100)*('P3'!$M$11:$AV$190*1))</f>
        <v>0</v>
      </c>
      <c r="S100" s="69" cm="1">
        <f t="array" ref="S100">SUMPRODUCT(('P3'!$M$8:$AV$8=S$9)*('P3'!$B$11:$B$190=$B100)*('P3'!$M$11:$AV$190*1))</f>
        <v>0</v>
      </c>
      <c r="T100" s="67" cm="1">
        <f t="array" ref="T100">SUMPRODUCT(('P3'!$M$8:$AV$8=T$9)*('P3'!$B$11:$B$190=$B100)*('P3'!$M$11:$AV$190*1))</f>
        <v>0</v>
      </c>
      <c r="U100" s="68" cm="1">
        <f t="array" ref="U100">SUMPRODUCT(('P3'!$M$8:$AV$8=U$9)*('P3'!$B$11:$B$190=$B100)*('P3'!$M$11:$AV$190*1))</f>
        <v>0</v>
      </c>
      <c r="V100" s="69" cm="1">
        <f t="array" ref="V100">SUMPRODUCT(('P3'!$M$8:$AV$8=V$9)*('P3'!$B$11:$B$190=$B100)*('P3'!$M$11:$AV$190*1))</f>
        <v>0</v>
      </c>
      <c r="W100" s="67" cm="1">
        <f t="array" ref="W100">SUMPRODUCT(('P3'!$M$8:$AV$8=W$9)*('P3'!$B$11:$B$190=$B100)*('P3'!$M$11:$AV$190*1))</f>
        <v>0</v>
      </c>
      <c r="X100" s="68" cm="1">
        <f t="array" ref="X100">SUMPRODUCT(('P3'!$M$8:$AV$8=X$9)*('P3'!$B$11:$B$190=$B100)*('P3'!$M$11:$AV$190*1))</f>
        <v>0</v>
      </c>
      <c r="Y100" s="69" cm="1">
        <f t="array" ref="Y100">SUMPRODUCT(('P3'!$M$8:$AV$8=Y$9)*('P3'!$B$11:$B$190=$B100)*('P3'!$M$11:$AV$190*1))</f>
        <v>0</v>
      </c>
      <c r="Z100" s="67" cm="1">
        <f t="array" ref="Z100">SUMPRODUCT(('P3'!$M$8:$AV$8=Z$9)*('P3'!$B$11:$B$190=$B100)*('P3'!$M$11:$AV$190*1))</f>
        <v>0</v>
      </c>
      <c r="AA100" s="68" cm="1">
        <f t="array" ref="AA100">SUMPRODUCT(('P3'!$M$8:$AV$8=AA$9)*('P3'!$B$11:$B$190=$B100)*('P3'!$M$11:$AV$190*1))</f>
        <v>0</v>
      </c>
      <c r="AB100" s="69" cm="1">
        <f t="array" ref="AB100">SUMPRODUCT(('P3'!$M$8:$AV$8=AB$9)*('P3'!$B$11:$B$190=$B100)*('P3'!$M$11:$AV$190*1))</f>
        <v>0</v>
      </c>
      <c r="AC100" s="67" cm="1">
        <f t="array" ref="AC100">SUMPRODUCT(('P3'!$M$8:$AV$8=AC$9)*('P3'!$B$11:$B$190=$B100)*('P3'!$M$11:$AV$190*1))</f>
        <v>0</v>
      </c>
      <c r="AD100" s="68" cm="1">
        <f t="array" ref="AD100">SUMPRODUCT(('P3'!$M$8:$AV$8=AD$9)*('P3'!$B$11:$B$190=$B100)*('P3'!$M$11:$AV$190*1))</f>
        <v>0</v>
      </c>
      <c r="AE100" s="69" cm="1">
        <f t="array" ref="AE100">SUMPRODUCT(('P3'!$M$8:$AV$8=AE$9)*('P3'!$B$11:$B$190=$B100)*('P3'!$M$11:$AV$190*1))</f>
        <v>0</v>
      </c>
      <c r="AF100" s="67" cm="1">
        <f t="array" ref="AF100">SUMPRODUCT(('P3'!$M$8:$AV$8=AF$9)*('P3'!$B$11:$B$190=$B100)*('P3'!$M$11:$AV$190*1))</f>
        <v>0</v>
      </c>
      <c r="AG100" s="68" cm="1">
        <f t="array" ref="AG100">SUMPRODUCT(('P3'!$M$8:$AV$8=AG$9)*('P3'!$B$11:$B$190=$B100)*('P3'!$M$11:$AV$190*1))</f>
        <v>0</v>
      </c>
      <c r="AH100" s="69" cm="1">
        <f t="array" ref="AH100">SUMPRODUCT(('P3'!$M$8:$AV$8=AH$9)*('P3'!$B$11:$B$190=$B100)*('P3'!$M$11:$AV$190*1))</f>
        <v>0</v>
      </c>
      <c r="AI100" s="67" cm="1">
        <f t="array" ref="AI100">SUMPRODUCT(('P3'!$M$8:$AV$8=AI$9)*('P3'!$B$11:$B$190=$B100)*('P3'!$M$11:$AV$190*1))</f>
        <v>0</v>
      </c>
      <c r="AJ100" s="68" cm="1">
        <f t="array" ref="AJ100">SUMPRODUCT(('P3'!$M$8:$AV$8=AJ$9)*('P3'!$B$11:$B$190=$B100)*('P3'!$M$11:$AV$190*1))</f>
        <v>0</v>
      </c>
      <c r="AK100" s="69" cm="1">
        <f t="array" ref="AK100">SUMPRODUCT(('P3'!$M$8:$AV$8=AK$9)*('P3'!$B$11:$B$190=$B100)*('P3'!$M$11:$AV$190*1))</f>
        <v>0</v>
      </c>
      <c r="AL100" s="67" cm="1">
        <f t="array" ref="AL100">SUMPRODUCT(('P3'!$M$8:$AV$8=AL$9)*('P3'!$B$11:$B$190=$B100)*('P3'!$M$11:$AV$190*1))</f>
        <v>0</v>
      </c>
      <c r="AM100" s="68" cm="1">
        <f t="array" ref="AM100">SUMPRODUCT(('P3'!$M$8:$AV$8=AM$9)*('P3'!$B$11:$B$190=$B100)*('P3'!$M$11:$AV$190*1))</f>
        <v>0</v>
      </c>
      <c r="AN100" s="69" cm="1">
        <f t="array" ref="AN100">SUMPRODUCT(('P3'!$M$8:$AV$8=AN$9)*('P3'!$B$11:$B$190=$B100)*('P3'!$M$11:$AV$190*1))</f>
        <v>0</v>
      </c>
      <c r="AO100" s="67" cm="1">
        <f t="array" ref="AO100">SUMPRODUCT(('P3'!$M$8:$AV$8=AO$9)*('P3'!$B$11:$B$190=$B100)*('P3'!$M$11:$AV$190*1))</f>
        <v>0</v>
      </c>
      <c r="AP100" s="68" cm="1">
        <f t="array" ref="AP100">SUMPRODUCT(('P3'!$M$8:$AV$8=AP$9)*('P3'!$B$11:$B$190=$B100)*('P3'!$M$11:$AV$190*1))</f>
        <v>0</v>
      </c>
      <c r="AQ100" s="69" cm="1">
        <f t="array" ref="AQ100">SUMPRODUCT(('P3'!$M$8:$AV$8=AQ$9)*('P3'!$B$11:$B$190=$B100)*('P3'!$M$11:$AV$190*1))</f>
        <v>0</v>
      </c>
      <c r="AR100" s="67" cm="1">
        <f t="array" ref="AR100">SUMPRODUCT(('P3'!$M$8:$AV$8=AR$9)*('P3'!$B$11:$B$190=$B100)*('P3'!$M$11:$AV$190*1))</f>
        <v>0</v>
      </c>
      <c r="AS100" s="68" cm="1">
        <f t="array" ref="AS100">SUMPRODUCT(('P3'!$M$8:$AV$8=AS$9)*('P3'!$B$11:$B$190=$B100)*('P3'!$M$11:$AV$190*1))</f>
        <v>0</v>
      </c>
      <c r="AT100" s="69" cm="1">
        <f t="array" ref="AT100">SUMPRODUCT(('P3'!$M$8:$AV$8=AT$9)*('P3'!$B$11:$B$190=$B100)*('P3'!$M$11:$AV$190*1))</f>
        <v>0</v>
      </c>
      <c r="AU100" s="67" cm="1">
        <f t="array" ref="AU100">SUMPRODUCT(('P3'!$M$8:$AV$8=AU$9)*('P3'!$B$11:$B$190=$B100)*('P3'!$M$11:$AV$190*1))</f>
        <v>0</v>
      </c>
      <c r="AV100" s="68" cm="1">
        <f t="array" ref="AV100">SUMPRODUCT(('P3'!$M$8:$AV$8=AV$9)*('P3'!$B$11:$B$190=$B100)*('P3'!$M$11:$AV$190*1))</f>
        <v>0</v>
      </c>
      <c r="AW100" s="69" cm="1">
        <f t="array" ref="AW100">SUMPRODUCT(('P3'!$M$8:$AV$8=AW$9)*('P3'!$B$11:$B$190=$B100)*('P3'!$M$11:$AV$190*1))</f>
        <v>0</v>
      </c>
      <c r="AX100" s="67" cm="1">
        <f t="array" ref="AX100">SUMPRODUCT(('P3'!$M$8:$AV$8=AX$9)*('P3'!$B$11:$B$190=$B100)*('P3'!$M$11:$AV$190*1))</f>
        <v>0</v>
      </c>
      <c r="AY100" s="68" cm="1">
        <f t="array" ref="AY100">SUMPRODUCT(('P3'!$M$8:$AV$8=AY$9)*('P3'!$B$11:$B$190=$B100)*('P3'!$M$11:$AV$190*1))</f>
        <v>0</v>
      </c>
      <c r="AZ100" s="69" cm="1">
        <f t="array" ref="AZ100">SUMPRODUCT(('P3'!$M$8:$AV$8=AZ$9)*('P3'!$B$11:$B$190=$B100)*('P3'!$M$11:$AV$190*1))</f>
        <v>0</v>
      </c>
      <c r="BA100" s="26"/>
      <c r="BB100" s="381"/>
      <c r="BC100" s="382"/>
      <c r="BD100" s="26"/>
      <c r="BE100" s="381">
        <f t="shared" si="158"/>
        <v>0</v>
      </c>
      <c r="BF100" s="383">
        <f t="shared" si="159"/>
        <v>0</v>
      </c>
      <c r="BG100" s="26"/>
      <c r="BH100" s="381">
        <f t="shared" si="160"/>
        <v>0</v>
      </c>
      <c r="BI100" s="383">
        <f t="shared" si="161"/>
        <v>0</v>
      </c>
    </row>
    <row r="101" spans="2:61" ht="14.5" collapsed="1" x14ac:dyDescent="0.35">
      <c r="B101" s="26"/>
      <c r="C101" s="148" t="s">
        <v>87</v>
      </c>
      <c r="D101" s="354"/>
      <c r="E101" s="355"/>
      <c r="F101" s="356"/>
      <c r="G101" s="355"/>
      <c r="H101" s="357"/>
      <c r="I101" s="358"/>
      <c r="J101" s="359"/>
      <c r="K101" s="74">
        <f>K102+K113+K124+K135</f>
        <v>0</v>
      </c>
      <c r="L101" s="93">
        <f t="shared" ref="L101:O101" si="164">L102+L113+L124+L135</f>
        <v>0</v>
      </c>
      <c r="M101" s="93">
        <f t="shared" si="164"/>
        <v>0</v>
      </c>
      <c r="N101" s="93">
        <f t="shared" si="164"/>
        <v>0</v>
      </c>
      <c r="O101" s="360">
        <f t="shared" si="164"/>
        <v>0</v>
      </c>
      <c r="P101" s="50"/>
      <c r="Q101" s="74">
        <f>Q102+Q113+Q124+Q135</f>
        <v>0</v>
      </c>
      <c r="R101" s="93">
        <f t="shared" ref="R101:AZ101" si="165">R102+R113+R124+R135</f>
        <v>0</v>
      </c>
      <c r="S101" s="75">
        <f t="shared" si="165"/>
        <v>0</v>
      </c>
      <c r="T101" s="74">
        <f t="shared" si="165"/>
        <v>0</v>
      </c>
      <c r="U101" s="93">
        <f t="shared" si="165"/>
        <v>0</v>
      </c>
      <c r="V101" s="75">
        <f t="shared" si="165"/>
        <v>0</v>
      </c>
      <c r="W101" s="74">
        <f t="shared" si="165"/>
        <v>0</v>
      </c>
      <c r="X101" s="93">
        <f t="shared" si="165"/>
        <v>0</v>
      </c>
      <c r="Y101" s="75">
        <f t="shared" si="165"/>
        <v>0</v>
      </c>
      <c r="Z101" s="74">
        <f t="shared" si="165"/>
        <v>0</v>
      </c>
      <c r="AA101" s="93">
        <f t="shared" si="165"/>
        <v>0</v>
      </c>
      <c r="AB101" s="75">
        <f t="shared" si="165"/>
        <v>0</v>
      </c>
      <c r="AC101" s="74">
        <f t="shared" si="165"/>
        <v>0</v>
      </c>
      <c r="AD101" s="93">
        <f t="shared" si="165"/>
        <v>0</v>
      </c>
      <c r="AE101" s="75">
        <f t="shared" si="165"/>
        <v>0</v>
      </c>
      <c r="AF101" s="74">
        <f t="shared" si="165"/>
        <v>0</v>
      </c>
      <c r="AG101" s="93">
        <f t="shared" si="165"/>
        <v>0</v>
      </c>
      <c r="AH101" s="75">
        <f t="shared" si="165"/>
        <v>0</v>
      </c>
      <c r="AI101" s="74">
        <f t="shared" si="165"/>
        <v>0</v>
      </c>
      <c r="AJ101" s="93">
        <f t="shared" si="165"/>
        <v>0</v>
      </c>
      <c r="AK101" s="75">
        <f t="shared" si="165"/>
        <v>0</v>
      </c>
      <c r="AL101" s="74">
        <f t="shared" si="165"/>
        <v>0</v>
      </c>
      <c r="AM101" s="93">
        <f t="shared" si="165"/>
        <v>0</v>
      </c>
      <c r="AN101" s="75">
        <f t="shared" si="165"/>
        <v>0</v>
      </c>
      <c r="AO101" s="74">
        <f t="shared" si="165"/>
        <v>0</v>
      </c>
      <c r="AP101" s="93">
        <f t="shared" si="165"/>
        <v>0</v>
      </c>
      <c r="AQ101" s="75">
        <f t="shared" si="165"/>
        <v>0</v>
      </c>
      <c r="AR101" s="74">
        <f t="shared" si="165"/>
        <v>0</v>
      </c>
      <c r="AS101" s="93">
        <f t="shared" si="165"/>
        <v>0</v>
      </c>
      <c r="AT101" s="75">
        <f t="shared" si="165"/>
        <v>0</v>
      </c>
      <c r="AU101" s="74">
        <f t="shared" si="165"/>
        <v>0</v>
      </c>
      <c r="AV101" s="93">
        <f t="shared" si="165"/>
        <v>0</v>
      </c>
      <c r="AW101" s="75">
        <f t="shared" si="165"/>
        <v>0</v>
      </c>
      <c r="AX101" s="74">
        <f t="shared" si="165"/>
        <v>0</v>
      </c>
      <c r="AY101" s="93">
        <f t="shared" si="165"/>
        <v>0</v>
      </c>
      <c r="AZ101" s="75">
        <f t="shared" si="165"/>
        <v>0</v>
      </c>
      <c r="BA101" s="26"/>
      <c r="BB101" s="74">
        <f>BB102+BB113+BB124+BB135</f>
        <v>0</v>
      </c>
      <c r="BC101" s="75"/>
      <c r="BD101" s="26"/>
      <c r="BE101" s="74">
        <f>BE102+BE113+BE124+BE135</f>
        <v>0</v>
      </c>
      <c r="BF101" s="76">
        <f t="shared" si="2"/>
        <v>0</v>
      </c>
      <c r="BG101" s="26"/>
      <c r="BH101" s="74">
        <f>BH102+BH113+BH124+BH135</f>
        <v>0</v>
      </c>
      <c r="BI101" s="76">
        <f t="shared" si="3"/>
        <v>0</v>
      </c>
    </row>
    <row r="102" spans="2:61" ht="14.5" x14ac:dyDescent="0.35">
      <c r="B102" s="26"/>
      <c r="C102" s="363" t="str">
        <f>B2</f>
        <v>Lead Partner</v>
      </c>
      <c r="D102" s="364"/>
      <c r="E102" s="365"/>
      <c r="F102" s="366"/>
      <c r="G102" s="365"/>
      <c r="H102" s="367"/>
      <c r="I102" s="368"/>
      <c r="J102" s="369"/>
      <c r="K102" s="370">
        <f>SUM(K103:K112)</f>
        <v>0</v>
      </c>
      <c r="L102" s="371">
        <f t="shared" ref="L102:O102" si="166">SUM(L103:L112)</f>
        <v>0</v>
      </c>
      <c r="M102" s="371">
        <f t="shared" si="166"/>
        <v>0</v>
      </c>
      <c r="N102" s="371">
        <f t="shared" si="166"/>
        <v>0</v>
      </c>
      <c r="O102" s="372">
        <f t="shared" si="166"/>
        <v>0</v>
      </c>
      <c r="P102" s="50"/>
      <c r="Q102" s="370">
        <f t="shared" ref="Q102:BB102" si="167">SUM(Q103:Q112)</f>
        <v>0</v>
      </c>
      <c r="R102" s="371">
        <f t="shared" si="167"/>
        <v>0</v>
      </c>
      <c r="S102" s="373">
        <f t="shared" si="167"/>
        <v>0</v>
      </c>
      <c r="T102" s="370">
        <f t="shared" si="167"/>
        <v>0</v>
      </c>
      <c r="U102" s="371">
        <f t="shared" si="167"/>
        <v>0</v>
      </c>
      <c r="V102" s="373">
        <f t="shared" si="167"/>
        <v>0</v>
      </c>
      <c r="W102" s="370">
        <f t="shared" si="167"/>
        <v>0</v>
      </c>
      <c r="X102" s="371">
        <f t="shared" si="167"/>
        <v>0</v>
      </c>
      <c r="Y102" s="373">
        <f t="shared" si="167"/>
        <v>0</v>
      </c>
      <c r="Z102" s="370">
        <f t="shared" si="167"/>
        <v>0</v>
      </c>
      <c r="AA102" s="371">
        <f t="shared" si="167"/>
        <v>0</v>
      </c>
      <c r="AB102" s="373">
        <f t="shared" si="167"/>
        <v>0</v>
      </c>
      <c r="AC102" s="370">
        <f t="shared" si="167"/>
        <v>0</v>
      </c>
      <c r="AD102" s="371">
        <f t="shared" si="167"/>
        <v>0</v>
      </c>
      <c r="AE102" s="373">
        <f t="shared" si="167"/>
        <v>0</v>
      </c>
      <c r="AF102" s="370">
        <f t="shared" si="167"/>
        <v>0</v>
      </c>
      <c r="AG102" s="371">
        <f t="shared" si="167"/>
        <v>0</v>
      </c>
      <c r="AH102" s="373">
        <f t="shared" si="167"/>
        <v>0</v>
      </c>
      <c r="AI102" s="370">
        <f t="shared" si="167"/>
        <v>0</v>
      </c>
      <c r="AJ102" s="371">
        <f t="shared" si="167"/>
        <v>0</v>
      </c>
      <c r="AK102" s="373">
        <f t="shared" si="167"/>
        <v>0</v>
      </c>
      <c r="AL102" s="370">
        <f t="shared" si="167"/>
        <v>0</v>
      </c>
      <c r="AM102" s="371">
        <f t="shared" si="167"/>
        <v>0</v>
      </c>
      <c r="AN102" s="373">
        <f t="shared" si="167"/>
        <v>0</v>
      </c>
      <c r="AO102" s="370">
        <f t="shared" si="167"/>
        <v>0</v>
      </c>
      <c r="AP102" s="371">
        <f t="shared" si="167"/>
        <v>0</v>
      </c>
      <c r="AQ102" s="373">
        <f t="shared" si="167"/>
        <v>0</v>
      </c>
      <c r="AR102" s="370">
        <f t="shared" si="167"/>
        <v>0</v>
      </c>
      <c r="AS102" s="371">
        <f t="shared" si="167"/>
        <v>0</v>
      </c>
      <c r="AT102" s="373">
        <f t="shared" si="167"/>
        <v>0</v>
      </c>
      <c r="AU102" s="370">
        <f t="shared" si="167"/>
        <v>0</v>
      </c>
      <c r="AV102" s="371">
        <f t="shared" si="167"/>
        <v>0</v>
      </c>
      <c r="AW102" s="373">
        <f t="shared" si="167"/>
        <v>0</v>
      </c>
      <c r="AX102" s="370">
        <f t="shared" si="167"/>
        <v>0</v>
      </c>
      <c r="AY102" s="371">
        <f t="shared" si="167"/>
        <v>0</v>
      </c>
      <c r="AZ102" s="373">
        <f t="shared" si="167"/>
        <v>0</v>
      </c>
      <c r="BA102" s="26"/>
      <c r="BB102" s="370">
        <f t="shared" si="167"/>
        <v>0</v>
      </c>
      <c r="BC102" s="373"/>
      <c r="BD102" s="26"/>
      <c r="BE102" s="370">
        <f t="shared" ref="BE102" si="168">SUM(BE103:BE112)</f>
        <v>0</v>
      </c>
      <c r="BF102" s="410">
        <f t="shared" si="2"/>
        <v>0</v>
      </c>
      <c r="BG102" s="26"/>
      <c r="BH102" s="370">
        <f t="shared" ref="BH102" si="169">SUM(BH103:BH112)</f>
        <v>0</v>
      </c>
      <c r="BI102" s="410">
        <f t="shared" si="3"/>
        <v>0</v>
      </c>
    </row>
    <row r="103" spans="2:61" ht="12" customHeight="1" x14ac:dyDescent="0.35">
      <c r="B103" s="61" t="s">
        <v>88</v>
      </c>
      <c r="C103" s="62">
        <f>IFERROR(VLOOKUP(B103,'Budget Lead'!B:AY,2,FALSE),0)</f>
        <v>0</v>
      </c>
      <c r="D103" s="376">
        <f>IFERROR(VLOOKUP(B103,'Budget Lead'!B:AQ,3,FALSE),0)</f>
        <v>0</v>
      </c>
      <c r="E103" s="377">
        <f>IFERROR(VLOOKUP($B103,'Budget Lead'!$B:$AQ,4,FALSE),0)</f>
        <v>0</v>
      </c>
      <c r="F103" s="376">
        <f>IFERROR(VLOOKUP($B103,'Budget Lead'!$B:$AQ,5,FALSE),0)</f>
        <v>0</v>
      </c>
      <c r="G103" s="377">
        <f>IFERROR(VLOOKUP($B103,'Budget Lead'!$B:$AQ,6,FALSE),0)</f>
        <v>0</v>
      </c>
      <c r="H103" s="378">
        <f>IFERROR(VLOOKUP($B103,'Budget Lead'!$B:$AQ,7,FALSE),0)</f>
        <v>0</v>
      </c>
      <c r="I103" s="384">
        <f>IFERROR(VLOOKUP($B103,'Budget Lead'!$B:$AQ,8,FALSE),0)</f>
        <v>0</v>
      </c>
      <c r="J103" s="385">
        <f>IFERROR(VLOOKUP($B103,'Budget Lead'!$B:$AQ,9,FALSE),0)</f>
        <v>0</v>
      </c>
      <c r="K103" s="67">
        <f>D103*F103*H103*J103</f>
        <v>0</v>
      </c>
      <c r="L103" s="380"/>
      <c r="M103" s="380"/>
      <c r="N103" s="380"/>
      <c r="O103" s="145">
        <f>SUM(K103:N103)</f>
        <v>0</v>
      </c>
      <c r="P103" s="26"/>
      <c r="Q103" s="67" cm="1">
        <f t="array" ref="Q103">SUMPRODUCT(('Budget Lead'!$M$8:$AV$8=Q$9)*('Budget Lead'!$B$11:$B$190=$B103)*('Budget Lead'!$M$11:$AV$190)*1)</f>
        <v>0</v>
      </c>
      <c r="R103" s="68" cm="1">
        <f t="array" ref="R103">SUMPRODUCT(('Budget Lead'!$M$8:$AV$8=R$9)*('Budget Lead'!$B$11:$B$190=$B103)*('Budget Lead'!$M$11:$AV$190)*1)</f>
        <v>0</v>
      </c>
      <c r="S103" s="69" cm="1">
        <f t="array" ref="S103">SUMPRODUCT(('Budget Lead'!$M$8:$AV$8=S$9)*('Budget Lead'!$B$11:$B$190=$B103)*('Budget Lead'!$M$11:$AV$190)*1)</f>
        <v>0</v>
      </c>
      <c r="T103" s="67" cm="1">
        <f t="array" ref="T103">SUMPRODUCT(('Budget Lead'!$M$8:$AV$8=T$9)*('Budget Lead'!$B$11:$B$190=$B103)*('Budget Lead'!$M$11:$AV$190)*1)</f>
        <v>0</v>
      </c>
      <c r="U103" s="68" cm="1">
        <f t="array" ref="U103">SUMPRODUCT(('Budget Lead'!$M$8:$AV$8=U$9)*('Budget Lead'!$B$11:$B$190=$B103)*('Budget Lead'!$M$11:$AV$190)*1)</f>
        <v>0</v>
      </c>
      <c r="V103" s="69" cm="1">
        <f t="array" ref="V103">SUMPRODUCT(('Budget Lead'!$M$8:$AV$8=V$9)*('Budget Lead'!$B$11:$B$190=$B103)*('Budget Lead'!$M$11:$AV$190)*1)</f>
        <v>0</v>
      </c>
      <c r="W103" s="67" cm="1">
        <f t="array" ref="W103">SUMPRODUCT(('Budget Lead'!$M$8:$AV$8=W$9)*('Budget Lead'!$B$11:$B$190=$B103)*('Budget Lead'!$M$11:$AV$190)*1)</f>
        <v>0</v>
      </c>
      <c r="X103" s="68" cm="1">
        <f t="array" ref="X103">SUMPRODUCT(('Budget Lead'!$M$8:$AV$8=X$9)*('Budget Lead'!$B$11:$B$190=$B103)*('Budget Lead'!$M$11:$AV$190)*1)</f>
        <v>0</v>
      </c>
      <c r="Y103" s="69" cm="1">
        <f t="array" ref="Y103">SUMPRODUCT(('Budget Lead'!$M$8:$AV$8=Y$9)*('Budget Lead'!$B$11:$B$190=$B103)*('Budget Lead'!$M$11:$AV$190)*1)</f>
        <v>0</v>
      </c>
      <c r="Z103" s="67" cm="1">
        <f t="array" ref="Z103">SUMPRODUCT(('Budget Lead'!$M$8:$AV$8=Z$9)*('Budget Lead'!$B$11:$B$190=$B103)*('Budget Lead'!$M$11:$AV$190)*1)</f>
        <v>0</v>
      </c>
      <c r="AA103" s="68" cm="1">
        <f t="array" ref="AA103">SUMPRODUCT(('Budget Lead'!$M$8:$AV$8=AA$9)*('Budget Lead'!$B$11:$B$190=$B103)*('Budget Lead'!$M$11:$AV$190)*1)</f>
        <v>0</v>
      </c>
      <c r="AB103" s="69" cm="1">
        <f t="array" ref="AB103">SUMPRODUCT(('Budget Lead'!$M$8:$AV$8=AB$9)*('Budget Lead'!$B$11:$B$190=$B103)*('Budget Lead'!$M$11:$AV$190)*1)</f>
        <v>0</v>
      </c>
      <c r="AC103" s="67" cm="1">
        <f t="array" ref="AC103">SUMPRODUCT(('Budget Lead'!$M$8:$AV$8=AC$9)*('Budget Lead'!$B$11:$B$190=$B103)*('Budget Lead'!$M$11:$AV$190)*1)</f>
        <v>0</v>
      </c>
      <c r="AD103" s="68" cm="1">
        <f t="array" ref="AD103">SUMPRODUCT(('Budget Lead'!$M$8:$AV$8=AD$9)*('Budget Lead'!$B$11:$B$190=$B103)*('Budget Lead'!$M$11:$AV$190)*1)</f>
        <v>0</v>
      </c>
      <c r="AE103" s="69" cm="1">
        <f t="array" ref="AE103">SUMPRODUCT(('Budget Lead'!$M$8:$AV$8=AE$9)*('Budget Lead'!$B$11:$B$190=$B103)*('Budget Lead'!$M$11:$AV$190)*1)</f>
        <v>0</v>
      </c>
      <c r="AF103" s="67" cm="1">
        <f t="array" ref="AF103">SUMPRODUCT(('Budget Lead'!$M$8:$AV$8=AF$9)*('Budget Lead'!$B$11:$B$190=$B103)*('Budget Lead'!$M$11:$AV$190)*1)</f>
        <v>0</v>
      </c>
      <c r="AG103" s="68" cm="1">
        <f t="array" ref="AG103">SUMPRODUCT(('Budget Lead'!$M$8:$AV$8=AG$9)*('Budget Lead'!$B$11:$B$190=$B103)*('Budget Lead'!$M$11:$AV$190)*1)</f>
        <v>0</v>
      </c>
      <c r="AH103" s="69" cm="1">
        <f t="array" ref="AH103">SUMPRODUCT(('Budget Lead'!$M$8:$AV$8=AH$9)*('Budget Lead'!$B$11:$B$190=$B103)*('Budget Lead'!$M$11:$AV$190)*1)</f>
        <v>0</v>
      </c>
      <c r="AI103" s="67" cm="1">
        <f t="array" ref="AI103">SUMPRODUCT(('Budget Lead'!$M$8:$AV$8=AI$9)*('Budget Lead'!$B$11:$B$190=$B103)*('Budget Lead'!$M$11:$AV$190)*1)</f>
        <v>0</v>
      </c>
      <c r="AJ103" s="68" cm="1">
        <f t="array" ref="AJ103">SUMPRODUCT(('Budget Lead'!$M$8:$AV$8=AJ$9)*('Budget Lead'!$B$11:$B$190=$B103)*('Budget Lead'!$M$11:$AV$190)*1)</f>
        <v>0</v>
      </c>
      <c r="AK103" s="69" cm="1">
        <f t="array" ref="AK103">SUMPRODUCT(('Budget Lead'!$M$8:$AV$8=AK$9)*('Budget Lead'!$B$11:$B$190=$B103)*('Budget Lead'!$M$11:$AV$190)*1)</f>
        <v>0</v>
      </c>
      <c r="AL103" s="67" cm="1">
        <f t="array" ref="AL103">SUMPRODUCT(('Budget Lead'!$M$8:$AV$8=AL$9)*('Budget Lead'!$B$11:$B$190=$B103)*('Budget Lead'!$M$11:$AV$190)*1)</f>
        <v>0</v>
      </c>
      <c r="AM103" s="68" cm="1">
        <f t="array" ref="AM103">SUMPRODUCT(('Budget Lead'!$M$8:$AV$8=AM$9)*('Budget Lead'!$B$11:$B$190=$B103)*('Budget Lead'!$M$11:$AV$190)*1)</f>
        <v>0</v>
      </c>
      <c r="AN103" s="69" cm="1">
        <f t="array" ref="AN103">SUMPRODUCT(('Budget Lead'!$M$8:$AV$8=AN$9)*('Budget Lead'!$B$11:$B$190=$B103)*('Budget Lead'!$M$11:$AV$190)*1)</f>
        <v>0</v>
      </c>
      <c r="AO103" s="67" cm="1">
        <f t="array" ref="AO103">SUMPRODUCT(('Budget Lead'!$M$8:$AV$8=AO$9)*('Budget Lead'!$B$11:$B$190=$B103)*('Budget Lead'!$M$11:$AV$190)*1)</f>
        <v>0</v>
      </c>
      <c r="AP103" s="68" cm="1">
        <f t="array" ref="AP103">SUMPRODUCT(('Budget Lead'!$M$8:$AV$8=AP$9)*('Budget Lead'!$B$11:$B$190=$B103)*('Budget Lead'!$M$11:$AV$190)*1)</f>
        <v>0</v>
      </c>
      <c r="AQ103" s="69" cm="1">
        <f t="array" ref="AQ103">SUMPRODUCT(('Budget Lead'!$M$8:$AV$8=AQ$9)*('Budget Lead'!$B$11:$B$190=$B103)*('Budget Lead'!$M$11:$AV$190)*1)</f>
        <v>0</v>
      </c>
      <c r="AR103" s="67" cm="1">
        <f t="array" ref="AR103">SUMPRODUCT(('Budget Lead'!$M$8:$AV$8=AR$9)*('Budget Lead'!$B$11:$B$190=$B103)*('Budget Lead'!$M$11:$AV$190)*1)</f>
        <v>0</v>
      </c>
      <c r="AS103" s="68" cm="1">
        <f t="array" ref="AS103">SUMPRODUCT(('Budget Lead'!$M$8:$AV$8=AS$9)*('Budget Lead'!$B$11:$B$190=$B103)*('Budget Lead'!$M$11:$AV$190)*1)</f>
        <v>0</v>
      </c>
      <c r="AT103" s="69" cm="1">
        <f t="array" ref="AT103">SUMPRODUCT(('Budget Lead'!$M$8:$AV$8=AT$9)*('Budget Lead'!$B$11:$B$190=$B103)*('Budget Lead'!$M$11:$AV$190)*1)</f>
        <v>0</v>
      </c>
      <c r="AU103" s="67" cm="1">
        <f t="array" ref="AU103">SUMPRODUCT(('Budget Lead'!$M$8:$AV$8=AU$9)*('Budget Lead'!$B$11:$B$190=$B103)*('Budget Lead'!$M$11:$AV$190)*1)</f>
        <v>0</v>
      </c>
      <c r="AV103" s="68" cm="1">
        <f t="array" ref="AV103">SUMPRODUCT(('Budget Lead'!$M$8:$AV$8=AV$9)*('Budget Lead'!$B$11:$B$190=$B103)*('Budget Lead'!$M$11:$AV$190)*1)</f>
        <v>0</v>
      </c>
      <c r="AW103" s="69" cm="1">
        <f t="array" ref="AW103">SUMPRODUCT(('Budget Lead'!$M$8:$AV$8=AW$9)*('Budget Lead'!$B$11:$B$190=$B103)*('Budget Lead'!$M$11:$AV$190)*1)</f>
        <v>0</v>
      </c>
      <c r="AX103" s="67" cm="1">
        <f t="array" ref="AX103">SUMPRODUCT(('Budget Lead'!$M$8:$AV$8=AX$9)*('Budget Lead'!$B$11:$B$190=$B103)*('Budget Lead'!$M$11:$AV$190)*1)</f>
        <v>0</v>
      </c>
      <c r="AY103" s="68" cm="1">
        <f t="array" ref="AY103">SUMPRODUCT(('Budget Lead'!$M$8:$AV$8=AY$9)*('Budget Lead'!$B$11:$B$190=$B103)*('Budget Lead'!$M$11:$AV$190)*1)</f>
        <v>0</v>
      </c>
      <c r="AZ103" s="69" cm="1">
        <f t="array" ref="AZ103">SUMPRODUCT(('Budget Lead'!$M$8:$AV$8=AZ$9)*('Budget Lead'!$B$11:$B$190=$B103)*('Budget Lead'!$M$11:$AV$190)*1)</f>
        <v>0</v>
      </c>
      <c r="BA103" s="26"/>
      <c r="BB103" s="381"/>
      <c r="BC103" s="382"/>
      <c r="BD103" s="26"/>
      <c r="BE103" s="381">
        <f t="shared" ref="BE103:BE112" si="170">SUM(Q103:AZ103)</f>
        <v>0</v>
      </c>
      <c r="BF103" s="383">
        <f t="shared" ref="BF103:BF112" si="171">IFERROR(BE103/O103,0)</f>
        <v>0</v>
      </c>
      <c r="BG103" s="26"/>
      <c r="BH103" s="381">
        <f t="shared" ref="BH103:BH112" si="172">BB103+BE103</f>
        <v>0</v>
      </c>
      <c r="BI103" s="383">
        <f t="shared" ref="BI103:BI112" si="173">IFERROR(BH103/O103,0)</f>
        <v>0</v>
      </c>
    </row>
    <row r="104" spans="2:61" ht="12" customHeight="1" x14ac:dyDescent="0.35">
      <c r="B104" s="61" t="s">
        <v>89</v>
      </c>
      <c r="C104" s="62">
        <f>IFERROR(VLOOKUP(B104,'Budget Lead'!B:AY,2,FALSE),0)</f>
        <v>0</v>
      </c>
      <c r="D104" s="376">
        <f>IFERROR(VLOOKUP(B104,'Budget Lead'!B:AQ,3,FALSE),0)</f>
        <v>0</v>
      </c>
      <c r="E104" s="377">
        <f>IFERROR(VLOOKUP($B104,'Budget Lead'!$B:$AQ,4,FALSE),0)</f>
        <v>0</v>
      </c>
      <c r="F104" s="376">
        <f>IFERROR(VLOOKUP($B104,'Budget Lead'!$B:$AQ,5,FALSE),0)</f>
        <v>0</v>
      </c>
      <c r="G104" s="377">
        <f>IFERROR(VLOOKUP($B104,'Budget Lead'!$B:$AQ,6,FALSE),0)</f>
        <v>0</v>
      </c>
      <c r="H104" s="378">
        <f>IFERROR(VLOOKUP($B104,'Budget Lead'!$B:$AQ,7,FALSE),0)</f>
        <v>0</v>
      </c>
      <c r="I104" s="384">
        <f>IFERROR(VLOOKUP($B104,'Budget Lead'!$B:$AQ,8,FALSE),0)</f>
        <v>0</v>
      </c>
      <c r="J104" s="385">
        <f>IFERROR(VLOOKUP($B104,'Budget Lead'!$B:$AQ,9,FALSE),0)</f>
        <v>0</v>
      </c>
      <c r="K104" s="67">
        <f t="shared" ref="K104:K112" si="174">D104*F104*H104*J104</f>
        <v>0</v>
      </c>
      <c r="L104" s="380"/>
      <c r="M104" s="380"/>
      <c r="N104" s="380"/>
      <c r="O104" s="145">
        <f t="shared" ref="O104:O112" si="175">SUM(K104:N104)</f>
        <v>0</v>
      </c>
      <c r="P104" s="26"/>
      <c r="Q104" s="67" cm="1">
        <f t="array" ref="Q104">SUMPRODUCT(('Budget Lead'!$M$8:$AV$8=Q$9)*('Budget Lead'!$B$11:$B$190=$B104)*('Budget Lead'!$M$11:$AV$190)*1)</f>
        <v>0</v>
      </c>
      <c r="R104" s="68" cm="1">
        <f t="array" ref="R104">SUMPRODUCT(('Budget Lead'!$M$8:$AV$8=R$9)*('Budget Lead'!$B$11:$B$190=$B104)*('Budget Lead'!$M$11:$AV$190)*1)</f>
        <v>0</v>
      </c>
      <c r="S104" s="69" cm="1">
        <f t="array" ref="S104">SUMPRODUCT(('Budget Lead'!$M$8:$AV$8=S$9)*('Budget Lead'!$B$11:$B$190=$B104)*('Budget Lead'!$M$11:$AV$190)*1)</f>
        <v>0</v>
      </c>
      <c r="T104" s="67" cm="1">
        <f t="array" ref="T104">SUMPRODUCT(('Budget Lead'!$M$8:$AV$8=T$9)*('Budget Lead'!$B$11:$B$190=$B104)*('Budget Lead'!$M$11:$AV$190)*1)</f>
        <v>0</v>
      </c>
      <c r="U104" s="68" cm="1">
        <f t="array" ref="U104">SUMPRODUCT(('Budget Lead'!$M$8:$AV$8=U$9)*('Budget Lead'!$B$11:$B$190=$B104)*('Budget Lead'!$M$11:$AV$190)*1)</f>
        <v>0</v>
      </c>
      <c r="V104" s="69" cm="1">
        <f t="array" ref="V104">SUMPRODUCT(('Budget Lead'!$M$8:$AV$8=V$9)*('Budget Lead'!$B$11:$B$190=$B104)*('Budget Lead'!$M$11:$AV$190)*1)</f>
        <v>0</v>
      </c>
      <c r="W104" s="67" cm="1">
        <f t="array" ref="W104">SUMPRODUCT(('Budget Lead'!$M$8:$AV$8=W$9)*('Budget Lead'!$B$11:$B$190=$B104)*('Budget Lead'!$M$11:$AV$190)*1)</f>
        <v>0</v>
      </c>
      <c r="X104" s="68" cm="1">
        <f t="array" ref="X104">SUMPRODUCT(('Budget Lead'!$M$8:$AV$8=X$9)*('Budget Lead'!$B$11:$B$190=$B104)*('Budget Lead'!$M$11:$AV$190)*1)</f>
        <v>0</v>
      </c>
      <c r="Y104" s="69" cm="1">
        <f t="array" ref="Y104">SUMPRODUCT(('Budget Lead'!$M$8:$AV$8=Y$9)*('Budget Lead'!$B$11:$B$190=$B104)*('Budget Lead'!$M$11:$AV$190)*1)</f>
        <v>0</v>
      </c>
      <c r="Z104" s="67" cm="1">
        <f t="array" ref="Z104">SUMPRODUCT(('Budget Lead'!$M$8:$AV$8=Z$9)*('Budget Lead'!$B$11:$B$190=$B104)*('Budget Lead'!$M$11:$AV$190)*1)</f>
        <v>0</v>
      </c>
      <c r="AA104" s="68" cm="1">
        <f t="array" ref="AA104">SUMPRODUCT(('Budget Lead'!$M$8:$AV$8=AA$9)*('Budget Lead'!$B$11:$B$190=$B104)*('Budget Lead'!$M$11:$AV$190)*1)</f>
        <v>0</v>
      </c>
      <c r="AB104" s="69" cm="1">
        <f t="array" ref="AB104">SUMPRODUCT(('Budget Lead'!$M$8:$AV$8=AB$9)*('Budget Lead'!$B$11:$B$190=$B104)*('Budget Lead'!$M$11:$AV$190)*1)</f>
        <v>0</v>
      </c>
      <c r="AC104" s="67" cm="1">
        <f t="array" ref="AC104">SUMPRODUCT(('Budget Lead'!$M$8:$AV$8=AC$9)*('Budget Lead'!$B$11:$B$190=$B104)*('Budget Lead'!$M$11:$AV$190)*1)</f>
        <v>0</v>
      </c>
      <c r="AD104" s="68" cm="1">
        <f t="array" ref="AD104">SUMPRODUCT(('Budget Lead'!$M$8:$AV$8=AD$9)*('Budget Lead'!$B$11:$B$190=$B104)*('Budget Lead'!$M$11:$AV$190)*1)</f>
        <v>0</v>
      </c>
      <c r="AE104" s="69" cm="1">
        <f t="array" ref="AE104">SUMPRODUCT(('Budget Lead'!$M$8:$AV$8=AE$9)*('Budget Lead'!$B$11:$B$190=$B104)*('Budget Lead'!$M$11:$AV$190)*1)</f>
        <v>0</v>
      </c>
      <c r="AF104" s="67" cm="1">
        <f t="array" ref="AF104">SUMPRODUCT(('Budget Lead'!$M$8:$AV$8=AF$9)*('Budget Lead'!$B$11:$B$190=$B104)*('Budget Lead'!$M$11:$AV$190)*1)</f>
        <v>0</v>
      </c>
      <c r="AG104" s="68" cm="1">
        <f t="array" ref="AG104">SUMPRODUCT(('Budget Lead'!$M$8:$AV$8=AG$9)*('Budget Lead'!$B$11:$B$190=$B104)*('Budget Lead'!$M$11:$AV$190)*1)</f>
        <v>0</v>
      </c>
      <c r="AH104" s="69" cm="1">
        <f t="array" ref="AH104">SUMPRODUCT(('Budget Lead'!$M$8:$AV$8=AH$9)*('Budget Lead'!$B$11:$B$190=$B104)*('Budget Lead'!$M$11:$AV$190)*1)</f>
        <v>0</v>
      </c>
      <c r="AI104" s="67" cm="1">
        <f t="array" ref="AI104">SUMPRODUCT(('Budget Lead'!$M$8:$AV$8=AI$9)*('Budget Lead'!$B$11:$B$190=$B104)*('Budget Lead'!$M$11:$AV$190)*1)</f>
        <v>0</v>
      </c>
      <c r="AJ104" s="68" cm="1">
        <f t="array" ref="AJ104">SUMPRODUCT(('Budget Lead'!$M$8:$AV$8=AJ$9)*('Budget Lead'!$B$11:$B$190=$B104)*('Budget Lead'!$M$11:$AV$190)*1)</f>
        <v>0</v>
      </c>
      <c r="AK104" s="69" cm="1">
        <f t="array" ref="AK104">SUMPRODUCT(('Budget Lead'!$M$8:$AV$8=AK$9)*('Budget Lead'!$B$11:$B$190=$B104)*('Budget Lead'!$M$11:$AV$190)*1)</f>
        <v>0</v>
      </c>
      <c r="AL104" s="67" cm="1">
        <f t="array" ref="AL104">SUMPRODUCT(('Budget Lead'!$M$8:$AV$8=AL$9)*('Budget Lead'!$B$11:$B$190=$B104)*('Budget Lead'!$M$11:$AV$190)*1)</f>
        <v>0</v>
      </c>
      <c r="AM104" s="68" cm="1">
        <f t="array" ref="AM104">SUMPRODUCT(('Budget Lead'!$M$8:$AV$8=AM$9)*('Budget Lead'!$B$11:$B$190=$B104)*('Budget Lead'!$M$11:$AV$190)*1)</f>
        <v>0</v>
      </c>
      <c r="AN104" s="69" cm="1">
        <f t="array" ref="AN104">SUMPRODUCT(('Budget Lead'!$M$8:$AV$8=AN$9)*('Budget Lead'!$B$11:$B$190=$B104)*('Budget Lead'!$M$11:$AV$190)*1)</f>
        <v>0</v>
      </c>
      <c r="AO104" s="67" cm="1">
        <f t="array" ref="AO104">SUMPRODUCT(('Budget Lead'!$M$8:$AV$8=AO$9)*('Budget Lead'!$B$11:$B$190=$B104)*('Budget Lead'!$M$11:$AV$190)*1)</f>
        <v>0</v>
      </c>
      <c r="AP104" s="68" cm="1">
        <f t="array" ref="AP104">SUMPRODUCT(('Budget Lead'!$M$8:$AV$8=AP$9)*('Budget Lead'!$B$11:$B$190=$B104)*('Budget Lead'!$M$11:$AV$190)*1)</f>
        <v>0</v>
      </c>
      <c r="AQ104" s="69" cm="1">
        <f t="array" ref="AQ104">SUMPRODUCT(('Budget Lead'!$M$8:$AV$8=AQ$9)*('Budget Lead'!$B$11:$B$190=$B104)*('Budget Lead'!$M$11:$AV$190)*1)</f>
        <v>0</v>
      </c>
      <c r="AR104" s="67" cm="1">
        <f t="array" ref="AR104">SUMPRODUCT(('Budget Lead'!$M$8:$AV$8=AR$9)*('Budget Lead'!$B$11:$B$190=$B104)*('Budget Lead'!$M$11:$AV$190)*1)</f>
        <v>0</v>
      </c>
      <c r="AS104" s="68" cm="1">
        <f t="array" ref="AS104">SUMPRODUCT(('Budget Lead'!$M$8:$AV$8=AS$9)*('Budget Lead'!$B$11:$B$190=$B104)*('Budget Lead'!$M$11:$AV$190)*1)</f>
        <v>0</v>
      </c>
      <c r="AT104" s="69" cm="1">
        <f t="array" ref="AT104">SUMPRODUCT(('Budget Lead'!$M$8:$AV$8=AT$9)*('Budget Lead'!$B$11:$B$190=$B104)*('Budget Lead'!$M$11:$AV$190)*1)</f>
        <v>0</v>
      </c>
      <c r="AU104" s="67" cm="1">
        <f t="array" ref="AU104">SUMPRODUCT(('Budget Lead'!$M$8:$AV$8=AU$9)*('Budget Lead'!$B$11:$B$190=$B104)*('Budget Lead'!$M$11:$AV$190)*1)</f>
        <v>0</v>
      </c>
      <c r="AV104" s="68" cm="1">
        <f t="array" ref="AV104">SUMPRODUCT(('Budget Lead'!$M$8:$AV$8=AV$9)*('Budget Lead'!$B$11:$B$190=$B104)*('Budget Lead'!$M$11:$AV$190)*1)</f>
        <v>0</v>
      </c>
      <c r="AW104" s="69" cm="1">
        <f t="array" ref="AW104">SUMPRODUCT(('Budget Lead'!$M$8:$AV$8=AW$9)*('Budget Lead'!$B$11:$B$190=$B104)*('Budget Lead'!$M$11:$AV$190)*1)</f>
        <v>0</v>
      </c>
      <c r="AX104" s="67" cm="1">
        <f t="array" ref="AX104">SUMPRODUCT(('Budget Lead'!$M$8:$AV$8=AX$9)*('Budget Lead'!$B$11:$B$190=$B104)*('Budget Lead'!$M$11:$AV$190)*1)</f>
        <v>0</v>
      </c>
      <c r="AY104" s="68" cm="1">
        <f t="array" ref="AY104">SUMPRODUCT(('Budget Lead'!$M$8:$AV$8=AY$9)*('Budget Lead'!$B$11:$B$190=$B104)*('Budget Lead'!$M$11:$AV$190)*1)</f>
        <v>0</v>
      </c>
      <c r="AZ104" s="69" cm="1">
        <f t="array" ref="AZ104">SUMPRODUCT(('Budget Lead'!$M$8:$AV$8=AZ$9)*('Budget Lead'!$B$11:$B$190=$B104)*('Budget Lead'!$M$11:$AV$190)*1)</f>
        <v>0</v>
      </c>
      <c r="BA104" s="26"/>
      <c r="BB104" s="381"/>
      <c r="BC104" s="382"/>
      <c r="BD104" s="26"/>
      <c r="BE104" s="381">
        <f t="shared" si="170"/>
        <v>0</v>
      </c>
      <c r="BF104" s="383">
        <f t="shared" si="171"/>
        <v>0</v>
      </c>
      <c r="BG104" s="26"/>
      <c r="BH104" s="381">
        <f t="shared" si="172"/>
        <v>0</v>
      </c>
      <c r="BI104" s="383">
        <f t="shared" si="173"/>
        <v>0</v>
      </c>
    </row>
    <row r="105" spans="2:61" ht="12" hidden="1" customHeight="1" outlineLevel="1" x14ac:dyDescent="0.35">
      <c r="B105" s="61" t="s">
        <v>90</v>
      </c>
      <c r="C105" s="62">
        <f>IFERROR(VLOOKUP(B105,'Budget Lead'!B:AY,2,FALSE),0)</f>
        <v>0</v>
      </c>
      <c r="D105" s="376">
        <f>IFERROR(VLOOKUP(B105,'Budget Lead'!B:AQ,3,FALSE),0)</f>
        <v>0</v>
      </c>
      <c r="E105" s="377">
        <f>IFERROR(VLOOKUP($B105,'Budget Lead'!$B:$AQ,4,FALSE),0)</f>
        <v>0</v>
      </c>
      <c r="F105" s="376">
        <f>IFERROR(VLOOKUP($B105,'Budget Lead'!$B:$AQ,5,FALSE),0)</f>
        <v>0</v>
      </c>
      <c r="G105" s="377">
        <f>IFERROR(VLOOKUP($B105,'Budget Lead'!$B:$AQ,6,FALSE),0)</f>
        <v>0</v>
      </c>
      <c r="H105" s="378">
        <f>IFERROR(VLOOKUP($B105,'Budget Lead'!$B:$AQ,7,FALSE),0)</f>
        <v>0</v>
      </c>
      <c r="I105" s="384">
        <f>IFERROR(VLOOKUP($B105,'Budget Lead'!$B:$AQ,8,FALSE),0)</f>
        <v>0</v>
      </c>
      <c r="J105" s="385">
        <f>IFERROR(VLOOKUP($B105,'Budget Lead'!$B:$AQ,9,FALSE),0)</f>
        <v>0</v>
      </c>
      <c r="K105" s="67">
        <f t="shared" si="174"/>
        <v>0</v>
      </c>
      <c r="L105" s="380"/>
      <c r="M105" s="380"/>
      <c r="N105" s="380"/>
      <c r="O105" s="145">
        <f t="shared" si="175"/>
        <v>0</v>
      </c>
      <c r="P105" s="26"/>
      <c r="Q105" s="67" cm="1">
        <f t="array" ref="Q105">SUMPRODUCT(('Budget Lead'!$M$8:$AV$8=Q$9)*('Budget Lead'!$B$11:$B$190=$B105)*('Budget Lead'!$M$11:$AV$190)*1)</f>
        <v>0</v>
      </c>
      <c r="R105" s="68" cm="1">
        <f t="array" ref="R105">SUMPRODUCT(('Budget Lead'!$M$8:$AV$8=R$9)*('Budget Lead'!$B$11:$B$190=$B105)*('Budget Lead'!$M$11:$AV$190)*1)</f>
        <v>0</v>
      </c>
      <c r="S105" s="69" cm="1">
        <f t="array" ref="S105">SUMPRODUCT(('Budget Lead'!$M$8:$AV$8=S$9)*('Budget Lead'!$B$11:$B$190=$B105)*('Budget Lead'!$M$11:$AV$190)*1)</f>
        <v>0</v>
      </c>
      <c r="T105" s="67" cm="1">
        <f t="array" ref="T105">SUMPRODUCT(('Budget Lead'!$M$8:$AV$8=T$9)*('Budget Lead'!$B$11:$B$190=$B105)*('Budget Lead'!$M$11:$AV$190)*1)</f>
        <v>0</v>
      </c>
      <c r="U105" s="68" cm="1">
        <f t="array" ref="U105">SUMPRODUCT(('Budget Lead'!$M$8:$AV$8=U$9)*('Budget Lead'!$B$11:$B$190=$B105)*('Budget Lead'!$M$11:$AV$190)*1)</f>
        <v>0</v>
      </c>
      <c r="V105" s="69" cm="1">
        <f t="array" ref="V105">SUMPRODUCT(('Budget Lead'!$M$8:$AV$8=V$9)*('Budget Lead'!$B$11:$B$190=$B105)*('Budget Lead'!$M$11:$AV$190)*1)</f>
        <v>0</v>
      </c>
      <c r="W105" s="67" cm="1">
        <f t="array" ref="W105">SUMPRODUCT(('Budget Lead'!$M$8:$AV$8=W$9)*('Budget Lead'!$B$11:$B$190=$B105)*('Budget Lead'!$M$11:$AV$190)*1)</f>
        <v>0</v>
      </c>
      <c r="X105" s="68" cm="1">
        <f t="array" ref="X105">SUMPRODUCT(('Budget Lead'!$M$8:$AV$8=X$9)*('Budget Lead'!$B$11:$B$190=$B105)*('Budget Lead'!$M$11:$AV$190)*1)</f>
        <v>0</v>
      </c>
      <c r="Y105" s="69" cm="1">
        <f t="array" ref="Y105">SUMPRODUCT(('Budget Lead'!$M$8:$AV$8=Y$9)*('Budget Lead'!$B$11:$B$190=$B105)*('Budget Lead'!$M$11:$AV$190)*1)</f>
        <v>0</v>
      </c>
      <c r="Z105" s="67" cm="1">
        <f t="array" ref="Z105">SUMPRODUCT(('Budget Lead'!$M$8:$AV$8=Z$9)*('Budget Lead'!$B$11:$B$190=$B105)*('Budget Lead'!$M$11:$AV$190)*1)</f>
        <v>0</v>
      </c>
      <c r="AA105" s="68" cm="1">
        <f t="array" ref="AA105">SUMPRODUCT(('Budget Lead'!$M$8:$AV$8=AA$9)*('Budget Lead'!$B$11:$B$190=$B105)*('Budget Lead'!$M$11:$AV$190)*1)</f>
        <v>0</v>
      </c>
      <c r="AB105" s="69" cm="1">
        <f t="array" ref="AB105">SUMPRODUCT(('Budget Lead'!$M$8:$AV$8=AB$9)*('Budget Lead'!$B$11:$B$190=$B105)*('Budget Lead'!$M$11:$AV$190)*1)</f>
        <v>0</v>
      </c>
      <c r="AC105" s="67" cm="1">
        <f t="array" ref="AC105">SUMPRODUCT(('Budget Lead'!$M$8:$AV$8=AC$9)*('Budget Lead'!$B$11:$B$190=$B105)*('Budget Lead'!$M$11:$AV$190)*1)</f>
        <v>0</v>
      </c>
      <c r="AD105" s="68" cm="1">
        <f t="array" ref="AD105">SUMPRODUCT(('Budget Lead'!$M$8:$AV$8=AD$9)*('Budget Lead'!$B$11:$B$190=$B105)*('Budget Lead'!$M$11:$AV$190)*1)</f>
        <v>0</v>
      </c>
      <c r="AE105" s="69" cm="1">
        <f t="array" ref="AE105">SUMPRODUCT(('Budget Lead'!$M$8:$AV$8=AE$9)*('Budget Lead'!$B$11:$B$190=$B105)*('Budget Lead'!$M$11:$AV$190)*1)</f>
        <v>0</v>
      </c>
      <c r="AF105" s="67" cm="1">
        <f t="array" ref="AF105">SUMPRODUCT(('Budget Lead'!$M$8:$AV$8=AF$9)*('Budget Lead'!$B$11:$B$190=$B105)*('Budget Lead'!$M$11:$AV$190)*1)</f>
        <v>0</v>
      </c>
      <c r="AG105" s="68" cm="1">
        <f t="array" ref="AG105">SUMPRODUCT(('Budget Lead'!$M$8:$AV$8=AG$9)*('Budget Lead'!$B$11:$B$190=$B105)*('Budget Lead'!$M$11:$AV$190)*1)</f>
        <v>0</v>
      </c>
      <c r="AH105" s="69" cm="1">
        <f t="array" ref="AH105">SUMPRODUCT(('Budget Lead'!$M$8:$AV$8=AH$9)*('Budget Lead'!$B$11:$B$190=$B105)*('Budget Lead'!$M$11:$AV$190)*1)</f>
        <v>0</v>
      </c>
      <c r="AI105" s="67" cm="1">
        <f t="array" ref="AI105">SUMPRODUCT(('Budget Lead'!$M$8:$AV$8=AI$9)*('Budget Lead'!$B$11:$B$190=$B105)*('Budget Lead'!$M$11:$AV$190)*1)</f>
        <v>0</v>
      </c>
      <c r="AJ105" s="68" cm="1">
        <f t="array" ref="AJ105">SUMPRODUCT(('Budget Lead'!$M$8:$AV$8=AJ$9)*('Budget Lead'!$B$11:$B$190=$B105)*('Budget Lead'!$M$11:$AV$190)*1)</f>
        <v>0</v>
      </c>
      <c r="AK105" s="69" cm="1">
        <f t="array" ref="AK105">SUMPRODUCT(('Budget Lead'!$M$8:$AV$8=AK$9)*('Budget Lead'!$B$11:$B$190=$B105)*('Budget Lead'!$M$11:$AV$190)*1)</f>
        <v>0</v>
      </c>
      <c r="AL105" s="67" cm="1">
        <f t="array" ref="AL105">SUMPRODUCT(('Budget Lead'!$M$8:$AV$8=AL$9)*('Budget Lead'!$B$11:$B$190=$B105)*('Budget Lead'!$M$11:$AV$190)*1)</f>
        <v>0</v>
      </c>
      <c r="AM105" s="68" cm="1">
        <f t="array" ref="AM105">SUMPRODUCT(('Budget Lead'!$M$8:$AV$8=AM$9)*('Budget Lead'!$B$11:$B$190=$B105)*('Budget Lead'!$M$11:$AV$190)*1)</f>
        <v>0</v>
      </c>
      <c r="AN105" s="69" cm="1">
        <f t="array" ref="AN105">SUMPRODUCT(('Budget Lead'!$M$8:$AV$8=AN$9)*('Budget Lead'!$B$11:$B$190=$B105)*('Budget Lead'!$M$11:$AV$190)*1)</f>
        <v>0</v>
      </c>
      <c r="AO105" s="67" cm="1">
        <f t="array" ref="AO105">SUMPRODUCT(('Budget Lead'!$M$8:$AV$8=AO$9)*('Budget Lead'!$B$11:$B$190=$B105)*('Budget Lead'!$M$11:$AV$190)*1)</f>
        <v>0</v>
      </c>
      <c r="AP105" s="68" cm="1">
        <f t="array" ref="AP105">SUMPRODUCT(('Budget Lead'!$M$8:$AV$8=AP$9)*('Budget Lead'!$B$11:$B$190=$B105)*('Budget Lead'!$M$11:$AV$190)*1)</f>
        <v>0</v>
      </c>
      <c r="AQ105" s="69" cm="1">
        <f t="array" ref="AQ105">SUMPRODUCT(('Budget Lead'!$M$8:$AV$8=AQ$9)*('Budget Lead'!$B$11:$B$190=$B105)*('Budget Lead'!$M$11:$AV$190)*1)</f>
        <v>0</v>
      </c>
      <c r="AR105" s="67" cm="1">
        <f t="array" ref="AR105">SUMPRODUCT(('Budget Lead'!$M$8:$AV$8=AR$9)*('Budget Lead'!$B$11:$B$190=$B105)*('Budget Lead'!$M$11:$AV$190)*1)</f>
        <v>0</v>
      </c>
      <c r="AS105" s="68" cm="1">
        <f t="array" ref="AS105">SUMPRODUCT(('Budget Lead'!$M$8:$AV$8=AS$9)*('Budget Lead'!$B$11:$B$190=$B105)*('Budget Lead'!$M$11:$AV$190)*1)</f>
        <v>0</v>
      </c>
      <c r="AT105" s="69" cm="1">
        <f t="array" ref="AT105">SUMPRODUCT(('Budget Lead'!$M$8:$AV$8=AT$9)*('Budget Lead'!$B$11:$B$190=$B105)*('Budget Lead'!$M$11:$AV$190)*1)</f>
        <v>0</v>
      </c>
      <c r="AU105" s="67" cm="1">
        <f t="array" ref="AU105">SUMPRODUCT(('Budget Lead'!$M$8:$AV$8=AU$9)*('Budget Lead'!$B$11:$B$190=$B105)*('Budget Lead'!$M$11:$AV$190)*1)</f>
        <v>0</v>
      </c>
      <c r="AV105" s="68" cm="1">
        <f t="array" ref="AV105">SUMPRODUCT(('Budget Lead'!$M$8:$AV$8=AV$9)*('Budget Lead'!$B$11:$B$190=$B105)*('Budget Lead'!$M$11:$AV$190)*1)</f>
        <v>0</v>
      </c>
      <c r="AW105" s="69" cm="1">
        <f t="array" ref="AW105">SUMPRODUCT(('Budget Lead'!$M$8:$AV$8=AW$9)*('Budget Lead'!$B$11:$B$190=$B105)*('Budget Lead'!$M$11:$AV$190)*1)</f>
        <v>0</v>
      </c>
      <c r="AX105" s="67" cm="1">
        <f t="array" ref="AX105">SUMPRODUCT(('Budget Lead'!$M$8:$AV$8=AX$9)*('Budget Lead'!$B$11:$B$190=$B105)*('Budget Lead'!$M$11:$AV$190)*1)</f>
        <v>0</v>
      </c>
      <c r="AY105" s="68" cm="1">
        <f t="array" ref="AY105">SUMPRODUCT(('Budget Lead'!$M$8:$AV$8=AY$9)*('Budget Lead'!$B$11:$B$190=$B105)*('Budget Lead'!$M$11:$AV$190)*1)</f>
        <v>0</v>
      </c>
      <c r="AZ105" s="69" cm="1">
        <f t="array" ref="AZ105">SUMPRODUCT(('Budget Lead'!$M$8:$AV$8=AZ$9)*('Budget Lead'!$B$11:$B$190=$B105)*('Budget Lead'!$M$11:$AV$190)*1)</f>
        <v>0</v>
      </c>
      <c r="BA105" s="26"/>
      <c r="BB105" s="381"/>
      <c r="BC105" s="382"/>
      <c r="BD105" s="26"/>
      <c r="BE105" s="381">
        <f t="shared" si="170"/>
        <v>0</v>
      </c>
      <c r="BF105" s="383">
        <f t="shared" si="171"/>
        <v>0</v>
      </c>
      <c r="BG105" s="26"/>
      <c r="BH105" s="381">
        <f t="shared" si="172"/>
        <v>0</v>
      </c>
      <c r="BI105" s="383">
        <f t="shared" si="173"/>
        <v>0</v>
      </c>
    </row>
    <row r="106" spans="2:61" ht="12" hidden="1" customHeight="1" outlineLevel="1" x14ac:dyDescent="0.35">
      <c r="B106" s="61" t="s">
        <v>91</v>
      </c>
      <c r="C106" s="62">
        <f>IFERROR(VLOOKUP(B106,'Budget Lead'!B:AY,2,FALSE),0)</f>
        <v>0</v>
      </c>
      <c r="D106" s="376">
        <f>IFERROR(VLOOKUP(B106,'Budget Lead'!B:AQ,3,FALSE),0)</f>
        <v>0</v>
      </c>
      <c r="E106" s="377">
        <f>IFERROR(VLOOKUP($B106,'Budget Lead'!$B:$AQ,4,FALSE),0)</f>
        <v>0</v>
      </c>
      <c r="F106" s="376">
        <f>IFERROR(VLOOKUP($B106,'Budget Lead'!$B:$AQ,5,FALSE),0)</f>
        <v>0</v>
      </c>
      <c r="G106" s="377">
        <f>IFERROR(VLOOKUP($B106,'Budget Lead'!$B:$AQ,6,FALSE),0)</f>
        <v>0</v>
      </c>
      <c r="H106" s="378">
        <f>IFERROR(VLOOKUP($B106,'Budget Lead'!$B:$AQ,7,FALSE),0)</f>
        <v>0</v>
      </c>
      <c r="I106" s="384">
        <f>IFERROR(VLOOKUP($B106,'Budget Lead'!$B:$AQ,8,FALSE),0)</f>
        <v>0</v>
      </c>
      <c r="J106" s="385">
        <f>IFERROR(VLOOKUP($B106,'Budget Lead'!$B:$AQ,9,FALSE),0)</f>
        <v>0</v>
      </c>
      <c r="K106" s="67">
        <f t="shared" si="174"/>
        <v>0</v>
      </c>
      <c r="L106" s="380"/>
      <c r="M106" s="380"/>
      <c r="N106" s="380"/>
      <c r="O106" s="145">
        <f t="shared" si="175"/>
        <v>0</v>
      </c>
      <c r="P106" s="26"/>
      <c r="Q106" s="67" cm="1">
        <f t="array" ref="Q106">SUMPRODUCT(('Budget Lead'!$M$8:$AV$8=Q$9)*('Budget Lead'!$B$11:$B$190=$B106)*('Budget Lead'!$M$11:$AV$190)*1)</f>
        <v>0</v>
      </c>
      <c r="R106" s="68" cm="1">
        <f t="array" ref="R106">SUMPRODUCT(('Budget Lead'!$M$8:$AV$8=R$9)*('Budget Lead'!$B$11:$B$190=$B106)*('Budget Lead'!$M$11:$AV$190)*1)</f>
        <v>0</v>
      </c>
      <c r="S106" s="69" cm="1">
        <f t="array" ref="S106">SUMPRODUCT(('Budget Lead'!$M$8:$AV$8=S$9)*('Budget Lead'!$B$11:$B$190=$B106)*('Budget Lead'!$M$11:$AV$190)*1)</f>
        <v>0</v>
      </c>
      <c r="T106" s="67" cm="1">
        <f t="array" ref="T106">SUMPRODUCT(('Budget Lead'!$M$8:$AV$8=T$9)*('Budget Lead'!$B$11:$B$190=$B106)*('Budget Lead'!$M$11:$AV$190)*1)</f>
        <v>0</v>
      </c>
      <c r="U106" s="68" cm="1">
        <f t="array" ref="U106">SUMPRODUCT(('Budget Lead'!$M$8:$AV$8=U$9)*('Budget Lead'!$B$11:$B$190=$B106)*('Budget Lead'!$M$11:$AV$190)*1)</f>
        <v>0</v>
      </c>
      <c r="V106" s="69" cm="1">
        <f t="array" ref="V106">SUMPRODUCT(('Budget Lead'!$M$8:$AV$8=V$9)*('Budget Lead'!$B$11:$B$190=$B106)*('Budget Lead'!$M$11:$AV$190)*1)</f>
        <v>0</v>
      </c>
      <c r="W106" s="67" cm="1">
        <f t="array" ref="W106">SUMPRODUCT(('Budget Lead'!$M$8:$AV$8=W$9)*('Budget Lead'!$B$11:$B$190=$B106)*('Budget Lead'!$M$11:$AV$190)*1)</f>
        <v>0</v>
      </c>
      <c r="X106" s="68" cm="1">
        <f t="array" ref="X106">SUMPRODUCT(('Budget Lead'!$M$8:$AV$8=X$9)*('Budget Lead'!$B$11:$B$190=$B106)*('Budget Lead'!$M$11:$AV$190)*1)</f>
        <v>0</v>
      </c>
      <c r="Y106" s="69" cm="1">
        <f t="array" ref="Y106">SUMPRODUCT(('Budget Lead'!$M$8:$AV$8=Y$9)*('Budget Lead'!$B$11:$B$190=$B106)*('Budget Lead'!$M$11:$AV$190)*1)</f>
        <v>0</v>
      </c>
      <c r="Z106" s="67" cm="1">
        <f t="array" ref="Z106">SUMPRODUCT(('Budget Lead'!$M$8:$AV$8=Z$9)*('Budget Lead'!$B$11:$B$190=$B106)*('Budget Lead'!$M$11:$AV$190)*1)</f>
        <v>0</v>
      </c>
      <c r="AA106" s="68" cm="1">
        <f t="array" ref="AA106">SUMPRODUCT(('Budget Lead'!$M$8:$AV$8=AA$9)*('Budget Lead'!$B$11:$B$190=$B106)*('Budget Lead'!$M$11:$AV$190)*1)</f>
        <v>0</v>
      </c>
      <c r="AB106" s="69" cm="1">
        <f t="array" ref="AB106">SUMPRODUCT(('Budget Lead'!$M$8:$AV$8=AB$9)*('Budget Lead'!$B$11:$B$190=$B106)*('Budget Lead'!$M$11:$AV$190)*1)</f>
        <v>0</v>
      </c>
      <c r="AC106" s="67" cm="1">
        <f t="array" ref="AC106">SUMPRODUCT(('Budget Lead'!$M$8:$AV$8=AC$9)*('Budget Lead'!$B$11:$B$190=$B106)*('Budget Lead'!$M$11:$AV$190)*1)</f>
        <v>0</v>
      </c>
      <c r="AD106" s="68" cm="1">
        <f t="array" ref="AD106">SUMPRODUCT(('Budget Lead'!$M$8:$AV$8=AD$9)*('Budget Lead'!$B$11:$B$190=$B106)*('Budget Lead'!$M$11:$AV$190)*1)</f>
        <v>0</v>
      </c>
      <c r="AE106" s="69" cm="1">
        <f t="array" ref="AE106">SUMPRODUCT(('Budget Lead'!$M$8:$AV$8=AE$9)*('Budget Lead'!$B$11:$B$190=$B106)*('Budget Lead'!$M$11:$AV$190)*1)</f>
        <v>0</v>
      </c>
      <c r="AF106" s="67" cm="1">
        <f t="array" ref="AF106">SUMPRODUCT(('Budget Lead'!$M$8:$AV$8=AF$9)*('Budget Lead'!$B$11:$B$190=$B106)*('Budget Lead'!$M$11:$AV$190)*1)</f>
        <v>0</v>
      </c>
      <c r="AG106" s="68" cm="1">
        <f t="array" ref="AG106">SUMPRODUCT(('Budget Lead'!$M$8:$AV$8=AG$9)*('Budget Lead'!$B$11:$B$190=$B106)*('Budget Lead'!$M$11:$AV$190)*1)</f>
        <v>0</v>
      </c>
      <c r="AH106" s="69" cm="1">
        <f t="array" ref="AH106">SUMPRODUCT(('Budget Lead'!$M$8:$AV$8=AH$9)*('Budget Lead'!$B$11:$B$190=$B106)*('Budget Lead'!$M$11:$AV$190)*1)</f>
        <v>0</v>
      </c>
      <c r="AI106" s="67" cm="1">
        <f t="array" ref="AI106">SUMPRODUCT(('Budget Lead'!$M$8:$AV$8=AI$9)*('Budget Lead'!$B$11:$B$190=$B106)*('Budget Lead'!$M$11:$AV$190)*1)</f>
        <v>0</v>
      </c>
      <c r="AJ106" s="68" cm="1">
        <f t="array" ref="AJ106">SUMPRODUCT(('Budget Lead'!$M$8:$AV$8=AJ$9)*('Budget Lead'!$B$11:$B$190=$B106)*('Budget Lead'!$M$11:$AV$190)*1)</f>
        <v>0</v>
      </c>
      <c r="AK106" s="69" cm="1">
        <f t="array" ref="AK106">SUMPRODUCT(('Budget Lead'!$M$8:$AV$8=AK$9)*('Budget Lead'!$B$11:$B$190=$B106)*('Budget Lead'!$M$11:$AV$190)*1)</f>
        <v>0</v>
      </c>
      <c r="AL106" s="67" cm="1">
        <f t="array" ref="AL106">SUMPRODUCT(('Budget Lead'!$M$8:$AV$8=AL$9)*('Budget Lead'!$B$11:$B$190=$B106)*('Budget Lead'!$M$11:$AV$190)*1)</f>
        <v>0</v>
      </c>
      <c r="AM106" s="68" cm="1">
        <f t="array" ref="AM106">SUMPRODUCT(('Budget Lead'!$M$8:$AV$8=AM$9)*('Budget Lead'!$B$11:$B$190=$B106)*('Budget Lead'!$M$11:$AV$190)*1)</f>
        <v>0</v>
      </c>
      <c r="AN106" s="69" cm="1">
        <f t="array" ref="AN106">SUMPRODUCT(('Budget Lead'!$M$8:$AV$8=AN$9)*('Budget Lead'!$B$11:$B$190=$B106)*('Budget Lead'!$M$11:$AV$190)*1)</f>
        <v>0</v>
      </c>
      <c r="AO106" s="67" cm="1">
        <f t="array" ref="AO106">SUMPRODUCT(('Budget Lead'!$M$8:$AV$8=AO$9)*('Budget Lead'!$B$11:$B$190=$B106)*('Budget Lead'!$M$11:$AV$190)*1)</f>
        <v>0</v>
      </c>
      <c r="AP106" s="68" cm="1">
        <f t="array" ref="AP106">SUMPRODUCT(('Budget Lead'!$M$8:$AV$8=AP$9)*('Budget Lead'!$B$11:$B$190=$B106)*('Budget Lead'!$M$11:$AV$190)*1)</f>
        <v>0</v>
      </c>
      <c r="AQ106" s="69" cm="1">
        <f t="array" ref="AQ106">SUMPRODUCT(('Budget Lead'!$M$8:$AV$8=AQ$9)*('Budget Lead'!$B$11:$B$190=$B106)*('Budget Lead'!$M$11:$AV$190)*1)</f>
        <v>0</v>
      </c>
      <c r="AR106" s="67" cm="1">
        <f t="array" ref="AR106">SUMPRODUCT(('Budget Lead'!$M$8:$AV$8=AR$9)*('Budget Lead'!$B$11:$B$190=$B106)*('Budget Lead'!$M$11:$AV$190)*1)</f>
        <v>0</v>
      </c>
      <c r="AS106" s="68" cm="1">
        <f t="array" ref="AS106">SUMPRODUCT(('Budget Lead'!$M$8:$AV$8=AS$9)*('Budget Lead'!$B$11:$B$190=$B106)*('Budget Lead'!$M$11:$AV$190)*1)</f>
        <v>0</v>
      </c>
      <c r="AT106" s="69" cm="1">
        <f t="array" ref="AT106">SUMPRODUCT(('Budget Lead'!$M$8:$AV$8=AT$9)*('Budget Lead'!$B$11:$B$190=$B106)*('Budget Lead'!$M$11:$AV$190)*1)</f>
        <v>0</v>
      </c>
      <c r="AU106" s="67" cm="1">
        <f t="array" ref="AU106">SUMPRODUCT(('Budget Lead'!$M$8:$AV$8=AU$9)*('Budget Lead'!$B$11:$B$190=$B106)*('Budget Lead'!$M$11:$AV$190)*1)</f>
        <v>0</v>
      </c>
      <c r="AV106" s="68" cm="1">
        <f t="array" ref="AV106">SUMPRODUCT(('Budget Lead'!$M$8:$AV$8=AV$9)*('Budget Lead'!$B$11:$B$190=$B106)*('Budget Lead'!$M$11:$AV$190)*1)</f>
        <v>0</v>
      </c>
      <c r="AW106" s="69" cm="1">
        <f t="array" ref="AW106">SUMPRODUCT(('Budget Lead'!$M$8:$AV$8=AW$9)*('Budget Lead'!$B$11:$B$190=$B106)*('Budget Lead'!$M$11:$AV$190)*1)</f>
        <v>0</v>
      </c>
      <c r="AX106" s="67" cm="1">
        <f t="array" ref="AX106">SUMPRODUCT(('Budget Lead'!$M$8:$AV$8=AX$9)*('Budget Lead'!$B$11:$B$190=$B106)*('Budget Lead'!$M$11:$AV$190)*1)</f>
        <v>0</v>
      </c>
      <c r="AY106" s="68" cm="1">
        <f t="array" ref="AY106">SUMPRODUCT(('Budget Lead'!$M$8:$AV$8=AY$9)*('Budget Lead'!$B$11:$B$190=$B106)*('Budget Lead'!$M$11:$AV$190)*1)</f>
        <v>0</v>
      </c>
      <c r="AZ106" s="69" cm="1">
        <f t="array" ref="AZ106">SUMPRODUCT(('Budget Lead'!$M$8:$AV$8=AZ$9)*('Budget Lead'!$B$11:$B$190=$B106)*('Budget Lead'!$M$11:$AV$190)*1)</f>
        <v>0</v>
      </c>
      <c r="BA106" s="26"/>
      <c r="BB106" s="381"/>
      <c r="BC106" s="382"/>
      <c r="BD106" s="26"/>
      <c r="BE106" s="381">
        <f t="shared" si="170"/>
        <v>0</v>
      </c>
      <c r="BF106" s="383">
        <f t="shared" si="171"/>
        <v>0</v>
      </c>
      <c r="BG106" s="26"/>
      <c r="BH106" s="381">
        <f t="shared" si="172"/>
        <v>0</v>
      </c>
      <c r="BI106" s="383">
        <f t="shared" si="173"/>
        <v>0</v>
      </c>
    </row>
    <row r="107" spans="2:61" ht="12" hidden="1" customHeight="1" outlineLevel="1" x14ac:dyDescent="0.35">
      <c r="B107" s="61" t="s">
        <v>92</v>
      </c>
      <c r="C107" s="62">
        <f>IFERROR(VLOOKUP(B107,'Budget Lead'!B:AY,2,FALSE),0)</f>
        <v>0</v>
      </c>
      <c r="D107" s="376">
        <f>IFERROR(VLOOKUP(B107,'Budget Lead'!B:AQ,3,FALSE),0)</f>
        <v>0</v>
      </c>
      <c r="E107" s="377">
        <f>IFERROR(VLOOKUP($B107,'Budget Lead'!$B:$AQ,4,FALSE),0)</f>
        <v>0</v>
      </c>
      <c r="F107" s="376">
        <f>IFERROR(VLOOKUP($B107,'Budget Lead'!$B:$AQ,5,FALSE),0)</f>
        <v>0</v>
      </c>
      <c r="G107" s="377">
        <f>IFERROR(VLOOKUP($B107,'Budget Lead'!$B:$AQ,6,FALSE),0)</f>
        <v>0</v>
      </c>
      <c r="H107" s="378">
        <f>IFERROR(VLOOKUP($B107,'Budget Lead'!$B:$AQ,7,FALSE),0)</f>
        <v>0</v>
      </c>
      <c r="I107" s="384">
        <f>IFERROR(VLOOKUP($B107,'Budget Lead'!$B:$AQ,8,FALSE),0)</f>
        <v>0</v>
      </c>
      <c r="J107" s="385">
        <f>IFERROR(VLOOKUP($B107,'Budget Lead'!$B:$AQ,9,FALSE),0)</f>
        <v>0</v>
      </c>
      <c r="K107" s="67">
        <f t="shared" si="174"/>
        <v>0</v>
      </c>
      <c r="L107" s="380"/>
      <c r="M107" s="380"/>
      <c r="N107" s="380"/>
      <c r="O107" s="145">
        <f t="shared" si="175"/>
        <v>0</v>
      </c>
      <c r="P107" s="26"/>
      <c r="Q107" s="67" cm="1">
        <f t="array" ref="Q107">SUMPRODUCT(('Budget Lead'!$M$8:$AV$8=Q$9)*('Budget Lead'!$B$11:$B$190=$B107)*('Budget Lead'!$M$11:$AV$190)*1)</f>
        <v>0</v>
      </c>
      <c r="R107" s="68" cm="1">
        <f t="array" ref="R107">SUMPRODUCT(('Budget Lead'!$M$8:$AV$8=R$9)*('Budget Lead'!$B$11:$B$190=$B107)*('Budget Lead'!$M$11:$AV$190)*1)</f>
        <v>0</v>
      </c>
      <c r="S107" s="69" cm="1">
        <f t="array" ref="S107">SUMPRODUCT(('Budget Lead'!$M$8:$AV$8=S$9)*('Budget Lead'!$B$11:$B$190=$B107)*('Budget Lead'!$M$11:$AV$190)*1)</f>
        <v>0</v>
      </c>
      <c r="T107" s="67" cm="1">
        <f t="array" ref="T107">SUMPRODUCT(('Budget Lead'!$M$8:$AV$8=T$9)*('Budget Lead'!$B$11:$B$190=$B107)*('Budget Lead'!$M$11:$AV$190)*1)</f>
        <v>0</v>
      </c>
      <c r="U107" s="68" cm="1">
        <f t="array" ref="U107">SUMPRODUCT(('Budget Lead'!$M$8:$AV$8=U$9)*('Budget Lead'!$B$11:$B$190=$B107)*('Budget Lead'!$M$11:$AV$190)*1)</f>
        <v>0</v>
      </c>
      <c r="V107" s="69" cm="1">
        <f t="array" ref="V107">SUMPRODUCT(('Budget Lead'!$M$8:$AV$8=V$9)*('Budget Lead'!$B$11:$B$190=$B107)*('Budget Lead'!$M$11:$AV$190)*1)</f>
        <v>0</v>
      </c>
      <c r="W107" s="67" cm="1">
        <f t="array" ref="W107">SUMPRODUCT(('Budget Lead'!$M$8:$AV$8=W$9)*('Budget Lead'!$B$11:$B$190=$B107)*('Budget Lead'!$M$11:$AV$190)*1)</f>
        <v>0</v>
      </c>
      <c r="X107" s="68" cm="1">
        <f t="array" ref="X107">SUMPRODUCT(('Budget Lead'!$M$8:$AV$8=X$9)*('Budget Lead'!$B$11:$B$190=$B107)*('Budget Lead'!$M$11:$AV$190)*1)</f>
        <v>0</v>
      </c>
      <c r="Y107" s="69" cm="1">
        <f t="array" ref="Y107">SUMPRODUCT(('Budget Lead'!$M$8:$AV$8=Y$9)*('Budget Lead'!$B$11:$B$190=$B107)*('Budget Lead'!$M$11:$AV$190)*1)</f>
        <v>0</v>
      </c>
      <c r="Z107" s="67" cm="1">
        <f t="array" ref="Z107">SUMPRODUCT(('Budget Lead'!$M$8:$AV$8=Z$9)*('Budget Lead'!$B$11:$B$190=$B107)*('Budget Lead'!$M$11:$AV$190)*1)</f>
        <v>0</v>
      </c>
      <c r="AA107" s="68" cm="1">
        <f t="array" ref="AA107">SUMPRODUCT(('Budget Lead'!$M$8:$AV$8=AA$9)*('Budget Lead'!$B$11:$B$190=$B107)*('Budget Lead'!$M$11:$AV$190)*1)</f>
        <v>0</v>
      </c>
      <c r="AB107" s="69" cm="1">
        <f t="array" ref="AB107">SUMPRODUCT(('Budget Lead'!$M$8:$AV$8=AB$9)*('Budget Lead'!$B$11:$B$190=$B107)*('Budget Lead'!$M$11:$AV$190)*1)</f>
        <v>0</v>
      </c>
      <c r="AC107" s="67" cm="1">
        <f t="array" ref="AC107">SUMPRODUCT(('Budget Lead'!$M$8:$AV$8=AC$9)*('Budget Lead'!$B$11:$B$190=$B107)*('Budget Lead'!$M$11:$AV$190)*1)</f>
        <v>0</v>
      </c>
      <c r="AD107" s="68" cm="1">
        <f t="array" ref="AD107">SUMPRODUCT(('Budget Lead'!$M$8:$AV$8=AD$9)*('Budget Lead'!$B$11:$B$190=$B107)*('Budget Lead'!$M$11:$AV$190)*1)</f>
        <v>0</v>
      </c>
      <c r="AE107" s="69" cm="1">
        <f t="array" ref="AE107">SUMPRODUCT(('Budget Lead'!$M$8:$AV$8=AE$9)*('Budget Lead'!$B$11:$B$190=$B107)*('Budget Lead'!$M$11:$AV$190)*1)</f>
        <v>0</v>
      </c>
      <c r="AF107" s="67" cm="1">
        <f t="array" ref="AF107">SUMPRODUCT(('Budget Lead'!$M$8:$AV$8=AF$9)*('Budget Lead'!$B$11:$B$190=$B107)*('Budget Lead'!$M$11:$AV$190)*1)</f>
        <v>0</v>
      </c>
      <c r="AG107" s="68" cm="1">
        <f t="array" ref="AG107">SUMPRODUCT(('Budget Lead'!$M$8:$AV$8=AG$9)*('Budget Lead'!$B$11:$B$190=$B107)*('Budget Lead'!$M$11:$AV$190)*1)</f>
        <v>0</v>
      </c>
      <c r="AH107" s="69" cm="1">
        <f t="array" ref="AH107">SUMPRODUCT(('Budget Lead'!$M$8:$AV$8=AH$9)*('Budget Lead'!$B$11:$B$190=$B107)*('Budget Lead'!$M$11:$AV$190)*1)</f>
        <v>0</v>
      </c>
      <c r="AI107" s="67" cm="1">
        <f t="array" ref="AI107">SUMPRODUCT(('Budget Lead'!$M$8:$AV$8=AI$9)*('Budget Lead'!$B$11:$B$190=$B107)*('Budget Lead'!$M$11:$AV$190)*1)</f>
        <v>0</v>
      </c>
      <c r="AJ107" s="68" cm="1">
        <f t="array" ref="AJ107">SUMPRODUCT(('Budget Lead'!$M$8:$AV$8=AJ$9)*('Budget Lead'!$B$11:$B$190=$B107)*('Budget Lead'!$M$11:$AV$190)*1)</f>
        <v>0</v>
      </c>
      <c r="AK107" s="69" cm="1">
        <f t="array" ref="AK107">SUMPRODUCT(('Budget Lead'!$M$8:$AV$8=AK$9)*('Budget Lead'!$B$11:$B$190=$B107)*('Budget Lead'!$M$11:$AV$190)*1)</f>
        <v>0</v>
      </c>
      <c r="AL107" s="67" cm="1">
        <f t="array" ref="AL107">SUMPRODUCT(('Budget Lead'!$M$8:$AV$8=AL$9)*('Budget Lead'!$B$11:$B$190=$B107)*('Budget Lead'!$M$11:$AV$190)*1)</f>
        <v>0</v>
      </c>
      <c r="AM107" s="68" cm="1">
        <f t="array" ref="AM107">SUMPRODUCT(('Budget Lead'!$M$8:$AV$8=AM$9)*('Budget Lead'!$B$11:$B$190=$B107)*('Budget Lead'!$M$11:$AV$190)*1)</f>
        <v>0</v>
      </c>
      <c r="AN107" s="69" cm="1">
        <f t="array" ref="AN107">SUMPRODUCT(('Budget Lead'!$M$8:$AV$8=AN$9)*('Budget Lead'!$B$11:$B$190=$B107)*('Budget Lead'!$M$11:$AV$190)*1)</f>
        <v>0</v>
      </c>
      <c r="AO107" s="67" cm="1">
        <f t="array" ref="AO107">SUMPRODUCT(('Budget Lead'!$M$8:$AV$8=AO$9)*('Budget Lead'!$B$11:$B$190=$B107)*('Budget Lead'!$M$11:$AV$190)*1)</f>
        <v>0</v>
      </c>
      <c r="AP107" s="68" cm="1">
        <f t="array" ref="AP107">SUMPRODUCT(('Budget Lead'!$M$8:$AV$8=AP$9)*('Budget Lead'!$B$11:$B$190=$B107)*('Budget Lead'!$M$11:$AV$190)*1)</f>
        <v>0</v>
      </c>
      <c r="AQ107" s="69" cm="1">
        <f t="array" ref="AQ107">SUMPRODUCT(('Budget Lead'!$M$8:$AV$8=AQ$9)*('Budget Lead'!$B$11:$B$190=$B107)*('Budget Lead'!$M$11:$AV$190)*1)</f>
        <v>0</v>
      </c>
      <c r="AR107" s="67" cm="1">
        <f t="array" ref="AR107">SUMPRODUCT(('Budget Lead'!$M$8:$AV$8=AR$9)*('Budget Lead'!$B$11:$B$190=$B107)*('Budget Lead'!$M$11:$AV$190)*1)</f>
        <v>0</v>
      </c>
      <c r="AS107" s="68" cm="1">
        <f t="array" ref="AS107">SUMPRODUCT(('Budget Lead'!$M$8:$AV$8=AS$9)*('Budget Lead'!$B$11:$B$190=$B107)*('Budget Lead'!$M$11:$AV$190)*1)</f>
        <v>0</v>
      </c>
      <c r="AT107" s="69" cm="1">
        <f t="array" ref="AT107">SUMPRODUCT(('Budget Lead'!$M$8:$AV$8=AT$9)*('Budget Lead'!$B$11:$B$190=$B107)*('Budget Lead'!$M$11:$AV$190)*1)</f>
        <v>0</v>
      </c>
      <c r="AU107" s="67" cm="1">
        <f t="array" ref="AU107">SUMPRODUCT(('Budget Lead'!$M$8:$AV$8=AU$9)*('Budget Lead'!$B$11:$B$190=$B107)*('Budget Lead'!$M$11:$AV$190)*1)</f>
        <v>0</v>
      </c>
      <c r="AV107" s="68" cm="1">
        <f t="array" ref="AV107">SUMPRODUCT(('Budget Lead'!$M$8:$AV$8=AV$9)*('Budget Lead'!$B$11:$B$190=$B107)*('Budget Lead'!$M$11:$AV$190)*1)</f>
        <v>0</v>
      </c>
      <c r="AW107" s="69" cm="1">
        <f t="array" ref="AW107">SUMPRODUCT(('Budget Lead'!$M$8:$AV$8=AW$9)*('Budget Lead'!$B$11:$B$190=$B107)*('Budget Lead'!$M$11:$AV$190)*1)</f>
        <v>0</v>
      </c>
      <c r="AX107" s="67" cm="1">
        <f t="array" ref="AX107">SUMPRODUCT(('Budget Lead'!$M$8:$AV$8=AX$9)*('Budget Lead'!$B$11:$B$190=$B107)*('Budget Lead'!$M$11:$AV$190)*1)</f>
        <v>0</v>
      </c>
      <c r="AY107" s="68" cm="1">
        <f t="array" ref="AY107">SUMPRODUCT(('Budget Lead'!$M$8:$AV$8=AY$9)*('Budget Lead'!$B$11:$B$190=$B107)*('Budget Lead'!$M$11:$AV$190)*1)</f>
        <v>0</v>
      </c>
      <c r="AZ107" s="69" cm="1">
        <f t="array" ref="AZ107">SUMPRODUCT(('Budget Lead'!$M$8:$AV$8=AZ$9)*('Budget Lead'!$B$11:$B$190=$B107)*('Budget Lead'!$M$11:$AV$190)*1)</f>
        <v>0</v>
      </c>
      <c r="BA107" s="26"/>
      <c r="BB107" s="381"/>
      <c r="BC107" s="382"/>
      <c r="BD107" s="26"/>
      <c r="BE107" s="381">
        <f t="shared" si="170"/>
        <v>0</v>
      </c>
      <c r="BF107" s="383">
        <f t="shared" si="171"/>
        <v>0</v>
      </c>
      <c r="BG107" s="26"/>
      <c r="BH107" s="381">
        <f t="shared" si="172"/>
        <v>0</v>
      </c>
      <c r="BI107" s="383">
        <f t="shared" si="173"/>
        <v>0</v>
      </c>
    </row>
    <row r="108" spans="2:61" ht="12" hidden="1" customHeight="1" outlineLevel="1" x14ac:dyDescent="0.35">
      <c r="B108" s="61" t="s">
        <v>450</v>
      </c>
      <c r="C108" s="62">
        <f>IFERROR(VLOOKUP(B108,'Budget Lead'!B:AY,2,FALSE),0)</f>
        <v>0</v>
      </c>
      <c r="D108" s="376">
        <f>IFERROR(VLOOKUP(B108,'Budget Lead'!B:AQ,3,FALSE),0)</f>
        <v>0</v>
      </c>
      <c r="E108" s="377">
        <f>IFERROR(VLOOKUP($B108,'Budget Lead'!$B:$AQ,4,FALSE),0)</f>
        <v>0</v>
      </c>
      <c r="F108" s="376">
        <f>IFERROR(VLOOKUP($B108,'Budget Lead'!$B:$AQ,5,FALSE),0)</f>
        <v>0</v>
      </c>
      <c r="G108" s="377">
        <f>IFERROR(VLOOKUP($B108,'Budget Lead'!$B:$AQ,6,FALSE),0)</f>
        <v>0</v>
      </c>
      <c r="H108" s="378">
        <f>IFERROR(VLOOKUP($B108,'Budget Lead'!$B:$AQ,7,FALSE),0)</f>
        <v>0</v>
      </c>
      <c r="I108" s="384">
        <f>IFERROR(VLOOKUP($B108,'Budget Lead'!$B:$AQ,8,FALSE),0)</f>
        <v>0</v>
      </c>
      <c r="J108" s="385">
        <f>IFERROR(VLOOKUP($B108,'Budget Lead'!$B:$AQ,9,FALSE),0)</f>
        <v>0</v>
      </c>
      <c r="K108" s="67">
        <f t="shared" si="174"/>
        <v>0</v>
      </c>
      <c r="L108" s="380"/>
      <c r="M108" s="380"/>
      <c r="N108" s="380"/>
      <c r="O108" s="145">
        <f t="shared" si="175"/>
        <v>0</v>
      </c>
      <c r="P108" s="26"/>
      <c r="Q108" s="67" cm="1">
        <f t="array" ref="Q108">SUMPRODUCT(('Budget Lead'!$M$8:$AV$8=Q$9)*('Budget Lead'!$B$11:$B$190=$B108)*('Budget Lead'!$M$11:$AV$190)*1)</f>
        <v>0</v>
      </c>
      <c r="R108" s="68" cm="1">
        <f t="array" ref="R108">SUMPRODUCT(('Budget Lead'!$M$8:$AV$8=R$9)*('Budget Lead'!$B$11:$B$190=$B108)*('Budget Lead'!$M$11:$AV$190)*1)</f>
        <v>0</v>
      </c>
      <c r="S108" s="69" cm="1">
        <f t="array" ref="S108">SUMPRODUCT(('Budget Lead'!$M$8:$AV$8=S$9)*('Budget Lead'!$B$11:$B$190=$B108)*('Budget Lead'!$M$11:$AV$190)*1)</f>
        <v>0</v>
      </c>
      <c r="T108" s="67" cm="1">
        <f t="array" ref="T108">SUMPRODUCT(('Budget Lead'!$M$8:$AV$8=T$9)*('Budget Lead'!$B$11:$B$190=$B108)*('Budget Lead'!$M$11:$AV$190)*1)</f>
        <v>0</v>
      </c>
      <c r="U108" s="68" cm="1">
        <f t="array" ref="U108">SUMPRODUCT(('Budget Lead'!$M$8:$AV$8=U$9)*('Budget Lead'!$B$11:$B$190=$B108)*('Budget Lead'!$M$11:$AV$190)*1)</f>
        <v>0</v>
      </c>
      <c r="V108" s="69" cm="1">
        <f t="array" ref="V108">SUMPRODUCT(('Budget Lead'!$M$8:$AV$8=V$9)*('Budget Lead'!$B$11:$B$190=$B108)*('Budget Lead'!$M$11:$AV$190)*1)</f>
        <v>0</v>
      </c>
      <c r="W108" s="67" cm="1">
        <f t="array" ref="W108">SUMPRODUCT(('Budget Lead'!$M$8:$AV$8=W$9)*('Budget Lead'!$B$11:$B$190=$B108)*('Budget Lead'!$M$11:$AV$190)*1)</f>
        <v>0</v>
      </c>
      <c r="X108" s="68" cm="1">
        <f t="array" ref="X108">SUMPRODUCT(('Budget Lead'!$M$8:$AV$8=X$9)*('Budget Lead'!$B$11:$B$190=$B108)*('Budget Lead'!$M$11:$AV$190)*1)</f>
        <v>0</v>
      </c>
      <c r="Y108" s="69" cm="1">
        <f t="array" ref="Y108">SUMPRODUCT(('Budget Lead'!$M$8:$AV$8=Y$9)*('Budget Lead'!$B$11:$B$190=$B108)*('Budget Lead'!$M$11:$AV$190)*1)</f>
        <v>0</v>
      </c>
      <c r="Z108" s="67" cm="1">
        <f t="array" ref="Z108">SUMPRODUCT(('Budget Lead'!$M$8:$AV$8=Z$9)*('Budget Lead'!$B$11:$B$190=$B108)*('Budget Lead'!$M$11:$AV$190)*1)</f>
        <v>0</v>
      </c>
      <c r="AA108" s="68" cm="1">
        <f t="array" ref="AA108">SUMPRODUCT(('Budget Lead'!$M$8:$AV$8=AA$9)*('Budget Lead'!$B$11:$B$190=$B108)*('Budget Lead'!$M$11:$AV$190)*1)</f>
        <v>0</v>
      </c>
      <c r="AB108" s="69" cm="1">
        <f t="array" ref="AB108">SUMPRODUCT(('Budget Lead'!$M$8:$AV$8=AB$9)*('Budget Lead'!$B$11:$B$190=$B108)*('Budget Lead'!$M$11:$AV$190)*1)</f>
        <v>0</v>
      </c>
      <c r="AC108" s="67" cm="1">
        <f t="array" ref="AC108">SUMPRODUCT(('Budget Lead'!$M$8:$AV$8=AC$9)*('Budget Lead'!$B$11:$B$190=$B108)*('Budget Lead'!$M$11:$AV$190)*1)</f>
        <v>0</v>
      </c>
      <c r="AD108" s="68" cm="1">
        <f t="array" ref="AD108">SUMPRODUCT(('Budget Lead'!$M$8:$AV$8=AD$9)*('Budget Lead'!$B$11:$B$190=$B108)*('Budget Lead'!$M$11:$AV$190)*1)</f>
        <v>0</v>
      </c>
      <c r="AE108" s="69" cm="1">
        <f t="array" ref="AE108">SUMPRODUCT(('Budget Lead'!$M$8:$AV$8=AE$9)*('Budget Lead'!$B$11:$B$190=$B108)*('Budget Lead'!$M$11:$AV$190)*1)</f>
        <v>0</v>
      </c>
      <c r="AF108" s="67" cm="1">
        <f t="array" ref="AF108">SUMPRODUCT(('Budget Lead'!$M$8:$AV$8=AF$9)*('Budget Lead'!$B$11:$B$190=$B108)*('Budget Lead'!$M$11:$AV$190)*1)</f>
        <v>0</v>
      </c>
      <c r="AG108" s="68" cm="1">
        <f t="array" ref="AG108">SUMPRODUCT(('Budget Lead'!$M$8:$AV$8=AG$9)*('Budget Lead'!$B$11:$B$190=$B108)*('Budget Lead'!$M$11:$AV$190)*1)</f>
        <v>0</v>
      </c>
      <c r="AH108" s="69" cm="1">
        <f t="array" ref="AH108">SUMPRODUCT(('Budget Lead'!$M$8:$AV$8=AH$9)*('Budget Lead'!$B$11:$B$190=$B108)*('Budget Lead'!$M$11:$AV$190)*1)</f>
        <v>0</v>
      </c>
      <c r="AI108" s="67" cm="1">
        <f t="array" ref="AI108">SUMPRODUCT(('Budget Lead'!$M$8:$AV$8=AI$9)*('Budget Lead'!$B$11:$B$190=$B108)*('Budget Lead'!$M$11:$AV$190)*1)</f>
        <v>0</v>
      </c>
      <c r="AJ108" s="68" cm="1">
        <f t="array" ref="AJ108">SUMPRODUCT(('Budget Lead'!$M$8:$AV$8=AJ$9)*('Budget Lead'!$B$11:$B$190=$B108)*('Budget Lead'!$M$11:$AV$190)*1)</f>
        <v>0</v>
      </c>
      <c r="AK108" s="69" cm="1">
        <f t="array" ref="AK108">SUMPRODUCT(('Budget Lead'!$M$8:$AV$8=AK$9)*('Budget Lead'!$B$11:$B$190=$B108)*('Budget Lead'!$M$11:$AV$190)*1)</f>
        <v>0</v>
      </c>
      <c r="AL108" s="67" cm="1">
        <f t="array" ref="AL108">SUMPRODUCT(('Budget Lead'!$M$8:$AV$8=AL$9)*('Budget Lead'!$B$11:$B$190=$B108)*('Budget Lead'!$M$11:$AV$190)*1)</f>
        <v>0</v>
      </c>
      <c r="AM108" s="68" cm="1">
        <f t="array" ref="AM108">SUMPRODUCT(('Budget Lead'!$M$8:$AV$8=AM$9)*('Budget Lead'!$B$11:$B$190=$B108)*('Budget Lead'!$M$11:$AV$190)*1)</f>
        <v>0</v>
      </c>
      <c r="AN108" s="69" cm="1">
        <f t="array" ref="AN108">SUMPRODUCT(('Budget Lead'!$M$8:$AV$8=AN$9)*('Budget Lead'!$B$11:$B$190=$B108)*('Budget Lead'!$M$11:$AV$190)*1)</f>
        <v>0</v>
      </c>
      <c r="AO108" s="67" cm="1">
        <f t="array" ref="AO108">SUMPRODUCT(('Budget Lead'!$M$8:$AV$8=AO$9)*('Budget Lead'!$B$11:$B$190=$B108)*('Budget Lead'!$M$11:$AV$190)*1)</f>
        <v>0</v>
      </c>
      <c r="AP108" s="68" cm="1">
        <f t="array" ref="AP108">SUMPRODUCT(('Budget Lead'!$M$8:$AV$8=AP$9)*('Budget Lead'!$B$11:$B$190=$B108)*('Budget Lead'!$M$11:$AV$190)*1)</f>
        <v>0</v>
      </c>
      <c r="AQ108" s="69" cm="1">
        <f t="array" ref="AQ108">SUMPRODUCT(('Budget Lead'!$M$8:$AV$8=AQ$9)*('Budget Lead'!$B$11:$B$190=$B108)*('Budget Lead'!$M$11:$AV$190)*1)</f>
        <v>0</v>
      </c>
      <c r="AR108" s="67" cm="1">
        <f t="array" ref="AR108">SUMPRODUCT(('Budget Lead'!$M$8:$AV$8=AR$9)*('Budget Lead'!$B$11:$B$190=$B108)*('Budget Lead'!$M$11:$AV$190)*1)</f>
        <v>0</v>
      </c>
      <c r="AS108" s="68" cm="1">
        <f t="array" ref="AS108">SUMPRODUCT(('Budget Lead'!$M$8:$AV$8=AS$9)*('Budget Lead'!$B$11:$B$190=$B108)*('Budget Lead'!$M$11:$AV$190)*1)</f>
        <v>0</v>
      </c>
      <c r="AT108" s="69" cm="1">
        <f t="array" ref="AT108">SUMPRODUCT(('Budget Lead'!$M$8:$AV$8=AT$9)*('Budget Lead'!$B$11:$B$190=$B108)*('Budget Lead'!$M$11:$AV$190)*1)</f>
        <v>0</v>
      </c>
      <c r="AU108" s="67" cm="1">
        <f t="array" ref="AU108">SUMPRODUCT(('Budget Lead'!$M$8:$AV$8=AU$9)*('Budget Lead'!$B$11:$B$190=$B108)*('Budget Lead'!$M$11:$AV$190)*1)</f>
        <v>0</v>
      </c>
      <c r="AV108" s="68" cm="1">
        <f t="array" ref="AV108">SUMPRODUCT(('Budget Lead'!$M$8:$AV$8=AV$9)*('Budget Lead'!$B$11:$B$190=$B108)*('Budget Lead'!$M$11:$AV$190)*1)</f>
        <v>0</v>
      </c>
      <c r="AW108" s="69" cm="1">
        <f t="array" ref="AW108">SUMPRODUCT(('Budget Lead'!$M$8:$AV$8=AW$9)*('Budget Lead'!$B$11:$B$190=$B108)*('Budget Lead'!$M$11:$AV$190)*1)</f>
        <v>0</v>
      </c>
      <c r="AX108" s="67" cm="1">
        <f t="array" ref="AX108">SUMPRODUCT(('Budget Lead'!$M$8:$AV$8=AX$9)*('Budget Lead'!$B$11:$B$190=$B108)*('Budget Lead'!$M$11:$AV$190)*1)</f>
        <v>0</v>
      </c>
      <c r="AY108" s="68" cm="1">
        <f t="array" ref="AY108">SUMPRODUCT(('Budget Lead'!$M$8:$AV$8=AY$9)*('Budget Lead'!$B$11:$B$190=$B108)*('Budget Lead'!$M$11:$AV$190)*1)</f>
        <v>0</v>
      </c>
      <c r="AZ108" s="69" cm="1">
        <f t="array" ref="AZ108">SUMPRODUCT(('Budget Lead'!$M$8:$AV$8=AZ$9)*('Budget Lead'!$B$11:$B$190=$B108)*('Budget Lead'!$M$11:$AV$190)*1)</f>
        <v>0</v>
      </c>
      <c r="BA108" s="26"/>
      <c r="BB108" s="381"/>
      <c r="BC108" s="382"/>
      <c r="BD108" s="26"/>
      <c r="BE108" s="381">
        <f t="shared" si="170"/>
        <v>0</v>
      </c>
      <c r="BF108" s="383">
        <f t="shared" si="171"/>
        <v>0</v>
      </c>
      <c r="BG108" s="26"/>
      <c r="BH108" s="381">
        <f t="shared" si="172"/>
        <v>0</v>
      </c>
      <c r="BI108" s="383">
        <f t="shared" si="173"/>
        <v>0</v>
      </c>
    </row>
    <row r="109" spans="2:61" ht="12" hidden="1" customHeight="1" outlineLevel="1" x14ac:dyDescent="0.35">
      <c r="B109" s="61" t="s">
        <v>451</v>
      </c>
      <c r="C109" s="62">
        <f>IFERROR(VLOOKUP(B109,'Budget Lead'!B:AY,2,FALSE),0)</f>
        <v>0</v>
      </c>
      <c r="D109" s="376">
        <f>IFERROR(VLOOKUP(B109,'Budget Lead'!B:AQ,3,FALSE),0)</f>
        <v>0</v>
      </c>
      <c r="E109" s="377">
        <f>IFERROR(VLOOKUP($B109,'Budget Lead'!$B:$AQ,4,FALSE),0)</f>
        <v>0</v>
      </c>
      <c r="F109" s="376">
        <f>IFERROR(VLOOKUP($B109,'Budget Lead'!$B:$AQ,5,FALSE),0)</f>
        <v>0</v>
      </c>
      <c r="G109" s="377">
        <f>IFERROR(VLOOKUP($B109,'Budget Lead'!$B:$AQ,6,FALSE),0)</f>
        <v>0</v>
      </c>
      <c r="H109" s="378">
        <f>IFERROR(VLOOKUP($B109,'Budget Lead'!$B:$AQ,7,FALSE),0)</f>
        <v>0</v>
      </c>
      <c r="I109" s="384">
        <f>IFERROR(VLOOKUP($B109,'Budget Lead'!$B:$AQ,8,FALSE),0)</f>
        <v>0</v>
      </c>
      <c r="J109" s="385">
        <f>IFERROR(VLOOKUP($B109,'Budget Lead'!$B:$AQ,9,FALSE),0)</f>
        <v>0</v>
      </c>
      <c r="K109" s="67">
        <f t="shared" si="174"/>
        <v>0</v>
      </c>
      <c r="L109" s="380"/>
      <c r="M109" s="380"/>
      <c r="N109" s="380"/>
      <c r="O109" s="145">
        <f t="shared" si="175"/>
        <v>0</v>
      </c>
      <c r="P109" s="26"/>
      <c r="Q109" s="67" cm="1">
        <f t="array" ref="Q109">SUMPRODUCT(('Budget Lead'!$M$8:$AV$8=Q$9)*('Budget Lead'!$B$11:$B$190=$B109)*('Budget Lead'!$M$11:$AV$190)*1)</f>
        <v>0</v>
      </c>
      <c r="R109" s="68" cm="1">
        <f t="array" ref="R109">SUMPRODUCT(('Budget Lead'!$M$8:$AV$8=R$9)*('Budget Lead'!$B$11:$B$190=$B109)*('Budget Lead'!$M$11:$AV$190)*1)</f>
        <v>0</v>
      </c>
      <c r="S109" s="69" cm="1">
        <f t="array" ref="S109">SUMPRODUCT(('Budget Lead'!$M$8:$AV$8=S$9)*('Budget Lead'!$B$11:$B$190=$B109)*('Budget Lead'!$M$11:$AV$190)*1)</f>
        <v>0</v>
      </c>
      <c r="T109" s="67" cm="1">
        <f t="array" ref="T109">SUMPRODUCT(('Budget Lead'!$M$8:$AV$8=T$9)*('Budget Lead'!$B$11:$B$190=$B109)*('Budget Lead'!$M$11:$AV$190)*1)</f>
        <v>0</v>
      </c>
      <c r="U109" s="68" cm="1">
        <f t="array" ref="U109">SUMPRODUCT(('Budget Lead'!$M$8:$AV$8=U$9)*('Budget Lead'!$B$11:$B$190=$B109)*('Budget Lead'!$M$11:$AV$190)*1)</f>
        <v>0</v>
      </c>
      <c r="V109" s="69" cm="1">
        <f t="array" ref="V109">SUMPRODUCT(('Budget Lead'!$M$8:$AV$8=V$9)*('Budget Lead'!$B$11:$B$190=$B109)*('Budget Lead'!$M$11:$AV$190)*1)</f>
        <v>0</v>
      </c>
      <c r="W109" s="67" cm="1">
        <f t="array" ref="W109">SUMPRODUCT(('Budget Lead'!$M$8:$AV$8=W$9)*('Budget Lead'!$B$11:$B$190=$B109)*('Budget Lead'!$M$11:$AV$190)*1)</f>
        <v>0</v>
      </c>
      <c r="X109" s="68" cm="1">
        <f t="array" ref="X109">SUMPRODUCT(('Budget Lead'!$M$8:$AV$8=X$9)*('Budget Lead'!$B$11:$B$190=$B109)*('Budget Lead'!$M$11:$AV$190)*1)</f>
        <v>0</v>
      </c>
      <c r="Y109" s="69" cm="1">
        <f t="array" ref="Y109">SUMPRODUCT(('Budget Lead'!$M$8:$AV$8=Y$9)*('Budget Lead'!$B$11:$B$190=$B109)*('Budget Lead'!$M$11:$AV$190)*1)</f>
        <v>0</v>
      </c>
      <c r="Z109" s="67" cm="1">
        <f t="array" ref="Z109">SUMPRODUCT(('Budget Lead'!$M$8:$AV$8=Z$9)*('Budget Lead'!$B$11:$B$190=$B109)*('Budget Lead'!$M$11:$AV$190)*1)</f>
        <v>0</v>
      </c>
      <c r="AA109" s="68" cm="1">
        <f t="array" ref="AA109">SUMPRODUCT(('Budget Lead'!$M$8:$AV$8=AA$9)*('Budget Lead'!$B$11:$B$190=$B109)*('Budget Lead'!$M$11:$AV$190)*1)</f>
        <v>0</v>
      </c>
      <c r="AB109" s="69" cm="1">
        <f t="array" ref="AB109">SUMPRODUCT(('Budget Lead'!$M$8:$AV$8=AB$9)*('Budget Lead'!$B$11:$B$190=$B109)*('Budget Lead'!$M$11:$AV$190)*1)</f>
        <v>0</v>
      </c>
      <c r="AC109" s="67" cm="1">
        <f t="array" ref="AC109">SUMPRODUCT(('Budget Lead'!$M$8:$AV$8=AC$9)*('Budget Lead'!$B$11:$B$190=$B109)*('Budget Lead'!$M$11:$AV$190)*1)</f>
        <v>0</v>
      </c>
      <c r="AD109" s="68" cm="1">
        <f t="array" ref="AD109">SUMPRODUCT(('Budget Lead'!$M$8:$AV$8=AD$9)*('Budget Lead'!$B$11:$B$190=$B109)*('Budget Lead'!$M$11:$AV$190)*1)</f>
        <v>0</v>
      </c>
      <c r="AE109" s="69" cm="1">
        <f t="array" ref="AE109">SUMPRODUCT(('Budget Lead'!$M$8:$AV$8=AE$9)*('Budget Lead'!$B$11:$B$190=$B109)*('Budget Lead'!$M$11:$AV$190)*1)</f>
        <v>0</v>
      </c>
      <c r="AF109" s="67" cm="1">
        <f t="array" ref="AF109">SUMPRODUCT(('Budget Lead'!$M$8:$AV$8=AF$9)*('Budget Lead'!$B$11:$B$190=$B109)*('Budget Lead'!$M$11:$AV$190)*1)</f>
        <v>0</v>
      </c>
      <c r="AG109" s="68" cm="1">
        <f t="array" ref="AG109">SUMPRODUCT(('Budget Lead'!$M$8:$AV$8=AG$9)*('Budget Lead'!$B$11:$B$190=$B109)*('Budget Lead'!$M$11:$AV$190)*1)</f>
        <v>0</v>
      </c>
      <c r="AH109" s="69" cm="1">
        <f t="array" ref="AH109">SUMPRODUCT(('Budget Lead'!$M$8:$AV$8=AH$9)*('Budget Lead'!$B$11:$B$190=$B109)*('Budget Lead'!$M$11:$AV$190)*1)</f>
        <v>0</v>
      </c>
      <c r="AI109" s="67" cm="1">
        <f t="array" ref="AI109">SUMPRODUCT(('Budget Lead'!$M$8:$AV$8=AI$9)*('Budget Lead'!$B$11:$B$190=$B109)*('Budget Lead'!$M$11:$AV$190)*1)</f>
        <v>0</v>
      </c>
      <c r="AJ109" s="68" cm="1">
        <f t="array" ref="AJ109">SUMPRODUCT(('Budget Lead'!$M$8:$AV$8=AJ$9)*('Budget Lead'!$B$11:$B$190=$B109)*('Budget Lead'!$M$11:$AV$190)*1)</f>
        <v>0</v>
      </c>
      <c r="AK109" s="69" cm="1">
        <f t="array" ref="AK109">SUMPRODUCT(('Budget Lead'!$M$8:$AV$8=AK$9)*('Budget Lead'!$B$11:$B$190=$B109)*('Budget Lead'!$M$11:$AV$190)*1)</f>
        <v>0</v>
      </c>
      <c r="AL109" s="67" cm="1">
        <f t="array" ref="AL109">SUMPRODUCT(('Budget Lead'!$M$8:$AV$8=AL$9)*('Budget Lead'!$B$11:$B$190=$B109)*('Budget Lead'!$M$11:$AV$190)*1)</f>
        <v>0</v>
      </c>
      <c r="AM109" s="68" cm="1">
        <f t="array" ref="AM109">SUMPRODUCT(('Budget Lead'!$M$8:$AV$8=AM$9)*('Budget Lead'!$B$11:$B$190=$B109)*('Budget Lead'!$M$11:$AV$190)*1)</f>
        <v>0</v>
      </c>
      <c r="AN109" s="69" cm="1">
        <f t="array" ref="AN109">SUMPRODUCT(('Budget Lead'!$M$8:$AV$8=AN$9)*('Budget Lead'!$B$11:$B$190=$B109)*('Budget Lead'!$M$11:$AV$190)*1)</f>
        <v>0</v>
      </c>
      <c r="AO109" s="67" cm="1">
        <f t="array" ref="AO109">SUMPRODUCT(('Budget Lead'!$M$8:$AV$8=AO$9)*('Budget Lead'!$B$11:$B$190=$B109)*('Budget Lead'!$M$11:$AV$190)*1)</f>
        <v>0</v>
      </c>
      <c r="AP109" s="68" cm="1">
        <f t="array" ref="AP109">SUMPRODUCT(('Budget Lead'!$M$8:$AV$8=AP$9)*('Budget Lead'!$B$11:$B$190=$B109)*('Budget Lead'!$M$11:$AV$190)*1)</f>
        <v>0</v>
      </c>
      <c r="AQ109" s="69" cm="1">
        <f t="array" ref="AQ109">SUMPRODUCT(('Budget Lead'!$M$8:$AV$8=AQ$9)*('Budget Lead'!$B$11:$B$190=$B109)*('Budget Lead'!$M$11:$AV$190)*1)</f>
        <v>0</v>
      </c>
      <c r="AR109" s="67" cm="1">
        <f t="array" ref="AR109">SUMPRODUCT(('Budget Lead'!$M$8:$AV$8=AR$9)*('Budget Lead'!$B$11:$B$190=$B109)*('Budget Lead'!$M$11:$AV$190)*1)</f>
        <v>0</v>
      </c>
      <c r="AS109" s="68" cm="1">
        <f t="array" ref="AS109">SUMPRODUCT(('Budget Lead'!$M$8:$AV$8=AS$9)*('Budget Lead'!$B$11:$B$190=$B109)*('Budget Lead'!$M$11:$AV$190)*1)</f>
        <v>0</v>
      </c>
      <c r="AT109" s="69" cm="1">
        <f t="array" ref="AT109">SUMPRODUCT(('Budget Lead'!$M$8:$AV$8=AT$9)*('Budget Lead'!$B$11:$B$190=$B109)*('Budget Lead'!$M$11:$AV$190)*1)</f>
        <v>0</v>
      </c>
      <c r="AU109" s="67" cm="1">
        <f t="array" ref="AU109">SUMPRODUCT(('Budget Lead'!$M$8:$AV$8=AU$9)*('Budget Lead'!$B$11:$B$190=$B109)*('Budget Lead'!$M$11:$AV$190)*1)</f>
        <v>0</v>
      </c>
      <c r="AV109" s="68" cm="1">
        <f t="array" ref="AV109">SUMPRODUCT(('Budget Lead'!$M$8:$AV$8=AV$9)*('Budget Lead'!$B$11:$B$190=$B109)*('Budget Lead'!$M$11:$AV$190)*1)</f>
        <v>0</v>
      </c>
      <c r="AW109" s="69" cm="1">
        <f t="array" ref="AW109">SUMPRODUCT(('Budget Lead'!$M$8:$AV$8=AW$9)*('Budget Lead'!$B$11:$B$190=$B109)*('Budget Lead'!$M$11:$AV$190)*1)</f>
        <v>0</v>
      </c>
      <c r="AX109" s="67" cm="1">
        <f t="array" ref="AX109">SUMPRODUCT(('Budget Lead'!$M$8:$AV$8=AX$9)*('Budget Lead'!$B$11:$B$190=$B109)*('Budget Lead'!$M$11:$AV$190)*1)</f>
        <v>0</v>
      </c>
      <c r="AY109" s="68" cm="1">
        <f t="array" ref="AY109">SUMPRODUCT(('Budget Lead'!$M$8:$AV$8=AY$9)*('Budget Lead'!$B$11:$B$190=$B109)*('Budget Lead'!$M$11:$AV$190)*1)</f>
        <v>0</v>
      </c>
      <c r="AZ109" s="69" cm="1">
        <f t="array" ref="AZ109">SUMPRODUCT(('Budget Lead'!$M$8:$AV$8=AZ$9)*('Budget Lead'!$B$11:$B$190=$B109)*('Budget Lead'!$M$11:$AV$190)*1)</f>
        <v>0</v>
      </c>
      <c r="BA109" s="26"/>
      <c r="BB109" s="381"/>
      <c r="BC109" s="382"/>
      <c r="BD109" s="26"/>
      <c r="BE109" s="381">
        <f t="shared" si="170"/>
        <v>0</v>
      </c>
      <c r="BF109" s="383">
        <f t="shared" si="171"/>
        <v>0</v>
      </c>
      <c r="BG109" s="26"/>
      <c r="BH109" s="381">
        <f t="shared" si="172"/>
        <v>0</v>
      </c>
      <c r="BI109" s="383">
        <f t="shared" si="173"/>
        <v>0</v>
      </c>
    </row>
    <row r="110" spans="2:61" ht="12" hidden="1" customHeight="1" outlineLevel="1" x14ac:dyDescent="0.35">
      <c r="B110" s="61" t="s">
        <v>452</v>
      </c>
      <c r="C110" s="62">
        <f>IFERROR(VLOOKUP(B110,'Budget Lead'!B:AY,2,FALSE),0)</f>
        <v>0</v>
      </c>
      <c r="D110" s="376">
        <f>IFERROR(VLOOKUP(B110,'Budget Lead'!B:AQ,3,FALSE),0)</f>
        <v>0</v>
      </c>
      <c r="E110" s="377">
        <f>IFERROR(VLOOKUP($B110,'Budget Lead'!$B:$AQ,4,FALSE),0)</f>
        <v>0</v>
      </c>
      <c r="F110" s="376">
        <f>IFERROR(VLOOKUP($B110,'Budget Lead'!$B:$AQ,5,FALSE),0)</f>
        <v>0</v>
      </c>
      <c r="G110" s="377">
        <f>IFERROR(VLOOKUP($B110,'Budget Lead'!$B:$AQ,6,FALSE),0)</f>
        <v>0</v>
      </c>
      <c r="H110" s="378">
        <f>IFERROR(VLOOKUP($B110,'Budget Lead'!$B:$AQ,7,FALSE),0)</f>
        <v>0</v>
      </c>
      <c r="I110" s="384">
        <f>IFERROR(VLOOKUP($B110,'Budget Lead'!$B:$AQ,8,FALSE),0)</f>
        <v>0</v>
      </c>
      <c r="J110" s="385">
        <f>IFERROR(VLOOKUP($B110,'Budget Lead'!$B:$AQ,9,FALSE),0)</f>
        <v>0</v>
      </c>
      <c r="K110" s="67">
        <f t="shared" si="174"/>
        <v>0</v>
      </c>
      <c r="L110" s="380"/>
      <c r="M110" s="380"/>
      <c r="N110" s="380"/>
      <c r="O110" s="145">
        <f t="shared" si="175"/>
        <v>0</v>
      </c>
      <c r="P110" s="26"/>
      <c r="Q110" s="67" cm="1">
        <f t="array" ref="Q110">SUMPRODUCT(('Budget Lead'!$M$8:$AV$8=Q$9)*('Budget Lead'!$B$11:$B$190=$B110)*('Budget Lead'!$M$11:$AV$190)*1)</f>
        <v>0</v>
      </c>
      <c r="R110" s="68" cm="1">
        <f t="array" ref="R110">SUMPRODUCT(('Budget Lead'!$M$8:$AV$8=R$9)*('Budget Lead'!$B$11:$B$190=$B110)*('Budget Lead'!$M$11:$AV$190)*1)</f>
        <v>0</v>
      </c>
      <c r="S110" s="69" cm="1">
        <f t="array" ref="S110">SUMPRODUCT(('Budget Lead'!$M$8:$AV$8=S$9)*('Budget Lead'!$B$11:$B$190=$B110)*('Budget Lead'!$M$11:$AV$190)*1)</f>
        <v>0</v>
      </c>
      <c r="T110" s="67" cm="1">
        <f t="array" ref="T110">SUMPRODUCT(('Budget Lead'!$M$8:$AV$8=T$9)*('Budget Lead'!$B$11:$B$190=$B110)*('Budget Lead'!$M$11:$AV$190)*1)</f>
        <v>0</v>
      </c>
      <c r="U110" s="68" cm="1">
        <f t="array" ref="U110">SUMPRODUCT(('Budget Lead'!$M$8:$AV$8=U$9)*('Budget Lead'!$B$11:$B$190=$B110)*('Budget Lead'!$M$11:$AV$190)*1)</f>
        <v>0</v>
      </c>
      <c r="V110" s="69" cm="1">
        <f t="array" ref="V110">SUMPRODUCT(('Budget Lead'!$M$8:$AV$8=V$9)*('Budget Lead'!$B$11:$B$190=$B110)*('Budget Lead'!$M$11:$AV$190)*1)</f>
        <v>0</v>
      </c>
      <c r="W110" s="67" cm="1">
        <f t="array" ref="W110">SUMPRODUCT(('Budget Lead'!$M$8:$AV$8=W$9)*('Budget Lead'!$B$11:$B$190=$B110)*('Budget Lead'!$M$11:$AV$190)*1)</f>
        <v>0</v>
      </c>
      <c r="X110" s="68" cm="1">
        <f t="array" ref="X110">SUMPRODUCT(('Budget Lead'!$M$8:$AV$8=X$9)*('Budget Lead'!$B$11:$B$190=$B110)*('Budget Lead'!$M$11:$AV$190)*1)</f>
        <v>0</v>
      </c>
      <c r="Y110" s="69" cm="1">
        <f t="array" ref="Y110">SUMPRODUCT(('Budget Lead'!$M$8:$AV$8=Y$9)*('Budget Lead'!$B$11:$B$190=$B110)*('Budget Lead'!$M$11:$AV$190)*1)</f>
        <v>0</v>
      </c>
      <c r="Z110" s="67" cm="1">
        <f t="array" ref="Z110">SUMPRODUCT(('Budget Lead'!$M$8:$AV$8=Z$9)*('Budget Lead'!$B$11:$B$190=$B110)*('Budget Lead'!$M$11:$AV$190)*1)</f>
        <v>0</v>
      </c>
      <c r="AA110" s="68" cm="1">
        <f t="array" ref="AA110">SUMPRODUCT(('Budget Lead'!$M$8:$AV$8=AA$9)*('Budget Lead'!$B$11:$B$190=$B110)*('Budget Lead'!$M$11:$AV$190)*1)</f>
        <v>0</v>
      </c>
      <c r="AB110" s="69" cm="1">
        <f t="array" ref="AB110">SUMPRODUCT(('Budget Lead'!$M$8:$AV$8=AB$9)*('Budget Lead'!$B$11:$B$190=$B110)*('Budget Lead'!$M$11:$AV$190)*1)</f>
        <v>0</v>
      </c>
      <c r="AC110" s="67" cm="1">
        <f t="array" ref="AC110">SUMPRODUCT(('Budget Lead'!$M$8:$AV$8=AC$9)*('Budget Lead'!$B$11:$B$190=$B110)*('Budget Lead'!$M$11:$AV$190)*1)</f>
        <v>0</v>
      </c>
      <c r="AD110" s="68" cm="1">
        <f t="array" ref="AD110">SUMPRODUCT(('Budget Lead'!$M$8:$AV$8=AD$9)*('Budget Lead'!$B$11:$B$190=$B110)*('Budget Lead'!$M$11:$AV$190)*1)</f>
        <v>0</v>
      </c>
      <c r="AE110" s="69" cm="1">
        <f t="array" ref="AE110">SUMPRODUCT(('Budget Lead'!$M$8:$AV$8=AE$9)*('Budget Lead'!$B$11:$B$190=$B110)*('Budget Lead'!$M$11:$AV$190)*1)</f>
        <v>0</v>
      </c>
      <c r="AF110" s="67" cm="1">
        <f t="array" ref="AF110">SUMPRODUCT(('Budget Lead'!$M$8:$AV$8=AF$9)*('Budget Lead'!$B$11:$B$190=$B110)*('Budget Lead'!$M$11:$AV$190)*1)</f>
        <v>0</v>
      </c>
      <c r="AG110" s="68" cm="1">
        <f t="array" ref="AG110">SUMPRODUCT(('Budget Lead'!$M$8:$AV$8=AG$9)*('Budget Lead'!$B$11:$B$190=$B110)*('Budget Lead'!$M$11:$AV$190)*1)</f>
        <v>0</v>
      </c>
      <c r="AH110" s="69" cm="1">
        <f t="array" ref="AH110">SUMPRODUCT(('Budget Lead'!$M$8:$AV$8=AH$9)*('Budget Lead'!$B$11:$B$190=$B110)*('Budget Lead'!$M$11:$AV$190)*1)</f>
        <v>0</v>
      </c>
      <c r="AI110" s="67" cm="1">
        <f t="array" ref="AI110">SUMPRODUCT(('Budget Lead'!$M$8:$AV$8=AI$9)*('Budget Lead'!$B$11:$B$190=$B110)*('Budget Lead'!$M$11:$AV$190)*1)</f>
        <v>0</v>
      </c>
      <c r="AJ110" s="68" cm="1">
        <f t="array" ref="AJ110">SUMPRODUCT(('Budget Lead'!$M$8:$AV$8=AJ$9)*('Budget Lead'!$B$11:$B$190=$B110)*('Budget Lead'!$M$11:$AV$190)*1)</f>
        <v>0</v>
      </c>
      <c r="AK110" s="69" cm="1">
        <f t="array" ref="AK110">SUMPRODUCT(('Budget Lead'!$M$8:$AV$8=AK$9)*('Budget Lead'!$B$11:$B$190=$B110)*('Budget Lead'!$M$11:$AV$190)*1)</f>
        <v>0</v>
      </c>
      <c r="AL110" s="67" cm="1">
        <f t="array" ref="AL110">SUMPRODUCT(('Budget Lead'!$M$8:$AV$8=AL$9)*('Budget Lead'!$B$11:$B$190=$B110)*('Budget Lead'!$M$11:$AV$190)*1)</f>
        <v>0</v>
      </c>
      <c r="AM110" s="68" cm="1">
        <f t="array" ref="AM110">SUMPRODUCT(('Budget Lead'!$M$8:$AV$8=AM$9)*('Budget Lead'!$B$11:$B$190=$B110)*('Budget Lead'!$M$11:$AV$190)*1)</f>
        <v>0</v>
      </c>
      <c r="AN110" s="69" cm="1">
        <f t="array" ref="AN110">SUMPRODUCT(('Budget Lead'!$M$8:$AV$8=AN$9)*('Budget Lead'!$B$11:$B$190=$B110)*('Budget Lead'!$M$11:$AV$190)*1)</f>
        <v>0</v>
      </c>
      <c r="AO110" s="67" cm="1">
        <f t="array" ref="AO110">SUMPRODUCT(('Budget Lead'!$M$8:$AV$8=AO$9)*('Budget Lead'!$B$11:$B$190=$B110)*('Budget Lead'!$M$11:$AV$190)*1)</f>
        <v>0</v>
      </c>
      <c r="AP110" s="68" cm="1">
        <f t="array" ref="AP110">SUMPRODUCT(('Budget Lead'!$M$8:$AV$8=AP$9)*('Budget Lead'!$B$11:$B$190=$B110)*('Budget Lead'!$M$11:$AV$190)*1)</f>
        <v>0</v>
      </c>
      <c r="AQ110" s="69" cm="1">
        <f t="array" ref="AQ110">SUMPRODUCT(('Budget Lead'!$M$8:$AV$8=AQ$9)*('Budget Lead'!$B$11:$B$190=$B110)*('Budget Lead'!$M$11:$AV$190)*1)</f>
        <v>0</v>
      </c>
      <c r="AR110" s="67" cm="1">
        <f t="array" ref="AR110">SUMPRODUCT(('Budget Lead'!$M$8:$AV$8=AR$9)*('Budget Lead'!$B$11:$B$190=$B110)*('Budget Lead'!$M$11:$AV$190)*1)</f>
        <v>0</v>
      </c>
      <c r="AS110" s="68" cm="1">
        <f t="array" ref="AS110">SUMPRODUCT(('Budget Lead'!$M$8:$AV$8=AS$9)*('Budget Lead'!$B$11:$B$190=$B110)*('Budget Lead'!$M$11:$AV$190)*1)</f>
        <v>0</v>
      </c>
      <c r="AT110" s="69" cm="1">
        <f t="array" ref="AT110">SUMPRODUCT(('Budget Lead'!$M$8:$AV$8=AT$9)*('Budget Lead'!$B$11:$B$190=$B110)*('Budget Lead'!$M$11:$AV$190)*1)</f>
        <v>0</v>
      </c>
      <c r="AU110" s="67" cm="1">
        <f t="array" ref="AU110">SUMPRODUCT(('Budget Lead'!$M$8:$AV$8=AU$9)*('Budget Lead'!$B$11:$B$190=$B110)*('Budget Lead'!$M$11:$AV$190)*1)</f>
        <v>0</v>
      </c>
      <c r="AV110" s="68" cm="1">
        <f t="array" ref="AV110">SUMPRODUCT(('Budget Lead'!$M$8:$AV$8=AV$9)*('Budget Lead'!$B$11:$B$190=$B110)*('Budget Lead'!$M$11:$AV$190)*1)</f>
        <v>0</v>
      </c>
      <c r="AW110" s="69" cm="1">
        <f t="array" ref="AW110">SUMPRODUCT(('Budget Lead'!$M$8:$AV$8=AW$9)*('Budget Lead'!$B$11:$B$190=$B110)*('Budget Lead'!$M$11:$AV$190)*1)</f>
        <v>0</v>
      </c>
      <c r="AX110" s="67" cm="1">
        <f t="array" ref="AX110">SUMPRODUCT(('Budget Lead'!$M$8:$AV$8=AX$9)*('Budget Lead'!$B$11:$B$190=$B110)*('Budget Lead'!$M$11:$AV$190)*1)</f>
        <v>0</v>
      </c>
      <c r="AY110" s="68" cm="1">
        <f t="array" ref="AY110">SUMPRODUCT(('Budget Lead'!$M$8:$AV$8=AY$9)*('Budget Lead'!$B$11:$B$190=$B110)*('Budget Lead'!$M$11:$AV$190)*1)</f>
        <v>0</v>
      </c>
      <c r="AZ110" s="69" cm="1">
        <f t="array" ref="AZ110">SUMPRODUCT(('Budget Lead'!$M$8:$AV$8=AZ$9)*('Budget Lead'!$B$11:$B$190=$B110)*('Budget Lead'!$M$11:$AV$190)*1)</f>
        <v>0</v>
      </c>
      <c r="BA110" s="26"/>
      <c r="BB110" s="381"/>
      <c r="BC110" s="382"/>
      <c r="BD110" s="26"/>
      <c r="BE110" s="381">
        <f t="shared" si="170"/>
        <v>0</v>
      </c>
      <c r="BF110" s="383">
        <f t="shared" si="171"/>
        <v>0</v>
      </c>
      <c r="BG110" s="26"/>
      <c r="BH110" s="381">
        <f t="shared" si="172"/>
        <v>0</v>
      </c>
      <c r="BI110" s="383">
        <f t="shared" si="173"/>
        <v>0</v>
      </c>
    </row>
    <row r="111" spans="2:61" ht="12" hidden="1" customHeight="1" outlineLevel="1" x14ac:dyDescent="0.35">
      <c r="B111" s="61" t="s">
        <v>453</v>
      </c>
      <c r="C111" s="62">
        <f>IFERROR(VLOOKUP(B111,'Budget Lead'!B:AY,2,FALSE),0)</f>
        <v>0</v>
      </c>
      <c r="D111" s="376">
        <f>IFERROR(VLOOKUP(B111,'Budget Lead'!B:AQ,3,FALSE),0)</f>
        <v>0</v>
      </c>
      <c r="E111" s="377">
        <f>IFERROR(VLOOKUP($B111,'Budget Lead'!$B:$AQ,4,FALSE),0)</f>
        <v>0</v>
      </c>
      <c r="F111" s="376">
        <f>IFERROR(VLOOKUP($B111,'Budget Lead'!$B:$AQ,5,FALSE),0)</f>
        <v>0</v>
      </c>
      <c r="G111" s="377">
        <f>IFERROR(VLOOKUP($B111,'Budget Lead'!$B:$AQ,6,FALSE),0)</f>
        <v>0</v>
      </c>
      <c r="H111" s="378">
        <f>IFERROR(VLOOKUP($B111,'Budget Lead'!$B:$AQ,7,FALSE),0)</f>
        <v>0</v>
      </c>
      <c r="I111" s="384">
        <f>IFERROR(VLOOKUP($B111,'Budget Lead'!$B:$AQ,8,FALSE),0)</f>
        <v>0</v>
      </c>
      <c r="J111" s="385">
        <f>IFERROR(VLOOKUP($B111,'Budget Lead'!$B:$AQ,9,FALSE),0)</f>
        <v>0</v>
      </c>
      <c r="K111" s="67">
        <f t="shared" si="174"/>
        <v>0</v>
      </c>
      <c r="L111" s="380"/>
      <c r="M111" s="380"/>
      <c r="N111" s="380"/>
      <c r="O111" s="145">
        <f t="shared" si="175"/>
        <v>0</v>
      </c>
      <c r="P111" s="26"/>
      <c r="Q111" s="67" cm="1">
        <f t="array" ref="Q111">SUMPRODUCT(('Budget Lead'!$M$8:$AV$8=Q$9)*('Budget Lead'!$B$11:$B$190=$B111)*('Budget Lead'!$M$11:$AV$190)*1)</f>
        <v>0</v>
      </c>
      <c r="R111" s="68" cm="1">
        <f t="array" ref="R111">SUMPRODUCT(('Budget Lead'!$M$8:$AV$8=R$9)*('Budget Lead'!$B$11:$B$190=$B111)*('Budget Lead'!$M$11:$AV$190)*1)</f>
        <v>0</v>
      </c>
      <c r="S111" s="69" cm="1">
        <f t="array" ref="S111">SUMPRODUCT(('Budget Lead'!$M$8:$AV$8=S$9)*('Budget Lead'!$B$11:$B$190=$B111)*('Budget Lead'!$M$11:$AV$190)*1)</f>
        <v>0</v>
      </c>
      <c r="T111" s="67" cm="1">
        <f t="array" ref="T111">SUMPRODUCT(('Budget Lead'!$M$8:$AV$8=T$9)*('Budget Lead'!$B$11:$B$190=$B111)*('Budget Lead'!$M$11:$AV$190)*1)</f>
        <v>0</v>
      </c>
      <c r="U111" s="68" cm="1">
        <f t="array" ref="U111">SUMPRODUCT(('Budget Lead'!$M$8:$AV$8=U$9)*('Budget Lead'!$B$11:$B$190=$B111)*('Budget Lead'!$M$11:$AV$190)*1)</f>
        <v>0</v>
      </c>
      <c r="V111" s="69" cm="1">
        <f t="array" ref="V111">SUMPRODUCT(('Budget Lead'!$M$8:$AV$8=V$9)*('Budget Lead'!$B$11:$B$190=$B111)*('Budget Lead'!$M$11:$AV$190)*1)</f>
        <v>0</v>
      </c>
      <c r="W111" s="67" cm="1">
        <f t="array" ref="W111">SUMPRODUCT(('Budget Lead'!$M$8:$AV$8=W$9)*('Budget Lead'!$B$11:$B$190=$B111)*('Budget Lead'!$M$11:$AV$190)*1)</f>
        <v>0</v>
      </c>
      <c r="X111" s="68" cm="1">
        <f t="array" ref="X111">SUMPRODUCT(('Budget Lead'!$M$8:$AV$8=X$9)*('Budget Lead'!$B$11:$B$190=$B111)*('Budget Lead'!$M$11:$AV$190)*1)</f>
        <v>0</v>
      </c>
      <c r="Y111" s="69" cm="1">
        <f t="array" ref="Y111">SUMPRODUCT(('Budget Lead'!$M$8:$AV$8=Y$9)*('Budget Lead'!$B$11:$B$190=$B111)*('Budget Lead'!$M$11:$AV$190)*1)</f>
        <v>0</v>
      </c>
      <c r="Z111" s="67" cm="1">
        <f t="array" ref="Z111">SUMPRODUCT(('Budget Lead'!$M$8:$AV$8=Z$9)*('Budget Lead'!$B$11:$B$190=$B111)*('Budget Lead'!$M$11:$AV$190)*1)</f>
        <v>0</v>
      </c>
      <c r="AA111" s="68" cm="1">
        <f t="array" ref="AA111">SUMPRODUCT(('Budget Lead'!$M$8:$AV$8=AA$9)*('Budget Lead'!$B$11:$B$190=$B111)*('Budget Lead'!$M$11:$AV$190)*1)</f>
        <v>0</v>
      </c>
      <c r="AB111" s="69" cm="1">
        <f t="array" ref="AB111">SUMPRODUCT(('Budget Lead'!$M$8:$AV$8=AB$9)*('Budget Lead'!$B$11:$B$190=$B111)*('Budget Lead'!$M$11:$AV$190)*1)</f>
        <v>0</v>
      </c>
      <c r="AC111" s="67" cm="1">
        <f t="array" ref="AC111">SUMPRODUCT(('Budget Lead'!$M$8:$AV$8=AC$9)*('Budget Lead'!$B$11:$B$190=$B111)*('Budget Lead'!$M$11:$AV$190)*1)</f>
        <v>0</v>
      </c>
      <c r="AD111" s="68" cm="1">
        <f t="array" ref="AD111">SUMPRODUCT(('Budget Lead'!$M$8:$AV$8=AD$9)*('Budget Lead'!$B$11:$B$190=$B111)*('Budget Lead'!$M$11:$AV$190)*1)</f>
        <v>0</v>
      </c>
      <c r="AE111" s="69" cm="1">
        <f t="array" ref="AE111">SUMPRODUCT(('Budget Lead'!$M$8:$AV$8=AE$9)*('Budget Lead'!$B$11:$B$190=$B111)*('Budget Lead'!$M$11:$AV$190)*1)</f>
        <v>0</v>
      </c>
      <c r="AF111" s="67" cm="1">
        <f t="array" ref="AF111">SUMPRODUCT(('Budget Lead'!$M$8:$AV$8=AF$9)*('Budget Lead'!$B$11:$B$190=$B111)*('Budget Lead'!$M$11:$AV$190)*1)</f>
        <v>0</v>
      </c>
      <c r="AG111" s="68" cm="1">
        <f t="array" ref="AG111">SUMPRODUCT(('Budget Lead'!$M$8:$AV$8=AG$9)*('Budget Lead'!$B$11:$B$190=$B111)*('Budget Lead'!$M$11:$AV$190)*1)</f>
        <v>0</v>
      </c>
      <c r="AH111" s="69" cm="1">
        <f t="array" ref="AH111">SUMPRODUCT(('Budget Lead'!$M$8:$AV$8=AH$9)*('Budget Lead'!$B$11:$B$190=$B111)*('Budget Lead'!$M$11:$AV$190)*1)</f>
        <v>0</v>
      </c>
      <c r="AI111" s="67" cm="1">
        <f t="array" ref="AI111">SUMPRODUCT(('Budget Lead'!$M$8:$AV$8=AI$9)*('Budget Lead'!$B$11:$B$190=$B111)*('Budget Lead'!$M$11:$AV$190)*1)</f>
        <v>0</v>
      </c>
      <c r="AJ111" s="68" cm="1">
        <f t="array" ref="AJ111">SUMPRODUCT(('Budget Lead'!$M$8:$AV$8=AJ$9)*('Budget Lead'!$B$11:$B$190=$B111)*('Budget Lead'!$M$11:$AV$190)*1)</f>
        <v>0</v>
      </c>
      <c r="AK111" s="69" cm="1">
        <f t="array" ref="AK111">SUMPRODUCT(('Budget Lead'!$M$8:$AV$8=AK$9)*('Budget Lead'!$B$11:$B$190=$B111)*('Budget Lead'!$M$11:$AV$190)*1)</f>
        <v>0</v>
      </c>
      <c r="AL111" s="67" cm="1">
        <f t="array" ref="AL111">SUMPRODUCT(('Budget Lead'!$M$8:$AV$8=AL$9)*('Budget Lead'!$B$11:$B$190=$B111)*('Budget Lead'!$M$11:$AV$190)*1)</f>
        <v>0</v>
      </c>
      <c r="AM111" s="68" cm="1">
        <f t="array" ref="AM111">SUMPRODUCT(('Budget Lead'!$M$8:$AV$8=AM$9)*('Budget Lead'!$B$11:$B$190=$B111)*('Budget Lead'!$M$11:$AV$190)*1)</f>
        <v>0</v>
      </c>
      <c r="AN111" s="69" cm="1">
        <f t="array" ref="AN111">SUMPRODUCT(('Budget Lead'!$M$8:$AV$8=AN$9)*('Budget Lead'!$B$11:$B$190=$B111)*('Budget Lead'!$M$11:$AV$190)*1)</f>
        <v>0</v>
      </c>
      <c r="AO111" s="67" cm="1">
        <f t="array" ref="AO111">SUMPRODUCT(('Budget Lead'!$M$8:$AV$8=AO$9)*('Budget Lead'!$B$11:$B$190=$B111)*('Budget Lead'!$M$11:$AV$190)*1)</f>
        <v>0</v>
      </c>
      <c r="AP111" s="68" cm="1">
        <f t="array" ref="AP111">SUMPRODUCT(('Budget Lead'!$M$8:$AV$8=AP$9)*('Budget Lead'!$B$11:$B$190=$B111)*('Budget Lead'!$M$11:$AV$190)*1)</f>
        <v>0</v>
      </c>
      <c r="AQ111" s="69" cm="1">
        <f t="array" ref="AQ111">SUMPRODUCT(('Budget Lead'!$M$8:$AV$8=AQ$9)*('Budget Lead'!$B$11:$B$190=$B111)*('Budget Lead'!$M$11:$AV$190)*1)</f>
        <v>0</v>
      </c>
      <c r="AR111" s="67" cm="1">
        <f t="array" ref="AR111">SUMPRODUCT(('Budget Lead'!$M$8:$AV$8=AR$9)*('Budget Lead'!$B$11:$B$190=$B111)*('Budget Lead'!$M$11:$AV$190)*1)</f>
        <v>0</v>
      </c>
      <c r="AS111" s="68" cm="1">
        <f t="array" ref="AS111">SUMPRODUCT(('Budget Lead'!$M$8:$AV$8=AS$9)*('Budget Lead'!$B$11:$B$190=$B111)*('Budget Lead'!$M$11:$AV$190)*1)</f>
        <v>0</v>
      </c>
      <c r="AT111" s="69" cm="1">
        <f t="array" ref="AT111">SUMPRODUCT(('Budget Lead'!$M$8:$AV$8=AT$9)*('Budget Lead'!$B$11:$B$190=$B111)*('Budget Lead'!$M$11:$AV$190)*1)</f>
        <v>0</v>
      </c>
      <c r="AU111" s="67" cm="1">
        <f t="array" ref="AU111">SUMPRODUCT(('Budget Lead'!$M$8:$AV$8=AU$9)*('Budget Lead'!$B$11:$B$190=$B111)*('Budget Lead'!$M$11:$AV$190)*1)</f>
        <v>0</v>
      </c>
      <c r="AV111" s="68" cm="1">
        <f t="array" ref="AV111">SUMPRODUCT(('Budget Lead'!$M$8:$AV$8=AV$9)*('Budget Lead'!$B$11:$B$190=$B111)*('Budget Lead'!$M$11:$AV$190)*1)</f>
        <v>0</v>
      </c>
      <c r="AW111" s="69" cm="1">
        <f t="array" ref="AW111">SUMPRODUCT(('Budget Lead'!$M$8:$AV$8=AW$9)*('Budget Lead'!$B$11:$B$190=$B111)*('Budget Lead'!$M$11:$AV$190)*1)</f>
        <v>0</v>
      </c>
      <c r="AX111" s="67" cm="1">
        <f t="array" ref="AX111">SUMPRODUCT(('Budget Lead'!$M$8:$AV$8=AX$9)*('Budget Lead'!$B$11:$B$190=$B111)*('Budget Lead'!$M$11:$AV$190)*1)</f>
        <v>0</v>
      </c>
      <c r="AY111" s="68" cm="1">
        <f t="array" ref="AY111">SUMPRODUCT(('Budget Lead'!$M$8:$AV$8=AY$9)*('Budget Lead'!$B$11:$B$190=$B111)*('Budget Lead'!$M$11:$AV$190)*1)</f>
        <v>0</v>
      </c>
      <c r="AZ111" s="69" cm="1">
        <f t="array" ref="AZ111">SUMPRODUCT(('Budget Lead'!$M$8:$AV$8=AZ$9)*('Budget Lead'!$B$11:$B$190=$B111)*('Budget Lead'!$M$11:$AV$190)*1)</f>
        <v>0</v>
      </c>
      <c r="BA111" s="26"/>
      <c r="BB111" s="381"/>
      <c r="BC111" s="382"/>
      <c r="BD111" s="26"/>
      <c r="BE111" s="381">
        <f t="shared" si="170"/>
        <v>0</v>
      </c>
      <c r="BF111" s="383">
        <f t="shared" si="171"/>
        <v>0</v>
      </c>
      <c r="BG111" s="26"/>
      <c r="BH111" s="381">
        <f t="shared" si="172"/>
        <v>0</v>
      </c>
      <c r="BI111" s="383">
        <f t="shared" si="173"/>
        <v>0</v>
      </c>
    </row>
    <row r="112" spans="2:61" ht="12" hidden="1" customHeight="1" outlineLevel="1" x14ac:dyDescent="0.35">
      <c r="B112" s="61" t="s">
        <v>454</v>
      </c>
      <c r="C112" s="62">
        <f>IFERROR(VLOOKUP(B112,'Budget Lead'!B:AY,2,FALSE),0)</f>
        <v>0</v>
      </c>
      <c r="D112" s="376">
        <f>IFERROR(VLOOKUP(B112,'Budget Lead'!B:AQ,3,FALSE),0)</f>
        <v>0</v>
      </c>
      <c r="E112" s="377">
        <f>IFERROR(VLOOKUP($B112,'Budget Lead'!$B:$AQ,4,FALSE),0)</f>
        <v>0</v>
      </c>
      <c r="F112" s="376">
        <f>IFERROR(VLOOKUP($B112,'Budget Lead'!$B:$AQ,5,FALSE),0)</f>
        <v>0</v>
      </c>
      <c r="G112" s="377">
        <f>IFERROR(VLOOKUP($B112,'Budget Lead'!$B:$AQ,6,FALSE),0)</f>
        <v>0</v>
      </c>
      <c r="H112" s="378">
        <f>IFERROR(VLOOKUP($B112,'Budget Lead'!$B:$AQ,7,FALSE),0)</f>
        <v>0</v>
      </c>
      <c r="I112" s="384">
        <f>IFERROR(VLOOKUP($B112,'Budget Lead'!$B:$AQ,8,FALSE),0)</f>
        <v>0</v>
      </c>
      <c r="J112" s="385">
        <f>IFERROR(VLOOKUP($B112,'Budget Lead'!$B:$AQ,9,FALSE),0)</f>
        <v>0</v>
      </c>
      <c r="K112" s="67">
        <f t="shared" si="174"/>
        <v>0</v>
      </c>
      <c r="L112" s="380"/>
      <c r="M112" s="380"/>
      <c r="N112" s="380"/>
      <c r="O112" s="145">
        <f t="shared" si="175"/>
        <v>0</v>
      </c>
      <c r="P112" s="26"/>
      <c r="Q112" s="67" cm="1">
        <f t="array" ref="Q112">SUMPRODUCT(('Budget Lead'!$M$8:$AV$8=Q$9)*('Budget Lead'!$B$11:$B$190=$B112)*('Budget Lead'!$M$11:$AV$190)*1)</f>
        <v>0</v>
      </c>
      <c r="R112" s="68" cm="1">
        <f t="array" ref="R112">SUMPRODUCT(('Budget Lead'!$M$8:$AV$8=R$9)*('Budget Lead'!$B$11:$B$190=$B112)*('Budget Lead'!$M$11:$AV$190)*1)</f>
        <v>0</v>
      </c>
      <c r="S112" s="69" cm="1">
        <f t="array" ref="S112">SUMPRODUCT(('Budget Lead'!$M$8:$AV$8=S$9)*('Budget Lead'!$B$11:$B$190=$B112)*('Budget Lead'!$M$11:$AV$190)*1)</f>
        <v>0</v>
      </c>
      <c r="T112" s="67" cm="1">
        <f t="array" ref="T112">SUMPRODUCT(('Budget Lead'!$M$8:$AV$8=T$9)*('Budget Lead'!$B$11:$B$190=$B112)*('Budget Lead'!$M$11:$AV$190)*1)</f>
        <v>0</v>
      </c>
      <c r="U112" s="68" cm="1">
        <f t="array" ref="U112">SUMPRODUCT(('Budget Lead'!$M$8:$AV$8=U$9)*('Budget Lead'!$B$11:$B$190=$B112)*('Budget Lead'!$M$11:$AV$190)*1)</f>
        <v>0</v>
      </c>
      <c r="V112" s="69" cm="1">
        <f t="array" ref="V112">SUMPRODUCT(('Budget Lead'!$M$8:$AV$8=V$9)*('Budget Lead'!$B$11:$B$190=$B112)*('Budget Lead'!$M$11:$AV$190)*1)</f>
        <v>0</v>
      </c>
      <c r="W112" s="67" cm="1">
        <f t="array" ref="W112">SUMPRODUCT(('Budget Lead'!$M$8:$AV$8=W$9)*('Budget Lead'!$B$11:$B$190=$B112)*('Budget Lead'!$M$11:$AV$190)*1)</f>
        <v>0</v>
      </c>
      <c r="X112" s="68" cm="1">
        <f t="array" ref="X112">SUMPRODUCT(('Budget Lead'!$M$8:$AV$8=X$9)*('Budget Lead'!$B$11:$B$190=$B112)*('Budget Lead'!$M$11:$AV$190)*1)</f>
        <v>0</v>
      </c>
      <c r="Y112" s="69" cm="1">
        <f t="array" ref="Y112">SUMPRODUCT(('Budget Lead'!$M$8:$AV$8=Y$9)*('Budget Lead'!$B$11:$B$190=$B112)*('Budget Lead'!$M$11:$AV$190)*1)</f>
        <v>0</v>
      </c>
      <c r="Z112" s="67" cm="1">
        <f t="array" ref="Z112">SUMPRODUCT(('Budget Lead'!$M$8:$AV$8=Z$9)*('Budget Lead'!$B$11:$B$190=$B112)*('Budget Lead'!$M$11:$AV$190)*1)</f>
        <v>0</v>
      </c>
      <c r="AA112" s="68" cm="1">
        <f t="array" ref="AA112">SUMPRODUCT(('Budget Lead'!$M$8:$AV$8=AA$9)*('Budget Lead'!$B$11:$B$190=$B112)*('Budget Lead'!$M$11:$AV$190)*1)</f>
        <v>0</v>
      </c>
      <c r="AB112" s="69" cm="1">
        <f t="array" ref="AB112">SUMPRODUCT(('Budget Lead'!$M$8:$AV$8=AB$9)*('Budget Lead'!$B$11:$B$190=$B112)*('Budget Lead'!$M$11:$AV$190)*1)</f>
        <v>0</v>
      </c>
      <c r="AC112" s="67" cm="1">
        <f t="array" ref="AC112">SUMPRODUCT(('Budget Lead'!$M$8:$AV$8=AC$9)*('Budget Lead'!$B$11:$B$190=$B112)*('Budget Lead'!$M$11:$AV$190)*1)</f>
        <v>0</v>
      </c>
      <c r="AD112" s="68" cm="1">
        <f t="array" ref="AD112">SUMPRODUCT(('Budget Lead'!$M$8:$AV$8=AD$9)*('Budget Lead'!$B$11:$B$190=$B112)*('Budget Lead'!$M$11:$AV$190)*1)</f>
        <v>0</v>
      </c>
      <c r="AE112" s="69" cm="1">
        <f t="array" ref="AE112">SUMPRODUCT(('Budget Lead'!$M$8:$AV$8=AE$9)*('Budget Lead'!$B$11:$B$190=$B112)*('Budget Lead'!$M$11:$AV$190)*1)</f>
        <v>0</v>
      </c>
      <c r="AF112" s="67" cm="1">
        <f t="array" ref="AF112">SUMPRODUCT(('Budget Lead'!$M$8:$AV$8=AF$9)*('Budget Lead'!$B$11:$B$190=$B112)*('Budget Lead'!$M$11:$AV$190)*1)</f>
        <v>0</v>
      </c>
      <c r="AG112" s="68" cm="1">
        <f t="array" ref="AG112">SUMPRODUCT(('Budget Lead'!$M$8:$AV$8=AG$9)*('Budget Lead'!$B$11:$B$190=$B112)*('Budget Lead'!$M$11:$AV$190)*1)</f>
        <v>0</v>
      </c>
      <c r="AH112" s="69" cm="1">
        <f t="array" ref="AH112">SUMPRODUCT(('Budget Lead'!$M$8:$AV$8=AH$9)*('Budget Lead'!$B$11:$B$190=$B112)*('Budget Lead'!$M$11:$AV$190)*1)</f>
        <v>0</v>
      </c>
      <c r="AI112" s="67" cm="1">
        <f t="array" ref="AI112">SUMPRODUCT(('Budget Lead'!$M$8:$AV$8=AI$9)*('Budget Lead'!$B$11:$B$190=$B112)*('Budget Lead'!$M$11:$AV$190)*1)</f>
        <v>0</v>
      </c>
      <c r="AJ112" s="68" cm="1">
        <f t="array" ref="AJ112">SUMPRODUCT(('Budget Lead'!$M$8:$AV$8=AJ$9)*('Budget Lead'!$B$11:$B$190=$B112)*('Budget Lead'!$M$11:$AV$190)*1)</f>
        <v>0</v>
      </c>
      <c r="AK112" s="69" cm="1">
        <f t="array" ref="AK112">SUMPRODUCT(('Budget Lead'!$M$8:$AV$8=AK$9)*('Budget Lead'!$B$11:$B$190=$B112)*('Budget Lead'!$M$11:$AV$190)*1)</f>
        <v>0</v>
      </c>
      <c r="AL112" s="67" cm="1">
        <f t="array" ref="AL112">SUMPRODUCT(('Budget Lead'!$M$8:$AV$8=AL$9)*('Budget Lead'!$B$11:$B$190=$B112)*('Budget Lead'!$M$11:$AV$190)*1)</f>
        <v>0</v>
      </c>
      <c r="AM112" s="68" cm="1">
        <f t="array" ref="AM112">SUMPRODUCT(('Budget Lead'!$M$8:$AV$8=AM$9)*('Budget Lead'!$B$11:$B$190=$B112)*('Budget Lead'!$M$11:$AV$190)*1)</f>
        <v>0</v>
      </c>
      <c r="AN112" s="69" cm="1">
        <f t="array" ref="AN112">SUMPRODUCT(('Budget Lead'!$M$8:$AV$8=AN$9)*('Budget Lead'!$B$11:$B$190=$B112)*('Budget Lead'!$M$11:$AV$190)*1)</f>
        <v>0</v>
      </c>
      <c r="AO112" s="67" cm="1">
        <f t="array" ref="AO112">SUMPRODUCT(('Budget Lead'!$M$8:$AV$8=AO$9)*('Budget Lead'!$B$11:$B$190=$B112)*('Budget Lead'!$M$11:$AV$190)*1)</f>
        <v>0</v>
      </c>
      <c r="AP112" s="68" cm="1">
        <f t="array" ref="AP112">SUMPRODUCT(('Budget Lead'!$M$8:$AV$8=AP$9)*('Budget Lead'!$B$11:$B$190=$B112)*('Budget Lead'!$M$11:$AV$190)*1)</f>
        <v>0</v>
      </c>
      <c r="AQ112" s="69" cm="1">
        <f t="array" ref="AQ112">SUMPRODUCT(('Budget Lead'!$M$8:$AV$8=AQ$9)*('Budget Lead'!$B$11:$B$190=$B112)*('Budget Lead'!$M$11:$AV$190)*1)</f>
        <v>0</v>
      </c>
      <c r="AR112" s="67" cm="1">
        <f t="array" ref="AR112">SUMPRODUCT(('Budget Lead'!$M$8:$AV$8=AR$9)*('Budget Lead'!$B$11:$B$190=$B112)*('Budget Lead'!$M$11:$AV$190)*1)</f>
        <v>0</v>
      </c>
      <c r="AS112" s="68" cm="1">
        <f t="array" ref="AS112">SUMPRODUCT(('Budget Lead'!$M$8:$AV$8=AS$9)*('Budget Lead'!$B$11:$B$190=$B112)*('Budget Lead'!$M$11:$AV$190)*1)</f>
        <v>0</v>
      </c>
      <c r="AT112" s="69" cm="1">
        <f t="array" ref="AT112">SUMPRODUCT(('Budget Lead'!$M$8:$AV$8=AT$9)*('Budget Lead'!$B$11:$B$190=$B112)*('Budget Lead'!$M$11:$AV$190)*1)</f>
        <v>0</v>
      </c>
      <c r="AU112" s="67" cm="1">
        <f t="array" ref="AU112">SUMPRODUCT(('Budget Lead'!$M$8:$AV$8=AU$9)*('Budget Lead'!$B$11:$B$190=$B112)*('Budget Lead'!$M$11:$AV$190)*1)</f>
        <v>0</v>
      </c>
      <c r="AV112" s="68" cm="1">
        <f t="array" ref="AV112">SUMPRODUCT(('Budget Lead'!$M$8:$AV$8=AV$9)*('Budget Lead'!$B$11:$B$190=$B112)*('Budget Lead'!$M$11:$AV$190)*1)</f>
        <v>0</v>
      </c>
      <c r="AW112" s="69" cm="1">
        <f t="array" ref="AW112">SUMPRODUCT(('Budget Lead'!$M$8:$AV$8=AW$9)*('Budget Lead'!$B$11:$B$190=$B112)*('Budget Lead'!$M$11:$AV$190)*1)</f>
        <v>0</v>
      </c>
      <c r="AX112" s="67" cm="1">
        <f t="array" ref="AX112">SUMPRODUCT(('Budget Lead'!$M$8:$AV$8=AX$9)*('Budget Lead'!$B$11:$B$190=$B112)*('Budget Lead'!$M$11:$AV$190)*1)</f>
        <v>0</v>
      </c>
      <c r="AY112" s="68" cm="1">
        <f t="array" ref="AY112">SUMPRODUCT(('Budget Lead'!$M$8:$AV$8=AY$9)*('Budget Lead'!$B$11:$B$190=$B112)*('Budget Lead'!$M$11:$AV$190)*1)</f>
        <v>0</v>
      </c>
      <c r="AZ112" s="69" cm="1">
        <f t="array" ref="AZ112">SUMPRODUCT(('Budget Lead'!$M$8:$AV$8=AZ$9)*('Budget Lead'!$B$11:$B$190=$B112)*('Budget Lead'!$M$11:$AV$190)*1)</f>
        <v>0</v>
      </c>
      <c r="BA112" s="26"/>
      <c r="BB112" s="381"/>
      <c r="BC112" s="382"/>
      <c r="BD112" s="26"/>
      <c r="BE112" s="381">
        <f t="shared" si="170"/>
        <v>0</v>
      </c>
      <c r="BF112" s="383">
        <f t="shared" si="171"/>
        <v>0</v>
      </c>
      <c r="BG112" s="26"/>
      <c r="BH112" s="381">
        <f t="shared" si="172"/>
        <v>0</v>
      </c>
      <c r="BI112" s="383">
        <f t="shared" si="173"/>
        <v>0</v>
      </c>
    </row>
    <row r="113" spans="2:61" ht="14.5" collapsed="1" x14ac:dyDescent="0.35">
      <c r="B113" s="26"/>
      <c r="C113" s="363" t="str">
        <f>B3</f>
        <v>P1</v>
      </c>
      <c r="D113" s="364"/>
      <c r="E113" s="365"/>
      <c r="F113" s="366"/>
      <c r="G113" s="365"/>
      <c r="H113" s="367"/>
      <c r="I113" s="368"/>
      <c r="J113" s="409"/>
      <c r="K113" s="411"/>
      <c r="L113" s="149">
        <f>SUM(L114:L123)</f>
        <v>0</v>
      </c>
      <c r="M113" s="371"/>
      <c r="N113" s="371"/>
      <c r="O113" s="372">
        <f>SUM(O114:O123)</f>
        <v>0</v>
      </c>
      <c r="P113" s="50"/>
      <c r="Q113" s="370">
        <f t="shared" ref="Q113:AZ113" si="176">SUM(Q114:Q123)</f>
        <v>0</v>
      </c>
      <c r="R113" s="371">
        <f t="shared" si="176"/>
        <v>0</v>
      </c>
      <c r="S113" s="373">
        <f t="shared" si="176"/>
        <v>0</v>
      </c>
      <c r="T113" s="370">
        <f t="shared" si="176"/>
        <v>0</v>
      </c>
      <c r="U113" s="371">
        <f t="shared" si="176"/>
        <v>0</v>
      </c>
      <c r="V113" s="373">
        <f t="shared" si="176"/>
        <v>0</v>
      </c>
      <c r="W113" s="370">
        <f t="shared" si="176"/>
        <v>0</v>
      </c>
      <c r="X113" s="371">
        <f t="shared" si="176"/>
        <v>0</v>
      </c>
      <c r="Y113" s="373">
        <f t="shared" si="176"/>
        <v>0</v>
      </c>
      <c r="Z113" s="370">
        <f t="shared" si="176"/>
        <v>0</v>
      </c>
      <c r="AA113" s="371">
        <f t="shared" si="176"/>
        <v>0</v>
      </c>
      <c r="AB113" s="373">
        <f t="shared" si="176"/>
        <v>0</v>
      </c>
      <c r="AC113" s="370">
        <f t="shared" si="176"/>
        <v>0</v>
      </c>
      <c r="AD113" s="371">
        <f t="shared" si="176"/>
        <v>0</v>
      </c>
      <c r="AE113" s="373">
        <f t="shared" si="176"/>
        <v>0</v>
      </c>
      <c r="AF113" s="370">
        <f t="shared" si="176"/>
        <v>0</v>
      </c>
      <c r="AG113" s="371">
        <f t="shared" si="176"/>
        <v>0</v>
      </c>
      <c r="AH113" s="373">
        <f t="shared" si="176"/>
        <v>0</v>
      </c>
      <c r="AI113" s="370">
        <f t="shared" si="176"/>
        <v>0</v>
      </c>
      <c r="AJ113" s="371">
        <f t="shared" si="176"/>
        <v>0</v>
      </c>
      <c r="AK113" s="373">
        <f t="shared" si="176"/>
        <v>0</v>
      </c>
      <c r="AL113" s="370">
        <f t="shared" si="176"/>
        <v>0</v>
      </c>
      <c r="AM113" s="371">
        <f t="shared" si="176"/>
        <v>0</v>
      </c>
      <c r="AN113" s="373">
        <f t="shared" si="176"/>
        <v>0</v>
      </c>
      <c r="AO113" s="370">
        <f t="shared" si="176"/>
        <v>0</v>
      </c>
      <c r="AP113" s="371">
        <f t="shared" si="176"/>
        <v>0</v>
      </c>
      <c r="AQ113" s="373">
        <f t="shared" si="176"/>
        <v>0</v>
      </c>
      <c r="AR113" s="370">
        <f t="shared" si="176"/>
        <v>0</v>
      </c>
      <c r="AS113" s="371">
        <f t="shared" si="176"/>
        <v>0</v>
      </c>
      <c r="AT113" s="373">
        <f t="shared" si="176"/>
        <v>0</v>
      </c>
      <c r="AU113" s="370">
        <f t="shared" si="176"/>
        <v>0</v>
      </c>
      <c r="AV113" s="371">
        <f t="shared" si="176"/>
        <v>0</v>
      </c>
      <c r="AW113" s="373">
        <f t="shared" si="176"/>
        <v>0</v>
      </c>
      <c r="AX113" s="370">
        <f t="shared" si="176"/>
        <v>0</v>
      </c>
      <c r="AY113" s="371">
        <f t="shared" si="176"/>
        <v>0</v>
      </c>
      <c r="AZ113" s="373">
        <f t="shared" si="176"/>
        <v>0</v>
      </c>
      <c r="BA113" s="26"/>
      <c r="BB113" s="375">
        <f>SUM(BB114:BB123)</f>
        <v>0</v>
      </c>
      <c r="BC113" s="400"/>
      <c r="BD113" s="26"/>
      <c r="BE113" s="375">
        <f>SUM(BE114:BE123)</f>
        <v>0</v>
      </c>
      <c r="BF113" s="374">
        <f t="shared" si="2"/>
        <v>0</v>
      </c>
      <c r="BG113" s="26"/>
      <c r="BH113" s="375">
        <f>SUM(BH114:BH123)</f>
        <v>0</v>
      </c>
      <c r="BI113" s="374">
        <f t="shared" si="3"/>
        <v>0</v>
      </c>
    </row>
    <row r="114" spans="2:61" ht="12" customHeight="1" x14ac:dyDescent="0.35">
      <c r="B114" s="61" t="s">
        <v>93</v>
      </c>
      <c r="C114" s="62">
        <f>IFERROR(VLOOKUP($B114,'P1'!$B:$AQ,2,FALSE),0)</f>
        <v>0</v>
      </c>
      <c r="D114" s="391">
        <f>IFERROR(VLOOKUP($B114,'P1'!$B:$AQ,3,FALSE),0)</f>
        <v>0</v>
      </c>
      <c r="E114" s="377">
        <f>IFERROR(VLOOKUP($B114,'P1'!$B:$AQ,4,FALSE),0)</f>
        <v>0</v>
      </c>
      <c r="F114" s="376">
        <f>IFERROR(VLOOKUP($B114,'P1'!$B:$AQ,5,FALSE),0)</f>
        <v>0</v>
      </c>
      <c r="G114" s="377">
        <f>IFERROR(VLOOKUP($B114,'P1'!$B:$AQ,6,FALSE),0)</f>
        <v>0</v>
      </c>
      <c r="H114" s="378">
        <f>IFERROR(VLOOKUP($B114,'P1'!$B:$AQ,7,FALSE),0)</f>
        <v>0</v>
      </c>
      <c r="I114" s="379">
        <f>IFERROR(VLOOKUP($B114,'P1'!$B:$AQ,8,FALSE),0)</f>
        <v>0</v>
      </c>
      <c r="J114" s="65">
        <f>IFERROR(VLOOKUP($B114,'P1'!$B:$AQ,9,FALSE),0)</f>
        <v>0</v>
      </c>
      <c r="K114" s="392"/>
      <c r="L114" s="68">
        <f t="shared" ref="L114:L123" si="177">J114*F114*H114*D114</f>
        <v>0</v>
      </c>
      <c r="M114" s="393"/>
      <c r="N114" s="393"/>
      <c r="O114" s="66">
        <f t="shared" ref="O114:O123" si="178">SUM(K114:N114)</f>
        <v>0</v>
      </c>
      <c r="P114" s="26"/>
      <c r="Q114" s="67" cm="1">
        <f t="array" ref="Q114">SUMPRODUCT(('P1'!$M$8:$AV$8=Q$9)*('P1'!$B$11:$B$190=$B114)*('P1'!$M$11:$AV$190*1))</f>
        <v>0</v>
      </c>
      <c r="R114" s="68" cm="1">
        <f t="array" ref="R114">SUMPRODUCT(('P1'!$M$8:$AV$8=R$9)*('P1'!$B$11:$B$190=$B114)*('P1'!$M$11:$AV$190*1))</f>
        <v>0</v>
      </c>
      <c r="S114" s="69" cm="1">
        <f t="array" ref="S114">SUMPRODUCT(('P1'!$M$8:$AV$8=S$9)*('P1'!$B$11:$B$190=$B114)*('P1'!$M$11:$AV$190*1))</f>
        <v>0</v>
      </c>
      <c r="T114" s="67" cm="1">
        <f t="array" ref="T114">SUMPRODUCT(('P1'!$M$8:$AV$8=T$9)*('P1'!$B$11:$B$190=$B114)*('P1'!$M$11:$AV$190*1))</f>
        <v>0</v>
      </c>
      <c r="U114" s="68" cm="1">
        <f t="array" ref="U114">SUMPRODUCT(('P1'!$M$8:$AV$8=U$9)*('P1'!$B$11:$B$190=$B114)*('P1'!$M$11:$AV$190*1))</f>
        <v>0</v>
      </c>
      <c r="V114" s="69" cm="1">
        <f t="array" ref="V114">SUMPRODUCT(('P1'!$M$8:$AV$8=V$9)*('P1'!$B$11:$B$190=$B114)*('P1'!$M$11:$AV$190*1))</f>
        <v>0</v>
      </c>
      <c r="W114" s="67" cm="1">
        <f t="array" ref="W114">SUMPRODUCT(('P1'!$M$8:$AV$8=W$9)*('P1'!$B$11:$B$190=$B114)*('P1'!$M$11:$AV$190*1))</f>
        <v>0</v>
      </c>
      <c r="X114" s="68" cm="1">
        <f t="array" ref="X114">SUMPRODUCT(('P1'!$M$8:$AV$8=X$9)*('P1'!$B$11:$B$190=$B114)*('P1'!$M$11:$AV$190*1))</f>
        <v>0</v>
      </c>
      <c r="Y114" s="69" cm="1">
        <f t="array" ref="Y114">SUMPRODUCT(('P1'!$M$8:$AV$8=Y$9)*('P1'!$B$11:$B$190=$B114)*('P1'!$M$11:$AV$190*1))</f>
        <v>0</v>
      </c>
      <c r="Z114" s="67" cm="1">
        <f t="array" ref="Z114">SUMPRODUCT(('P1'!$M$8:$AV$8=Z$9)*('P1'!$B$11:$B$190=$B114)*('P1'!$M$11:$AV$190*1))</f>
        <v>0</v>
      </c>
      <c r="AA114" s="68" cm="1">
        <f t="array" ref="AA114">SUMPRODUCT(('P1'!$M$8:$AV$8=AA$9)*('P1'!$B$11:$B$190=$B114)*('P1'!$M$11:$AV$190*1))</f>
        <v>0</v>
      </c>
      <c r="AB114" s="69" cm="1">
        <f t="array" ref="AB114">SUMPRODUCT(('P1'!$M$8:$AV$8=AB$9)*('P1'!$B$11:$B$190=$B114)*('P1'!$M$11:$AV$190*1))</f>
        <v>0</v>
      </c>
      <c r="AC114" s="67" cm="1">
        <f t="array" ref="AC114">SUMPRODUCT(('P1'!$M$8:$AV$8=AC$9)*('P1'!$B$11:$B$190=$B114)*('P1'!$M$11:$AV$190*1))</f>
        <v>0</v>
      </c>
      <c r="AD114" s="68" cm="1">
        <f t="array" ref="AD114">SUMPRODUCT(('P1'!$M$8:$AV$8=AD$9)*('P1'!$B$11:$B$190=$B114)*('P1'!$M$11:$AV$190*1))</f>
        <v>0</v>
      </c>
      <c r="AE114" s="69" cm="1">
        <f t="array" ref="AE114">SUMPRODUCT(('P1'!$M$8:$AV$8=AE$9)*('P1'!$B$11:$B$190=$B114)*('P1'!$M$11:$AV$190*1))</f>
        <v>0</v>
      </c>
      <c r="AF114" s="67" cm="1">
        <f t="array" ref="AF114">SUMPRODUCT(('P1'!$M$8:$AV$8=AF$9)*('P1'!$B$11:$B$190=$B114)*('P1'!$M$11:$AV$190*1))</f>
        <v>0</v>
      </c>
      <c r="AG114" s="68" cm="1">
        <f t="array" ref="AG114">SUMPRODUCT(('P1'!$M$8:$AV$8=AG$9)*('P1'!$B$11:$B$190=$B114)*('P1'!$M$11:$AV$190*1))</f>
        <v>0</v>
      </c>
      <c r="AH114" s="69" cm="1">
        <f t="array" ref="AH114">SUMPRODUCT(('P1'!$M$8:$AV$8=AH$9)*('P1'!$B$11:$B$190=$B114)*('P1'!$M$11:$AV$190*1))</f>
        <v>0</v>
      </c>
      <c r="AI114" s="67" cm="1">
        <f t="array" ref="AI114">SUMPRODUCT(('P1'!$M$8:$AV$8=AI$9)*('P1'!$B$11:$B$190=$B114)*('P1'!$M$11:$AV$190*1))</f>
        <v>0</v>
      </c>
      <c r="AJ114" s="68" cm="1">
        <f t="array" ref="AJ114">SUMPRODUCT(('P1'!$M$8:$AV$8=AJ$9)*('P1'!$B$11:$B$190=$B114)*('P1'!$M$11:$AV$190*1))</f>
        <v>0</v>
      </c>
      <c r="AK114" s="69" cm="1">
        <f t="array" ref="AK114">SUMPRODUCT(('P1'!$M$8:$AV$8=AK$9)*('P1'!$B$11:$B$190=$B114)*('P1'!$M$11:$AV$190*1))</f>
        <v>0</v>
      </c>
      <c r="AL114" s="67" cm="1">
        <f t="array" ref="AL114">SUMPRODUCT(('P1'!$M$8:$AV$8=AL$9)*('P1'!$B$11:$B$190=$B114)*('P1'!$M$11:$AV$190*1))</f>
        <v>0</v>
      </c>
      <c r="AM114" s="68" cm="1">
        <f t="array" ref="AM114">SUMPRODUCT(('P1'!$M$8:$AV$8=AM$9)*('P1'!$B$11:$B$190=$B114)*('P1'!$M$11:$AV$190*1))</f>
        <v>0</v>
      </c>
      <c r="AN114" s="69" cm="1">
        <f t="array" ref="AN114">SUMPRODUCT(('P1'!$M$8:$AV$8=AN$9)*('P1'!$B$11:$B$190=$B114)*('P1'!$M$11:$AV$190*1))</f>
        <v>0</v>
      </c>
      <c r="AO114" s="67" cm="1">
        <f t="array" ref="AO114">SUMPRODUCT(('P1'!$M$8:$AV$8=AO$9)*('P1'!$B$11:$B$190=$B114)*('P1'!$M$11:$AV$190*1))</f>
        <v>0</v>
      </c>
      <c r="AP114" s="68" cm="1">
        <f t="array" ref="AP114">SUMPRODUCT(('P1'!$M$8:$AV$8=AP$9)*('P1'!$B$11:$B$190=$B114)*('P1'!$M$11:$AV$190*1))</f>
        <v>0</v>
      </c>
      <c r="AQ114" s="69" cm="1">
        <f t="array" ref="AQ114">SUMPRODUCT(('P1'!$M$8:$AV$8=AQ$9)*('P1'!$B$11:$B$190=$B114)*('P1'!$M$11:$AV$190*1))</f>
        <v>0</v>
      </c>
      <c r="AR114" s="67" cm="1">
        <f t="array" ref="AR114">SUMPRODUCT(('P1'!$M$8:$AV$8=AR$9)*('P1'!$B$11:$B$190=$B114)*('P1'!$M$11:$AV$190*1))</f>
        <v>0</v>
      </c>
      <c r="AS114" s="68" cm="1">
        <f t="array" ref="AS114">SUMPRODUCT(('P1'!$M$8:$AV$8=AS$9)*('P1'!$B$11:$B$190=$B114)*('P1'!$M$11:$AV$190*1))</f>
        <v>0</v>
      </c>
      <c r="AT114" s="69" cm="1">
        <f t="array" ref="AT114">SUMPRODUCT(('P1'!$M$8:$AV$8=AT$9)*('P1'!$B$11:$B$190=$B114)*('P1'!$M$11:$AV$190*1))</f>
        <v>0</v>
      </c>
      <c r="AU114" s="67" cm="1">
        <f t="array" ref="AU114">SUMPRODUCT(('P1'!$M$8:$AV$8=AU$9)*('P1'!$B$11:$B$190=$B114)*('P1'!$M$11:$AV$190*1))</f>
        <v>0</v>
      </c>
      <c r="AV114" s="68" cm="1">
        <f t="array" ref="AV114">SUMPRODUCT(('P1'!$M$8:$AV$8=AV$9)*('P1'!$B$11:$B$190=$B114)*('P1'!$M$11:$AV$190*1))</f>
        <v>0</v>
      </c>
      <c r="AW114" s="69" cm="1">
        <f t="array" ref="AW114">SUMPRODUCT(('P1'!$M$8:$AV$8=AW$9)*('P1'!$B$11:$B$190=$B114)*('P1'!$M$11:$AV$190*1))</f>
        <v>0</v>
      </c>
      <c r="AX114" s="67" cm="1">
        <f t="array" ref="AX114">SUMPRODUCT(('P1'!$M$8:$AV$8=AX$9)*('P1'!$B$11:$B$190=$B114)*('P1'!$M$11:$AV$190*1))</f>
        <v>0</v>
      </c>
      <c r="AY114" s="68" cm="1">
        <f t="array" ref="AY114">SUMPRODUCT(('P1'!$M$8:$AV$8=AY$9)*('P1'!$B$11:$B$190=$B114)*('P1'!$M$11:$AV$190*1))</f>
        <v>0</v>
      </c>
      <c r="AZ114" s="69" cm="1">
        <f t="array" ref="AZ114">SUMPRODUCT(('P1'!$M$8:$AV$8=AZ$9)*('P1'!$B$11:$B$190=$B114)*('P1'!$M$11:$AV$190*1))</f>
        <v>0</v>
      </c>
      <c r="BA114" s="26"/>
      <c r="BB114" s="381"/>
      <c r="BC114" s="382"/>
      <c r="BD114" s="26"/>
      <c r="BE114" s="381">
        <f t="shared" ref="BE114:BE123" si="179">SUM(Q114:AZ114)</f>
        <v>0</v>
      </c>
      <c r="BF114" s="383">
        <f t="shared" si="2"/>
        <v>0</v>
      </c>
      <c r="BG114" s="26"/>
      <c r="BH114" s="381">
        <f t="shared" ref="BH114:BH123" si="180">BB114+BE114</f>
        <v>0</v>
      </c>
      <c r="BI114" s="383">
        <f t="shared" si="3"/>
        <v>0</v>
      </c>
    </row>
    <row r="115" spans="2:61" ht="12" customHeight="1" x14ac:dyDescent="0.35">
      <c r="B115" s="61" t="s">
        <v>94</v>
      </c>
      <c r="C115" s="62">
        <f>IFERROR(VLOOKUP($B115,'P1'!$B:$AQ,2,FALSE),0)</f>
        <v>0</v>
      </c>
      <c r="D115" s="391">
        <f>IFERROR(VLOOKUP($B115,'P1'!$B:$AQ,3,FALSE),0)</f>
        <v>0</v>
      </c>
      <c r="E115" s="377">
        <f>IFERROR(VLOOKUP($B115,'P1'!$B:$AQ,4,FALSE),0)</f>
        <v>0</v>
      </c>
      <c r="F115" s="376">
        <f>IFERROR(VLOOKUP($B115,'P1'!$B:$AQ,5,FALSE),0)</f>
        <v>0</v>
      </c>
      <c r="G115" s="377">
        <f>IFERROR(VLOOKUP($B115,'P1'!$B:$AQ,6,FALSE),0)</f>
        <v>0</v>
      </c>
      <c r="H115" s="378">
        <f>IFERROR(VLOOKUP($B115,'P1'!$B:$AQ,7,FALSE),0)</f>
        <v>0</v>
      </c>
      <c r="I115" s="379">
        <f>IFERROR(VLOOKUP($B115,'P1'!$B:$AQ,8,FALSE),0)</f>
        <v>0</v>
      </c>
      <c r="J115" s="65">
        <f>IFERROR(VLOOKUP($B115,'P1'!$B:$AQ,9,FALSE),0)</f>
        <v>0</v>
      </c>
      <c r="K115" s="392"/>
      <c r="L115" s="68">
        <f t="shared" si="177"/>
        <v>0</v>
      </c>
      <c r="M115" s="393"/>
      <c r="N115" s="393"/>
      <c r="O115" s="66">
        <f t="shared" si="178"/>
        <v>0</v>
      </c>
      <c r="P115" s="26"/>
      <c r="Q115" s="67" cm="1">
        <f t="array" ref="Q115">SUMPRODUCT(('P1'!$M$8:$AV$8=Q$9)*('P1'!$B$11:$B$190=$B115)*('P1'!$M$11:$AV$190*1))</f>
        <v>0</v>
      </c>
      <c r="R115" s="68" cm="1">
        <f t="array" ref="R115">SUMPRODUCT(('P1'!$M$8:$AV$8=R$9)*('P1'!$B$11:$B$190=$B115)*('P1'!$M$11:$AV$190*1))</f>
        <v>0</v>
      </c>
      <c r="S115" s="69" cm="1">
        <f t="array" ref="S115">SUMPRODUCT(('P1'!$M$8:$AV$8=S$9)*('P1'!$B$11:$B$190=$B115)*('P1'!$M$11:$AV$190*1))</f>
        <v>0</v>
      </c>
      <c r="T115" s="67" cm="1">
        <f t="array" ref="T115">SUMPRODUCT(('P1'!$M$8:$AV$8=T$9)*('P1'!$B$11:$B$190=$B115)*('P1'!$M$11:$AV$190*1))</f>
        <v>0</v>
      </c>
      <c r="U115" s="68" cm="1">
        <f t="array" ref="U115">SUMPRODUCT(('P1'!$M$8:$AV$8=U$9)*('P1'!$B$11:$B$190=$B115)*('P1'!$M$11:$AV$190*1))</f>
        <v>0</v>
      </c>
      <c r="V115" s="69" cm="1">
        <f t="array" ref="V115">SUMPRODUCT(('P1'!$M$8:$AV$8=V$9)*('P1'!$B$11:$B$190=$B115)*('P1'!$M$11:$AV$190*1))</f>
        <v>0</v>
      </c>
      <c r="W115" s="67" cm="1">
        <f t="array" ref="W115">SUMPRODUCT(('P1'!$M$8:$AV$8=W$9)*('P1'!$B$11:$B$190=$B115)*('P1'!$M$11:$AV$190*1))</f>
        <v>0</v>
      </c>
      <c r="X115" s="68" cm="1">
        <f t="array" ref="X115">SUMPRODUCT(('P1'!$M$8:$AV$8=X$9)*('P1'!$B$11:$B$190=$B115)*('P1'!$M$11:$AV$190*1))</f>
        <v>0</v>
      </c>
      <c r="Y115" s="69" cm="1">
        <f t="array" ref="Y115">SUMPRODUCT(('P1'!$M$8:$AV$8=Y$9)*('P1'!$B$11:$B$190=$B115)*('P1'!$M$11:$AV$190*1))</f>
        <v>0</v>
      </c>
      <c r="Z115" s="67" cm="1">
        <f t="array" ref="Z115">SUMPRODUCT(('P1'!$M$8:$AV$8=Z$9)*('P1'!$B$11:$B$190=$B115)*('P1'!$M$11:$AV$190*1))</f>
        <v>0</v>
      </c>
      <c r="AA115" s="68" cm="1">
        <f t="array" ref="AA115">SUMPRODUCT(('P1'!$M$8:$AV$8=AA$9)*('P1'!$B$11:$B$190=$B115)*('P1'!$M$11:$AV$190*1))</f>
        <v>0</v>
      </c>
      <c r="AB115" s="69" cm="1">
        <f t="array" ref="AB115">SUMPRODUCT(('P1'!$M$8:$AV$8=AB$9)*('P1'!$B$11:$B$190=$B115)*('P1'!$M$11:$AV$190*1))</f>
        <v>0</v>
      </c>
      <c r="AC115" s="67" cm="1">
        <f t="array" ref="AC115">SUMPRODUCT(('P1'!$M$8:$AV$8=AC$9)*('P1'!$B$11:$B$190=$B115)*('P1'!$M$11:$AV$190*1))</f>
        <v>0</v>
      </c>
      <c r="AD115" s="68" cm="1">
        <f t="array" ref="AD115">SUMPRODUCT(('P1'!$M$8:$AV$8=AD$9)*('P1'!$B$11:$B$190=$B115)*('P1'!$M$11:$AV$190*1))</f>
        <v>0</v>
      </c>
      <c r="AE115" s="69" cm="1">
        <f t="array" ref="AE115">SUMPRODUCT(('P1'!$M$8:$AV$8=AE$9)*('P1'!$B$11:$B$190=$B115)*('P1'!$M$11:$AV$190*1))</f>
        <v>0</v>
      </c>
      <c r="AF115" s="67" cm="1">
        <f t="array" ref="AF115">SUMPRODUCT(('P1'!$M$8:$AV$8=AF$9)*('P1'!$B$11:$B$190=$B115)*('P1'!$M$11:$AV$190*1))</f>
        <v>0</v>
      </c>
      <c r="AG115" s="68" cm="1">
        <f t="array" ref="AG115">SUMPRODUCT(('P1'!$M$8:$AV$8=AG$9)*('P1'!$B$11:$B$190=$B115)*('P1'!$M$11:$AV$190*1))</f>
        <v>0</v>
      </c>
      <c r="AH115" s="69" cm="1">
        <f t="array" ref="AH115">SUMPRODUCT(('P1'!$M$8:$AV$8=AH$9)*('P1'!$B$11:$B$190=$B115)*('P1'!$M$11:$AV$190*1))</f>
        <v>0</v>
      </c>
      <c r="AI115" s="67" cm="1">
        <f t="array" ref="AI115">SUMPRODUCT(('P1'!$M$8:$AV$8=AI$9)*('P1'!$B$11:$B$190=$B115)*('P1'!$M$11:$AV$190*1))</f>
        <v>0</v>
      </c>
      <c r="AJ115" s="68" cm="1">
        <f t="array" ref="AJ115">SUMPRODUCT(('P1'!$M$8:$AV$8=AJ$9)*('P1'!$B$11:$B$190=$B115)*('P1'!$M$11:$AV$190*1))</f>
        <v>0</v>
      </c>
      <c r="AK115" s="69" cm="1">
        <f t="array" ref="AK115">SUMPRODUCT(('P1'!$M$8:$AV$8=AK$9)*('P1'!$B$11:$B$190=$B115)*('P1'!$M$11:$AV$190*1))</f>
        <v>0</v>
      </c>
      <c r="AL115" s="67" cm="1">
        <f t="array" ref="AL115">SUMPRODUCT(('P1'!$M$8:$AV$8=AL$9)*('P1'!$B$11:$B$190=$B115)*('P1'!$M$11:$AV$190*1))</f>
        <v>0</v>
      </c>
      <c r="AM115" s="68" cm="1">
        <f t="array" ref="AM115">SUMPRODUCT(('P1'!$M$8:$AV$8=AM$9)*('P1'!$B$11:$B$190=$B115)*('P1'!$M$11:$AV$190*1))</f>
        <v>0</v>
      </c>
      <c r="AN115" s="69" cm="1">
        <f t="array" ref="AN115">SUMPRODUCT(('P1'!$M$8:$AV$8=AN$9)*('P1'!$B$11:$B$190=$B115)*('P1'!$M$11:$AV$190*1))</f>
        <v>0</v>
      </c>
      <c r="AO115" s="67" cm="1">
        <f t="array" ref="AO115">SUMPRODUCT(('P1'!$M$8:$AV$8=AO$9)*('P1'!$B$11:$B$190=$B115)*('P1'!$M$11:$AV$190*1))</f>
        <v>0</v>
      </c>
      <c r="AP115" s="68" cm="1">
        <f t="array" ref="AP115">SUMPRODUCT(('P1'!$M$8:$AV$8=AP$9)*('P1'!$B$11:$B$190=$B115)*('P1'!$M$11:$AV$190*1))</f>
        <v>0</v>
      </c>
      <c r="AQ115" s="69" cm="1">
        <f t="array" ref="AQ115">SUMPRODUCT(('P1'!$M$8:$AV$8=AQ$9)*('P1'!$B$11:$B$190=$B115)*('P1'!$M$11:$AV$190*1))</f>
        <v>0</v>
      </c>
      <c r="AR115" s="67" cm="1">
        <f t="array" ref="AR115">SUMPRODUCT(('P1'!$M$8:$AV$8=AR$9)*('P1'!$B$11:$B$190=$B115)*('P1'!$M$11:$AV$190*1))</f>
        <v>0</v>
      </c>
      <c r="AS115" s="68" cm="1">
        <f t="array" ref="AS115">SUMPRODUCT(('P1'!$M$8:$AV$8=AS$9)*('P1'!$B$11:$B$190=$B115)*('P1'!$M$11:$AV$190*1))</f>
        <v>0</v>
      </c>
      <c r="AT115" s="69" cm="1">
        <f t="array" ref="AT115">SUMPRODUCT(('P1'!$M$8:$AV$8=AT$9)*('P1'!$B$11:$B$190=$B115)*('P1'!$M$11:$AV$190*1))</f>
        <v>0</v>
      </c>
      <c r="AU115" s="67" cm="1">
        <f t="array" ref="AU115">SUMPRODUCT(('P1'!$M$8:$AV$8=AU$9)*('P1'!$B$11:$B$190=$B115)*('P1'!$M$11:$AV$190*1))</f>
        <v>0</v>
      </c>
      <c r="AV115" s="68" cm="1">
        <f t="array" ref="AV115">SUMPRODUCT(('P1'!$M$8:$AV$8=AV$9)*('P1'!$B$11:$B$190=$B115)*('P1'!$M$11:$AV$190*1))</f>
        <v>0</v>
      </c>
      <c r="AW115" s="69" cm="1">
        <f t="array" ref="AW115">SUMPRODUCT(('P1'!$M$8:$AV$8=AW$9)*('P1'!$B$11:$B$190=$B115)*('P1'!$M$11:$AV$190*1))</f>
        <v>0</v>
      </c>
      <c r="AX115" s="67" cm="1">
        <f t="array" ref="AX115">SUMPRODUCT(('P1'!$M$8:$AV$8=AX$9)*('P1'!$B$11:$B$190=$B115)*('P1'!$M$11:$AV$190*1))</f>
        <v>0</v>
      </c>
      <c r="AY115" s="68" cm="1">
        <f t="array" ref="AY115">SUMPRODUCT(('P1'!$M$8:$AV$8=AY$9)*('P1'!$B$11:$B$190=$B115)*('P1'!$M$11:$AV$190*1))</f>
        <v>0</v>
      </c>
      <c r="AZ115" s="69" cm="1">
        <f t="array" ref="AZ115">SUMPRODUCT(('P1'!$M$8:$AV$8=AZ$9)*('P1'!$B$11:$B$190=$B115)*('P1'!$M$11:$AV$190*1))</f>
        <v>0</v>
      </c>
      <c r="BA115" s="26"/>
      <c r="BB115" s="381"/>
      <c r="BC115" s="382"/>
      <c r="BD115" s="26"/>
      <c r="BE115" s="381">
        <f t="shared" si="179"/>
        <v>0</v>
      </c>
      <c r="BF115" s="383">
        <f t="shared" si="2"/>
        <v>0</v>
      </c>
      <c r="BG115" s="26"/>
      <c r="BH115" s="381">
        <f t="shared" si="180"/>
        <v>0</v>
      </c>
      <c r="BI115" s="383">
        <f t="shared" si="3"/>
        <v>0</v>
      </c>
    </row>
    <row r="116" spans="2:61" ht="12" hidden="1" customHeight="1" outlineLevel="1" x14ac:dyDescent="0.35">
      <c r="B116" s="61" t="s">
        <v>95</v>
      </c>
      <c r="C116" s="62">
        <f>IFERROR(VLOOKUP($B116,'P1'!$B:$AQ,2,FALSE),0)</f>
        <v>0</v>
      </c>
      <c r="D116" s="391">
        <f>IFERROR(VLOOKUP($B116,'P1'!$B:$AQ,3,FALSE),0)</f>
        <v>0</v>
      </c>
      <c r="E116" s="377">
        <f>IFERROR(VLOOKUP($B116,'P1'!$B:$AQ,4,FALSE),0)</f>
        <v>0</v>
      </c>
      <c r="F116" s="376">
        <f>IFERROR(VLOOKUP($B116,'P1'!$B:$AQ,5,FALSE),0)</f>
        <v>0</v>
      </c>
      <c r="G116" s="377">
        <f>IFERROR(VLOOKUP($B116,'P1'!$B:$AQ,6,FALSE),0)</f>
        <v>0</v>
      </c>
      <c r="H116" s="378">
        <f>IFERROR(VLOOKUP($B116,'P1'!$B:$AQ,7,FALSE),0)</f>
        <v>0</v>
      </c>
      <c r="I116" s="379">
        <f>IFERROR(VLOOKUP($B116,'P1'!$B:$AQ,8,FALSE),0)</f>
        <v>0</v>
      </c>
      <c r="J116" s="65">
        <f>IFERROR(VLOOKUP($B116,'P1'!$B:$AQ,9,FALSE),0)</f>
        <v>0</v>
      </c>
      <c r="K116" s="392"/>
      <c r="L116" s="68">
        <f t="shared" si="177"/>
        <v>0</v>
      </c>
      <c r="M116" s="393"/>
      <c r="N116" s="393"/>
      <c r="O116" s="66">
        <f t="shared" si="178"/>
        <v>0</v>
      </c>
      <c r="P116" s="26"/>
      <c r="Q116" s="67" cm="1">
        <f t="array" ref="Q116">SUMPRODUCT(('P1'!$M$8:$AV$8=Q$9)*('P1'!$B$11:$B$190=$B116)*('P1'!$M$11:$AV$190*1))</f>
        <v>0</v>
      </c>
      <c r="R116" s="68" cm="1">
        <f t="array" ref="R116">SUMPRODUCT(('P1'!$M$8:$AV$8=R$9)*('P1'!$B$11:$B$190=$B116)*('P1'!$M$11:$AV$190*1))</f>
        <v>0</v>
      </c>
      <c r="S116" s="69" cm="1">
        <f t="array" ref="S116">SUMPRODUCT(('P1'!$M$8:$AV$8=S$9)*('P1'!$B$11:$B$190=$B116)*('P1'!$M$11:$AV$190*1))</f>
        <v>0</v>
      </c>
      <c r="T116" s="67" cm="1">
        <f t="array" ref="T116">SUMPRODUCT(('P1'!$M$8:$AV$8=T$9)*('P1'!$B$11:$B$190=$B116)*('P1'!$M$11:$AV$190*1))</f>
        <v>0</v>
      </c>
      <c r="U116" s="68" cm="1">
        <f t="array" ref="U116">SUMPRODUCT(('P1'!$M$8:$AV$8=U$9)*('P1'!$B$11:$B$190=$B116)*('P1'!$M$11:$AV$190*1))</f>
        <v>0</v>
      </c>
      <c r="V116" s="69" cm="1">
        <f t="array" ref="V116">SUMPRODUCT(('P1'!$M$8:$AV$8=V$9)*('P1'!$B$11:$B$190=$B116)*('P1'!$M$11:$AV$190*1))</f>
        <v>0</v>
      </c>
      <c r="W116" s="67" cm="1">
        <f t="array" ref="W116">SUMPRODUCT(('P1'!$M$8:$AV$8=W$9)*('P1'!$B$11:$B$190=$B116)*('P1'!$M$11:$AV$190*1))</f>
        <v>0</v>
      </c>
      <c r="X116" s="68" cm="1">
        <f t="array" ref="X116">SUMPRODUCT(('P1'!$M$8:$AV$8=X$9)*('P1'!$B$11:$B$190=$B116)*('P1'!$M$11:$AV$190*1))</f>
        <v>0</v>
      </c>
      <c r="Y116" s="69" cm="1">
        <f t="array" ref="Y116">SUMPRODUCT(('P1'!$M$8:$AV$8=Y$9)*('P1'!$B$11:$B$190=$B116)*('P1'!$M$11:$AV$190*1))</f>
        <v>0</v>
      </c>
      <c r="Z116" s="67" cm="1">
        <f t="array" ref="Z116">SUMPRODUCT(('P1'!$M$8:$AV$8=Z$9)*('P1'!$B$11:$B$190=$B116)*('P1'!$M$11:$AV$190*1))</f>
        <v>0</v>
      </c>
      <c r="AA116" s="68" cm="1">
        <f t="array" ref="AA116">SUMPRODUCT(('P1'!$M$8:$AV$8=AA$9)*('P1'!$B$11:$B$190=$B116)*('P1'!$M$11:$AV$190*1))</f>
        <v>0</v>
      </c>
      <c r="AB116" s="69" cm="1">
        <f t="array" ref="AB116">SUMPRODUCT(('P1'!$M$8:$AV$8=AB$9)*('P1'!$B$11:$B$190=$B116)*('P1'!$M$11:$AV$190*1))</f>
        <v>0</v>
      </c>
      <c r="AC116" s="67" cm="1">
        <f t="array" ref="AC116">SUMPRODUCT(('P1'!$M$8:$AV$8=AC$9)*('P1'!$B$11:$B$190=$B116)*('P1'!$M$11:$AV$190*1))</f>
        <v>0</v>
      </c>
      <c r="AD116" s="68" cm="1">
        <f t="array" ref="AD116">SUMPRODUCT(('P1'!$M$8:$AV$8=AD$9)*('P1'!$B$11:$B$190=$B116)*('P1'!$M$11:$AV$190*1))</f>
        <v>0</v>
      </c>
      <c r="AE116" s="69" cm="1">
        <f t="array" ref="AE116">SUMPRODUCT(('P1'!$M$8:$AV$8=AE$9)*('P1'!$B$11:$B$190=$B116)*('P1'!$M$11:$AV$190*1))</f>
        <v>0</v>
      </c>
      <c r="AF116" s="67" cm="1">
        <f t="array" ref="AF116">SUMPRODUCT(('P1'!$M$8:$AV$8=AF$9)*('P1'!$B$11:$B$190=$B116)*('P1'!$M$11:$AV$190*1))</f>
        <v>0</v>
      </c>
      <c r="AG116" s="68" cm="1">
        <f t="array" ref="AG116">SUMPRODUCT(('P1'!$M$8:$AV$8=AG$9)*('P1'!$B$11:$B$190=$B116)*('P1'!$M$11:$AV$190*1))</f>
        <v>0</v>
      </c>
      <c r="AH116" s="69" cm="1">
        <f t="array" ref="AH116">SUMPRODUCT(('P1'!$M$8:$AV$8=AH$9)*('P1'!$B$11:$B$190=$B116)*('P1'!$M$11:$AV$190*1))</f>
        <v>0</v>
      </c>
      <c r="AI116" s="67" cm="1">
        <f t="array" ref="AI116">SUMPRODUCT(('P1'!$M$8:$AV$8=AI$9)*('P1'!$B$11:$B$190=$B116)*('P1'!$M$11:$AV$190*1))</f>
        <v>0</v>
      </c>
      <c r="AJ116" s="68" cm="1">
        <f t="array" ref="AJ116">SUMPRODUCT(('P1'!$M$8:$AV$8=AJ$9)*('P1'!$B$11:$B$190=$B116)*('P1'!$M$11:$AV$190*1))</f>
        <v>0</v>
      </c>
      <c r="AK116" s="69" cm="1">
        <f t="array" ref="AK116">SUMPRODUCT(('P1'!$M$8:$AV$8=AK$9)*('P1'!$B$11:$B$190=$B116)*('P1'!$M$11:$AV$190*1))</f>
        <v>0</v>
      </c>
      <c r="AL116" s="67" cm="1">
        <f t="array" ref="AL116">SUMPRODUCT(('P1'!$M$8:$AV$8=AL$9)*('P1'!$B$11:$B$190=$B116)*('P1'!$M$11:$AV$190*1))</f>
        <v>0</v>
      </c>
      <c r="AM116" s="68" cm="1">
        <f t="array" ref="AM116">SUMPRODUCT(('P1'!$M$8:$AV$8=AM$9)*('P1'!$B$11:$B$190=$B116)*('P1'!$M$11:$AV$190*1))</f>
        <v>0</v>
      </c>
      <c r="AN116" s="69" cm="1">
        <f t="array" ref="AN116">SUMPRODUCT(('P1'!$M$8:$AV$8=AN$9)*('P1'!$B$11:$B$190=$B116)*('P1'!$M$11:$AV$190*1))</f>
        <v>0</v>
      </c>
      <c r="AO116" s="67" cm="1">
        <f t="array" ref="AO116">SUMPRODUCT(('P1'!$M$8:$AV$8=AO$9)*('P1'!$B$11:$B$190=$B116)*('P1'!$M$11:$AV$190*1))</f>
        <v>0</v>
      </c>
      <c r="AP116" s="68" cm="1">
        <f t="array" ref="AP116">SUMPRODUCT(('P1'!$M$8:$AV$8=AP$9)*('P1'!$B$11:$B$190=$B116)*('P1'!$M$11:$AV$190*1))</f>
        <v>0</v>
      </c>
      <c r="AQ116" s="69" cm="1">
        <f t="array" ref="AQ116">SUMPRODUCT(('P1'!$M$8:$AV$8=AQ$9)*('P1'!$B$11:$B$190=$B116)*('P1'!$M$11:$AV$190*1))</f>
        <v>0</v>
      </c>
      <c r="AR116" s="67" cm="1">
        <f t="array" ref="AR116">SUMPRODUCT(('P1'!$M$8:$AV$8=AR$9)*('P1'!$B$11:$B$190=$B116)*('P1'!$M$11:$AV$190*1))</f>
        <v>0</v>
      </c>
      <c r="AS116" s="68" cm="1">
        <f t="array" ref="AS116">SUMPRODUCT(('P1'!$M$8:$AV$8=AS$9)*('P1'!$B$11:$B$190=$B116)*('P1'!$M$11:$AV$190*1))</f>
        <v>0</v>
      </c>
      <c r="AT116" s="69" cm="1">
        <f t="array" ref="AT116">SUMPRODUCT(('P1'!$M$8:$AV$8=AT$9)*('P1'!$B$11:$B$190=$B116)*('P1'!$M$11:$AV$190*1))</f>
        <v>0</v>
      </c>
      <c r="AU116" s="67" cm="1">
        <f t="array" ref="AU116">SUMPRODUCT(('P1'!$M$8:$AV$8=AU$9)*('P1'!$B$11:$B$190=$B116)*('P1'!$M$11:$AV$190*1))</f>
        <v>0</v>
      </c>
      <c r="AV116" s="68" cm="1">
        <f t="array" ref="AV116">SUMPRODUCT(('P1'!$M$8:$AV$8=AV$9)*('P1'!$B$11:$B$190=$B116)*('P1'!$M$11:$AV$190*1))</f>
        <v>0</v>
      </c>
      <c r="AW116" s="69" cm="1">
        <f t="array" ref="AW116">SUMPRODUCT(('P1'!$M$8:$AV$8=AW$9)*('P1'!$B$11:$B$190=$B116)*('P1'!$M$11:$AV$190*1))</f>
        <v>0</v>
      </c>
      <c r="AX116" s="67" cm="1">
        <f t="array" ref="AX116">SUMPRODUCT(('P1'!$M$8:$AV$8=AX$9)*('P1'!$B$11:$B$190=$B116)*('P1'!$M$11:$AV$190*1))</f>
        <v>0</v>
      </c>
      <c r="AY116" s="68" cm="1">
        <f t="array" ref="AY116">SUMPRODUCT(('P1'!$M$8:$AV$8=AY$9)*('P1'!$B$11:$B$190=$B116)*('P1'!$M$11:$AV$190*1))</f>
        <v>0</v>
      </c>
      <c r="AZ116" s="69" cm="1">
        <f t="array" ref="AZ116">SUMPRODUCT(('P1'!$M$8:$AV$8=AZ$9)*('P1'!$B$11:$B$190=$B116)*('P1'!$M$11:$AV$190*1))</f>
        <v>0</v>
      </c>
      <c r="BA116" s="26"/>
      <c r="BB116" s="381"/>
      <c r="BC116" s="382"/>
      <c r="BD116" s="26"/>
      <c r="BE116" s="381">
        <f t="shared" si="179"/>
        <v>0</v>
      </c>
      <c r="BF116" s="383">
        <f t="shared" si="2"/>
        <v>0</v>
      </c>
      <c r="BG116" s="26"/>
      <c r="BH116" s="381">
        <f t="shared" si="180"/>
        <v>0</v>
      </c>
      <c r="BI116" s="383">
        <f t="shared" si="3"/>
        <v>0</v>
      </c>
    </row>
    <row r="117" spans="2:61" ht="12" hidden="1" customHeight="1" outlineLevel="1" x14ac:dyDescent="0.35">
      <c r="B117" s="61" t="s">
        <v>96</v>
      </c>
      <c r="C117" s="62">
        <f>IFERROR(VLOOKUP($B117,'P1'!$B:$AQ,2,FALSE),0)</f>
        <v>0</v>
      </c>
      <c r="D117" s="391">
        <f>IFERROR(VLOOKUP($B117,'P1'!$B:$AQ,3,FALSE),0)</f>
        <v>0</v>
      </c>
      <c r="E117" s="377">
        <f>IFERROR(VLOOKUP($B117,'P1'!$B:$AQ,4,FALSE),0)</f>
        <v>0</v>
      </c>
      <c r="F117" s="376">
        <f>IFERROR(VLOOKUP($B117,'P1'!$B:$AQ,5,FALSE),0)</f>
        <v>0</v>
      </c>
      <c r="G117" s="377">
        <f>IFERROR(VLOOKUP($B117,'P1'!$B:$AQ,6,FALSE),0)</f>
        <v>0</v>
      </c>
      <c r="H117" s="378">
        <f>IFERROR(VLOOKUP($B117,'P1'!$B:$AQ,7,FALSE),0)</f>
        <v>0</v>
      </c>
      <c r="I117" s="379">
        <f>IFERROR(VLOOKUP($B117,'P1'!$B:$AQ,8,FALSE),0)</f>
        <v>0</v>
      </c>
      <c r="J117" s="65">
        <f>IFERROR(VLOOKUP($B117,'P1'!$B:$AQ,9,FALSE),0)</f>
        <v>0</v>
      </c>
      <c r="K117" s="392"/>
      <c r="L117" s="68">
        <f t="shared" si="177"/>
        <v>0</v>
      </c>
      <c r="M117" s="393"/>
      <c r="N117" s="393"/>
      <c r="O117" s="66">
        <f t="shared" si="178"/>
        <v>0</v>
      </c>
      <c r="P117" s="26"/>
      <c r="Q117" s="67" cm="1">
        <f t="array" ref="Q117">SUMPRODUCT(('P1'!$M$8:$AV$8=Q$9)*('P1'!$B$11:$B$190=$B117)*('P1'!$M$11:$AV$190*1))</f>
        <v>0</v>
      </c>
      <c r="R117" s="68" cm="1">
        <f t="array" ref="R117">SUMPRODUCT(('P1'!$M$8:$AV$8=R$9)*('P1'!$B$11:$B$190=$B117)*('P1'!$M$11:$AV$190*1))</f>
        <v>0</v>
      </c>
      <c r="S117" s="69" cm="1">
        <f t="array" ref="S117">SUMPRODUCT(('P1'!$M$8:$AV$8=S$9)*('P1'!$B$11:$B$190=$B117)*('P1'!$M$11:$AV$190*1))</f>
        <v>0</v>
      </c>
      <c r="T117" s="67" cm="1">
        <f t="array" ref="T117">SUMPRODUCT(('P1'!$M$8:$AV$8=T$9)*('P1'!$B$11:$B$190=$B117)*('P1'!$M$11:$AV$190*1))</f>
        <v>0</v>
      </c>
      <c r="U117" s="68" cm="1">
        <f t="array" ref="U117">SUMPRODUCT(('P1'!$M$8:$AV$8=U$9)*('P1'!$B$11:$B$190=$B117)*('P1'!$M$11:$AV$190*1))</f>
        <v>0</v>
      </c>
      <c r="V117" s="69" cm="1">
        <f t="array" ref="V117">SUMPRODUCT(('P1'!$M$8:$AV$8=V$9)*('P1'!$B$11:$B$190=$B117)*('P1'!$M$11:$AV$190*1))</f>
        <v>0</v>
      </c>
      <c r="W117" s="67" cm="1">
        <f t="array" ref="W117">SUMPRODUCT(('P1'!$M$8:$AV$8=W$9)*('P1'!$B$11:$B$190=$B117)*('P1'!$M$11:$AV$190*1))</f>
        <v>0</v>
      </c>
      <c r="X117" s="68" cm="1">
        <f t="array" ref="X117">SUMPRODUCT(('P1'!$M$8:$AV$8=X$9)*('P1'!$B$11:$B$190=$B117)*('P1'!$M$11:$AV$190*1))</f>
        <v>0</v>
      </c>
      <c r="Y117" s="69" cm="1">
        <f t="array" ref="Y117">SUMPRODUCT(('P1'!$M$8:$AV$8=Y$9)*('P1'!$B$11:$B$190=$B117)*('P1'!$M$11:$AV$190*1))</f>
        <v>0</v>
      </c>
      <c r="Z117" s="67" cm="1">
        <f t="array" ref="Z117">SUMPRODUCT(('P1'!$M$8:$AV$8=Z$9)*('P1'!$B$11:$B$190=$B117)*('P1'!$M$11:$AV$190*1))</f>
        <v>0</v>
      </c>
      <c r="AA117" s="68" cm="1">
        <f t="array" ref="AA117">SUMPRODUCT(('P1'!$M$8:$AV$8=AA$9)*('P1'!$B$11:$B$190=$B117)*('P1'!$M$11:$AV$190*1))</f>
        <v>0</v>
      </c>
      <c r="AB117" s="69" cm="1">
        <f t="array" ref="AB117">SUMPRODUCT(('P1'!$M$8:$AV$8=AB$9)*('P1'!$B$11:$B$190=$B117)*('P1'!$M$11:$AV$190*1))</f>
        <v>0</v>
      </c>
      <c r="AC117" s="67" cm="1">
        <f t="array" ref="AC117">SUMPRODUCT(('P1'!$M$8:$AV$8=AC$9)*('P1'!$B$11:$B$190=$B117)*('P1'!$M$11:$AV$190*1))</f>
        <v>0</v>
      </c>
      <c r="AD117" s="68" cm="1">
        <f t="array" ref="AD117">SUMPRODUCT(('P1'!$M$8:$AV$8=AD$9)*('P1'!$B$11:$B$190=$B117)*('P1'!$M$11:$AV$190*1))</f>
        <v>0</v>
      </c>
      <c r="AE117" s="69" cm="1">
        <f t="array" ref="AE117">SUMPRODUCT(('P1'!$M$8:$AV$8=AE$9)*('P1'!$B$11:$B$190=$B117)*('P1'!$M$11:$AV$190*1))</f>
        <v>0</v>
      </c>
      <c r="AF117" s="67" cm="1">
        <f t="array" ref="AF117">SUMPRODUCT(('P1'!$M$8:$AV$8=AF$9)*('P1'!$B$11:$B$190=$B117)*('P1'!$M$11:$AV$190*1))</f>
        <v>0</v>
      </c>
      <c r="AG117" s="68" cm="1">
        <f t="array" ref="AG117">SUMPRODUCT(('P1'!$M$8:$AV$8=AG$9)*('P1'!$B$11:$B$190=$B117)*('P1'!$M$11:$AV$190*1))</f>
        <v>0</v>
      </c>
      <c r="AH117" s="69" cm="1">
        <f t="array" ref="AH117">SUMPRODUCT(('P1'!$M$8:$AV$8=AH$9)*('P1'!$B$11:$B$190=$B117)*('P1'!$M$11:$AV$190*1))</f>
        <v>0</v>
      </c>
      <c r="AI117" s="67" cm="1">
        <f t="array" ref="AI117">SUMPRODUCT(('P1'!$M$8:$AV$8=AI$9)*('P1'!$B$11:$B$190=$B117)*('P1'!$M$11:$AV$190*1))</f>
        <v>0</v>
      </c>
      <c r="AJ117" s="68" cm="1">
        <f t="array" ref="AJ117">SUMPRODUCT(('P1'!$M$8:$AV$8=AJ$9)*('P1'!$B$11:$B$190=$B117)*('P1'!$M$11:$AV$190*1))</f>
        <v>0</v>
      </c>
      <c r="AK117" s="69" cm="1">
        <f t="array" ref="AK117">SUMPRODUCT(('P1'!$M$8:$AV$8=AK$9)*('P1'!$B$11:$B$190=$B117)*('P1'!$M$11:$AV$190*1))</f>
        <v>0</v>
      </c>
      <c r="AL117" s="67" cm="1">
        <f t="array" ref="AL117">SUMPRODUCT(('P1'!$M$8:$AV$8=AL$9)*('P1'!$B$11:$B$190=$B117)*('P1'!$M$11:$AV$190*1))</f>
        <v>0</v>
      </c>
      <c r="AM117" s="68" cm="1">
        <f t="array" ref="AM117">SUMPRODUCT(('P1'!$M$8:$AV$8=AM$9)*('P1'!$B$11:$B$190=$B117)*('P1'!$M$11:$AV$190*1))</f>
        <v>0</v>
      </c>
      <c r="AN117" s="69" cm="1">
        <f t="array" ref="AN117">SUMPRODUCT(('P1'!$M$8:$AV$8=AN$9)*('P1'!$B$11:$B$190=$B117)*('P1'!$M$11:$AV$190*1))</f>
        <v>0</v>
      </c>
      <c r="AO117" s="67" cm="1">
        <f t="array" ref="AO117">SUMPRODUCT(('P1'!$M$8:$AV$8=AO$9)*('P1'!$B$11:$B$190=$B117)*('P1'!$M$11:$AV$190*1))</f>
        <v>0</v>
      </c>
      <c r="AP117" s="68" cm="1">
        <f t="array" ref="AP117">SUMPRODUCT(('P1'!$M$8:$AV$8=AP$9)*('P1'!$B$11:$B$190=$B117)*('P1'!$M$11:$AV$190*1))</f>
        <v>0</v>
      </c>
      <c r="AQ117" s="69" cm="1">
        <f t="array" ref="AQ117">SUMPRODUCT(('P1'!$M$8:$AV$8=AQ$9)*('P1'!$B$11:$B$190=$B117)*('P1'!$M$11:$AV$190*1))</f>
        <v>0</v>
      </c>
      <c r="AR117" s="67" cm="1">
        <f t="array" ref="AR117">SUMPRODUCT(('P1'!$M$8:$AV$8=AR$9)*('P1'!$B$11:$B$190=$B117)*('P1'!$M$11:$AV$190*1))</f>
        <v>0</v>
      </c>
      <c r="AS117" s="68" cm="1">
        <f t="array" ref="AS117">SUMPRODUCT(('P1'!$M$8:$AV$8=AS$9)*('P1'!$B$11:$B$190=$B117)*('P1'!$M$11:$AV$190*1))</f>
        <v>0</v>
      </c>
      <c r="AT117" s="69" cm="1">
        <f t="array" ref="AT117">SUMPRODUCT(('P1'!$M$8:$AV$8=AT$9)*('P1'!$B$11:$B$190=$B117)*('P1'!$M$11:$AV$190*1))</f>
        <v>0</v>
      </c>
      <c r="AU117" s="67" cm="1">
        <f t="array" ref="AU117">SUMPRODUCT(('P1'!$M$8:$AV$8=AU$9)*('P1'!$B$11:$B$190=$B117)*('P1'!$M$11:$AV$190*1))</f>
        <v>0</v>
      </c>
      <c r="AV117" s="68" cm="1">
        <f t="array" ref="AV117">SUMPRODUCT(('P1'!$M$8:$AV$8=AV$9)*('P1'!$B$11:$B$190=$B117)*('P1'!$M$11:$AV$190*1))</f>
        <v>0</v>
      </c>
      <c r="AW117" s="69" cm="1">
        <f t="array" ref="AW117">SUMPRODUCT(('P1'!$M$8:$AV$8=AW$9)*('P1'!$B$11:$B$190=$B117)*('P1'!$M$11:$AV$190*1))</f>
        <v>0</v>
      </c>
      <c r="AX117" s="67" cm="1">
        <f t="array" ref="AX117">SUMPRODUCT(('P1'!$M$8:$AV$8=AX$9)*('P1'!$B$11:$B$190=$B117)*('P1'!$M$11:$AV$190*1))</f>
        <v>0</v>
      </c>
      <c r="AY117" s="68" cm="1">
        <f t="array" ref="AY117">SUMPRODUCT(('P1'!$M$8:$AV$8=AY$9)*('P1'!$B$11:$B$190=$B117)*('P1'!$M$11:$AV$190*1))</f>
        <v>0</v>
      </c>
      <c r="AZ117" s="69" cm="1">
        <f t="array" ref="AZ117">SUMPRODUCT(('P1'!$M$8:$AV$8=AZ$9)*('P1'!$B$11:$B$190=$B117)*('P1'!$M$11:$AV$190*1))</f>
        <v>0</v>
      </c>
      <c r="BA117" s="26"/>
      <c r="BB117" s="381"/>
      <c r="BC117" s="382"/>
      <c r="BD117" s="26"/>
      <c r="BE117" s="381">
        <f t="shared" si="179"/>
        <v>0</v>
      </c>
      <c r="BF117" s="383">
        <f t="shared" si="2"/>
        <v>0</v>
      </c>
      <c r="BG117" s="26"/>
      <c r="BH117" s="381">
        <f t="shared" si="180"/>
        <v>0</v>
      </c>
      <c r="BI117" s="383">
        <f t="shared" si="3"/>
        <v>0</v>
      </c>
    </row>
    <row r="118" spans="2:61" ht="12" hidden="1" customHeight="1" outlineLevel="1" x14ac:dyDescent="0.35">
      <c r="B118" s="61" t="s">
        <v>97</v>
      </c>
      <c r="C118" s="62">
        <f>IFERROR(VLOOKUP($B118,'P1'!$B:$AQ,2,FALSE),0)</f>
        <v>0</v>
      </c>
      <c r="D118" s="391">
        <f>IFERROR(VLOOKUP($B118,'P1'!$B:$AQ,3,FALSE),0)</f>
        <v>0</v>
      </c>
      <c r="E118" s="377">
        <f>IFERROR(VLOOKUP($B118,'P1'!$B:$AQ,4,FALSE),0)</f>
        <v>0</v>
      </c>
      <c r="F118" s="376">
        <f>IFERROR(VLOOKUP($B118,'P1'!$B:$AQ,5,FALSE),0)</f>
        <v>0</v>
      </c>
      <c r="G118" s="377">
        <f>IFERROR(VLOOKUP($B118,'P1'!$B:$AQ,6,FALSE),0)</f>
        <v>0</v>
      </c>
      <c r="H118" s="378">
        <f>IFERROR(VLOOKUP($B118,'P1'!$B:$AQ,7,FALSE),0)</f>
        <v>0</v>
      </c>
      <c r="I118" s="379">
        <f>IFERROR(VLOOKUP($B118,'P1'!$B:$AQ,8,FALSE),0)</f>
        <v>0</v>
      </c>
      <c r="J118" s="65">
        <f>IFERROR(VLOOKUP($B118,'P1'!$B:$AQ,9,FALSE),0)</f>
        <v>0</v>
      </c>
      <c r="K118" s="392"/>
      <c r="L118" s="68">
        <f t="shared" si="177"/>
        <v>0</v>
      </c>
      <c r="M118" s="393"/>
      <c r="N118" s="393"/>
      <c r="O118" s="66">
        <f t="shared" si="178"/>
        <v>0</v>
      </c>
      <c r="P118" s="26"/>
      <c r="Q118" s="67" cm="1">
        <f t="array" ref="Q118">SUMPRODUCT(('P1'!$M$8:$AV$8=Q$9)*('P1'!$B$11:$B$190=$B118)*('P1'!$M$11:$AV$190*1))</f>
        <v>0</v>
      </c>
      <c r="R118" s="68" cm="1">
        <f t="array" ref="R118">SUMPRODUCT(('P1'!$M$8:$AV$8=R$9)*('P1'!$B$11:$B$190=$B118)*('P1'!$M$11:$AV$190*1))</f>
        <v>0</v>
      </c>
      <c r="S118" s="69" cm="1">
        <f t="array" ref="S118">SUMPRODUCT(('P1'!$M$8:$AV$8=S$9)*('P1'!$B$11:$B$190=$B118)*('P1'!$M$11:$AV$190*1))</f>
        <v>0</v>
      </c>
      <c r="T118" s="67" cm="1">
        <f t="array" ref="T118">SUMPRODUCT(('P1'!$M$8:$AV$8=T$9)*('P1'!$B$11:$B$190=$B118)*('P1'!$M$11:$AV$190*1))</f>
        <v>0</v>
      </c>
      <c r="U118" s="68" cm="1">
        <f t="array" ref="U118">SUMPRODUCT(('P1'!$M$8:$AV$8=U$9)*('P1'!$B$11:$B$190=$B118)*('P1'!$M$11:$AV$190*1))</f>
        <v>0</v>
      </c>
      <c r="V118" s="69" cm="1">
        <f t="array" ref="V118">SUMPRODUCT(('P1'!$M$8:$AV$8=V$9)*('P1'!$B$11:$B$190=$B118)*('P1'!$M$11:$AV$190*1))</f>
        <v>0</v>
      </c>
      <c r="W118" s="67" cm="1">
        <f t="array" ref="W118">SUMPRODUCT(('P1'!$M$8:$AV$8=W$9)*('P1'!$B$11:$B$190=$B118)*('P1'!$M$11:$AV$190*1))</f>
        <v>0</v>
      </c>
      <c r="X118" s="68" cm="1">
        <f t="array" ref="X118">SUMPRODUCT(('P1'!$M$8:$AV$8=X$9)*('P1'!$B$11:$B$190=$B118)*('P1'!$M$11:$AV$190*1))</f>
        <v>0</v>
      </c>
      <c r="Y118" s="69" cm="1">
        <f t="array" ref="Y118">SUMPRODUCT(('P1'!$M$8:$AV$8=Y$9)*('P1'!$B$11:$B$190=$B118)*('P1'!$M$11:$AV$190*1))</f>
        <v>0</v>
      </c>
      <c r="Z118" s="67" cm="1">
        <f t="array" ref="Z118">SUMPRODUCT(('P1'!$M$8:$AV$8=Z$9)*('P1'!$B$11:$B$190=$B118)*('P1'!$M$11:$AV$190*1))</f>
        <v>0</v>
      </c>
      <c r="AA118" s="68" cm="1">
        <f t="array" ref="AA118">SUMPRODUCT(('P1'!$M$8:$AV$8=AA$9)*('P1'!$B$11:$B$190=$B118)*('P1'!$M$11:$AV$190*1))</f>
        <v>0</v>
      </c>
      <c r="AB118" s="69" cm="1">
        <f t="array" ref="AB118">SUMPRODUCT(('P1'!$M$8:$AV$8=AB$9)*('P1'!$B$11:$B$190=$B118)*('P1'!$M$11:$AV$190*1))</f>
        <v>0</v>
      </c>
      <c r="AC118" s="67" cm="1">
        <f t="array" ref="AC118">SUMPRODUCT(('P1'!$M$8:$AV$8=AC$9)*('P1'!$B$11:$B$190=$B118)*('P1'!$M$11:$AV$190*1))</f>
        <v>0</v>
      </c>
      <c r="AD118" s="68" cm="1">
        <f t="array" ref="AD118">SUMPRODUCT(('P1'!$M$8:$AV$8=AD$9)*('P1'!$B$11:$B$190=$B118)*('P1'!$M$11:$AV$190*1))</f>
        <v>0</v>
      </c>
      <c r="AE118" s="69" cm="1">
        <f t="array" ref="AE118">SUMPRODUCT(('P1'!$M$8:$AV$8=AE$9)*('P1'!$B$11:$B$190=$B118)*('P1'!$M$11:$AV$190*1))</f>
        <v>0</v>
      </c>
      <c r="AF118" s="67" cm="1">
        <f t="array" ref="AF118">SUMPRODUCT(('P1'!$M$8:$AV$8=AF$9)*('P1'!$B$11:$B$190=$B118)*('P1'!$M$11:$AV$190*1))</f>
        <v>0</v>
      </c>
      <c r="AG118" s="68" cm="1">
        <f t="array" ref="AG118">SUMPRODUCT(('P1'!$M$8:$AV$8=AG$9)*('P1'!$B$11:$B$190=$B118)*('P1'!$M$11:$AV$190*1))</f>
        <v>0</v>
      </c>
      <c r="AH118" s="69" cm="1">
        <f t="array" ref="AH118">SUMPRODUCT(('P1'!$M$8:$AV$8=AH$9)*('P1'!$B$11:$B$190=$B118)*('P1'!$M$11:$AV$190*1))</f>
        <v>0</v>
      </c>
      <c r="AI118" s="67" cm="1">
        <f t="array" ref="AI118">SUMPRODUCT(('P1'!$M$8:$AV$8=AI$9)*('P1'!$B$11:$B$190=$B118)*('P1'!$M$11:$AV$190*1))</f>
        <v>0</v>
      </c>
      <c r="AJ118" s="68" cm="1">
        <f t="array" ref="AJ118">SUMPRODUCT(('P1'!$M$8:$AV$8=AJ$9)*('P1'!$B$11:$B$190=$B118)*('P1'!$M$11:$AV$190*1))</f>
        <v>0</v>
      </c>
      <c r="AK118" s="69" cm="1">
        <f t="array" ref="AK118">SUMPRODUCT(('P1'!$M$8:$AV$8=AK$9)*('P1'!$B$11:$B$190=$B118)*('P1'!$M$11:$AV$190*1))</f>
        <v>0</v>
      </c>
      <c r="AL118" s="67" cm="1">
        <f t="array" ref="AL118">SUMPRODUCT(('P1'!$M$8:$AV$8=AL$9)*('P1'!$B$11:$B$190=$B118)*('P1'!$M$11:$AV$190*1))</f>
        <v>0</v>
      </c>
      <c r="AM118" s="68" cm="1">
        <f t="array" ref="AM118">SUMPRODUCT(('P1'!$M$8:$AV$8=AM$9)*('P1'!$B$11:$B$190=$B118)*('P1'!$M$11:$AV$190*1))</f>
        <v>0</v>
      </c>
      <c r="AN118" s="69" cm="1">
        <f t="array" ref="AN118">SUMPRODUCT(('P1'!$M$8:$AV$8=AN$9)*('P1'!$B$11:$B$190=$B118)*('P1'!$M$11:$AV$190*1))</f>
        <v>0</v>
      </c>
      <c r="AO118" s="67" cm="1">
        <f t="array" ref="AO118">SUMPRODUCT(('P1'!$M$8:$AV$8=AO$9)*('P1'!$B$11:$B$190=$B118)*('P1'!$M$11:$AV$190*1))</f>
        <v>0</v>
      </c>
      <c r="AP118" s="68" cm="1">
        <f t="array" ref="AP118">SUMPRODUCT(('P1'!$M$8:$AV$8=AP$9)*('P1'!$B$11:$B$190=$B118)*('P1'!$M$11:$AV$190*1))</f>
        <v>0</v>
      </c>
      <c r="AQ118" s="69" cm="1">
        <f t="array" ref="AQ118">SUMPRODUCT(('P1'!$M$8:$AV$8=AQ$9)*('P1'!$B$11:$B$190=$B118)*('P1'!$M$11:$AV$190*1))</f>
        <v>0</v>
      </c>
      <c r="AR118" s="67" cm="1">
        <f t="array" ref="AR118">SUMPRODUCT(('P1'!$M$8:$AV$8=AR$9)*('P1'!$B$11:$B$190=$B118)*('P1'!$M$11:$AV$190*1))</f>
        <v>0</v>
      </c>
      <c r="AS118" s="68" cm="1">
        <f t="array" ref="AS118">SUMPRODUCT(('P1'!$M$8:$AV$8=AS$9)*('P1'!$B$11:$B$190=$B118)*('P1'!$M$11:$AV$190*1))</f>
        <v>0</v>
      </c>
      <c r="AT118" s="69" cm="1">
        <f t="array" ref="AT118">SUMPRODUCT(('P1'!$M$8:$AV$8=AT$9)*('P1'!$B$11:$B$190=$B118)*('P1'!$M$11:$AV$190*1))</f>
        <v>0</v>
      </c>
      <c r="AU118" s="67" cm="1">
        <f t="array" ref="AU118">SUMPRODUCT(('P1'!$M$8:$AV$8=AU$9)*('P1'!$B$11:$B$190=$B118)*('P1'!$M$11:$AV$190*1))</f>
        <v>0</v>
      </c>
      <c r="AV118" s="68" cm="1">
        <f t="array" ref="AV118">SUMPRODUCT(('P1'!$M$8:$AV$8=AV$9)*('P1'!$B$11:$B$190=$B118)*('P1'!$M$11:$AV$190*1))</f>
        <v>0</v>
      </c>
      <c r="AW118" s="69" cm="1">
        <f t="array" ref="AW118">SUMPRODUCT(('P1'!$M$8:$AV$8=AW$9)*('P1'!$B$11:$B$190=$B118)*('P1'!$M$11:$AV$190*1))</f>
        <v>0</v>
      </c>
      <c r="AX118" s="67" cm="1">
        <f t="array" ref="AX118">SUMPRODUCT(('P1'!$M$8:$AV$8=AX$9)*('P1'!$B$11:$B$190=$B118)*('P1'!$M$11:$AV$190*1))</f>
        <v>0</v>
      </c>
      <c r="AY118" s="68" cm="1">
        <f t="array" ref="AY118">SUMPRODUCT(('P1'!$M$8:$AV$8=AY$9)*('P1'!$B$11:$B$190=$B118)*('P1'!$M$11:$AV$190*1))</f>
        <v>0</v>
      </c>
      <c r="AZ118" s="69" cm="1">
        <f t="array" ref="AZ118">SUMPRODUCT(('P1'!$M$8:$AV$8=AZ$9)*('P1'!$B$11:$B$190=$B118)*('P1'!$M$11:$AV$190*1))</f>
        <v>0</v>
      </c>
      <c r="BA118" s="26"/>
      <c r="BB118" s="381"/>
      <c r="BC118" s="382"/>
      <c r="BD118" s="26"/>
      <c r="BE118" s="381">
        <f t="shared" si="179"/>
        <v>0</v>
      </c>
      <c r="BF118" s="383">
        <f t="shared" si="2"/>
        <v>0</v>
      </c>
      <c r="BG118" s="26"/>
      <c r="BH118" s="381">
        <f t="shared" si="180"/>
        <v>0</v>
      </c>
      <c r="BI118" s="383">
        <f t="shared" si="3"/>
        <v>0</v>
      </c>
    </row>
    <row r="119" spans="2:61" ht="12" hidden="1" customHeight="1" outlineLevel="1" x14ac:dyDescent="0.35">
      <c r="B119" s="61" t="s">
        <v>98</v>
      </c>
      <c r="C119" s="62">
        <f>IFERROR(VLOOKUP($B119,'P1'!$B:$AQ,2,FALSE),0)</f>
        <v>0</v>
      </c>
      <c r="D119" s="391">
        <f>IFERROR(VLOOKUP($B119,'P1'!$B:$AQ,3,FALSE),0)</f>
        <v>0</v>
      </c>
      <c r="E119" s="377">
        <f>IFERROR(VLOOKUP($B119,'P1'!$B:$AQ,4,FALSE),0)</f>
        <v>0</v>
      </c>
      <c r="F119" s="376">
        <f>IFERROR(VLOOKUP($B119,'P1'!$B:$AQ,5,FALSE),0)</f>
        <v>0</v>
      </c>
      <c r="G119" s="377">
        <f>IFERROR(VLOOKUP($B119,'P1'!$B:$AQ,6,FALSE),0)</f>
        <v>0</v>
      </c>
      <c r="H119" s="378">
        <f>IFERROR(VLOOKUP($B119,'P1'!$B:$AQ,7,FALSE),0)</f>
        <v>0</v>
      </c>
      <c r="I119" s="379">
        <f>IFERROR(VLOOKUP($B119,'P1'!$B:$AQ,8,FALSE),0)</f>
        <v>0</v>
      </c>
      <c r="J119" s="65">
        <f>IFERROR(VLOOKUP($B119,'P1'!$B:$AQ,9,FALSE),0)</f>
        <v>0</v>
      </c>
      <c r="K119" s="392"/>
      <c r="L119" s="68">
        <f t="shared" si="177"/>
        <v>0</v>
      </c>
      <c r="M119" s="393"/>
      <c r="N119" s="393"/>
      <c r="O119" s="66">
        <f t="shared" si="178"/>
        <v>0</v>
      </c>
      <c r="P119" s="26"/>
      <c r="Q119" s="67" cm="1">
        <f t="array" ref="Q119">SUMPRODUCT(('P1'!$M$8:$AV$8=Q$9)*('P1'!$B$11:$B$190=$B119)*('P1'!$M$11:$AV$190*1))</f>
        <v>0</v>
      </c>
      <c r="R119" s="68" cm="1">
        <f t="array" ref="R119">SUMPRODUCT(('P1'!$M$8:$AV$8=R$9)*('P1'!$B$11:$B$190=$B119)*('P1'!$M$11:$AV$190*1))</f>
        <v>0</v>
      </c>
      <c r="S119" s="69" cm="1">
        <f t="array" ref="S119">SUMPRODUCT(('P1'!$M$8:$AV$8=S$9)*('P1'!$B$11:$B$190=$B119)*('P1'!$M$11:$AV$190*1))</f>
        <v>0</v>
      </c>
      <c r="T119" s="67" cm="1">
        <f t="array" ref="T119">SUMPRODUCT(('P1'!$M$8:$AV$8=T$9)*('P1'!$B$11:$B$190=$B119)*('P1'!$M$11:$AV$190*1))</f>
        <v>0</v>
      </c>
      <c r="U119" s="68" cm="1">
        <f t="array" ref="U119">SUMPRODUCT(('P1'!$M$8:$AV$8=U$9)*('P1'!$B$11:$B$190=$B119)*('P1'!$M$11:$AV$190*1))</f>
        <v>0</v>
      </c>
      <c r="V119" s="69" cm="1">
        <f t="array" ref="V119">SUMPRODUCT(('P1'!$M$8:$AV$8=V$9)*('P1'!$B$11:$B$190=$B119)*('P1'!$M$11:$AV$190*1))</f>
        <v>0</v>
      </c>
      <c r="W119" s="67" cm="1">
        <f t="array" ref="W119">SUMPRODUCT(('P1'!$M$8:$AV$8=W$9)*('P1'!$B$11:$B$190=$B119)*('P1'!$M$11:$AV$190*1))</f>
        <v>0</v>
      </c>
      <c r="X119" s="68" cm="1">
        <f t="array" ref="X119">SUMPRODUCT(('P1'!$M$8:$AV$8=X$9)*('P1'!$B$11:$B$190=$B119)*('P1'!$M$11:$AV$190*1))</f>
        <v>0</v>
      </c>
      <c r="Y119" s="69" cm="1">
        <f t="array" ref="Y119">SUMPRODUCT(('P1'!$M$8:$AV$8=Y$9)*('P1'!$B$11:$B$190=$B119)*('P1'!$M$11:$AV$190*1))</f>
        <v>0</v>
      </c>
      <c r="Z119" s="67" cm="1">
        <f t="array" ref="Z119">SUMPRODUCT(('P1'!$M$8:$AV$8=Z$9)*('P1'!$B$11:$B$190=$B119)*('P1'!$M$11:$AV$190*1))</f>
        <v>0</v>
      </c>
      <c r="AA119" s="68" cm="1">
        <f t="array" ref="AA119">SUMPRODUCT(('P1'!$M$8:$AV$8=AA$9)*('P1'!$B$11:$B$190=$B119)*('P1'!$M$11:$AV$190*1))</f>
        <v>0</v>
      </c>
      <c r="AB119" s="69" cm="1">
        <f t="array" ref="AB119">SUMPRODUCT(('P1'!$M$8:$AV$8=AB$9)*('P1'!$B$11:$B$190=$B119)*('P1'!$M$11:$AV$190*1))</f>
        <v>0</v>
      </c>
      <c r="AC119" s="67" cm="1">
        <f t="array" ref="AC119">SUMPRODUCT(('P1'!$M$8:$AV$8=AC$9)*('P1'!$B$11:$B$190=$B119)*('P1'!$M$11:$AV$190*1))</f>
        <v>0</v>
      </c>
      <c r="AD119" s="68" cm="1">
        <f t="array" ref="AD119">SUMPRODUCT(('P1'!$M$8:$AV$8=AD$9)*('P1'!$B$11:$B$190=$B119)*('P1'!$M$11:$AV$190*1))</f>
        <v>0</v>
      </c>
      <c r="AE119" s="69" cm="1">
        <f t="array" ref="AE119">SUMPRODUCT(('P1'!$M$8:$AV$8=AE$9)*('P1'!$B$11:$B$190=$B119)*('P1'!$M$11:$AV$190*1))</f>
        <v>0</v>
      </c>
      <c r="AF119" s="67" cm="1">
        <f t="array" ref="AF119">SUMPRODUCT(('P1'!$M$8:$AV$8=AF$9)*('P1'!$B$11:$B$190=$B119)*('P1'!$M$11:$AV$190*1))</f>
        <v>0</v>
      </c>
      <c r="AG119" s="68" cm="1">
        <f t="array" ref="AG119">SUMPRODUCT(('P1'!$M$8:$AV$8=AG$9)*('P1'!$B$11:$B$190=$B119)*('P1'!$M$11:$AV$190*1))</f>
        <v>0</v>
      </c>
      <c r="AH119" s="69" cm="1">
        <f t="array" ref="AH119">SUMPRODUCT(('P1'!$M$8:$AV$8=AH$9)*('P1'!$B$11:$B$190=$B119)*('P1'!$M$11:$AV$190*1))</f>
        <v>0</v>
      </c>
      <c r="AI119" s="67" cm="1">
        <f t="array" ref="AI119">SUMPRODUCT(('P1'!$M$8:$AV$8=AI$9)*('P1'!$B$11:$B$190=$B119)*('P1'!$M$11:$AV$190*1))</f>
        <v>0</v>
      </c>
      <c r="AJ119" s="68" cm="1">
        <f t="array" ref="AJ119">SUMPRODUCT(('P1'!$M$8:$AV$8=AJ$9)*('P1'!$B$11:$B$190=$B119)*('P1'!$M$11:$AV$190*1))</f>
        <v>0</v>
      </c>
      <c r="AK119" s="69" cm="1">
        <f t="array" ref="AK119">SUMPRODUCT(('P1'!$M$8:$AV$8=AK$9)*('P1'!$B$11:$B$190=$B119)*('P1'!$M$11:$AV$190*1))</f>
        <v>0</v>
      </c>
      <c r="AL119" s="67" cm="1">
        <f t="array" ref="AL119">SUMPRODUCT(('P1'!$M$8:$AV$8=AL$9)*('P1'!$B$11:$B$190=$B119)*('P1'!$M$11:$AV$190*1))</f>
        <v>0</v>
      </c>
      <c r="AM119" s="68" cm="1">
        <f t="array" ref="AM119">SUMPRODUCT(('P1'!$M$8:$AV$8=AM$9)*('P1'!$B$11:$B$190=$B119)*('P1'!$M$11:$AV$190*1))</f>
        <v>0</v>
      </c>
      <c r="AN119" s="69" cm="1">
        <f t="array" ref="AN119">SUMPRODUCT(('P1'!$M$8:$AV$8=AN$9)*('P1'!$B$11:$B$190=$B119)*('P1'!$M$11:$AV$190*1))</f>
        <v>0</v>
      </c>
      <c r="AO119" s="67" cm="1">
        <f t="array" ref="AO119">SUMPRODUCT(('P1'!$M$8:$AV$8=AO$9)*('P1'!$B$11:$B$190=$B119)*('P1'!$M$11:$AV$190*1))</f>
        <v>0</v>
      </c>
      <c r="AP119" s="68" cm="1">
        <f t="array" ref="AP119">SUMPRODUCT(('P1'!$M$8:$AV$8=AP$9)*('P1'!$B$11:$B$190=$B119)*('P1'!$M$11:$AV$190*1))</f>
        <v>0</v>
      </c>
      <c r="AQ119" s="69" cm="1">
        <f t="array" ref="AQ119">SUMPRODUCT(('P1'!$M$8:$AV$8=AQ$9)*('P1'!$B$11:$B$190=$B119)*('P1'!$M$11:$AV$190*1))</f>
        <v>0</v>
      </c>
      <c r="AR119" s="67" cm="1">
        <f t="array" ref="AR119">SUMPRODUCT(('P1'!$M$8:$AV$8=AR$9)*('P1'!$B$11:$B$190=$B119)*('P1'!$M$11:$AV$190*1))</f>
        <v>0</v>
      </c>
      <c r="AS119" s="68" cm="1">
        <f t="array" ref="AS119">SUMPRODUCT(('P1'!$M$8:$AV$8=AS$9)*('P1'!$B$11:$B$190=$B119)*('P1'!$M$11:$AV$190*1))</f>
        <v>0</v>
      </c>
      <c r="AT119" s="69" cm="1">
        <f t="array" ref="AT119">SUMPRODUCT(('P1'!$M$8:$AV$8=AT$9)*('P1'!$B$11:$B$190=$B119)*('P1'!$M$11:$AV$190*1))</f>
        <v>0</v>
      </c>
      <c r="AU119" s="67" cm="1">
        <f t="array" ref="AU119">SUMPRODUCT(('P1'!$M$8:$AV$8=AU$9)*('P1'!$B$11:$B$190=$B119)*('P1'!$M$11:$AV$190*1))</f>
        <v>0</v>
      </c>
      <c r="AV119" s="68" cm="1">
        <f t="array" ref="AV119">SUMPRODUCT(('P1'!$M$8:$AV$8=AV$9)*('P1'!$B$11:$B$190=$B119)*('P1'!$M$11:$AV$190*1))</f>
        <v>0</v>
      </c>
      <c r="AW119" s="69" cm="1">
        <f t="array" ref="AW119">SUMPRODUCT(('P1'!$M$8:$AV$8=AW$9)*('P1'!$B$11:$B$190=$B119)*('P1'!$M$11:$AV$190*1))</f>
        <v>0</v>
      </c>
      <c r="AX119" s="67" cm="1">
        <f t="array" ref="AX119">SUMPRODUCT(('P1'!$M$8:$AV$8=AX$9)*('P1'!$B$11:$B$190=$B119)*('P1'!$M$11:$AV$190*1))</f>
        <v>0</v>
      </c>
      <c r="AY119" s="68" cm="1">
        <f t="array" ref="AY119">SUMPRODUCT(('P1'!$M$8:$AV$8=AY$9)*('P1'!$B$11:$B$190=$B119)*('P1'!$M$11:$AV$190*1))</f>
        <v>0</v>
      </c>
      <c r="AZ119" s="69" cm="1">
        <f t="array" ref="AZ119">SUMPRODUCT(('P1'!$M$8:$AV$8=AZ$9)*('P1'!$B$11:$B$190=$B119)*('P1'!$M$11:$AV$190*1))</f>
        <v>0</v>
      </c>
      <c r="BA119" s="26"/>
      <c r="BB119" s="381"/>
      <c r="BC119" s="382"/>
      <c r="BD119" s="26"/>
      <c r="BE119" s="381">
        <f t="shared" si="179"/>
        <v>0</v>
      </c>
      <c r="BF119" s="383">
        <f t="shared" si="2"/>
        <v>0</v>
      </c>
      <c r="BG119" s="26"/>
      <c r="BH119" s="381">
        <f t="shared" si="180"/>
        <v>0</v>
      </c>
      <c r="BI119" s="383">
        <f t="shared" si="3"/>
        <v>0</v>
      </c>
    </row>
    <row r="120" spans="2:61" ht="12" hidden="1" customHeight="1" outlineLevel="1" x14ac:dyDescent="0.35">
      <c r="B120" s="61" t="s">
        <v>99</v>
      </c>
      <c r="C120" s="62">
        <f>IFERROR(VLOOKUP($B120,'P1'!$B:$AQ,2,FALSE),0)</f>
        <v>0</v>
      </c>
      <c r="D120" s="391">
        <f>IFERROR(VLOOKUP($B120,'P1'!$B:$AQ,3,FALSE),0)</f>
        <v>0</v>
      </c>
      <c r="E120" s="377">
        <f>IFERROR(VLOOKUP($B120,'P1'!$B:$AQ,4,FALSE),0)</f>
        <v>0</v>
      </c>
      <c r="F120" s="376">
        <f>IFERROR(VLOOKUP($B120,'P1'!$B:$AQ,5,FALSE),0)</f>
        <v>0</v>
      </c>
      <c r="G120" s="377">
        <f>IFERROR(VLOOKUP($B120,'P1'!$B:$AQ,6,FALSE),0)</f>
        <v>0</v>
      </c>
      <c r="H120" s="378">
        <f>IFERROR(VLOOKUP($B120,'P1'!$B:$AQ,7,FALSE),0)</f>
        <v>0</v>
      </c>
      <c r="I120" s="379">
        <f>IFERROR(VLOOKUP($B120,'P1'!$B:$AQ,8,FALSE),0)</f>
        <v>0</v>
      </c>
      <c r="J120" s="65">
        <f>IFERROR(VLOOKUP($B120,'P1'!$B:$AQ,9,FALSE),0)</f>
        <v>0</v>
      </c>
      <c r="K120" s="392"/>
      <c r="L120" s="68">
        <f t="shared" si="177"/>
        <v>0</v>
      </c>
      <c r="M120" s="393"/>
      <c r="N120" s="393"/>
      <c r="O120" s="66">
        <f t="shared" si="178"/>
        <v>0</v>
      </c>
      <c r="P120" s="26"/>
      <c r="Q120" s="67" cm="1">
        <f t="array" ref="Q120">SUMPRODUCT(('P1'!$M$8:$AV$8=Q$9)*('P1'!$B$11:$B$190=$B120)*('P1'!$M$11:$AV$190*1))</f>
        <v>0</v>
      </c>
      <c r="R120" s="68" cm="1">
        <f t="array" ref="R120">SUMPRODUCT(('P1'!$M$8:$AV$8=R$9)*('P1'!$B$11:$B$190=$B120)*('P1'!$M$11:$AV$190*1))</f>
        <v>0</v>
      </c>
      <c r="S120" s="69" cm="1">
        <f t="array" ref="S120">SUMPRODUCT(('P1'!$M$8:$AV$8=S$9)*('P1'!$B$11:$B$190=$B120)*('P1'!$M$11:$AV$190*1))</f>
        <v>0</v>
      </c>
      <c r="T120" s="67" cm="1">
        <f t="array" ref="T120">SUMPRODUCT(('P1'!$M$8:$AV$8=T$9)*('P1'!$B$11:$B$190=$B120)*('P1'!$M$11:$AV$190*1))</f>
        <v>0</v>
      </c>
      <c r="U120" s="68" cm="1">
        <f t="array" ref="U120">SUMPRODUCT(('P1'!$M$8:$AV$8=U$9)*('P1'!$B$11:$B$190=$B120)*('P1'!$M$11:$AV$190*1))</f>
        <v>0</v>
      </c>
      <c r="V120" s="69" cm="1">
        <f t="array" ref="V120">SUMPRODUCT(('P1'!$M$8:$AV$8=V$9)*('P1'!$B$11:$B$190=$B120)*('P1'!$M$11:$AV$190*1))</f>
        <v>0</v>
      </c>
      <c r="W120" s="67" cm="1">
        <f t="array" ref="W120">SUMPRODUCT(('P1'!$M$8:$AV$8=W$9)*('P1'!$B$11:$B$190=$B120)*('P1'!$M$11:$AV$190*1))</f>
        <v>0</v>
      </c>
      <c r="X120" s="68" cm="1">
        <f t="array" ref="X120">SUMPRODUCT(('P1'!$M$8:$AV$8=X$9)*('P1'!$B$11:$B$190=$B120)*('P1'!$M$11:$AV$190*1))</f>
        <v>0</v>
      </c>
      <c r="Y120" s="69" cm="1">
        <f t="array" ref="Y120">SUMPRODUCT(('P1'!$M$8:$AV$8=Y$9)*('P1'!$B$11:$B$190=$B120)*('P1'!$M$11:$AV$190*1))</f>
        <v>0</v>
      </c>
      <c r="Z120" s="67" cm="1">
        <f t="array" ref="Z120">SUMPRODUCT(('P1'!$M$8:$AV$8=Z$9)*('P1'!$B$11:$B$190=$B120)*('P1'!$M$11:$AV$190*1))</f>
        <v>0</v>
      </c>
      <c r="AA120" s="68" cm="1">
        <f t="array" ref="AA120">SUMPRODUCT(('P1'!$M$8:$AV$8=AA$9)*('P1'!$B$11:$B$190=$B120)*('P1'!$M$11:$AV$190*1))</f>
        <v>0</v>
      </c>
      <c r="AB120" s="69" cm="1">
        <f t="array" ref="AB120">SUMPRODUCT(('P1'!$M$8:$AV$8=AB$9)*('P1'!$B$11:$B$190=$B120)*('P1'!$M$11:$AV$190*1))</f>
        <v>0</v>
      </c>
      <c r="AC120" s="67" cm="1">
        <f t="array" ref="AC120">SUMPRODUCT(('P1'!$M$8:$AV$8=AC$9)*('P1'!$B$11:$B$190=$B120)*('P1'!$M$11:$AV$190*1))</f>
        <v>0</v>
      </c>
      <c r="AD120" s="68" cm="1">
        <f t="array" ref="AD120">SUMPRODUCT(('P1'!$M$8:$AV$8=AD$9)*('P1'!$B$11:$B$190=$B120)*('P1'!$M$11:$AV$190*1))</f>
        <v>0</v>
      </c>
      <c r="AE120" s="69" cm="1">
        <f t="array" ref="AE120">SUMPRODUCT(('P1'!$M$8:$AV$8=AE$9)*('P1'!$B$11:$B$190=$B120)*('P1'!$M$11:$AV$190*1))</f>
        <v>0</v>
      </c>
      <c r="AF120" s="67" cm="1">
        <f t="array" ref="AF120">SUMPRODUCT(('P1'!$M$8:$AV$8=AF$9)*('P1'!$B$11:$B$190=$B120)*('P1'!$M$11:$AV$190*1))</f>
        <v>0</v>
      </c>
      <c r="AG120" s="68" cm="1">
        <f t="array" ref="AG120">SUMPRODUCT(('P1'!$M$8:$AV$8=AG$9)*('P1'!$B$11:$B$190=$B120)*('P1'!$M$11:$AV$190*1))</f>
        <v>0</v>
      </c>
      <c r="AH120" s="69" cm="1">
        <f t="array" ref="AH120">SUMPRODUCT(('P1'!$M$8:$AV$8=AH$9)*('P1'!$B$11:$B$190=$B120)*('P1'!$M$11:$AV$190*1))</f>
        <v>0</v>
      </c>
      <c r="AI120" s="67" cm="1">
        <f t="array" ref="AI120">SUMPRODUCT(('P1'!$M$8:$AV$8=AI$9)*('P1'!$B$11:$B$190=$B120)*('P1'!$M$11:$AV$190*1))</f>
        <v>0</v>
      </c>
      <c r="AJ120" s="68" cm="1">
        <f t="array" ref="AJ120">SUMPRODUCT(('P1'!$M$8:$AV$8=AJ$9)*('P1'!$B$11:$B$190=$B120)*('P1'!$M$11:$AV$190*1))</f>
        <v>0</v>
      </c>
      <c r="AK120" s="69" cm="1">
        <f t="array" ref="AK120">SUMPRODUCT(('P1'!$M$8:$AV$8=AK$9)*('P1'!$B$11:$B$190=$B120)*('P1'!$M$11:$AV$190*1))</f>
        <v>0</v>
      </c>
      <c r="AL120" s="67" cm="1">
        <f t="array" ref="AL120">SUMPRODUCT(('P1'!$M$8:$AV$8=AL$9)*('P1'!$B$11:$B$190=$B120)*('P1'!$M$11:$AV$190*1))</f>
        <v>0</v>
      </c>
      <c r="AM120" s="68" cm="1">
        <f t="array" ref="AM120">SUMPRODUCT(('P1'!$M$8:$AV$8=AM$9)*('P1'!$B$11:$B$190=$B120)*('P1'!$M$11:$AV$190*1))</f>
        <v>0</v>
      </c>
      <c r="AN120" s="69" cm="1">
        <f t="array" ref="AN120">SUMPRODUCT(('P1'!$M$8:$AV$8=AN$9)*('P1'!$B$11:$B$190=$B120)*('P1'!$M$11:$AV$190*1))</f>
        <v>0</v>
      </c>
      <c r="AO120" s="67" cm="1">
        <f t="array" ref="AO120">SUMPRODUCT(('P1'!$M$8:$AV$8=AO$9)*('P1'!$B$11:$B$190=$B120)*('P1'!$M$11:$AV$190*1))</f>
        <v>0</v>
      </c>
      <c r="AP120" s="68" cm="1">
        <f t="array" ref="AP120">SUMPRODUCT(('P1'!$M$8:$AV$8=AP$9)*('P1'!$B$11:$B$190=$B120)*('P1'!$M$11:$AV$190*1))</f>
        <v>0</v>
      </c>
      <c r="AQ120" s="69" cm="1">
        <f t="array" ref="AQ120">SUMPRODUCT(('P1'!$M$8:$AV$8=AQ$9)*('P1'!$B$11:$B$190=$B120)*('P1'!$M$11:$AV$190*1))</f>
        <v>0</v>
      </c>
      <c r="AR120" s="67" cm="1">
        <f t="array" ref="AR120">SUMPRODUCT(('P1'!$M$8:$AV$8=AR$9)*('P1'!$B$11:$B$190=$B120)*('P1'!$M$11:$AV$190*1))</f>
        <v>0</v>
      </c>
      <c r="AS120" s="68" cm="1">
        <f t="array" ref="AS120">SUMPRODUCT(('P1'!$M$8:$AV$8=AS$9)*('P1'!$B$11:$B$190=$B120)*('P1'!$M$11:$AV$190*1))</f>
        <v>0</v>
      </c>
      <c r="AT120" s="69" cm="1">
        <f t="array" ref="AT120">SUMPRODUCT(('P1'!$M$8:$AV$8=AT$9)*('P1'!$B$11:$B$190=$B120)*('P1'!$M$11:$AV$190*1))</f>
        <v>0</v>
      </c>
      <c r="AU120" s="67" cm="1">
        <f t="array" ref="AU120">SUMPRODUCT(('P1'!$M$8:$AV$8=AU$9)*('P1'!$B$11:$B$190=$B120)*('P1'!$M$11:$AV$190*1))</f>
        <v>0</v>
      </c>
      <c r="AV120" s="68" cm="1">
        <f t="array" ref="AV120">SUMPRODUCT(('P1'!$M$8:$AV$8=AV$9)*('P1'!$B$11:$B$190=$B120)*('P1'!$M$11:$AV$190*1))</f>
        <v>0</v>
      </c>
      <c r="AW120" s="69" cm="1">
        <f t="array" ref="AW120">SUMPRODUCT(('P1'!$M$8:$AV$8=AW$9)*('P1'!$B$11:$B$190=$B120)*('P1'!$M$11:$AV$190*1))</f>
        <v>0</v>
      </c>
      <c r="AX120" s="67" cm="1">
        <f t="array" ref="AX120">SUMPRODUCT(('P1'!$M$8:$AV$8=AX$9)*('P1'!$B$11:$B$190=$B120)*('P1'!$M$11:$AV$190*1))</f>
        <v>0</v>
      </c>
      <c r="AY120" s="68" cm="1">
        <f t="array" ref="AY120">SUMPRODUCT(('P1'!$M$8:$AV$8=AY$9)*('P1'!$B$11:$B$190=$B120)*('P1'!$M$11:$AV$190*1))</f>
        <v>0</v>
      </c>
      <c r="AZ120" s="69" cm="1">
        <f t="array" ref="AZ120">SUMPRODUCT(('P1'!$M$8:$AV$8=AZ$9)*('P1'!$B$11:$B$190=$B120)*('P1'!$M$11:$AV$190*1))</f>
        <v>0</v>
      </c>
      <c r="BA120" s="26"/>
      <c r="BB120" s="381"/>
      <c r="BC120" s="382"/>
      <c r="BD120" s="26"/>
      <c r="BE120" s="381">
        <f t="shared" si="179"/>
        <v>0</v>
      </c>
      <c r="BF120" s="383">
        <f t="shared" si="2"/>
        <v>0</v>
      </c>
      <c r="BG120" s="26"/>
      <c r="BH120" s="381">
        <f t="shared" si="180"/>
        <v>0</v>
      </c>
      <c r="BI120" s="383">
        <f t="shared" si="3"/>
        <v>0</v>
      </c>
    </row>
    <row r="121" spans="2:61" ht="12" hidden="1" customHeight="1" outlineLevel="1" x14ac:dyDescent="0.35">
      <c r="B121" s="61" t="s">
        <v>100</v>
      </c>
      <c r="C121" s="62">
        <f>IFERROR(VLOOKUP($B121,'P1'!$B:$AQ,2,FALSE),0)</f>
        <v>0</v>
      </c>
      <c r="D121" s="391">
        <f>IFERROR(VLOOKUP($B121,'P1'!$B:$AQ,3,FALSE),0)</f>
        <v>0</v>
      </c>
      <c r="E121" s="377">
        <f>IFERROR(VLOOKUP($B121,'P1'!$B:$AQ,4,FALSE),0)</f>
        <v>0</v>
      </c>
      <c r="F121" s="376">
        <f>IFERROR(VLOOKUP($B121,'P1'!$B:$AQ,5,FALSE),0)</f>
        <v>0</v>
      </c>
      <c r="G121" s="377">
        <f>IFERROR(VLOOKUP($B121,'P1'!$B:$AQ,6,FALSE),0)</f>
        <v>0</v>
      </c>
      <c r="H121" s="378">
        <f>IFERROR(VLOOKUP($B121,'P1'!$B:$AQ,7,FALSE),0)</f>
        <v>0</v>
      </c>
      <c r="I121" s="379">
        <f>IFERROR(VLOOKUP($B121,'P1'!$B:$AQ,8,FALSE),0)</f>
        <v>0</v>
      </c>
      <c r="J121" s="65">
        <f>IFERROR(VLOOKUP($B121,'P1'!$B:$AQ,9,FALSE),0)</f>
        <v>0</v>
      </c>
      <c r="K121" s="392"/>
      <c r="L121" s="68">
        <f t="shared" si="177"/>
        <v>0</v>
      </c>
      <c r="M121" s="393"/>
      <c r="N121" s="393"/>
      <c r="O121" s="66">
        <f t="shared" si="178"/>
        <v>0</v>
      </c>
      <c r="P121" s="26"/>
      <c r="Q121" s="67" cm="1">
        <f t="array" ref="Q121">SUMPRODUCT(('P1'!$M$8:$AV$8=Q$9)*('P1'!$B$11:$B$190=$B121)*('P1'!$M$11:$AV$190*1))</f>
        <v>0</v>
      </c>
      <c r="R121" s="68" cm="1">
        <f t="array" ref="R121">SUMPRODUCT(('P1'!$M$8:$AV$8=R$9)*('P1'!$B$11:$B$190=$B121)*('P1'!$M$11:$AV$190*1))</f>
        <v>0</v>
      </c>
      <c r="S121" s="69" cm="1">
        <f t="array" ref="S121">SUMPRODUCT(('P1'!$M$8:$AV$8=S$9)*('P1'!$B$11:$B$190=$B121)*('P1'!$M$11:$AV$190*1))</f>
        <v>0</v>
      </c>
      <c r="T121" s="67" cm="1">
        <f t="array" ref="T121">SUMPRODUCT(('P1'!$M$8:$AV$8=T$9)*('P1'!$B$11:$B$190=$B121)*('P1'!$M$11:$AV$190*1))</f>
        <v>0</v>
      </c>
      <c r="U121" s="68" cm="1">
        <f t="array" ref="U121">SUMPRODUCT(('P1'!$M$8:$AV$8=U$9)*('P1'!$B$11:$B$190=$B121)*('P1'!$M$11:$AV$190*1))</f>
        <v>0</v>
      </c>
      <c r="V121" s="69" cm="1">
        <f t="array" ref="V121">SUMPRODUCT(('P1'!$M$8:$AV$8=V$9)*('P1'!$B$11:$B$190=$B121)*('P1'!$M$11:$AV$190*1))</f>
        <v>0</v>
      </c>
      <c r="W121" s="67" cm="1">
        <f t="array" ref="W121">SUMPRODUCT(('P1'!$M$8:$AV$8=W$9)*('P1'!$B$11:$B$190=$B121)*('P1'!$M$11:$AV$190*1))</f>
        <v>0</v>
      </c>
      <c r="X121" s="68" cm="1">
        <f t="array" ref="X121">SUMPRODUCT(('P1'!$M$8:$AV$8=X$9)*('P1'!$B$11:$B$190=$B121)*('P1'!$M$11:$AV$190*1))</f>
        <v>0</v>
      </c>
      <c r="Y121" s="69" cm="1">
        <f t="array" ref="Y121">SUMPRODUCT(('P1'!$M$8:$AV$8=Y$9)*('P1'!$B$11:$B$190=$B121)*('P1'!$M$11:$AV$190*1))</f>
        <v>0</v>
      </c>
      <c r="Z121" s="67" cm="1">
        <f t="array" ref="Z121">SUMPRODUCT(('P1'!$M$8:$AV$8=Z$9)*('P1'!$B$11:$B$190=$B121)*('P1'!$M$11:$AV$190*1))</f>
        <v>0</v>
      </c>
      <c r="AA121" s="68" cm="1">
        <f t="array" ref="AA121">SUMPRODUCT(('P1'!$M$8:$AV$8=AA$9)*('P1'!$B$11:$B$190=$B121)*('P1'!$M$11:$AV$190*1))</f>
        <v>0</v>
      </c>
      <c r="AB121" s="69" cm="1">
        <f t="array" ref="AB121">SUMPRODUCT(('P1'!$M$8:$AV$8=AB$9)*('P1'!$B$11:$B$190=$B121)*('P1'!$M$11:$AV$190*1))</f>
        <v>0</v>
      </c>
      <c r="AC121" s="67" cm="1">
        <f t="array" ref="AC121">SUMPRODUCT(('P1'!$M$8:$AV$8=AC$9)*('P1'!$B$11:$B$190=$B121)*('P1'!$M$11:$AV$190*1))</f>
        <v>0</v>
      </c>
      <c r="AD121" s="68" cm="1">
        <f t="array" ref="AD121">SUMPRODUCT(('P1'!$M$8:$AV$8=AD$9)*('P1'!$B$11:$B$190=$B121)*('P1'!$M$11:$AV$190*1))</f>
        <v>0</v>
      </c>
      <c r="AE121" s="69" cm="1">
        <f t="array" ref="AE121">SUMPRODUCT(('P1'!$M$8:$AV$8=AE$9)*('P1'!$B$11:$B$190=$B121)*('P1'!$M$11:$AV$190*1))</f>
        <v>0</v>
      </c>
      <c r="AF121" s="67" cm="1">
        <f t="array" ref="AF121">SUMPRODUCT(('P1'!$M$8:$AV$8=AF$9)*('P1'!$B$11:$B$190=$B121)*('P1'!$M$11:$AV$190*1))</f>
        <v>0</v>
      </c>
      <c r="AG121" s="68" cm="1">
        <f t="array" ref="AG121">SUMPRODUCT(('P1'!$M$8:$AV$8=AG$9)*('P1'!$B$11:$B$190=$B121)*('P1'!$M$11:$AV$190*1))</f>
        <v>0</v>
      </c>
      <c r="AH121" s="69" cm="1">
        <f t="array" ref="AH121">SUMPRODUCT(('P1'!$M$8:$AV$8=AH$9)*('P1'!$B$11:$B$190=$B121)*('P1'!$M$11:$AV$190*1))</f>
        <v>0</v>
      </c>
      <c r="AI121" s="67" cm="1">
        <f t="array" ref="AI121">SUMPRODUCT(('P1'!$M$8:$AV$8=AI$9)*('P1'!$B$11:$B$190=$B121)*('P1'!$M$11:$AV$190*1))</f>
        <v>0</v>
      </c>
      <c r="AJ121" s="68" cm="1">
        <f t="array" ref="AJ121">SUMPRODUCT(('P1'!$M$8:$AV$8=AJ$9)*('P1'!$B$11:$B$190=$B121)*('P1'!$M$11:$AV$190*1))</f>
        <v>0</v>
      </c>
      <c r="AK121" s="69" cm="1">
        <f t="array" ref="AK121">SUMPRODUCT(('P1'!$M$8:$AV$8=AK$9)*('P1'!$B$11:$B$190=$B121)*('P1'!$M$11:$AV$190*1))</f>
        <v>0</v>
      </c>
      <c r="AL121" s="67" cm="1">
        <f t="array" ref="AL121">SUMPRODUCT(('P1'!$M$8:$AV$8=AL$9)*('P1'!$B$11:$B$190=$B121)*('P1'!$M$11:$AV$190*1))</f>
        <v>0</v>
      </c>
      <c r="AM121" s="68" cm="1">
        <f t="array" ref="AM121">SUMPRODUCT(('P1'!$M$8:$AV$8=AM$9)*('P1'!$B$11:$B$190=$B121)*('P1'!$M$11:$AV$190*1))</f>
        <v>0</v>
      </c>
      <c r="AN121" s="69" cm="1">
        <f t="array" ref="AN121">SUMPRODUCT(('P1'!$M$8:$AV$8=AN$9)*('P1'!$B$11:$B$190=$B121)*('P1'!$M$11:$AV$190*1))</f>
        <v>0</v>
      </c>
      <c r="AO121" s="67" cm="1">
        <f t="array" ref="AO121">SUMPRODUCT(('P1'!$M$8:$AV$8=AO$9)*('P1'!$B$11:$B$190=$B121)*('P1'!$M$11:$AV$190*1))</f>
        <v>0</v>
      </c>
      <c r="AP121" s="68" cm="1">
        <f t="array" ref="AP121">SUMPRODUCT(('P1'!$M$8:$AV$8=AP$9)*('P1'!$B$11:$B$190=$B121)*('P1'!$M$11:$AV$190*1))</f>
        <v>0</v>
      </c>
      <c r="AQ121" s="69" cm="1">
        <f t="array" ref="AQ121">SUMPRODUCT(('P1'!$M$8:$AV$8=AQ$9)*('P1'!$B$11:$B$190=$B121)*('P1'!$M$11:$AV$190*1))</f>
        <v>0</v>
      </c>
      <c r="AR121" s="67" cm="1">
        <f t="array" ref="AR121">SUMPRODUCT(('P1'!$M$8:$AV$8=AR$9)*('P1'!$B$11:$B$190=$B121)*('P1'!$M$11:$AV$190*1))</f>
        <v>0</v>
      </c>
      <c r="AS121" s="68" cm="1">
        <f t="array" ref="AS121">SUMPRODUCT(('P1'!$M$8:$AV$8=AS$9)*('P1'!$B$11:$B$190=$B121)*('P1'!$M$11:$AV$190*1))</f>
        <v>0</v>
      </c>
      <c r="AT121" s="69" cm="1">
        <f t="array" ref="AT121">SUMPRODUCT(('P1'!$M$8:$AV$8=AT$9)*('P1'!$B$11:$B$190=$B121)*('P1'!$M$11:$AV$190*1))</f>
        <v>0</v>
      </c>
      <c r="AU121" s="67" cm="1">
        <f t="array" ref="AU121">SUMPRODUCT(('P1'!$M$8:$AV$8=AU$9)*('P1'!$B$11:$B$190=$B121)*('P1'!$M$11:$AV$190*1))</f>
        <v>0</v>
      </c>
      <c r="AV121" s="68" cm="1">
        <f t="array" ref="AV121">SUMPRODUCT(('P1'!$M$8:$AV$8=AV$9)*('P1'!$B$11:$B$190=$B121)*('P1'!$M$11:$AV$190*1))</f>
        <v>0</v>
      </c>
      <c r="AW121" s="69" cm="1">
        <f t="array" ref="AW121">SUMPRODUCT(('P1'!$M$8:$AV$8=AW$9)*('P1'!$B$11:$B$190=$B121)*('P1'!$M$11:$AV$190*1))</f>
        <v>0</v>
      </c>
      <c r="AX121" s="67" cm="1">
        <f t="array" ref="AX121">SUMPRODUCT(('P1'!$M$8:$AV$8=AX$9)*('P1'!$B$11:$B$190=$B121)*('P1'!$M$11:$AV$190*1))</f>
        <v>0</v>
      </c>
      <c r="AY121" s="68" cm="1">
        <f t="array" ref="AY121">SUMPRODUCT(('P1'!$M$8:$AV$8=AY$9)*('P1'!$B$11:$B$190=$B121)*('P1'!$M$11:$AV$190*1))</f>
        <v>0</v>
      </c>
      <c r="AZ121" s="69" cm="1">
        <f t="array" ref="AZ121">SUMPRODUCT(('P1'!$M$8:$AV$8=AZ$9)*('P1'!$B$11:$B$190=$B121)*('P1'!$M$11:$AV$190*1))</f>
        <v>0</v>
      </c>
      <c r="BA121" s="26"/>
      <c r="BB121" s="381"/>
      <c r="BC121" s="382"/>
      <c r="BD121" s="26"/>
      <c r="BE121" s="381">
        <f t="shared" si="179"/>
        <v>0</v>
      </c>
      <c r="BF121" s="383">
        <f t="shared" si="2"/>
        <v>0</v>
      </c>
      <c r="BG121" s="26"/>
      <c r="BH121" s="381">
        <f t="shared" si="180"/>
        <v>0</v>
      </c>
      <c r="BI121" s="383">
        <f t="shared" si="3"/>
        <v>0</v>
      </c>
    </row>
    <row r="122" spans="2:61" ht="12" hidden="1" customHeight="1" outlineLevel="1" x14ac:dyDescent="0.35">
      <c r="B122" s="61" t="s">
        <v>101</v>
      </c>
      <c r="C122" s="62">
        <f>IFERROR(VLOOKUP($B122,'P1'!$B:$AQ,2,FALSE),0)</f>
        <v>0</v>
      </c>
      <c r="D122" s="391">
        <f>IFERROR(VLOOKUP($B122,'P1'!$B:$AQ,3,FALSE),0)</f>
        <v>0</v>
      </c>
      <c r="E122" s="377">
        <f>IFERROR(VLOOKUP($B122,'P1'!$B:$AQ,4,FALSE),0)</f>
        <v>0</v>
      </c>
      <c r="F122" s="376">
        <f>IFERROR(VLOOKUP($B122,'P1'!$B:$AQ,5,FALSE),0)</f>
        <v>0</v>
      </c>
      <c r="G122" s="377">
        <f>IFERROR(VLOOKUP($B122,'P1'!$B:$AQ,6,FALSE),0)</f>
        <v>0</v>
      </c>
      <c r="H122" s="378">
        <f>IFERROR(VLOOKUP($B122,'P1'!$B:$AQ,7,FALSE),0)</f>
        <v>0</v>
      </c>
      <c r="I122" s="379">
        <f>IFERROR(VLOOKUP($B122,'P1'!$B:$AQ,8,FALSE),0)</f>
        <v>0</v>
      </c>
      <c r="J122" s="65">
        <f>IFERROR(VLOOKUP($B122,'P1'!$B:$AQ,9,FALSE),0)</f>
        <v>0</v>
      </c>
      <c r="K122" s="392"/>
      <c r="L122" s="68">
        <f t="shared" si="177"/>
        <v>0</v>
      </c>
      <c r="M122" s="393"/>
      <c r="N122" s="393"/>
      <c r="O122" s="66">
        <f t="shared" si="178"/>
        <v>0</v>
      </c>
      <c r="P122" s="26"/>
      <c r="Q122" s="67" cm="1">
        <f t="array" ref="Q122">SUMPRODUCT(('P1'!$M$8:$AV$8=Q$9)*('P1'!$B$11:$B$190=$B122)*('P1'!$M$11:$AV$190*1))</f>
        <v>0</v>
      </c>
      <c r="R122" s="68" cm="1">
        <f t="array" ref="R122">SUMPRODUCT(('P1'!$M$8:$AV$8=R$9)*('P1'!$B$11:$B$190=$B122)*('P1'!$M$11:$AV$190*1))</f>
        <v>0</v>
      </c>
      <c r="S122" s="69" cm="1">
        <f t="array" ref="S122">SUMPRODUCT(('P1'!$M$8:$AV$8=S$9)*('P1'!$B$11:$B$190=$B122)*('P1'!$M$11:$AV$190*1))</f>
        <v>0</v>
      </c>
      <c r="T122" s="67" cm="1">
        <f t="array" ref="T122">SUMPRODUCT(('P1'!$M$8:$AV$8=T$9)*('P1'!$B$11:$B$190=$B122)*('P1'!$M$11:$AV$190*1))</f>
        <v>0</v>
      </c>
      <c r="U122" s="68" cm="1">
        <f t="array" ref="U122">SUMPRODUCT(('P1'!$M$8:$AV$8=U$9)*('P1'!$B$11:$B$190=$B122)*('P1'!$M$11:$AV$190*1))</f>
        <v>0</v>
      </c>
      <c r="V122" s="69" cm="1">
        <f t="array" ref="V122">SUMPRODUCT(('P1'!$M$8:$AV$8=V$9)*('P1'!$B$11:$B$190=$B122)*('P1'!$M$11:$AV$190*1))</f>
        <v>0</v>
      </c>
      <c r="W122" s="67" cm="1">
        <f t="array" ref="W122">SUMPRODUCT(('P1'!$M$8:$AV$8=W$9)*('P1'!$B$11:$B$190=$B122)*('P1'!$M$11:$AV$190*1))</f>
        <v>0</v>
      </c>
      <c r="X122" s="68" cm="1">
        <f t="array" ref="X122">SUMPRODUCT(('P1'!$M$8:$AV$8=X$9)*('P1'!$B$11:$B$190=$B122)*('P1'!$M$11:$AV$190*1))</f>
        <v>0</v>
      </c>
      <c r="Y122" s="69" cm="1">
        <f t="array" ref="Y122">SUMPRODUCT(('P1'!$M$8:$AV$8=Y$9)*('P1'!$B$11:$B$190=$B122)*('P1'!$M$11:$AV$190*1))</f>
        <v>0</v>
      </c>
      <c r="Z122" s="67" cm="1">
        <f t="array" ref="Z122">SUMPRODUCT(('P1'!$M$8:$AV$8=Z$9)*('P1'!$B$11:$B$190=$B122)*('P1'!$M$11:$AV$190*1))</f>
        <v>0</v>
      </c>
      <c r="AA122" s="68" cm="1">
        <f t="array" ref="AA122">SUMPRODUCT(('P1'!$M$8:$AV$8=AA$9)*('P1'!$B$11:$B$190=$B122)*('P1'!$M$11:$AV$190*1))</f>
        <v>0</v>
      </c>
      <c r="AB122" s="69" cm="1">
        <f t="array" ref="AB122">SUMPRODUCT(('P1'!$M$8:$AV$8=AB$9)*('P1'!$B$11:$B$190=$B122)*('P1'!$M$11:$AV$190*1))</f>
        <v>0</v>
      </c>
      <c r="AC122" s="67" cm="1">
        <f t="array" ref="AC122">SUMPRODUCT(('P1'!$M$8:$AV$8=AC$9)*('P1'!$B$11:$B$190=$B122)*('P1'!$M$11:$AV$190*1))</f>
        <v>0</v>
      </c>
      <c r="AD122" s="68" cm="1">
        <f t="array" ref="AD122">SUMPRODUCT(('P1'!$M$8:$AV$8=AD$9)*('P1'!$B$11:$B$190=$B122)*('P1'!$M$11:$AV$190*1))</f>
        <v>0</v>
      </c>
      <c r="AE122" s="69" cm="1">
        <f t="array" ref="AE122">SUMPRODUCT(('P1'!$M$8:$AV$8=AE$9)*('P1'!$B$11:$B$190=$B122)*('P1'!$M$11:$AV$190*1))</f>
        <v>0</v>
      </c>
      <c r="AF122" s="67" cm="1">
        <f t="array" ref="AF122">SUMPRODUCT(('P1'!$M$8:$AV$8=AF$9)*('P1'!$B$11:$B$190=$B122)*('P1'!$M$11:$AV$190*1))</f>
        <v>0</v>
      </c>
      <c r="AG122" s="68" cm="1">
        <f t="array" ref="AG122">SUMPRODUCT(('P1'!$M$8:$AV$8=AG$9)*('P1'!$B$11:$B$190=$B122)*('P1'!$M$11:$AV$190*1))</f>
        <v>0</v>
      </c>
      <c r="AH122" s="69" cm="1">
        <f t="array" ref="AH122">SUMPRODUCT(('P1'!$M$8:$AV$8=AH$9)*('P1'!$B$11:$B$190=$B122)*('P1'!$M$11:$AV$190*1))</f>
        <v>0</v>
      </c>
      <c r="AI122" s="67" cm="1">
        <f t="array" ref="AI122">SUMPRODUCT(('P1'!$M$8:$AV$8=AI$9)*('P1'!$B$11:$B$190=$B122)*('P1'!$M$11:$AV$190*1))</f>
        <v>0</v>
      </c>
      <c r="AJ122" s="68" cm="1">
        <f t="array" ref="AJ122">SUMPRODUCT(('P1'!$M$8:$AV$8=AJ$9)*('P1'!$B$11:$B$190=$B122)*('P1'!$M$11:$AV$190*1))</f>
        <v>0</v>
      </c>
      <c r="AK122" s="69" cm="1">
        <f t="array" ref="AK122">SUMPRODUCT(('P1'!$M$8:$AV$8=AK$9)*('P1'!$B$11:$B$190=$B122)*('P1'!$M$11:$AV$190*1))</f>
        <v>0</v>
      </c>
      <c r="AL122" s="67" cm="1">
        <f t="array" ref="AL122">SUMPRODUCT(('P1'!$M$8:$AV$8=AL$9)*('P1'!$B$11:$B$190=$B122)*('P1'!$M$11:$AV$190*1))</f>
        <v>0</v>
      </c>
      <c r="AM122" s="68" cm="1">
        <f t="array" ref="AM122">SUMPRODUCT(('P1'!$M$8:$AV$8=AM$9)*('P1'!$B$11:$B$190=$B122)*('P1'!$M$11:$AV$190*1))</f>
        <v>0</v>
      </c>
      <c r="AN122" s="69" cm="1">
        <f t="array" ref="AN122">SUMPRODUCT(('P1'!$M$8:$AV$8=AN$9)*('P1'!$B$11:$B$190=$B122)*('P1'!$M$11:$AV$190*1))</f>
        <v>0</v>
      </c>
      <c r="AO122" s="67" cm="1">
        <f t="array" ref="AO122">SUMPRODUCT(('P1'!$M$8:$AV$8=AO$9)*('P1'!$B$11:$B$190=$B122)*('P1'!$M$11:$AV$190*1))</f>
        <v>0</v>
      </c>
      <c r="AP122" s="68" cm="1">
        <f t="array" ref="AP122">SUMPRODUCT(('P1'!$M$8:$AV$8=AP$9)*('P1'!$B$11:$B$190=$B122)*('P1'!$M$11:$AV$190*1))</f>
        <v>0</v>
      </c>
      <c r="AQ122" s="69" cm="1">
        <f t="array" ref="AQ122">SUMPRODUCT(('P1'!$M$8:$AV$8=AQ$9)*('P1'!$B$11:$B$190=$B122)*('P1'!$M$11:$AV$190*1))</f>
        <v>0</v>
      </c>
      <c r="AR122" s="67" cm="1">
        <f t="array" ref="AR122">SUMPRODUCT(('P1'!$M$8:$AV$8=AR$9)*('P1'!$B$11:$B$190=$B122)*('P1'!$M$11:$AV$190*1))</f>
        <v>0</v>
      </c>
      <c r="AS122" s="68" cm="1">
        <f t="array" ref="AS122">SUMPRODUCT(('P1'!$M$8:$AV$8=AS$9)*('P1'!$B$11:$B$190=$B122)*('P1'!$M$11:$AV$190*1))</f>
        <v>0</v>
      </c>
      <c r="AT122" s="69" cm="1">
        <f t="array" ref="AT122">SUMPRODUCT(('P1'!$M$8:$AV$8=AT$9)*('P1'!$B$11:$B$190=$B122)*('P1'!$M$11:$AV$190*1))</f>
        <v>0</v>
      </c>
      <c r="AU122" s="67" cm="1">
        <f t="array" ref="AU122">SUMPRODUCT(('P1'!$M$8:$AV$8=AU$9)*('P1'!$B$11:$B$190=$B122)*('P1'!$M$11:$AV$190*1))</f>
        <v>0</v>
      </c>
      <c r="AV122" s="68" cm="1">
        <f t="array" ref="AV122">SUMPRODUCT(('P1'!$M$8:$AV$8=AV$9)*('P1'!$B$11:$B$190=$B122)*('P1'!$M$11:$AV$190*1))</f>
        <v>0</v>
      </c>
      <c r="AW122" s="69" cm="1">
        <f t="array" ref="AW122">SUMPRODUCT(('P1'!$M$8:$AV$8=AW$9)*('P1'!$B$11:$B$190=$B122)*('P1'!$M$11:$AV$190*1))</f>
        <v>0</v>
      </c>
      <c r="AX122" s="67" cm="1">
        <f t="array" ref="AX122">SUMPRODUCT(('P1'!$M$8:$AV$8=AX$9)*('P1'!$B$11:$B$190=$B122)*('P1'!$M$11:$AV$190*1))</f>
        <v>0</v>
      </c>
      <c r="AY122" s="68" cm="1">
        <f t="array" ref="AY122">SUMPRODUCT(('P1'!$M$8:$AV$8=AY$9)*('P1'!$B$11:$B$190=$B122)*('P1'!$M$11:$AV$190*1))</f>
        <v>0</v>
      </c>
      <c r="AZ122" s="69" cm="1">
        <f t="array" ref="AZ122">SUMPRODUCT(('P1'!$M$8:$AV$8=AZ$9)*('P1'!$B$11:$B$190=$B122)*('P1'!$M$11:$AV$190*1))</f>
        <v>0</v>
      </c>
      <c r="BA122" s="26"/>
      <c r="BB122" s="381"/>
      <c r="BC122" s="382"/>
      <c r="BD122" s="26"/>
      <c r="BE122" s="381">
        <f t="shared" si="179"/>
        <v>0</v>
      </c>
      <c r="BF122" s="383">
        <f t="shared" si="2"/>
        <v>0</v>
      </c>
      <c r="BG122" s="26"/>
      <c r="BH122" s="381">
        <f t="shared" si="180"/>
        <v>0</v>
      </c>
      <c r="BI122" s="383">
        <f t="shared" si="3"/>
        <v>0</v>
      </c>
    </row>
    <row r="123" spans="2:61" ht="12" hidden="1" customHeight="1" outlineLevel="1" x14ac:dyDescent="0.35">
      <c r="B123" s="61" t="s">
        <v>102</v>
      </c>
      <c r="C123" s="62">
        <f>IFERROR(VLOOKUP($B123,'P1'!$B:$AQ,2,FALSE),0)</f>
        <v>0</v>
      </c>
      <c r="D123" s="391">
        <f>IFERROR(VLOOKUP($B123,'P1'!$B:$AQ,3,FALSE),0)</f>
        <v>0</v>
      </c>
      <c r="E123" s="377">
        <f>IFERROR(VLOOKUP($B123,'P1'!$B:$AQ,4,FALSE),0)</f>
        <v>0</v>
      </c>
      <c r="F123" s="376">
        <f>IFERROR(VLOOKUP($B123,'P1'!$B:$AQ,5,FALSE),0)</f>
        <v>0</v>
      </c>
      <c r="G123" s="377">
        <f>IFERROR(VLOOKUP($B123,'P1'!$B:$AQ,6,FALSE),0)</f>
        <v>0</v>
      </c>
      <c r="H123" s="378">
        <f>IFERROR(VLOOKUP($B123,'P1'!$B:$AQ,7,FALSE),0)</f>
        <v>0</v>
      </c>
      <c r="I123" s="379">
        <f>IFERROR(VLOOKUP($B123,'P1'!$B:$AQ,8,FALSE),0)</f>
        <v>0</v>
      </c>
      <c r="J123" s="65">
        <f>IFERROR(VLOOKUP($B123,'P1'!$B:$AQ,9,FALSE),0)</f>
        <v>0</v>
      </c>
      <c r="K123" s="392"/>
      <c r="L123" s="68">
        <f t="shared" si="177"/>
        <v>0</v>
      </c>
      <c r="M123" s="393"/>
      <c r="N123" s="393"/>
      <c r="O123" s="66">
        <f t="shared" si="178"/>
        <v>0</v>
      </c>
      <c r="P123" s="26"/>
      <c r="Q123" s="67" cm="1">
        <f t="array" ref="Q123">SUMPRODUCT(('P1'!$M$8:$AV$8=Q$9)*('P1'!$B$11:$B$190=$B123)*('P1'!$M$11:$AV$190*1))</f>
        <v>0</v>
      </c>
      <c r="R123" s="68" cm="1">
        <f t="array" ref="R123">SUMPRODUCT(('P1'!$M$8:$AV$8=R$9)*('P1'!$B$11:$B$190=$B123)*('P1'!$M$11:$AV$190*1))</f>
        <v>0</v>
      </c>
      <c r="S123" s="69" cm="1">
        <f t="array" ref="S123">SUMPRODUCT(('P1'!$M$8:$AV$8=S$9)*('P1'!$B$11:$B$190=$B123)*('P1'!$M$11:$AV$190*1))</f>
        <v>0</v>
      </c>
      <c r="T123" s="67" cm="1">
        <f t="array" ref="T123">SUMPRODUCT(('P1'!$M$8:$AV$8=T$9)*('P1'!$B$11:$B$190=$B123)*('P1'!$M$11:$AV$190*1))</f>
        <v>0</v>
      </c>
      <c r="U123" s="68" cm="1">
        <f t="array" ref="U123">SUMPRODUCT(('P1'!$M$8:$AV$8=U$9)*('P1'!$B$11:$B$190=$B123)*('P1'!$M$11:$AV$190*1))</f>
        <v>0</v>
      </c>
      <c r="V123" s="69" cm="1">
        <f t="array" ref="V123">SUMPRODUCT(('P1'!$M$8:$AV$8=V$9)*('P1'!$B$11:$B$190=$B123)*('P1'!$M$11:$AV$190*1))</f>
        <v>0</v>
      </c>
      <c r="W123" s="67" cm="1">
        <f t="array" ref="W123">SUMPRODUCT(('P1'!$M$8:$AV$8=W$9)*('P1'!$B$11:$B$190=$B123)*('P1'!$M$11:$AV$190*1))</f>
        <v>0</v>
      </c>
      <c r="X123" s="68" cm="1">
        <f t="array" ref="X123">SUMPRODUCT(('P1'!$M$8:$AV$8=X$9)*('P1'!$B$11:$B$190=$B123)*('P1'!$M$11:$AV$190*1))</f>
        <v>0</v>
      </c>
      <c r="Y123" s="69" cm="1">
        <f t="array" ref="Y123">SUMPRODUCT(('P1'!$M$8:$AV$8=Y$9)*('P1'!$B$11:$B$190=$B123)*('P1'!$M$11:$AV$190*1))</f>
        <v>0</v>
      </c>
      <c r="Z123" s="67" cm="1">
        <f t="array" ref="Z123">SUMPRODUCT(('P1'!$M$8:$AV$8=Z$9)*('P1'!$B$11:$B$190=$B123)*('P1'!$M$11:$AV$190*1))</f>
        <v>0</v>
      </c>
      <c r="AA123" s="68" cm="1">
        <f t="array" ref="AA123">SUMPRODUCT(('P1'!$M$8:$AV$8=AA$9)*('P1'!$B$11:$B$190=$B123)*('P1'!$M$11:$AV$190*1))</f>
        <v>0</v>
      </c>
      <c r="AB123" s="69" cm="1">
        <f t="array" ref="AB123">SUMPRODUCT(('P1'!$M$8:$AV$8=AB$9)*('P1'!$B$11:$B$190=$B123)*('P1'!$M$11:$AV$190*1))</f>
        <v>0</v>
      </c>
      <c r="AC123" s="67" cm="1">
        <f t="array" ref="AC123">SUMPRODUCT(('P1'!$M$8:$AV$8=AC$9)*('P1'!$B$11:$B$190=$B123)*('P1'!$M$11:$AV$190*1))</f>
        <v>0</v>
      </c>
      <c r="AD123" s="68" cm="1">
        <f t="array" ref="AD123">SUMPRODUCT(('P1'!$M$8:$AV$8=AD$9)*('P1'!$B$11:$B$190=$B123)*('P1'!$M$11:$AV$190*1))</f>
        <v>0</v>
      </c>
      <c r="AE123" s="69" cm="1">
        <f t="array" ref="AE123">SUMPRODUCT(('P1'!$M$8:$AV$8=AE$9)*('P1'!$B$11:$B$190=$B123)*('P1'!$M$11:$AV$190*1))</f>
        <v>0</v>
      </c>
      <c r="AF123" s="67" cm="1">
        <f t="array" ref="AF123">SUMPRODUCT(('P1'!$M$8:$AV$8=AF$9)*('P1'!$B$11:$B$190=$B123)*('P1'!$M$11:$AV$190*1))</f>
        <v>0</v>
      </c>
      <c r="AG123" s="68" cm="1">
        <f t="array" ref="AG123">SUMPRODUCT(('P1'!$M$8:$AV$8=AG$9)*('P1'!$B$11:$B$190=$B123)*('P1'!$M$11:$AV$190*1))</f>
        <v>0</v>
      </c>
      <c r="AH123" s="69" cm="1">
        <f t="array" ref="AH123">SUMPRODUCT(('P1'!$M$8:$AV$8=AH$9)*('P1'!$B$11:$B$190=$B123)*('P1'!$M$11:$AV$190*1))</f>
        <v>0</v>
      </c>
      <c r="AI123" s="67" cm="1">
        <f t="array" ref="AI123">SUMPRODUCT(('P1'!$M$8:$AV$8=AI$9)*('P1'!$B$11:$B$190=$B123)*('P1'!$M$11:$AV$190*1))</f>
        <v>0</v>
      </c>
      <c r="AJ123" s="68" cm="1">
        <f t="array" ref="AJ123">SUMPRODUCT(('P1'!$M$8:$AV$8=AJ$9)*('P1'!$B$11:$B$190=$B123)*('P1'!$M$11:$AV$190*1))</f>
        <v>0</v>
      </c>
      <c r="AK123" s="69" cm="1">
        <f t="array" ref="AK123">SUMPRODUCT(('P1'!$M$8:$AV$8=AK$9)*('P1'!$B$11:$B$190=$B123)*('P1'!$M$11:$AV$190*1))</f>
        <v>0</v>
      </c>
      <c r="AL123" s="67" cm="1">
        <f t="array" ref="AL123">SUMPRODUCT(('P1'!$M$8:$AV$8=AL$9)*('P1'!$B$11:$B$190=$B123)*('P1'!$M$11:$AV$190*1))</f>
        <v>0</v>
      </c>
      <c r="AM123" s="68" cm="1">
        <f t="array" ref="AM123">SUMPRODUCT(('P1'!$M$8:$AV$8=AM$9)*('P1'!$B$11:$B$190=$B123)*('P1'!$M$11:$AV$190*1))</f>
        <v>0</v>
      </c>
      <c r="AN123" s="69" cm="1">
        <f t="array" ref="AN123">SUMPRODUCT(('P1'!$M$8:$AV$8=AN$9)*('P1'!$B$11:$B$190=$B123)*('P1'!$M$11:$AV$190*1))</f>
        <v>0</v>
      </c>
      <c r="AO123" s="67" cm="1">
        <f t="array" ref="AO123">SUMPRODUCT(('P1'!$M$8:$AV$8=AO$9)*('P1'!$B$11:$B$190=$B123)*('P1'!$M$11:$AV$190*1))</f>
        <v>0</v>
      </c>
      <c r="AP123" s="68" cm="1">
        <f t="array" ref="AP123">SUMPRODUCT(('P1'!$M$8:$AV$8=AP$9)*('P1'!$B$11:$B$190=$B123)*('P1'!$M$11:$AV$190*1))</f>
        <v>0</v>
      </c>
      <c r="AQ123" s="69" cm="1">
        <f t="array" ref="AQ123">SUMPRODUCT(('P1'!$M$8:$AV$8=AQ$9)*('P1'!$B$11:$B$190=$B123)*('P1'!$M$11:$AV$190*1))</f>
        <v>0</v>
      </c>
      <c r="AR123" s="67" cm="1">
        <f t="array" ref="AR123">SUMPRODUCT(('P1'!$M$8:$AV$8=AR$9)*('P1'!$B$11:$B$190=$B123)*('P1'!$M$11:$AV$190*1))</f>
        <v>0</v>
      </c>
      <c r="AS123" s="68" cm="1">
        <f t="array" ref="AS123">SUMPRODUCT(('P1'!$M$8:$AV$8=AS$9)*('P1'!$B$11:$B$190=$B123)*('P1'!$M$11:$AV$190*1))</f>
        <v>0</v>
      </c>
      <c r="AT123" s="69" cm="1">
        <f t="array" ref="AT123">SUMPRODUCT(('P1'!$M$8:$AV$8=AT$9)*('P1'!$B$11:$B$190=$B123)*('P1'!$M$11:$AV$190*1))</f>
        <v>0</v>
      </c>
      <c r="AU123" s="67" cm="1">
        <f t="array" ref="AU123">SUMPRODUCT(('P1'!$M$8:$AV$8=AU$9)*('P1'!$B$11:$B$190=$B123)*('P1'!$M$11:$AV$190*1))</f>
        <v>0</v>
      </c>
      <c r="AV123" s="68" cm="1">
        <f t="array" ref="AV123">SUMPRODUCT(('P1'!$M$8:$AV$8=AV$9)*('P1'!$B$11:$B$190=$B123)*('P1'!$M$11:$AV$190*1))</f>
        <v>0</v>
      </c>
      <c r="AW123" s="69" cm="1">
        <f t="array" ref="AW123">SUMPRODUCT(('P1'!$M$8:$AV$8=AW$9)*('P1'!$B$11:$B$190=$B123)*('P1'!$M$11:$AV$190*1))</f>
        <v>0</v>
      </c>
      <c r="AX123" s="67" cm="1">
        <f t="array" ref="AX123">SUMPRODUCT(('P1'!$M$8:$AV$8=AX$9)*('P1'!$B$11:$B$190=$B123)*('P1'!$M$11:$AV$190*1))</f>
        <v>0</v>
      </c>
      <c r="AY123" s="68" cm="1">
        <f t="array" ref="AY123">SUMPRODUCT(('P1'!$M$8:$AV$8=AY$9)*('P1'!$B$11:$B$190=$B123)*('P1'!$M$11:$AV$190*1))</f>
        <v>0</v>
      </c>
      <c r="AZ123" s="69" cm="1">
        <f t="array" ref="AZ123">SUMPRODUCT(('P1'!$M$8:$AV$8=AZ$9)*('P1'!$B$11:$B$190=$B123)*('P1'!$M$11:$AV$190*1))</f>
        <v>0</v>
      </c>
      <c r="BA123" s="26"/>
      <c r="BB123" s="381"/>
      <c r="BC123" s="382"/>
      <c r="BD123" s="26"/>
      <c r="BE123" s="381">
        <f t="shared" si="179"/>
        <v>0</v>
      </c>
      <c r="BF123" s="383">
        <f t="shared" si="2"/>
        <v>0</v>
      </c>
      <c r="BG123" s="26"/>
      <c r="BH123" s="381">
        <f t="shared" si="180"/>
        <v>0</v>
      </c>
      <c r="BI123" s="383">
        <f t="shared" si="3"/>
        <v>0</v>
      </c>
    </row>
    <row r="124" spans="2:61" ht="14.5" collapsed="1" x14ac:dyDescent="0.35">
      <c r="B124" s="26"/>
      <c r="C124" s="363" t="str">
        <f>B4</f>
        <v>P2</v>
      </c>
      <c r="D124" s="364"/>
      <c r="E124" s="365"/>
      <c r="F124" s="366"/>
      <c r="G124" s="365"/>
      <c r="H124" s="367"/>
      <c r="I124" s="368"/>
      <c r="J124" s="409"/>
      <c r="K124" s="370"/>
      <c r="L124" s="371"/>
      <c r="M124" s="149">
        <f>SUM(M125:M134)</f>
        <v>0</v>
      </c>
      <c r="N124" s="371"/>
      <c r="O124" s="372">
        <f>SUM(O125:O134)</f>
        <v>0</v>
      </c>
      <c r="P124" s="50"/>
      <c r="Q124" s="370">
        <f t="shared" ref="Q124:AZ124" si="181">SUM(Q125:Q134)</f>
        <v>0</v>
      </c>
      <c r="R124" s="371">
        <f t="shared" si="181"/>
        <v>0</v>
      </c>
      <c r="S124" s="373">
        <f t="shared" si="181"/>
        <v>0</v>
      </c>
      <c r="T124" s="370">
        <f t="shared" si="181"/>
        <v>0</v>
      </c>
      <c r="U124" s="371">
        <f t="shared" si="181"/>
        <v>0</v>
      </c>
      <c r="V124" s="373">
        <f t="shared" si="181"/>
        <v>0</v>
      </c>
      <c r="W124" s="370">
        <f t="shared" si="181"/>
        <v>0</v>
      </c>
      <c r="X124" s="371">
        <f t="shared" si="181"/>
        <v>0</v>
      </c>
      <c r="Y124" s="373">
        <f t="shared" si="181"/>
        <v>0</v>
      </c>
      <c r="Z124" s="370">
        <f t="shared" si="181"/>
        <v>0</v>
      </c>
      <c r="AA124" s="371">
        <f t="shared" si="181"/>
        <v>0</v>
      </c>
      <c r="AB124" s="373">
        <f t="shared" si="181"/>
        <v>0</v>
      </c>
      <c r="AC124" s="370">
        <f t="shared" si="181"/>
        <v>0</v>
      </c>
      <c r="AD124" s="371">
        <f t="shared" si="181"/>
        <v>0</v>
      </c>
      <c r="AE124" s="373">
        <f t="shared" si="181"/>
        <v>0</v>
      </c>
      <c r="AF124" s="370">
        <f t="shared" si="181"/>
        <v>0</v>
      </c>
      <c r="AG124" s="371">
        <f t="shared" si="181"/>
        <v>0</v>
      </c>
      <c r="AH124" s="373">
        <f t="shared" si="181"/>
        <v>0</v>
      </c>
      <c r="AI124" s="370">
        <f t="shared" si="181"/>
        <v>0</v>
      </c>
      <c r="AJ124" s="371">
        <f t="shared" si="181"/>
        <v>0</v>
      </c>
      <c r="AK124" s="373">
        <f t="shared" si="181"/>
        <v>0</v>
      </c>
      <c r="AL124" s="370">
        <f t="shared" si="181"/>
        <v>0</v>
      </c>
      <c r="AM124" s="371">
        <f t="shared" si="181"/>
        <v>0</v>
      </c>
      <c r="AN124" s="373">
        <f t="shared" si="181"/>
        <v>0</v>
      </c>
      <c r="AO124" s="370">
        <f t="shared" si="181"/>
        <v>0</v>
      </c>
      <c r="AP124" s="371">
        <f t="shared" si="181"/>
        <v>0</v>
      </c>
      <c r="AQ124" s="373">
        <f t="shared" si="181"/>
        <v>0</v>
      </c>
      <c r="AR124" s="370">
        <f t="shared" si="181"/>
        <v>0</v>
      </c>
      <c r="AS124" s="371">
        <f t="shared" si="181"/>
        <v>0</v>
      </c>
      <c r="AT124" s="373">
        <f t="shared" si="181"/>
        <v>0</v>
      </c>
      <c r="AU124" s="370">
        <f t="shared" si="181"/>
        <v>0</v>
      </c>
      <c r="AV124" s="371">
        <f t="shared" si="181"/>
        <v>0</v>
      </c>
      <c r="AW124" s="373">
        <f t="shared" si="181"/>
        <v>0</v>
      </c>
      <c r="AX124" s="370">
        <f t="shared" si="181"/>
        <v>0</v>
      </c>
      <c r="AY124" s="371">
        <f t="shared" si="181"/>
        <v>0</v>
      </c>
      <c r="AZ124" s="373">
        <f t="shared" si="181"/>
        <v>0</v>
      </c>
      <c r="BA124" s="26"/>
      <c r="BB124" s="375">
        <f>SUM(BB125:BB134)</f>
        <v>0</v>
      </c>
      <c r="BC124" s="400"/>
      <c r="BD124" s="26"/>
      <c r="BE124" s="375">
        <f>SUM(BE125:BE134)</f>
        <v>0</v>
      </c>
      <c r="BF124" s="374">
        <f t="shared" ref="BF124:BF226" si="182">IFERROR(BE124/O124,0)</f>
        <v>0</v>
      </c>
      <c r="BG124" s="26"/>
      <c r="BH124" s="375">
        <f>SUM(BH125:BH134)</f>
        <v>0</v>
      </c>
      <c r="BI124" s="374">
        <f t="shared" ref="BI124:BI226" si="183">IFERROR(BH124/O124,0)</f>
        <v>0</v>
      </c>
    </row>
    <row r="125" spans="2:61" ht="12" customHeight="1" x14ac:dyDescent="0.35">
      <c r="B125" s="61" t="s">
        <v>103</v>
      </c>
      <c r="C125" s="62">
        <f>IFERROR(VLOOKUP($B125,'P2'!$B:$AQ,2,FALSE),0)</f>
        <v>0</v>
      </c>
      <c r="D125" s="376">
        <f>IFERROR(VLOOKUP($B125,'P2'!$B:$AQ,3,FALSE),0)</f>
        <v>0</v>
      </c>
      <c r="E125" s="377">
        <f>IFERROR(VLOOKUP($B125,'P2'!$B:$AQ,4,FALSE),0)</f>
        <v>0</v>
      </c>
      <c r="F125" s="376">
        <f>IFERROR(VLOOKUP($B125,'P2'!$B:$AQ,5,FALSE),0)</f>
        <v>0</v>
      </c>
      <c r="G125" s="377">
        <f>IFERROR(VLOOKUP($B125,'P2'!$B:$AQ,6,FALSE),0)</f>
        <v>0</v>
      </c>
      <c r="H125" s="378">
        <f>IFERROR(VLOOKUP($B125,'P2'!$B:$AQ,7,FALSE),0)</f>
        <v>0</v>
      </c>
      <c r="I125" s="394">
        <f>IFERROR(VLOOKUP($B125,'P2'!$B:$AQ,8,FALSE),0)</f>
        <v>0</v>
      </c>
      <c r="J125" s="395">
        <f>IFERROR(VLOOKUP($B125,'P2'!$B:$AQ,9,FALSE),0)</f>
        <v>0</v>
      </c>
      <c r="K125" s="392"/>
      <c r="L125" s="393"/>
      <c r="M125" s="68">
        <f>D125*F125*H125*J125</f>
        <v>0</v>
      </c>
      <c r="N125" s="393"/>
      <c r="O125" s="66">
        <f t="shared" ref="O125:O134" si="184">SUM(K125:N125)</f>
        <v>0</v>
      </c>
      <c r="P125" s="26"/>
      <c r="Q125" s="67" cm="1">
        <f t="array" ref="Q125">SUMPRODUCT(('P2'!$M$8:$AV$8=Q$9)*('P2'!$B$11:$B$190=$B125)*('P2'!$M$11:$AV$190*1))</f>
        <v>0</v>
      </c>
      <c r="R125" s="68" cm="1">
        <f t="array" ref="R125">SUMPRODUCT(('P2'!$M$8:$AV$8=R$9)*('P2'!$B$11:$B$190=$B125)*('P2'!$M$11:$AV$190*1))</f>
        <v>0</v>
      </c>
      <c r="S125" s="69" cm="1">
        <f t="array" ref="S125">SUMPRODUCT(('P2'!$M$8:$AV$8=S$9)*('P2'!$B$11:$B$190=$B125)*('P2'!$M$11:$AV$190*1))</f>
        <v>0</v>
      </c>
      <c r="T125" s="67" cm="1">
        <f t="array" ref="T125">SUMPRODUCT(('P2'!$M$8:$AV$8=T$9)*('P2'!$B$11:$B$190=$B125)*('P2'!$M$11:$AV$190*1))</f>
        <v>0</v>
      </c>
      <c r="U125" s="68" cm="1">
        <f t="array" ref="U125">SUMPRODUCT(('P2'!$M$8:$AV$8=U$9)*('P2'!$B$11:$B$190=$B125)*('P2'!$M$11:$AV$190*1))</f>
        <v>0</v>
      </c>
      <c r="V125" s="69" cm="1">
        <f t="array" ref="V125">SUMPRODUCT(('P2'!$M$8:$AV$8=V$9)*('P2'!$B$11:$B$190=$B125)*('P2'!$M$11:$AV$190*1))</f>
        <v>0</v>
      </c>
      <c r="W125" s="67" cm="1">
        <f t="array" ref="W125">SUMPRODUCT(('P2'!$M$8:$AV$8=W$9)*('P2'!$B$11:$B$190=$B125)*('P2'!$M$11:$AV$190*1))</f>
        <v>0</v>
      </c>
      <c r="X125" s="68" cm="1">
        <f t="array" ref="X125">SUMPRODUCT(('P2'!$M$8:$AV$8=X$9)*('P2'!$B$11:$B$190=$B125)*('P2'!$M$11:$AV$190*1))</f>
        <v>0</v>
      </c>
      <c r="Y125" s="69" cm="1">
        <f t="array" ref="Y125">SUMPRODUCT(('P2'!$M$8:$AV$8=Y$9)*('P2'!$B$11:$B$190=$B125)*('P2'!$M$11:$AV$190*1))</f>
        <v>0</v>
      </c>
      <c r="Z125" s="67" cm="1">
        <f t="array" ref="Z125">SUMPRODUCT(('P2'!$M$8:$AV$8=Z$9)*('P2'!$B$11:$B$190=$B125)*('P2'!$M$11:$AV$190*1))</f>
        <v>0</v>
      </c>
      <c r="AA125" s="68" cm="1">
        <f t="array" ref="AA125">SUMPRODUCT(('P2'!$M$8:$AV$8=AA$9)*('P2'!$B$11:$B$190=$B125)*('P2'!$M$11:$AV$190*1))</f>
        <v>0</v>
      </c>
      <c r="AB125" s="69" cm="1">
        <f t="array" ref="AB125">SUMPRODUCT(('P2'!$M$8:$AV$8=AB$9)*('P2'!$B$11:$B$190=$B125)*('P2'!$M$11:$AV$190*1))</f>
        <v>0</v>
      </c>
      <c r="AC125" s="67" cm="1">
        <f t="array" ref="AC125">SUMPRODUCT(('P2'!$M$8:$AV$8=AC$9)*('P2'!$B$11:$B$190=$B125)*('P2'!$M$11:$AV$190*1))</f>
        <v>0</v>
      </c>
      <c r="AD125" s="68" cm="1">
        <f t="array" ref="AD125">SUMPRODUCT(('P2'!$M$8:$AV$8=AD$9)*('P2'!$B$11:$B$190=$B125)*('P2'!$M$11:$AV$190*1))</f>
        <v>0</v>
      </c>
      <c r="AE125" s="69" cm="1">
        <f t="array" ref="AE125">SUMPRODUCT(('P2'!$M$8:$AV$8=AE$9)*('P2'!$B$11:$B$190=$B125)*('P2'!$M$11:$AV$190*1))</f>
        <v>0</v>
      </c>
      <c r="AF125" s="67" cm="1">
        <f t="array" ref="AF125">SUMPRODUCT(('P2'!$M$8:$AV$8=AF$9)*('P2'!$B$11:$B$190=$B125)*('P2'!$M$11:$AV$190*1))</f>
        <v>0</v>
      </c>
      <c r="AG125" s="68" cm="1">
        <f t="array" ref="AG125">SUMPRODUCT(('P2'!$M$8:$AV$8=AG$9)*('P2'!$B$11:$B$190=$B125)*('P2'!$M$11:$AV$190*1))</f>
        <v>0</v>
      </c>
      <c r="AH125" s="69" cm="1">
        <f t="array" ref="AH125">SUMPRODUCT(('P2'!$M$8:$AV$8=AH$9)*('P2'!$B$11:$B$190=$B125)*('P2'!$M$11:$AV$190*1))</f>
        <v>0</v>
      </c>
      <c r="AI125" s="67" cm="1">
        <f t="array" ref="AI125">SUMPRODUCT(('P2'!$M$8:$AV$8=AI$9)*('P2'!$B$11:$B$190=$B125)*('P2'!$M$11:$AV$190*1))</f>
        <v>0</v>
      </c>
      <c r="AJ125" s="68" cm="1">
        <f t="array" ref="AJ125">SUMPRODUCT(('P2'!$M$8:$AV$8=AJ$9)*('P2'!$B$11:$B$190=$B125)*('P2'!$M$11:$AV$190*1))</f>
        <v>0</v>
      </c>
      <c r="AK125" s="69" cm="1">
        <f t="array" ref="AK125">SUMPRODUCT(('P2'!$M$8:$AV$8=AK$9)*('P2'!$B$11:$B$190=$B125)*('P2'!$M$11:$AV$190*1))</f>
        <v>0</v>
      </c>
      <c r="AL125" s="67" cm="1">
        <f t="array" ref="AL125">SUMPRODUCT(('P2'!$M$8:$AV$8=AL$9)*('P2'!$B$11:$B$190=$B125)*('P2'!$M$11:$AV$190*1))</f>
        <v>0</v>
      </c>
      <c r="AM125" s="68" cm="1">
        <f t="array" ref="AM125">SUMPRODUCT(('P2'!$M$8:$AV$8=AM$9)*('P2'!$B$11:$B$190=$B125)*('P2'!$M$11:$AV$190*1))</f>
        <v>0</v>
      </c>
      <c r="AN125" s="69" cm="1">
        <f t="array" ref="AN125">SUMPRODUCT(('P2'!$M$8:$AV$8=AN$9)*('P2'!$B$11:$B$190=$B125)*('P2'!$M$11:$AV$190*1))</f>
        <v>0</v>
      </c>
      <c r="AO125" s="67" cm="1">
        <f t="array" ref="AO125">SUMPRODUCT(('P2'!$M$8:$AV$8=AO$9)*('P2'!$B$11:$B$190=$B125)*('P2'!$M$11:$AV$190*1))</f>
        <v>0</v>
      </c>
      <c r="AP125" s="68" cm="1">
        <f t="array" ref="AP125">SUMPRODUCT(('P2'!$M$8:$AV$8=AP$9)*('P2'!$B$11:$B$190=$B125)*('P2'!$M$11:$AV$190*1))</f>
        <v>0</v>
      </c>
      <c r="AQ125" s="69" cm="1">
        <f t="array" ref="AQ125">SUMPRODUCT(('P2'!$M$8:$AV$8=AQ$9)*('P2'!$B$11:$B$190=$B125)*('P2'!$M$11:$AV$190*1))</f>
        <v>0</v>
      </c>
      <c r="AR125" s="67" cm="1">
        <f t="array" ref="AR125">SUMPRODUCT(('P2'!$M$8:$AV$8=AR$9)*('P2'!$B$11:$B$190=$B125)*('P2'!$M$11:$AV$190*1))</f>
        <v>0</v>
      </c>
      <c r="AS125" s="68" cm="1">
        <f t="array" ref="AS125">SUMPRODUCT(('P2'!$M$8:$AV$8=AS$9)*('P2'!$B$11:$B$190=$B125)*('P2'!$M$11:$AV$190*1))</f>
        <v>0</v>
      </c>
      <c r="AT125" s="69" cm="1">
        <f t="array" ref="AT125">SUMPRODUCT(('P2'!$M$8:$AV$8=AT$9)*('P2'!$B$11:$B$190=$B125)*('P2'!$M$11:$AV$190*1))</f>
        <v>0</v>
      </c>
      <c r="AU125" s="67" cm="1">
        <f t="array" ref="AU125">SUMPRODUCT(('P2'!$M$8:$AV$8=AU$9)*('P2'!$B$11:$B$190=$B125)*('P2'!$M$11:$AV$190*1))</f>
        <v>0</v>
      </c>
      <c r="AV125" s="68" cm="1">
        <f t="array" ref="AV125">SUMPRODUCT(('P2'!$M$8:$AV$8=AV$9)*('P2'!$B$11:$B$190=$B125)*('P2'!$M$11:$AV$190*1))</f>
        <v>0</v>
      </c>
      <c r="AW125" s="69" cm="1">
        <f t="array" ref="AW125">SUMPRODUCT(('P2'!$M$8:$AV$8=AW$9)*('P2'!$B$11:$B$190=$B125)*('P2'!$M$11:$AV$190*1))</f>
        <v>0</v>
      </c>
      <c r="AX125" s="67" cm="1">
        <f t="array" ref="AX125">SUMPRODUCT(('P2'!$M$8:$AV$8=AX$9)*('P2'!$B$11:$B$190=$B125)*('P2'!$M$11:$AV$190*1))</f>
        <v>0</v>
      </c>
      <c r="AY125" s="68" cm="1">
        <f t="array" ref="AY125">SUMPRODUCT(('P2'!$M$8:$AV$8=AY$9)*('P2'!$B$11:$B$190=$B125)*('P2'!$M$11:$AV$190*1))</f>
        <v>0</v>
      </c>
      <c r="AZ125" s="69" cm="1">
        <f t="array" ref="AZ125">SUMPRODUCT(('P2'!$M$8:$AV$8=AZ$9)*('P2'!$B$11:$B$190=$B125)*('P2'!$M$11:$AV$190*1))</f>
        <v>0</v>
      </c>
      <c r="BA125" s="26"/>
      <c r="BB125" s="381"/>
      <c r="BC125" s="382"/>
      <c r="BD125" s="26"/>
      <c r="BE125" s="381">
        <f>SUM(Q125:AZ125)</f>
        <v>0</v>
      </c>
      <c r="BF125" s="383">
        <f t="shared" si="182"/>
        <v>0</v>
      </c>
      <c r="BG125" s="26"/>
      <c r="BH125" s="381">
        <f>BB125+BE125</f>
        <v>0</v>
      </c>
      <c r="BI125" s="383">
        <f t="shared" si="183"/>
        <v>0</v>
      </c>
    </row>
    <row r="126" spans="2:61" ht="12" customHeight="1" x14ac:dyDescent="0.35">
      <c r="B126" s="61" t="s">
        <v>104</v>
      </c>
      <c r="C126" s="62">
        <f>IFERROR(VLOOKUP($B126,'P2'!$B:$AQ,2,FALSE),0)</f>
        <v>0</v>
      </c>
      <c r="D126" s="376">
        <f>IFERROR(VLOOKUP($B126,'P2'!$B:$AQ,3,FALSE),0)</f>
        <v>0</v>
      </c>
      <c r="E126" s="377">
        <f>IFERROR(VLOOKUP($B126,'P2'!$B:$AQ,4,FALSE),0)</f>
        <v>0</v>
      </c>
      <c r="F126" s="376">
        <f>IFERROR(VLOOKUP($B126,'P2'!$B:$AQ,5,FALSE),0)</f>
        <v>0</v>
      </c>
      <c r="G126" s="377">
        <f>IFERROR(VLOOKUP($B126,'P2'!$B:$AQ,6,FALSE),0)</f>
        <v>0</v>
      </c>
      <c r="H126" s="378">
        <f>IFERROR(VLOOKUP($B126,'P2'!$B:$AQ,7,FALSE),0)</f>
        <v>0</v>
      </c>
      <c r="I126" s="394">
        <f>IFERROR(VLOOKUP($B126,'P2'!$B:$AQ,8,FALSE),0)</f>
        <v>0</v>
      </c>
      <c r="J126" s="395">
        <f>IFERROR(VLOOKUP($B126,'P2'!$B:$AQ,9,FALSE),0)</f>
        <v>0</v>
      </c>
      <c r="K126" s="392"/>
      <c r="L126" s="393"/>
      <c r="M126" s="68">
        <f>D126*F126*H126*J126</f>
        <v>0</v>
      </c>
      <c r="N126" s="393"/>
      <c r="O126" s="66">
        <f t="shared" si="184"/>
        <v>0</v>
      </c>
      <c r="P126" s="26"/>
      <c r="Q126" s="67" cm="1">
        <f t="array" ref="Q126">SUMPRODUCT(('P2'!$M$8:$AV$8=Q$9)*('P2'!$B$11:$B$190=$B126)*('P2'!$M$11:$AV$190*1))</f>
        <v>0</v>
      </c>
      <c r="R126" s="68" cm="1">
        <f t="array" ref="R126">SUMPRODUCT(('P2'!$M$8:$AV$8=R$9)*('P2'!$B$11:$B$190=$B126)*('P2'!$M$11:$AV$190*1))</f>
        <v>0</v>
      </c>
      <c r="S126" s="69" cm="1">
        <f t="array" ref="S126">SUMPRODUCT(('P2'!$M$8:$AV$8=S$9)*('P2'!$B$11:$B$190=$B126)*('P2'!$M$11:$AV$190*1))</f>
        <v>0</v>
      </c>
      <c r="T126" s="67" cm="1">
        <f t="array" ref="T126">SUMPRODUCT(('P2'!$M$8:$AV$8=T$9)*('P2'!$B$11:$B$190=$B126)*('P2'!$M$11:$AV$190*1))</f>
        <v>0</v>
      </c>
      <c r="U126" s="68" cm="1">
        <f t="array" ref="U126">SUMPRODUCT(('P2'!$M$8:$AV$8=U$9)*('P2'!$B$11:$B$190=$B126)*('P2'!$M$11:$AV$190*1))</f>
        <v>0</v>
      </c>
      <c r="V126" s="69" cm="1">
        <f t="array" ref="V126">SUMPRODUCT(('P2'!$M$8:$AV$8=V$9)*('P2'!$B$11:$B$190=$B126)*('P2'!$M$11:$AV$190*1))</f>
        <v>0</v>
      </c>
      <c r="W126" s="67" cm="1">
        <f t="array" ref="W126">SUMPRODUCT(('P2'!$M$8:$AV$8=W$9)*('P2'!$B$11:$B$190=$B126)*('P2'!$M$11:$AV$190*1))</f>
        <v>0</v>
      </c>
      <c r="X126" s="68" cm="1">
        <f t="array" ref="X126">SUMPRODUCT(('P2'!$M$8:$AV$8=X$9)*('P2'!$B$11:$B$190=$B126)*('P2'!$M$11:$AV$190*1))</f>
        <v>0</v>
      </c>
      <c r="Y126" s="69" cm="1">
        <f t="array" ref="Y126">SUMPRODUCT(('P2'!$M$8:$AV$8=Y$9)*('P2'!$B$11:$B$190=$B126)*('P2'!$M$11:$AV$190*1))</f>
        <v>0</v>
      </c>
      <c r="Z126" s="67" cm="1">
        <f t="array" ref="Z126">SUMPRODUCT(('P2'!$M$8:$AV$8=Z$9)*('P2'!$B$11:$B$190=$B126)*('P2'!$M$11:$AV$190*1))</f>
        <v>0</v>
      </c>
      <c r="AA126" s="68" cm="1">
        <f t="array" ref="AA126">SUMPRODUCT(('P2'!$M$8:$AV$8=AA$9)*('P2'!$B$11:$B$190=$B126)*('P2'!$M$11:$AV$190*1))</f>
        <v>0</v>
      </c>
      <c r="AB126" s="69" cm="1">
        <f t="array" ref="AB126">SUMPRODUCT(('P2'!$M$8:$AV$8=AB$9)*('P2'!$B$11:$B$190=$B126)*('P2'!$M$11:$AV$190*1))</f>
        <v>0</v>
      </c>
      <c r="AC126" s="67" cm="1">
        <f t="array" ref="AC126">SUMPRODUCT(('P2'!$M$8:$AV$8=AC$9)*('P2'!$B$11:$B$190=$B126)*('P2'!$M$11:$AV$190*1))</f>
        <v>0</v>
      </c>
      <c r="AD126" s="68" cm="1">
        <f t="array" ref="AD126">SUMPRODUCT(('P2'!$M$8:$AV$8=AD$9)*('P2'!$B$11:$B$190=$B126)*('P2'!$M$11:$AV$190*1))</f>
        <v>0</v>
      </c>
      <c r="AE126" s="69" cm="1">
        <f t="array" ref="AE126">SUMPRODUCT(('P2'!$M$8:$AV$8=AE$9)*('P2'!$B$11:$B$190=$B126)*('P2'!$M$11:$AV$190*1))</f>
        <v>0</v>
      </c>
      <c r="AF126" s="67" cm="1">
        <f t="array" ref="AF126">SUMPRODUCT(('P2'!$M$8:$AV$8=AF$9)*('P2'!$B$11:$B$190=$B126)*('P2'!$M$11:$AV$190*1))</f>
        <v>0</v>
      </c>
      <c r="AG126" s="68" cm="1">
        <f t="array" ref="AG126">SUMPRODUCT(('P2'!$M$8:$AV$8=AG$9)*('P2'!$B$11:$B$190=$B126)*('P2'!$M$11:$AV$190*1))</f>
        <v>0</v>
      </c>
      <c r="AH126" s="69" cm="1">
        <f t="array" ref="AH126">SUMPRODUCT(('P2'!$M$8:$AV$8=AH$9)*('P2'!$B$11:$B$190=$B126)*('P2'!$M$11:$AV$190*1))</f>
        <v>0</v>
      </c>
      <c r="AI126" s="67" cm="1">
        <f t="array" ref="AI126">SUMPRODUCT(('P2'!$M$8:$AV$8=AI$9)*('P2'!$B$11:$B$190=$B126)*('P2'!$M$11:$AV$190*1))</f>
        <v>0</v>
      </c>
      <c r="AJ126" s="68" cm="1">
        <f t="array" ref="AJ126">SUMPRODUCT(('P2'!$M$8:$AV$8=AJ$9)*('P2'!$B$11:$B$190=$B126)*('P2'!$M$11:$AV$190*1))</f>
        <v>0</v>
      </c>
      <c r="AK126" s="69" cm="1">
        <f t="array" ref="AK126">SUMPRODUCT(('P2'!$M$8:$AV$8=AK$9)*('P2'!$B$11:$B$190=$B126)*('P2'!$M$11:$AV$190*1))</f>
        <v>0</v>
      </c>
      <c r="AL126" s="67" cm="1">
        <f t="array" ref="AL126">SUMPRODUCT(('P2'!$M$8:$AV$8=AL$9)*('P2'!$B$11:$B$190=$B126)*('P2'!$M$11:$AV$190*1))</f>
        <v>0</v>
      </c>
      <c r="AM126" s="68" cm="1">
        <f t="array" ref="AM126">SUMPRODUCT(('P2'!$M$8:$AV$8=AM$9)*('P2'!$B$11:$B$190=$B126)*('P2'!$M$11:$AV$190*1))</f>
        <v>0</v>
      </c>
      <c r="AN126" s="69" cm="1">
        <f t="array" ref="AN126">SUMPRODUCT(('P2'!$M$8:$AV$8=AN$9)*('P2'!$B$11:$B$190=$B126)*('P2'!$M$11:$AV$190*1))</f>
        <v>0</v>
      </c>
      <c r="AO126" s="67" cm="1">
        <f t="array" ref="AO126">SUMPRODUCT(('P2'!$M$8:$AV$8=AO$9)*('P2'!$B$11:$B$190=$B126)*('P2'!$M$11:$AV$190*1))</f>
        <v>0</v>
      </c>
      <c r="AP126" s="68" cm="1">
        <f t="array" ref="AP126">SUMPRODUCT(('P2'!$M$8:$AV$8=AP$9)*('P2'!$B$11:$B$190=$B126)*('P2'!$M$11:$AV$190*1))</f>
        <v>0</v>
      </c>
      <c r="AQ126" s="69" cm="1">
        <f t="array" ref="AQ126">SUMPRODUCT(('P2'!$M$8:$AV$8=AQ$9)*('P2'!$B$11:$B$190=$B126)*('P2'!$M$11:$AV$190*1))</f>
        <v>0</v>
      </c>
      <c r="AR126" s="67" cm="1">
        <f t="array" ref="AR126">SUMPRODUCT(('P2'!$M$8:$AV$8=AR$9)*('P2'!$B$11:$B$190=$B126)*('P2'!$M$11:$AV$190*1))</f>
        <v>0</v>
      </c>
      <c r="AS126" s="68" cm="1">
        <f t="array" ref="AS126">SUMPRODUCT(('P2'!$M$8:$AV$8=AS$9)*('P2'!$B$11:$B$190=$B126)*('P2'!$M$11:$AV$190*1))</f>
        <v>0</v>
      </c>
      <c r="AT126" s="69" cm="1">
        <f t="array" ref="AT126">SUMPRODUCT(('P2'!$M$8:$AV$8=AT$9)*('P2'!$B$11:$B$190=$B126)*('P2'!$M$11:$AV$190*1))</f>
        <v>0</v>
      </c>
      <c r="AU126" s="67" cm="1">
        <f t="array" ref="AU126">SUMPRODUCT(('P2'!$M$8:$AV$8=AU$9)*('P2'!$B$11:$B$190=$B126)*('P2'!$M$11:$AV$190*1))</f>
        <v>0</v>
      </c>
      <c r="AV126" s="68" cm="1">
        <f t="array" ref="AV126">SUMPRODUCT(('P2'!$M$8:$AV$8=AV$9)*('P2'!$B$11:$B$190=$B126)*('P2'!$M$11:$AV$190*1))</f>
        <v>0</v>
      </c>
      <c r="AW126" s="69" cm="1">
        <f t="array" ref="AW126">SUMPRODUCT(('P2'!$M$8:$AV$8=AW$9)*('P2'!$B$11:$B$190=$B126)*('P2'!$M$11:$AV$190*1))</f>
        <v>0</v>
      </c>
      <c r="AX126" s="67" cm="1">
        <f t="array" ref="AX126">SUMPRODUCT(('P2'!$M$8:$AV$8=AX$9)*('P2'!$B$11:$B$190=$B126)*('P2'!$M$11:$AV$190*1))</f>
        <v>0</v>
      </c>
      <c r="AY126" s="68" cm="1">
        <f t="array" ref="AY126">SUMPRODUCT(('P2'!$M$8:$AV$8=AY$9)*('P2'!$B$11:$B$190=$B126)*('P2'!$M$11:$AV$190*1))</f>
        <v>0</v>
      </c>
      <c r="AZ126" s="69" cm="1">
        <f t="array" ref="AZ126">SUMPRODUCT(('P2'!$M$8:$AV$8=AZ$9)*('P2'!$B$11:$B$190=$B126)*('P2'!$M$11:$AV$190*1))</f>
        <v>0</v>
      </c>
      <c r="BA126" s="26"/>
      <c r="BB126" s="381"/>
      <c r="BC126" s="382"/>
      <c r="BD126" s="26"/>
      <c r="BE126" s="381">
        <f>SUM(Q126:AZ126)</f>
        <v>0</v>
      </c>
      <c r="BF126" s="383">
        <f t="shared" si="182"/>
        <v>0</v>
      </c>
      <c r="BG126" s="26"/>
      <c r="BH126" s="381">
        <f>BB126+BE126</f>
        <v>0</v>
      </c>
      <c r="BI126" s="383">
        <f t="shared" si="183"/>
        <v>0</v>
      </c>
    </row>
    <row r="127" spans="2:61" ht="12" hidden="1" customHeight="1" outlineLevel="1" x14ac:dyDescent="0.35">
      <c r="B127" s="61" t="s">
        <v>105</v>
      </c>
      <c r="C127" s="62">
        <f>IFERROR(VLOOKUP($B127,'P2'!$B:$AQ,2,FALSE),0)</f>
        <v>0</v>
      </c>
      <c r="D127" s="376">
        <f>IFERROR(VLOOKUP($B127,'P2'!$B:$AQ,3,FALSE),0)</f>
        <v>0</v>
      </c>
      <c r="E127" s="377">
        <f>IFERROR(VLOOKUP($B127,'P2'!$B:$AQ,4,FALSE),0)</f>
        <v>0</v>
      </c>
      <c r="F127" s="376">
        <f>IFERROR(VLOOKUP($B127,'P2'!$B:$AQ,5,FALSE),0)</f>
        <v>0</v>
      </c>
      <c r="G127" s="377">
        <f>IFERROR(VLOOKUP($B127,'P2'!$B:$AQ,6,FALSE),0)</f>
        <v>0</v>
      </c>
      <c r="H127" s="378">
        <f>IFERROR(VLOOKUP($B127,'P2'!$B:$AQ,7,FALSE),0)</f>
        <v>0</v>
      </c>
      <c r="I127" s="394">
        <f>IFERROR(VLOOKUP($B127,'P2'!$B:$AQ,8,FALSE),0)</f>
        <v>0</v>
      </c>
      <c r="J127" s="395">
        <f>IFERROR(VLOOKUP($B127,'P2'!$B:$AQ,9,FALSE),0)</f>
        <v>0</v>
      </c>
      <c r="K127" s="392"/>
      <c r="L127" s="393"/>
      <c r="M127" s="68">
        <f>D127*F127*H127*J127</f>
        <v>0</v>
      </c>
      <c r="N127" s="393"/>
      <c r="O127" s="66">
        <f t="shared" si="184"/>
        <v>0</v>
      </c>
      <c r="P127" s="26"/>
      <c r="Q127" s="67" cm="1">
        <f t="array" ref="Q127">SUMPRODUCT(('P2'!$M$8:$AV$8=Q$9)*('P2'!$B$11:$B$190=$B127)*('P2'!$M$11:$AV$190*1))</f>
        <v>0</v>
      </c>
      <c r="R127" s="68" cm="1">
        <f t="array" ref="R127">SUMPRODUCT(('P2'!$M$8:$AV$8=R$9)*('P2'!$B$11:$B$190=$B127)*('P2'!$M$11:$AV$190*1))</f>
        <v>0</v>
      </c>
      <c r="S127" s="69" cm="1">
        <f t="array" ref="S127">SUMPRODUCT(('P2'!$M$8:$AV$8=S$9)*('P2'!$B$11:$B$190=$B127)*('P2'!$M$11:$AV$190*1))</f>
        <v>0</v>
      </c>
      <c r="T127" s="67" cm="1">
        <f t="array" ref="T127">SUMPRODUCT(('P2'!$M$8:$AV$8=T$9)*('P2'!$B$11:$B$190=$B127)*('P2'!$M$11:$AV$190*1))</f>
        <v>0</v>
      </c>
      <c r="U127" s="68" cm="1">
        <f t="array" ref="U127">SUMPRODUCT(('P2'!$M$8:$AV$8=U$9)*('P2'!$B$11:$B$190=$B127)*('P2'!$M$11:$AV$190*1))</f>
        <v>0</v>
      </c>
      <c r="V127" s="69" cm="1">
        <f t="array" ref="V127">SUMPRODUCT(('P2'!$M$8:$AV$8=V$9)*('P2'!$B$11:$B$190=$B127)*('P2'!$M$11:$AV$190*1))</f>
        <v>0</v>
      </c>
      <c r="W127" s="67" cm="1">
        <f t="array" ref="W127">SUMPRODUCT(('P2'!$M$8:$AV$8=W$9)*('P2'!$B$11:$B$190=$B127)*('P2'!$M$11:$AV$190*1))</f>
        <v>0</v>
      </c>
      <c r="X127" s="68" cm="1">
        <f t="array" ref="X127">SUMPRODUCT(('P2'!$M$8:$AV$8=X$9)*('P2'!$B$11:$B$190=$B127)*('P2'!$M$11:$AV$190*1))</f>
        <v>0</v>
      </c>
      <c r="Y127" s="69" cm="1">
        <f t="array" ref="Y127">SUMPRODUCT(('P2'!$M$8:$AV$8=Y$9)*('P2'!$B$11:$B$190=$B127)*('P2'!$M$11:$AV$190*1))</f>
        <v>0</v>
      </c>
      <c r="Z127" s="67" cm="1">
        <f t="array" ref="Z127">SUMPRODUCT(('P2'!$M$8:$AV$8=Z$9)*('P2'!$B$11:$B$190=$B127)*('P2'!$M$11:$AV$190*1))</f>
        <v>0</v>
      </c>
      <c r="AA127" s="68" cm="1">
        <f t="array" ref="AA127">SUMPRODUCT(('P2'!$M$8:$AV$8=AA$9)*('P2'!$B$11:$B$190=$B127)*('P2'!$M$11:$AV$190*1))</f>
        <v>0</v>
      </c>
      <c r="AB127" s="69" cm="1">
        <f t="array" ref="AB127">SUMPRODUCT(('P2'!$M$8:$AV$8=AB$9)*('P2'!$B$11:$B$190=$B127)*('P2'!$M$11:$AV$190*1))</f>
        <v>0</v>
      </c>
      <c r="AC127" s="67" cm="1">
        <f t="array" ref="AC127">SUMPRODUCT(('P2'!$M$8:$AV$8=AC$9)*('P2'!$B$11:$B$190=$B127)*('P2'!$M$11:$AV$190*1))</f>
        <v>0</v>
      </c>
      <c r="AD127" s="68" cm="1">
        <f t="array" ref="AD127">SUMPRODUCT(('P2'!$M$8:$AV$8=AD$9)*('P2'!$B$11:$B$190=$B127)*('P2'!$M$11:$AV$190*1))</f>
        <v>0</v>
      </c>
      <c r="AE127" s="69" cm="1">
        <f t="array" ref="AE127">SUMPRODUCT(('P2'!$M$8:$AV$8=AE$9)*('P2'!$B$11:$B$190=$B127)*('P2'!$M$11:$AV$190*1))</f>
        <v>0</v>
      </c>
      <c r="AF127" s="67" cm="1">
        <f t="array" ref="AF127">SUMPRODUCT(('P2'!$M$8:$AV$8=AF$9)*('P2'!$B$11:$B$190=$B127)*('P2'!$M$11:$AV$190*1))</f>
        <v>0</v>
      </c>
      <c r="AG127" s="68" cm="1">
        <f t="array" ref="AG127">SUMPRODUCT(('P2'!$M$8:$AV$8=AG$9)*('P2'!$B$11:$B$190=$B127)*('P2'!$M$11:$AV$190*1))</f>
        <v>0</v>
      </c>
      <c r="AH127" s="69" cm="1">
        <f t="array" ref="AH127">SUMPRODUCT(('P2'!$M$8:$AV$8=AH$9)*('P2'!$B$11:$B$190=$B127)*('P2'!$M$11:$AV$190*1))</f>
        <v>0</v>
      </c>
      <c r="AI127" s="67" cm="1">
        <f t="array" ref="AI127">SUMPRODUCT(('P2'!$M$8:$AV$8=AI$9)*('P2'!$B$11:$B$190=$B127)*('P2'!$M$11:$AV$190*1))</f>
        <v>0</v>
      </c>
      <c r="AJ127" s="68" cm="1">
        <f t="array" ref="AJ127">SUMPRODUCT(('P2'!$M$8:$AV$8=AJ$9)*('P2'!$B$11:$B$190=$B127)*('P2'!$M$11:$AV$190*1))</f>
        <v>0</v>
      </c>
      <c r="AK127" s="69" cm="1">
        <f t="array" ref="AK127">SUMPRODUCT(('P2'!$M$8:$AV$8=AK$9)*('P2'!$B$11:$B$190=$B127)*('P2'!$M$11:$AV$190*1))</f>
        <v>0</v>
      </c>
      <c r="AL127" s="67" cm="1">
        <f t="array" ref="AL127">SUMPRODUCT(('P2'!$M$8:$AV$8=AL$9)*('P2'!$B$11:$B$190=$B127)*('P2'!$M$11:$AV$190*1))</f>
        <v>0</v>
      </c>
      <c r="AM127" s="68" cm="1">
        <f t="array" ref="AM127">SUMPRODUCT(('P2'!$M$8:$AV$8=AM$9)*('P2'!$B$11:$B$190=$B127)*('P2'!$M$11:$AV$190*1))</f>
        <v>0</v>
      </c>
      <c r="AN127" s="69" cm="1">
        <f t="array" ref="AN127">SUMPRODUCT(('P2'!$M$8:$AV$8=AN$9)*('P2'!$B$11:$B$190=$B127)*('P2'!$M$11:$AV$190*1))</f>
        <v>0</v>
      </c>
      <c r="AO127" s="67" cm="1">
        <f t="array" ref="AO127">SUMPRODUCT(('P2'!$M$8:$AV$8=AO$9)*('P2'!$B$11:$B$190=$B127)*('P2'!$M$11:$AV$190*1))</f>
        <v>0</v>
      </c>
      <c r="AP127" s="68" cm="1">
        <f t="array" ref="AP127">SUMPRODUCT(('P2'!$M$8:$AV$8=AP$9)*('P2'!$B$11:$B$190=$B127)*('P2'!$M$11:$AV$190*1))</f>
        <v>0</v>
      </c>
      <c r="AQ127" s="69" cm="1">
        <f t="array" ref="AQ127">SUMPRODUCT(('P2'!$M$8:$AV$8=AQ$9)*('P2'!$B$11:$B$190=$B127)*('P2'!$M$11:$AV$190*1))</f>
        <v>0</v>
      </c>
      <c r="AR127" s="67" cm="1">
        <f t="array" ref="AR127">SUMPRODUCT(('P2'!$M$8:$AV$8=AR$9)*('P2'!$B$11:$B$190=$B127)*('P2'!$M$11:$AV$190*1))</f>
        <v>0</v>
      </c>
      <c r="AS127" s="68" cm="1">
        <f t="array" ref="AS127">SUMPRODUCT(('P2'!$M$8:$AV$8=AS$9)*('P2'!$B$11:$B$190=$B127)*('P2'!$M$11:$AV$190*1))</f>
        <v>0</v>
      </c>
      <c r="AT127" s="69" cm="1">
        <f t="array" ref="AT127">SUMPRODUCT(('P2'!$M$8:$AV$8=AT$9)*('P2'!$B$11:$B$190=$B127)*('P2'!$M$11:$AV$190*1))</f>
        <v>0</v>
      </c>
      <c r="AU127" s="67" cm="1">
        <f t="array" ref="AU127">SUMPRODUCT(('P2'!$M$8:$AV$8=AU$9)*('P2'!$B$11:$B$190=$B127)*('P2'!$M$11:$AV$190*1))</f>
        <v>0</v>
      </c>
      <c r="AV127" s="68" cm="1">
        <f t="array" ref="AV127">SUMPRODUCT(('P2'!$M$8:$AV$8=AV$9)*('P2'!$B$11:$B$190=$B127)*('P2'!$M$11:$AV$190*1))</f>
        <v>0</v>
      </c>
      <c r="AW127" s="69" cm="1">
        <f t="array" ref="AW127">SUMPRODUCT(('P2'!$M$8:$AV$8=AW$9)*('P2'!$B$11:$B$190=$B127)*('P2'!$M$11:$AV$190*1))</f>
        <v>0</v>
      </c>
      <c r="AX127" s="67" cm="1">
        <f t="array" ref="AX127">SUMPRODUCT(('P2'!$M$8:$AV$8=AX$9)*('P2'!$B$11:$B$190=$B127)*('P2'!$M$11:$AV$190*1))</f>
        <v>0</v>
      </c>
      <c r="AY127" s="68" cm="1">
        <f t="array" ref="AY127">SUMPRODUCT(('P2'!$M$8:$AV$8=AY$9)*('P2'!$B$11:$B$190=$B127)*('P2'!$M$11:$AV$190*1))</f>
        <v>0</v>
      </c>
      <c r="AZ127" s="69" cm="1">
        <f t="array" ref="AZ127">SUMPRODUCT(('P2'!$M$8:$AV$8=AZ$9)*('P2'!$B$11:$B$190=$B127)*('P2'!$M$11:$AV$190*1))</f>
        <v>0</v>
      </c>
      <c r="BA127" s="26"/>
      <c r="BB127" s="381"/>
      <c r="BC127" s="382"/>
      <c r="BD127" s="26"/>
      <c r="BE127" s="381">
        <f>SUM(Q127:AZ127)</f>
        <v>0</v>
      </c>
      <c r="BF127" s="383">
        <f t="shared" si="182"/>
        <v>0</v>
      </c>
      <c r="BG127" s="26"/>
      <c r="BH127" s="381">
        <f>BB127+BE127</f>
        <v>0</v>
      </c>
      <c r="BI127" s="383">
        <f t="shared" si="183"/>
        <v>0</v>
      </c>
    </row>
    <row r="128" spans="2:61" ht="12" hidden="1" customHeight="1" outlineLevel="1" x14ac:dyDescent="0.35">
      <c r="B128" s="61" t="s">
        <v>106</v>
      </c>
      <c r="C128" s="62">
        <f>IFERROR(VLOOKUP($B128,'P2'!$B:$AQ,2,FALSE),0)</f>
        <v>0</v>
      </c>
      <c r="D128" s="376">
        <f>IFERROR(VLOOKUP($B128,'P2'!$B:$AQ,3,FALSE),0)</f>
        <v>0</v>
      </c>
      <c r="E128" s="377">
        <f>IFERROR(VLOOKUP($B128,'P2'!$B:$AQ,4,FALSE),0)</f>
        <v>0</v>
      </c>
      <c r="F128" s="376">
        <f>IFERROR(VLOOKUP($B128,'P2'!$B:$AQ,5,FALSE),0)</f>
        <v>0</v>
      </c>
      <c r="G128" s="377">
        <f>IFERROR(VLOOKUP($B128,'P2'!$B:$AQ,6,FALSE),0)</f>
        <v>0</v>
      </c>
      <c r="H128" s="378">
        <f>IFERROR(VLOOKUP($B128,'P2'!$B:$AQ,7,FALSE),0)</f>
        <v>0</v>
      </c>
      <c r="I128" s="394">
        <f>IFERROR(VLOOKUP($B128,'P2'!$B:$AQ,8,FALSE),0)</f>
        <v>0</v>
      </c>
      <c r="J128" s="395">
        <f>IFERROR(VLOOKUP($B128,'P2'!$B:$AQ,9,FALSE),0)</f>
        <v>0</v>
      </c>
      <c r="K128" s="392"/>
      <c r="L128" s="393"/>
      <c r="M128" s="68">
        <f>D128*F128*H128*J128</f>
        <v>0</v>
      </c>
      <c r="N128" s="393"/>
      <c r="O128" s="66">
        <f t="shared" si="184"/>
        <v>0</v>
      </c>
      <c r="P128" s="26"/>
      <c r="Q128" s="67" cm="1">
        <f t="array" ref="Q128">SUMPRODUCT(('P2'!$M$8:$AV$8=Q$9)*('P2'!$B$11:$B$190=$B128)*('P2'!$M$11:$AV$190*1))</f>
        <v>0</v>
      </c>
      <c r="R128" s="68" cm="1">
        <f t="array" ref="R128">SUMPRODUCT(('P2'!$M$8:$AV$8=R$9)*('P2'!$B$11:$B$190=$B128)*('P2'!$M$11:$AV$190*1))</f>
        <v>0</v>
      </c>
      <c r="S128" s="69" cm="1">
        <f t="array" ref="S128">SUMPRODUCT(('P2'!$M$8:$AV$8=S$9)*('P2'!$B$11:$B$190=$B128)*('P2'!$M$11:$AV$190*1))</f>
        <v>0</v>
      </c>
      <c r="T128" s="67" cm="1">
        <f t="array" ref="T128">SUMPRODUCT(('P2'!$M$8:$AV$8=T$9)*('P2'!$B$11:$B$190=$B128)*('P2'!$M$11:$AV$190*1))</f>
        <v>0</v>
      </c>
      <c r="U128" s="68" cm="1">
        <f t="array" ref="U128">SUMPRODUCT(('P2'!$M$8:$AV$8=U$9)*('P2'!$B$11:$B$190=$B128)*('P2'!$M$11:$AV$190*1))</f>
        <v>0</v>
      </c>
      <c r="V128" s="69" cm="1">
        <f t="array" ref="V128">SUMPRODUCT(('P2'!$M$8:$AV$8=V$9)*('P2'!$B$11:$B$190=$B128)*('P2'!$M$11:$AV$190*1))</f>
        <v>0</v>
      </c>
      <c r="W128" s="67" cm="1">
        <f t="array" ref="W128">SUMPRODUCT(('P2'!$M$8:$AV$8=W$9)*('P2'!$B$11:$B$190=$B128)*('P2'!$M$11:$AV$190*1))</f>
        <v>0</v>
      </c>
      <c r="X128" s="68" cm="1">
        <f t="array" ref="X128">SUMPRODUCT(('P2'!$M$8:$AV$8=X$9)*('P2'!$B$11:$B$190=$B128)*('P2'!$M$11:$AV$190*1))</f>
        <v>0</v>
      </c>
      <c r="Y128" s="69" cm="1">
        <f t="array" ref="Y128">SUMPRODUCT(('P2'!$M$8:$AV$8=Y$9)*('P2'!$B$11:$B$190=$B128)*('P2'!$M$11:$AV$190*1))</f>
        <v>0</v>
      </c>
      <c r="Z128" s="67" cm="1">
        <f t="array" ref="Z128">SUMPRODUCT(('P2'!$M$8:$AV$8=Z$9)*('P2'!$B$11:$B$190=$B128)*('P2'!$M$11:$AV$190*1))</f>
        <v>0</v>
      </c>
      <c r="AA128" s="68" cm="1">
        <f t="array" ref="AA128">SUMPRODUCT(('P2'!$M$8:$AV$8=AA$9)*('P2'!$B$11:$B$190=$B128)*('P2'!$M$11:$AV$190*1))</f>
        <v>0</v>
      </c>
      <c r="AB128" s="69" cm="1">
        <f t="array" ref="AB128">SUMPRODUCT(('P2'!$M$8:$AV$8=AB$9)*('P2'!$B$11:$B$190=$B128)*('P2'!$M$11:$AV$190*1))</f>
        <v>0</v>
      </c>
      <c r="AC128" s="67" cm="1">
        <f t="array" ref="AC128">SUMPRODUCT(('P2'!$M$8:$AV$8=AC$9)*('P2'!$B$11:$B$190=$B128)*('P2'!$M$11:$AV$190*1))</f>
        <v>0</v>
      </c>
      <c r="AD128" s="68" cm="1">
        <f t="array" ref="AD128">SUMPRODUCT(('P2'!$M$8:$AV$8=AD$9)*('P2'!$B$11:$B$190=$B128)*('P2'!$M$11:$AV$190*1))</f>
        <v>0</v>
      </c>
      <c r="AE128" s="69" cm="1">
        <f t="array" ref="AE128">SUMPRODUCT(('P2'!$M$8:$AV$8=AE$9)*('P2'!$B$11:$B$190=$B128)*('P2'!$M$11:$AV$190*1))</f>
        <v>0</v>
      </c>
      <c r="AF128" s="67" cm="1">
        <f t="array" ref="AF128">SUMPRODUCT(('P2'!$M$8:$AV$8=AF$9)*('P2'!$B$11:$B$190=$B128)*('P2'!$M$11:$AV$190*1))</f>
        <v>0</v>
      </c>
      <c r="AG128" s="68" cm="1">
        <f t="array" ref="AG128">SUMPRODUCT(('P2'!$M$8:$AV$8=AG$9)*('P2'!$B$11:$B$190=$B128)*('P2'!$M$11:$AV$190*1))</f>
        <v>0</v>
      </c>
      <c r="AH128" s="69" cm="1">
        <f t="array" ref="AH128">SUMPRODUCT(('P2'!$M$8:$AV$8=AH$9)*('P2'!$B$11:$B$190=$B128)*('P2'!$M$11:$AV$190*1))</f>
        <v>0</v>
      </c>
      <c r="AI128" s="67" cm="1">
        <f t="array" ref="AI128">SUMPRODUCT(('P2'!$M$8:$AV$8=AI$9)*('P2'!$B$11:$B$190=$B128)*('P2'!$M$11:$AV$190*1))</f>
        <v>0</v>
      </c>
      <c r="AJ128" s="68" cm="1">
        <f t="array" ref="AJ128">SUMPRODUCT(('P2'!$M$8:$AV$8=AJ$9)*('P2'!$B$11:$B$190=$B128)*('P2'!$M$11:$AV$190*1))</f>
        <v>0</v>
      </c>
      <c r="AK128" s="69" cm="1">
        <f t="array" ref="AK128">SUMPRODUCT(('P2'!$M$8:$AV$8=AK$9)*('P2'!$B$11:$B$190=$B128)*('P2'!$M$11:$AV$190*1))</f>
        <v>0</v>
      </c>
      <c r="AL128" s="67" cm="1">
        <f t="array" ref="AL128">SUMPRODUCT(('P2'!$M$8:$AV$8=AL$9)*('P2'!$B$11:$B$190=$B128)*('P2'!$M$11:$AV$190*1))</f>
        <v>0</v>
      </c>
      <c r="AM128" s="68" cm="1">
        <f t="array" ref="AM128">SUMPRODUCT(('P2'!$M$8:$AV$8=AM$9)*('P2'!$B$11:$B$190=$B128)*('P2'!$M$11:$AV$190*1))</f>
        <v>0</v>
      </c>
      <c r="AN128" s="69" cm="1">
        <f t="array" ref="AN128">SUMPRODUCT(('P2'!$M$8:$AV$8=AN$9)*('P2'!$B$11:$B$190=$B128)*('P2'!$M$11:$AV$190*1))</f>
        <v>0</v>
      </c>
      <c r="AO128" s="67" cm="1">
        <f t="array" ref="AO128">SUMPRODUCT(('P2'!$M$8:$AV$8=AO$9)*('P2'!$B$11:$B$190=$B128)*('P2'!$M$11:$AV$190*1))</f>
        <v>0</v>
      </c>
      <c r="AP128" s="68" cm="1">
        <f t="array" ref="AP128">SUMPRODUCT(('P2'!$M$8:$AV$8=AP$9)*('P2'!$B$11:$B$190=$B128)*('P2'!$M$11:$AV$190*1))</f>
        <v>0</v>
      </c>
      <c r="AQ128" s="69" cm="1">
        <f t="array" ref="AQ128">SUMPRODUCT(('P2'!$M$8:$AV$8=AQ$9)*('P2'!$B$11:$B$190=$B128)*('P2'!$M$11:$AV$190*1))</f>
        <v>0</v>
      </c>
      <c r="AR128" s="67" cm="1">
        <f t="array" ref="AR128">SUMPRODUCT(('P2'!$M$8:$AV$8=AR$9)*('P2'!$B$11:$B$190=$B128)*('P2'!$M$11:$AV$190*1))</f>
        <v>0</v>
      </c>
      <c r="AS128" s="68" cm="1">
        <f t="array" ref="AS128">SUMPRODUCT(('P2'!$M$8:$AV$8=AS$9)*('P2'!$B$11:$B$190=$B128)*('P2'!$M$11:$AV$190*1))</f>
        <v>0</v>
      </c>
      <c r="AT128" s="69" cm="1">
        <f t="array" ref="AT128">SUMPRODUCT(('P2'!$M$8:$AV$8=AT$9)*('P2'!$B$11:$B$190=$B128)*('P2'!$M$11:$AV$190*1))</f>
        <v>0</v>
      </c>
      <c r="AU128" s="67" cm="1">
        <f t="array" ref="AU128">SUMPRODUCT(('P2'!$M$8:$AV$8=AU$9)*('P2'!$B$11:$B$190=$B128)*('P2'!$M$11:$AV$190*1))</f>
        <v>0</v>
      </c>
      <c r="AV128" s="68" cm="1">
        <f t="array" ref="AV128">SUMPRODUCT(('P2'!$M$8:$AV$8=AV$9)*('P2'!$B$11:$B$190=$B128)*('P2'!$M$11:$AV$190*1))</f>
        <v>0</v>
      </c>
      <c r="AW128" s="69" cm="1">
        <f t="array" ref="AW128">SUMPRODUCT(('P2'!$M$8:$AV$8=AW$9)*('P2'!$B$11:$B$190=$B128)*('P2'!$M$11:$AV$190*1))</f>
        <v>0</v>
      </c>
      <c r="AX128" s="67" cm="1">
        <f t="array" ref="AX128">SUMPRODUCT(('P2'!$M$8:$AV$8=AX$9)*('P2'!$B$11:$B$190=$B128)*('P2'!$M$11:$AV$190*1))</f>
        <v>0</v>
      </c>
      <c r="AY128" s="68" cm="1">
        <f t="array" ref="AY128">SUMPRODUCT(('P2'!$M$8:$AV$8=AY$9)*('P2'!$B$11:$B$190=$B128)*('P2'!$M$11:$AV$190*1))</f>
        <v>0</v>
      </c>
      <c r="AZ128" s="69" cm="1">
        <f t="array" ref="AZ128">SUMPRODUCT(('P2'!$M$8:$AV$8=AZ$9)*('P2'!$B$11:$B$190=$B128)*('P2'!$M$11:$AV$190*1))</f>
        <v>0</v>
      </c>
      <c r="BA128" s="26"/>
      <c r="BB128" s="381"/>
      <c r="BC128" s="382"/>
      <c r="BD128" s="26"/>
      <c r="BE128" s="381">
        <f>SUM(Q128:AZ128)</f>
        <v>0</v>
      </c>
      <c r="BF128" s="383">
        <f t="shared" si="182"/>
        <v>0</v>
      </c>
      <c r="BG128" s="26"/>
      <c r="BH128" s="381">
        <f>BB128+BE128</f>
        <v>0</v>
      </c>
      <c r="BI128" s="383">
        <f t="shared" si="183"/>
        <v>0</v>
      </c>
    </row>
    <row r="129" spans="2:61" ht="12" hidden="1" customHeight="1" outlineLevel="1" x14ac:dyDescent="0.35">
      <c r="B129" s="61" t="s">
        <v>107</v>
      </c>
      <c r="C129" s="62">
        <f>IFERROR(VLOOKUP($B129,'P2'!$B:$AQ,2,FALSE),0)</f>
        <v>0</v>
      </c>
      <c r="D129" s="376">
        <f>IFERROR(VLOOKUP($B129,'P2'!$B:$AQ,3,FALSE),0)</f>
        <v>0</v>
      </c>
      <c r="E129" s="377">
        <f>IFERROR(VLOOKUP($B129,'P2'!$B:$AQ,4,FALSE),0)</f>
        <v>0</v>
      </c>
      <c r="F129" s="376">
        <f>IFERROR(VLOOKUP($B129,'P2'!$B:$AQ,5,FALSE),0)</f>
        <v>0</v>
      </c>
      <c r="G129" s="377">
        <f>IFERROR(VLOOKUP($B129,'P2'!$B:$AQ,6,FALSE),0)</f>
        <v>0</v>
      </c>
      <c r="H129" s="378">
        <f>IFERROR(VLOOKUP($B129,'P2'!$B:$AQ,7,FALSE),0)</f>
        <v>0</v>
      </c>
      <c r="I129" s="394">
        <f>IFERROR(VLOOKUP($B129,'P2'!$B:$AQ,8,FALSE),0)</f>
        <v>0</v>
      </c>
      <c r="J129" s="395">
        <f>IFERROR(VLOOKUP($B129,'P2'!$B:$AQ,9,FALSE),0)</f>
        <v>0</v>
      </c>
      <c r="K129" s="392"/>
      <c r="L129" s="393"/>
      <c r="M129" s="68">
        <f t="shared" ref="M129:M134" si="185">D129*F129*H129*J129</f>
        <v>0</v>
      </c>
      <c r="N129" s="393"/>
      <c r="O129" s="66">
        <f t="shared" si="184"/>
        <v>0</v>
      </c>
      <c r="P129" s="26"/>
      <c r="Q129" s="67" cm="1">
        <f t="array" ref="Q129">SUMPRODUCT(('P2'!$M$8:$AV$8=Q$9)*('P2'!$B$11:$B$190=$B129)*('P2'!$M$11:$AV$190*1))</f>
        <v>0</v>
      </c>
      <c r="R129" s="68" cm="1">
        <f t="array" ref="R129">SUMPRODUCT(('P2'!$M$8:$AV$8=R$9)*('P2'!$B$11:$B$190=$B129)*('P2'!$M$11:$AV$190*1))</f>
        <v>0</v>
      </c>
      <c r="S129" s="69" cm="1">
        <f t="array" ref="S129">SUMPRODUCT(('P2'!$M$8:$AV$8=S$9)*('P2'!$B$11:$B$190=$B129)*('P2'!$M$11:$AV$190*1))</f>
        <v>0</v>
      </c>
      <c r="T129" s="67" cm="1">
        <f t="array" ref="T129">SUMPRODUCT(('P2'!$M$8:$AV$8=T$9)*('P2'!$B$11:$B$190=$B129)*('P2'!$M$11:$AV$190*1))</f>
        <v>0</v>
      </c>
      <c r="U129" s="68" cm="1">
        <f t="array" ref="U129">SUMPRODUCT(('P2'!$M$8:$AV$8=U$9)*('P2'!$B$11:$B$190=$B129)*('P2'!$M$11:$AV$190*1))</f>
        <v>0</v>
      </c>
      <c r="V129" s="69" cm="1">
        <f t="array" ref="V129">SUMPRODUCT(('P2'!$M$8:$AV$8=V$9)*('P2'!$B$11:$B$190=$B129)*('P2'!$M$11:$AV$190*1))</f>
        <v>0</v>
      </c>
      <c r="W129" s="67" cm="1">
        <f t="array" ref="W129">SUMPRODUCT(('P2'!$M$8:$AV$8=W$9)*('P2'!$B$11:$B$190=$B129)*('P2'!$M$11:$AV$190*1))</f>
        <v>0</v>
      </c>
      <c r="X129" s="68" cm="1">
        <f t="array" ref="X129">SUMPRODUCT(('P2'!$M$8:$AV$8=X$9)*('P2'!$B$11:$B$190=$B129)*('P2'!$M$11:$AV$190*1))</f>
        <v>0</v>
      </c>
      <c r="Y129" s="69" cm="1">
        <f t="array" ref="Y129">SUMPRODUCT(('P2'!$M$8:$AV$8=Y$9)*('P2'!$B$11:$B$190=$B129)*('P2'!$M$11:$AV$190*1))</f>
        <v>0</v>
      </c>
      <c r="Z129" s="67" cm="1">
        <f t="array" ref="Z129">SUMPRODUCT(('P2'!$M$8:$AV$8=Z$9)*('P2'!$B$11:$B$190=$B129)*('P2'!$M$11:$AV$190*1))</f>
        <v>0</v>
      </c>
      <c r="AA129" s="68" cm="1">
        <f t="array" ref="AA129">SUMPRODUCT(('P2'!$M$8:$AV$8=AA$9)*('P2'!$B$11:$B$190=$B129)*('P2'!$M$11:$AV$190*1))</f>
        <v>0</v>
      </c>
      <c r="AB129" s="69" cm="1">
        <f t="array" ref="AB129">SUMPRODUCT(('P2'!$M$8:$AV$8=AB$9)*('P2'!$B$11:$B$190=$B129)*('P2'!$M$11:$AV$190*1))</f>
        <v>0</v>
      </c>
      <c r="AC129" s="67" cm="1">
        <f t="array" ref="AC129">SUMPRODUCT(('P2'!$M$8:$AV$8=AC$9)*('P2'!$B$11:$B$190=$B129)*('P2'!$M$11:$AV$190*1))</f>
        <v>0</v>
      </c>
      <c r="AD129" s="68" cm="1">
        <f t="array" ref="AD129">SUMPRODUCT(('P2'!$M$8:$AV$8=AD$9)*('P2'!$B$11:$B$190=$B129)*('P2'!$M$11:$AV$190*1))</f>
        <v>0</v>
      </c>
      <c r="AE129" s="69" cm="1">
        <f t="array" ref="AE129">SUMPRODUCT(('P2'!$M$8:$AV$8=AE$9)*('P2'!$B$11:$B$190=$B129)*('P2'!$M$11:$AV$190*1))</f>
        <v>0</v>
      </c>
      <c r="AF129" s="67" cm="1">
        <f t="array" ref="AF129">SUMPRODUCT(('P2'!$M$8:$AV$8=AF$9)*('P2'!$B$11:$B$190=$B129)*('P2'!$M$11:$AV$190*1))</f>
        <v>0</v>
      </c>
      <c r="AG129" s="68" cm="1">
        <f t="array" ref="AG129">SUMPRODUCT(('P2'!$M$8:$AV$8=AG$9)*('P2'!$B$11:$B$190=$B129)*('P2'!$M$11:$AV$190*1))</f>
        <v>0</v>
      </c>
      <c r="AH129" s="69" cm="1">
        <f t="array" ref="AH129">SUMPRODUCT(('P2'!$M$8:$AV$8=AH$9)*('P2'!$B$11:$B$190=$B129)*('P2'!$M$11:$AV$190*1))</f>
        <v>0</v>
      </c>
      <c r="AI129" s="67" cm="1">
        <f t="array" ref="AI129">SUMPRODUCT(('P2'!$M$8:$AV$8=AI$9)*('P2'!$B$11:$B$190=$B129)*('P2'!$M$11:$AV$190*1))</f>
        <v>0</v>
      </c>
      <c r="AJ129" s="68" cm="1">
        <f t="array" ref="AJ129">SUMPRODUCT(('P2'!$M$8:$AV$8=AJ$9)*('P2'!$B$11:$B$190=$B129)*('P2'!$M$11:$AV$190*1))</f>
        <v>0</v>
      </c>
      <c r="AK129" s="69" cm="1">
        <f t="array" ref="AK129">SUMPRODUCT(('P2'!$M$8:$AV$8=AK$9)*('P2'!$B$11:$B$190=$B129)*('P2'!$M$11:$AV$190*1))</f>
        <v>0</v>
      </c>
      <c r="AL129" s="67" cm="1">
        <f t="array" ref="AL129">SUMPRODUCT(('P2'!$M$8:$AV$8=AL$9)*('P2'!$B$11:$B$190=$B129)*('P2'!$M$11:$AV$190*1))</f>
        <v>0</v>
      </c>
      <c r="AM129" s="68" cm="1">
        <f t="array" ref="AM129">SUMPRODUCT(('P2'!$M$8:$AV$8=AM$9)*('P2'!$B$11:$B$190=$B129)*('P2'!$M$11:$AV$190*1))</f>
        <v>0</v>
      </c>
      <c r="AN129" s="69" cm="1">
        <f t="array" ref="AN129">SUMPRODUCT(('P2'!$M$8:$AV$8=AN$9)*('P2'!$B$11:$B$190=$B129)*('P2'!$M$11:$AV$190*1))</f>
        <v>0</v>
      </c>
      <c r="AO129" s="67" cm="1">
        <f t="array" ref="AO129">SUMPRODUCT(('P2'!$M$8:$AV$8=AO$9)*('P2'!$B$11:$B$190=$B129)*('P2'!$M$11:$AV$190*1))</f>
        <v>0</v>
      </c>
      <c r="AP129" s="68" cm="1">
        <f t="array" ref="AP129">SUMPRODUCT(('P2'!$M$8:$AV$8=AP$9)*('P2'!$B$11:$B$190=$B129)*('P2'!$M$11:$AV$190*1))</f>
        <v>0</v>
      </c>
      <c r="AQ129" s="69" cm="1">
        <f t="array" ref="AQ129">SUMPRODUCT(('P2'!$M$8:$AV$8=AQ$9)*('P2'!$B$11:$B$190=$B129)*('P2'!$M$11:$AV$190*1))</f>
        <v>0</v>
      </c>
      <c r="AR129" s="67" cm="1">
        <f t="array" ref="AR129">SUMPRODUCT(('P2'!$M$8:$AV$8=AR$9)*('P2'!$B$11:$B$190=$B129)*('P2'!$M$11:$AV$190*1))</f>
        <v>0</v>
      </c>
      <c r="AS129" s="68" cm="1">
        <f t="array" ref="AS129">SUMPRODUCT(('P2'!$M$8:$AV$8=AS$9)*('P2'!$B$11:$B$190=$B129)*('P2'!$M$11:$AV$190*1))</f>
        <v>0</v>
      </c>
      <c r="AT129" s="69" cm="1">
        <f t="array" ref="AT129">SUMPRODUCT(('P2'!$M$8:$AV$8=AT$9)*('P2'!$B$11:$B$190=$B129)*('P2'!$M$11:$AV$190*1))</f>
        <v>0</v>
      </c>
      <c r="AU129" s="67" cm="1">
        <f t="array" ref="AU129">SUMPRODUCT(('P2'!$M$8:$AV$8=AU$9)*('P2'!$B$11:$B$190=$B129)*('P2'!$M$11:$AV$190*1))</f>
        <v>0</v>
      </c>
      <c r="AV129" s="68" cm="1">
        <f t="array" ref="AV129">SUMPRODUCT(('P2'!$M$8:$AV$8=AV$9)*('P2'!$B$11:$B$190=$B129)*('P2'!$M$11:$AV$190*1))</f>
        <v>0</v>
      </c>
      <c r="AW129" s="69" cm="1">
        <f t="array" ref="AW129">SUMPRODUCT(('P2'!$M$8:$AV$8=AW$9)*('P2'!$B$11:$B$190=$B129)*('P2'!$M$11:$AV$190*1))</f>
        <v>0</v>
      </c>
      <c r="AX129" s="67" cm="1">
        <f t="array" ref="AX129">SUMPRODUCT(('P2'!$M$8:$AV$8=AX$9)*('P2'!$B$11:$B$190=$B129)*('P2'!$M$11:$AV$190*1))</f>
        <v>0</v>
      </c>
      <c r="AY129" s="68" cm="1">
        <f t="array" ref="AY129">SUMPRODUCT(('P2'!$M$8:$AV$8=AY$9)*('P2'!$B$11:$B$190=$B129)*('P2'!$M$11:$AV$190*1))</f>
        <v>0</v>
      </c>
      <c r="AZ129" s="69" cm="1">
        <f t="array" ref="AZ129">SUMPRODUCT(('P2'!$M$8:$AV$8=AZ$9)*('P2'!$B$11:$B$190=$B129)*('P2'!$M$11:$AV$190*1))</f>
        <v>0</v>
      </c>
      <c r="BA129" s="26"/>
      <c r="BB129" s="381"/>
      <c r="BC129" s="382"/>
      <c r="BD129" s="26"/>
      <c r="BE129" s="381">
        <f t="shared" ref="BE129:BE134" si="186">SUM(Q129:AZ129)</f>
        <v>0</v>
      </c>
      <c r="BF129" s="383">
        <f t="shared" si="182"/>
        <v>0</v>
      </c>
      <c r="BG129" s="26"/>
      <c r="BH129" s="381">
        <f t="shared" ref="BH129:BH134" si="187">BB129+BE129</f>
        <v>0</v>
      </c>
      <c r="BI129" s="383">
        <f t="shared" si="183"/>
        <v>0</v>
      </c>
    </row>
    <row r="130" spans="2:61" ht="12" hidden="1" customHeight="1" outlineLevel="1" x14ac:dyDescent="0.35">
      <c r="B130" s="61" t="s">
        <v>108</v>
      </c>
      <c r="C130" s="62">
        <f>IFERROR(VLOOKUP($B130,'P2'!$B:$AQ,2,FALSE),0)</f>
        <v>0</v>
      </c>
      <c r="D130" s="376">
        <f>IFERROR(VLOOKUP($B130,'P2'!$B:$AQ,3,FALSE),0)</f>
        <v>0</v>
      </c>
      <c r="E130" s="377">
        <f>IFERROR(VLOOKUP($B130,'P2'!$B:$AQ,4,FALSE),0)</f>
        <v>0</v>
      </c>
      <c r="F130" s="376">
        <f>IFERROR(VLOOKUP($B130,'P2'!$B:$AQ,5,FALSE),0)</f>
        <v>0</v>
      </c>
      <c r="G130" s="377">
        <f>IFERROR(VLOOKUP($B130,'P2'!$B:$AQ,6,FALSE),0)</f>
        <v>0</v>
      </c>
      <c r="H130" s="378">
        <f>IFERROR(VLOOKUP($B130,'P2'!$B:$AQ,7,FALSE),0)</f>
        <v>0</v>
      </c>
      <c r="I130" s="394">
        <f>IFERROR(VLOOKUP($B130,'P2'!$B:$AQ,8,FALSE),0)</f>
        <v>0</v>
      </c>
      <c r="J130" s="395">
        <f>IFERROR(VLOOKUP($B130,'P2'!$B:$AQ,9,FALSE),0)</f>
        <v>0</v>
      </c>
      <c r="K130" s="392"/>
      <c r="L130" s="393"/>
      <c r="M130" s="68">
        <f t="shared" si="185"/>
        <v>0</v>
      </c>
      <c r="N130" s="393"/>
      <c r="O130" s="66">
        <f t="shared" si="184"/>
        <v>0</v>
      </c>
      <c r="P130" s="26"/>
      <c r="Q130" s="67" cm="1">
        <f t="array" ref="Q130">SUMPRODUCT(('P2'!$M$8:$AV$8=Q$9)*('P2'!$B$11:$B$190=$B130)*('P2'!$M$11:$AV$190*1))</f>
        <v>0</v>
      </c>
      <c r="R130" s="68" cm="1">
        <f t="array" ref="R130">SUMPRODUCT(('P2'!$M$8:$AV$8=R$9)*('P2'!$B$11:$B$190=$B130)*('P2'!$M$11:$AV$190*1))</f>
        <v>0</v>
      </c>
      <c r="S130" s="69" cm="1">
        <f t="array" ref="S130">SUMPRODUCT(('P2'!$M$8:$AV$8=S$9)*('P2'!$B$11:$B$190=$B130)*('P2'!$M$11:$AV$190*1))</f>
        <v>0</v>
      </c>
      <c r="T130" s="67" cm="1">
        <f t="array" ref="T130">SUMPRODUCT(('P2'!$M$8:$AV$8=T$9)*('P2'!$B$11:$B$190=$B130)*('P2'!$M$11:$AV$190*1))</f>
        <v>0</v>
      </c>
      <c r="U130" s="68" cm="1">
        <f t="array" ref="U130">SUMPRODUCT(('P2'!$M$8:$AV$8=U$9)*('P2'!$B$11:$B$190=$B130)*('P2'!$M$11:$AV$190*1))</f>
        <v>0</v>
      </c>
      <c r="V130" s="69" cm="1">
        <f t="array" ref="V130">SUMPRODUCT(('P2'!$M$8:$AV$8=V$9)*('P2'!$B$11:$B$190=$B130)*('P2'!$M$11:$AV$190*1))</f>
        <v>0</v>
      </c>
      <c r="W130" s="67" cm="1">
        <f t="array" ref="W130">SUMPRODUCT(('P2'!$M$8:$AV$8=W$9)*('P2'!$B$11:$B$190=$B130)*('P2'!$M$11:$AV$190*1))</f>
        <v>0</v>
      </c>
      <c r="X130" s="68" cm="1">
        <f t="array" ref="X130">SUMPRODUCT(('P2'!$M$8:$AV$8=X$9)*('P2'!$B$11:$B$190=$B130)*('P2'!$M$11:$AV$190*1))</f>
        <v>0</v>
      </c>
      <c r="Y130" s="69" cm="1">
        <f t="array" ref="Y130">SUMPRODUCT(('P2'!$M$8:$AV$8=Y$9)*('P2'!$B$11:$B$190=$B130)*('P2'!$M$11:$AV$190*1))</f>
        <v>0</v>
      </c>
      <c r="Z130" s="67" cm="1">
        <f t="array" ref="Z130">SUMPRODUCT(('P2'!$M$8:$AV$8=Z$9)*('P2'!$B$11:$B$190=$B130)*('P2'!$M$11:$AV$190*1))</f>
        <v>0</v>
      </c>
      <c r="AA130" s="68" cm="1">
        <f t="array" ref="AA130">SUMPRODUCT(('P2'!$M$8:$AV$8=AA$9)*('P2'!$B$11:$B$190=$B130)*('P2'!$M$11:$AV$190*1))</f>
        <v>0</v>
      </c>
      <c r="AB130" s="69" cm="1">
        <f t="array" ref="AB130">SUMPRODUCT(('P2'!$M$8:$AV$8=AB$9)*('P2'!$B$11:$B$190=$B130)*('P2'!$M$11:$AV$190*1))</f>
        <v>0</v>
      </c>
      <c r="AC130" s="67" cm="1">
        <f t="array" ref="AC130">SUMPRODUCT(('P2'!$M$8:$AV$8=AC$9)*('P2'!$B$11:$B$190=$B130)*('P2'!$M$11:$AV$190*1))</f>
        <v>0</v>
      </c>
      <c r="AD130" s="68" cm="1">
        <f t="array" ref="AD130">SUMPRODUCT(('P2'!$M$8:$AV$8=AD$9)*('P2'!$B$11:$B$190=$B130)*('P2'!$M$11:$AV$190*1))</f>
        <v>0</v>
      </c>
      <c r="AE130" s="69" cm="1">
        <f t="array" ref="AE130">SUMPRODUCT(('P2'!$M$8:$AV$8=AE$9)*('P2'!$B$11:$B$190=$B130)*('P2'!$M$11:$AV$190*1))</f>
        <v>0</v>
      </c>
      <c r="AF130" s="67" cm="1">
        <f t="array" ref="AF130">SUMPRODUCT(('P2'!$M$8:$AV$8=AF$9)*('P2'!$B$11:$B$190=$B130)*('P2'!$M$11:$AV$190*1))</f>
        <v>0</v>
      </c>
      <c r="AG130" s="68" cm="1">
        <f t="array" ref="AG130">SUMPRODUCT(('P2'!$M$8:$AV$8=AG$9)*('P2'!$B$11:$B$190=$B130)*('P2'!$M$11:$AV$190*1))</f>
        <v>0</v>
      </c>
      <c r="AH130" s="69" cm="1">
        <f t="array" ref="AH130">SUMPRODUCT(('P2'!$M$8:$AV$8=AH$9)*('P2'!$B$11:$B$190=$B130)*('P2'!$M$11:$AV$190*1))</f>
        <v>0</v>
      </c>
      <c r="AI130" s="67" cm="1">
        <f t="array" ref="AI130">SUMPRODUCT(('P2'!$M$8:$AV$8=AI$9)*('P2'!$B$11:$B$190=$B130)*('P2'!$M$11:$AV$190*1))</f>
        <v>0</v>
      </c>
      <c r="AJ130" s="68" cm="1">
        <f t="array" ref="AJ130">SUMPRODUCT(('P2'!$M$8:$AV$8=AJ$9)*('P2'!$B$11:$B$190=$B130)*('P2'!$M$11:$AV$190*1))</f>
        <v>0</v>
      </c>
      <c r="AK130" s="69" cm="1">
        <f t="array" ref="AK130">SUMPRODUCT(('P2'!$M$8:$AV$8=AK$9)*('P2'!$B$11:$B$190=$B130)*('P2'!$M$11:$AV$190*1))</f>
        <v>0</v>
      </c>
      <c r="AL130" s="67" cm="1">
        <f t="array" ref="AL130">SUMPRODUCT(('P2'!$M$8:$AV$8=AL$9)*('P2'!$B$11:$B$190=$B130)*('P2'!$M$11:$AV$190*1))</f>
        <v>0</v>
      </c>
      <c r="AM130" s="68" cm="1">
        <f t="array" ref="AM130">SUMPRODUCT(('P2'!$M$8:$AV$8=AM$9)*('P2'!$B$11:$B$190=$B130)*('P2'!$M$11:$AV$190*1))</f>
        <v>0</v>
      </c>
      <c r="AN130" s="69" cm="1">
        <f t="array" ref="AN130">SUMPRODUCT(('P2'!$M$8:$AV$8=AN$9)*('P2'!$B$11:$B$190=$B130)*('P2'!$M$11:$AV$190*1))</f>
        <v>0</v>
      </c>
      <c r="AO130" s="67" cm="1">
        <f t="array" ref="AO130">SUMPRODUCT(('P2'!$M$8:$AV$8=AO$9)*('P2'!$B$11:$B$190=$B130)*('P2'!$M$11:$AV$190*1))</f>
        <v>0</v>
      </c>
      <c r="AP130" s="68" cm="1">
        <f t="array" ref="AP130">SUMPRODUCT(('P2'!$M$8:$AV$8=AP$9)*('P2'!$B$11:$B$190=$B130)*('P2'!$M$11:$AV$190*1))</f>
        <v>0</v>
      </c>
      <c r="AQ130" s="69" cm="1">
        <f t="array" ref="AQ130">SUMPRODUCT(('P2'!$M$8:$AV$8=AQ$9)*('P2'!$B$11:$B$190=$B130)*('P2'!$M$11:$AV$190*1))</f>
        <v>0</v>
      </c>
      <c r="AR130" s="67" cm="1">
        <f t="array" ref="AR130">SUMPRODUCT(('P2'!$M$8:$AV$8=AR$9)*('P2'!$B$11:$B$190=$B130)*('P2'!$M$11:$AV$190*1))</f>
        <v>0</v>
      </c>
      <c r="AS130" s="68" cm="1">
        <f t="array" ref="AS130">SUMPRODUCT(('P2'!$M$8:$AV$8=AS$9)*('P2'!$B$11:$B$190=$B130)*('P2'!$M$11:$AV$190*1))</f>
        <v>0</v>
      </c>
      <c r="AT130" s="69" cm="1">
        <f t="array" ref="AT130">SUMPRODUCT(('P2'!$M$8:$AV$8=AT$9)*('P2'!$B$11:$B$190=$B130)*('P2'!$M$11:$AV$190*1))</f>
        <v>0</v>
      </c>
      <c r="AU130" s="67" cm="1">
        <f t="array" ref="AU130">SUMPRODUCT(('P2'!$M$8:$AV$8=AU$9)*('P2'!$B$11:$B$190=$B130)*('P2'!$M$11:$AV$190*1))</f>
        <v>0</v>
      </c>
      <c r="AV130" s="68" cm="1">
        <f t="array" ref="AV130">SUMPRODUCT(('P2'!$M$8:$AV$8=AV$9)*('P2'!$B$11:$B$190=$B130)*('P2'!$M$11:$AV$190*1))</f>
        <v>0</v>
      </c>
      <c r="AW130" s="69" cm="1">
        <f t="array" ref="AW130">SUMPRODUCT(('P2'!$M$8:$AV$8=AW$9)*('P2'!$B$11:$B$190=$B130)*('P2'!$M$11:$AV$190*1))</f>
        <v>0</v>
      </c>
      <c r="AX130" s="67" cm="1">
        <f t="array" ref="AX130">SUMPRODUCT(('P2'!$M$8:$AV$8=AX$9)*('P2'!$B$11:$B$190=$B130)*('P2'!$M$11:$AV$190*1))</f>
        <v>0</v>
      </c>
      <c r="AY130" s="68" cm="1">
        <f t="array" ref="AY130">SUMPRODUCT(('P2'!$M$8:$AV$8=AY$9)*('P2'!$B$11:$B$190=$B130)*('P2'!$M$11:$AV$190*1))</f>
        <v>0</v>
      </c>
      <c r="AZ130" s="69" cm="1">
        <f t="array" ref="AZ130">SUMPRODUCT(('P2'!$M$8:$AV$8=AZ$9)*('P2'!$B$11:$B$190=$B130)*('P2'!$M$11:$AV$190*1))</f>
        <v>0</v>
      </c>
      <c r="BA130" s="26"/>
      <c r="BB130" s="381"/>
      <c r="BC130" s="382"/>
      <c r="BD130" s="26"/>
      <c r="BE130" s="381">
        <f t="shared" si="186"/>
        <v>0</v>
      </c>
      <c r="BF130" s="383">
        <f t="shared" si="182"/>
        <v>0</v>
      </c>
      <c r="BG130" s="26"/>
      <c r="BH130" s="381">
        <f t="shared" si="187"/>
        <v>0</v>
      </c>
      <c r="BI130" s="383">
        <f t="shared" si="183"/>
        <v>0</v>
      </c>
    </row>
    <row r="131" spans="2:61" ht="12" hidden="1" customHeight="1" outlineLevel="1" x14ac:dyDescent="0.35">
      <c r="B131" s="61" t="s">
        <v>109</v>
      </c>
      <c r="C131" s="62">
        <f>IFERROR(VLOOKUP($B131,'P2'!$B:$AQ,2,FALSE),0)</f>
        <v>0</v>
      </c>
      <c r="D131" s="376">
        <f>IFERROR(VLOOKUP($B131,'P2'!$B:$AQ,3,FALSE),0)</f>
        <v>0</v>
      </c>
      <c r="E131" s="377">
        <f>IFERROR(VLOOKUP($B131,'P2'!$B:$AQ,4,FALSE),0)</f>
        <v>0</v>
      </c>
      <c r="F131" s="376">
        <f>IFERROR(VLOOKUP($B131,'P2'!$B:$AQ,5,FALSE),0)</f>
        <v>0</v>
      </c>
      <c r="G131" s="377">
        <f>IFERROR(VLOOKUP($B131,'P2'!$B:$AQ,6,FALSE),0)</f>
        <v>0</v>
      </c>
      <c r="H131" s="378">
        <f>IFERROR(VLOOKUP($B131,'P2'!$B:$AQ,7,FALSE),0)</f>
        <v>0</v>
      </c>
      <c r="I131" s="394">
        <f>IFERROR(VLOOKUP($B131,'P2'!$B:$AQ,8,FALSE),0)</f>
        <v>0</v>
      </c>
      <c r="J131" s="395">
        <f>IFERROR(VLOOKUP($B131,'P2'!$B:$AQ,9,FALSE),0)</f>
        <v>0</v>
      </c>
      <c r="K131" s="392"/>
      <c r="L131" s="393"/>
      <c r="M131" s="68">
        <f t="shared" si="185"/>
        <v>0</v>
      </c>
      <c r="N131" s="393"/>
      <c r="O131" s="66">
        <f t="shared" si="184"/>
        <v>0</v>
      </c>
      <c r="P131" s="26"/>
      <c r="Q131" s="67" cm="1">
        <f t="array" ref="Q131">SUMPRODUCT(('P2'!$M$8:$AV$8=Q$9)*('P2'!$B$11:$B$190=$B131)*('P2'!$M$11:$AV$190*1))</f>
        <v>0</v>
      </c>
      <c r="R131" s="68" cm="1">
        <f t="array" ref="R131">SUMPRODUCT(('P2'!$M$8:$AV$8=R$9)*('P2'!$B$11:$B$190=$B131)*('P2'!$M$11:$AV$190*1))</f>
        <v>0</v>
      </c>
      <c r="S131" s="69" cm="1">
        <f t="array" ref="S131">SUMPRODUCT(('P2'!$M$8:$AV$8=S$9)*('P2'!$B$11:$B$190=$B131)*('P2'!$M$11:$AV$190*1))</f>
        <v>0</v>
      </c>
      <c r="T131" s="67" cm="1">
        <f t="array" ref="T131">SUMPRODUCT(('P2'!$M$8:$AV$8=T$9)*('P2'!$B$11:$B$190=$B131)*('P2'!$M$11:$AV$190*1))</f>
        <v>0</v>
      </c>
      <c r="U131" s="68" cm="1">
        <f t="array" ref="U131">SUMPRODUCT(('P2'!$M$8:$AV$8=U$9)*('P2'!$B$11:$B$190=$B131)*('P2'!$M$11:$AV$190*1))</f>
        <v>0</v>
      </c>
      <c r="V131" s="69" cm="1">
        <f t="array" ref="V131">SUMPRODUCT(('P2'!$M$8:$AV$8=V$9)*('P2'!$B$11:$B$190=$B131)*('P2'!$M$11:$AV$190*1))</f>
        <v>0</v>
      </c>
      <c r="W131" s="67" cm="1">
        <f t="array" ref="W131">SUMPRODUCT(('P2'!$M$8:$AV$8=W$9)*('P2'!$B$11:$B$190=$B131)*('P2'!$M$11:$AV$190*1))</f>
        <v>0</v>
      </c>
      <c r="X131" s="68" cm="1">
        <f t="array" ref="X131">SUMPRODUCT(('P2'!$M$8:$AV$8=X$9)*('P2'!$B$11:$B$190=$B131)*('P2'!$M$11:$AV$190*1))</f>
        <v>0</v>
      </c>
      <c r="Y131" s="69" cm="1">
        <f t="array" ref="Y131">SUMPRODUCT(('P2'!$M$8:$AV$8=Y$9)*('P2'!$B$11:$B$190=$B131)*('P2'!$M$11:$AV$190*1))</f>
        <v>0</v>
      </c>
      <c r="Z131" s="67" cm="1">
        <f t="array" ref="Z131">SUMPRODUCT(('P2'!$M$8:$AV$8=Z$9)*('P2'!$B$11:$B$190=$B131)*('P2'!$M$11:$AV$190*1))</f>
        <v>0</v>
      </c>
      <c r="AA131" s="68" cm="1">
        <f t="array" ref="AA131">SUMPRODUCT(('P2'!$M$8:$AV$8=AA$9)*('P2'!$B$11:$B$190=$B131)*('P2'!$M$11:$AV$190*1))</f>
        <v>0</v>
      </c>
      <c r="AB131" s="69" cm="1">
        <f t="array" ref="AB131">SUMPRODUCT(('P2'!$M$8:$AV$8=AB$9)*('P2'!$B$11:$B$190=$B131)*('P2'!$M$11:$AV$190*1))</f>
        <v>0</v>
      </c>
      <c r="AC131" s="67" cm="1">
        <f t="array" ref="AC131">SUMPRODUCT(('P2'!$M$8:$AV$8=AC$9)*('P2'!$B$11:$B$190=$B131)*('P2'!$M$11:$AV$190*1))</f>
        <v>0</v>
      </c>
      <c r="AD131" s="68" cm="1">
        <f t="array" ref="AD131">SUMPRODUCT(('P2'!$M$8:$AV$8=AD$9)*('P2'!$B$11:$B$190=$B131)*('P2'!$M$11:$AV$190*1))</f>
        <v>0</v>
      </c>
      <c r="AE131" s="69" cm="1">
        <f t="array" ref="AE131">SUMPRODUCT(('P2'!$M$8:$AV$8=AE$9)*('P2'!$B$11:$B$190=$B131)*('P2'!$M$11:$AV$190*1))</f>
        <v>0</v>
      </c>
      <c r="AF131" s="67" cm="1">
        <f t="array" ref="AF131">SUMPRODUCT(('P2'!$M$8:$AV$8=AF$9)*('P2'!$B$11:$B$190=$B131)*('P2'!$M$11:$AV$190*1))</f>
        <v>0</v>
      </c>
      <c r="AG131" s="68" cm="1">
        <f t="array" ref="AG131">SUMPRODUCT(('P2'!$M$8:$AV$8=AG$9)*('P2'!$B$11:$B$190=$B131)*('P2'!$M$11:$AV$190*1))</f>
        <v>0</v>
      </c>
      <c r="AH131" s="69" cm="1">
        <f t="array" ref="AH131">SUMPRODUCT(('P2'!$M$8:$AV$8=AH$9)*('P2'!$B$11:$B$190=$B131)*('P2'!$M$11:$AV$190*1))</f>
        <v>0</v>
      </c>
      <c r="AI131" s="67" cm="1">
        <f t="array" ref="AI131">SUMPRODUCT(('P2'!$M$8:$AV$8=AI$9)*('P2'!$B$11:$B$190=$B131)*('P2'!$M$11:$AV$190*1))</f>
        <v>0</v>
      </c>
      <c r="AJ131" s="68" cm="1">
        <f t="array" ref="AJ131">SUMPRODUCT(('P2'!$M$8:$AV$8=AJ$9)*('P2'!$B$11:$B$190=$B131)*('P2'!$M$11:$AV$190*1))</f>
        <v>0</v>
      </c>
      <c r="AK131" s="69" cm="1">
        <f t="array" ref="AK131">SUMPRODUCT(('P2'!$M$8:$AV$8=AK$9)*('P2'!$B$11:$B$190=$B131)*('P2'!$M$11:$AV$190*1))</f>
        <v>0</v>
      </c>
      <c r="AL131" s="67" cm="1">
        <f t="array" ref="AL131">SUMPRODUCT(('P2'!$M$8:$AV$8=AL$9)*('P2'!$B$11:$B$190=$B131)*('P2'!$M$11:$AV$190*1))</f>
        <v>0</v>
      </c>
      <c r="AM131" s="68" cm="1">
        <f t="array" ref="AM131">SUMPRODUCT(('P2'!$M$8:$AV$8=AM$9)*('P2'!$B$11:$B$190=$B131)*('P2'!$M$11:$AV$190*1))</f>
        <v>0</v>
      </c>
      <c r="AN131" s="69" cm="1">
        <f t="array" ref="AN131">SUMPRODUCT(('P2'!$M$8:$AV$8=AN$9)*('P2'!$B$11:$B$190=$B131)*('P2'!$M$11:$AV$190*1))</f>
        <v>0</v>
      </c>
      <c r="AO131" s="67" cm="1">
        <f t="array" ref="AO131">SUMPRODUCT(('P2'!$M$8:$AV$8=AO$9)*('P2'!$B$11:$B$190=$B131)*('P2'!$M$11:$AV$190*1))</f>
        <v>0</v>
      </c>
      <c r="AP131" s="68" cm="1">
        <f t="array" ref="AP131">SUMPRODUCT(('P2'!$M$8:$AV$8=AP$9)*('P2'!$B$11:$B$190=$B131)*('P2'!$M$11:$AV$190*1))</f>
        <v>0</v>
      </c>
      <c r="AQ131" s="69" cm="1">
        <f t="array" ref="AQ131">SUMPRODUCT(('P2'!$M$8:$AV$8=AQ$9)*('P2'!$B$11:$B$190=$B131)*('P2'!$M$11:$AV$190*1))</f>
        <v>0</v>
      </c>
      <c r="AR131" s="67" cm="1">
        <f t="array" ref="AR131">SUMPRODUCT(('P2'!$M$8:$AV$8=AR$9)*('P2'!$B$11:$B$190=$B131)*('P2'!$M$11:$AV$190*1))</f>
        <v>0</v>
      </c>
      <c r="AS131" s="68" cm="1">
        <f t="array" ref="AS131">SUMPRODUCT(('P2'!$M$8:$AV$8=AS$9)*('P2'!$B$11:$B$190=$B131)*('P2'!$M$11:$AV$190*1))</f>
        <v>0</v>
      </c>
      <c r="AT131" s="69" cm="1">
        <f t="array" ref="AT131">SUMPRODUCT(('P2'!$M$8:$AV$8=AT$9)*('P2'!$B$11:$B$190=$B131)*('P2'!$M$11:$AV$190*1))</f>
        <v>0</v>
      </c>
      <c r="AU131" s="67" cm="1">
        <f t="array" ref="AU131">SUMPRODUCT(('P2'!$M$8:$AV$8=AU$9)*('P2'!$B$11:$B$190=$B131)*('P2'!$M$11:$AV$190*1))</f>
        <v>0</v>
      </c>
      <c r="AV131" s="68" cm="1">
        <f t="array" ref="AV131">SUMPRODUCT(('P2'!$M$8:$AV$8=AV$9)*('P2'!$B$11:$B$190=$B131)*('P2'!$M$11:$AV$190*1))</f>
        <v>0</v>
      </c>
      <c r="AW131" s="69" cm="1">
        <f t="array" ref="AW131">SUMPRODUCT(('P2'!$M$8:$AV$8=AW$9)*('P2'!$B$11:$B$190=$B131)*('P2'!$M$11:$AV$190*1))</f>
        <v>0</v>
      </c>
      <c r="AX131" s="67" cm="1">
        <f t="array" ref="AX131">SUMPRODUCT(('P2'!$M$8:$AV$8=AX$9)*('P2'!$B$11:$B$190=$B131)*('P2'!$M$11:$AV$190*1))</f>
        <v>0</v>
      </c>
      <c r="AY131" s="68" cm="1">
        <f t="array" ref="AY131">SUMPRODUCT(('P2'!$M$8:$AV$8=AY$9)*('P2'!$B$11:$B$190=$B131)*('P2'!$M$11:$AV$190*1))</f>
        <v>0</v>
      </c>
      <c r="AZ131" s="69" cm="1">
        <f t="array" ref="AZ131">SUMPRODUCT(('P2'!$M$8:$AV$8=AZ$9)*('P2'!$B$11:$B$190=$B131)*('P2'!$M$11:$AV$190*1))</f>
        <v>0</v>
      </c>
      <c r="BA131" s="26"/>
      <c r="BB131" s="381"/>
      <c r="BC131" s="382"/>
      <c r="BD131" s="26"/>
      <c r="BE131" s="381">
        <f t="shared" si="186"/>
        <v>0</v>
      </c>
      <c r="BF131" s="383">
        <f t="shared" si="182"/>
        <v>0</v>
      </c>
      <c r="BG131" s="26"/>
      <c r="BH131" s="381">
        <f t="shared" si="187"/>
        <v>0</v>
      </c>
      <c r="BI131" s="383">
        <f t="shared" si="183"/>
        <v>0</v>
      </c>
    </row>
    <row r="132" spans="2:61" ht="12" hidden="1" customHeight="1" outlineLevel="1" x14ac:dyDescent="0.35">
      <c r="B132" s="61" t="s">
        <v>110</v>
      </c>
      <c r="C132" s="62">
        <f>IFERROR(VLOOKUP($B132,'P2'!$B:$AQ,2,FALSE),0)</f>
        <v>0</v>
      </c>
      <c r="D132" s="376">
        <f>IFERROR(VLOOKUP($B132,'P2'!$B:$AQ,3,FALSE),0)</f>
        <v>0</v>
      </c>
      <c r="E132" s="377">
        <f>IFERROR(VLOOKUP($B132,'P2'!$B:$AQ,4,FALSE),0)</f>
        <v>0</v>
      </c>
      <c r="F132" s="376">
        <f>IFERROR(VLOOKUP($B132,'P2'!$B:$AQ,5,FALSE),0)</f>
        <v>0</v>
      </c>
      <c r="G132" s="377">
        <f>IFERROR(VLOOKUP($B132,'P2'!$B:$AQ,6,FALSE),0)</f>
        <v>0</v>
      </c>
      <c r="H132" s="378">
        <f>IFERROR(VLOOKUP($B132,'P2'!$B:$AQ,7,FALSE),0)</f>
        <v>0</v>
      </c>
      <c r="I132" s="394">
        <f>IFERROR(VLOOKUP($B132,'P2'!$B:$AQ,8,FALSE),0)</f>
        <v>0</v>
      </c>
      <c r="J132" s="395">
        <f>IFERROR(VLOOKUP($B132,'P2'!$B:$AQ,9,FALSE),0)</f>
        <v>0</v>
      </c>
      <c r="K132" s="392"/>
      <c r="L132" s="393"/>
      <c r="M132" s="68">
        <f t="shared" ref="M132" si="188">D132*F132*H132*J132</f>
        <v>0</v>
      </c>
      <c r="N132" s="393"/>
      <c r="O132" s="66">
        <f t="shared" si="184"/>
        <v>0</v>
      </c>
      <c r="P132" s="26"/>
      <c r="Q132" s="67" cm="1">
        <f t="array" ref="Q132">SUMPRODUCT(('P2'!$M$8:$AV$8=Q$9)*('P2'!$B$11:$B$190=$B132)*('P2'!$M$11:$AV$190*1))</f>
        <v>0</v>
      </c>
      <c r="R132" s="68" cm="1">
        <f t="array" ref="R132">SUMPRODUCT(('P2'!$M$8:$AV$8=R$9)*('P2'!$B$11:$B$190=$B132)*('P2'!$M$11:$AV$190*1))</f>
        <v>0</v>
      </c>
      <c r="S132" s="69" cm="1">
        <f t="array" ref="S132">SUMPRODUCT(('P2'!$M$8:$AV$8=S$9)*('P2'!$B$11:$B$190=$B132)*('P2'!$M$11:$AV$190*1))</f>
        <v>0</v>
      </c>
      <c r="T132" s="67" cm="1">
        <f t="array" ref="T132">SUMPRODUCT(('P2'!$M$8:$AV$8=T$9)*('P2'!$B$11:$B$190=$B132)*('P2'!$M$11:$AV$190*1))</f>
        <v>0</v>
      </c>
      <c r="U132" s="68" cm="1">
        <f t="array" ref="U132">SUMPRODUCT(('P2'!$M$8:$AV$8=U$9)*('P2'!$B$11:$B$190=$B132)*('P2'!$M$11:$AV$190*1))</f>
        <v>0</v>
      </c>
      <c r="V132" s="69" cm="1">
        <f t="array" ref="V132">SUMPRODUCT(('P2'!$M$8:$AV$8=V$9)*('P2'!$B$11:$B$190=$B132)*('P2'!$M$11:$AV$190*1))</f>
        <v>0</v>
      </c>
      <c r="W132" s="67" cm="1">
        <f t="array" ref="W132">SUMPRODUCT(('P2'!$M$8:$AV$8=W$9)*('P2'!$B$11:$B$190=$B132)*('P2'!$M$11:$AV$190*1))</f>
        <v>0</v>
      </c>
      <c r="X132" s="68" cm="1">
        <f t="array" ref="X132">SUMPRODUCT(('P2'!$M$8:$AV$8=X$9)*('P2'!$B$11:$B$190=$B132)*('P2'!$M$11:$AV$190*1))</f>
        <v>0</v>
      </c>
      <c r="Y132" s="69" cm="1">
        <f t="array" ref="Y132">SUMPRODUCT(('P2'!$M$8:$AV$8=Y$9)*('P2'!$B$11:$B$190=$B132)*('P2'!$M$11:$AV$190*1))</f>
        <v>0</v>
      </c>
      <c r="Z132" s="67" cm="1">
        <f t="array" ref="Z132">SUMPRODUCT(('P2'!$M$8:$AV$8=Z$9)*('P2'!$B$11:$B$190=$B132)*('P2'!$M$11:$AV$190*1))</f>
        <v>0</v>
      </c>
      <c r="AA132" s="68" cm="1">
        <f t="array" ref="AA132">SUMPRODUCT(('P2'!$M$8:$AV$8=AA$9)*('P2'!$B$11:$B$190=$B132)*('P2'!$M$11:$AV$190*1))</f>
        <v>0</v>
      </c>
      <c r="AB132" s="69" cm="1">
        <f t="array" ref="AB132">SUMPRODUCT(('P2'!$M$8:$AV$8=AB$9)*('P2'!$B$11:$B$190=$B132)*('P2'!$M$11:$AV$190*1))</f>
        <v>0</v>
      </c>
      <c r="AC132" s="67" cm="1">
        <f t="array" ref="AC132">SUMPRODUCT(('P2'!$M$8:$AV$8=AC$9)*('P2'!$B$11:$B$190=$B132)*('P2'!$M$11:$AV$190*1))</f>
        <v>0</v>
      </c>
      <c r="AD132" s="68" cm="1">
        <f t="array" ref="AD132">SUMPRODUCT(('P2'!$M$8:$AV$8=AD$9)*('P2'!$B$11:$B$190=$B132)*('P2'!$M$11:$AV$190*1))</f>
        <v>0</v>
      </c>
      <c r="AE132" s="69" cm="1">
        <f t="array" ref="AE132">SUMPRODUCT(('P2'!$M$8:$AV$8=AE$9)*('P2'!$B$11:$B$190=$B132)*('P2'!$M$11:$AV$190*1))</f>
        <v>0</v>
      </c>
      <c r="AF132" s="67" cm="1">
        <f t="array" ref="AF132">SUMPRODUCT(('P2'!$M$8:$AV$8=AF$9)*('P2'!$B$11:$B$190=$B132)*('P2'!$M$11:$AV$190*1))</f>
        <v>0</v>
      </c>
      <c r="AG132" s="68" cm="1">
        <f t="array" ref="AG132">SUMPRODUCT(('P2'!$M$8:$AV$8=AG$9)*('P2'!$B$11:$B$190=$B132)*('P2'!$M$11:$AV$190*1))</f>
        <v>0</v>
      </c>
      <c r="AH132" s="69" cm="1">
        <f t="array" ref="AH132">SUMPRODUCT(('P2'!$M$8:$AV$8=AH$9)*('P2'!$B$11:$B$190=$B132)*('P2'!$M$11:$AV$190*1))</f>
        <v>0</v>
      </c>
      <c r="AI132" s="67" cm="1">
        <f t="array" ref="AI132">SUMPRODUCT(('P2'!$M$8:$AV$8=AI$9)*('P2'!$B$11:$B$190=$B132)*('P2'!$M$11:$AV$190*1))</f>
        <v>0</v>
      </c>
      <c r="AJ132" s="68" cm="1">
        <f t="array" ref="AJ132">SUMPRODUCT(('P2'!$M$8:$AV$8=AJ$9)*('P2'!$B$11:$B$190=$B132)*('P2'!$M$11:$AV$190*1))</f>
        <v>0</v>
      </c>
      <c r="AK132" s="69" cm="1">
        <f t="array" ref="AK132">SUMPRODUCT(('P2'!$M$8:$AV$8=AK$9)*('P2'!$B$11:$B$190=$B132)*('P2'!$M$11:$AV$190*1))</f>
        <v>0</v>
      </c>
      <c r="AL132" s="67" cm="1">
        <f t="array" ref="AL132">SUMPRODUCT(('P2'!$M$8:$AV$8=AL$9)*('P2'!$B$11:$B$190=$B132)*('P2'!$M$11:$AV$190*1))</f>
        <v>0</v>
      </c>
      <c r="AM132" s="68" cm="1">
        <f t="array" ref="AM132">SUMPRODUCT(('P2'!$M$8:$AV$8=AM$9)*('P2'!$B$11:$B$190=$B132)*('P2'!$M$11:$AV$190*1))</f>
        <v>0</v>
      </c>
      <c r="AN132" s="69" cm="1">
        <f t="array" ref="AN132">SUMPRODUCT(('P2'!$M$8:$AV$8=AN$9)*('P2'!$B$11:$B$190=$B132)*('P2'!$M$11:$AV$190*1))</f>
        <v>0</v>
      </c>
      <c r="AO132" s="67" cm="1">
        <f t="array" ref="AO132">SUMPRODUCT(('P2'!$M$8:$AV$8=AO$9)*('P2'!$B$11:$B$190=$B132)*('P2'!$M$11:$AV$190*1))</f>
        <v>0</v>
      </c>
      <c r="AP132" s="68" cm="1">
        <f t="array" ref="AP132">SUMPRODUCT(('P2'!$M$8:$AV$8=AP$9)*('P2'!$B$11:$B$190=$B132)*('P2'!$M$11:$AV$190*1))</f>
        <v>0</v>
      </c>
      <c r="AQ132" s="69" cm="1">
        <f t="array" ref="AQ132">SUMPRODUCT(('P2'!$M$8:$AV$8=AQ$9)*('P2'!$B$11:$B$190=$B132)*('P2'!$M$11:$AV$190*1))</f>
        <v>0</v>
      </c>
      <c r="AR132" s="67" cm="1">
        <f t="array" ref="AR132">SUMPRODUCT(('P2'!$M$8:$AV$8=AR$9)*('P2'!$B$11:$B$190=$B132)*('P2'!$M$11:$AV$190*1))</f>
        <v>0</v>
      </c>
      <c r="AS132" s="68" cm="1">
        <f t="array" ref="AS132">SUMPRODUCT(('P2'!$M$8:$AV$8=AS$9)*('P2'!$B$11:$B$190=$B132)*('P2'!$M$11:$AV$190*1))</f>
        <v>0</v>
      </c>
      <c r="AT132" s="69" cm="1">
        <f t="array" ref="AT132">SUMPRODUCT(('P2'!$M$8:$AV$8=AT$9)*('P2'!$B$11:$B$190=$B132)*('P2'!$M$11:$AV$190*1))</f>
        <v>0</v>
      </c>
      <c r="AU132" s="67" cm="1">
        <f t="array" ref="AU132">SUMPRODUCT(('P2'!$M$8:$AV$8=AU$9)*('P2'!$B$11:$B$190=$B132)*('P2'!$M$11:$AV$190*1))</f>
        <v>0</v>
      </c>
      <c r="AV132" s="68" cm="1">
        <f t="array" ref="AV132">SUMPRODUCT(('P2'!$M$8:$AV$8=AV$9)*('P2'!$B$11:$B$190=$B132)*('P2'!$M$11:$AV$190*1))</f>
        <v>0</v>
      </c>
      <c r="AW132" s="69" cm="1">
        <f t="array" ref="AW132">SUMPRODUCT(('P2'!$M$8:$AV$8=AW$9)*('P2'!$B$11:$B$190=$B132)*('P2'!$M$11:$AV$190*1))</f>
        <v>0</v>
      </c>
      <c r="AX132" s="67" cm="1">
        <f t="array" ref="AX132">SUMPRODUCT(('P2'!$M$8:$AV$8=AX$9)*('P2'!$B$11:$B$190=$B132)*('P2'!$M$11:$AV$190*1))</f>
        <v>0</v>
      </c>
      <c r="AY132" s="68" cm="1">
        <f t="array" ref="AY132">SUMPRODUCT(('P2'!$M$8:$AV$8=AY$9)*('P2'!$B$11:$B$190=$B132)*('P2'!$M$11:$AV$190*1))</f>
        <v>0</v>
      </c>
      <c r="AZ132" s="69" cm="1">
        <f t="array" ref="AZ132">SUMPRODUCT(('P2'!$M$8:$AV$8=AZ$9)*('P2'!$B$11:$B$190=$B132)*('P2'!$M$11:$AV$190*1))</f>
        <v>0</v>
      </c>
      <c r="BA132" s="26"/>
      <c r="BB132" s="381"/>
      <c r="BC132" s="382"/>
      <c r="BD132" s="26"/>
      <c r="BE132" s="381">
        <f t="shared" ref="BE132" si="189">SUM(Q132:AZ132)</f>
        <v>0</v>
      </c>
      <c r="BF132" s="383">
        <f t="shared" si="182"/>
        <v>0</v>
      </c>
      <c r="BG132" s="26"/>
      <c r="BH132" s="381">
        <f t="shared" ref="BH132" si="190">BB132+BE132</f>
        <v>0</v>
      </c>
      <c r="BI132" s="383">
        <f t="shared" si="183"/>
        <v>0</v>
      </c>
    </row>
    <row r="133" spans="2:61" ht="12" hidden="1" customHeight="1" outlineLevel="1" x14ac:dyDescent="0.35">
      <c r="B133" s="61" t="s">
        <v>111</v>
      </c>
      <c r="C133" s="62">
        <f>IFERROR(VLOOKUP($B133,'P2'!$B:$AQ,2,FALSE),0)</f>
        <v>0</v>
      </c>
      <c r="D133" s="376">
        <f>IFERROR(VLOOKUP($B133,'P2'!$B:$AQ,3,FALSE),0)</f>
        <v>0</v>
      </c>
      <c r="E133" s="377">
        <f>IFERROR(VLOOKUP($B133,'P2'!$B:$AQ,4,FALSE),0)</f>
        <v>0</v>
      </c>
      <c r="F133" s="376">
        <f>IFERROR(VLOOKUP($B133,'P2'!$B:$AQ,5,FALSE),0)</f>
        <v>0</v>
      </c>
      <c r="G133" s="377">
        <f>IFERROR(VLOOKUP($B133,'P2'!$B:$AQ,6,FALSE),0)</f>
        <v>0</v>
      </c>
      <c r="H133" s="378">
        <f>IFERROR(VLOOKUP($B133,'P2'!$B:$AQ,7,FALSE),0)</f>
        <v>0</v>
      </c>
      <c r="I133" s="394">
        <f>IFERROR(VLOOKUP($B133,'P2'!$B:$AQ,8,FALSE),0)</f>
        <v>0</v>
      </c>
      <c r="J133" s="395">
        <f>IFERROR(VLOOKUP($B133,'P2'!$B:$AQ,9,FALSE),0)</f>
        <v>0</v>
      </c>
      <c r="K133" s="392"/>
      <c r="L133" s="393"/>
      <c r="M133" s="68">
        <f t="shared" si="185"/>
        <v>0</v>
      </c>
      <c r="N133" s="393"/>
      <c r="O133" s="66">
        <f t="shared" si="184"/>
        <v>0</v>
      </c>
      <c r="P133" s="26"/>
      <c r="Q133" s="67" cm="1">
        <f t="array" ref="Q133">SUMPRODUCT(('P2'!$M$8:$AV$8=Q$9)*('P2'!$B$11:$B$190=$B133)*('P2'!$M$11:$AV$190*1))</f>
        <v>0</v>
      </c>
      <c r="R133" s="68" cm="1">
        <f t="array" ref="R133">SUMPRODUCT(('P2'!$M$8:$AV$8=R$9)*('P2'!$B$11:$B$190=$B133)*('P2'!$M$11:$AV$190*1))</f>
        <v>0</v>
      </c>
      <c r="S133" s="69" cm="1">
        <f t="array" ref="S133">SUMPRODUCT(('P2'!$M$8:$AV$8=S$9)*('P2'!$B$11:$B$190=$B133)*('P2'!$M$11:$AV$190*1))</f>
        <v>0</v>
      </c>
      <c r="T133" s="67" cm="1">
        <f t="array" ref="T133">SUMPRODUCT(('P2'!$M$8:$AV$8=T$9)*('P2'!$B$11:$B$190=$B133)*('P2'!$M$11:$AV$190*1))</f>
        <v>0</v>
      </c>
      <c r="U133" s="68" cm="1">
        <f t="array" ref="U133">SUMPRODUCT(('P2'!$M$8:$AV$8=U$9)*('P2'!$B$11:$B$190=$B133)*('P2'!$M$11:$AV$190*1))</f>
        <v>0</v>
      </c>
      <c r="V133" s="69" cm="1">
        <f t="array" ref="V133">SUMPRODUCT(('P2'!$M$8:$AV$8=V$9)*('P2'!$B$11:$B$190=$B133)*('P2'!$M$11:$AV$190*1))</f>
        <v>0</v>
      </c>
      <c r="W133" s="67" cm="1">
        <f t="array" ref="W133">SUMPRODUCT(('P2'!$M$8:$AV$8=W$9)*('P2'!$B$11:$B$190=$B133)*('P2'!$M$11:$AV$190*1))</f>
        <v>0</v>
      </c>
      <c r="X133" s="68" cm="1">
        <f t="array" ref="X133">SUMPRODUCT(('P2'!$M$8:$AV$8=X$9)*('P2'!$B$11:$B$190=$B133)*('P2'!$M$11:$AV$190*1))</f>
        <v>0</v>
      </c>
      <c r="Y133" s="69" cm="1">
        <f t="array" ref="Y133">SUMPRODUCT(('P2'!$M$8:$AV$8=Y$9)*('P2'!$B$11:$B$190=$B133)*('P2'!$M$11:$AV$190*1))</f>
        <v>0</v>
      </c>
      <c r="Z133" s="67" cm="1">
        <f t="array" ref="Z133">SUMPRODUCT(('P2'!$M$8:$AV$8=Z$9)*('P2'!$B$11:$B$190=$B133)*('P2'!$M$11:$AV$190*1))</f>
        <v>0</v>
      </c>
      <c r="AA133" s="68" cm="1">
        <f t="array" ref="AA133">SUMPRODUCT(('P2'!$M$8:$AV$8=AA$9)*('P2'!$B$11:$B$190=$B133)*('P2'!$M$11:$AV$190*1))</f>
        <v>0</v>
      </c>
      <c r="AB133" s="69" cm="1">
        <f t="array" ref="AB133">SUMPRODUCT(('P2'!$M$8:$AV$8=AB$9)*('P2'!$B$11:$B$190=$B133)*('P2'!$M$11:$AV$190*1))</f>
        <v>0</v>
      </c>
      <c r="AC133" s="67" cm="1">
        <f t="array" ref="AC133">SUMPRODUCT(('P2'!$M$8:$AV$8=AC$9)*('P2'!$B$11:$B$190=$B133)*('P2'!$M$11:$AV$190*1))</f>
        <v>0</v>
      </c>
      <c r="AD133" s="68" cm="1">
        <f t="array" ref="AD133">SUMPRODUCT(('P2'!$M$8:$AV$8=AD$9)*('P2'!$B$11:$B$190=$B133)*('P2'!$M$11:$AV$190*1))</f>
        <v>0</v>
      </c>
      <c r="AE133" s="69" cm="1">
        <f t="array" ref="AE133">SUMPRODUCT(('P2'!$M$8:$AV$8=AE$9)*('P2'!$B$11:$B$190=$B133)*('P2'!$M$11:$AV$190*1))</f>
        <v>0</v>
      </c>
      <c r="AF133" s="67" cm="1">
        <f t="array" ref="AF133">SUMPRODUCT(('P2'!$M$8:$AV$8=AF$9)*('P2'!$B$11:$B$190=$B133)*('P2'!$M$11:$AV$190*1))</f>
        <v>0</v>
      </c>
      <c r="AG133" s="68" cm="1">
        <f t="array" ref="AG133">SUMPRODUCT(('P2'!$M$8:$AV$8=AG$9)*('P2'!$B$11:$B$190=$B133)*('P2'!$M$11:$AV$190*1))</f>
        <v>0</v>
      </c>
      <c r="AH133" s="69" cm="1">
        <f t="array" ref="AH133">SUMPRODUCT(('P2'!$M$8:$AV$8=AH$9)*('P2'!$B$11:$B$190=$B133)*('P2'!$M$11:$AV$190*1))</f>
        <v>0</v>
      </c>
      <c r="AI133" s="67" cm="1">
        <f t="array" ref="AI133">SUMPRODUCT(('P2'!$M$8:$AV$8=AI$9)*('P2'!$B$11:$B$190=$B133)*('P2'!$M$11:$AV$190*1))</f>
        <v>0</v>
      </c>
      <c r="AJ133" s="68" cm="1">
        <f t="array" ref="AJ133">SUMPRODUCT(('P2'!$M$8:$AV$8=AJ$9)*('P2'!$B$11:$B$190=$B133)*('P2'!$M$11:$AV$190*1))</f>
        <v>0</v>
      </c>
      <c r="AK133" s="69" cm="1">
        <f t="array" ref="AK133">SUMPRODUCT(('P2'!$M$8:$AV$8=AK$9)*('P2'!$B$11:$B$190=$B133)*('P2'!$M$11:$AV$190*1))</f>
        <v>0</v>
      </c>
      <c r="AL133" s="67" cm="1">
        <f t="array" ref="AL133">SUMPRODUCT(('P2'!$M$8:$AV$8=AL$9)*('P2'!$B$11:$B$190=$B133)*('P2'!$M$11:$AV$190*1))</f>
        <v>0</v>
      </c>
      <c r="AM133" s="68" cm="1">
        <f t="array" ref="AM133">SUMPRODUCT(('P2'!$M$8:$AV$8=AM$9)*('P2'!$B$11:$B$190=$B133)*('P2'!$M$11:$AV$190*1))</f>
        <v>0</v>
      </c>
      <c r="AN133" s="69" cm="1">
        <f t="array" ref="AN133">SUMPRODUCT(('P2'!$M$8:$AV$8=AN$9)*('P2'!$B$11:$B$190=$B133)*('P2'!$M$11:$AV$190*1))</f>
        <v>0</v>
      </c>
      <c r="AO133" s="67" cm="1">
        <f t="array" ref="AO133">SUMPRODUCT(('P2'!$M$8:$AV$8=AO$9)*('P2'!$B$11:$B$190=$B133)*('P2'!$M$11:$AV$190*1))</f>
        <v>0</v>
      </c>
      <c r="AP133" s="68" cm="1">
        <f t="array" ref="AP133">SUMPRODUCT(('P2'!$M$8:$AV$8=AP$9)*('P2'!$B$11:$B$190=$B133)*('P2'!$M$11:$AV$190*1))</f>
        <v>0</v>
      </c>
      <c r="AQ133" s="69" cm="1">
        <f t="array" ref="AQ133">SUMPRODUCT(('P2'!$M$8:$AV$8=AQ$9)*('P2'!$B$11:$B$190=$B133)*('P2'!$M$11:$AV$190*1))</f>
        <v>0</v>
      </c>
      <c r="AR133" s="67" cm="1">
        <f t="array" ref="AR133">SUMPRODUCT(('P2'!$M$8:$AV$8=AR$9)*('P2'!$B$11:$B$190=$B133)*('P2'!$M$11:$AV$190*1))</f>
        <v>0</v>
      </c>
      <c r="AS133" s="68" cm="1">
        <f t="array" ref="AS133">SUMPRODUCT(('P2'!$M$8:$AV$8=AS$9)*('P2'!$B$11:$B$190=$B133)*('P2'!$M$11:$AV$190*1))</f>
        <v>0</v>
      </c>
      <c r="AT133" s="69" cm="1">
        <f t="array" ref="AT133">SUMPRODUCT(('P2'!$M$8:$AV$8=AT$9)*('P2'!$B$11:$B$190=$B133)*('P2'!$M$11:$AV$190*1))</f>
        <v>0</v>
      </c>
      <c r="AU133" s="67" cm="1">
        <f t="array" ref="AU133">SUMPRODUCT(('P2'!$M$8:$AV$8=AU$9)*('P2'!$B$11:$B$190=$B133)*('P2'!$M$11:$AV$190*1))</f>
        <v>0</v>
      </c>
      <c r="AV133" s="68" cm="1">
        <f t="array" ref="AV133">SUMPRODUCT(('P2'!$M$8:$AV$8=AV$9)*('P2'!$B$11:$B$190=$B133)*('P2'!$M$11:$AV$190*1))</f>
        <v>0</v>
      </c>
      <c r="AW133" s="69" cm="1">
        <f t="array" ref="AW133">SUMPRODUCT(('P2'!$M$8:$AV$8=AW$9)*('P2'!$B$11:$B$190=$B133)*('P2'!$M$11:$AV$190*1))</f>
        <v>0</v>
      </c>
      <c r="AX133" s="67" cm="1">
        <f t="array" ref="AX133">SUMPRODUCT(('P2'!$M$8:$AV$8=AX$9)*('P2'!$B$11:$B$190=$B133)*('P2'!$M$11:$AV$190*1))</f>
        <v>0</v>
      </c>
      <c r="AY133" s="68" cm="1">
        <f t="array" ref="AY133">SUMPRODUCT(('P2'!$M$8:$AV$8=AY$9)*('P2'!$B$11:$B$190=$B133)*('P2'!$M$11:$AV$190*1))</f>
        <v>0</v>
      </c>
      <c r="AZ133" s="69" cm="1">
        <f t="array" ref="AZ133">SUMPRODUCT(('P2'!$M$8:$AV$8=AZ$9)*('P2'!$B$11:$B$190=$B133)*('P2'!$M$11:$AV$190*1))</f>
        <v>0</v>
      </c>
      <c r="BA133" s="26"/>
      <c r="BB133" s="381"/>
      <c r="BC133" s="382"/>
      <c r="BD133" s="26"/>
      <c r="BE133" s="381">
        <f t="shared" si="186"/>
        <v>0</v>
      </c>
      <c r="BF133" s="383">
        <f t="shared" si="182"/>
        <v>0</v>
      </c>
      <c r="BG133" s="26"/>
      <c r="BH133" s="381">
        <f t="shared" si="187"/>
        <v>0</v>
      </c>
      <c r="BI133" s="383">
        <f t="shared" si="183"/>
        <v>0</v>
      </c>
    </row>
    <row r="134" spans="2:61" ht="12" hidden="1" customHeight="1" outlineLevel="1" x14ac:dyDescent="0.35">
      <c r="B134" s="61" t="s">
        <v>112</v>
      </c>
      <c r="C134" s="62">
        <f>IFERROR(VLOOKUP($B134,'P2'!$B:$AQ,2,FALSE),0)</f>
        <v>0</v>
      </c>
      <c r="D134" s="376">
        <f>IFERROR(VLOOKUP($B134,'P2'!$B:$AQ,3,FALSE),0)</f>
        <v>0</v>
      </c>
      <c r="E134" s="377">
        <f>IFERROR(VLOOKUP($B134,'P2'!$B:$AQ,4,FALSE),0)</f>
        <v>0</v>
      </c>
      <c r="F134" s="376">
        <f>IFERROR(VLOOKUP($B134,'P2'!$B:$AQ,5,FALSE),0)</f>
        <v>0</v>
      </c>
      <c r="G134" s="377">
        <f>IFERROR(VLOOKUP($B134,'P2'!$B:$AQ,6,FALSE),0)</f>
        <v>0</v>
      </c>
      <c r="H134" s="378">
        <f>IFERROR(VLOOKUP($B134,'P2'!$B:$AQ,7,FALSE),0)</f>
        <v>0</v>
      </c>
      <c r="I134" s="394">
        <f>IFERROR(VLOOKUP($B134,'P2'!$B:$AQ,8,FALSE),0)</f>
        <v>0</v>
      </c>
      <c r="J134" s="395">
        <f>IFERROR(VLOOKUP($B134,'P2'!$B:$AQ,9,FALSE),0)</f>
        <v>0</v>
      </c>
      <c r="K134" s="392"/>
      <c r="L134" s="393"/>
      <c r="M134" s="68">
        <f t="shared" si="185"/>
        <v>0</v>
      </c>
      <c r="N134" s="393"/>
      <c r="O134" s="66">
        <f t="shared" si="184"/>
        <v>0</v>
      </c>
      <c r="P134" s="26"/>
      <c r="Q134" s="67" cm="1">
        <f t="array" ref="Q134">SUMPRODUCT(('P2'!$M$8:$AV$8=Q$9)*('P2'!$B$11:$B$190=$B134)*('P2'!$M$11:$AV$190*1))</f>
        <v>0</v>
      </c>
      <c r="R134" s="68" cm="1">
        <f t="array" ref="R134">SUMPRODUCT(('P2'!$M$8:$AV$8=R$9)*('P2'!$B$11:$B$190=$B134)*('P2'!$M$11:$AV$190*1))</f>
        <v>0</v>
      </c>
      <c r="S134" s="69" cm="1">
        <f t="array" ref="S134">SUMPRODUCT(('P2'!$M$8:$AV$8=S$9)*('P2'!$B$11:$B$190=$B134)*('P2'!$M$11:$AV$190*1))</f>
        <v>0</v>
      </c>
      <c r="T134" s="67" cm="1">
        <f t="array" ref="T134">SUMPRODUCT(('P2'!$M$8:$AV$8=T$9)*('P2'!$B$11:$B$190=$B134)*('P2'!$M$11:$AV$190*1))</f>
        <v>0</v>
      </c>
      <c r="U134" s="68" cm="1">
        <f t="array" ref="U134">SUMPRODUCT(('P2'!$M$8:$AV$8=U$9)*('P2'!$B$11:$B$190=$B134)*('P2'!$M$11:$AV$190*1))</f>
        <v>0</v>
      </c>
      <c r="V134" s="69" cm="1">
        <f t="array" ref="V134">SUMPRODUCT(('P2'!$M$8:$AV$8=V$9)*('P2'!$B$11:$B$190=$B134)*('P2'!$M$11:$AV$190*1))</f>
        <v>0</v>
      </c>
      <c r="W134" s="67" cm="1">
        <f t="array" ref="W134">SUMPRODUCT(('P2'!$M$8:$AV$8=W$9)*('P2'!$B$11:$B$190=$B134)*('P2'!$M$11:$AV$190*1))</f>
        <v>0</v>
      </c>
      <c r="X134" s="68" cm="1">
        <f t="array" ref="X134">SUMPRODUCT(('P2'!$M$8:$AV$8=X$9)*('P2'!$B$11:$B$190=$B134)*('P2'!$M$11:$AV$190*1))</f>
        <v>0</v>
      </c>
      <c r="Y134" s="69" cm="1">
        <f t="array" ref="Y134">SUMPRODUCT(('P2'!$M$8:$AV$8=Y$9)*('P2'!$B$11:$B$190=$B134)*('P2'!$M$11:$AV$190*1))</f>
        <v>0</v>
      </c>
      <c r="Z134" s="67" cm="1">
        <f t="array" ref="Z134">SUMPRODUCT(('P2'!$M$8:$AV$8=Z$9)*('P2'!$B$11:$B$190=$B134)*('P2'!$M$11:$AV$190*1))</f>
        <v>0</v>
      </c>
      <c r="AA134" s="68" cm="1">
        <f t="array" ref="AA134">SUMPRODUCT(('P2'!$M$8:$AV$8=AA$9)*('P2'!$B$11:$B$190=$B134)*('P2'!$M$11:$AV$190*1))</f>
        <v>0</v>
      </c>
      <c r="AB134" s="69" cm="1">
        <f t="array" ref="AB134">SUMPRODUCT(('P2'!$M$8:$AV$8=AB$9)*('P2'!$B$11:$B$190=$B134)*('P2'!$M$11:$AV$190*1))</f>
        <v>0</v>
      </c>
      <c r="AC134" s="67" cm="1">
        <f t="array" ref="AC134">SUMPRODUCT(('P2'!$M$8:$AV$8=AC$9)*('P2'!$B$11:$B$190=$B134)*('P2'!$M$11:$AV$190*1))</f>
        <v>0</v>
      </c>
      <c r="AD134" s="68" cm="1">
        <f t="array" ref="AD134">SUMPRODUCT(('P2'!$M$8:$AV$8=AD$9)*('P2'!$B$11:$B$190=$B134)*('P2'!$M$11:$AV$190*1))</f>
        <v>0</v>
      </c>
      <c r="AE134" s="69" cm="1">
        <f t="array" ref="AE134">SUMPRODUCT(('P2'!$M$8:$AV$8=AE$9)*('P2'!$B$11:$B$190=$B134)*('P2'!$M$11:$AV$190*1))</f>
        <v>0</v>
      </c>
      <c r="AF134" s="67" cm="1">
        <f t="array" ref="AF134">SUMPRODUCT(('P2'!$M$8:$AV$8=AF$9)*('P2'!$B$11:$B$190=$B134)*('P2'!$M$11:$AV$190*1))</f>
        <v>0</v>
      </c>
      <c r="AG134" s="68" cm="1">
        <f t="array" ref="AG134">SUMPRODUCT(('P2'!$M$8:$AV$8=AG$9)*('P2'!$B$11:$B$190=$B134)*('P2'!$M$11:$AV$190*1))</f>
        <v>0</v>
      </c>
      <c r="AH134" s="69" cm="1">
        <f t="array" ref="AH134">SUMPRODUCT(('P2'!$M$8:$AV$8=AH$9)*('P2'!$B$11:$B$190=$B134)*('P2'!$M$11:$AV$190*1))</f>
        <v>0</v>
      </c>
      <c r="AI134" s="67" cm="1">
        <f t="array" ref="AI134">SUMPRODUCT(('P2'!$M$8:$AV$8=AI$9)*('P2'!$B$11:$B$190=$B134)*('P2'!$M$11:$AV$190*1))</f>
        <v>0</v>
      </c>
      <c r="AJ134" s="68" cm="1">
        <f t="array" ref="AJ134">SUMPRODUCT(('P2'!$M$8:$AV$8=AJ$9)*('P2'!$B$11:$B$190=$B134)*('P2'!$M$11:$AV$190*1))</f>
        <v>0</v>
      </c>
      <c r="AK134" s="69" cm="1">
        <f t="array" ref="AK134">SUMPRODUCT(('P2'!$M$8:$AV$8=AK$9)*('P2'!$B$11:$B$190=$B134)*('P2'!$M$11:$AV$190*1))</f>
        <v>0</v>
      </c>
      <c r="AL134" s="67" cm="1">
        <f t="array" ref="AL134">SUMPRODUCT(('P2'!$M$8:$AV$8=AL$9)*('P2'!$B$11:$B$190=$B134)*('P2'!$M$11:$AV$190*1))</f>
        <v>0</v>
      </c>
      <c r="AM134" s="68" cm="1">
        <f t="array" ref="AM134">SUMPRODUCT(('P2'!$M$8:$AV$8=AM$9)*('P2'!$B$11:$B$190=$B134)*('P2'!$M$11:$AV$190*1))</f>
        <v>0</v>
      </c>
      <c r="AN134" s="69" cm="1">
        <f t="array" ref="AN134">SUMPRODUCT(('P2'!$M$8:$AV$8=AN$9)*('P2'!$B$11:$B$190=$B134)*('P2'!$M$11:$AV$190*1))</f>
        <v>0</v>
      </c>
      <c r="AO134" s="67" cm="1">
        <f t="array" ref="AO134">SUMPRODUCT(('P2'!$M$8:$AV$8=AO$9)*('P2'!$B$11:$B$190=$B134)*('P2'!$M$11:$AV$190*1))</f>
        <v>0</v>
      </c>
      <c r="AP134" s="68" cm="1">
        <f t="array" ref="AP134">SUMPRODUCT(('P2'!$M$8:$AV$8=AP$9)*('P2'!$B$11:$B$190=$B134)*('P2'!$M$11:$AV$190*1))</f>
        <v>0</v>
      </c>
      <c r="AQ134" s="69" cm="1">
        <f t="array" ref="AQ134">SUMPRODUCT(('P2'!$M$8:$AV$8=AQ$9)*('P2'!$B$11:$B$190=$B134)*('P2'!$M$11:$AV$190*1))</f>
        <v>0</v>
      </c>
      <c r="AR134" s="67" cm="1">
        <f t="array" ref="AR134">SUMPRODUCT(('P2'!$M$8:$AV$8=AR$9)*('P2'!$B$11:$B$190=$B134)*('P2'!$M$11:$AV$190*1))</f>
        <v>0</v>
      </c>
      <c r="AS134" s="68" cm="1">
        <f t="array" ref="AS134">SUMPRODUCT(('P2'!$M$8:$AV$8=AS$9)*('P2'!$B$11:$B$190=$B134)*('P2'!$M$11:$AV$190*1))</f>
        <v>0</v>
      </c>
      <c r="AT134" s="69" cm="1">
        <f t="array" ref="AT134">SUMPRODUCT(('P2'!$M$8:$AV$8=AT$9)*('P2'!$B$11:$B$190=$B134)*('P2'!$M$11:$AV$190*1))</f>
        <v>0</v>
      </c>
      <c r="AU134" s="67" cm="1">
        <f t="array" ref="AU134">SUMPRODUCT(('P2'!$M$8:$AV$8=AU$9)*('P2'!$B$11:$B$190=$B134)*('P2'!$M$11:$AV$190*1))</f>
        <v>0</v>
      </c>
      <c r="AV134" s="68" cm="1">
        <f t="array" ref="AV134">SUMPRODUCT(('P2'!$M$8:$AV$8=AV$9)*('P2'!$B$11:$B$190=$B134)*('P2'!$M$11:$AV$190*1))</f>
        <v>0</v>
      </c>
      <c r="AW134" s="69" cm="1">
        <f t="array" ref="AW134">SUMPRODUCT(('P2'!$M$8:$AV$8=AW$9)*('P2'!$B$11:$B$190=$B134)*('P2'!$M$11:$AV$190*1))</f>
        <v>0</v>
      </c>
      <c r="AX134" s="67" cm="1">
        <f t="array" ref="AX134">SUMPRODUCT(('P2'!$M$8:$AV$8=AX$9)*('P2'!$B$11:$B$190=$B134)*('P2'!$M$11:$AV$190*1))</f>
        <v>0</v>
      </c>
      <c r="AY134" s="68" cm="1">
        <f t="array" ref="AY134">SUMPRODUCT(('P2'!$M$8:$AV$8=AY$9)*('P2'!$B$11:$B$190=$B134)*('P2'!$M$11:$AV$190*1))</f>
        <v>0</v>
      </c>
      <c r="AZ134" s="69" cm="1">
        <f t="array" ref="AZ134">SUMPRODUCT(('P2'!$M$8:$AV$8=AZ$9)*('P2'!$B$11:$B$190=$B134)*('P2'!$M$11:$AV$190*1))</f>
        <v>0</v>
      </c>
      <c r="BA134" s="26"/>
      <c r="BB134" s="381"/>
      <c r="BC134" s="382"/>
      <c r="BD134" s="26"/>
      <c r="BE134" s="381">
        <f t="shared" si="186"/>
        <v>0</v>
      </c>
      <c r="BF134" s="383">
        <f t="shared" si="182"/>
        <v>0</v>
      </c>
      <c r="BG134" s="26"/>
      <c r="BH134" s="381">
        <f t="shared" si="187"/>
        <v>0</v>
      </c>
      <c r="BI134" s="383">
        <f t="shared" si="183"/>
        <v>0</v>
      </c>
    </row>
    <row r="135" spans="2:61" ht="14.5" collapsed="1" x14ac:dyDescent="0.35">
      <c r="B135" s="26"/>
      <c r="C135" s="363" t="str">
        <f>B5</f>
        <v>P3</v>
      </c>
      <c r="D135" s="364"/>
      <c r="E135" s="365"/>
      <c r="F135" s="366"/>
      <c r="G135" s="365"/>
      <c r="H135" s="367"/>
      <c r="I135" s="368"/>
      <c r="J135" s="409"/>
      <c r="K135" s="370"/>
      <c r="L135" s="371"/>
      <c r="M135" s="371"/>
      <c r="N135" s="149">
        <f>SUM(N136:N145)</f>
        <v>0</v>
      </c>
      <c r="O135" s="372">
        <f>SUM(O136:O145)</f>
        <v>0</v>
      </c>
      <c r="P135" s="50"/>
      <c r="Q135" s="370">
        <f t="shared" ref="Q135:AZ135" si="191">SUM(Q136:Q145)</f>
        <v>0</v>
      </c>
      <c r="R135" s="371">
        <f t="shared" si="191"/>
        <v>0</v>
      </c>
      <c r="S135" s="373">
        <f t="shared" si="191"/>
        <v>0</v>
      </c>
      <c r="T135" s="370">
        <f t="shared" si="191"/>
        <v>0</v>
      </c>
      <c r="U135" s="371">
        <f t="shared" si="191"/>
        <v>0</v>
      </c>
      <c r="V135" s="373">
        <f t="shared" si="191"/>
        <v>0</v>
      </c>
      <c r="W135" s="370">
        <f t="shared" si="191"/>
        <v>0</v>
      </c>
      <c r="X135" s="371">
        <f t="shared" si="191"/>
        <v>0</v>
      </c>
      <c r="Y135" s="373">
        <f t="shared" si="191"/>
        <v>0</v>
      </c>
      <c r="Z135" s="370">
        <f t="shared" si="191"/>
        <v>0</v>
      </c>
      <c r="AA135" s="371">
        <f t="shared" si="191"/>
        <v>0</v>
      </c>
      <c r="AB135" s="373">
        <f t="shared" si="191"/>
        <v>0</v>
      </c>
      <c r="AC135" s="370">
        <f t="shared" si="191"/>
        <v>0</v>
      </c>
      <c r="AD135" s="371">
        <f t="shared" si="191"/>
        <v>0</v>
      </c>
      <c r="AE135" s="373">
        <f t="shared" si="191"/>
        <v>0</v>
      </c>
      <c r="AF135" s="370">
        <f t="shared" si="191"/>
        <v>0</v>
      </c>
      <c r="AG135" s="371">
        <f t="shared" si="191"/>
        <v>0</v>
      </c>
      <c r="AH135" s="373">
        <f t="shared" si="191"/>
        <v>0</v>
      </c>
      <c r="AI135" s="370">
        <f t="shared" si="191"/>
        <v>0</v>
      </c>
      <c r="AJ135" s="371">
        <f t="shared" si="191"/>
        <v>0</v>
      </c>
      <c r="AK135" s="373">
        <f t="shared" si="191"/>
        <v>0</v>
      </c>
      <c r="AL135" s="370">
        <f t="shared" si="191"/>
        <v>0</v>
      </c>
      <c r="AM135" s="371">
        <f t="shared" si="191"/>
        <v>0</v>
      </c>
      <c r="AN135" s="373">
        <f t="shared" si="191"/>
        <v>0</v>
      </c>
      <c r="AO135" s="370">
        <f t="shared" si="191"/>
        <v>0</v>
      </c>
      <c r="AP135" s="371">
        <f t="shared" si="191"/>
        <v>0</v>
      </c>
      <c r="AQ135" s="373">
        <f t="shared" si="191"/>
        <v>0</v>
      </c>
      <c r="AR135" s="370">
        <f t="shared" si="191"/>
        <v>0</v>
      </c>
      <c r="AS135" s="371">
        <f t="shared" si="191"/>
        <v>0</v>
      </c>
      <c r="AT135" s="373">
        <f t="shared" si="191"/>
        <v>0</v>
      </c>
      <c r="AU135" s="370">
        <f t="shared" si="191"/>
        <v>0</v>
      </c>
      <c r="AV135" s="371">
        <f t="shared" si="191"/>
        <v>0</v>
      </c>
      <c r="AW135" s="373">
        <f t="shared" si="191"/>
        <v>0</v>
      </c>
      <c r="AX135" s="370">
        <f t="shared" si="191"/>
        <v>0</v>
      </c>
      <c r="AY135" s="371">
        <f t="shared" si="191"/>
        <v>0</v>
      </c>
      <c r="AZ135" s="373">
        <f t="shared" si="191"/>
        <v>0</v>
      </c>
      <c r="BA135" s="26"/>
      <c r="BB135" s="375">
        <f>SUM(BB136:BB145)</f>
        <v>0</v>
      </c>
      <c r="BC135" s="400"/>
      <c r="BD135" s="26"/>
      <c r="BE135" s="375">
        <f>SUM(BE136:BE145)</f>
        <v>0</v>
      </c>
      <c r="BF135" s="374">
        <f t="shared" si="182"/>
        <v>0</v>
      </c>
      <c r="BG135" s="26"/>
      <c r="BH135" s="375">
        <f>SUM(BH136:BH145)</f>
        <v>0</v>
      </c>
      <c r="BI135" s="374">
        <f t="shared" si="183"/>
        <v>0</v>
      </c>
    </row>
    <row r="136" spans="2:61" ht="12.65" customHeight="1" x14ac:dyDescent="0.35">
      <c r="B136" s="61" t="s">
        <v>113</v>
      </c>
      <c r="C136" s="62">
        <f>IFERROR(VLOOKUP($B136,'P3'!$B:$AQ,2,FALSE),0)</f>
        <v>0</v>
      </c>
      <c r="D136" s="376">
        <f>IFERROR(VLOOKUP($B136,'P3'!$B:$AQ,3,FALSE),0)</f>
        <v>0</v>
      </c>
      <c r="E136" s="377">
        <f>IFERROR(VLOOKUP($B136,'P3'!$B:$AQ,4,FALSE),0)</f>
        <v>0</v>
      </c>
      <c r="F136" s="376">
        <f>IFERROR(VLOOKUP($B136,'P3'!$B:$AQ,5,FALSE),0)</f>
        <v>0</v>
      </c>
      <c r="G136" s="377">
        <f>IFERROR(VLOOKUP($B136,'P3'!$B:$AQ,6,FALSE),0)</f>
        <v>0</v>
      </c>
      <c r="H136" s="378">
        <f>IFERROR(VLOOKUP($B136,'P3'!$B:$AQ,7,FALSE),0)</f>
        <v>0</v>
      </c>
      <c r="I136" s="379">
        <f>IFERROR(VLOOKUP($B136,'P3'!$B:$AQ,8,FALSE),0)</f>
        <v>0</v>
      </c>
      <c r="J136" s="65">
        <f>IFERROR(VLOOKUP($B136,'P3'!$B:$AQ,9,FALSE),0)</f>
        <v>0</v>
      </c>
      <c r="K136" s="392"/>
      <c r="L136" s="393"/>
      <c r="M136" s="393"/>
      <c r="N136" s="68">
        <f t="shared" ref="N136:N145" si="192">D136*F136*H136*J136</f>
        <v>0</v>
      </c>
      <c r="O136" s="66">
        <f t="shared" ref="O136:O145" si="193">SUM(K136:N136)</f>
        <v>0</v>
      </c>
      <c r="P136" s="26"/>
      <c r="Q136" s="67" cm="1">
        <f t="array" ref="Q136">SUMPRODUCT(('P3'!$M$8:$AV$8=Q$9)*('P3'!$B$11:$B$190=$B136)*('P3'!$M$11:$AV$190*1))</f>
        <v>0</v>
      </c>
      <c r="R136" s="68" cm="1">
        <f t="array" ref="R136">SUMPRODUCT(('P3'!$M$8:$AV$8=R$9)*('P3'!$B$11:$B$190=$B136)*('P3'!$M$11:$AV$190*1))</f>
        <v>0</v>
      </c>
      <c r="S136" s="69" cm="1">
        <f t="array" ref="S136">SUMPRODUCT(('P3'!$M$8:$AV$8=S$9)*('P3'!$B$11:$B$190=$B136)*('P3'!$M$11:$AV$190*1))</f>
        <v>0</v>
      </c>
      <c r="T136" s="67" cm="1">
        <f t="array" ref="T136">SUMPRODUCT(('P3'!$M$8:$AV$8=T$9)*('P3'!$B$11:$B$190=$B136)*('P3'!$M$11:$AV$190*1))</f>
        <v>0</v>
      </c>
      <c r="U136" s="68" cm="1">
        <f t="array" ref="U136">SUMPRODUCT(('P3'!$M$8:$AV$8=U$9)*('P3'!$B$11:$B$190=$B136)*('P3'!$M$11:$AV$190*1))</f>
        <v>0</v>
      </c>
      <c r="V136" s="69" cm="1">
        <f t="array" ref="V136">SUMPRODUCT(('P3'!$M$8:$AV$8=V$9)*('P3'!$B$11:$B$190=$B136)*('P3'!$M$11:$AV$190*1))</f>
        <v>0</v>
      </c>
      <c r="W136" s="67" cm="1">
        <f t="array" ref="W136">SUMPRODUCT(('P3'!$M$8:$AV$8=W$9)*('P3'!$B$11:$B$190=$B136)*('P3'!$M$11:$AV$190*1))</f>
        <v>0</v>
      </c>
      <c r="X136" s="68" cm="1">
        <f t="array" ref="X136">SUMPRODUCT(('P3'!$M$8:$AV$8=X$9)*('P3'!$B$11:$B$190=$B136)*('P3'!$M$11:$AV$190*1))</f>
        <v>0</v>
      </c>
      <c r="Y136" s="69" cm="1">
        <f t="array" ref="Y136">SUMPRODUCT(('P3'!$M$8:$AV$8=Y$9)*('P3'!$B$11:$B$190=$B136)*('P3'!$M$11:$AV$190*1))</f>
        <v>0</v>
      </c>
      <c r="Z136" s="67" cm="1">
        <f t="array" ref="Z136">SUMPRODUCT(('P3'!$M$8:$AV$8=Z$9)*('P3'!$B$11:$B$190=$B136)*('P3'!$M$11:$AV$190*1))</f>
        <v>0</v>
      </c>
      <c r="AA136" s="68" cm="1">
        <f t="array" ref="AA136">SUMPRODUCT(('P3'!$M$8:$AV$8=AA$9)*('P3'!$B$11:$B$190=$B136)*('P3'!$M$11:$AV$190*1))</f>
        <v>0</v>
      </c>
      <c r="AB136" s="69" cm="1">
        <f t="array" ref="AB136">SUMPRODUCT(('P3'!$M$8:$AV$8=AB$9)*('P3'!$B$11:$B$190=$B136)*('P3'!$M$11:$AV$190*1))</f>
        <v>0</v>
      </c>
      <c r="AC136" s="67" cm="1">
        <f t="array" ref="AC136">SUMPRODUCT(('P3'!$M$8:$AV$8=AC$9)*('P3'!$B$11:$B$190=$B136)*('P3'!$M$11:$AV$190*1))</f>
        <v>0</v>
      </c>
      <c r="AD136" s="68" cm="1">
        <f t="array" ref="AD136">SUMPRODUCT(('P3'!$M$8:$AV$8=AD$9)*('P3'!$B$11:$B$190=$B136)*('P3'!$M$11:$AV$190*1))</f>
        <v>0</v>
      </c>
      <c r="AE136" s="69" cm="1">
        <f t="array" ref="AE136">SUMPRODUCT(('P3'!$M$8:$AV$8=AE$9)*('P3'!$B$11:$B$190=$B136)*('P3'!$M$11:$AV$190*1))</f>
        <v>0</v>
      </c>
      <c r="AF136" s="67" cm="1">
        <f t="array" ref="AF136">SUMPRODUCT(('P3'!$M$8:$AV$8=AF$9)*('P3'!$B$11:$B$190=$B136)*('P3'!$M$11:$AV$190*1))</f>
        <v>0</v>
      </c>
      <c r="AG136" s="68" cm="1">
        <f t="array" ref="AG136">SUMPRODUCT(('P3'!$M$8:$AV$8=AG$9)*('P3'!$B$11:$B$190=$B136)*('P3'!$M$11:$AV$190*1))</f>
        <v>0</v>
      </c>
      <c r="AH136" s="69" cm="1">
        <f t="array" ref="AH136">SUMPRODUCT(('P3'!$M$8:$AV$8=AH$9)*('P3'!$B$11:$B$190=$B136)*('P3'!$M$11:$AV$190*1))</f>
        <v>0</v>
      </c>
      <c r="AI136" s="67" cm="1">
        <f t="array" ref="AI136">SUMPRODUCT(('P3'!$M$8:$AV$8=AI$9)*('P3'!$B$11:$B$190=$B136)*('P3'!$M$11:$AV$190*1))</f>
        <v>0</v>
      </c>
      <c r="AJ136" s="68" cm="1">
        <f t="array" ref="AJ136">SUMPRODUCT(('P3'!$M$8:$AV$8=AJ$9)*('P3'!$B$11:$B$190=$B136)*('P3'!$M$11:$AV$190*1))</f>
        <v>0</v>
      </c>
      <c r="AK136" s="69" cm="1">
        <f t="array" ref="AK136">SUMPRODUCT(('P3'!$M$8:$AV$8=AK$9)*('P3'!$B$11:$B$190=$B136)*('P3'!$M$11:$AV$190*1))</f>
        <v>0</v>
      </c>
      <c r="AL136" s="67" cm="1">
        <f t="array" ref="AL136">SUMPRODUCT(('P3'!$M$8:$AV$8=AL$9)*('P3'!$B$11:$B$190=$B136)*('P3'!$M$11:$AV$190*1))</f>
        <v>0</v>
      </c>
      <c r="AM136" s="68" cm="1">
        <f t="array" ref="AM136">SUMPRODUCT(('P3'!$M$8:$AV$8=AM$9)*('P3'!$B$11:$B$190=$B136)*('P3'!$M$11:$AV$190*1))</f>
        <v>0</v>
      </c>
      <c r="AN136" s="69" cm="1">
        <f t="array" ref="AN136">SUMPRODUCT(('P3'!$M$8:$AV$8=AN$9)*('P3'!$B$11:$B$190=$B136)*('P3'!$M$11:$AV$190*1))</f>
        <v>0</v>
      </c>
      <c r="AO136" s="67" cm="1">
        <f t="array" ref="AO136">SUMPRODUCT(('P3'!$M$8:$AV$8=AO$9)*('P3'!$B$11:$B$190=$B136)*('P3'!$M$11:$AV$190*1))</f>
        <v>0</v>
      </c>
      <c r="AP136" s="68" cm="1">
        <f t="array" ref="AP136">SUMPRODUCT(('P3'!$M$8:$AV$8=AP$9)*('P3'!$B$11:$B$190=$B136)*('P3'!$M$11:$AV$190*1))</f>
        <v>0</v>
      </c>
      <c r="AQ136" s="69" cm="1">
        <f t="array" ref="AQ136">SUMPRODUCT(('P3'!$M$8:$AV$8=AQ$9)*('P3'!$B$11:$B$190=$B136)*('P3'!$M$11:$AV$190*1))</f>
        <v>0</v>
      </c>
      <c r="AR136" s="67" cm="1">
        <f t="array" ref="AR136">SUMPRODUCT(('P3'!$M$8:$AV$8=AR$9)*('P3'!$B$11:$B$190=$B136)*('P3'!$M$11:$AV$190*1))</f>
        <v>0</v>
      </c>
      <c r="AS136" s="68" cm="1">
        <f t="array" ref="AS136">SUMPRODUCT(('P3'!$M$8:$AV$8=AS$9)*('P3'!$B$11:$B$190=$B136)*('P3'!$M$11:$AV$190*1))</f>
        <v>0</v>
      </c>
      <c r="AT136" s="69" cm="1">
        <f t="array" ref="AT136">SUMPRODUCT(('P3'!$M$8:$AV$8=AT$9)*('P3'!$B$11:$B$190=$B136)*('P3'!$M$11:$AV$190*1))</f>
        <v>0</v>
      </c>
      <c r="AU136" s="67" cm="1">
        <f t="array" ref="AU136">SUMPRODUCT(('P3'!$M$8:$AV$8=AU$9)*('P3'!$B$11:$B$190=$B136)*('P3'!$M$11:$AV$190*1))</f>
        <v>0</v>
      </c>
      <c r="AV136" s="68" cm="1">
        <f t="array" ref="AV136">SUMPRODUCT(('P3'!$M$8:$AV$8=AV$9)*('P3'!$B$11:$B$190=$B136)*('P3'!$M$11:$AV$190*1))</f>
        <v>0</v>
      </c>
      <c r="AW136" s="69" cm="1">
        <f t="array" ref="AW136">SUMPRODUCT(('P3'!$M$8:$AV$8=AW$9)*('P3'!$B$11:$B$190=$B136)*('P3'!$M$11:$AV$190*1))</f>
        <v>0</v>
      </c>
      <c r="AX136" s="67" cm="1">
        <f t="array" ref="AX136">SUMPRODUCT(('P3'!$M$8:$AV$8=AX$9)*('P3'!$B$11:$B$190=$B136)*('P3'!$M$11:$AV$190*1))</f>
        <v>0</v>
      </c>
      <c r="AY136" s="68" cm="1">
        <f t="array" ref="AY136">SUMPRODUCT(('P3'!$M$8:$AV$8=AY$9)*('P3'!$B$11:$B$190=$B136)*('P3'!$M$11:$AV$190*1))</f>
        <v>0</v>
      </c>
      <c r="AZ136" s="69" cm="1">
        <f t="array" ref="AZ136">SUMPRODUCT(('P3'!$M$8:$AV$8=AZ$9)*('P3'!$B$11:$B$190=$B136)*('P3'!$M$11:$AV$190*1))</f>
        <v>0</v>
      </c>
      <c r="BA136" s="26"/>
      <c r="BB136" s="381"/>
      <c r="BC136" s="382"/>
      <c r="BD136" s="26"/>
      <c r="BE136" s="381">
        <f t="shared" ref="BE136:BE145" si="194">SUM(Q136:AZ136)</f>
        <v>0</v>
      </c>
      <c r="BF136" s="383">
        <f t="shared" si="182"/>
        <v>0</v>
      </c>
      <c r="BG136" s="26"/>
      <c r="BH136" s="381">
        <f t="shared" ref="BH136:BH145" si="195">BB136+BE136</f>
        <v>0</v>
      </c>
      <c r="BI136" s="383">
        <f t="shared" si="183"/>
        <v>0</v>
      </c>
    </row>
    <row r="137" spans="2:61" ht="12.65" customHeight="1" x14ac:dyDescent="0.35">
      <c r="B137" s="61" t="s">
        <v>114</v>
      </c>
      <c r="C137" s="62">
        <f>IFERROR(VLOOKUP($B137,'P3'!$B:$AQ,2,FALSE),0)</f>
        <v>0</v>
      </c>
      <c r="D137" s="376">
        <f>IFERROR(VLOOKUP($B137,'P3'!$B:$AQ,3,FALSE),0)</f>
        <v>0</v>
      </c>
      <c r="E137" s="377">
        <f>IFERROR(VLOOKUP($B137,'P3'!$B:$AQ,4,FALSE),0)</f>
        <v>0</v>
      </c>
      <c r="F137" s="376">
        <f>IFERROR(VLOOKUP($B137,'P3'!$B:$AQ,5,FALSE),0)</f>
        <v>0</v>
      </c>
      <c r="G137" s="377">
        <f>IFERROR(VLOOKUP($B137,'P3'!$B:$AQ,6,FALSE),0)</f>
        <v>0</v>
      </c>
      <c r="H137" s="378">
        <f>IFERROR(VLOOKUP($B137,'P3'!$B:$AQ,7,FALSE),0)</f>
        <v>0</v>
      </c>
      <c r="I137" s="379">
        <f>IFERROR(VLOOKUP($B137,'P3'!$B:$AQ,8,FALSE),0)</f>
        <v>0</v>
      </c>
      <c r="J137" s="65">
        <f>IFERROR(VLOOKUP($B137,'P3'!$B:$AQ,9,FALSE),0)</f>
        <v>0</v>
      </c>
      <c r="K137" s="392"/>
      <c r="L137" s="393"/>
      <c r="M137" s="393"/>
      <c r="N137" s="68">
        <f t="shared" si="192"/>
        <v>0</v>
      </c>
      <c r="O137" s="66">
        <f t="shared" si="193"/>
        <v>0</v>
      </c>
      <c r="P137" s="26"/>
      <c r="Q137" s="67" cm="1">
        <f t="array" ref="Q137">SUMPRODUCT(('P3'!$M$8:$AV$8=Q$9)*('P3'!$B$11:$B$190=$B137)*('P3'!$M$11:$AV$190*1))</f>
        <v>0</v>
      </c>
      <c r="R137" s="68" cm="1">
        <f t="array" ref="R137">SUMPRODUCT(('P3'!$M$8:$AV$8=R$9)*('P3'!$B$11:$B$190=$B137)*('P3'!$M$11:$AV$190*1))</f>
        <v>0</v>
      </c>
      <c r="S137" s="69" cm="1">
        <f t="array" ref="S137">SUMPRODUCT(('P3'!$M$8:$AV$8=S$9)*('P3'!$B$11:$B$190=$B137)*('P3'!$M$11:$AV$190*1))</f>
        <v>0</v>
      </c>
      <c r="T137" s="67" cm="1">
        <f t="array" ref="T137">SUMPRODUCT(('P3'!$M$8:$AV$8=T$9)*('P3'!$B$11:$B$190=$B137)*('P3'!$M$11:$AV$190*1))</f>
        <v>0</v>
      </c>
      <c r="U137" s="68" cm="1">
        <f t="array" ref="U137">SUMPRODUCT(('P3'!$M$8:$AV$8=U$9)*('P3'!$B$11:$B$190=$B137)*('P3'!$M$11:$AV$190*1))</f>
        <v>0</v>
      </c>
      <c r="V137" s="69" cm="1">
        <f t="array" ref="V137">SUMPRODUCT(('P3'!$M$8:$AV$8=V$9)*('P3'!$B$11:$B$190=$B137)*('P3'!$M$11:$AV$190*1))</f>
        <v>0</v>
      </c>
      <c r="W137" s="67" cm="1">
        <f t="array" ref="W137">SUMPRODUCT(('P3'!$M$8:$AV$8=W$9)*('P3'!$B$11:$B$190=$B137)*('P3'!$M$11:$AV$190*1))</f>
        <v>0</v>
      </c>
      <c r="X137" s="68" cm="1">
        <f t="array" ref="X137">SUMPRODUCT(('P3'!$M$8:$AV$8=X$9)*('P3'!$B$11:$B$190=$B137)*('P3'!$M$11:$AV$190*1))</f>
        <v>0</v>
      </c>
      <c r="Y137" s="69" cm="1">
        <f t="array" ref="Y137">SUMPRODUCT(('P3'!$M$8:$AV$8=Y$9)*('P3'!$B$11:$B$190=$B137)*('P3'!$M$11:$AV$190*1))</f>
        <v>0</v>
      </c>
      <c r="Z137" s="67" cm="1">
        <f t="array" ref="Z137">SUMPRODUCT(('P3'!$M$8:$AV$8=Z$9)*('P3'!$B$11:$B$190=$B137)*('P3'!$M$11:$AV$190*1))</f>
        <v>0</v>
      </c>
      <c r="AA137" s="68" cm="1">
        <f t="array" ref="AA137">SUMPRODUCT(('P3'!$M$8:$AV$8=AA$9)*('P3'!$B$11:$B$190=$B137)*('P3'!$M$11:$AV$190*1))</f>
        <v>0</v>
      </c>
      <c r="AB137" s="69" cm="1">
        <f t="array" ref="AB137">SUMPRODUCT(('P3'!$M$8:$AV$8=AB$9)*('P3'!$B$11:$B$190=$B137)*('P3'!$M$11:$AV$190*1))</f>
        <v>0</v>
      </c>
      <c r="AC137" s="67" cm="1">
        <f t="array" ref="AC137">SUMPRODUCT(('P3'!$M$8:$AV$8=AC$9)*('P3'!$B$11:$B$190=$B137)*('P3'!$M$11:$AV$190*1))</f>
        <v>0</v>
      </c>
      <c r="AD137" s="68" cm="1">
        <f t="array" ref="AD137">SUMPRODUCT(('P3'!$M$8:$AV$8=AD$9)*('P3'!$B$11:$B$190=$B137)*('P3'!$M$11:$AV$190*1))</f>
        <v>0</v>
      </c>
      <c r="AE137" s="69" cm="1">
        <f t="array" ref="AE137">SUMPRODUCT(('P3'!$M$8:$AV$8=AE$9)*('P3'!$B$11:$B$190=$B137)*('P3'!$M$11:$AV$190*1))</f>
        <v>0</v>
      </c>
      <c r="AF137" s="67" cm="1">
        <f t="array" ref="AF137">SUMPRODUCT(('P3'!$M$8:$AV$8=AF$9)*('P3'!$B$11:$B$190=$B137)*('P3'!$M$11:$AV$190*1))</f>
        <v>0</v>
      </c>
      <c r="AG137" s="68" cm="1">
        <f t="array" ref="AG137">SUMPRODUCT(('P3'!$M$8:$AV$8=AG$9)*('P3'!$B$11:$B$190=$B137)*('P3'!$M$11:$AV$190*1))</f>
        <v>0</v>
      </c>
      <c r="AH137" s="69" cm="1">
        <f t="array" ref="AH137">SUMPRODUCT(('P3'!$M$8:$AV$8=AH$9)*('P3'!$B$11:$B$190=$B137)*('P3'!$M$11:$AV$190*1))</f>
        <v>0</v>
      </c>
      <c r="AI137" s="67" cm="1">
        <f t="array" ref="AI137">SUMPRODUCT(('P3'!$M$8:$AV$8=AI$9)*('P3'!$B$11:$B$190=$B137)*('P3'!$M$11:$AV$190*1))</f>
        <v>0</v>
      </c>
      <c r="AJ137" s="68" cm="1">
        <f t="array" ref="AJ137">SUMPRODUCT(('P3'!$M$8:$AV$8=AJ$9)*('P3'!$B$11:$B$190=$B137)*('P3'!$M$11:$AV$190*1))</f>
        <v>0</v>
      </c>
      <c r="AK137" s="69" cm="1">
        <f t="array" ref="AK137">SUMPRODUCT(('P3'!$M$8:$AV$8=AK$9)*('P3'!$B$11:$B$190=$B137)*('P3'!$M$11:$AV$190*1))</f>
        <v>0</v>
      </c>
      <c r="AL137" s="67" cm="1">
        <f t="array" ref="AL137">SUMPRODUCT(('P3'!$M$8:$AV$8=AL$9)*('P3'!$B$11:$B$190=$B137)*('P3'!$M$11:$AV$190*1))</f>
        <v>0</v>
      </c>
      <c r="AM137" s="68" cm="1">
        <f t="array" ref="AM137">SUMPRODUCT(('P3'!$M$8:$AV$8=AM$9)*('P3'!$B$11:$B$190=$B137)*('P3'!$M$11:$AV$190*1))</f>
        <v>0</v>
      </c>
      <c r="AN137" s="69" cm="1">
        <f t="array" ref="AN137">SUMPRODUCT(('P3'!$M$8:$AV$8=AN$9)*('P3'!$B$11:$B$190=$B137)*('P3'!$M$11:$AV$190*1))</f>
        <v>0</v>
      </c>
      <c r="AO137" s="67" cm="1">
        <f t="array" ref="AO137">SUMPRODUCT(('P3'!$M$8:$AV$8=AO$9)*('P3'!$B$11:$B$190=$B137)*('P3'!$M$11:$AV$190*1))</f>
        <v>0</v>
      </c>
      <c r="AP137" s="68" cm="1">
        <f t="array" ref="AP137">SUMPRODUCT(('P3'!$M$8:$AV$8=AP$9)*('P3'!$B$11:$B$190=$B137)*('P3'!$M$11:$AV$190*1))</f>
        <v>0</v>
      </c>
      <c r="AQ137" s="69" cm="1">
        <f t="array" ref="AQ137">SUMPRODUCT(('P3'!$M$8:$AV$8=AQ$9)*('P3'!$B$11:$B$190=$B137)*('P3'!$M$11:$AV$190*1))</f>
        <v>0</v>
      </c>
      <c r="AR137" s="67" cm="1">
        <f t="array" ref="AR137">SUMPRODUCT(('P3'!$M$8:$AV$8=AR$9)*('P3'!$B$11:$B$190=$B137)*('P3'!$M$11:$AV$190*1))</f>
        <v>0</v>
      </c>
      <c r="AS137" s="68" cm="1">
        <f t="array" ref="AS137">SUMPRODUCT(('P3'!$M$8:$AV$8=AS$9)*('P3'!$B$11:$B$190=$B137)*('P3'!$M$11:$AV$190*1))</f>
        <v>0</v>
      </c>
      <c r="AT137" s="69" cm="1">
        <f t="array" ref="AT137">SUMPRODUCT(('P3'!$M$8:$AV$8=AT$9)*('P3'!$B$11:$B$190=$B137)*('P3'!$M$11:$AV$190*1))</f>
        <v>0</v>
      </c>
      <c r="AU137" s="67" cm="1">
        <f t="array" ref="AU137">SUMPRODUCT(('P3'!$M$8:$AV$8=AU$9)*('P3'!$B$11:$B$190=$B137)*('P3'!$M$11:$AV$190*1))</f>
        <v>0</v>
      </c>
      <c r="AV137" s="68" cm="1">
        <f t="array" ref="AV137">SUMPRODUCT(('P3'!$M$8:$AV$8=AV$9)*('P3'!$B$11:$B$190=$B137)*('P3'!$M$11:$AV$190*1))</f>
        <v>0</v>
      </c>
      <c r="AW137" s="69" cm="1">
        <f t="array" ref="AW137">SUMPRODUCT(('P3'!$M$8:$AV$8=AW$9)*('P3'!$B$11:$B$190=$B137)*('P3'!$M$11:$AV$190*1))</f>
        <v>0</v>
      </c>
      <c r="AX137" s="67" cm="1">
        <f t="array" ref="AX137">SUMPRODUCT(('P3'!$M$8:$AV$8=AX$9)*('P3'!$B$11:$B$190=$B137)*('P3'!$M$11:$AV$190*1))</f>
        <v>0</v>
      </c>
      <c r="AY137" s="68" cm="1">
        <f t="array" ref="AY137">SUMPRODUCT(('P3'!$M$8:$AV$8=AY$9)*('P3'!$B$11:$B$190=$B137)*('P3'!$M$11:$AV$190*1))</f>
        <v>0</v>
      </c>
      <c r="AZ137" s="69" cm="1">
        <f t="array" ref="AZ137">SUMPRODUCT(('P3'!$M$8:$AV$8=AZ$9)*('P3'!$B$11:$B$190=$B137)*('P3'!$M$11:$AV$190*1))</f>
        <v>0</v>
      </c>
      <c r="BA137" s="26"/>
      <c r="BB137" s="381"/>
      <c r="BC137" s="382"/>
      <c r="BD137" s="26"/>
      <c r="BE137" s="381">
        <f t="shared" si="194"/>
        <v>0</v>
      </c>
      <c r="BF137" s="383">
        <f t="shared" si="182"/>
        <v>0</v>
      </c>
      <c r="BG137" s="26"/>
      <c r="BH137" s="381">
        <f t="shared" si="195"/>
        <v>0</v>
      </c>
      <c r="BI137" s="383">
        <f t="shared" si="183"/>
        <v>0</v>
      </c>
    </row>
    <row r="138" spans="2:61" ht="12.65" hidden="1" customHeight="1" outlineLevel="1" x14ac:dyDescent="0.35">
      <c r="B138" s="61" t="s">
        <v>115</v>
      </c>
      <c r="C138" s="62">
        <f>IFERROR(VLOOKUP($B138,'P3'!$B:$AQ,2,FALSE),0)</f>
        <v>0</v>
      </c>
      <c r="D138" s="376">
        <f>IFERROR(VLOOKUP($B138,'P3'!$B:$AQ,3,FALSE),0)</f>
        <v>0</v>
      </c>
      <c r="E138" s="377">
        <f>IFERROR(VLOOKUP($B138,'P3'!$B:$AQ,4,FALSE),0)</f>
        <v>0</v>
      </c>
      <c r="F138" s="376">
        <f>IFERROR(VLOOKUP($B138,'P3'!$B:$AQ,5,FALSE),0)</f>
        <v>0</v>
      </c>
      <c r="G138" s="377">
        <f>IFERROR(VLOOKUP($B138,'P3'!$B:$AQ,6,FALSE),0)</f>
        <v>0</v>
      </c>
      <c r="H138" s="378">
        <f>IFERROR(VLOOKUP($B138,'P3'!$B:$AQ,7,FALSE),0)</f>
        <v>0</v>
      </c>
      <c r="I138" s="379">
        <f>IFERROR(VLOOKUP($B138,'P3'!$B:$AQ,8,FALSE),0)</f>
        <v>0</v>
      </c>
      <c r="J138" s="65">
        <f>IFERROR(VLOOKUP($B138,'P3'!$B:$AQ,9,FALSE),0)</f>
        <v>0</v>
      </c>
      <c r="K138" s="392"/>
      <c r="L138" s="393"/>
      <c r="M138" s="393"/>
      <c r="N138" s="68">
        <f t="shared" si="192"/>
        <v>0</v>
      </c>
      <c r="O138" s="66">
        <f t="shared" si="193"/>
        <v>0</v>
      </c>
      <c r="P138" s="26"/>
      <c r="Q138" s="67" cm="1">
        <f t="array" ref="Q138">SUMPRODUCT(('P3'!$M$8:$AV$8=Q$9)*('P3'!$B$11:$B$190=$B138)*('P3'!$M$11:$AV$190*1))</f>
        <v>0</v>
      </c>
      <c r="R138" s="68" cm="1">
        <f t="array" ref="R138">SUMPRODUCT(('P3'!$M$8:$AV$8=R$9)*('P3'!$B$11:$B$190=$B138)*('P3'!$M$11:$AV$190*1))</f>
        <v>0</v>
      </c>
      <c r="S138" s="69" cm="1">
        <f t="array" ref="S138">SUMPRODUCT(('P3'!$M$8:$AV$8=S$9)*('P3'!$B$11:$B$190=$B138)*('P3'!$M$11:$AV$190*1))</f>
        <v>0</v>
      </c>
      <c r="T138" s="67" cm="1">
        <f t="array" ref="T138">SUMPRODUCT(('P3'!$M$8:$AV$8=T$9)*('P3'!$B$11:$B$190=$B138)*('P3'!$M$11:$AV$190*1))</f>
        <v>0</v>
      </c>
      <c r="U138" s="68" cm="1">
        <f t="array" ref="U138">SUMPRODUCT(('P3'!$M$8:$AV$8=U$9)*('P3'!$B$11:$B$190=$B138)*('P3'!$M$11:$AV$190*1))</f>
        <v>0</v>
      </c>
      <c r="V138" s="69" cm="1">
        <f t="array" ref="V138">SUMPRODUCT(('P3'!$M$8:$AV$8=V$9)*('P3'!$B$11:$B$190=$B138)*('P3'!$M$11:$AV$190*1))</f>
        <v>0</v>
      </c>
      <c r="W138" s="67" cm="1">
        <f t="array" ref="W138">SUMPRODUCT(('P3'!$M$8:$AV$8=W$9)*('P3'!$B$11:$B$190=$B138)*('P3'!$M$11:$AV$190*1))</f>
        <v>0</v>
      </c>
      <c r="X138" s="68" cm="1">
        <f t="array" ref="X138">SUMPRODUCT(('P3'!$M$8:$AV$8=X$9)*('P3'!$B$11:$B$190=$B138)*('P3'!$M$11:$AV$190*1))</f>
        <v>0</v>
      </c>
      <c r="Y138" s="69" cm="1">
        <f t="array" ref="Y138">SUMPRODUCT(('P3'!$M$8:$AV$8=Y$9)*('P3'!$B$11:$B$190=$B138)*('P3'!$M$11:$AV$190*1))</f>
        <v>0</v>
      </c>
      <c r="Z138" s="67" cm="1">
        <f t="array" ref="Z138">SUMPRODUCT(('P3'!$M$8:$AV$8=Z$9)*('P3'!$B$11:$B$190=$B138)*('P3'!$M$11:$AV$190*1))</f>
        <v>0</v>
      </c>
      <c r="AA138" s="68" cm="1">
        <f t="array" ref="AA138">SUMPRODUCT(('P3'!$M$8:$AV$8=AA$9)*('P3'!$B$11:$B$190=$B138)*('P3'!$M$11:$AV$190*1))</f>
        <v>0</v>
      </c>
      <c r="AB138" s="69" cm="1">
        <f t="array" ref="AB138">SUMPRODUCT(('P3'!$M$8:$AV$8=AB$9)*('P3'!$B$11:$B$190=$B138)*('P3'!$M$11:$AV$190*1))</f>
        <v>0</v>
      </c>
      <c r="AC138" s="67" cm="1">
        <f t="array" ref="AC138">SUMPRODUCT(('P3'!$M$8:$AV$8=AC$9)*('P3'!$B$11:$B$190=$B138)*('P3'!$M$11:$AV$190*1))</f>
        <v>0</v>
      </c>
      <c r="AD138" s="68" cm="1">
        <f t="array" ref="AD138">SUMPRODUCT(('P3'!$M$8:$AV$8=AD$9)*('P3'!$B$11:$B$190=$B138)*('P3'!$M$11:$AV$190*1))</f>
        <v>0</v>
      </c>
      <c r="AE138" s="69" cm="1">
        <f t="array" ref="AE138">SUMPRODUCT(('P3'!$M$8:$AV$8=AE$9)*('P3'!$B$11:$B$190=$B138)*('P3'!$M$11:$AV$190*1))</f>
        <v>0</v>
      </c>
      <c r="AF138" s="67" cm="1">
        <f t="array" ref="AF138">SUMPRODUCT(('P3'!$M$8:$AV$8=AF$9)*('P3'!$B$11:$B$190=$B138)*('P3'!$M$11:$AV$190*1))</f>
        <v>0</v>
      </c>
      <c r="AG138" s="68" cm="1">
        <f t="array" ref="AG138">SUMPRODUCT(('P3'!$M$8:$AV$8=AG$9)*('P3'!$B$11:$B$190=$B138)*('P3'!$M$11:$AV$190*1))</f>
        <v>0</v>
      </c>
      <c r="AH138" s="69" cm="1">
        <f t="array" ref="AH138">SUMPRODUCT(('P3'!$M$8:$AV$8=AH$9)*('P3'!$B$11:$B$190=$B138)*('P3'!$M$11:$AV$190*1))</f>
        <v>0</v>
      </c>
      <c r="AI138" s="67" cm="1">
        <f t="array" ref="AI138">SUMPRODUCT(('P3'!$M$8:$AV$8=AI$9)*('P3'!$B$11:$B$190=$B138)*('P3'!$M$11:$AV$190*1))</f>
        <v>0</v>
      </c>
      <c r="AJ138" s="68" cm="1">
        <f t="array" ref="AJ138">SUMPRODUCT(('P3'!$M$8:$AV$8=AJ$9)*('P3'!$B$11:$B$190=$B138)*('P3'!$M$11:$AV$190*1))</f>
        <v>0</v>
      </c>
      <c r="AK138" s="69" cm="1">
        <f t="array" ref="AK138">SUMPRODUCT(('P3'!$M$8:$AV$8=AK$9)*('P3'!$B$11:$B$190=$B138)*('P3'!$M$11:$AV$190*1))</f>
        <v>0</v>
      </c>
      <c r="AL138" s="67" cm="1">
        <f t="array" ref="AL138">SUMPRODUCT(('P3'!$M$8:$AV$8=AL$9)*('P3'!$B$11:$B$190=$B138)*('P3'!$M$11:$AV$190*1))</f>
        <v>0</v>
      </c>
      <c r="AM138" s="68" cm="1">
        <f t="array" ref="AM138">SUMPRODUCT(('P3'!$M$8:$AV$8=AM$9)*('P3'!$B$11:$B$190=$B138)*('P3'!$M$11:$AV$190*1))</f>
        <v>0</v>
      </c>
      <c r="AN138" s="69" cm="1">
        <f t="array" ref="AN138">SUMPRODUCT(('P3'!$M$8:$AV$8=AN$9)*('P3'!$B$11:$B$190=$B138)*('P3'!$M$11:$AV$190*1))</f>
        <v>0</v>
      </c>
      <c r="AO138" s="67" cm="1">
        <f t="array" ref="AO138">SUMPRODUCT(('P3'!$M$8:$AV$8=AO$9)*('P3'!$B$11:$B$190=$B138)*('P3'!$M$11:$AV$190*1))</f>
        <v>0</v>
      </c>
      <c r="AP138" s="68" cm="1">
        <f t="array" ref="AP138">SUMPRODUCT(('P3'!$M$8:$AV$8=AP$9)*('P3'!$B$11:$B$190=$B138)*('P3'!$M$11:$AV$190*1))</f>
        <v>0</v>
      </c>
      <c r="AQ138" s="69" cm="1">
        <f t="array" ref="AQ138">SUMPRODUCT(('P3'!$M$8:$AV$8=AQ$9)*('P3'!$B$11:$B$190=$B138)*('P3'!$M$11:$AV$190*1))</f>
        <v>0</v>
      </c>
      <c r="AR138" s="67" cm="1">
        <f t="array" ref="AR138">SUMPRODUCT(('P3'!$M$8:$AV$8=AR$9)*('P3'!$B$11:$B$190=$B138)*('P3'!$M$11:$AV$190*1))</f>
        <v>0</v>
      </c>
      <c r="AS138" s="68" cm="1">
        <f t="array" ref="AS138">SUMPRODUCT(('P3'!$M$8:$AV$8=AS$9)*('P3'!$B$11:$B$190=$B138)*('P3'!$M$11:$AV$190*1))</f>
        <v>0</v>
      </c>
      <c r="AT138" s="69" cm="1">
        <f t="array" ref="AT138">SUMPRODUCT(('P3'!$M$8:$AV$8=AT$9)*('P3'!$B$11:$B$190=$B138)*('P3'!$M$11:$AV$190*1))</f>
        <v>0</v>
      </c>
      <c r="AU138" s="67" cm="1">
        <f t="array" ref="AU138">SUMPRODUCT(('P3'!$M$8:$AV$8=AU$9)*('P3'!$B$11:$B$190=$B138)*('P3'!$M$11:$AV$190*1))</f>
        <v>0</v>
      </c>
      <c r="AV138" s="68" cm="1">
        <f t="array" ref="AV138">SUMPRODUCT(('P3'!$M$8:$AV$8=AV$9)*('P3'!$B$11:$B$190=$B138)*('P3'!$M$11:$AV$190*1))</f>
        <v>0</v>
      </c>
      <c r="AW138" s="69" cm="1">
        <f t="array" ref="AW138">SUMPRODUCT(('P3'!$M$8:$AV$8=AW$9)*('P3'!$B$11:$B$190=$B138)*('P3'!$M$11:$AV$190*1))</f>
        <v>0</v>
      </c>
      <c r="AX138" s="67" cm="1">
        <f t="array" ref="AX138">SUMPRODUCT(('P3'!$M$8:$AV$8=AX$9)*('P3'!$B$11:$B$190=$B138)*('P3'!$M$11:$AV$190*1))</f>
        <v>0</v>
      </c>
      <c r="AY138" s="68" cm="1">
        <f t="array" ref="AY138">SUMPRODUCT(('P3'!$M$8:$AV$8=AY$9)*('P3'!$B$11:$B$190=$B138)*('P3'!$M$11:$AV$190*1))</f>
        <v>0</v>
      </c>
      <c r="AZ138" s="69" cm="1">
        <f t="array" ref="AZ138">SUMPRODUCT(('P3'!$M$8:$AV$8=AZ$9)*('P3'!$B$11:$B$190=$B138)*('P3'!$M$11:$AV$190*1))</f>
        <v>0</v>
      </c>
      <c r="BA138" s="26"/>
      <c r="BB138" s="381"/>
      <c r="BC138" s="382"/>
      <c r="BD138" s="26"/>
      <c r="BE138" s="381">
        <f t="shared" si="194"/>
        <v>0</v>
      </c>
      <c r="BF138" s="383">
        <f t="shared" si="182"/>
        <v>0</v>
      </c>
      <c r="BG138" s="26"/>
      <c r="BH138" s="381">
        <f t="shared" si="195"/>
        <v>0</v>
      </c>
      <c r="BI138" s="383">
        <f t="shared" si="183"/>
        <v>0</v>
      </c>
    </row>
    <row r="139" spans="2:61" ht="12.65" hidden="1" customHeight="1" outlineLevel="1" x14ac:dyDescent="0.35">
      <c r="B139" s="61" t="s">
        <v>116</v>
      </c>
      <c r="C139" s="62">
        <f>IFERROR(VLOOKUP($B139,'P3'!$B:$AQ,2,FALSE),0)</f>
        <v>0</v>
      </c>
      <c r="D139" s="376">
        <f>IFERROR(VLOOKUP($B139,'P3'!$B:$AQ,3,FALSE),0)</f>
        <v>0</v>
      </c>
      <c r="E139" s="377">
        <f>IFERROR(VLOOKUP($B139,'P3'!$B:$AQ,4,FALSE),0)</f>
        <v>0</v>
      </c>
      <c r="F139" s="376">
        <f>IFERROR(VLOOKUP($B139,'P3'!$B:$AQ,5,FALSE),0)</f>
        <v>0</v>
      </c>
      <c r="G139" s="377">
        <f>IFERROR(VLOOKUP($B139,'P3'!$B:$AQ,6,FALSE),0)</f>
        <v>0</v>
      </c>
      <c r="H139" s="378">
        <f>IFERROR(VLOOKUP($B139,'P3'!$B:$AQ,7,FALSE),0)</f>
        <v>0</v>
      </c>
      <c r="I139" s="379">
        <f>IFERROR(VLOOKUP($B139,'P3'!$B:$AQ,8,FALSE),0)</f>
        <v>0</v>
      </c>
      <c r="J139" s="65">
        <f>IFERROR(VLOOKUP($B139,'P3'!$B:$AQ,9,FALSE),0)</f>
        <v>0</v>
      </c>
      <c r="K139" s="392"/>
      <c r="L139" s="393"/>
      <c r="M139" s="393"/>
      <c r="N139" s="68">
        <f t="shared" si="192"/>
        <v>0</v>
      </c>
      <c r="O139" s="66">
        <f t="shared" si="193"/>
        <v>0</v>
      </c>
      <c r="P139" s="26"/>
      <c r="Q139" s="67" cm="1">
        <f t="array" ref="Q139">SUMPRODUCT(('P3'!$M$8:$AV$8=Q$9)*('P3'!$B$11:$B$190=$B139)*('P3'!$M$11:$AV$190*1))</f>
        <v>0</v>
      </c>
      <c r="R139" s="68" cm="1">
        <f t="array" ref="R139">SUMPRODUCT(('P3'!$M$8:$AV$8=R$9)*('P3'!$B$11:$B$190=$B139)*('P3'!$M$11:$AV$190*1))</f>
        <v>0</v>
      </c>
      <c r="S139" s="69" cm="1">
        <f t="array" ref="S139">SUMPRODUCT(('P3'!$M$8:$AV$8=S$9)*('P3'!$B$11:$B$190=$B139)*('P3'!$M$11:$AV$190*1))</f>
        <v>0</v>
      </c>
      <c r="T139" s="67" cm="1">
        <f t="array" ref="T139">SUMPRODUCT(('P3'!$M$8:$AV$8=T$9)*('P3'!$B$11:$B$190=$B139)*('P3'!$M$11:$AV$190*1))</f>
        <v>0</v>
      </c>
      <c r="U139" s="68" cm="1">
        <f t="array" ref="U139">SUMPRODUCT(('P3'!$M$8:$AV$8=U$9)*('P3'!$B$11:$B$190=$B139)*('P3'!$M$11:$AV$190*1))</f>
        <v>0</v>
      </c>
      <c r="V139" s="69" cm="1">
        <f t="array" ref="V139">SUMPRODUCT(('P3'!$M$8:$AV$8=V$9)*('P3'!$B$11:$B$190=$B139)*('P3'!$M$11:$AV$190*1))</f>
        <v>0</v>
      </c>
      <c r="W139" s="67" cm="1">
        <f t="array" ref="W139">SUMPRODUCT(('P3'!$M$8:$AV$8=W$9)*('P3'!$B$11:$B$190=$B139)*('P3'!$M$11:$AV$190*1))</f>
        <v>0</v>
      </c>
      <c r="X139" s="68" cm="1">
        <f t="array" ref="X139">SUMPRODUCT(('P3'!$M$8:$AV$8=X$9)*('P3'!$B$11:$B$190=$B139)*('P3'!$M$11:$AV$190*1))</f>
        <v>0</v>
      </c>
      <c r="Y139" s="69" cm="1">
        <f t="array" ref="Y139">SUMPRODUCT(('P3'!$M$8:$AV$8=Y$9)*('P3'!$B$11:$B$190=$B139)*('P3'!$M$11:$AV$190*1))</f>
        <v>0</v>
      </c>
      <c r="Z139" s="67" cm="1">
        <f t="array" ref="Z139">SUMPRODUCT(('P3'!$M$8:$AV$8=Z$9)*('P3'!$B$11:$B$190=$B139)*('P3'!$M$11:$AV$190*1))</f>
        <v>0</v>
      </c>
      <c r="AA139" s="68" cm="1">
        <f t="array" ref="AA139">SUMPRODUCT(('P3'!$M$8:$AV$8=AA$9)*('P3'!$B$11:$B$190=$B139)*('P3'!$M$11:$AV$190*1))</f>
        <v>0</v>
      </c>
      <c r="AB139" s="69" cm="1">
        <f t="array" ref="AB139">SUMPRODUCT(('P3'!$M$8:$AV$8=AB$9)*('P3'!$B$11:$B$190=$B139)*('P3'!$M$11:$AV$190*1))</f>
        <v>0</v>
      </c>
      <c r="AC139" s="67" cm="1">
        <f t="array" ref="AC139">SUMPRODUCT(('P3'!$M$8:$AV$8=AC$9)*('P3'!$B$11:$B$190=$B139)*('P3'!$M$11:$AV$190*1))</f>
        <v>0</v>
      </c>
      <c r="AD139" s="68" cm="1">
        <f t="array" ref="AD139">SUMPRODUCT(('P3'!$M$8:$AV$8=AD$9)*('P3'!$B$11:$B$190=$B139)*('P3'!$M$11:$AV$190*1))</f>
        <v>0</v>
      </c>
      <c r="AE139" s="69" cm="1">
        <f t="array" ref="AE139">SUMPRODUCT(('P3'!$M$8:$AV$8=AE$9)*('P3'!$B$11:$B$190=$B139)*('P3'!$M$11:$AV$190*1))</f>
        <v>0</v>
      </c>
      <c r="AF139" s="67" cm="1">
        <f t="array" ref="AF139">SUMPRODUCT(('P3'!$M$8:$AV$8=AF$9)*('P3'!$B$11:$B$190=$B139)*('P3'!$M$11:$AV$190*1))</f>
        <v>0</v>
      </c>
      <c r="AG139" s="68" cm="1">
        <f t="array" ref="AG139">SUMPRODUCT(('P3'!$M$8:$AV$8=AG$9)*('P3'!$B$11:$B$190=$B139)*('P3'!$M$11:$AV$190*1))</f>
        <v>0</v>
      </c>
      <c r="AH139" s="69" cm="1">
        <f t="array" ref="AH139">SUMPRODUCT(('P3'!$M$8:$AV$8=AH$9)*('P3'!$B$11:$B$190=$B139)*('P3'!$M$11:$AV$190*1))</f>
        <v>0</v>
      </c>
      <c r="AI139" s="67" cm="1">
        <f t="array" ref="AI139">SUMPRODUCT(('P3'!$M$8:$AV$8=AI$9)*('P3'!$B$11:$B$190=$B139)*('P3'!$M$11:$AV$190*1))</f>
        <v>0</v>
      </c>
      <c r="AJ139" s="68" cm="1">
        <f t="array" ref="AJ139">SUMPRODUCT(('P3'!$M$8:$AV$8=AJ$9)*('P3'!$B$11:$B$190=$B139)*('P3'!$M$11:$AV$190*1))</f>
        <v>0</v>
      </c>
      <c r="AK139" s="69" cm="1">
        <f t="array" ref="AK139">SUMPRODUCT(('P3'!$M$8:$AV$8=AK$9)*('P3'!$B$11:$B$190=$B139)*('P3'!$M$11:$AV$190*1))</f>
        <v>0</v>
      </c>
      <c r="AL139" s="67" cm="1">
        <f t="array" ref="AL139">SUMPRODUCT(('P3'!$M$8:$AV$8=AL$9)*('P3'!$B$11:$B$190=$B139)*('P3'!$M$11:$AV$190*1))</f>
        <v>0</v>
      </c>
      <c r="AM139" s="68" cm="1">
        <f t="array" ref="AM139">SUMPRODUCT(('P3'!$M$8:$AV$8=AM$9)*('P3'!$B$11:$B$190=$B139)*('P3'!$M$11:$AV$190*1))</f>
        <v>0</v>
      </c>
      <c r="AN139" s="69" cm="1">
        <f t="array" ref="AN139">SUMPRODUCT(('P3'!$M$8:$AV$8=AN$9)*('P3'!$B$11:$B$190=$B139)*('P3'!$M$11:$AV$190*1))</f>
        <v>0</v>
      </c>
      <c r="AO139" s="67" cm="1">
        <f t="array" ref="AO139">SUMPRODUCT(('P3'!$M$8:$AV$8=AO$9)*('P3'!$B$11:$B$190=$B139)*('P3'!$M$11:$AV$190*1))</f>
        <v>0</v>
      </c>
      <c r="AP139" s="68" cm="1">
        <f t="array" ref="AP139">SUMPRODUCT(('P3'!$M$8:$AV$8=AP$9)*('P3'!$B$11:$B$190=$B139)*('P3'!$M$11:$AV$190*1))</f>
        <v>0</v>
      </c>
      <c r="AQ139" s="69" cm="1">
        <f t="array" ref="AQ139">SUMPRODUCT(('P3'!$M$8:$AV$8=AQ$9)*('P3'!$B$11:$B$190=$B139)*('P3'!$M$11:$AV$190*1))</f>
        <v>0</v>
      </c>
      <c r="AR139" s="67" cm="1">
        <f t="array" ref="AR139">SUMPRODUCT(('P3'!$M$8:$AV$8=AR$9)*('P3'!$B$11:$B$190=$B139)*('P3'!$M$11:$AV$190*1))</f>
        <v>0</v>
      </c>
      <c r="AS139" s="68" cm="1">
        <f t="array" ref="AS139">SUMPRODUCT(('P3'!$M$8:$AV$8=AS$9)*('P3'!$B$11:$B$190=$B139)*('P3'!$M$11:$AV$190*1))</f>
        <v>0</v>
      </c>
      <c r="AT139" s="69" cm="1">
        <f t="array" ref="AT139">SUMPRODUCT(('P3'!$M$8:$AV$8=AT$9)*('P3'!$B$11:$B$190=$B139)*('P3'!$M$11:$AV$190*1))</f>
        <v>0</v>
      </c>
      <c r="AU139" s="67" cm="1">
        <f t="array" ref="AU139">SUMPRODUCT(('P3'!$M$8:$AV$8=AU$9)*('P3'!$B$11:$B$190=$B139)*('P3'!$M$11:$AV$190*1))</f>
        <v>0</v>
      </c>
      <c r="AV139" s="68" cm="1">
        <f t="array" ref="AV139">SUMPRODUCT(('P3'!$M$8:$AV$8=AV$9)*('P3'!$B$11:$B$190=$B139)*('P3'!$M$11:$AV$190*1))</f>
        <v>0</v>
      </c>
      <c r="AW139" s="69" cm="1">
        <f t="array" ref="AW139">SUMPRODUCT(('P3'!$M$8:$AV$8=AW$9)*('P3'!$B$11:$B$190=$B139)*('P3'!$M$11:$AV$190*1))</f>
        <v>0</v>
      </c>
      <c r="AX139" s="67" cm="1">
        <f t="array" ref="AX139">SUMPRODUCT(('P3'!$M$8:$AV$8=AX$9)*('P3'!$B$11:$B$190=$B139)*('P3'!$M$11:$AV$190*1))</f>
        <v>0</v>
      </c>
      <c r="AY139" s="68" cm="1">
        <f t="array" ref="AY139">SUMPRODUCT(('P3'!$M$8:$AV$8=AY$9)*('P3'!$B$11:$B$190=$B139)*('P3'!$M$11:$AV$190*1))</f>
        <v>0</v>
      </c>
      <c r="AZ139" s="69" cm="1">
        <f t="array" ref="AZ139">SUMPRODUCT(('P3'!$M$8:$AV$8=AZ$9)*('P3'!$B$11:$B$190=$B139)*('P3'!$M$11:$AV$190*1))</f>
        <v>0</v>
      </c>
      <c r="BA139" s="26"/>
      <c r="BB139" s="381"/>
      <c r="BC139" s="382"/>
      <c r="BD139" s="26"/>
      <c r="BE139" s="381">
        <f t="shared" si="194"/>
        <v>0</v>
      </c>
      <c r="BF139" s="383">
        <f t="shared" si="182"/>
        <v>0</v>
      </c>
      <c r="BG139" s="26"/>
      <c r="BH139" s="381">
        <f t="shared" si="195"/>
        <v>0</v>
      </c>
      <c r="BI139" s="383">
        <f t="shared" si="183"/>
        <v>0</v>
      </c>
    </row>
    <row r="140" spans="2:61" ht="12.65" hidden="1" customHeight="1" outlineLevel="1" x14ac:dyDescent="0.35">
      <c r="B140" s="61" t="s">
        <v>117</v>
      </c>
      <c r="C140" s="62">
        <f>IFERROR(VLOOKUP($B140,'P3'!$B:$AQ,2,FALSE),0)</f>
        <v>0</v>
      </c>
      <c r="D140" s="376">
        <f>IFERROR(VLOOKUP($B140,'P3'!$B:$AQ,3,FALSE),0)</f>
        <v>0</v>
      </c>
      <c r="E140" s="377">
        <f>IFERROR(VLOOKUP($B140,'P3'!$B:$AQ,4,FALSE),0)</f>
        <v>0</v>
      </c>
      <c r="F140" s="376">
        <f>IFERROR(VLOOKUP($B140,'P3'!$B:$AQ,5,FALSE),0)</f>
        <v>0</v>
      </c>
      <c r="G140" s="377">
        <f>IFERROR(VLOOKUP($B140,'P3'!$B:$AQ,6,FALSE),0)</f>
        <v>0</v>
      </c>
      <c r="H140" s="378">
        <f>IFERROR(VLOOKUP($B140,'P3'!$B:$AQ,7,FALSE),0)</f>
        <v>0</v>
      </c>
      <c r="I140" s="379">
        <f>IFERROR(VLOOKUP($B140,'P3'!$B:$AQ,8,FALSE),0)</f>
        <v>0</v>
      </c>
      <c r="J140" s="65">
        <f>IFERROR(VLOOKUP($B140,'P3'!$B:$AQ,9,FALSE),0)</f>
        <v>0</v>
      </c>
      <c r="K140" s="392"/>
      <c r="L140" s="393"/>
      <c r="M140" s="393"/>
      <c r="N140" s="68">
        <f t="shared" si="192"/>
        <v>0</v>
      </c>
      <c r="O140" s="66">
        <f t="shared" si="193"/>
        <v>0</v>
      </c>
      <c r="P140" s="26"/>
      <c r="Q140" s="67" cm="1">
        <f t="array" ref="Q140">SUMPRODUCT(('P3'!$M$8:$AV$8=Q$9)*('P3'!$B$11:$B$190=$B140)*('P3'!$M$11:$AV$190*1))</f>
        <v>0</v>
      </c>
      <c r="R140" s="68" cm="1">
        <f t="array" ref="R140">SUMPRODUCT(('P3'!$M$8:$AV$8=R$9)*('P3'!$B$11:$B$190=$B140)*('P3'!$M$11:$AV$190*1))</f>
        <v>0</v>
      </c>
      <c r="S140" s="69" cm="1">
        <f t="array" ref="S140">SUMPRODUCT(('P3'!$M$8:$AV$8=S$9)*('P3'!$B$11:$B$190=$B140)*('P3'!$M$11:$AV$190*1))</f>
        <v>0</v>
      </c>
      <c r="T140" s="67" cm="1">
        <f t="array" ref="T140">SUMPRODUCT(('P3'!$M$8:$AV$8=T$9)*('P3'!$B$11:$B$190=$B140)*('P3'!$M$11:$AV$190*1))</f>
        <v>0</v>
      </c>
      <c r="U140" s="68" cm="1">
        <f t="array" ref="U140">SUMPRODUCT(('P3'!$M$8:$AV$8=U$9)*('P3'!$B$11:$B$190=$B140)*('P3'!$M$11:$AV$190*1))</f>
        <v>0</v>
      </c>
      <c r="V140" s="69" cm="1">
        <f t="array" ref="V140">SUMPRODUCT(('P3'!$M$8:$AV$8=V$9)*('P3'!$B$11:$B$190=$B140)*('P3'!$M$11:$AV$190*1))</f>
        <v>0</v>
      </c>
      <c r="W140" s="67" cm="1">
        <f t="array" ref="W140">SUMPRODUCT(('P3'!$M$8:$AV$8=W$9)*('P3'!$B$11:$B$190=$B140)*('P3'!$M$11:$AV$190*1))</f>
        <v>0</v>
      </c>
      <c r="X140" s="68" cm="1">
        <f t="array" ref="X140">SUMPRODUCT(('P3'!$M$8:$AV$8=X$9)*('P3'!$B$11:$B$190=$B140)*('P3'!$M$11:$AV$190*1))</f>
        <v>0</v>
      </c>
      <c r="Y140" s="69" cm="1">
        <f t="array" ref="Y140">SUMPRODUCT(('P3'!$M$8:$AV$8=Y$9)*('P3'!$B$11:$B$190=$B140)*('P3'!$M$11:$AV$190*1))</f>
        <v>0</v>
      </c>
      <c r="Z140" s="67" cm="1">
        <f t="array" ref="Z140">SUMPRODUCT(('P3'!$M$8:$AV$8=Z$9)*('P3'!$B$11:$B$190=$B140)*('P3'!$M$11:$AV$190*1))</f>
        <v>0</v>
      </c>
      <c r="AA140" s="68" cm="1">
        <f t="array" ref="AA140">SUMPRODUCT(('P3'!$M$8:$AV$8=AA$9)*('P3'!$B$11:$B$190=$B140)*('P3'!$M$11:$AV$190*1))</f>
        <v>0</v>
      </c>
      <c r="AB140" s="69" cm="1">
        <f t="array" ref="AB140">SUMPRODUCT(('P3'!$M$8:$AV$8=AB$9)*('P3'!$B$11:$B$190=$B140)*('P3'!$M$11:$AV$190*1))</f>
        <v>0</v>
      </c>
      <c r="AC140" s="67" cm="1">
        <f t="array" ref="AC140">SUMPRODUCT(('P3'!$M$8:$AV$8=AC$9)*('P3'!$B$11:$B$190=$B140)*('P3'!$M$11:$AV$190*1))</f>
        <v>0</v>
      </c>
      <c r="AD140" s="68" cm="1">
        <f t="array" ref="AD140">SUMPRODUCT(('P3'!$M$8:$AV$8=AD$9)*('P3'!$B$11:$B$190=$B140)*('P3'!$M$11:$AV$190*1))</f>
        <v>0</v>
      </c>
      <c r="AE140" s="69" cm="1">
        <f t="array" ref="AE140">SUMPRODUCT(('P3'!$M$8:$AV$8=AE$9)*('P3'!$B$11:$B$190=$B140)*('P3'!$M$11:$AV$190*1))</f>
        <v>0</v>
      </c>
      <c r="AF140" s="67" cm="1">
        <f t="array" ref="AF140">SUMPRODUCT(('P3'!$M$8:$AV$8=AF$9)*('P3'!$B$11:$B$190=$B140)*('P3'!$M$11:$AV$190*1))</f>
        <v>0</v>
      </c>
      <c r="AG140" s="68" cm="1">
        <f t="array" ref="AG140">SUMPRODUCT(('P3'!$M$8:$AV$8=AG$9)*('P3'!$B$11:$B$190=$B140)*('P3'!$M$11:$AV$190*1))</f>
        <v>0</v>
      </c>
      <c r="AH140" s="69" cm="1">
        <f t="array" ref="AH140">SUMPRODUCT(('P3'!$M$8:$AV$8=AH$9)*('P3'!$B$11:$B$190=$B140)*('P3'!$M$11:$AV$190*1))</f>
        <v>0</v>
      </c>
      <c r="AI140" s="67" cm="1">
        <f t="array" ref="AI140">SUMPRODUCT(('P3'!$M$8:$AV$8=AI$9)*('P3'!$B$11:$B$190=$B140)*('P3'!$M$11:$AV$190*1))</f>
        <v>0</v>
      </c>
      <c r="AJ140" s="68" cm="1">
        <f t="array" ref="AJ140">SUMPRODUCT(('P3'!$M$8:$AV$8=AJ$9)*('P3'!$B$11:$B$190=$B140)*('P3'!$M$11:$AV$190*1))</f>
        <v>0</v>
      </c>
      <c r="AK140" s="69" cm="1">
        <f t="array" ref="AK140">SUMPRODUCT(('P3'!$M$8:$AV$8=AK$9)*('P3'!$B$11:$B$190=$B140)*('P3'!$M$11:$AV$190*1))</f>
        <v>0</v>
      </c>
      <c r="AL140" s="67" cm="1">
        <f t="array" ref="AL140">SUMPRODUCT(('P3'!$M$8:$AV$8=AL$9)*('P3'!$B$11:$B$190=$B140)*('P3'!$M$11:$AV$190*1))</f>
        <v>0</v>
      </c>
      <c r="AM140" s="68" cm="1">
        <f t="array" ref="AM140">SUMPRODUCT(('P3'!$M$8:$AV$8=AM$9)*('P3'!$B$11:$B$190=$B140)*('P3'!$M$11:$AV$190*1))</f>
        <v>0</v>
      </c>
      <c r="AN140" s="69" cm="1">
        <f t="array" ref="AN140">SUMPRODUCT(('P3'!$M$8:$AV$8=AN$9)*('P3'!$B$11:$B$190=$B140)*('P3'!$M$11:$AV$190*1))</f>
        <v>0</v>
      </c>
      <c r="AO140" s="67" cm="1">
        <f t="array" ref="AO140">SUMPRODUCT(('P3'!$M$8:$AV$8=AO$9)*('P3'!$B$11:$B$190=$B140)*('P3'!$M$11:$AV$190*1))</f>
        <v>0</v>
      </c>
      <c r="AP140" s="68" cm="1">
        <f t="array" ref="AP140">SUMPRODUCT(('P3'!$M$8:$AV$8=AP$9)*('P3'!$B$11:$B$190=$B140)*('P3'!$M$11:$AV$190*1))</f>
        <v>0</v>
      </c>
      <c r="AQ140" s="69" cm="1">
        <f t="array" ref="AQ140">SUMPRODUCT(('P3'!$M$8:$AV$8=AQ$9)*('P3'!$B$11:$B$190=$B140)*('P3'!$M$11:$AV$190*1))</f>
        <v>0</v>
      </c>
      <c r="AR140" s="67" cm="1">
        <f t="array" ref="AR140">SUMPRODUCT(('P3'!$M$8:$AV$8=AR$9)*('P3'!$B$11:$B$190=$B140)*('P3'!$M$11:$AV$190*1))</f>
        <v>0</v>
      </c>
      <c r="AS140" s="68" cm="1">
        <f t="array" ref="AS140">SUMPRODUCT(('P3'!$M$8:$AV$8=AS$9)*('P3'!$B$11:$B$190=$B140)*('P3'!$M$11:$AV$190*1))</f>
        <v>0</v>
      </c>
      <c r="AT140" s="69" cm="1">
        <f t="array" ref="AT140">SUMPRODUCT(('P3'!$M$8:$AV$8=AT$9)*('P3'!$B$11:$B$190=$B140)*('P3'!$M$11:$AV$190*1))</f>
        <v>0</v>
      </c>
      <c r="AU140" s="67" cm="1">
        <f t="array" ref="AU140">SUMPRODUCT(('P3'!$M$8:$AV$8=AU$9)*('P3'!$B$11:$B$190=$B140)*('P3'!$M$11:$AV$190*1))</f>
        <v>0</v>
      </c>
      <c r="AV140" s="68" cm="1">
        <f t="array" ref="AV140">SUMPRODUCT(('P3'!$M$8:$AV$8=AV$9)*('P3'!$B$11:$B$190=$B140)*('P3'!$M$11:$AV$190*1))</f>
        <v>0</v>
      </c>
      <c r="AW140" s="69" cm="1">
        <f t="array" ref="AW140">SUMPRODUCT(('P3'!$M$8:$AV$8=AW$9)*('P3'!$B$11:$B$190=$B140)*('P3'!$M$11:$AV$190*1))</f>
        <v>0</v>
      </c>
      <c r="AX140" s="67" cm="1">
        <f t="array" ref="AX140">SUMPRODUCT(('P3'!$M$8:$AV$8=AX$9)*('P3'!$B$11:$B$190=$B140)*('P3'!$M$11:$AV$190*1))</f>
        <v>0</v>
      </c>
      <c r="AY140" s="68" cm="1">
        <f t="array" ref="AY140">SUMPRODUCT(('P3'!$M$8:$AV$8=AY$9)*('P3'!$B$11:$B$190=$B140)*('P3'!$M$11:$AV$190*1))</f>
        <v>0</v>
      </c>
      <c r="AZ140" s="69" cm="1">
        <f t="array" ref="AZ140">SUMPRODUCT(('P3'!$M$8:$AV$8=AZ$9)*('P3'!$B$11:$B$190=$B140)*('P3'!$M$11:$AV$190*1))</f>
        <v>0</v>
      </c>
      <c r="BA140" s="26"/>
      <c r="BB140" s="381"/>
      <c r="BC140" s="382"/>
      <c r="BD140" s="26"/>
      <c r="BE140" s="381">
        <f t="shared" si="194"/>
        <v>0</v>
      </c>
      <c r="BF140" s="383">
        <f t="shared" si="182"/>
        <v>0</v>
      </c>
      <c r="BG140" s="26"/>
      <c r="BH140" s="381">
        <f t="shared" si="195"/>
        <v>0</v>
      </c>
      <c r="BI140" s="383">
        <f t="shared" si="183"/>
        <v>0</v>
      </c>
    </row>
    <row r="141" spans="2:61" ht="12.65" hidden="1" customHeight="1" outlineLevel="1" x14ac:dyDescent="0.35">
      <c r="B141" s="61" t="s">
        <v>118</v>
      </c>
      <c r="C141" s="62">
        <f>IFERROR(VLOOKUP($B141,'P3'!$B:$AQ,2,FALSE),0)</f>
        <v>0</v>
      </c>
      <c r="D141" s="376">
        <f>IFERROR(VLOOKUP($B141,'P3'!$B:$AQ,3,FALSE),0)</f>
        <v>0</v>
      </c>
      <c r="E141" s="377">
        <f>IFERROR(VLOOKUP($B141,'P3'!$B:$AQ,4,FALSE),0)</f>
        <v>0</v>
      </c>
      <c r="F141" s="376">
        <f>IFERROR(VLOOKUP($B141,'P3'!$B:$AQ,5,FALSE),0)</f>
        <v>0</v>
      </c>
      <c r="G141" s="377">
        <f>IFERROR(VLOOKUP($B141,'P3'!$B:$AQ,6,FALSE),0)</f>
        <v>0</v>
      </c>
      <c r="H141" s="378">
        <f>IFERROR(VLOOKUP($B141,'P3'!$B:$AQ,7,FALSE),0)</f>
        <v>0</v>
      </c>
      <c r="I141" s="379">
        <f>IFERROR(VLOOKUP($B141,'P3'!$B:$AQ,8,FALSE),0)</f>
        <v>0</v>
      </c>
      <c r="J141" s="65">
        <f>IFERROR(VLOOKUP($B141,'P3'!$B:$AQ,9,FALSE),0)</f>
        <v>0</v>
      </c>
      <c r="K141" s="392"/>
      <c r="L141" s="393"/>
      <c r="M141" s="393"/>
      <c r="N141" s="68">
        <f t="shared" si="192"/>
        <v>0</v>
      </c>
      <c r="O141" s="66">
        <f t="shared" si="193"/>
        <v>0</v>
      </c>
      <c r="P141" s="26"/>
      <c r="Q141" s="67" cm="1">
        <f t="array" ref="Q141">SUMPRODUCT(('P3'!$M$8:$AV$8=Q$9)*('P3'!$B$11:$B$190=$B141)*('P3'!$M$11:$AV$190*1))</f>
        <v>0</v>
      </c>
      <c r="R141" s="68" cm="1">
        <f t="array" ref="R141">SUMPRODUCT(('P3'!$M$8:$AV$8=R$9)*('P3'!$B$11:$B$190=$B141)*('P3'!$M$11:$AV$190*1))</f>
        <v>0</v>
      </c>
      <c r="S141" s="69" cm="1">
        <f t="array" ref="S141">SUMPRODUCT(('P3'!$M$8:$AV$8=S$9)*('P3'!$B$11:$B$190=$B141)*('P3'!$M$11:$AV$190*1))</f>
        <v>0</v>
      </c>
      <c r="T141" s="67" cm="1">
        <f t="array" ref="T141">SUMPRODUCT(('P3'!$M$8:$AV$8=T$9)*('P3'!$B$11:$B$190=$B141)*('P3'!$M$11:$AV$190*1))</f>
        <v>0</v>
      </c>
      <c r="U141" s="68" cm="1">
        <f t="array" ref="U141">SUMPRODUCT(('P3'!$M$8:$AV$8=U$9)*('P3'!$B$11:$B$190=$B141)*('P3'!$M$11:$AV$190*1))</f>
        <v>0</v>
      </c>
      <c r="V141" s="69" cm="1">
        <f t="array" ref="V141">SUMPRODUCT(('P3'!$M$8:$AV$8=V$9)*('P3'!$B$11:$B$190=$B141)*('P3'!$M$11:$AV$190*1))</f>
        <v>0</v>
      </c>
      <c r="W141" s="67" cm="1">
        <f t="array" ref="W141">SUMPRODUCT(('P3'!$M$8:$AV$8=W$9)*('P3'!$B$11:$B$190=$B141)*('P3'!$M$11:$AV$190*1))</f>
        <v>0</v>
      </c>
      <c r="X141" s="68" cm="1">
        <f t="array" ref="X141">SUMPRODUCT(('P3'!$M$8:$AV$8=X$9)*('P3'!$B$11:$B$190=$B141)*('P3'!$M$11:$AV$190*1))</f>
        <v>0</v>
      </c>
      <c r="Y141" s="69" cm="1">
        <f t="array" ref="Y141">SUMPRODUCT(('P3'!$M$8:$AV$8=Y$9)*('P3'!$B$11:$B$190=$B141)*('P3'!$M$11:$AV$190*1))</f>
        <v>0</v>
      </c>
      <c r="Z141" s="67" cm="1">
        <f t="array" ref="Z141">SUMPRODUCT(('P3'!$M$8:$AV$8=Z$9)*('P3'!$B$11:$B$190=$B141)*('P3'!$M$11:$AV$190*1))</f>
        <v>0</v>
      </c>
      <c r="AA141" s="68" cm="1">
        <f t="array" ref="AA141">SUMPRODUCT(('P3'!$M$8:$AV$8=AA$9)*('P3'!$B$11:$B$190=$B141)*('P3'!$M$11:$AV$190*1))</f>
        <v>0</v>
      </c>
      <c r="AB141" s="69" cm="1">
        <f t="array" ref="AB141">SUMPRODUCT(('P3'!$M$8:$AV$8=AB$9)*('P3'!$B$11:$B$190=$B141)*('P3'!$M$11:$AV$190*1))</f>
        <v>0</v>
      </c>
      <c r="AC141" s="67" cm="1">
        <f t="array" ref="AC141">SUMPRODUCT(('P3'!$M$8:$AV$8=AC$9)*('P3'!$B$11:$B$190=$B141)*('P3'!$M$11:$AV$190*1))</f>
        <v>0</v>
      </c>
      <c r="AD141" s="68" cm="1">
        <f t="array" ref="AD141">SUMPRODUCT(('P3'!$M$8:$AV$8=AD$9)*('P3'!$B$11:$B$190=$B141)*('P3'!$M$11:$AV$190*1))</f>
        <v>0</v>
      </c>
      <c r="AE141" s="69" cm="1">
        <f t="array" ref="AE141">SUMPRODUCT(('P3'!$M$8:$AV$8=AE$9)*('P3'!$B$11:$B$190=$B141)*('P3'!$M$11:$AV$190*1))</f>
        <v>0</v>
      </c>
      <c r="AF141" s="67" cm="1">
        <f t="array" ref="AF141">SUMPRODUCT(('P3'!$M$8:$AV$8=AF$9)*('P3'!$B$11:$B$190=$B141)*('P3'!$M$11:$AV$190*1))</f>
        <v>0</v>
      </c>
      <c r="AG141" s="68" cm="1">
        <f t="array" ref="AG141">SUMPRODUCT(('P3'!$M$8:$AV$8=AG$9)*('P3'!$B$11:$B$190=$B141)*('P3'!$M$11:$AV$190*1))</f>
        <v>0</v>
      </c>
      <c r="AH141" s="69" cm="1">
        <f t="array" ref="AH141">SUMPRODUCT(('P3'!$M$8:$AV$8=AH$9)*('P3'!$B$11:$B$190=$B141)*('P3'!$M$11:$AV$190*1))</f>
        <v>0</v>
      </c>
      <c r="AI141" s="67" cm="1">
        <f t="array" ref="AI141">SUMPRODUCT(('P3'!$M$8:$AV$8=AI$9)*('P3'!$B$11:$B$190=$B141)*('P3'!$M$11:$AV$190*1))</f>
        <v>0</v>
      </c>
      <c r="AJ141" s="68" cm="1">
        <f t="array" ref="AJ141">SUMPRODUCT(('P3'!$M$8:$AV$8=AJ$9)*('P3'!$B$11:$B$190=$B141)*('P3'!$M$11:$AV$190*1))</f>
        <v>0</v>
      </c>
      <c r="AK141" s="69" cm="1">
        <f t="array" ref="AK141">SUMPRODUCT(('P3'!$M$8:$AV$8=AK$9)*('P3'!$B$11:$B$190=$B141)*('P3'!$M$11:$AV$190*1))</f>
        <v>0</v>
      </c>
      <c r="AL141" s="67" cm="1">
        <f t="array" ref="AL141">SUMPRODUCT(('P3'!$M$8:$AV$8=AL$9)*('P3'!$B$11:$B$190=$B141)*('P3'!$M$11:$AV$190*1))</f>
        <v>0</v>
      </c>
      <c r="AM141" s="68" cm="1">
        <f t="array" ref="AM141">SUMPRODUCT(('P3'!$M$8:$AV$8=AM$9)*('P3'!$B$11:$B$190=$B141)*('P3'!$M$11:$AV$190*1))</f>
        <v>0</v>
      </c>
      <c r="AN141" s="69" cm="1">
        <f t="array" ref="AN141">SUMPRODUCT(('P3'!$M$8:$AV$8=AN$9)*('P3'!$B$11:$B$190=$B141)*('P3'!$M$11:$AV$190*1))</f>
        <v>0</v>
      </c>
      <c r="AO141" s="67" cm="1">
        <f t="array" ref="AO141">SUMPRODUCT(('P3'!$M$8:$AV$8=AO$9)*('P3'!$B$11:$B$190=$B141)*('P3'!$M$11:$AV$190*1))</f>
        <v>0</v>
      </c>
      <c r="AP141" s="68" cm="1">
        <f t="array" ref="AP141">SUMPRODUCT(('P3'!$M$8:$AV$8=AP$9)*('P3'!$B$11:$B$190=$B141)*('P3'!$M$11:$AV$190*1))</f>
        <v>0</v>
      </c>
      <c r="AQ141" s="69" cm="1">
        <f t="array" ref="AQ141">SUMPRODUCT(('P3'!$M$8:$AV$8=AQ$9)*('P3'!$B$11:$B$190=$B141)*('P3'!$M$11:$AV$190*1))</f>
        <v>0</v>
      </c>
      <c r="AR141" s="67" cm="1">
        <f t="array" ref="AR141">SUMPRODUCT(('P3'!$M$8:$AV$8=AR$9)*('P3'!$B$11:$B$190=$B141)*('P3'!$M$11:$AV$190*1))</f>
        <v>0</v>
      </c>
      <c r="AS141" s="68" cm="1">
        <f t="array" ref="AS141">SUMPRODUCT(('P3'!$M$8:$AV$8=AS$9)*('P3'!$B$11:$B$190=$B141)*('P3'!$M$11:$AV$190*1))</f>
        <v>0</v>
      </c>
      <c r="AT141" s="69" cm="1">
        <f t="array" ref="AT141">SUMPRODUCT(('P3'!$M$8:$AV$8=AT$9)*('P3'!$B$11:$B$190=$B141)*('P3'!$M$11:$AV$190*1))</f>
        <v>0</v>
      </c>
      <c r="AU141" s="67" cm="1">
        <f t="array" ref="AU141">SUMPRODUCT(('P3'!$M$8:$AV$8=AU$9)*('P3'!$B$11:$B$190=$B141)*('P3'!$M$11:$AV$190*1))</f>
        <v>0</v>
      </c>
      <c r="AV141" s="68" cm="1">
        <f t="array" ref="AV141">SUMPRODUCT(('P3'!$M$8:$AV$8=AV$9)*('P3'!$B$11:$B$190=$B141)*('P3'!$M$11:$AV$190*1))</f>
        <v>0</v>
      </c>
      <c r="AW141" s="69" cm="1">
        <f t="array" ref="AW141">SUMPRODUCT(('P3'!$M$8:$AV$8=AW$9)*('P3'!$B$11:$B$190=$B141)*('P3'!$M$11:$AV$190*1))</f>
        <v>0</v>
      </c>
      <c r="AX141" s="67" cm="1">
        <f t="array" ref="AX141">SUMPRODUCT(('P3'!$M$8:$AV$8=AX$9)*('P3'!$B$11:$B$190=$B141)*('P3'!$M$11:$AV$190*1))</f>
        <v>0</v>
      </c>
      <c r="AY141" s="68" cm="1">
        <f t="array" ref="AY141">SUMPRODUCT(('P3'!$M$8:$AV$8=AY$9)*('P3'!$B$11:$B$190=$B141)*('P3'!$M$11:$AV$190*1))</f>
        <v>0</v>
      </c>
      <c r="AZ141" s="69" cm="1">
        <f t="array" ref="AZ141">SUMPRODUCT(('P3'!$M$8:$AV$8=AZ$9)*('P3'!$B$11:$B$190=$B141)*('P3'!$M$11:$AV$190*1))</f>
        <v>0</v>
      </c>
      <c r="BA141" s="26"/>
      <c r="BB141" s="381"/>
      <c r="BC141" s="382"/>
      <c r="BD141" s="26"/>
      <c r="BE141" s="381">
        <f t="shared" si="194"/>
        <v>0</v>
      </c>
      <c r="BF141" s="383">
        <f t="shared" si="182"/>
        <v>0</v>
      </c>
      <c r="BG141" s="26"/>
      <c r="BH141" s="381">
        <f t="shared" si="195"/>
        <v>0</v>
      </c>
      <c r="BI141" s="383">
        <f t="shared" si="183"/>
        <v>0</v>
      </c>
    </row>
    <row r="142" spans="2:61" ht="12.65" hidden="1" customHeight="1" outlineLevel="1" x14ac:dyDescent="0.35">
      <c r="B142" s="61" t="s">
        <v>119</v>
      </c>
      <c r="C142" s="62">
        <f>IFERROR(VLOOKUP($B142,'P3'!$B:$AQ,2,FALSE),0)</f>
        <v>0</v>
      </c>
      <c r="D142" s="376">
        <f>IFERROR(VLOOKUP($B142,'P3'!$B:$AQ,3,FALSE),0)</f>
        <v>0</v>
      </c>
      <c r="E142" s="377">
        <f>IFERROR(VLOOKUP($B142,'P3'!$B:$AQ,4,FALSE),0)</f>
        <v>0</v>
      </c>
      <c r="F142" s="376">
        <f>IFERROR(VLOOKUP($B142,'P3'!$B:$AQ,5,FALSE),0)</f>
        <v>0</v>
      </c>
      <c r="G142" s="377">
        <f>IFERROR(VLOOKUP($B142,'P3'!$B:$AQ,6,FALSE),0)</f>
        <v>0</v>
      </c>
      <c r="H142" s="378">
        <f>IFERROR(VLOOKUP($B142,'P3'!$B:$AQ,7,FALSE),0)</f>
        <v>0</v>
      </c>
      <c r="I142" s="379">
        <f>IFERROR(VLOOKUP($B142,'P3'!$B:$AQ,8,FALSE),0)</f>
        <v>0</v>
      </c>
      <c r="J142" s="65">
        <f>IFERROR(VLOOKUP($B142,'P3'!$B:$AQ,9,FALSE),0)</f>
        <v>0</v>
      </c>
      <c r="K142" s="392"/>
      <c r="L142" s="393"/>
      <c r="M142" s="393"/>
      <c r="N142" s="68">
        <f t="shared" si="192"/>
        <v>0</v>
      </c>
      <c r="O142" s="66">
        <f t="shared" si="193"/>
        <v>0</v>
      </c>
      <c r="P142" s="26"/>
      <c r="Q142" s="67" cm="1">
        <f t="array" ref="Q142">SUMPRODUCT(('P3'!$M$8:$AV$8=Q$9)*('P3'!$B$11:$B$190=$B142)*('P3'!$M$11:$AV$190*1))</f>
        <v>0</v>
      </c>
      <c r="R142" s="68" cm="1">
        <f t="array" ref="R142">SUMPRODUCT(('P3'!$M$8:$AV$8=R$9)*('P3'!$B$11:$B$190=$B142)*('P3'!$M$11:$AV$190*1))</f>
        <v>0</v>
      </c>
      <c r="S142" s="69" cm="1">
        <f t="array" ref="S142">SUMPRODUCT(('P3'!$M$8:$AV$8=S$9)*('P3'!$B$11:$B$190=$B142)*('P3'!$M$11:$AV$190*1))</f>
        <v>0</v>
      </c>
      <c r="T142" s="67" cm="1">
        <f t="array" ref="T142">SUMPRODUCT(('P3'!$M$8:$AV$8=T$9)*('P3'!$B$11:$B$190=$B142)*('P3'!$M$11:$AV$190*1))</f>
        <v>0</v>
      </c>
      <c r="U142" s="68" cm="1">
        <f t="array" ref="U142">SUMPRODUCT(('P3'!$M$8:$AV$8=U$9)*('P3'!$B$11:$B$190=$B142)*('P3'!$M$11:$AV$190*1))</f>
        <v>0</v>
      </c>
      <c r="V142" s="69" cm="1">
        <f t="array" ref="V142">SUMPRODUCT(('P3'!$M$8:$AV$8=V$9)*('P3'!$B$11:$B$190=$B142)*('P3'!$M$11:$AV$190*1))</f>
        <v>0</v>
      </c>
      <c r="W142" s="67" cm="1">
        <f t="array" ref="W142">SUMPRODUCT(('P3'!$M$8:$AV$8=W$9)*('P3'!$B$11:$B$190=$B142)*('P3'!$M$11:$AV$190*1))</f>
        <v>0</v>
      </c>
      <c r="X142" s="68" cm="1">
        <f t="array" ref="X142">SUMPRODUCT(('P3'!$M$8:$AV$8=X$9)*('P3'!$B$11:$B$190=$B142)*('P3'!$M$11:$AV$190*1))</f>
        <v>0</v>
      </c>
      <c r="Y142" s="69" cm="1">
        <f t="array" ref="Y142">SUMPRODUCT(('P3'!$M$8:$AV$8=Y$9)*('P3'!$B$11:$B$190=$B142)*('P3'!$M$11:$AV$190*1))</f>
        <v>0</v>
      </c>
      <c r="Z142" s="67" cm="1">
        <f t="array" ref="Z142">SUMPRODUCT(('P3'!$M$8:$AV$8=Z$9)*('P3'!$B$11:$B$190=$B142)*('P3'!$M$11:$AV$190*1))</f>
        <v>0</v>
      </c>
      <c r="AA142" s="68" cm="1">
        <f t="array" ref="AA142">SUMPRODUCT(('P3'!$M$8:$AV$8=AA$9)*('P3'!$B$11:$B$190=$B142)*('P3'!$M$11:$AV$190*1))</f>
        <v>0</v>
      </c>
      <c r="AB142" s="69" cm="1">
        <f t="array" ref="AB142">SUMPRODUCT(('P3'!$M$8:$AV$8=AB$9)*('P3'!$B$11:$B$190=$B142)*('P3'!$M$11:$AV$190*1))</f>
        <v>0</v>
      </c>
      <c r="AC142" s="67" cm="1">
        <f t="array" ref="AC142">SUMPRODUCT(('P3'!$M$8:$AV$8=AC$9)*('P3'!$B$11:$B$190=$B142)*('P3'!$M$11:$AV$190*1))</f>
        <v>0</v>
      </c>
      <c r="AD142" s="68" cm="1">
        <f t="array" ref="AD142">SUMPRODUCT(('P3'!$M$8:$AV$8=AD$9)*('P3'!$B$11:$B$190=$B142)*('P3'!$M$11:$AV$190*1))</f>
        <v>0</v>
      </c>
      <c r="AE142" s="69" cm="1">
        <f t="array" ref="AE142">SUMPRODUCT(('P3'!$M$8:$AV$8=AE$9)*('P3'!$B$11:$B$190=$B142)*('P3'!$M$11:$AV$190*1))</f>
        <v>0</v>
      </c>
      <c r="AF142" s="67" cm="1">
        <f t="array" ref="AF142">SUMPRODUCT(('P3'!$M$8:$AV$8=AF$9)*('P3'!$B$11:$B$190=$B142)*('P3'!$M$11:$AV$190*1))</f>
        <v>0</v>
      </c>
      <c r="AG142" s="68" cm="1">
        <f t="array" ref="AG142">SUMPRODUCT(('P3'!$M$8:$AV$8=AG$9)*('P3'!$B$11:$B$190=$B142)*('P3'!$M$11:$AV$190*1))</f>
        <v>0</v>
      </c>
      <c r="AH142" s="69" cm="1">
        <f t="array" ref="AH142">SUMPRODUCT(('P3'!$M$8:$AV$8=AH$9)*('P3'!$B$11:$B$190=$B142)*('P3'!$M$11:$AV$190*1))</f>
        <v>0</v>
      </c>
      <c r="AI142" s="67" cm="1">
        <f t="array" ref="AI142">SUMPRODUCT(('P3'!$M$8:$AV$8=AI$9)*('P3'!$B$11:$B$190=$B142)*('P3'!$M$11:$AV$190*1))</f>
        <v>0</v>
      </c>
      <c r="AJ142" s="68" cm="1">
        <f t="array" ref="AJ142">SUMPRODUCT(('P3'!$M$8:$AV$8=AJ$9)*('P3'!$B$11:$B$190=$B142)*('P3'!$M$11:$AV$190*1))</f>
        <v>0</v>
      </c>
      <c r="AK142" s="69" cm="1">
        <f t="array" ref="AK142">SUMPRODUCT(('P3'!$M$8:$AV$8=AK$9)*('P3'!$B$11:$B$190=$B142)*('P3'!$M$11:$AV$190*1))</f>
        <v>0</v>
      </c>
      <c r="AL142" s="67" cm="1">
        <f t="array" ref="AL142">SUMPRODUCT(('P3'!$M$8:$AV$8=AL$9)*('P3'!$B$11:$B$190=$B142)*('P3'!$M$11:$AV$190*1))</f>
        <v>0</v>
      </c>
      <c r="AM142" s="68" cm="1">
        <f t="array" ref="AM142">SUMPRODUCT(('P3'!$M$8:$AV$8=AM$9)*('P3'!$B$11:$B$190=$B142)*('P3'!$M$11:$AV$190*1))</f>
        <v>0</v>
      </c>
      <c r="AN142" s="69" cm="1">
        <f t="array" ref="AN142">SUMPRODUCT(('P3'!$M$8:$AV$8=AN$9)*('P3'!$B$11:$B$190=$B142)*('P3'!$M$11:$AV$190*1))</f>
        <v>0</v>
      </c>
      <c r="AO142" s="67" cm="1">
        <f t="array" ref="AO142">SUMPRODUCT(('P3'!$M$8:$AV$8=AO$9)*('P3'!$B$11:$B$190=$B142)*('P3'!$M$11:$AV$190*1))</f>
        <v>0</v>
      </c>
      <c r="AP142" s="68" cm="1">
        <f t="array" ref="AP142">SUMPRODUCT(('P3'!$M$8:$AV$8=AP$9)*('P3'!$B$11:$B$190=$B142)*('P3'!$M$11:$AV$190*1))</f>
        <v>0</v>
      </c>
      <c r="AQ142" s="69" cm="1">
        <f t="array" ref="AQ142">SUMPRODUCT(('P3'!$M$8:$AV$8=AQ$9)*('P3'!$B$11:$B$190=$B142)*('P3'!$M$11:$AV$190*1))</f>
        <v>0</v>
      </c>
      <c r="AR142" s="67" cm="1">
        <f t="array" ref="AR142">SUMPRODUCT(('P3'!$M$8:$AV$8=AR$9)*('P3'!$B$11:$B$190=$B142)*('P3'!$M$11:$AV$190*1))</f>
        <v>0</v>
      </c>
      <c r="AS142" s="68" cm="1">
        <f t="array" ref="AS142">SUMPRODUCT(('P3'!$M$8:$AV$8=AS$9)*('P3'!$B$11:$B$190=$B142)*('P3'!$M$11:$AV$190*1))</f>
        <v>0</v>
      </c>
      <c r="AT142" s="69" cm="1">
        <f t="array" ref="AT142">SUMPRODUCT(('P3'!$M$8:$AV$8=AT$9)*('P3'!$B$11:$B$190=$B142)*('P3'!$M$11:$AV$190*1))</f>
        <v>0</v>
      </c>
      <c r="AU142" s="67" cm="1">
        <f t="array" ref="AU142">SUMPRODUCT(('P3'!$M$8:$AV$8=AU$9)*('P3'!$B$11:$B$190=$B142)*('P3'!$M$11:$AV$190*1))</f>
        <v>0</v>
      </c>
      <c r="AV142" s="68" cm="1">
        <f t="array" ref="AV142">SUMPRODUCT(('P3'!$M$8:$AV$8=AV$9)*('P3'!$B$11:$B$190=$B142)*('P3'!$M$11:$AV$190*1))</f>
        <v>0</v>
      </c>
      <c r="AW142" s="69" cm="1">
        <f t="array" ref="AW142">SUMPRODUCT(('P3'!$M$8:$AV$8=AW$9)*('P3'!$B$11:$B$190=$B142)*('P3'!$M$11:$AV$190*1))</f>
        <v>0</v>
      </c>
      <c r="AX142" s="67" cm="1">
        <f t="array" ref="AX142">SUMPRODUCT(('P3'!$M$8:$AV$8=AX$9)*('P3'!$B$11:$B$190=$B142)*('P3'!$M$11:$AV$190*1))</f>
        <v>0</v>
      </c>
      <c r="AY142" s="68" cm="1">
        <f t="array" ref="AY142">SUMPRODUCT(('P3'!$M$8:$AV$8=AY$9)*('P3'!$B$11:$B$190=$B142)*('P3'!$M$11:$AV$190*1))</f>
        <v>0</v>
      </c>
      <c r="AZ142" s="69" cm="1">
        <f t="array" ref="AZ142">SUMPRODUCT(('P3'!$M$8:$AV$8=AZ$9)*('P3'!$B$11:$B$190=$B142)*('P3'!$M$11:$AV$190*1))</f>
        <v>0</v>
      </c>
      <c r="BA142" s="26"/>
      <c r="BB142" s="381"/>
      <c r="BC142" s="382"/>
      <c r="BD142" s="26"/>
      <c r="BE142" s="381">
        <f t="shared" si="194"/>
        <v>0</v>
      </c>
      <c r="BF142" s="383">
        <f t="shared" si="182"/>
        <v>0</v>
      </c>
      <c r="BG142" s="26"/>
      <c r="BH142" s="381">
        <f t="shared" si="195"/>
        <v>0</v>
      </c>
      <c r="BI142" s="383">
        <f t="shared" si="183"/>
        <v>0</v>
      </c>
    </row>
    <row r="143" spans="2:61" ht="12.65" hidden="1" customHeight="1" outlineLevel="1" x14ac:dyDescent="0.35">
      <c r="B143" s="61" t="s">
        <v>120</v>
      </c>
      <c r="C143" s="62">
        <f>IFERROR(VLOOKUP($B143,'P3'!$B:$AQ,2,FALSE),0)</f>
        <v>0</v>
      </c>
      <c r="D143" s="376">
        <f>IFERROR(VLOOKUP($B143,'P3'!$B:$AQ,3,FALSE),0)</f>
        <v>0</v>
      </c>
      <c r="E143" s="377">
        <f>IFERROR(VLOOKUP($B143,'P3'!$B:$AQ,4,FALSE),0)</f>
        <v>0</v>
      </c>
      <c r="F143" s="376">
        <f>IFERROR(VLOOKUP($B143,'P3'!$B:$AQ,5,FALSE),0)</f>
        <v>0</v>
      </c>
      <c r="G143" s="377">
        <f>IFERROR(VLOOKUP($B143,'P3'!$B:$AQ,6,FALSE),0)</f>
        <v>0</v>
      </c>
      <c r="H143" s="378">
        <f>IFERROR(VLOOKUP($B143,'P3'!$B:$AQ,7,FALSE),0)</f>
        <v>0</v>
      </c>
      <c r="I143" s="379">
        <f>IFERROR(VLOOKUP($B143,'P3'!$B:$AQ,8,FALSE),0)</f>
        <v>0</v>
      </c>
      <c r="J143" s="65">
        <f>IFERROR(VLOOKUP($B143,'P3'!$B:$AQ,9,FALSE),0)</f>
        <v>0</v>
      </c>
      <c r="K143" s="392"/>
      <c r="L143" s="393"/>
      <c r="M143" s="393"/>
      <c r="N143" s="68">
        <f t="shared" si="192"/>
        <v>0</v>
      </c>
      <c r="O143" s="66">
        <f t="shared" si="193"/>
        <v>0</v>
      </c>
      <c r="P143" s="26"/>
      <c r="Q143" s="67" cm="1">
        <f t="array" ref="Q143">SUMPRODUCT(('P3'!$M$8:$AV$8=Q$9)*('P3'!$B$11:$B$190=$B143)*('P3'!$M$11:$AV$190*1))</f>
        <v>0</v>
      </c>
      <c r="R143" s="68" cm="1">
        <f t="array" ref="R143">SUMPRODUCT(('P3'!$M$8:$AV$8=R$9)*('P3'!$B$11:$B$190=$B143)*('P3'!$M$11:$AV$190*1))</f>
        <v>0</v>
      </c>
      <c r="S143" s="69" cm="1">
        <f t="array" ref="S143">SUMPRODUCT(('P3'!$M$8:$AV$8=S$9)*('P3'!$B$11:$B$190=$B143)*('P3'!$M$11:$AV$190*1))</f>
        <v>0</v>
      </c>
      <c r="T143" s="67" cm="1">
        <f t="array" ref="T143">SUMPRODUCT(('P3'!$M$8:$AV$8=T$9)*('P3'!$B$11:$B$190=$B143)*('P3'!$M$11:$AV$190*1))</f>
        <v>0</v>
      </c>
      <c r="U143" s="68" cm="1">
        <f t="array" ref="U143">SUMPRODUCT(('P3'!$M$8:$AV$8=U$9)*('P3'!$B$11:$B$190=$B143)*('P3'!$M$11:$AV$190*1))</f>
        <v>0</v>
      </c>
      <c r="V143" s="69" cm="1">
        <f t="array" ref="V143">SUMPRODUCT(('P3'!$M$8:$AV$8=V$9)*('P3'!$B$11:$B$190=$B143)*('P3'!$M$11:$AV$190*1))</f>
        <v>0</v>
      </c>
      <c r="W143" s="67" cm="1">
        <f t="array" ref="W143">SUMPRODUCT(('P3'!$M$8:$AV$8=W$9)*('P3'!$B$11:$B$190=$B143)*('P3'!$M$11:$AV$190*1))</f>
        <v>0</v>
      </c>
      <c r="X143" s="68" cm="1">
        <f t="array" ref="X143">SUMPRODUCT(('P3'!$M$8:$AV$8=X$9)*('P3'!$B$11:$B$190=$B143)*('P3'!$M$11:$AV$190*1))</f>
        <v>0</v>
      </c>
      <c r="Y143" s="69" cm="1">
        <f t="array" ref="Y143">SUMPRODUCT(('P3'!$M$8:$AV$8=Y$9)*('P3'!$B$11:$B$190=$B143)*('P3'!$M$11:$AV$190*1))</f>
        <v>0</v>
      </c>
      <c r="Z143" s="67" cm="1">
        <f t="array" ref="Z143">SUMPRODUCT(('P3'!$M$8:$AV$8=Z$9)*('P3'!$B$11:$B$190=$B143)*('P3'!$M$11:$AV$190*1))</f>
        <v>0</v>
      </c>
      <c r="AA143" s="68" cm="1">
        <f t="array" ref="AA143">SUMPRODUCT(('P3'!$M$8:$AV$8=AA$9)*('P3'!$B$11:$B$190=$B143)*('P3'!$M$11:$AV$190*1))</f>
        <v>0</v>
      </c>
      <c r="AB143" s="69" cm="1">
        <f t="array" ref="AB143">SUMPRODUCT(('P3'!$M$8:$AV$8=AB$9)*('P3'!$B$11:$B$190=$B143)*('P3'!$M$11:$AV$190*1))</f>
        <v>0</v>
      </c>
      <c r="AC143" s="67" cm="1">
        <f t="array" ref="AC143">SUMPRODUCT(('P3'!$M$8:$AV$8=AC$9)*('P3'!$B$11:$B$190=$B143)*('P3'!$M$11:$AV$190*1))</f>
        <v>0</v>
      </c>
      <c r="AD143" s="68" cm="1">
        <f t="array" ref="AD143">SUMPRODUCT(('P3'!$M$8:$AV$8=AD$9)*('P3'!$B$11:$B$190=$B143)*('P3'!$M$11:$AV$190*1))</f>
        <v>0</v>
      </c>
      <c r="AE143" s="69" cm="1">
        <f t="array" ref="AE143">SUMPRODUCT(('P3'!$M$8:$AV$8=AE$9)*('P3'!$B$11:$B$190=$B143)*('P3'!$M$11:$AV$190*1))</f>
        <v>0</v>
      </c>
      <c r="AF143" s="67" cm="1">
        <f t="array" ref="AF143">SUMPRODUCT(('P3'!$M$8:$AV$8=AF$9)*('P3'!$B$11:$B$190=$B143)*('P3'!$M$11:$AV$190*1))</f>
        <v>0</v>
      </c>
      <c r="AG143" s="68" cm="1">
        <f t="array" ref="AG143">SUMPRODUCT(('P3'!$M$8:$AV$8=AG$9)*('P3'!$B$11:$B$190=$B143)*('P3'!$M$11:$AV$190*1))</f>
        <v>0</v>
      </c>
      <c r="AH143" s="69" cm="1">
        <f t="array" ref="AH143">SUMPRODUCT(('P3'!$M$8:$AV$8=AH$9)*('P3'!$B$11:$B$190=$B143)*('P3'!$M$11:$AV$190*1))</f>
        <v>0</v>
      </c>
      <c r="AI143" s="67" cm="1">
        <f t="array" ref="AI143">SUMPRODUCT(('P3'!$M$8:$AV$8=AI$9)*('P3'!$B$11:$B$190=$B143)*('P3'!$M$11:$AV$190*1))</f>
        <v>0</v>
      </c>
      <c r="AJ143" s="68" cm="1">
        <f t="array" ref="AJ143">SUMPRODUCT(('P3'!$M$8:$AV$8=AJ$9)*('P3'!$B$11:$B$190=$B143)*('P3'!$M$11:$AV$190*1))</f>
        <v>0</v>
      </c>
      <c r="AK143" s="69" cm="1">
        <f t="array" ref="AK143">SUMPRODUCT(('P3'!$M$8:$AV$8=AK$9)*('P3'!$B$11:$B$190=$B143)*('P3'!$M$11:$AV$190*1))</f>
        <v>0</v>
      </c>
      <c r="AL143" s="67" cm="1">
        <f t="array" ref="AL143">SUMPRODUCT(('P3'!$M$8:$AV$8=AL$9)*('P3'!$B$11:$B$190=$B143)*('P3'!$M$11:$AV$190*1))</f>
        <v>0</v>
      </c>
      <c r="AM143" s="68" cm="1">
        <f t="array" ref="AM143">SUMPRODUCT(('P3'!$M$8:$AV$8=AM$9)*('P3'!$B$11:$B$190=$B143)*('P3'!$M$11:$AV$190*1))</f>
        <v>0</v>
      </c>
      <c r="AN143" s="69" cm="1">
        <f t="array" ref="AN143">SUMPRODUCT(('P3'!$M$8:$AV$8=AN$9)*('P3'!$B$11:$B$190=$B143)*('P3'!$M$11:$AV$190*1))</f>
        <v>0</v>
      </c>
      <c r="AO143" s="67" cm="1">
        <f t="array" ref="AO143">SUMPRODUCT(('P3'!$M$8:$AV$8=AO$9)*('P3'!$B$11:$B$190=$B143)*('P3'!$M$11:$AV$190*1))</f>
        <v>0</v>
      </c>
      <c r="AP143" s="68" cm="1">
        <f t="array" ref="AP143">SUMPRODUCT(('P3'!$M$8:$AV$8=AP$9)*('P3'!$B$11:$B$190=$B143)*('P3'!$M$11:$AV$190*1))</f>
        <v>0</v>
      </c>
      <c r="AQ143" s="69" cm="1">
        <f t="array" ref="AQ143">SUMPRODUCT(('P3'!$M$8:$AV$8=AQ$9)*('P3'!$B$11:$B$190=$B143)*('P3'!$M$11:$AV$190*1))</f>
        <v>0</v>
      </c>
      <c r="AR143" s="67" cm="1">
        <f t="array" ref="AR143">SUMPRODUCT(('P3'!$M$8:$AV$8=AR$9)*('P3'!$B$11:$B$190=$B143)*('P3'!$M$11:$AV$190*1))</f>
        <v>0</v>
      </c>
      <c r="AS143" s="68" cm="1">
        <f t="array" ref="AS143">SUMPRODUCT(('P3'!$M$8:$AV$8=AS$9)*('P3'!$B$11:$B$190=$B143)*('P3'!$M$11:$AV$190*1))</f>
        <v>0</v>
      </c>
      <c r="AT143" s="69" cm="1">
        <f t="array" ref="AT143">SUMPRODUCT(('P3'!$M$8:$AV$8=AT$9)*('P3'!$B$11:$B$190=$B143)*('P3'!$M$11:$AV$190*1))</f>
        <v>0</v>
      </c>
      <c r="AU143" s="67" cm="1">
        <f t="array" ref="AU143">SUMPRODUCT(('P3'!$M$8:$AV$8=AU$9)*('P3'!$B$11:$B$190=$B143)*('P3'!$M$11:$AV$190*1))</f>
        <v>0</v>
      </c>
      <c r="AV143" s="68" cm="1">
        <f t="array" ref="AV143">SUMPRODUCT(('P3'!$M$8:$AV$8=AV$9)*('P3'!$B$11:$B$190=$B143)*('P3'!$M$11:$AV$190*1))</f>
        <v>0</v>
      </c>
      <c r="AW143" s="69" cm="1">
        <f t="array" ref="AW143">SUMPRODUCT(('P3'!$M$8:$AV$8=AW$9)*('P3'!$B$11:$B$190=$B143)*('P3'!$M$11:$AV$190*1))</f>
        <v>0</v>
      </c>
      <c r="AX143" s="67" cm="1">
        <f t="array" ref="AX143">SUMPRODUCT(('P3'!$M$8:$AV$8=AX$9)*('P3'!$B$11:$B$190=$B143)*('P3'!$M$11:$AV$190*1))</f>
        <v>0</v>
      </c>
      <c r="AY143" s="68" cm="1">
        <f t="array" ref="AY143">SUMPRODUCT(('P3'!$M$8:$AV$8=AY$9)*('P3'!$B$11:$B$190=$B143)*('P3'!$M$11:$AV$190*1))</f>
        <v>0</v>
      </c>
      <c r="AZ143" s="69" cm="1">
        <f t="array" ref="AZ143">SUMPRODUCT(('P3'!$M$8:$AV$8=AZ$9)*('P3'!$B$11:$B$190=$B143)*('P3'!$M$11:$AV$190*1))</f>
        <v>0</v>
      </c>
      <c r="BA143" s="26"/>
      <c r="BB143" s="381"/>
      <c r="BC143" s="382"/>
      <c r="BD143" s="26"/>
      <c r="BE143" s="381">
        <f t="shared" si="194"/>
        <v>0</v>
      </c>
      <c r="BF143" s="383">
        <f t="shared" si="182"/>
        <v>0</v>
      </c>
      <c r="BG143" s="26"/>
      <c r="BH143" s="381">
        <f t="shared" si="195"/>
        <v>0</v>
      </c>
      <c r="BI143" s="383">
        <f t="shared" si="183"/>
        <v>0</v>
      </c>
    </row>
    <row r="144" spans="2:61" ht="12.65" hidden="1" customHeight="1" outlineLevel="1" x14ac:dyDescent="0.35">
      <c r="B144" s="61" t="s">
        <v>121</v>
      </c>
      <c r="C144" s="62">
        <f>IFERROR(VLOOKUP($B144,'P3'!$B:$AQ,2,FALSE),0)</f>
        <v>0</v>
      </c>
      <c r="D144" s="376">
        <f>IFERROR(VLOOKUP($B144,'P3'!$B:$AQ,3,FALSE),0)</f>
        <v>0</v>
      </c>
      <c r="E144" s="377">
        <f>IFERROR(VLOOKUP($B144,'P3'!$B:$AQ,4,FALSE),0)</f>
        <v>0</v>
      </c>
      <c r="F144" s="376">
        <f>IFERROR(VLOOKUP($B144,'P3'!$B:$AQ,5,FALSE),0)</f>
        <v>0</v>
      </c>
      <c r="G144" s="377">
        <f>IFERROR(VLOOKUP($B144,'P3'!$B:$AQ,6,FALSE),0)</f>
        <v>0</v>
      </c>
      <c r="H144" s="378">
        <f>IFERROR(VLOOKUP($B144,'P3'!$B:$AQ,7,FALSE),0)</f>
        <v>0</v>
      </c>
      <c r="I144" s="379">
        <f>IFERROR(VLOOKUP($B144,'P3'!$B:$AQ,8,FALSE),0)</f>
        <v>0</v>
      </c>
      <c r="J144" s="65">
        <f>IFERROR(VLOOKUP($B144,'P3'!$B:$AQ,9,FALSE),0)</f>
        <v>0</v>
      </c>
      <c r="K144" s="392"/>
      <c r="L144" s="393"/>
      <c r="M144" s="393"/>
      <c r="N144" s="68">
        <f t="shared" si="192"/>
        <v>0</v>
      </c>
      <c r="O144" s="66">
        <f t="shared" si="193"/>
        <v>0</v>
      </c>
      <c r="P144" s="26"/>
      <c r="Q144" s="67" cm="1">
        <f t="array" ref="Q144">SUMPRODUCT(('P3'!$M$8:$AV$8=Q$9)*('P3'!$B$11:$B$190=$B144)*('P3'!$M$11:$AV$190*1))</f>
        <v>0</v>
      </c>
      <c r="R144" s="68" cm="1">
        <f t="array" ref="R144">SUMPRODUCT(('P3'!$M$8:$AV$8=R$9)*('P3'!$B$11:$B$190=$B144)*('P3'!$M$11:$AV$190*1))</f>
        <v>0</v>
      </c>
      <c r="S144" s="69" cm="1">
        <f t="array" ref="S144">SUMPRODUCT(('P3'!$M$8:$AV$8=S$9)*('P3'!$B$11:$B$190=$B144)*('P3'!$M$11:$AV$190*1))</f>
        <v>0</v>
      </c>
      <c r="T144" s="67" cm="1">
        <f t="array" ref="T144">SUMPRODUCT(('P3'!$M$8:$AV$8=T$9)*('P3'!$B$11:$B$190=$B144)*('P3'!$M$11:$AV$190*1))</f>
        <v>0</v>
      </c>
      <c r="U144" s="68" cm="1">
        <f t="array" ref="U144">SUMPRODUCT(('P3'!$M$8:$AV$8=U$9)*('P3'!$B$11:$B$190=$B144)*('P3'!$M$11:$AV$190*1))</f>
        <v>0</v>
      </c>
      <c r="V144" s="69" cm="1">
        <f t="array" ref="V144">SUMPRODUCT(('P3'!$M$8:$AV$8=V$9)*('P3'!$B$11:$B$190=$B144)*('P3'!$M$11:$AV$190*1))</f>
        <v>0</v>
      </c>
      <c r="W144" s="67" cm="1">
        <f t="array" ref="W144">SUMPRODUCT(('P3'!$M$8:$AV$8=W$9)*('P3'!$B$11:$B$190=$B144)*('P3'!$M$11:$AV$190*1))</f>
        <v>0</v>
      </c>
      <c r="X144" s="68" cm="1">
        <f t="array" ref="X144">SUMPRODUCT(('P3'!$M$8:$AV$8=X$9)*('P3'!$B$11:$B$190=$B144)*('P3'!$M$11:$AV$190*1))</f>
        <v>0</v>
      </c>
      <c r="Y144" s="69" cm="1">
        <f t="array" ref="Y144">SUMPRODUCT(('P3'!$M$8:$AV$8=Y$9)*('P3'!$B$11:$B$190=$B144)*('P3'!$M$11:$AV$190*1))</f>
        <v>0</v>
      </c>
      <c r="Z144" s="67" cm="1">
        <f t="array" ref="Z144">SUMPRODUCT(('P3'!$M$8:$AV$8=Z$9)*('P3'!$B$11:$B$190=$B144)*('P3'!$M$11:$AV$190*1))</f>
        <v>0</v>
      </c>
      <c r="AA144" s="68" cm="1">
        <f t="array" ref="AA144">SUMPRODUCT(('P3'!$M$8:$AV$8=AA$9)*('P3'!$B$11:$B$190=$B144)*('P3'!$M$11:$AV$190*1))</f>
        <v>0</v>
      </c>
      <c r="AB144" s="69" cm="1">
        <f t="array" ref="AB144">SUMPRODUCT(('P3'!$M$8:$AV$8=AB$9)*('P3'!$B$11:$B$190=$B144)*('P3'!$M$11:$AV$190*1))</f>
        <v>0</v>
      </c>
      <c r="AC144" s="67" cm="1">
        <f t="array" ref="AC144">SUMPRODUCT(('P3'!$M$8:$AV$8=AC$9)*('P3'!$B$11:$B$190=$B144)*('P3'!$M$11:$AV$190*1))</f>
        <v>0</v>
      </c>
      <c r="AD144" s="68" cm="1">
        <f t="array" ref="AD144">SUMPRODUCT(('P3'!$M$8:$AV$8=AD$9)*('P3'!$B$11:$B$190=$B144)*('P3'!$M$11:$AV$190*1))</f>
        <v>0</v>
      </c>
      <c r="AE144" s="69" cm="1">
        <f t="array" ref="AE144">SUMPRODUCT(('P3'!$M$8:$AV$8=AE$9)*('P3'!$B$11:$B$190=$B144)*('P3'!$M$11:$AV$190*1))</f>
        <v>0</v>
      </c>
      <c r="AF144" s="67" cm="1">
        <f t="array" ref="AF144">SUMPRODUCT(('P3'!$M$8:$AV$8=AF$9)*('P3'!$B$11:$B$190=$B144)*('P3'!$M$11:$AV$190*1))</f>
        <v>0</v>
      </c>
      <c r="AG144" s="68" cm="1">
        <f t="array" ref="AG144">SUMPRODUCT(('P3'!$M$8:$AV$8=AG$9)*('P3'!$B$11:$B$190=$B144)*('P3'!$M$11:$AV$190*1))</f>
        <v>0</v>
      </c>
      <c r="AH144" s="69" cm="1">
        <f t="array" ref="AH144">SUMPRODUCT(('P3'!$M$8:$AV$8=AH$9)*('P3'!$B$11:$B$190=$B144)*('P3'!$M$11:$AV$190*1))</f>
        <v>0</v>
      </c>
      <c r="AI144" s="67" cm="1">
        <f t="array" ref="AI144">SUMPRODUCT(('P3'!$M$8:$AV$8=AI$9)*('P3'!$B$11:$B$190=$B144)*('P3'!$M$11:$AV$190*1))</f>
        <v>0</v>
      </c>
      <c r="AJ144" s="68" cm="1">
        <f t="array" ref="AJ144">SUMPRODUCT(('P3'!$M$8:$AV$8=AJ$9)*('P3'!$B$11:$B$190=$B144)*('P3'!$M$11:$AV$190*1))</f>
        <v>0</v>
      </c>
      <c r="AK144" s="69" cm="1">
        <f t="array" ref="AK144">SUMPRODUCT(('P3'!$M$8:$AV$8=AK$9)*('P3'!$B$11:$B$190=$B144)*('P3'!$M$11:$AV$190*1))</f>
        <v>0</v>
      </c>
      <c r="AL144" s="67" cm="1">
        <f t="array" ref="AL144">SUMPRODUCT(('P3'!$M$8:$AV$8=AL$9)*('P3'!$B$11:$B$190=$B144)*('P3'!$M$11:$AV$190*1))</f>
        <v>0</v>
      </c>
      <c r="AM144" s="68" cm="1">
        <f t="array" ref="AM144">SUMPRODUCT(('P3'!$M$8:$AV$8=AM$9)*('P3'!$B$11:$B$190=$B144)*('P3'!$M$11:$AV$190*1))</f>
        <v>0</v>
      </c>
      <c r="AN144" s="69" cm="1">
        <f t="array" ref="AN144">SUMPRODUCT(('P3'!$M$8:$AV$8=AN$9)*('P3'!$B$11:$B$190=$B144)*('P3'!$M$11:$AV$190*1))</f>
        <v>0</v>
      </c>
      <c r="AO144" s="67" cm="1">
        <f t="array" ref="AO144">SUMPRODUCT(('P3'!$M$8:$AV$8=AO$9)*('P3'!$B$11:$B$190=$B144)*('P3'!$M$11:$AV$190*1))</f>
        <v>0</v>
      </c>
      <c r="AP144" s="68" cm="1">
        <f t="array" ref="AP144">SUMPRODUCT(('P3'!$M$8:$AV$8=AP$9)*('P3'!$B$11:$B$190=$B144)*('P3'!$M$11:$AV$190*1))</f>
        <v>0</v>
      </c>
      <c r="AQ144" s="69" cm="1">
        <f t="array" ref="AQ144">SUMPRODUCT(('P3'!$M$8:$AV$8=AQ$9)*('P3'!$B$11:$B$190=$B144)*('P3'!$M$11:$AV$190*1))</f>
        <v>0</v>
      </c>
      <c r="AR144" s="67" cm="1">
        <f t="array" ref="AR144">SUMPRODUCT(('P3'!$M$8:$AV$8=AR$9)*('P3'!$B$11:$B$190=$B144)*('P3'!$M$11:$AV$190*1))</f>
        <v>0</v>
      </c>
      <c r="AS144" s="68" cm="1">
        <f t="array" ref="AS144">SUMPRODUCT(('P3'!$M$8:$AV$8=AS$9)*('P3'!$B$11:$B$190=$B144)*('P3'!$M$11:$AV$190*1))</f>
        <v>0</v>
      </c>
      <c r="AT144" s="69" cm="1">
        <f t="array" ref="AT144">SUMPRODUCT(('P3'!$M$8:$AV$8=AT$9)*('P3'!$B$11:$B$190=$B144)*('P3'!$M$11:$AV$190*1))</f>
        <v>0</v>
      </c>
      <c r="AU144" s="67" cm="1">
        <f t="array" ref="AU144">SUMPRODUCT(('P3'!$M$8:$AV$8=AU$9)*('P3'!$B$11:$B$190=$B144)*('P3'!$M$11:$AV$190*1))</f>
        <v>0</v>
      </c>
      <c r="AV144" s="68" cm="1">
        <f t="array" ref="AV144">SUMPRODUCT(('P3'!$M$8:$AV$8=AV$9)*('P3'!$B$11:$B$190=$B144)*('P3'!$M$11:$AV$190*1))</f>
        <v>0</v>
      </c>
      <c r="AW144" s="69" cm="1">
        <f t="array" ref="AW144">SUMPRODUCT(('P3'!$M$8:$AV$8=AW$9)*('P3'!$B$11:$B$190=$B144)*('P3'!$M$11:$AV$190*1))</f>
        <v>0</v>
      </c>
      <c r="AX144" s="67" cm="1">
        <f t="array" ref="AX144">SUMPRODUCT(('P3'!$M$8:$AV$8=AX$9)*('P3'!$B$11:$B$190=$B144)*('P3'!$M$11:$AV$190*1))</f>
        <v>0</v>
      </c>
      <c r="AY144" s="68" cm="1">
        <f t="array" ref="AY144">SUMPRODUCT(('P3'!$M$8:$AV$8=AY$9)*('P3'!$B$11:$B$190=$B144)*('P3'!$M$11:$AV$190*1))</f>
        <v>0</v>
      </c>
      <c r="AZ144" s="69" cm="1">
        <f t="array" ref="AZ144">SUMPRODUCT(('P3'!$M$8:$AV$8=AZ$9)*('P3'!$B$11:$B$190=$B144)*('P3'!$M$11:$AV$190*1))</f>
        <v>0</v>
      </c>
      <c r="BA144" s="26"/>
      <c r="BB144" s="381"/>
      <c r="BC144" s="382"/>
      <c r="BD144" s="26"/>
      <c r="BE144" s="381">
        <f t="shared" si="194"/>
        <v>0</v>
      </c>
      <c r="BF144" s="383">
        <f t="shared" si="182"/>
        <v>0</v>
      </c>
      <c r="BG144" s="26"/>
      <c r="BH144" s="381">
        <f t="shared" si="195"/>
        <v>0</v>
      </c>
      <c r="BI144" s="383">
        <f t="shared" si="183"/>
        <v>0</v>
      </c>
    </row>
    <row r="145" spans="2:61" ht="12.65" hidden="1" customHeight="1" outlineLevel="1" x14ac:dyDescent="0.35">
      <c r="B145" s="61" t="s">
        <v>122</v>
      </c>
      <c r="C145" s="62">
        <f>IFERROR(VLOOKUP($B145,'P3'!$B:$AQ,2,FALSE),0)</f>
        <v>0</v>
      </c>
      <c r="D145" s="376">
        <f>IFERROR(VLOOKUP($B145,'P3'!$B:$AQ,3,FALSE),0)</f>
        <v>0</v>
      </c>
      <c r="E145" s="377">
        <f>IFERROR(VLOOKUP($B145,'P3'!$B:$AQ,4,FALSE),0)</f>
        <v>0</v>
      </c>
      <c r="F145" s="376">
        <f>IFERROR(VLOOKUP($B145,'P3'!$B:$AQ,5,FALSE),0)</f>
        <v>0</v>
      </c>
      <c r="G145" s="377">
        <f>IFERROR(VLOOKUP($B145,'P3'!$B:$AQ,6,FALSE),0)</f>
        <v>0</v>
      </c>
      <c r="H145" s="378">
        <f>IFERROR(VLOOKUP($B145,'P3'!$B:$AQ,7,FALSE),0)</f>
        <v>0</v>
      </c>
      <c r="I145" s="379">
        <f>IFERROR(VLOOKUP($B145,'P3'!$B:$AQ,8,FALSE),0)</f>
        <v>0</v>
      </c>
      <c r="J145" s="65">
        <f>IFERROR(VLOOKUP($B145,'P3'!$B:$AQ,9,FALSE),0)</f>
        <v>0</v>
      </c>
      <c r="K145" s="392"/>
      <c r="L145" s="393"/>
      <c r="M145" s="393"/>
      <c r="N145" s="68">
        <f t="shared" si="192"/>
        <v>0</v>
      </c>
      <c r="O145" s="66">
        <f t="shared" si="193"/>
        <v>0</v>
      </c>
      <c r="P145" s="26"/>
      <c r="Q145" s="67" cm="1">
        <f t="array" ref="Q145">SUMPRODUCT(('P3'!$M$8:$AV$8=Q$9)*('P3'!$B$11:$B$190=$B145)*('P3'!$M$11:$AV$190*1))</f>
        <v>0</v>
      </c>
      <c r="R145" s="68" cm="1">
        <f t="array" ref="R145">SUMPRODUCT(('P3'!$M$8:$AV$8=R$9)*('P3'!$B$11:$B$190=$B145)*('P3'!$M$11:$AV$190*1))</f>
        <v>0</v>
      </c>
      <c r="S145" s="69" cm="1">
        <f t="array" ref="S145">SUMPRODUCT(('P3'!$M$8:$AV$8=S$9)*('P3'!$B$11:$B$190=$B145)*('P3'!$M$11:$AV$190*1))</f>
        <v>0</v>
      </c>
      <c r="T145" s="67" cm="1">
        <f t="array" ref="T145">SUMPRODUCT(('P3'!$M$8:$AV$8=T$9)*('P3'!$B$11:$B$190=$B145)*('P3'!$M$11:$AV$190*1))</f>
        <v>0</v>
      </c>
      <c r="U145" s="68" cm="1">
        <f t="array" ref="U145">SUMPRODUCT(('P3'!$M$8:$AV$8=U$9)*('P3'!$B$11:$B$190=$B145)*('P3'!$M$11:$AV$190*1))</f>
        <v>0</v>
      </c>
      <c r="V145" s="69" cm="1">
        <f t="array" ref="V145">SUMPRODUCT(('P3'!$M$8:$AV$8=V$9)*('P3'!$B$11:$B$190=$B145)*('P3'!$M$11:$AV$190*1))</f>
        <v>0</v>
      </c>
      <c r="W145" s="67" cm="1">
        <f t="array" ref="W145">SUMPRODUCT(('P3'!$M$8:$AV$8=W$9)*('P3'!$B$11:$B$190=$B145)*('P3'!$M$11:$AV$190*1))</f>
        <v>0</v>
      </c>
      <c r="X145" s="68" cm="1">
        <f t="array" ref="X145">SUMPRODUCT(('P3'!$M$8:$AV$8=X$9)*('P3'!$B$11:$B$190=$B145)*('P3'!$M$11:$AV$190*1))</f>
        <v>0</v>
      </c>
      <c r="Y145" s="69" cm="1">
        <f t="array" ref="Y145">SUMPRODUCT(('P3'!$M$8:$AV$8=Y$9)*('P3'!$B$11:$B$190=$B145)*('P3'!$M$11:$AV$190*1))</f>
        <v>0</v>
      </c>
      <c r="Z145" s="67" cm="1">
        <f t="array" ref="Z145">SUMPRODUCT(('P3'!$M$8:$AV$8=Z$9)*('P3'!$B$11:$B$190=$B145)*('P3'!$M$11:$AV$190*1))</f>
        <v>0</v>
      </c>
      <c r="AA145" s="68" cm="1">
        <f t="array" ref="AA145">SUMPRODUCT(('P3'!$M$8:$AV$8=AA$9)*('P3'!$B$11:$B$190=$B145)*('P3'!$M$11:$AV$190*1))</f>
        <v>0</v>
      </c>
      <c r="AB145" s="69" cm="1">
        <f t="array" ref="AB145">SUMPRODUCT(('P3'!$M$8:$AV$8=AB$9)*('P3'!$B$11:$B$190=$B145)*('P3'!$M$11:$AV$190*1))</f>
        <v>0</v>
      </c>
      <c r="AC145" s="67" cm="1">
        <f t="array" ref="AC145">SUMPRODUCT(('P3'!$M$8:$AV$8=AC$9)*('P3'!$B$11:$B$190=$B145)*('P3'!$M$11:$AV$190*1))</f>
        <v>0</v>
      </c>
      <c r="AD145" s="68" cm="1">
        <f t="array" ref="AD145">SUMPRODUCT(('P3'!$M$8:$AV$8=AD$9)*('P3'!$B$11:$B$190=$B145)*('P3'!$M$11:$AV$190*1))</f>
        <v>0</v>
      </c>
      <c r="AE145" s="69" cm="1">
        <f t="array" ref="AE145">SUMPRODUCT(('P3'!$M$8:$AV$8=AE$9)*('P3'!$B$11:$B$190=$B145)*('P3'!$M$11:$AV$190*1))</f>
        <v>0</v>
      </c>
      <c r="AF145" s="67" cm="1">
        <f t="array" ref="AF145">SUMPRODUCT(('P3'!$M$8:$AV$8=AF$9)*('P3'!$B$11:$B$190=$B145)*('P3'!$M$11:$AV$190*1))</f>
        <v>0</v>
      </c>
      <c r="AG145" s="68" cm="1">
        <f t="array" ref="AG145">SUMPRODUCT(('P3'!$M$8:$AV$8=AG$9)*('P3'!$B$11:$B$190=$B145)*('P3'!$M$11:$AV$190*1))</f>
        <v>0</v>
      </c>
      <c r="AH145" s="69" cm="1">
        <f t="array" ref="AH145">SUMPRODUCT(('P3'!$M$8:$AV$8=AH$9)*('P3'!$B$11:$B$190=$B145)*('P3'!$M$11:$AV$190*1))</f>
        <v>0</v>
      </c>
      <c r="AI145" s="67" cm="1">
        <f t="array" ref="AI145">SUMPRODUCT(('P3'!$M$8:$AV$8=AI$9)*('P3'!$B$11:$B$190=$B145)*('P3'!$M$11:$AV$190*1))</f>
        <v>0</v>
      </c>
      <c r="AJ145" s="68" cm="1">
        <f t="array" ref="AJ145">SUMPRODUCT(('P3'!$M$8:$AV$8=AJ$9)*('P3'!$B$11:$B$190=$B145)*('P3'!$M$11:$AV$190*1))</f>
        <v>0</v>
      </c>
      <c r="AK145" s="69" cm="1">
        <f t="array" ref="AK145">SUMPRODUCT(('P3'!$M$8:$AV$8=AK$9)*('P3'!$B$11:$B$190=$B145)*('P3'!$M$11:$AV$190*1))</f>
        <v>0</v>
      </c>
      <c r="AL145" s="67" cm="1">
        <f t="array" ref="AL145">SUMPRODUCT(('P3'!$M$8:$AV$8=AL$9)*('P3'!$B$11:$B$190=$B145)*('P3'!$M$11:$AV$190*1))</f>
        <v>0</v>
      </c>
      <c r="AM145" s="68" cm="1">
        <f t="array" ref="AM145">SUMPRODUCT(('P3'!$M$8:$AV$8=AM$9)*('P3'!$B$11:$B$190=$B145)*('P3'!$M$11:$AV$190*1))</f>
        <v>0</v>
      </c>
      <c r="AN145" s="69" cm="1">
        <f t="array" ref="AN145">SUMPRODUCT(('P3'!$M$8:$AV$8=AN$9)*('P3'!$B$11:$B$190=$B145)*('P3'!$M$11:$AV$190*1))</f>
        <v>0</v>
      </c>
      <c r="AO145" s="67" cm="1">
        <f t="array" ref="AO145">SUMPRODUCT(('P3'!$M$8:$AV$8=AO$9)*('P3'!$B$11:$B$190=$B145)*('P3'!$M$11:$AV$190*1))</f>
        <v>0</v>
      </c>
      <c r="AP145" s="68" cm="1">
        <f t="array" ref="AP145">SUMPRODUCT(('P3'!$M$8:$AV$8=AP$9)*('P3'!$B$11:$B$190=$B145)*('P3'!$M$11:$AV$190*1))</f>
        <v>0</v>
      </c>
      <c r="AQ145" s="69" cm="1">
        <f t="array" ref="AQ145">SUMPRODUCT(('P3'!$M$8:$AV$8=AQ$9)*('P3'!$B$11:$B$190=$B145)*('P3'!$M$11:$AV$190*1))</f>
        <v>0</v>
      </c>
      <c r="AR145" s="67" cm="1">
        <f t="array" ref="AR145">SUMPRODUCT(('P3'!$M$8:$AV$8=AR$9)*('P3'!$B$11:$B$190=$B145)*('P3'!$M$11:$AV$190*1))</f>
        <v>0</v>
      </c>
      <c r="AS145" s="68" cm="1">
        <f t="array" ref="AS145">SUMPRODUCT(('P3'!$M$8:$AV$8=AS$9)*('P3'!$B$11:$B$190=$B145)*('P3'!$M$11:$AV$190*1))</f>
        <v>0</v>
      </c>
      <c r="AT145" s="69" cm="1">
        <f t="array" ref="AT145">SUMPRODUCT(('P3'!$M$8:$AV$8=AT$9)*('P3'!$B$11:$B$190=$B145)*('P3'!$M$11:$AV$190*1))</f>
        <v>0</v>
      </c>
      <c r="AU145" s="67" cm="1">
        <f t="array" ref="AU145">SUMPRODUCT(('P3'!$M$8:$AV$8=AU$9)*('P3'!$B$11:$B$190=$B145)*('P3'!$M$11:$AV$190*1))</f>
        <v>0</v>
      </c>
      <c r="AV145" s="68" cm="1">
        <f t="array" ref="AV145">SUMPRODUCT(('P3'!$M$8:$AV$8=AV$9)*('P3'!$B$11:$B$190=$B145)*('P3'!$M$11:$AV$190*1))</f>
        <v>0</v>
      </c>
      <c r="AW145" s="69" cm="1">
        <f t="array" ref="AW145">SUMPRODUCT(('P3'!$M$8:$AV$8=AW$9)*('P3'!$B$11:$B$190=$B145)*('P3'!$M$11:$AV$190*1))</f>
        <v>0</v>
      </c>
      <c r="AX145" s="67" cm="1">
        <f t="array" ref="AX145">SUMPRODUCT(('P3'!$M$8:$AV$8=AX$9)*('P3'!$B$11:$B$190=$B145)*('P3'!$M$11:$AV$190*1))</f>
        <v>0</v>
      </c>
      <c r="AY145" s="68" cm="1">
        <f t="array" ref="AY145">SUMPRODUCT(('P3'!$M$8:$AV$8=AY$9)*('P3'!$B$11:$B$190=$B145)*('P3'!$M$11:$AV$190*1))</f>
        <v>0</v>
      </c>
      <c r="AZ145" s="69" cm="1">
        <f t="array" ref="AZ145">SUMPRODUCT(('P3'!$M$8:$AV$8=AZ$9)*('P3'!$B$11:$B$190=$B145)*('P3'!$M$11:$AV$190*1))</f>
        <v>0</v>
      </c>
      <c r="BA145" s="26"/>
      <c r="BB145" s="381"/>
      <c r="BC145" s="382"/>
      <c r="BD145" s="26"/>
      <c r="BE145" s="381">
        <f t="shared" si="194"/>
        <v>0</v>
      </c>
      <c r="BF145" s="383">
        <f t="shared" si="182"/>
        <v>0</v>
      </c>
      <c r="BG145" s="26"/>
      <c r="BH145" s="381">
        <f t="shared" si="195"/>
        <v>0</v>
      </c>
      <c r="BI145" s="383">
        <f t="shared" si="183"/>
        <v>0</v>
      </c>
    </row>
    <row r="146" spans="2:61" ht="14.5" collapsed="1" x14ac:dyDescent="0.35">
      <c r="B146" s="26"/>
      <c r="C146" s="148" t="s">
        <v>123</v>
      </c>
      <c r="D146" s="354"/>
      <c r="E146" s="355"/>
      <c r="F146" s="356"/>
      <c r="G146" s="355"/>
      <c r="H146" s="357"/>
      <c r="I146" s="358"/>
      <c r="J146" s="359"/>
      <c r="K146" s="74">
        <f>K147+K158+K169+K180</f>
        <v>0</v>
      </c>
      <c r="L146" s="93">
        <f t="shared" ref="L146:O146" si="196">L147+L158+L169+L180</f>
        <v>0</v>
      </c>
      <c r="M146" s="93">
        <f t="shared" si="196"/>
        <v>0</v>
      </c>
      <c r="N146" s="93">
        <f t="shared" si="196"/>
        <v>0</v>
      </c>
      <c r="O146" s="360">
        <f t="shared" si="196"/>
        <v>0</v>
      </c>
      <c r="P146" s="50"/>
      <c r="Q146" s="74">
        <f>Q147+Q158+Q169+Q180</f>
        <v>0</v>
      </c>
      <c r="R146" s="93">
        <f t="shared" ref="R146:BB146" si="197">R147+R158+R169+R180</f>
        <v>0</v>
      </c>
      <c r="S146" s="75">
        <f t="shared" si="197"/>
        <v>0</v>
      </c>
      <c r="T146" s="74">
        <f t="shared" si="197"/>
        <v>0</v>
      </c>
      <c r="U146" s="93">
        <f t="shared" si="197"/>
        <v>0</v>
      </c>
      <c r="V146" s="75">
        <f t="shared" si="197"/>
        <v>0</v>
      </c>
      <c r="W146" s="74">
        <f t="shared" si="197"/>
        <v>0</v>
      </c>
      <c r="X146" s="93">
        <f t="shared" si="197"/>
        <v>0</v>
      </c>
      <c r="Y146" s="75">
        <f t="shared" si="197"/>
        <v>0</v>
      </c>
      <c r="Z146" s="74">
        <f t="shared" si="197"/>
        <v>0</v>
      </c>
      <c r="AA146" s="93">
        <f t="shared" si="197"/>
        <v>0</v>
      </c>
      <c r="AB146" s="75">
        <f t="shared" si="197"/>
        <v>0</v>
      </c>
      <c r="AC146" s="74">
        <f t="shared" si="197"/>
        <v>0</v>
      </c>
      <c r="AD146" s="93">
        <f t="shared" si="197"/>
        <v>0</v>
      </c>
      <c r="AE146" s="75">
        <f t="shared" si="197"/>
        <v>0</v>
      </c>
      <c r="AF146" s="74">
        <f t="shared" si="197"/>
        <v>0</v>
      </c>
      <c r="AG146" s="93">
        <f t="shared" si="197"/>
        <v>0</v>
      </c>
      <c r="AH146" s="75">
        <f t="shared" si="197"/>
        <v>0</v>
      </c>
      <c r="AI146" s="74">
        <f t="shared" si="197"/>
        <v>0</v>
      </c>
      <c r="AJ146" s="93">
        <f t="shared" si="197"/>
        <v>0</v>
      </c>
      <c r="AK146" s="75">
        <f t="shared" si="197"/>
        <v>0</v>
      </c>
      <c r="AL146" s="74">
        <f t="shared" si="197"/>
        <v>0</v>
      </c>
      <c r="AM146" s="93">
        <f t="shared" si="197"/>
        <v>0</v>
      </c>
      <c r="AN146" s="75">
        <f t="shared" si="197"/>
        <v>0</v>
      </c>
      <c r="AO146" s="74">
        <f t="shared" si="197"/>
        <v>0</v>
      </c>
      <c r="AP146" s="93">
        <f t="shared" si="197"/>
        <v>0</v>
      </c>
      <c r="AQ146" s="75">
        <f t="shared" si="197"/>
        <v>0</v>
      </c>
      <c r="AR146" s="74">
        <f t="shared" si="197"/>
        <v>0</v>
      </c>
      <c r="AS146" s="93">
        <f t="shared" si="197"/>
        <v>0</v>
      </c>
      <c r="AT146" s="75">
        <f t="shared" si="197"/>
        <v>0</v>
      </c>
      <c r="AU146" s="74">
        <f t="shared" si="197"/>
        <v>0</v>
      </c>
      <c r="AV146" s="93">
        <f t="shared" si="197"/>
        <v>0</v>
      </c>
      <c r="AW146" s="75">
        <f t="shared" si="197"/>
        <v>0</v>
      </c>
      <c r="AX146" s="74">
        <f t="shared" si="197"/>
        <v>0</v>
      </c>
      <c r="AY146" s="93">
        <f t="shared" si="197"/>
        <v>0</v>
      </c>
      <c r="AZ146" s="75">
        <f t="shared" si="197"/>
        <v>0</v>
      </c>
      <c r="BA146" s="26"/>
      <c r="BB146" s="74">
        <f t="shared" si="197"/>
        <v>0</v>
      </c>
      <c r="BC146" s="408"/>
      <c r="BD146" s="26"/>
      <c r="BE146" s="74">
        <f t="shared" ref="BE146" si="198">BE147+BE158+BE169+BE180</f>
        <v>0</v>
      </c>
      <c r="BF146" s="361">
        <f t="shared" si="182"/>
        <v>0</v>
      </c>
      <c r="BG146" s="26"/>
      <c r="BH146" s="74">
        <f t="shared" ref="BH146" si="199">BH147+BH158+BH169+BH180</f>
        <v>0</v>
      </c>
      <c r="BI146" s="361">
        <f t="shared" si="183"/>
        <v>0</v>
      </c>
    </row>
    <row r="147" spans="2:61" ht="14.5" x14ac:dyDescent="0.35">
      <c r="B147" s="26"/>
      <c r="C147" s="363" t="str">
        <f>B2</f>
        <v>Lead Partner</v>
      </c>
      <c r="D147" s="364"/>
      <c r="E147" s="365"/>
      <c r="F147" s="366"/>
      <c r="G147" s="365"/>
      <c r="H147" s="367"/>
      <c r="I147" s="368"/>
      <c r="J147" s="369"/>
      <c r="K147" s="370">
        <f>SUM(K148:K157)</f>
        <v>0</v>
      </c>
      <c r="L147" s="371">
        <f t="shared" ref="L147:N147" si="200">SUM(L148)</f>
        <v>0</v>
      </c>
      <c r="M147" s="371">
        <f t="shared" si="200"/>
        <v>0</v>
      </c>
      <c r="N147" s="371">
        <f t="shared" si="200"/>
        <v>0</v>
      </c>
      <c r="O147" s="372">
        <f>SUM(O148:O157)</f>
        <v>0</v>
      </c>
      <c r="P147" s="50"/>
      <c r="Q147" s="370">
        <f t="shared" ref="Q147" si="201">SUM(Q148)</f>
        <v>0</v>
      </c>
      <c r="R147" s="371">
        <f t="shared" ref="R147" si="202">SUM(R148)</f>
        <v>0</v>
      </c>
      <c r="S147" s="373">
        <f>SUM(S148:S157)</f>
        <v>0</v>
      </c>
      <c r="T147" s="370">
        <f t="shared" ref="T147:AZ147" si="203">SUM(T148:T157)</f>
        <v>0</v>
      </c>
      <c r="U147" s="371">
        <f t="shared" si="203"/>
        <v>0</v>
      </c>
      <c r="V147" s="373">
        <f t="shared" si="203"/>
        <v>0</v>
      </c>
      <c r="W147" s="370">
        <f t="shared" si="203"/>
        <v>0</v>
      </c>
      <c r="X147" s="371">
        <f t="shared" si="203"/>
        <v>0</v>
      </c>
      <c r="Y147" s="373">
        <f t="shared" si="203"/>
        <v>0</v>
      </c>
      <c r="Z147" s="370">
        <f t="shared" si="203"/>
        <v>0</v>
      </c>
      <c r="AA147" s="371">
        <f t="shared" si="203"/>
        <v>0</v>
      </c>
      <c r="AB147" s="373">
        <f t="shared" si="203"/>
        <v>0</v>
      </c>
      <c r="AC147" s="370">
        <f t="shared" si="203"/>
        <v>0</v>
      </c>
      <c r="AD147" s="371">
        <f t="shared" si="203"/>
        <v>0</v>
      </c>
      <c r="AE147" s="373">
        <f t="shared" si="203"/>
        <v>0</v>
      </c>
      <c r="AF147" s="370">
        <f t="shared" si="203"/>
        <v>0</v>
      </c>
      <c r="AG147" s="371">
        <f t="shared" si="203"/>
        <v>0</v>
      </c>
      <c r="AH147" s="373">
        <f t="shared" si="203"/>
        <v>0</v>
      </c>
      <c r="AI147" s="370">
        <f t="shared" si="203"/>
        <v>0</v>
      </c>
      <c r="AJ147" s="371">
        <f t="shared" si="203"/>
        <v>0</v>
      </c>
      <c r="AK147" s="373">
        <f t="shared" si="203"/>
        <v>0</v>
      </c>
      <c r="AL147" s="370">
        <f t="shared" si="203"/>
        <v>0</v>
      </c>
      <c r="AM147" s="371">
        <f t="shared" si="203"/>
        <v>0</v>
      </c>
      <c r="AN147" s="373">
        <f t="shared" si="203"/>
        <v>0</v>
      </c>
      <c r="AO147" s="370">
        <f t="shared" si="203"/>
        <v>0</v>
      </c>
      <c r="AP147" s="371">
        <f t="shared" si="203"/>
        <v>0</v>
      </c>
      <c r="AQ147" s="373">
        <f t="shared" si="203"/>
        <v>0</v>
      </c>
      <c r="AR147" s="370">
        <f t="shared" si="203"/>
        <v>0</v>
      </c>
      <c r="AS147" s="371">
        <f t="shared" si="203"/>
        <v>0</v>
      </c>
      <c r="AT147" s="373">
        <f t="shared" si="203"/>
        <v>0</v>
      </c>
      <c r="AU147" s="370">
        <f t="shared" si="203"/>
        <v>0</v>
      </c>
      <c r="AV147" s="371">
        <f t="shared" si="203"/>
        <v>0</v>
      </c>
      <c r="AW147" s="373">
        <f t="shared" si="203"/>
        <v>0</v>
      </c>
      <c r="AX147" s="370">
        <f t="shared" si="203"/>
        <v>0</v>
      </c>
      <c r="AY147" s="371">
        <f t="shared" si="203"/>
        <v>0</v>
      </c>
      <c r="AZ147" s="373">
        <f t="shared" si="203"/>
        <v>0</v>
      </c>
      <c r="BA147" s="26"/>
      <c r="BB147" s="370">
        <f>SUM(BB148:BB157)</f>
        <v>0</v>
      </c>
      <c r="BC147" s="400"/>
      <c r="BD147" s="26"/>
      <c r="BE147" s="370">
        <f>SUM(BE148:BE157)</f>
        <v>0</v>
      </c>
      <c r="BF147" s="374">
        <f t="shared" si="182"/>
        <v>0</v>
      </c>
      <c r="BG147" s="26"/>
      <c r="BH147" s="370">
        <f>SUM(BH148:BH157)</f>
        <v>0</v>
      </c>
      <c r="BI147" s="374">
        <f t="shared" si="183"/>
        <v>0</v>
      </c>
    </row>
    <row r="148" spans="2:61" ht="12" customHeight="1" x14ac:dyDescent="0.35">
      <c r="B148" s="61" t="s">
        <v>124</v>
      </c>
      <c r="C148" s="62">
        <f>IFERROR(VLOOKUP(B148,'Budget Lead'!B:AY,2,FALSE),0)</f>
        <v>0</v>
      </c>
      <c r="D148" s="376">
        <f>IFERROR(VLOOKUP(B148,'Budget Lead'!B:AQ,3,FALSE),0)</f>
        <v>0</v>
      </c>
      <c r="E148" s="377">
        <f>IFERROR(VLOOKUP($B148,'Budget Lead'!$B:$AQ,4,FALSE),0)</f>
        <v>0</v>
      </c>
      <c r="F148" s="376">
        <f>IFERROR(VLOOKUP($B148,'Budget Lead'!$B:$AQ,5,FALSE),0)</f>
        <v>0</v>
      </c>
      <c r="G148" s="377">
        <f>IFERROR(VLOOKUP($B148,'Budget Lead'!$B:$AQ,6,FALSE),0)</f>
        <v>0</v>
      </c>
      <c r="H148" s="378">
        <f>IFERROR(VLOOKUP($B148,'Budget Lead'!$B:$AQ,7,FALSE),0)</f>
        <v>0</v>
      </c>
      <c r="I148" s="384">
        <f>IFERROR(VLOOKUP($B148,'Budget Lead'!$B:$AQ,8,FALSE),0)</f>
        <v>0</v>
      </c>
      <c r="J148" s="385">
        <f>IFERROR(VLOOKUP($B148,'Budget Lead'!$B:$AQ,9,FALSE),0)</f>
        <v>0</v>
      </c>
      <c r="K148" s="67">
        <f>D148*F148*H148*J148</f>
        <v>0</v>
      </c>
      <c r="L148" s="380"/>
      <c r="M148" s="380"/>
      <c r="N148" s="380"/>
      <c r="O148" s="66">
        <f t="shared" ref="O148:O157" si="204">SUM(K148:N148)</f>
        <v>0</v>
      </c>
      <c r="P148" s="26"/>
      <c r="Q148" s="67" cm="1">
        <f t="array" ref="Q148">SUMPRODUCT(('Budget Lead'!$M$8:$AV$8=Q$9)*('Budget Lead'!$B$11:$B$190=$B148)*('Budget Lead'!$M$11:$AV$190)*1)</f>
        <v>0</v>
      </c>
      <c r="R148" s="68" cm="1">
        <f t="array" ref="R148">SUMPRODUCT(('Budget Lead'!$M$8:$AV$8=R$9)*('Budget Lead'!$B$11:$B$190=$B148)*('Budget Lead'!$M$11:$AV$190)*1)</f>
        <v>0</v>
      </c>
      <c r="S148" s="69" cm="1">
        <f t="array" ref="S148">SUMPRODUCT(('Budget Lead'!$M$8:$AV$8=S$9)*('Budget Lead'!$B$11:$B$190=$B148)*('Budget Lead'!$M$11:$AV$190)*1)</f>
        <v>0</v>
      </c>
      <c r="T148" s="67" cm="1">
        <f t="array" ref="T148">SUMPRODUCT(('Budget Lead'!$M$8:$AV$8=T$9)*('Budget Lead'!$B$11:$B$190=$B148)*('Budget Lead'!$M$11:$AV$190)*1)</f>
        <v>0</v>
      </c>
      <c r="U148" s="68" cm="1">
        <f t="array" ref="U148">SUMPRODUCT(('Budget Lead'!$M$8:$AV$8=U$9)*('Budget Lead'!$B$11:$B$190=$B148)*('Budget Lead'!$M$11:$AV$190)*1)</f>
        <v>0</v>
      </c>
      <c r="V148" s="69" cm="1">
        <f t="array" ref="V148">SUMPRODUCT(('Budget Lead'!$M$8:$AV$8=V$9)*('Budget Lead'!$B$11:$B$190=$B148)*('Budget Lead'!$M$11:$AV$190)*1)</f>
        <v>0</v>
      </c>
      <c r="W148" s="67" cm="1">
        <f t="array" ref="W148">SUMPRODUCT(('Budget Lead'!$M$8:$AV$8=W$9)*('Budget Lead'!$B$11:$B$190=$B148)*('Budget Lead'!$M$11:$AV$190)*1)</f>
        <v>0</v>
      </c>
      <c r="X148" s="68" cm="1">
        <f t="array" ref="X148">SUMPRODUCT(('Budget Lead'!$M$8:$AV$8=X$9)*('Budget Lead'!$B$11:$B$190=$B148)*('Budget Lead'!$M$11:$AV$190)*1)</f>
        <v>0</v>
      </c>
      <c r="Y148" s="69" cm="1">
        <f t="array" ref="Y148">SUMPRODUCT(('Budget Lead'!$M$8:$AV$8=Y$9)*('Budget Lead'!$B$11:$B$190=$B148)*('Budget Lead'!$M$11:$AV$190)*1)</f>
        <v>0</v>
      </c>
      <c r="Z148" s="67" cm="1">
        <f t="array" ref="Z148">SUMPRODUCT(('Budget Lead'!$M$8:$AV$8=Z$9)*('Budget Lead'!$B$11:$B$190=$B148)*('Budget Lead'!$M$11:$AV$190)*1)</f>
        <v>0</v>
      </c>
      <c r="AA148" s="68" cm="1">
        <f t="array" ref="AA148">SUMPRODUCT(('Budget Lead'!$M$8:$AV$8=AA$9)*('Budget Lead'!$B$11:$B$190=$B148)*('Budget Lead'!$M$11:$AV$190)*1)</f>
        <v>0</v>
      </c>
      <c r="AB148" s="69" cm="1">
        <f t="array" ref="AB148">SUMPRODUCT(('Budget Lead'!$M$8:$AV$8=AB$9)*('Budget Lead'!$B$11:$B$190=$B148)*('Budget Lead'!$M$11:$AV$190)*1)</f>
        <v>0</v>
      </c>
      <c r="AC148" s="67" cm="1">
        <f t="array" ref="AC148">SUMPRODUCT(('Budget Lead'!$M$8:$AV$8=AC$9)*('Budget Lead'!$B$11:$B$190=$B148)*('Budget Lead'!$M$11:$AV$190)*1)</f>
        <v>0</v>
      </c>
      <c r="AD148" s="68" cm="1">
        <f t="array" ref="AD148">SUMPRODUCT(('Budget Lead'!$M$8:$AV$8=AD$9)*('Budget Lead'!$B$11:$B$190=$B148)*('Budget Lead'!$M$11:$AV$190)*1)</f>
        <v>0</v>
      </c>
      <c r="AE148" s="69" cm="1">
        <f t="array" ref="AE148">SUMPRODUCT(('Budget Lead'!$M$8:$AV$8=AE$9)*('Budget Lead'!$B$11:$B$190=$B148)*('Budget Lead'!$M$11:$AV$190)*1)</f>
        <v>0</v>
      </c>
      <c r="AF148" s="67" cm="1">
        <f t="array" ref="AF148">SUMPRODUCT(('Budget Lead'!$M$8:$AV$8=AF$9)*('Budget Lead'!$B$11:$B$190=$B148)*('Budget Lead'!$M$11:$AV$190)*1)</f>
        <v>0</v>
      </c>
      <c r="AG148" s="68" cm="1">
        <f t="array" ref="AG148">SUMPRODUCT(('Budget Lead'!$M$8:$AV$8=AG$9)*('Budget Lead'!$B$11:$B$190=$B148)*('Budget Lead'!$M$11:$AV$190)*1)</f>
        <v>0</v>
      </c>
      <c r="AH148" s="69" cm="1">
        <f t="array" ref="AH148">SUMPRODUCT(('Budget Lead'!$M$8:$AV$8=AH$9)*('Budget Lead'!$B$11:$B$190=$B148)*('Budget Lead'!$M$11:$AV$190)*1)</f>
        <v>0</v>
      </c>
      <c r="AI148" s="67" cm="1">
        <f t="array" ref="AI148">SUMPRODUCT(('Budget Lead'!$M$8:$AV$8=AI$9)*('Budget Lead'!$B$11:$B$190=$B148)*('Budget Lead'!$M$11:$AV$190)*1)</f>
        <v>0</v>
      </c>
      <c r="AJ148" s="68" cm="1">
        <f t="array" ref="AJ148">SUMPRODUCT(('Budget Lead'!$M$8:$AV$8=AJ$9)*('Budget Lead'!$B$11:$B$190=$B148)*('Budget Lead'!$M$11:$AV$190)*1)</f>
        <v>0</v>
      </c>
      <c r="AK148" s="69" cm="1">
        <f t="array" ref="AK148">SUMPRODUCT(('Budget Lead'!$M$8:$AV$8=AK$9)*('Budget Lead'!$B$11:$B$190=$B148)*('Budget Lead'!$M$11:$AV$190)*1)</f>
        <v>0</v>
      </c>
      <c r="AL148" s="67" cm="1">
        <f t="array" ref="AL148">SUMPRODUCT(('Budget Lead'!$M$8:$AV$8=AL$9)*('Budget Lead'!$B$11:$B$190=$B148)*('Budget Lead'!$M$11:$AV$190)*1)</f>
        <v>0</v>
      </c>
      <c r="AM148" s="68" cm="1">
        <f t="array" ref="AM148">SUMPRODUCT(('Budget Lead'!$M$8:$AV$8=AM$9)*('Budget Lead'!$B$11:$B$190=$B148)*('Budget Lead'!$M$11:$AV$190)*1)</f>
        <v>0</v>
      </c>
      <c r="AN148" s="69" cm="1">
        <f t="array" ref="AN148">SUMPRODUCT(('Budget Lead'!$M$8:$AV$8=AN$9)*('Budget Lead'!$B$11:$B$190=$B148)*('Budget Lead'!$M$11:$AV$190)*1)</f>
        <v>0</v>
      </c>
      <c r="AO148" s="67" cm="1">
        <f t="array" ref="AO148">SUMPRODUCT(('Budget Lead'!$M$8:$AV$8=AO$9)*('Budget Lead'!$B$11:$B$190=$B148)*('Budget Lead'!$M$11:$AV$190)*1)</f>
        <v>0</v>
      </c>
      <c r="AP148" s="68" cm="1">
        <f t="array" ref="AP148">SUMPRODUCT(('Budget Lead'!$M$8:$AV$8=AP$9)*('Budget Lead'!$B$11:$B$190=$B148)*('Budget Lead'!$M$11:$AV$190)*1)</f>
        <v>0</v>
      </c>
      <c r="AQ148" s="69" cm="1">
        <f t="array" ref="AQ148">SUMPRODUCT(('Budget Lead'!$M$8:$AV$8=AQ$9)*('Budget Lead'!$B$11:$B$190=$B148)*('Budget Lead'!$M$11:$AV$190)*1)</f>
        <v>0</v>
      </c>
      <c r="AR148" s="67" cm="1">
        <f t="array" ref="AR148">SUMPRODUCT(('Budget Lead'!$M$8:$AV$8=AR$9)*('Budget Lead'!$B$11:$B$190=$B148)*('Budget Lead'!$M$11:$AV$190)*1)</f>
        <v>0</v>
      </c>
      <c r="AS148" s="68" cm="1">
        <f t="array" ref="AS148">SUMPRODUCT(('Budget Lead'!$M$8:$AV$8=AS$9)*('Budget Lead'!$B$11:$B$190=$B148)*('Budget Lead'!$M$11:$AV$190)*1)</f>
        <v>0</v>
      </c>
      <c r="AT148" s="69" cm="1">
        <f t="array" ref="AT148">SUMPRODUCT(('Budget Lead'!$M$8:$AV$8=AT$9)*('Budget Lead'!$B$11:$B$190=$B148)*('Budget Lead'!$M$11:$AV$190)*1)</f>
        <v>0</v>
      </c>
      <c r="AU148" s="67" cm="1">
        <f t="array" ref="AU148">SUMPRODUCT(('Budget Lead'!$M$8:$AV$8=AU$9)*('Budget Lead'!$B$11:$B$190=$B148)*('Budget Lead'!$M$11:$AV$190)*1)</f>
        <v>0</v>
      </c>
      <c r="AV148" s="68" cm="1">
        <f t="array" ref="AV148">SUMPRODUCT(('Budget Lead'!$M$8:$AV$8=AV$9)*('Budget Lead'!$B$11:$B$190=$B148)*('Budget Lead'!$M$11:$AV$190)*1)</f>
        <v>0</v>
      </c>
      <c r="AW148" s="69" cm="1">
        <f t="array" ref="AW148">SUMPRODUCT(('Budget Lead'!$M$8:$AV$8=AW$9)*('Budget Lead'!$B$11:$B$190=$B148)*('Budget Lead'!$M$11:$AV$190)*1)</f>
        <v>0</v>
      </c>
      <c r="AX148" s="67" cm="1">
        <f t="array" ref="AX148">SUMPRODUCT(('Budget Lead'!$M$8:$AV$8=AX$9)*('Budget Lead'!$B$11:$B$190=$B148)*('Budget Lead'!$M$11:$AV$190)*1)</f>
        <v>0</v>
      </c>
      <c r="AY148" s="68" cm="1">
        <f t="array" ref="AY148">SUMPRODUCT(('Budget Lead'!$M$8:$AV$8=AY$9)*('Budget Lead'!$B$11:$B$190=$B148)*('Budget Lead'!$M$11:$AV$190)*1)</f>
        <v>0</v>
      </c>
      <c r="AZ148" s="69" cm="1">
        <f t="array" ref="AZ148">SUMPRODUCT(('Budget Lead'!$M$8:$AV$8=AZ$9)*('Budget Lead'!$B$11:$B$190=$B148)*('Budget Lead'!$M$11:$AV$190)*1)</f>
        <v>0</v>
      </c>
      <c r="BA148" s="26"/>
      <c r="BB148" s="381"/>
      <c r="BC148" s="382"/>
      <c r="BD148" s="26"/>
      <c r="BE148" s="381">
        <f t="shared" ref="BE148:BE157" si="205">SUM(Q148:AZ148)</f>
        <v>0</v>
      </c>
      <c r="BF148" s="383">
        <f t="shared" si="182"/>
        <v>0</v>
      </c>
      <c r="BG148" s="26"/>
      <c r="BH148" s="381">
        <f t="shared" ref="BH148:BH157" si="206">BB148+BE148</f>
        <v>0</v>
      </c>
      <c r="BI148" s="383">
        <f t="shared" si="183"/>
        <v>0</v>
      </c>
    </row>
    <row r="149" spans="2:61" ht="12" customHeight="1" x14ac:dyDescent="0.35">
      <c r="B149" s="61" t="s">
        <v>125</v>
      </c>
      <c r="C149" s="62">
        <f>IFERROR(VLOOKUP(B149,'Budget Lead'!B:AY,2,FALSE),0)</f>
        <v>0</v>
      </c>
      <c r="D149" s="376">
        <f>IFERROR(VLOOKUP(B149,'Budget Lead'!B:AQ,3,FALSE),0)</f>
        <v>0</v>
      </c>
      <c r="E149" s="377">
        <f>IFERROR(VLOOKUP($B149,'Budget Lead'!$B:$AQ,4,FALSE),0)</f>
        <v>0</v>
      </c>
      <c r="F149" s="376">
        <f>IFERROR(VLOOKUP($B149,'Budget Lead'!$B:$AQ,5,FALSE),0)</f>
        <v>0</v>
      </c>
      <c r="G149" s="377">
        <f>IFERROR(VLOOKUP($B149,'Budget Lead'!$B:$AQ,6,FALSE),0)</f>
        <v>0</v>
      </c>
      <c r="H149" s="378">
        <f>IFERROR(VLOOKUP($B149,'Budget Lead'!$B:$AQ,7,FALSE),0)</f>
        <v>0</v>
      </c>
      <c r="I149" s="384">
        <f>IFERROR(VLOOKUP($B149,'Budget Lead'!$B:$AQ,8,FALSE),0)</f>
        <v>0</v>
      </c>
      <c r="J149" s="385">
        <f>IFERROR(VLOOKUP($B149,'Budget Lead'!$B:$AQ,9,FALSE),0)</f>
        <v>0</v>
      </c>
      <c r="K149" s="67">
        <f t="shared" ref="K149:K157" si="207">D149*F149*H149*J149</f>
        <v>0</v>
      </c>
      <c r="L149" s="380"/>
      <c r="M149" s="412"/>
      <c r="N149" s="412"/>
      <c r="O149" s="66">
        <f t="shared" si="204"/>
        <v>0</v>
      </c>
      <c r="P149" s="26"/>
      <c r="Q149" s="67" cm="1">
        <f t="array" ref="Q149">SUMPRODUCT(('Budget Lead'!$M$8:$AV$8=Q$9)*('Budget Lead'!$B$11:$B$190=$B149)*('Budget Lead'!$M$11:$AV$190)*1)</f>
        <v>0</v>
      </c>
      <c r="R149" s="68" cm="1">
        <f t="array" ref="R149">SUMPRODUCT(('Budget Lead'!$M$8:$AV$8=R$9)*('Budget Lead'!$B$11:$B$190=$B149)*('Budget Lead'!$M$11:$AV$190)*1)</f>
        <v>0</v>
      </c>
      <c r="S149" s="69" cm="1">
        <f t="array" ref="S149">SUMPRODUCT(('Budget Lead'!$M$8:$AV$8=S$9)*('Budget Lead'!$B$11:$B$190=$B149)*('Budget Lead'!$M$11:$AV$190)*1)</f>
        <v>0</v>
      </c>
      <c r="T149" s="67" cm="1">
        <f t="array" ref="T149">SUMPRODUCT(('Budget Lead'!$M$8:$AV$8=T$9)*('Budget Lead'!$B$11:$B$190=$B149)*('Budget Lead'!$M$11:$AV$190)*1)</f>
        <v>0</v>
      </c>
      <c r="U149" s="68" cm="1">
        <f t="array" ref="U149">SUMPRODUCT(('Budget Lead'!$M$8:$AV$8=U$9)*('Budget Lead'!$B$11:$B$190=$B149)*('Budget Lead'!$M$11:$AV$190)*1)</f>
        <v>0</v>
      </c>
      <c r="V149" s="69" cm="1">
        <f t="array" ref="V149">SUMPRODUCT(('Budget Lead'!$M$8:$AV$8=V$9)*('Budget Lead'!$B$11:$B$190=$B149)*('Budget Lead'!$M$11:$AV$190)*1)</f>
        <v>0</v>
      </c>
      <c r="W149" s="67" cm="1">
        <f t="array" ref="W149">SUMPRODUCT(('Budget Lead'!$M$8:$AV$8=W$9)*('Budget Lead'!$B$11:$B$190=$B149)*('Budget Lead'!$M$11:$AV$190)*1)</f>
        <v>0</v>
      </c>
      <c r="X149" s="68" cm="1">
        <f t="array" ref="X149">SUMPRODUCT(('Budget Lead'!$M$8:$AV$8=X$9)*('Budget Lead'!$B$11:$B$190=$B149)*('Budget Lead'!$M$11:$AV$190)*1)</f>
        <v>0</v>
      </c>
      <c r="Y149" s="69" cm="1">
        <f t="array" ref="Y149">SUMPRODUCT(('Budget Lead'!$M$8:$AV$8=Y$9)*('Budget Lead'!$B$11:$B$190=$B149)*('Budget Lead'!$M$11:$AV$190)*1)</f>
        <v>0</v>
      </c>
      <c r="Z149" s="67" cm="1">
        <f t="array" ref="Z149">SUMPRODUCT(('Budget Lead'!$M$8:$AV$8=Z$9)*('Budget Lead'!$B$11:$B$190=$B149)*('Budget Lead'!$M$11:$AV$190)*1)</f>
        <v>0</v>
      </c>
      <c r="AA149" s="68" cm="1">
        <f t="array" ref="AA149">SUMPRODUCT(('Budget Lead'!$M$8:$AV$8=AA$9)*('Budget Lead'!$B$11:$B$190=$B149)*('Budget Lead'!$M$11:$AV$190)*1)</f>
        <v>0</v>
      </c>
      <c r="AB149" s="69" cm="1">
        <f t="array" ref="AB149">SUMPRODUCT(('Budget Lead'!$M$8:$AV$8=AB$9)*('Budget Lead'!$B$11:$B$190=$B149)*('Budget Lead'!$M$11:$AV$190)*1)</f>
        <v>0</v>
      </c>
      <c r="AC149" s="67" cm="1">
        <f t="array" ref="AC149">SUMPRODUCT(('Budget Lead'!$M$8:$AV$8=AC$9)*('Budget Lead'!$B$11:$B$190=$B149)*('Budget Lead'!$M$11:$AV$190)*1)</f>
        <v>0</v>
      </c>
      <c r="AD149" s="68" cm="1">
        <f t="array" ref="AD149">SUMPRODUCT(('Budget Lead'!$M$8:$AV$8=AD$9)*('Budget Lead'!$B$11:$B$190=$B149)*('Budget Lead'!$M$11:$AV$190)*1)</f>
        <v>0</v>
      </c>
      <c r="AE149" s="69" cm="1">
        <f t="array" ref="AE149">SUMPRODUCT(('Budget Lead'!$M$8:$AV$8=AE$9)*('Budget Lead'!$B$11:$B$190=$B149)*('Budget Lead'!$M$11:$AV$190)*1)</f>
        <v>0</v>
      </c>
      <c r="AF149" s="67" cm="1">
        <f t="array" ref="AF149">SUMPRODUCT(('Budget Lead'!$M$8:$AV$8=AF$9)*('Budget Lead'!$B$11:$B$190=$B149)*('Budget Lead'!$M$11:$AV$190)*1)</f>
        <v>0</v>
      </c>
      <c r="AG149" s="68" cm="1">
        <f t="array" ref="AG149">SUMPRODUCT(('Budget Lead'!$M$8:$AV$8=AG$9)*('Budget Lead'!$B$11:$B$190=$B149)*('Budget Lead'!$M$11:$AV$190)*1)</f>
        <v>0</v>
      </c>
      <c r="AH149" s="69" cm="1">
        <f t="array" ref="AH149">SUMPRODUCT(('Budget Lead'!$M$8:$AV$8=AH$9)*('Budget Lead'!$B$11:$B$190=$B149)*('Budget Lead'!$M$11:$AV$190)*1)</f>
        <v>0</v>
      </c>
      <c r="AI149" s="67" cm="1">
        <f t="array" ref="AI149">SUMPRODUCT(('Budget Lead'!$M$8:$AV$8=AI$9)*('Budget Lead'!$B$11:$B$190=$B149)*('Budget Lead'!$M$11:$AV$190)*1)</f>
        <v>0</v>
      </c>
      <c r="AJ149" s="68" cm="1">
        <f t="array" ref="AJ149">SUMPRODUCT(('Budget Lead'!$M$8:$AV$8=AJ$9)*('Budget Lead'!$B$11:$B$190=$B149)*('Budget Lead'!$M$11:$AV$190)*1)</f>
        <v>0</v>
      </c>
      <c r="AK149" s="69" cm="1">
        <f t="array" ref="AK149">SUMPRODUCT(('Budget Lead'!$M$8:$AV$8=AK$9)*('Budget Lead'!$B$11:$B$190=$B149)*('Budget Lead'!$M$11:$AV$190)*1)</f>
        <v>0</v>
      </c>
      <c r="AL149" s="67" cm="1">
        <f t="array" ref="AL149">SUMPRODUCT(('Budget Lead'!$M$8:$AV$8=AL$9)*('Budget Lead'!$B$11:$B$190=$B149)*('Budget Lead'!$M$11:$AV$190)*1)</f>
        <v>0</v>
      </c>
      <c r="AM149" s="68" cm="1">
        <f t="array" ref="AM149">SUMPRODUCT(('Budget Lead'!$M$8:$AV$8=AM$9)*('Budget Lead'!$B$11:$B$190=$B149)*('Budget Lead'!$M$11:$AV$190)*1)</f>
        <v>0</v>
      </c>
      <c r="AN149" s="69" cm="1">
        <f t="array" ref="AN149">SUMPRODUCT(('Budget Lead'!$M$8:$AV$8=AN$9)*('Budget Lead'!$B$11:$B$190=$B149)*('Budget Lead'!$M$11:$AV$190)*1)</f>
        <v>0</v>
      </c>
      <c r="AO149" s="67" cm="1">
        <f t="array" ref="AO149">SUMPRODUCT(('Budget Lead'!$M$8:$AV$8=AO$9)*('Budget Lead'!$B$11:$B$190=$B149)*('Budget Lead'!$M$11:$AV$190)*1)</f>
        <v>0</v>
      </c>
      <c r="AP149" s="68" cm="1">
        <f t="array" ref="AP149">SUMPRODUCT(('Budget Lead'!$M$8:$AV$8=AP$9)*('Budget Lead'!$B$11:$B$190=$B149)*('Budget Lead'!$M$11:$AV$190)*1)</f>
        <v>0</v>
      </c>
      <c r="AQ149" s="69" cm="1">
        <f t="array" ref="AQ149">SUMPRODUCT(('Budget Lead'!$M$8:$AV$8=AQ$9)*('Budget Lead'!$B$11:$B$190=$B149)*('Budget Lead'!$M$11:$AV$190)*1)</f>
        <v>0</v>
      </c>
      <c r="AR149" s="67" cm="1">
        <f t="array" ref="AR149">SUMPRODUCT(('Budget Lead'!$M$8:$AV$8=AR$9)*('Budget Lead'!$B$11:$B$190=$B149)*('Budget Lead'!$M$11:$AV$190)*1)</f>
        <v>0</v>
      </c>
      <c r="AS149" s="68" cm="1">
        <f t="array" ref="AS149">SUMPRODUCT(('Budget Lead'!$M$8:$AV$8=AS$9)*('Budget Lead'!$B$11:$B$190=$B149)*('Budget Lead'!$M$11:$AV$190)*1)</f>
        <v>0</v>
      </c>
      <c r="AT149" s="69" cm="1">
        <f t="array" ref="AT149">SUMPRODUCT(('Budget Lead'!$M$8:$AV$8=AT$9)*('Budget Lead'!$B$11:$B$190=$B149)*('Budget Lead'!$M$11:$AV$190)*1)</f>
        <v>0</v>
      </c>
      <c r="AU149" s="67" cm="1">
        <f t="array" ref="AU149">SUMPRODUCT(('Budget Lead'!$M$8:$AV$8=AU$9)*('Budget Lead'!$B$11:$B$190=$B149)*('Budget Lead'!$M$11:$AV$190)*1)</f>
        <v>0</v>
      </c>
      <c r="AV149" s="68" cm="1">
        <f t="array" ref="AV149">SUMPRODUCT(('Budget Lead'!$M$8:$AV$8=AV$9)*('Budget Lead'!$B$11:$B$190=$B149)*('Budget Lead'!$M$11:$AV$190)*1)</f>
        <v>0</v>
      </c>
      <c r="AW149" s="69" cm="1">
        <f t="array" ref="AW149">SUMPRODUCT(('Budget Lead'!$M$8:$AV$8=AW$9)*('Budget Lead'!$B$11:$B$190=$B149)*('Budget Lead'!$M$11:$AV$190)*1)</f>
        <v>0</v>
      </c>
      <c r="AX149" s="67" cm="1">
        <f t="array" ref="AX149">SUMPRODUCT(('Budget Lead'!$M$8:$AV$8=AX$9)*('Budget Lead'!$B$11:$B$190=$B149)*('Budget Lead'!$M$11:$AV$190)*1)</f>
        <v>0</v>
      </c>
      <c r="AY149" s="68" cm="1">
        <f t="array" ref="AY149">SUMPRODUCT(('Budget Lead'!$M$8:$AV$8=AY$9)*('Budget Lead'!$B$11:$B$190=$B149)*('Budget Lead'!$M$11:$AV$190)*1)</f>
        <v>0</v>
      </c>
      <c r="AZ149" s="69" cm="1">
        <f t="array" ref="AZ149">SUMPRODUCT(('Budget Lead'!$M$8:$AV$8=AZ$9)*('Budget Lead'!$B$11:$B$190=$B149)*('Budget Lead'!$M$11:$AV$190)*1)</f>
        <v>0</v>
      </c>
      <c r="BA149" s="26"/>
      <c r="BB149" s="398"/>
      <c r="BC149" s="399"/>
      <c r="BD149" s="26"/>
      <c r="BE149" s="381">
        <f t="shared" si="205"/>
        <v>0</v>
      </c>
      <c r="BF149" s="383">
        <f t="shared" si="182"/>
        <v>0</v>
      </c>
      <c r="BG149" s="26"/>
      <c r="BH149" s="381">
        <f t="shared" si="206"/>
        <v>0</v>
      </c>
      <c r="BI149" s="383">
        <f t="shared" si="183"/>
        <v>0</v>
      </c>
    </row>
    <row r="150" spans="2:61" ht="12" hidden="1" customHeight="1" outlineLevel="1" x14ac:dyDescent="0.35">
      <c r="B150" s="61" t="s">
        <v>455</v>
      </c>
      <c r="C150" s="62">
        <f>IFERROR(VLOOKUP(B150,'Budget Lead'!B:AY,2,FALSE),0)</f>
        <v>0</v>
      </c>
      <c r="D150" s="376">
        <f>IFERROR(VLOOKUP(B150,'Budget Lead'!B:AQ,3,FALSE),0)</f>
        <v>0</v>
      </c>
      <c r="E150" s="377">
        <f>IFERROR(VLOOKUP($B150,'Budget Lead'!$B:$AQ,4,FALSE),0)</f>
        <v>0</v>
      </c>
      <c r="F150" s="376">
        <f>IFERROR(VLOOKUP($B150,'Budget Lead'!$B:$AQ,5,FALSE),0)</f>
        <v>0</v>
      </c>
      <c r="G150" s="377">
        <f>IFERROR(VLOOKUP($B150,'Budget Lead'!$B:$AQ,6,FALSE),0)</f>
        <v>0</v>
      </c>
      <c r="H150" s="378">
        <f>IFERROR(VLOOKUP($B150,'Budget Lead'!$B:$AQ,7,FALSE),0)</f>
        <v>0</v>
      </c>
      <c r="I150" s="384">
        <f>IFERROR(VLOOKUP($B150,'Budget Lead'!$B:$AQ,8,FALSE),0)</f>
        <v>0</v>
      </c>
      <c r="J150" s="385">
        <f>IFERROR(VLOOKUP($B150,'Budget Lead'!$B:$AQ,9,FALSE),0)</f>
        <v>0</v>
      </c>
      <c r="K150" s="67">
        <f t="shared" si="207"/>
        <v>0</v>
      </c>
      <c r="L150" s="380"/>
      <c r="M150" s="412"/>
      <c r="N150" s="412"/>
      <c r="O150" s="66">
        <f t="shared" si="204"/>
        <v>0</v>
      </c>
      <c r="P150" s="26"/>
      <c r="Q150" s="67" cm="1">
        <f t="array" ref="Q150">SUMPRODUCT(('Budget Lead'!$M$8:$AV$8=Q$9)*('Budget Lead'!$B$11:$B$190=$B150)*('Budget Lead'!$M$11:$AV$190)*1)</f>
        <v>0</v>
      </c>
      <c r="R150" s="68" cm="1">
        <f t="array" ref="R150">SUMPRODUCT(('Budget Lead'!$M$8:$AV$8=R$9)*('Budget Lead'!$B$11:$B$190=$B150)*('Budget Lead'!$M$11:$AV$190)*1)</f>
        <v>0</v>
      </c>
      <c r="S150" s="69" cm="1">
        <f t="array" ref="S150">SUMPRODUCT(('Budget Lead'!$M$8:$AV$8=S$9)*('Budget Lead'!$B$11:$B$190=$B150)*('Budget Lead'!$M$11:$AV$190)*1)</f>
        <v>0</v>
      </c>
      <c r="T150" s="67" cm="1">
        <f t="array" ref="T150">SUMPRODUCT(('Budget Lead'!$M$8:$AV$8=T$9)*('Budget Lead'!$B$11:$B$190=$B150)*('Budget Lead'!$M$11:$AV$190)*1)</f>
        <v>0</v>
      </c>
      <c r="U150" s="68" cm="1">
        <f t="array" ref="U150">SUMPRODUCT(('Budget Lead'!$M$8:$AV$8=U$9)*('Budget Lead'!$B$11:$B$190=$B150)*('Budget Lead'!$M$11:$AV$190)*1)</f>
        <v>0</v>
      </c>
      <c r="V150" s="69" cm="1">
        <f t="array" ref="V150">SUMPRODUCT(('Budget Lead'!$M$8:$AV$8=V$9)*('Budget Lead'!$B$11:$B$190=$B150)*('Budget Lead'!$M$11:$AV$190)*1)</f>
        <v>0</v>
      </c>
      <c r="W150" s="67" cm="1">
        <f t="array" ref="W150">SUMPRODUCT(('Budget Lead'!$M$8:$AV$8=W$9)*('Budget Lead'!$B$11:$B$190=$B150)*('Budget Lead'!$M$11:$AV$190)*1)</f>
        <v>0</v>
      </c>
      <c r="X150" s="68" cm="1">
        <f t="array" ref="X150">SUMPRODUCT(('Budget Lead'!$M$8:$AV$8=X$9)*('Budget Lead'!$B$11:$B$190=$B150)*('Budget Lead'!$M$11:$AV$190)*1)</f>
        <v>0</v>
      </c>
      <c r="Y150" s="69" cm="1">
        <f t="array" ref="Y150">SUMPRODUCT(('Budget Lead'!$M$8:$AV$8=Y$9)*('Budget Lead'!$B$11:$B$190=$B150)*('Budget Lead'!$M$11:$AV$190)*1)</f>
        <v>0</v>
      </c>
      <c r="Z150" s="67" cm="1">
        <f t="array" ref="Z150">SUMPRODUCT(('Budget Lead'!$M$8:$AV$8=Z$9)*('Budget Lead'!$B$11:$B$190=$B150)*('Budget Lead'!$M$11:$AV$190)*1)</f>
        <v>0</v>
      </c>
      <c r="AA150" s="68" cm="1">
        <f t="array" ref="AA150">SUMPRODUCT(('Budget Lead'!$M$8:$AV$8=AA$9)*('Budget Lead'!$B$11:$B$190=$B150)*('Budget Lead'!$M$11:$AV$190)*1)</f>
        <v>0</v>
      </c>
      <c r="AB150" s="69" cm="1">
        <f t="array" ref="AB150">SUMPRODUCT(('Budget Lead'!$M$8:$AV$8=AB$9)*('Budget Lead'!$B$11:$B$190=$B150)*('Budget Lead'!$M$11:$AV$190)*1)</f>
        <v>0</v>
      </c>
      <c r="AC150" s="67" cm="1">
        <f t="array" ref="AC150">SUMPRODUCT(('Budget Lead'!$M$8:$AV$8=AC$9)*('Budget Lead'!$B$11:$B$190=$B150)*('Budget Lead'!$M$11:$AV$190)*1)</f>
        <v>0</v>
      </c>
      <c r="AD150" s="68" cm="1">
        <f t="array" ref="AD150">SUMPRODUCT(('Budget Lead'!$M$8:$AV$8=AD$9)*('Budget Lead'!$B$11:$B$190=$B150)*('Budget Lead'!$M$11:$AV$190)*1)</f>
        <v>0</v>
      </c>
      <c r="AE150" s="69" cm="1">
        <f t="array" ref="AE150">SUMPRODUCT(('Budget Lead'!$M$8:$AV$8=AE$9)*('Budget Lead'!$B$11:$B$190=$B150)*('Budget Lead'!$M$11:$AV$190)*1)</f>
        <v>0</v>
      </c>
      <c r="AF150" s="67" cm="1">
        <f t="array" ref="AF150">SUMPRODUCT(('Budget Lead'!$M$8:$AV$8=AF$9)*('Budget Lead'!$B$11:$B$190=$B150)*('Budget Lead'!$M$11:$AV$190)*1)</f>
        <v>0</v>
      </c>
      <c r="AG150" s="68" cm="1">
        <f t="array" ref="AG150">SUMPRODUCT(('Budget Lead'!$M$8:$AV$8=AG$9)*('Budget Lead'!$B$11:$B$190=$B150)*('Budget Lead'!$M$11:$AV$190)*1)</f>
        <v>0</v>
      </c>
      <c r="AH150" s="69" cm="1">
        <f t="array" ref="AH150">SUMPRODUCT(('Budget Lead'!$M$8:$AV$8=AH$9)*('Budget Lead'!$B$11:$B$190=$B150)*('Budget Lead'!$M$11:$AV$190)*1)</f>
        <v>0</v>
      </c>
      <c r="AI150" s="67" cm="1">
        <f t="array" ref="AI150">SUMPRODUCT(('Budget Lead'!$M$8:$AV$8=AI$9)*('Budget Lead'!$B$11:$B$190=$B150)*('Budget Lead'!$M$11:$AV$190)*1)</f>
        <v>0</v>
      </c>
      <c r="AJ150" s="68" cm="1">
        <f t="array" ref="AJ150">SUMPRODUCT(('Budget Lead'!$M$8:$AV$8=AJ$9)*('Budget Lead'!$B$11:$B$190=$B150)*('Budget Lead'!$M$11:$AV$190)*1)</f>
        <v>0</v>
      </c>
      <c r="AK150" s="69" cm="1">
        <f t="array" ref="AK150">SUMPRODUCT(('Budget Lead'!$M$8:$AV$8=AK$9)*('Budget Lead'!$B$11:$B$190=$B150)*('Budget Lead'!$M$11:$AV$190)*1)</f>
        <v>0</v>
      </c>
      <c r="AL150" s="67" cm="1">
        <f t="array" ref="AL150">SUMPRODUCT(('Budget Lead'!$M$8:$AV$8=AL$9)*('Budget Lead'!$B$11:$B$190=$B150)*('Budget Lead'!$M$11:$AV$190)*1)</f>
        <v>0</v>
      </c>
      <c r="AM150" s="68" cm="1">
        <f t="array" ref="AM150">SUMPRODUCT(('Budget Lead'!$M$8:$AV$8=AM$9)*('Budget Lead'!$B$11:$B$190=$B150)*('Budget Lead'!$M$11:$AV$190)*1)</f>
        <v>0</v>
      </c>
      <c r="AN150" s="69" cm="1">
        <f t="array" ref="AN150">SUMPRODUCT(('Budget Lead'!$M$8:$AV$8=AN$9)*('Budget Lead'!$B$11:$B$190=$B150)*('Budget Lead'!$M$11:$AV$190)*1)</f>
        <v>0</v>
      </c>
      <c r="AO150" s="67" cm="1">
        <f t="array" ref="AO150">SUMPRODUCT(('Budget Lead'!$M$8:$AV$8=AO$9)*('Budget Lead'!$B$11:$B$190=$B150)*('Budget Lead'!$M$11:$AV$190)*1)</f>
        <v>0</v>
      </c>
      <c r="AP150" s="68" cm="1">
        <f t="array" ref="AP150">SUMPRODUCT(('Budget Lead'!$M$8:$AV$8=AP$9)*('Budget Lead'!$B$11:$B$190=$B150)*('Budget Lead'!$M$11:$AV$190)*1)</f>
        <v>0</v>
      </c>
      <c r="AQ150" s="69" cm="1">
        <f t="array" ref="AQ150">SUMPRODUCT(('Budget Lead'!$M$8:$AV$8=AQ$9)*('Budget Lead'!$B$11:$B$190=$B150)*('Budget Lead'!$M$11:$AV$190)*1)</f>
        <v>0</v>
      </c>
      <c r="AR150" s="67" cm="1">
        <f t="array" ref="AR150">SUMPRODUCT(('Budget Lead'!$M$8:$AV$8=AR$9)*('Budget Lead'!$B$11:$B$190=$B150)*('Budget Lead'!$M$11:$AV$190)*1)</f>
        <v>0</v>
      </c>
      <c r="AS150" s="68" cm="1">
        <f t="array" ref="AS150">SUMPRODUCT(('Budget Lead'!$M$8:$AV$8=AS$9)*('Budget Lead'!$B$11:$B$190=$B150)*('Budget Lead'!$M$11:$AV$190)*1)</f>
        <v>0</v>
      </c>
      <c r="AT150" s="69" cm="1">
        <f t="array" ref="AT150">SUMPRODUCT(('Budget Lead'!$M$8:$AV$8=AT$9)*('Budget Lead'!$B$11:$B$190=$B150)*('Budget Lead'!$M$11:$AV$190)*1)</f>
        <v>0</v>
      </c>
      <c r="AU150" s="67" cm="1">
        <f t="array" ref="AU150">SUMPRODUCT(('Budget Lead'!$M$8:$AV$8=AU$9)*('Budget Lead'!$B$11:$B$190=$B150)*('Budget Lead'!$M$11:$AV$190)*1)</f>
        <v>0</v>
      </c>
      <c r="AV150" s="68" cm="1">
        <f t="array" ref="AV150">SUMPRODUCT(('Budget Lead'!$M$8:$AV$8=AV$9)*('Budget Lead'!$B$11:$B$190=$B150)*('Budget Lead'!$M$11:$AV$190)*1)</f>
        <v>0</v>
      </c>
      <c r="AW150" s="69" cm="1">
        <f t="array" ref="AW150">SUMPRODUCT(('Budget Lead'!$M$8:$AV$8=AW$9)*('Budget Lead'!$B$11:$B$190=$B150)*('Budget Lead'!$M$11:$AV$190)*1)</f>
        <v>0</v>
      </c>
      <c r="AX150" s="67" cm="1">
        <f t="array" ref="AX150">SUMPRODUCT(('Budget Lead'!$M$8:$AV$8=AX$9)*('Budget Lead'!$B$11:$B$190=$B150)*('Budget Lead'!$M$11:$AV$190)*1)</f>
        <v>0</v>
      </c>
      <c r="AY150" s="68" cm="1">
        <f t="array" ref="AY150">SUMPRODUCT(('Budget Lead'!$M$8:$AV$8=AY$9)*('Budget Lead'!$B$11:$B$190=$B150)*('Budget Lead'!$M$11:$AV$190)*1)</f>
        <v>0</v>
      </c>
      <c r="AZ150" s="69" cm="1">
        <f t="array" ref="AZ150">SUMPRODUCT(('Budget Lead'!$M$8:$AV$8=AZ$9)*('Budget Lead'!$B$11:$B$190=$B150)*('Budget Lead'!$M$11:$AV$190)*1)</f>
        <v>0</v>
      </c>
      <c r="BA150" s="26"/>
      <c r="BB150" s="398"/>
      <c r="BC150" s="399"/>
      <c r="BD150" s="26"/>
      <c r="BE150" s="381">
        <f t="shared" si="205"/>
        <v>0</v>
      </c>
      <c r="BF150" s="383">
        <f t="shared" si="182"/>
        <v>0</v>
      </c>
      <c r="BG150" s="26"/>
      <c r="BH150" s="381">
        <f t="shared" si="206"/>
        <v>0</v>
      </c>
      <c r="BI150" s="383">
        <f t="shared" si="183"/>
        <v>0</v>
      </c>
    </row>
    <row r="151" spans="2:61" ht="12" hidden="1" customHeight="1" outlineLevel="1" x14ac:dyDescent="0.35">
      <c r="B151" s="61" t="s">
        <v>456</v>
      </c>
      <c r="C151" s="62">
        <f>IFERROR(VLOOKUP(B151,'Budget Lead'!B:AY,2,FALSE),0)</f>
        <v>0</v>
      </c>
      <c r="D151" s="376">
        <f>IFERROR(VLOOKUP(B151,'Budget Lead'!B:AQ,3,FALSE),0)</f>
        <v>0</v>
      </c>
      <c r="E151" s="377">
        <f>IFERROR(VLOOKUP($B151,'Budget Lead'!$B:$AQ,4,FALSE),0)</f>
        <v>0</v>
      </c>
      <c r="F151" s="376">
        <f>IFERROR(VLOOKUP($B151,'Budget Lead'!$B:$AQ,5,FALSE),0)</f>
        <v>0</v>
      </c>
      <c r="G151" s="377">
        <f>IFERROR(VLOOKUP($B151,'Budget Lead'!$B:$AQ,6,FALSE),0)</f>
        <v>0</v>
      </c>
      <c r="H151" s="378">
        <f>IFERROR(VLOOKUP($B151,'Budget Lead'!$B:$AQ,7,FALSE),0)</f>
        <v>0</v>
      </c>
      <c r="I151" s="384">
        <f>IFERROR(VLOOKUP($B151,'Budget Lead'!$B:$AQ,8,FALSE),0)</f>
        <v>0</v>
      </c>
      <c r="J151" s="385">
        <f>IFERROR(VLOOKUP($B151,'Budget Lead'!$B:$AQ,9,FALSE),0)</f>
        <v>0</v>
      </c>
      <c r="K151" s="67">
        <f t="shared" si="207"/>
        <v>0</v>
      </c>
      <c r="L151" s="380"/>
      <c r="M151" s="412"/>
      <c r="N151" s="412"/>
      <c r="O151" s="66">
        <f t="shared" si="204"/>
        <v>0</v>
      </c>
      <c r="P151" s="26"/>
      <c r="Q151" s="67" cm="1">
        <f t="array" ref="Q151">SUMPRODUCT(('Budget Lead'!$M$8:$AV$8=Q$9)*('Budget Lead'!$B$11:$B$190=$B151)*('Budget Lead'!$M$11:$AV$190)*1)</f>
        <v>0</v>
      </c>
      <c r="R151" s="68" cm="1">
        <f t="array" ref="R151">SUMPRODUCT(('Budget Lead'!$M$8:$AV$8=R$9)*('Budget Lead'!$B$11:$B$190=$B151)*('Budget Lead'!$M$11:$AV$190)*1)</f>
        <v>0</v>
      </c>
      <c r="S151" s="69" cm="1">
        <f t="array" ref="S151">SUMPRODUCT(('Budget Lead'!$M$8:$AV$8=S$9)*('Budget Lead'!$B$11:$B$190=$B151)*('Budget Lead'!$M$11:$AV$190)*1)</f>
        <v>0</v>
      </c>
      <c r="T151" s="67" cm="1">
        <f t="array" ref="T151">SUMPRODUCT(('Budget Lead'!$M$8:$AV$8=T$9)*('Budget Lead'!$B$11:$B$190=$B151)*('Budget Lead'!$M$11:$AV$190)*1)</f>
        <v>0</v>
      </c>
      <c r="U151" s="68" cm="1">
        <f t="array" ref="U151">SUMPRODUCT(('Budget Lead'!$M$8:$AV$8=U$9)*('Budget Lead'!$B$11:$B$190=$B151)*('Budget Lead'!$M$11:$AV$190)*1)</f>
        <v>0</v>
      </c>
      <c r="V151" s="69" cm="1">
        <f t="array" ref="V151">SUMPRODUCT(('Budget Lead'!$M$8:$AV$8=V$9)*('Budget Lead'!$B$11:$B$190=$B151)*('Budget Lead'!$M$11:$AV$190)*1)</f>
        <v>0</v>
      </c>
      <c r="W151" s="67" cm="1">
        <f t="array" ref="W151">SUMPRODUCT(('Budget Lead'!$M$8:$AV$8=W$9)*('Budget Lead'!$B$11:$B$190=$B151)*('Budget Lead'!$M$11:$AV$190)*1)</f>
        <v>0</v>
      </c>
      <c r="X151" s="68" cm="1">
        <f t="array" ref="X151">SUMPRODUCT(('Budget Lead'!$M$8:$AV$8=X$9)*('Budget Lead'!$B$11:$B$190=$B151)*('Budget Lead'!$M$11:$AV$190)*1)</f>
        <v>0</v>
      </c>
      <c r="Y151" s="69" cm="1">
        <f t="array" ref="Y151">SUMPRODUCT(('Budget Lead'!$M$8:$AV$8=Y$9)*('Budget Lead'!$B$11:$B$190=$B151)*('Budget Lead'!$M$11:$AV$190)*1)</f>
        <v>0</v>
      </c>
      <c r="Z151" s="67" cm="1">
        <f t="array" ref="Z151">SUMPRODUCT(('Budget Lead'!$M$8:$AV$8=Z$9)*('Budget Lead'!$B$11:$B$190=$B151)*('Budget Lead'!$M$11:$AV$190)*1)</f>
        <v>0</v>
      </c>
      <c r="AA151" s="68" cm="1">
        <f t="array" ref="AA151">SUMPRODUCT(('Budget Lead'!$M$8:$AV$8=AA$9)*('Budget Lead'!$B$11:$B$190=$B151)*('Budget Lead'!$M$11:$AV$190)*1)</f>
        <v>0</v>
      </c>
      <c r="AB151" s="69" cm="1">
        <f t="array" ref="AB151">SUMPRODUCT(('Budget Lead'!$M$8:$AV$8=AB$9)*('Budget Lead'!$B$11:$B$190=$B151)*('Budget Lead'!$M$11:$AV$190)*1)</f>
        <v>0</v>
      </c>
      <c r="AC151" s="67" cm="1">
        <f t="array" ref="AC151">SUMPRODUCT(('Budget Lead'!$M$8:$AV$8=AC$9)*('Budget Lead'!$B$11:$B$190=$B151)*('Budget Lead'!$M$11:$AV$190)*1)</f>
        <v>0</v>
      </c>
      <c r="AD151" s="68" cm="1">
        <f t="array" ref="AD151">SUMPRODUCT(('Budget Lead'!$M$8:$AV$8=AD$9)*('Budget Lead'!$B$11:$B$190=$B151)*('Budget Lead'!$M$11:$AV$190)*1)</f>
        <v>0</v>
      </c>
      <c r="AE151" s="69" cm="1">
        <f t="array" ref="AE151">SUMPRODUCT(('Budget Lead'!$M$8:$AV$8=AE$9)*('Budget Lead'!$B$11:$B$190=$B151)*('Budget Lead'!$M$11:$AV$190)*1)</f>
        <v>0</v>
      </c>
      <c r="AF151" s="67" cm="1">
        <f t="array" ref="AF151">SUMPRODUCT(('Budget Lead'!$M$8:$AV$8=AF$9)*('Budget Lead'!$B$11:$B$190=$B151)*('Budget Lead'!$M$11:$AV$190)*1)</f>
        <v>0</v>
      </c>
      <c r="AG151" s="68" cm="1">
        <f t="array" ref="AG151">SUMPRODUCT(('Budget Lead'!$M$8:$AV$8=AG$9)*('Budget Lead'!$B$11:$B$190=$B151)*('Budget Lead'!$M$11:$AV$190)*1)</f>
        <v>0</v>
      </c>
      <c r="AH151" s="69" cm="1">
        <f t="array" ref="AH151">SUMPRODUCT(('Budget Lead'!$M$8:$AV$8=AH$9)*('Budget Lead'!$B$11:$B$190=$B151)*('Budget Lead'!$M$11:$AV$190)*1)</f>
        <v>0</v>
      </c>
      <c r="AI151" s="67" cm="1">
        <f t="array" ref="AI151">SUMPRODUCT(('Budget Lead'!$M$8:$AV$8=AI$9)*('Budget Lead'!$B$11:$B$190=$B151)*('Budget Lead'!$M$11:$AV$190)*1)</f>
        <v>0</v>
      </c>
      <c r="AJ151" s="68" cm="1">
        <f t="array" ref="AJ151">SUMPRODUCT(('Budget Lead'!$M$8:$AV$8=AJ$9)*('Budget Lead'!$B$11:$B$190=$B151)*('Budget Lead'!$M$11:$AV$190)*1)</f>
        <v>0</v>
      </c>
      <c r="AK151" s="69" cm="1">
        <f t="array" ref="AK151">SUMPRODUCT(('Budget Lead'!$M$8:$AV$8=AK$9)*('Budget Lead'!$B$11:$B$190=$B151)*('Budget Lead'!$M$11:$AV$190)*1)</f>
        <v>0</v>
      </c>
      <c r="AL151" s="67" cm="1">
        <f t="array" ref="AL151">SUMPRODUCT(('Budget Lead'!$M$8:$AV$8=AL$9)*('Budget Lead'!$B$11:$B$190=$B151)*('Budget Lead'!$M$11:$AV$190)*1)</f>
        <v>0</v>
      </c>
      <c r="AM151" s="68" cm="1">
        <f t="array" ref="AM151">SUMPRODUCT(('Budget Lead'!$M$8:$AV$8=AM$9)*('Budget Lead'!$B$11:$B$190=$B151)*('Budget Lead'!$M$11:$AV$190)*1)</f>
        <v>0</v>
      </c>
      <c r="AN151" s="69" cm="1">
        <f t="array" ref="AN151">SUMPRODUCT(('Budget Lead'!$M$8:$AV$8=AN$9)*('Budget Lead'!$B$11:$B$190=$B151)*('Budget Lead'!$M$11:$AV$190)*1)</f>
        <v>0</v>
      </c>
      <c r="AO151" s="67" cm="1">
        <f t="array" ref="AO151">SUMPRODUCT(('Budget Lead'!$M$8:$AV$8=AO$9)*('Budget Lead'!$B$11:$B$190=$B151)*('Budget Lead'!$M$11:$AV$190)*1)</f>
        <v>0</v>
      </c>
      <c r="AP151" s="68" cm="1">
        <f t="array" ref="AP151">SUMPRODUCT(('Budget Lead'!$M$8:$AV$8=AP$9)*('Budget Lead'!$B$11:$B$190=$B151)*('Budget Lead'!$M$11:$AV$190)*1)</f>
        <v>0</v>
      </c>
      <c r="AQ151" s="69" cm="1">
        <f t="array" ref="AQ151">SUMPRODUCT(('Budget Lead'!$M$8:$AV$8=AQ$9)*('Budget Lead'!$B$11:$B$190=$B151)*('Budget Lead'!$M$11:$AV$190)*1)</f>
        <v>0</v>
      </c>
      <c r="AR151" s="67" cm="1">
        <f t="array" ref="AR151">SUMPRODUCT(('Budget Lead'!$M$8:$AV$8=AR$9)*('Budget Lead'!$B$11:$B$190=$B151)*('Budget Lead'!$M$11:$AV$190)*1)</f>
        <v>0</v>
      </c>
      <c r="AS151" s="68" cm="1">
        <f t="array" ref="AS151">SUMPRODUCT(('Budget Lead'!$M$8:$AV$8=AS$9)*('Budget Lead'!$B$11:$B$190=$B151)*('Budget Lead'!$M$11:$AV$190)*1)</f>
        <v>0</v>
      </c>
      <c r="AT151" s="69" cm="1">
        <f t="array" ref="AT151">SUMPRODUCT(('Budget Lead'!$M$8:$AV$8=AT$9)*('Budget Lead'!$B$11:$B$190=$B151)*('Budget Lead'!$M$11:$AV$190)*1)</f>
        <v>0</v>
      </c>
      <c r="AU151" s="67" cm="1">
        <f t="array" ref="AU151">SUMPRODUCT(('Budget Lead'!$M$8:$AV$8=AU$9)*('Budget Lead'!$B$11:$B$190=$B151)*('Budget Lead'!$M$11:$AV$190)*1)</f>
        <v>0</v>
      </c>
      <c r="AV151" s="68" cm="1">
        <f t="array" ref="AV151">SUMPRODUCT(('Budget Lead'!$M$8:$AV$8=AV$9)*('Budget Lead'!$B$11:$B$190=$B151)*('Budget Lead'!$M$11:$AV$190)*1)</f>
        <v>0</v>
      </c>
      <c r="AW151" s="69" cm="1">
        <f t="array" ref="AW151">SUMPRODUCT(('Budget Lead'!$M$8:$AV$8=AW$9)*('Budget Lead'!$B$11:$B$190=$B151)*('Budget Lead'!$M$11:$AV$190)*1)</f>
        <v>0</v>
      </c>
      <c r="AX151" s="67" cm="1">
        <f t="array" ref="AX151">SUMPRODUCT(('Budget Lead'!$M$8:$AV$8=AX$9)*('Budget Lead'!$B$11:$B$190=$B151)*('Budget Lead'!$M$11:$AV$190)*1)</f>
        <v>0</v>
      </c>
      <c r="AY151" s="68" cm="1">
        <f t="array" ref="AY151">SUMPRODUCT(('Budget Lead'!$M$8:$AV$8=AY$9)*('Budget Lead'!$B$11:$B$190=$B151)*('Budget Lead'!$M$11:$AV$190)*1)</f>
        <v>0</v>
      </c>
      <c r="AZ151" s="69" cm="1">
        <f t="array" ref="AZ151">SUMPRODUCT(('Budget Lead'!$M$8:$AV$8=AZ$9)*('Budget Lead'!$B$11:$B$190=$B151)*('Budget Lead'!$M$11:$AV$190)*1)</f>
        <v>0</v>
      </c>
      <c r="BA151" s="26"/>
      <c r="BB151" s="398"/>
      <c r="BC151" s="399"/>
      <c r="BD151" s="26"/>
      <c r="BE151" s="381">
        <f t="shared" si="205"/>
        <v>0</v>
      </c>
      <c r="BF151" s="383">
        <f t="shared" si="182"/>
        <v>0</v>
      </c>
      <c r="BG151" s="26"/>
      <c r="BH151" s="381">
        <f t="shared" si="206"/>
        <v>0</v>
      </c>
      <c r="BI151" s="383">
        <f t="shared" si="183"/>
        <v>0</v>
      </c>
    </row>
    <row r="152" spans="2:61" ht="12" hidden="1" customHeight="1" outlineLevel="1" x14ac:dyDescent="0.35">
      <c r="B152" s="61" t="s">
        <v>457</v>
      </c>
      <c r="C152" s="62">
        <f>IFERROR(VLOOKUP(B152,'Budget Lead'!B:AY,2,FALSE),0)</f>
        <v>0</v>
      </c>
      <c r="D152" s="376">
        <f>IFERROR(VLOOKUP(B152,'Budget Lead'!B:AQ,3,FALSE),0)</f>
        <v>0</v>
      </c>
      <c r="E152" s="377">
        <f>IFERROR(VLOOKUP($B152,'Budget Lead'!$B:$AQ,4,FALSE),0)</f>
        <v>0</v>
      </c>
      <c r="F152" s="376">
        <f>IFERROR(VLOOKUP($B152,'Budget Lead'!$B:$AQ,5,FALSE),0)</f>
        <v>0</v>
      </c>
      <c r="G152" s="377">
        <f>IFERROR(VLOOKUP($B152,'Budget Lead'!$B:$AQ,6,FALSE),0)</f>
        <v>0</v>
      </c>
      <c r="H152" s="378">
        <f>IFERROR(VLOOKUP($B152,'Budget Lead'!$B:$AQ,7,FALSE),0)</f>
        <v>0</v>
      </c>
      <c r="I152" s="384">
        <f>IFERROR(VLOOKUP($B152,'Budget Lead'!$B:$AQ,8,FALSE),0)</f>
        <v>0</v>
      </c>
      <c r="J152" s="385">
        <f>IFERROR(VLOOKUP($B152,'Budget Lead'!$B:$AQ,9,FALSE),0)</f>
        <v>0</v>
      </c>
      <c r="K152" s="67">
        <f t="shared" si="207"/>
        <v>0</v>
      </c>
      <c r="L152" s="380"/>
      <c r="M152" s="412"/>
      <c r="N152" s="412"/>
      <c r="O152" s="66">
        <f t="shared" si="204"/>
        <v>0</v>
      </c>
      <c r="P152" s="26"/>
      <c r="Q152" s="67" cm="1">
        <f t="array" ref="Q152">SUMPRODUCT(('Budget Lead'!$M$8:$AV$8=Q$9)*('Budget Lead'!$B$11:$B$190=$B152)*('Budget Lead'!$M$11:$AV$190)*1)</f>
        <v>0</v>
      </c>
      <c r="R152" s="68" cm="1">
        <f t="array" ref="R152">SUMPRODUCT(('Budget Lead'!$M$8:$AV$8=R$9)*('Budget Lead'!$B$11:$B$190=$B152)*('Budget Lead'!$M$11:$AV$190)*1)</f>
        <v>0</v>
      </c>
      <c r="S152" s="69" cm="1">
        <f t="array" ref="S152">SUMPRODUCT(('Budget Lead'!$M$8:$AV$8=S$9)*('Budget Lead'!$B$11:$B$190=$B152)*('Budget Lead'!$M$11:$AV$190)*1)</f>
        <v>0</v>
      </c>
      <c r="T152" s="67" cm="1">
        <f t="array" ref="T152">SUMPRODUCT(('Budget Lead'!$M$8:$AV$8=T$9)*('Budget Lead'!$B$11:$B$190=$B152)*('Budget Lead'!$M$11:$AV$190)*1)</f>
        <v>0</v>
      </c>
      <c r="U152" s="68" cm="1">
        <f t="array" ref="U152">SUMPRODUCT(('Budget Lead'!$M$8:$AV$8=U$9)*('Budget Lead'!$B$11:$B$190=$B152)*('Budget Lead'!$M$11:$AV$190)*1)</f>
        <v>0</v>
      </c>
      <c r="V152" s="69" cm="1">
        <f t="array" ref="V152">SUMPRODUCT(('Budget Lead'!$M$8:$AV$8=V$9)*('Budget Lead'!$B$11:$B$190=$B152)*('Budget Lead'!$M$11:$AV$190)*1)</f>
        <v>0</v>
      </c>
      <c r="W152" s="67" cm="1">
        <f t="array" ref="W152">SUMPRODUCT(('Budget Lead'!$M$8:$AV$8=W$9)*('Budget Lead'!$B$11:$B$190=$B152)*('Budget Lead'!$M$11:$AV$190)*1)</f>
        <v>0</v>
      </c>
      <c r="X152" s="68" cm="1">
        <f t="array" ref="X152">SUMPRODUCT(('Budget Lead'!$M$8:$AV$8=X$9)*('Budget Lead'!$B$11:$B$190=$B152)*('Budget Lead'!$M$11:$AV$190)*1)</f>
        <v>0</v>
      </c>
      <c r="Y152" s="69" cm="1">
        <f t="array" ref="Y152">SUMPRODUCT(('Budget Lead'!$M$8:$AV$8=Y$9)*('Budget Lead'!$B$11:$B$190=$B152)*('Budget Lead'!$M$11:$AV$190)*1)</f>
        <v>0</v>
      </c>
      <c r="Z152" s="67" cm="1">
        <f t="array" ref="Z152">SUMPRODUCT(('Budget Lead'!$M$8:$AV$8=Z$9)*('Budget Lead'!$B$11:$B$190=$B152)*('Budget Lead'!$M$11:$AV$190)*1)</f>
        <v>0</v>
      </c>
      <c r="AA152" s="68" cm="1">
        <f t="array" ref="AA152">SUMPRODUCT(('Budget Lead'!$M$8:$AV$8=AA$9)*('Budget Lead'!$B$11:$B$190=$B152)*('Budget Lead'!$M$11:$AV$190)*1)</f>
        <v>0</v>
      </c>
      <c r="AB152" s="69" cm="1">
        <f t="array" ref="AB152">SUMPRODUCT(('Budget Lead'!$M$8:$AV$8=AB$9)*('Budget Lead'!$B$11:$B$190=$B152)*('Budget Lead'!$M$11:$AV$190)*1)</f>
        <v>0</v>
      </c>
      <c r="AC152" s="67" cm="1">
        <f t="array" ref="AC152">SUMPRODUCT(('Budget Lead'!$M$8:$AV$8=AC$9)*('Budget Lead'!$B$11:$B$190=$B152)*('Budget Lead'!$M$11:$AV$190)*1)</f>
        <v>0</v>
      </c>
      <c r="AD152" s="68" cm="1">
        <f t="array" ref="AD152">SUMPRODUCT(('Budget Lead'!$M$8:$AV$8=AD$9)*('Budget Lead'!$B$11:$B$190=$B152)*('Budget Lead'!$M$11:$AV$190)*1)</f>
        <v>0</v>
      </c>
      <c r="AE152" s="69" cm="1">
        <f t="array" ref="AE152">SUMPRODUCT(('Budget Lead'!$M$8:$AV$8=AE$9)*('Budget Lead'!$B$11:$B$190=$B152)*('Budget Lead'!$M$11:$AV$190)*1)</f>
        <v>0</v>
      </c>
      <c r="AF152" s="67" cm="1">
        <f t="array" ref="AF152">SUMPRODUCT(('Budget Lead'!$M$8:$AV$8=AF$9)*('Budget Lead'!$B$11:$B$190=$B152)*('Budget Lead'!$M$11:$AV$190)*1)</f>
        <v>0</v>
      </c>
      <c r="AG152" s="68" cm="1">
        <f t="array" ref="AG152">SUMPRODUCT(('Budget Lead'!$M$8:$AV$8=AG$9)*('Budget Lead'!$B$11:$B$190=$B152)*('Budget Lead'!$M$11:$AV$190)*1)</f>
        <v>0</v>
      </c>
      <c r="AH152" s="69" cm="1">
        <f t="array" ref="AH152">SUMPRODUCT(('Budget Lead'!$M$8:$AV$8=AH$9)*('Budget Lead'!$B$11:$B$190=$B152)*('Budget Lead'!$M$11:$AV$190)*1)</f>
        <v>0</v>
      </c>
      <c r="AI152" s="67" cm="1">
        <f t="array" ref="AI152">SUMPRODUCT(('Budget Lead'!$M$8:$AV$8=AI$9)*('Budget Lead'!$B$11:$B$190=$B152)*('Budget Lead'!$M$11:$AV$190)*1)</f>
        <v>0</v>
      </c>
      <c r="AJ152" s="68" cm="1">
        <f t="array" ref="AJ152">SUMPRODUCT(('Budget Lead'!$M$8:$AV$8=AJ$9)*('Budget Lead'!$B$11:$B$190=$B152)*('Budget Lead'!$M$11:$AV$190)*1)</f>
        <v>0</v>
      </c>
      <c r="AK152" s="69" cm="1">
        <f t="array" ref="AK152">SUMPRODUCT(('Budget Lead'!$M$8:$AV$8=AK$9)*('Budget Lead'!$B$11:$B$190=$B152)*('Budget Lead'!$M$11:$AV$190)*1)</f>
        <v>0</v>
      </c>
      <c r="AL152" s="67" cm="1">
        <f t="array" ref="AL152">SUMPRODUCT(('Budget Lead'!$M$8:$AV$8=AL$9)*('Budget Lead'!$B$11:$B$190=$B152)*('Budget Lead'!$M$11:$AV$190)*1)</f>
        <v>0</v>
      </c>
      <c r="AM152" s="68" cm="1">
        <f t="array" ref="AM152">SUMPRODUCT(('Budget Lead'!$M$8:$AV$8=AM$9)*('Budget Lead'!$B$11:$B$190=$B152)*('Budget Lead'!$M$11:$AV$190)*1)</f>
        <v>0</v>
      </c>
      <c r="AN152" s="69" cm="1">
        <f t="array" ref="AN152">SUMPRODUCT(('Budget Lead'!$M$8:$AV$8=AN$9)*('Budget Lead'!$B$11:$B$190=$B152)*('Budget Lead'!$M$11:$AV$190)*1)</f>
        <v>0</v>
      </c>
      <c r="AO152" s="67" cm="1">
        <f t="array" ref="AO152">SUMPRODUCT(('Budget Lead'!$M$8:$AV$8=AO$9)*('Budget Lead'!$B$11:$B$190=$B152)*('Budget Lead'!$M$11:$AV$190)*1)</f>
        <v>0</v>
      </c>
      <c r="AP152" s="68" cm="1">
        <f t="array" ref="AP152">SUMPRODUCT(('Budget Lead'!$M$8:$AV$8=AP$9)*('Budget Lead'!$B$11:$B$190=$B152)*('Budget Lead'!$M$11:$AV$190)*1)</f>
        <v>0</v>
      </c>
      <c r="AQ152" s="69" cm="1">
        <f t="array" ref="AQ152">SUMPRODUCT(('Budget Lead'!$M$8:$AV$8=AQ$9)*('Budget Lead'!$B$11:$B$190=$B152)*('Budget Lead'!$M$11:$AV$190)*1)</f>
        <v>0</v>
      </c>
      <c r="AR152" s="67" cm="1">
        <f t="array" ref="AR152">SUMPRODUCT(('Budget Lead'!$M$8:$AV$8=AR$9)*('Budget Lead'!$B$11:$B$190=$B152)*('Budget Lead'!$M$11:$AV$190)*1)</f>
        <v>0</v>
      </c>
      <c r="AS152" s="68" cm="1">
        <f t="array" ref="AS152">SUMPRODUCT(('Budget Lead'!$M$8:$AV$8=AS$9)*('Budget Lead'!$B$11:$B$190=$B152)*('Budget Lead'!$M$11:$AV$190)*1)</f>
        <v>0</v>
      </c>
      <c r="AT152" s="69" cm="1">
        <f t="array" ref="AT152">SUMPRODUCT(('Budget Lead'!$M$8:$AV$8=AT$9)*('Budget Lead'!$B$11:$B$190=$B152)*('Budget Lead'!$M$11:$AV$190)*1)</f>
        <v>0</v>
      </c>
      <c r="AU152" s="67" cm="1">
        <f t="array" ref="AU152">SUMPRODUCT(('Budget Lead'!$M$8:$AV$8=AU$9)*('Budget Lead'!$B$11:$B$190=$B152)*('Budget Lead'!$M$11:$AV$190)*1)</f>
        <v>0</v>
      </c>
      <c r="AV152" s="68" cm="1">
        <f t="array" ref="AV152">SUMPRODUCT(('Budget Lead'!$M$8:$AV$8=AV$9)*('Budget Lead'!$B$11:$B$190=$B152)*('Budget Lead'!$M$11:$AV$190)*1)</f>
        <v>0</v>
      </c>
      <c r="AW152" s="69" cm="1">
        <f t="array" ref="AW152">SUMPRODUCT(('Budget Lead'!$M$8:$AV$8=AW$9)*('Budget Lead'!$B$11:$B$190=$B152)*('Budget Lead'!$M$11:$AV$190)*1)</f>
        <v>0</v>
      </c>
      <c r="AX152" s="67" cm="1">
        <f t="array" ref="AX152">SUMPRODUCT(('Budget Lead'!$M$8:$AV$8=AX$9)*('Budget Lead'!$B$11:$B$190=$B152)*('Budget Lead'!$M$11:$AV$190)*1)</f>
        <v>0</v>
      </c>
      <c r="AY152" s="68" cm="1">
        <f t="array" ref="AY152">SUMPRODUCT(('Budget Lead'!$M$8:$AV$8=AY$9)*('Budget Lead'!$B$11:$B$190=$B152)*('Budget Lead'!$M$11:$AV$190)*1)</f>
        <v>0</v>
      </c>
      <c r="AZ152" s="69" cm="1">
        <f t="array" ref="AZ152">SUMPRODUCT(('Budget Lead'!$M$8:$AV$8=AZ$9)*('Budget Lead'!$B$11:$B$190=$B152)*('Budget Lead'!$M$11:$AV$190)*1)</f>
        <v>0</v>
      </c>
      <c r="BA152" s="26"/>
      <c r="BB152" s="398"/>
      <c r="BC152" s="399"/>
      <c r="BD152" s="26"/>
      <c r="BE152" s="381">
        <f t="shared" si="205"/>
        <v>0</v>
      </c>
      <c r="BF152" s="383">
        <f t="shared" si="182"/>
        <v>0</v>
      </c>
      <c r="BG152" s="26"/>
      <c r="BH152" s="381">
        <f t="shared" si="206"/>
        <v>0</v>
      </c>
      <c r="BI152" s="383">
        <f t="shared" si="183"/>
        <v>0</v>
      </c>
    </row>
    <row r="153" spans="2:61" ht="12" hidden="1" customHeight="1" outlineLevel="1" x14ac:dyDescent="0.35">
      <c r="B153" s="61" t="s">
        <v>458</v>
      </c>
      <c r="C153" s="62">
        <f>IFERROR(VLOOKUP(B153,'Budget Lead'!B:AY,2,FALSE),0)</f>
        <v>0</v>
      </c>
      <c r="D153" s="376">
        <f>IFERROR(VLOOKUP(B153,'Budget Lead'!B:AQ,3,FALSE),0)</f>
        <v>0</v>
      </c>
      <c r="E153" s="377">
        <f>IFERROR(VLOOKUP($B153,'Budget Lead'!$B:$AQ,4,FALSE),0)</f>
        <v>0</v>
      </c>
      <c r="F153" s="376">
        <f>IFERROR(VLOOKUP($B153,'Budget Lead'!$B:$AQ,5,FALSE),0)</f>
        <v>0</v>
      </c>
      <c r="G153" s="377">
        <f>IFERROR(VLOOKUP($B153,'Budget Lead'!$B:$AQ,6,FALSE),0)</f>
        <v>0</v>
      </c>
      <c r="H153" s="378">
        <f>IFERROR(VLOOKUP($B153,'Budget Lead'!$B:$AQ,7,FALSE),0)</f>
        <v>0</v>
      </c>
      <c r="I153" s="384">
        <f>IFERROR(VLOOKUP($B153,'Budget Lead'!$B:$AQ,8,FALSE),0)</f>
        <v>0</v>
      </c>
      <c r="J153" s="385">
        <f>IFERROR(VLOOKUP($B153,'Budget Lead'!$B:$AQ,9,FALSE),0)</f>
        <v>0</v>
      </c>
      <c r="K153" s="67">
        <f t="shared" si="207"/>
        <v>0</v>
      </c>
      <c r="L153" s="380"/>
      <c r="M153" s="412"/>
      <c r="N153" s="412"/>
      <c r="O153" s="66">
        <f t="shared" si="204"/>
        <v>0</v>
      </c>
      <c r="P153" s="26"/>
      <c r="Q153" s="67" cm="1">
        <f t="array" ref="Q153">SUMPRODUCT(('Budget Lead'!$M$8:$AV$8=Q$9)*('Budget Lead'!$B$11:$B$190=$B153)*('Budget Lead'!$M$11:$AV$190)*1)</f>
        <v>0</v>
      </c>
      <c r="R153" s="68" cm="1">
        <f t="array" ref="R153">SUMPRODUCT(('Budget Lead'!$M$8:$AV$8=R$9)*('Budget Lead'!$B$11:$B$190=$B153)*('Budget Lead'!$M$11:$AV$190)*1)</f>
        <v>0</v>
      </c>
      <c r="S153" s="69" cm="1">
        <f t="array" ref="S153">SUMPRODUCT(('Budget Lead'!$M$8:$AV$8=S$9)*('Budget Lead'!$B$11:$B$190=$B153)*('Budget Lead'!$M$11:$AV$190)*1)</f>
        <v>0</v>
      </c>
      <c r="T153" s="67" cm="1">
        <f t="array" ref="T153">SUMPRODUCT(('Budget Lead'!$M$8:$AV$8=T$9)*('Budget Lead'!$B$11:$B$190=$B153)*('Budget Lead'!$M$11:$AV$190)*1)</f>
        <v>0</v>
      </c>
      <c r="U153" s="68" cm="1">
        <f t="array" ref="U153">SUMPRODUCT(('Budget Lead'!$M$8:$AV$8=U$9)*('Budget Lead'!$B$11:$B$190=$B153)*('Budget Lead'!$M$11:$AV$190)*1)</f>
        <v>0</v>
      </c>
      <c r="V153" s="69" cm="1">
        <f t="array" ref="V153">SUMPRODUCT(('Budget Lead'!$M$8:$AV$8=V$9)*('Budget Lead'!$B$11:$B$190=$B153)*('Budget Lead'!$M$11:$AV$190)*1)</f>
        <v>0</v>
      </c>
      <c r="W153" s="67" cm="1">
        <f t="array" ref="W153">SUMPRODUCT(('Budget Lead'!$M$8:$AV$8=W$9)*('Budget Lead'!$B$11:$B$190=$B153)*('Budget Lead'!$M$11:$AV$190)*1)</f>
        <v>0</v>
      </c>
      <c r="X153" s="68" cm="1">
        <f t="array" ref="X153">SUMPRODUCT(('Budget Lead'!$M$8:$AV$8=X$9)*('Budget Lead'!$B$11:$B$190=$B153)*('Budget Lead'!$M$11:$AV$190)*1)</f>
        <v>0</v>
      </c>
      <c r="Y153" s="69" cm="1">
        <f t="array" ref="Y153">SUMPRODUCT(('Budget Lead'!$M$8:$AV$8=Y$9)*('Budget Lead'!$B$11:$B$190=$B153)*('Budget Lead'!$M$11:$AV$190)*1)</f>
        <v>0</v>
      </c>
      <c r="Z153" s="67" cm="1">
        <f t="array" ref="Z153">SUMPRODUCT(('Budget Lead'!$M$8:$AV$8=Z$9)*('Budget Lead'!$B$11:$B$190=$B153)*('Budget Lead'!$M$11:$AV$190)*1)</f>
        <v>0</v>
      </c>
      <c r="AA153" s="68" cm="1">
        <f t="array" ref="AA153">SUMPRODUCT(('Budget Lead'!$M$8:$AV$8=AA$9)*('Budget Lead'!$B$11:$B$190=$B153)*('Budget Lead'!$M$11:$AV$190)*1)</f>
        <v>0</v>
      </c>
      <c r="AB153" s="69" cm="1">
        <f t="array" ref="AB153">SUMPRODUCT(('Budget Lead'!$M$8:$AV$8=AB$9)*('Budget Lead'!$B$11:$B$190=$B153)*('Budget Lead'!$M$11:$AV$190)*1)</f>
        <v>0</v>
      </c>
      <c r="AC153" s="67" cm="1">
        <f t="array" ref="AC153">SUMPRODUCT(('Budget Lead'!$M$8:$AV$8=AC$9)*('Budget Lead'!$B$11:$B$190=$B153)*('Budget Lead'!$M$11:$AV$190)*1)</f>
        <v>0</v>
      </c>
      <c r="AD153" s="68" cm="1">
        <f t="array" ref="AD153">SUMPRODUCT(('Budget Lead'!$M$8:$AV$8=AD$9)*('Budget Lead'!$B$11:$B$190=$B153)*('Budget Lead'!$M$11:$AV$190)*1)</f>
        <v>0</v>
      </c>
      <c r="AE153" s="69" cm="1">
        <f t="array" ref="AE153">SUMPRODUCT(('Budget Lead'!$M$8:$AV$8=AE$9)*('Budget Lead'!$B$11:$B$190=$B153)*('Budget Lead'!$M$11:$AV$190)*1)</f>
        <v>0</v>
      </c>
      <c r="AF153" s="67" cm="1">
        <f t="array" ref="AF153">SUMPRODUCT(('Budget Lead'!$M$8:$AV$8=AF$9)*('Budget Lead'!$B$11:$B$190=$B153)*('Budget Lead'!$M$11:$AV$190)*1)</f>
        <v>0</v>
      </c>
      <c r="AG153" s="68" cm="1">
        <f t="array" ref="AG153">SUMPRODUCT(('Budget Lead'!$M$8:$AV$8=AG$9)*('Budget Lead'!$B$11:$B$190=$B153)*('Budget Lead'!$M$11:$AV$190)*1)</f>
        <v>0</v>
      </c>
      <c r="AH153" s="69" cm="1">
        <f t="array" ref="AH153">SUMPRODUCT(('Budget Lead'!$M$8:$AV$8=AH$9)*('Budget Lead'!$B$11:$B$190=$B153)*('Budget Lead'!$M$11:$AV$190)*1)</f>
        <v>0</v>
      </c>
      <c r="AI153" s="67" cm="1">
        <f t="array" ref="AI153">SUMPRODUCT(('Budget Lead'!$M$8:$AV$8=AI$9)*('Budget Lead'!$B$11:$B$190=$B153)*('Budget Lead'!$M$11:$AV$190)*1)</f>
        <v>0</v>
      </c>
      <c r="AJ153" s="68" cm="1">
        <f t="array" ref="AJ153">SUMPRODUCT(('Budget Lead'!$M$8:$AV$8=AJ$9)*('Budget Lead'!$B$11:$B$190=$B153)*('Budget Lead'!$M$11:$AV$190)*1)</f>
        <v>0</v>
      </c>
      <c r="AK153" s="69" cm="1">
        <f t="array" ref="AK153">SUMPRODUCT(('Budget Lead'!$M$8:$AV$8=AK$9)*('Budget Lead'!$B$11:$B$190=$B153)*('Budget Lead'!$M$11:$AV$190)*1)</f>
        <v>0</v>
      </c>
      <c r="AL153" s="67" cm="1">
        <f t="array" ref="AL153">SUMPRODUCT(('Budget Lead'!$M$8:$AV$8=AL$9)*('Budget Lead'!$B$11:$B$190=$B153)*('Budget Lead'!$M$11:$AV$190)*1)</f>
        <v>0</v>
      </c>
      <c r="AM153" s="68" cm="1">
        <f t="array" ref="AM153">SUMPRODUCT(('Budget Lead'!$M$8:$AV$8=AM$9)*('Budget Lead'!$B$11:$B$190=$B153)*('Budget Lead'!$M$11:$AV$190)*1)</f>
        <v>0</v>
      </c>
      <c r="AN153" s="69" cm="1">
        <f t="array" ref="AN153">SUMPRODUCT(('Budget Lead'!$M$8:$AV$8=AN$9)*('Budget Lead'!$B$11:$B$190=$B153)*('Budget Lead'!$M$11:$AV$190)*1)</f>
        <v>0</v>
      </c>
      <c r="AO153" s="67" cm="1">
        <f t="array" ref="AO153">SUMPRODUCT(('Budget Lead'!$M$8:$AV$8=AO$9)*('Budget Lead'!$B$11:$B$190=$B153)*('Budget Lead'!$M$11:$AV$190)*1)</f>
        <v>0</v>
      </c>
      <c r="AP153" s="68" cm="1">
        <f t="array" ref="AP153">SUMPRODUCT(('Budget Lead'!$M$8:$AV$8=AP$9)*('Budget Lead'!$B$11:$B$190=$B153)*('Budget Lead'!$M$11:$AV$190)*1)</f>
        <v>0</v>
      </c>
      <c r="AQ153" s="69" cm="1">
        <f t="array" ref="AQ153">SUMPRODUCT(('Budget Lead'!$M$8:$AV$8=AQ$9)*('Budget Lead'!$B$11:$B$190=$B153)*('Budget Lead'!$M$11:$AV$190)*1)</f>
        <v>0</v>
      </c>
      <c r="AR153" s="67" cm="1">
        <f t="array" ref="AR153">SUMPRODUCT(('Budget Lead'!$M$8:$AV$8=AR$9)*('Budget Lead'!$B$11:$B$190=$B153)*('Budget Lead'!$M$11:$AV$190)*1)</f>
        <v>0</v>
      </c>
      <c r="AS153" s="68" cm="1">
        <f t="array" ref="AS153">SUMPRODUCT(('Budget Lead'!$M$8:$AV$8=AS$9)*('Budget Lead'!$B$11:$B$190=$B153)*('Budget Lead'!$M$11:$AV$190)*1)</f>
        <v>0</v>
      </c>
      <c r="AT153" s="69" cm="1">
        <f t="array" ref="AT153">SUMPRODUCT(('Budget Lead'!$M$8:$AV$8=AT$9)*('Budget Lead'!$B$11:$B$190=$B153)*('Budget Lead'!$M$11:$AV$190)*1)</f>
        <v>0</v>
      </c>
      <c r="AU153" s="67" cm="1">
        <f t="array" ref="AU153">SUMPRODUCT(('Budget Lead'!$M$8:$AV$8=AU$9)*('Budget Lead'!$B$11:$B$190=$B153)*('Budget Lead'!$M$11:$AV$190)*1)</f>
        <v>0</v>
      </c>
      <c r="AV153" s="68" cm="1">
        <f t="array" ref="AV153">SUMPRODUCT(('Budget Lead'!$M$8:$AV$8=AV$9)*('Budget Lead'!$B$11:$B$190=$B153)*('Budget Lead'!$M$11:$AV$190)*1)</f>
        <v>0</v>
      </c>
      <c r="AW153" s="69" cm="1">
        <f t="array" ref="AW153">SUMPRODUCT(('Budget Lead'!$M$8:$AV$8=AW$9)*('Budget Lead'!$B$11:$B$190=$B153)*('Budget Lead'!$M$11:$AV$190)*1)</f>
        <v>0</v>
      </c>
      <c r="AX153" s="67" cm="1">
        <f t="array" ref="AX153">SUMPRODUCT(('Budget Lead'!$M$8:$AV$8=AX$9)*('Budget Lead'!$B$11:$B$190=$B153)*('Budget Lead'!$M$11:$AV$190)*1)</f>
        <v>0</v>
      </c>
      <c r="AY153" s="68" cm="1">
        <f t="array" ref="AY153">SUMPRODUCT(('Budget Lead'!$M$8:$AV$8=AY$9)*('Budget Lead'!$B$11:$B$190=$B153)*('Budget Lead'!$M$11:$AV$190)*1)</f>
        <v>0</v>
      </c>
      <c r="AZ153" s="69" cm="1">
        <f t="array" ref="AZ153">SUMPRODUCT(('Budget Lead'!$M$8:$AV$8=AZ$9)*('Budget Lead'!$B$11:$B$190=$B153)*('Budget Lead'!$M$11:$AV$190)*1)</f>
        <v>0</v>
      </c>
      <c r="BA153" s="26"/>
      <c r="BB153" s="398"/>
      <c r="BC153" s="399"/>
      <c r="BD153" s="26"/>
      <c r="BE153" s="381">
        <f t="shared" si="205"/>
        <v>0</v>
      </c>
      <c r="BF153" s="383">
        <f t="shared" si="182"/>
        <v>0</v>
      </c>
      <c r="BG153" s="26"/>
      <c r="BH153" s="381">
        <f t="shared" si="206"/>
        <v>0</v>
      </c>
      <c r="BI153" s="383">
        <f t="shared" si="183"/>
        <v>0</v>
      </c>
    </row>
    <row r="154" spans="2:61" ht="12" hidden="1" customHeight="1" outlineLevel="1" x14ac:dyDescent="0.35">
      <c r="B154" s="61" t="s">
        <v>459</v>
      </c>
      <c r="C154" s="62">
        <f>IFERROR(VLOOKUP(B154,'Budget Lead'!B:AY,2,FALSE),0)</f>
        <v>0</v>
      </c>
      <c r="D154" s="376">
        <f>IFERROR(VLOOKUP(B154,'Budget Lead'!B:AQ,3,FALSE),0)</f>
        <v>0</v>
      </c>
      <c r="E154" s="377">
        <f>IFERROR(VLOOKUP($B154,'Budget Lead'!$B:$AQ,4,FALSE),0)</f>
        <v>0</v>
      </c>
      <c r="F154" s="376">
        <f>IFERROR(VLOOKUP($B154,'Budget Lead'!$B:$AQ,5,FALSE),0)</f>
        <v>0</v>
      </c>
      <c r="G154" s="377">
        <f>IFERROR(VLOOKUP($B154,'Budget Lead'!$B:$AQ,6,FALSE),0)</f>
        <v>0</v>
      </c>
      <c r="H154" s="378">
        <f>IFERROR(VLOOKUP($B154,'Budget Lead'!$B:$AQ,7,FALSE),0)</f>
        <v>0</v>
      </c>
      <c r="I154" s="384">
        <f>IFERROR(VLOOKUP($B154,'Budget Lead'!$B:$AQ,8,FALSE),0)</f>
        <v>0</v>
      </c>
      <c r="J154" s="385">
        <f>IFERROR(VLOOKUP($B154,'Budget Lead'!$B:$AQ,9,FALSE),0)</f>
        <v>0</v>
      </c>
      <c r="K154" s="67">
        <f t="shared" si="207"/>
        <v>0</v>
      </c>
      <c r="L154" s="380"/>
      <c r="M154" s="412"/>
      <c r="N154" s="412"/>
      <c r="O154" s="66">
        <f t="shared" si="204"/>
        <v>0</v>
      </c>
      <c r="P154" s="26"/>
      <c r="Q154" s="67" cm="1">
        <f t="array" ref="Q154">SUMPRODUCT(('Budget Lead'!$M$8:$AV$8=Q$9)*('Budget Lead'!$B$11:$B$190=$B154)*('Budget Lead'!$M$11:$AV$190)*1)</f>
        <v>0</v>
      </c>
      <c r="R154" s="68" cm="1">
        <f t="array" ref="R154">SUMPRODUCT(('Budget Lead'!$M$8:$AV$8=R$9)*('Budget Lead'!$B$11:$B$190=$B154)*('Budget Lead'!$M$11:$AV$190)*1)</f>
        <v>0</v>
      </c>
      <c r="S154" s="69" cm="1">
        <f t="array" ref="S154">SUMPRODUCT(('Budget Lead'!$M$8:$AV$8=S$9)*('Budget Lead'!$B$11:$B$190=$B154)*('Budget Lead'!$M$11:$AV$190)*1)</f>
        <v>0</v>
      </c>
      <c r="T154" s="67" cm="1">
        <f t="array" ref="T154">SUMPRODUCT(('Budget Lead'!$M$8:$AV$8=T$9)*('Budget Lead'!$B$11:$B$190=$B154)*('Budget Lead'!$M$11:$AV$190)*1)</f>
        <v>0</v>
      </c>
      <c r="U154" s="68" cm="1">
        <f t="array" ref="U154">SUMPRODUCT(('Budget Lead'!$M$8:$AV$8=U$9)*('Budget Lead'!$B$11:$B$190=$B154)*('Budget Lead'!$M$11:$AV$190)*1)</f>
        <v>0</v>
      </c>
      <c r="V154" s="69" cm="1">
        <f t="array" ref="V154">SUMPRODUCT(('Budget Lead'!$M$8:$AV$8=V$9)*('Budget Lead'!$B$11:$B$190=$B154)*('Budget Lead'!$M$11:$AV$190)*1)</f>
        <v>0</v>
      </c>
      <c r="W154" s="67" cm="1">
        <f t="array" ref="W154">SUMPRODUCT(('Budget Lead'!$M$8:$AV$8=W$9)*('Budget Lead'!$B$11:$B$190=$B154)*('Budget Lead'!$M$11:$AV$190)*1)</f>
        <v>0</v>
      </c>
      <c r="X154" s="68" cm="1">
        <f t="array" ref="X154">SUMPRODUCT(('Budget Lead'!$M$8:$AV$8=X$9)*('Budget Lead'!$B$11:$B$190=$B154)*('Budget Lead'!$M$11:$AV$190)*1)</f>
        <v>0</v>
      </c>
      <c r="Y154" s="69" cm="1">
        <f t="array" ref="Y154">SUMPRODUCT(('Budget Lead'!$M$8:$AV$8=Y$9)*('Budget Lead'!$B$11:$B$190=$B154)*('Budget Lead'!$M$11:$AV$190)*1)</f>
        <v>0</v>
      </c>
      <c r="Z154" s="67" cm="1">
        <f t="array" ref="Z154">SUMPRODUCT(('Budget Lead'!$M$8:$AV$8=Z$9)*('Budget Lead'!$B$11:$B$190=$B154)*('Budget Lead'!$M$11:$AV$190)*1)</f>
        <v>0</v>
      </c>
      <c r="AA154" s="68" cm="1">
        <f t="array" ref="AA154">SUMPRODUCT(('Budget Lead'!$M$8:$AV$8=AA$9)*('Budget Lead'!$B$11:$B$190=$B154)*('Budget Lead'!$M$11:$AV$190)*1)</f>
        <v>0</v>
      </c>
      <c r="AB154" s="69" cm="1">
        <f t="array" ref="AB154">SUMPRODUCT(('Budget Lead'!$M$8:$AV$8=AB$9)*('Budget Lead'!$B$11:$B$190=$B154)*('Budget Lead'!$M$11:$AV$190)*1)</f>
        <v>0</v>
      </c>
      <c r="AC154" s="67" cm="1">
        <f t="array" ref="AC154">SUMPRODUCT(('Budget Lead'!$M$8:$AV$8=AC$9)*('Budget Lead'!$B$11:$B$190=$B154)*('Budget Lead'!$M$11:$AV$190)*1)</f>
        <v>0</v>
      </c>
      <c r="AD154" s="68" cm="1">
        <f t="array" ref="AD154">SUMPRODUCT(('Budget Lead'!$M$8:$AV$8=AD$9)*('Budget Lead'!$B$11:$B$190=$B154)*('Budget Lead'!$M$11:$AV$190)*1)</f>
        <v>0</v>
      </c>
      <c r="AE154" s="69" cm="1">
        <f t="array" ref="AE154">SUMPRODUCT(('Budget Lead'!$M$8:$AV$8=AE$9)*('Budget Lead'!$B$11:$B$190=$B154)*('Budget Lead'!$M$11:$AV$190)*1)</f>
        <v>0</v>
      </c>
      <c r="AF154" s="67" cm="1">
        <f t="array" ref="AF154">SUMPRODUCT(('Budget Lead'!$M$8:$AV$8=AF$9)*('Budget Lead'!$B$11:$B$190=$B154)*('Budget Lead'!$M$11:$AV$190)*1)</f>
        <v>0</v>
      </c>
      <c r="AG154" s="68" cm="1">
        <f t="array" ref="AG154">SUMPRODUCT(('Budget Lead'!$M$8:$AV$8=AG$9)*('Budget Lead'!$B$11:$B$190=$B154)*('Budget Lead'!$M$11:$AV$190)*1)</f>
        <v>0</v>
      </c>
      <c r="AH154" s="69" cm="1">
        <f t="array" ref="AH154">SUMPRODUCT(('Budget Lead'!$M$8:$AV$8=AH$9)*('Budget Lead'!$B$11:$B$190=$B154)*('Budget Lead'!$M$11:$AV$190)*1)</f>
        <v>0</v>
      </c>
      <c r="AI154" s="67" cm="1">
        <f t="array" ref="AI154">SUMPRODUCT(('Budget Lead'!$M$8:$AV$8=AI$9)*('Budget Lead'!$B$11:$B$190=$B154)*('Budget Lead'!$M$11:$AV$190)*1)</f>
        <v>0</v>
      </c>
      <c r="AJ154" s="68" cm="1">
        <f t="array" ref="AJ154">SUMPRODUCT(('Budget Lead'!$M$8:$AV$8=AJ$9)*('Budget Lead'!$B$11:$B$190=$B154)*('Budget Lead'!$M$11:$AV$190)*1)</f>
        <v>0</v>
      </c>
      <c r="AK154" s="69" cm="1">
        <f t="array" ref="AK154">SUMPRODUCT(('Budget Lead'!$M$8:$AV$8=AK$9)*('Budget Lead'!$B$11:$B$190=$B154)*('Budget Lead'!$M$11:$AV$190)*1)</f>
        <v>0</v>
      </c>
      <c r="AL154" s="67" cm="1">
        <f t="array" ref="AL154">SUMPRODUCT(('Budget Lead'!$M$8:$AV$8=AL$9)*('Budget Lead'!$B$11:$B$190=$B154)*('Budget Lead'!$M$11:$AV$190)*1)</f>
        <v>0</v>
      </c>
      <c r="AM154" s="68" cm="1">
        <f t="array" ref="AM154">SUMPRODUCT(('Budget Lead'!$M$8:$AV$8=AM$9)*('Budget Lead'!$B$11:$B$190=$B154)*('Budget Lead'!$M$11:$AV$190)*1)</f>
        <v>0</v>
      </c>
      <c r="AN154" s="69" cm="1">
        <f t="array" ref="AN154">SUMPRODUCT(('Budget Lead'!$M$8:$AV$8=AN$9)*('Budget Lead'!$B$11:$B$190=$B154)*('Budget Lead'!$M$11:$AV$190)*1)</f>
        <v>0</v>
      </c>
      <c r="AO154" s="67" cm="1">
        <f t="array" ref="AO154">SUMPRODUCT(('Budget Lead'!$M$8:$AV$8=AO$9)*('Budget Lead'!$B$11:$B$190=$B154)*('Budget Lead'!$M$11:$AV$190)*1)</f>
        <v>0</v>
      </c>
      <c r="AP154" s="68" cm="1">
        <f t="array" ref="AP154">SUMPRODUCT(('Budget Lead'!$M$8:$AV$8=AP$9)*('Budget Lead'!$B$11:$B$190=$B154)*('Budget Lead'!$M$11:$AV$190)*1)</f>
        <v>0</v>
      </c>
      <c r="AQ154" s="69" cm="1">
        <f t="array" ref="AQ154">SUMPRODUCT(('Budget Lead'!$M$8:$AV$8=AQ$9)*('Budget Lead'!$B$11:$B$190=$B154)*('Budget Lead'!$M$11:$AV$190)*1)</f>
        <v>0</v>
      </c>
      <c r="AR154" s="67" cm="1">
        <f t="array" ref="AR154">SUMPRODUCT(('Budget Lead'!$M$8:$AV$8=AR$9)*('Budget Lead'!$B$11:$B$190=$B154)*('Budget Lead'!$M$11:$AV$190)*1)</f>
        <v>0</v>
      </c>
      <c r="AS154" s="68" cm="1">
        <f t="array" ref="AS154">SUMPRODUCT(('Budget Lead'!$M$8:$AV$8=AS$9)*('Budget Lead'!$B$11:$B$190=$B154)*('Budget Lead'!$M$11:$AV$190)*1)</f>
        <v>0</v>
      </c>
      <c r="AT154" s="69" cm="1">
        <f t="array" ref="AT154">SUMPRODUCT(('Budget Lead'!$M$8:$AV$8=AT$9)*('Budget Lead'!$B$11:$B$190=$B154)*('Budget Lead'!$M$11:$AV$190)*1)</f>
        <v>0</v>
      </c>
      <c r="AU154" s="67" cm="1">
        <f t="array" ref="AU154">SUMPRODUCT(('Budget Lead'!$M$8:$AV$8=AU$9)*('Budget Lead'!$B$11:$B$190=$B154)*('Budget Lead'!$M$11:$AV$190)*1)</f>
        <v>0</v>
      </c>
      <c r="AV154" s="68" cm="1">
        <f t="array" ref="AV154">SUMPRODUCT(('Budget Lead'!$M$8:$AV$8=AV$9)*('Budget Lead'!$B$11:$B$190=$B154)*('Budget Lead'!$M$11:$AV$190)*1)</f>
        <v>0</v>
      </c>
      <c r="AW154" s="69" cm="1">
        <f t="array" ref="AW154">SUMPRODUCT(('Budget Lead'!$M$8:$AV$8=AW$9)*('Budget Lead'!$B$11:$B$190=$B154)*('Budget Lead'!$M$11:$AV$190)*1)</f>
        <v>0</v>
      </c>
      <c r="AX154" s="67" cm="1">
        <f t="array" ref="AX154">SUMPRODUCT(('Budget Lead'!$M$8:$AV$8=AX$9)*('Budget Lead'!$B$11:$B$190=$B154)*('Budget Lead'!$M$11:$AV$190)*1)</f>
        <v>0</v>
      </c>
      <c r="AY154" s="68" cm="1">
        <f t="array" ref="AY154">SUMPRODUCT(('Budget Lead'!$M$8:$AV$8=AY$9)*('Budget Lead'!$B$11:$B$190=$B154)*('Budget Lead'!$M$11:$AV$190)*1)</f>
        <v>0</v>
      </c>
      <c r="AZ154" s="69" cm="1">
        <f t="array" ref="AZ154">SUMPRODUCT(('Budget Lead'!$M$8:$AV$8=AZ$9)*('Budget Lead'!$B$11:$B$190=$B154)*('Budget Lead'!$M$11:$AV$190)*1)</f>
        <v>0</v>
      </c>
      <c r="BA154" s="26"/>
      <c r="BB154" s="398"/>
      <c r="BC154" s="399"/>
      <c r="BD154" s="26"/>
      <c r="BE154" s="381">
        <f t="shared" si="205"/>
        <v>0</v>
      </c>
      <c r="BF154" s="383">
        <f t="shared" si="182"/>
        <v>0</v>
      </c>
      <c r="BG154" s="26"/>
      <c r="BH154" s="381">
        <f t="shared" si="206"/>
        <v>0</v>
      </c>
      <c r="BI154" s="383">
        <f t="shared" si="183"/>
        <v>0</v>
      </c>
    </row>
    <row r="155" spans="2:61" ht="12" hidden="1" customHeight="1" outlineLevel="1" x14ac:dyDescent="0.35">
      <c r="B155" s="61" t="s">
        <v>460</v>
      </c>
      <c r="C155" s="62">
        <f>IFERROR(VLOOKUP(B155,'Budget Lead'!B:AY,2,FALSE),0)</f>
        <v>0</v>
      </c>
      <c r="D155" s="376">
        <f>IFERROR(VLOOKUP(B155,'Budget Lead'!B:AQ,3,FALSE),0)</f>
        <v>0</v>
      </c>
      <c r="E155" s="377">
        <f>IFERROR(VLOOKUP($B155,'Budget Lead'!$B:$AQ,4,FALSE),0)</f>
        <v>0</v>
      </c>
      <c r="F155" s="376">
        <f>IFERROR(VLOOKUP($B155,'Budget Lead'!$B:$AQ,5,FALSE),0)</f>
        <v>0</v>
      </c>
      <c r="G155" s="377">
        <f>IFERROR(VLOOKUP($B155,'Budget Lead'!$B:$AQ,6,FALSE),0)</f>
        <v>0</v>
      </c>
      <c r="H155" s="378">
        <f>IFERROR(VLOOKUP($B155,'Budget Lead'!$B:$AQ,7,FALSE),0)</f>
        <v>0</v>
      </c>
      <c r="I155" s="384">
        <f>IFERROR(VLOOKUP($B155,'Budget Lead'!$B:$AQ,8,FALSE),0)</f>
        <v>0</v>
      </c>
      <c r="J155" s="385">
        <f>IFERROR(VLOOKUP($B155,'Budget Lead'!$B:$AQ,9,FALSE),0)</f>
        <v>0</v>
      </c>
      <c r="K155" s="67">
        <f t="shared" si="207"/>
        <v>0</v>
      </c>
      <c r="L155" s="380"/>
      <c r="M155" s="412"/>
      <c r="N155" s="412"/>
      <c r="O155" s="66">
        <f t="shared" si="204"/>
        <v>0</v>
      </c>
      <c r="P155" s="26"/>
      <c r="Q155" s="67" cm="1">
        <f t="array" ref="Q155">SUMPRODUCT(('Budget Lead'!$M$8:$AV$8=Q$9)*('Budget Lead'!$B$11:$B$190=$B155)*('Budget Lead'!$M$11:$AV$190)*1)</f>
        <v>0</v>
      </c>
      <c r="R155" s="68" cm="1">
        <f t="array" ref="R155">SUMPRODUCT(('Budget Lead'!$M$8:$AV$8=R$9)*('Budget Lead'!$B$11:$B$190=$B155)*('Budget Lead'!$M$11:$AV$190)*1)</f>
        <v>0</v>
      </c>
      <c r="S155" s="69" cm="1">
        <f t="array" ref="S155">SUMPRODUCT(('Budget Lead'!$M$8:$AV$8=S$9)*('Budget Lead'!$B$11:$B$190=$B155)*('Budget Lead'!$M$11:$AV$190)*1)</f>
        <v>0</v>
      </c>
      <c r="T155" s="67" cm="1">
        <f t="array" ref="T155">SUMPRODUCT(('Budget Lead'!$M$8:$AV$8=T$9)*('Budget Lead'!$B$11:$B$190=$B155)*('Budget Lead'!$M$11:$AV$190)*1)</f>
        <v>0</v>
      </c>
      <c r="U155" s="68" cm="1">
        <f t="array" ref="U155">SUMPRODUCT(('Budget Lead'!$M$8:$AV$8=U$9)*('Budget Lead'!$B$11:$B$190=$B155)*('Budget Lead'!$M$11:$AV$190)*1)</f>
        <v>0</v>
      </c>
      <c r="V155" s="69" cm="1">
        <f t="array" ref="V155">SUMPRODUCT(('Budget Lead'!$M$8:$AV$8=V$9)*('Budget Lead'!$B$11:$B$190=$B155)*('Budget Lead'!$M$11:$AV$190)*1)</f>
        <v>0</v>
      </c>
      <c r="W155" s="67" cm="1">
        <f t="array" ref="W155">SUMPRODUCT(('Budget Lead'!$M$8:$AV$8=W$9)*('Budget Lead'!$B$11:$B$190=$B155)*('Budget Lead'!$M$11:$AV$190)*1)</f>
        <v>0</v>
      </c>
      <c r="X155" s="68" cm="1">
        <f t="array" ref="X155">SUMPRODUCT(('Budget Lead'!$M$8:$AV$8=X$9)*('Budget Lead'!$B$11:$B$190=$B155)*('Budget Lead'!$M$11:$AV$190)*1)</f>
        <v>0</v>
      </c>
      <c r="Y155" s="69" cm="1">
        <f t="array" ref="Y155">SUMPRODUCT(('Budget Lead'!$M$8:$AV$8=Y$9)*('Budget Lead'!$B$11:$B$190=$B155)*('Budget Lead'!$M$11:$AV$190)*1)</f>
        <v>0</v>
      </c>
      <c r="Z155" s="67" cm="1">
        <f t="array" ref="Z155">SUMPRODUCT(('Budget Lead'!$M$8:$AV$8=Z$9)*('Budget Lead'!$B$11:$B$190=$B155)*('Budget Lead'!$M$11:$AV$190)*1)</f>
        <v>0</v>
      </c>
      <c r="AA155" s="68" cm="1">
        <f t="array" ref="AA155">SUMPRODUCT(('Budget Lead'!$M$8:$AV$8=AA$9)*('Budget Lead'!$B$11:$B$190=$B155)*('Budget Lead'!$M$11:$AV$190)*1)</f>
        <v>0</v>
      </c>
      <c r="AB155" s="69" cm="1">
        <f t="array" ref="AB155">SUMPRODUCT(('Budget Lead'!$M$8:$AV$8=AB$9)*('Budget Lead'!$B$11:$B$190=$B155)*('Budget Lead'!$M$11:$AV$190)*1)</f>
        <v>0</v>
      </c>
      <c r="AC155" s="67" cm="1">
        <f t="array" ref="AC155">SUMPRODUCT(('Budget Lead'!$M$8:$AV$8=AC$9)*('Budget Lead'!$B$11:$B$190=$B155)*('Budget Lead'!$M$11:$AV$190)*1)</f>
        <v>0</v>
      </c>
      <c r="AD155" s="68" cm="1">
        <f t="array" ref="AD155">SUMPRODUCT(('Budget Lead'!$M$8:$AV$8=AD$9)*('Budget Lead'!$B$11:$B$190=$B155)*('Budget Lead'!$M$11:$AV$190)*1)</f>
        <v>0</v>
      </c>
      <c r="AE155" s="69" cm="1">
        <f t="array" ref="AE155">SUMPRODUCT(('Budget Lead'!$M$8:$AV$8=AE$9)*('Budget Lead'!$B$11:$B$190=$B155)*('Budget Lead'!$M$11:$AV$190)*1)</f>
        <v>0</v>
      </c>
      <c r="AF155" s="67" cm="1">
        <f t="array" ref="AF155">SUMPRODUCT(('Budget Lead'!$M$8:$AV$8=AF$9)*('Budget Lead'!$B$11:$B$190=$B155)*('Budget Lead'!$M$11:$AV$190)*1)</f>
        <v>0</v>
      </c>
      <c r="AG155" s="68" cm="1">
        <f t="array" ref="AG155">SUMPRODUCT(('Budget Lead'!$M$8:$AV$8=AG$9)*('Budget Lead'!$B$11:$B$190=$B155)*('Budget Lead'!$M$11:$AV$190)*1)</f>
        <v>0</v>
      </c>
      <c r="AH155" s="69" cm="1">
        <f t="array" ref="AH155">SUMPRODUCT(('Budget Lead'!$M$8:$AV$8=AH$9)*('Budget Lead'!$B$11:$B$190=$B155)*('Budget Lead'!$M$11:$AV$190)*1)</f>
        <v>0</v>
      </c>
      <c r="AI155" s="67" cm="1">
        <f t="array" ref="AI155">SUMPRODUCT(('Budget Lead'!$M$8:$AV$8=AI$9)*('Budget Lead'!$B$11:$B$190=$B155)*('Budget Lead'!$M$11:$AV$190)*1)</f>
        <v>0</v>
      </c>
      <c r="AJ155" s="68" cm="1">
        <f t="array" ref="AJ155">SUMPRODUCT(('Budget Lead'!$M$8:$AV$8=AJ$9)*('Budget Lead'!$B$11:$B$190=$B155)*('Budget Lead'!$M$11:$AV$190)*1)</f>
        <v>0</v>
      </c>
      <c r="AK155" s="69" cm="1">
        <f t="array" ref="AK155">SUMPRODUCT(('Budget Lead'!$M$8:$AV$8=AK$9)*('Budget Lead'!$B$11:$B$190=$B155)*('Budget Lead'!$M$11:$AV$190)*1)</f>
        <v>0</v>
      </c>
      <c r="AL155" s="67" cm="1">
        <f t="array" ref="AL155">SUMPRODUCT(('Budget Lead'!$M$8:$AV$8=AL$9)*('Budget Lead'!$B$11:$B$190=$B155)*('Budget Lead'!$M$11:$AV$190)*1)</f>
        <v>0</v>
      </c>
      <c r="AM155" s="68" cm="1">
        <f t="array" ref="AM155">SUMPRODUCT(('Budget Lead'!$M$8:$AV$8=AM$9)*('Budget Lead'!$B$11:$B$190=$B155)*('Budget Lead'!$M$11:$AV$190)*1)</f>
        <v>0</v>
      </c>
      <c r="AN155" s="69" cm="1">
        <f t="array" ref="AN155">SUMPRODUCT(('Budget Lead'!$M$8:$AV$8=AN$9)*('Budget Lead'!$B$11:$B$190=$B155)*('Budget Lead'!$M$11:$AV$190)*1)</f>
        <v>0</v>
      </c>
      <c r="AO155" s="67" cm="1">
        <f t="array" ref="AO155">SUMPRODUCT(('Budget Lead'!$M$8:$AV$8=AO$9)*('Budget Lead'!$B$11:$B$190=$B155)*('Budget Lead'!$M$11:$AV$190)*1)</f>
        <v>0</v>
      </c>
      <c r="AP155" s="68" cm="1">
        <f t="array" ref="AP155">SUMPRODUCT(('Budget Lead'!$M$8:$AV$8=AP$9)*('Budget Lead'!$B$11:$B$190=$B155)*('Budget Lead'!$M$11:$AV$190)*1)</f>
        <v>0</v>
      </c>
      <c r="AQ155" s="69" cm="1">
        <f t="array" ref="AQ155">SUMPRODUCT(('Budget Lead'!$M$8:$AV$8=AQ$9)*('Budget Lead'!$B$11:$B$190=$B155)*('Budget Lead'!$M$11:$AV$190)*1)</f>
        <v>0</v>
      </c>
      <c r="AR155" s="67" cm="1">
        <f t="array" ref="AR155">SUMPRODUCT(('Budget Lead'!$M$8:$AV$8=AR$9)*('Budget Lead'!$B$11:$B$190=$B155)*('Budget Lead'!$M$11:$AV$190)*1)</f>
        <v>0</v>
      </c>
      <c r="AS155" s="68" cm="1">
        <f t="array" ref="AS155">SUMPRODUCT(('Budget Lead'!$M$8:$AV$8=AS$9)*('Budget Lead'!$B$11:$B$190=$B155)*('Budget Lead'!$M$11:$AV$190)*1)</f>
        <v>0</v>
      </c>
      <c r="AT155" s="69" cm="1">
        <f t="array" ref="AT155">SUMPRODUCT(('Budget Lead'!$M$8:$AV$8=AT$9)*('Budget Lead'!$B$11:$B$190=$B155)*('Budget Lead'!$M$11:$AV$190)*1)</f>
        <v>0</v>
      </c>
      <c r="AU155" s="67" cm="1">
        <f t="array" ref="AU155">SUMPRODUCT(('Budget Lead'!$M$8:$AV$8=AU$9)*('Budget Lead'!$B$11:$B$190=$B155)*('Budget Lead'!$M$11:$AV$190)*1)</f>
        <v>0</v>
      </c>
      <c r="AV155" s="68" cm="1">
        <f t="array" ref="AV155">SUMPRODUCT(('Budget Lead'!$M$8:$AV$8=AV$9)*('Budget Lead'!$B$11:$B$190=$B155)*('Budget Lead'!$M$11:$AV$190)*1)</f>
        <v>0</v>
      </c>
      <c r="AW155" s="69" cm="1">
        <f t="array" ref="AW155">SUMPRODUCT(('Budget Lead'!$M$8:$AV$8=AW$9)*('Budget Lead'!$B$11:$B$190=$B155)*('Budget Lead'!$M$11:$AV$190)*1)</f>
        <v>0</v>
      </c>
      <c r="AX155" s="67" cm="1">
        <f t="array" ref="AX155">SUMPRODUCT(('Budget Lead'!$M$8:$AV$8=AX$9)*('Budget Lead'!$B$11:$B$190=$B155)*('Budget Lead'!$M$11:$AV$190)*1)</f>
        <v>0</v>
      </c>
      <c r="AY155" s="68" cm="1">
        <f t="array" ref="AY155">SUMPRODUCT(('Budget Lead'!$M$8:$AV$8=AY$9)*('Budget Lead'!$B$11:$B$190=$B155)*('Budget Lead'!$M$11:$AV$190)*1)</f>
        <v>0</v>
      </c>
      <c r="AZ155" s="69" cm="1">
        <f t="array" ref="AZ155">SUMPRODUCT(('Budget Lead'!$M$8:$AV$8=AZ$9)*('Budget Lead'!$B$11:$B$190=$B155)*('Budget Lead'!$M$11:$AV$190)*1)</f>
        <v>0</v>
      </c>
      <c r="BA155" s="26"/>
      <c r="BB155" s="398"/>
      <c r="BC155" s="399"/>
      <c r="BD155" s="26"/>
      <c r="BE155" s="381">
        <f t="shared" si="205"/>
        <v>0</v>
      </c>
      <c r="BF155" s="383">
        <f t="shared" si="182"/>
        <v>0</v>
      </c>
      <c r="BG155" s="26"/>
      <c r="BH155" s="381">
        <f t="shared" si="206"/>
        <v>0</v>
      </c>
      <c r="BI155" s="383">
        <f t="shared" si="183"/>
        <v>0</v>
      </c>
    </row>
    <row r="156" spans="2:61" ht="12" hidden="1" customHeight="1" outlineLevel="1" x14ac:dyDescent="0.35">
      <c r="B156" s="61" t="s">
        <v>461</v>
      </c>
      <c r="C156" s="62">
        <f>IFERROR(VLOOKUP(B156,'Budget Lead'!B:AY,2,FALSE),0)</f>
        <v>0</v>
      </c>
      <c r="D156" s="376">
        <f>IFERROR(VLOOKUP(B156,'Budget Lead'!B:AQ,3,FALSE),0)</f>
        <v>0</v>
      </c>
      <c r="E156" s="377">
        <f>IFERROR(VLOOKUP($B156,'Budget Lead'!$B:$AQ,4,FALSE),0)</f>
        <v>0</v>
      </c>
      <c r="F156" s="376">
        <f>IFERROR(VLOOKUP($B156,'Budget Lead'!$B:$AQ,5,FALSE),0)</f>
        <v>0</v>
      </c>
      <c r="G156" s="377">
        <f>IFERROR(VLOOKUP($B156,'Budget Lead'!$B:$AQ,6,FALSE),0)</f>
        <v>0</v>
      </c>
      <c r="H156" s="378">
        <f>IFERROR(VLOOKUP($B156,'Budget Lead'!$B:$AQ,7,FALSE),0)</f>
        <v>0</v>
      </c>
      <c r="I156" s="384">
        <f>IFERROR(VLOOKUP($B156,'Budget Lead'!$B:$AQ,8,FALSE),0)</f>
        <v>0</v>
      </c>
      <c r="J156" s="385">
        <f>IFERROR(VLOOKUP($B156,'Budget Lead'!$B:$AQ,9,FALSE),0)</f>
        <v>0</v>
      </c>
      <c r="K156" s="67">
        <f t="shared" si="207"/>
        <v>0</v>
      </c>
      <c r="L156" s="380"/>
      <c r="M156" s="412"/>
      <c r="N156" s="412"/>
      <c r="O156" s="66">
        <f t="shared" si="204"/>
        <v>0</v>
      </c>
      <c r="P156" s="26"/>
      <c r="Q156" s="67" cm="1">
        <f t="array" ref="Q156">SUMPRODUCT(('Budget Lead'!$M$8:$AV$8=Q$9)*('Budget Lead'!$B$11:$B$190=$B156)*('Budget Lead'!$M$11:$AV$190)*1)</f>
        <v>0</v>
      </c>
      <c r="R156" s="68" cm="1">
        <f t="array" ref="R156">SUMPRODUCT(('Budget Lead'!$M$8:$AV$8=R$9)*('Budget Lead'!$B$11:$B$190=$B156)*('Budget Lead'!$M$11:$AV$190)*1)</f>
        <v>0</v>
      </c>
      <c r="S156" s="69" cm="1">
        <f t="array" ref="S156">SUMPRODUCT(('Budget Lead'!$M$8:$AV$8=S$9)*('Budget Lead'!$B$11:$B$190=$B156)*('Budget Lead'!$M$11:$AV$190)*1)</f>
        <v>0</v>
      </c>
      <c r="T156" s="67" cm="1">
        <f t="array" ref="T156">SUMPRODUCT(('Budget Lead'!$M$8:$AV$8=T$9)*('Budget Lead'!$B$11:$B$190=$B156)*('Budget Lead'!$M$11:$AV$190)*1)</f>
        <v>0</v>
      </c>
      <c r="U156" s="68" cm="1">
        <f t="array" ref="U156">SUMPRODUCT(('Budget Lead'!$M$8:$AV$8=U$9)*('Budget Lead'!$B$11:$B$190=$B156)*('Budget Lead'!$M$11:$AV$190)*1)</f>
        <v>0</v>
      </c>
      <c r="V156" s="69" cm="1">
        <f t="array" ref="V156">SUMPRODUCT(('Budget Lead'!$M$8:$AV$8=V$9)*('Budget Lead'!$B$11:$B$190=$B156)*('Budget Lead'!$M$11:$AV$190)*1)</f>
        <v>0</v>
      </c>
      <c r="W156" s="67" cm="1">
        <f t="array" ref="W156">SUMPRODUCT(('Budget Lead'!$M$8:$AV$8=W$9)*('Budget Lead'!$B$11:$B$190=$B156)*('Budget Lead'!$M$11:$AV$190)*1)</f>
        <v>0</v>
      </c>
      <c r="X156" s="68" cm="1">
        <f t="array" ref="X156">SUMPRODUCT(('Budget Lead'!$M$8:$AV$8=X$9)*('Budget Lead'!$B$11:$B$190=$B156)*('Budget Lead'!$M$11:$AV$190)*1)</f>
        <v>0</v>
      </c>
      <c r="Y156" s="69" cm="1">
        <f t="array" ref="Y156">SUMPRODUCT(('Budget Lead'!$M$8:$AV$8=Y$9)*('Budget Lead'!$B$11:$B$190=$B156)*('Budget Lead'!$M$11:$AV$190)*1)</f>
        <v>0</v>
      </c>
      <c r="Z156" s="67" cm="1">
        <f t="array" ref="Z156">SUMPRODUCT(('Budget Lead'!$M$8:$AV$8=Z$9)*('Budget Lead'!$B$11:$B$190=$B156)*('Budget Lead'!$M$11:$AV$190)*1)</f>
        <v>0</v>
      </c>
      <c r="AA156" s="68" cm="1">
        <f t="array" ref="AA156">SUMPRODUCT(('Budget Lead'!$M$8:$AV$8=AA$9)*('Budget Lead'!$B$11:$B$190=$B156)*('Budget Lead'!$M$11:$AV$190)*1)</f>
        <v>0</v>
      </c>
      <c r="AB156" s="69" cm="1">
        <f t="array" ref="AB156">SUMPRODUCT(('Budget Lead'!$M$8:$AV$8=AB$9)*('Budget Lead'!$B$11:$B$190=$B156)*('Budget Lead'!$M$11:$AV$190)*1)</f>
        <v>0</v>
      </c>
      <c r="AC156" s="67" cm="1">
        <f t="array" ref="AC156">SUMPRODUCT(('Budget Lead'!$M$8:$AV$8=AC$9)*('Budget Lead'!$B$11:$B$190=$B156)*('Budget Lead'!$M$11:$AV$190)*1)</f>
        <v>0</v>
      </c>
      <c r="AD156" s="68" cm="1">
        <f t="array" ref="AD156">SUMPRODUCT(('Budget Lead'!$M$8:$AV$8=AD$9)*('Budget Lead'!$B$11:$B$190=$B156)*('Budget Lead'!$M$11:$AV$190)*1)</f>
        <v>0</v>
      </c>
      <c r="AE156" s="69" cm="1">
        <f t="array" ref="AE156">SUMPRODUCT(('Budget Lead'!$M$8:$AV$8=AE$9)*('Budget Lead'!$B$11:$B$190=$B156)*('Budget Lead'!$M$11:$AV$190)*1)</f>
        <v>0</v>
      </c>
      <c r="AF156" s="67" cm="1">
        <f t="array" ref="AF156">SUMPRODUCT(('Budget Lead'!$M$8:$AV$8=AF$9)*('Budget Lead'!$B$11:$B$190=$B156)*('Budget Lead'!$M$11:$AV$190)*1)</f>
        <v>0</v>
      </c>
      <c r="AG156" s="68" cm="1">
        <f t="array" ref="AG156">SUMPRODUCT(('Budget Lead'!$M$8:$AV$8=AG$9)*('Budget Lead'!$B$11:$B$190=$B156)*('Budget Lead'!$M$11:$AV$190)*1)</f>
        <v>0</v>
      </c>
      <c r="AH156" s="69" cm="1">
        <f t="array" ref="AH156">SUMPRODUCT(('Budget Lead'!$M$8:$AV$8=AH$9)*('Budget Lead'!$B$11:$B$190=$B156)*('Budget Lead'!$M$11:$AV$190)*1)</f>
        <v>0</v>
      </c>
      <c r="AI156" s="67" cm="1">
        <f t="array" ref="AI156">SUMPRODUCT(('Budget Lead'!$M$8:$AV$8=AI$9)*('Budget Lead'!$B$11:$B$190=$B156)*('Budget Lead'!$M$11:$AV$190)*1)</f>
        <v>0</v>
      </c>
      <c r="AJ156" s="68" cm="1">
        <f t="array" ref="AJ156">SUMPRODUCT(('Budget Lead'!$M$8:$AV$8=AJ$9)*('Budget Lead'!$B$11:$B$190=$B156)*('Budget Lead'!$M$11:$AV$190)*1)</f>
        <v>0</v>
      </c>
      <c r="AK156" s="69" cm="1">
        <f t="array" ref="AK156">SUMPRODUCT(('Budget Lead'!$M$8:$AV$8=AK$9)*('Budget Lead'!$B$11:$B$190=$B156)*('Budget Lead'!$M$11:$AV$190)*1)</f>
        <v>0</v>
      </c>
      <c r="AL156" s="67" cm="1">
        <f t="array" ref="AL156">SUMPRODUCT(('Budget Lead'!$M$8:$AV$8=AL$9)*('Budget Lead'!$B$11:$B$190=$B156)*('Budget Lead'!$M$11:$AV$190)*1)</f>
        <v>0</v>
      </c>
      <c r="AM156" s="68" cm="1">
        <f t="array" ref="AM156">SUMPRODUCT(('Budget Lead'!$M$8:$AV$8=AM$9)*('Budget Lead'!$B$11:$B$190=$B156)*('Budget Lead'!$M$11:$AV$190)*1)</f>
        <v>0</v>
      </c>
      <c r="AN156" s="69" cm="1">
        <f t="array" ref="AN156">SUMPRODUCT(('Budget Lead'!$M$8:$AV$8=AN$9)*('Budget Lead'!$B$11:$B$190=$B156)*('Budget Lead'!$M$11:$AV$190)*1)</f>
        <v>0</v>
      </c>
      <c r="AO156" s="67" cm="1">
        <f t="array" ref="AO156">SUMPRODUCT(('Budget Lead'!$M$8:$AV$8=AO$9)*('Budget Lead'!$B$11:$B$190=$B156)*('Budget Lead'!$M$11:$AV$190)*1)</f>
        <v>0</v>
      </c>
      <c r="AP156" s="68" cm="1">
        <f t="array" ref="AP156">SUMPRODUCT(('Budget Lead'!$M$8:$AV$8=AP$9)*('Budget Lead'!$B$11:$B$190=$B156)*('Budget Lead'!$M$11:$AV$190)*1)</f>
        <v>0</v>
      </c>
      <c r="AQ156" s="69" cm="1">
        <f t="array" ref="AQ156">SUMPRODUCT(('Budget Lead'!$M$8:$AV$8=AQ$9)*('Budget Lead'!$B$11:$B$190=$B156)*('Budget Lead'!$M$11:$AV$190)*1)</f>
        <v>0</v>
      </c>
      <c r="AR156" s="67" cm="1">
        <f t="array" ref="AR156">SUMPRODUCT(('Budget Lead'!$M$8:$AV$8=AR$9)*('Budget Lead'!$B$11:$B$190=$B156)*('Budget Lead'!$M$11:$AV$190)*1)</f>
        <v>0</v>
      </c>
      <c r="AS156" s="68" cm="1">
        <f t="array" ref="AS156">SUMPRODUCT(('Budget Lead'!$M$8:$AV$8=AS$9)*('Budget Lead'!$B$11:$B$190=$B156)*('Budget Lead'!$M$11:$AV$190)*1)</f>
        <v>0</v>
      </c>
      <c r="AT156" s="69" cm="1">
        <f t="array" ref="AT156">SUMPRODUCT(('Budget Lead'!$M$8:$AV$8=AT$9)*('Budget Lead'!$B$11:$B$190=$B156)*('Budget Lead'!$M$11:$AV$190)*1)</f>
        <v>0</v>
      </c>
      <c r="AU156" s="67" cm="1">
        <f t="array" ref="AU156">SUMPRODUCT(('Budget Lead'!$M$8:$AV$8=AU$9)*('Budget Lead'!$B$11:$B$190=$B156)*('Budget Lead'!$M$11:$AV$190)*1)</f>
        <v>0</v>
      </c>
      <c r="AV156" s="68" cm="1">
        <f t="array" ref="AV156">SUMPRODUCT(('Budget Lead'!$M$8:$AV$8=AV$9)*('Budget Lead'!$B$11:$B$190=$B156)*('Budget Lead'!$M$11:$AV$190)*1)</f>
        <v>0</v>
      </c>
      <c r="AW156" s="69" cm="1">
        <f t="array" ref="AW156">SUMPRODUCT(('Budget Lead'!$M$8:$AV$8=AW$9)*('Budget Lead'!$B$11:$B$190=$B156)*('Budget Lead'!$M$11:$AV$190)*1)</f>
        <v>0</v>
      </c>
      <c r="AX156" s="67" cm="1">
        <f t="array" ref="AX156">SUMPRODUCT(('Budget Lead'!$M$8:$AV$8=AX$9)*('Budget Lead'!$B$11:$B$190=$B156)*('Budget Lead'!$M$11:$AV$190)*1)</f>
        <v>0</v>
      </c>
      <c r="AY156" s="68" cm="1">
        <f t="array" ref="AY156">SUMPRODUCT(('Budget Lead'!$M$8:$AV$8=AY$9)*('Budget Lead'!$B$11:$B$190=$B156)*('Budget Lead'!$M$11:$AV$190)*1)</f>
        <v>0</v>
      </c>
      <c r="AZ156" s="69" cm="1">
        <f t="array" ref="AZ156">SUMPRODUCT(('Budget Lead'!$M$8:$AV$8=AZ$9)*('Budget Lead'!$B$11:$B$190=$B156)*('Budget Lead'!$M$11:$AV$190)*1)</f>
        <v>0</v>
      </c>
      <c r="BA156" s="26"/>
      <c r="BB156" s="398"/>
      <c r="BC156" s="399"/>
      <c r="BD156" s="26"/>
      <c r="BE156" s="381">
        <f t="shared" si="205"/>
        <v>0</v>
      </c>
      <c r="BF156" s="383">
        <f t="shared" si="182"/>
        <v>0</v>
      </c>
      <c r="BG156" s="26"/>
      <c r="BH156" s="381">
        <f t="shared" si="206"/>
        <v>0</v>
      </c>
      <c r="BI156" s="383">
        <f t="shared" si="183"/>
        <v>0</v>
      </c>
    </row>
    <row r="157" spans="2:61" ht="12" hidden="1" customHeight="1" outlineLevel="1" x14ac:dyDescent="0.35">
      <c r="B157" s="61" t="s">
        <v>462</v>
      </c>
      <c r="C157" s="62">
        <f>IFERROR(VLOOKUP(B157,'Budget Lead'!B:AY,2,FALSE),0)</f>
        <v>0</v>
      </c>
      <c r="D157" s="376">
        <f>IFERROR(VLOOKUP(B157,'Budget Lead'!B:AQ,3,FALSE),0)</f>
        <v>0</v>
      </c>
      <c r="E157" s="377">
        <f>IFERROR(VLOOKUP($B157,'Budget Lead'!$B:$AQ,4,FALSE),0)</f>
        <v>0</v>
      </c>
      <c r="F157" s="376">
        <f>IFERROR(VLOOKUP($B157,'Budget Lead'!$B:$AQ,5,FALSE),0)</f>
        <v>0</v>
      </c>
      <c r="G157" s="377">
        <f>IFERROR(VLOOKUP($B157,'Budget Lead'!$B:$AQ,6,FALSE),0)</f>
        <v>0</v>
      </c>
      <c r="H157" s="378">
        <f>IFERROR(VLOOKUP($B157,'Budget Lead'!$B:$AQ,7,FALSE),0)</f>
        <v>0</v>
      </c>
      <c r="I157" s="384">
        <f>IFERROR(VLOOKUP($B157,'Budget Lead'!$B:$AQ,8,FALSE),0)</f>
        <v>0</v>
      </c>
      <c r="J157" s="385">
        <f>IFERROR(VLOOKUP($B157,'Budget Lead'!$B:$AQ,9,FALSE),0)</f>
        <v>0</v>
      </c>
      <c r="K157" s="67">
        <f t="shared" si="207"/>
        <v>0</v>
      </c>
      <c r="L157" s="380"/>
      <c r="M157" s="412"/>
      <c r="N157" s="412"/>
      <c r="O157" s="66">
        <f t="shared" si="204"/>
        <v>0</v>
      </c>
      <c r="P157" s="26"/>
      <c r="Q157" s="67" cm="1">
        <f t="array" ref="Q157">SUMPRODUCT(('Budget Lead'!$M$8:$AV$8=Q$9)*('Budget Lead'!$B$11:$B$190=$B157)*('Budget Lead'!$M$11:$AV$190)*1)</f>
        <v>0</v>
      </c>
      <c r="R157" s="68" cm="1">
        <f t="array" ref="R157">SUMPRODUCT(('Budget Lead'!$M$8:$AV$8=R$9)*('Budget Lead'!$B$11:$B$190=$B157)*('Budget Lead'!$M$11:$AV$190)*1)</f>
        <v>0</v>
      </c>
      <c r="S157" s="69" cm="1">
        <f t="array" ref="S157">SUMPRODUCT(('Budget Lead'!$M$8:$AV$8=S$9)*('Budget Lead'!$B$11:$B$190=$B157)*('Budget Lead'!$M$11:$AV$190)*1)</f>
        <v>0</v>
      </c>
      <c r="T157" s="67" cm="1">
        <f t="array" ref="T157">SUMPRODUCT(('Budget Lead'!$M$8:$AV$8=T$9)*('Budget Lead'!$B$11:$B$190=$B157)*('Budget Lead'!$M$11:$AV$190)*1)</f>
        <v>0</v>
      </c>
      <c r="U157" s="68" cm="1">
        <f t="array" ref="U157">SUMPRODUCT(('Budget Lead'!$M$8:$AV$8=U$9)*('Budget Lead'!$B$11:$B$190=$B157)*('Budget Lead'!$M$11:$AV$190)*1)</f>
        <v>0</v>
      </c>
      <c r="V157" s="69" cm="1">
        <f t="array" ref="V157">SUMPRODUCT(('Budget Lead'!$M$8:$AV$8=V$9)*('Budget Lead'!$B$11:$B$190=$B157)*('Budget Lead'!$M$11:$AV$190)*1)</f>
        <v>0</v>
      </c>
      <c r="W157" s="67" cm="1">
        <f t="array" ref="W157">SUMPRODUCT(('Budget Lead'!$M$8:$AV$8=W$9)*('Budget Lead'!$B$11:$B$190=$B157)*('Budget Lead'!$M$11:$AV$190)*1)</f>
        <v>0</v>
      </c>
      <c r="X157" s="68" cm="1">
        <f t="array" ref="X157">SUMPRODUCT(('Budget Lead'!$M$8:$AV$8=X$9)*('Budget Lead'!$B$11:$B$190=$B157)*('Budget Lead'!$M$11:$AV$190)*1)</f>
        <v>0</v>
      </c>
      <c r="Y157" s="69" cm="1">
        <f t="array" ref="Y157">SUMPRODUCT(('Budget Lead'!$M$8:$AV$8=Y$9)*('Budget Lead'!$B$11:$B$190=$B157)*('Budget Lead'!$M$11:$AV$190)*1)</f>
        <v>0</v>
      </c>
      <c r="Z157" s="67" cm="1">
        <f t="array" ref="Z157">SUMPRODUCT(('Budget Lead'!$M$8:$AV$8=Z$9)*('Budget Lead'!$B$11:$B$190=$B157)*('Budget Lead'!$M$11:$AV$190)*1)</f>
        <v>0</v>
      </c>
      <c r="AA157" s="68" cm="1">
        <f t="array" ref="AA157">SUMPRODUCT(('Budget Lead'!$M$8:$AV$8=AA$9)*('Budget Lead'!$B$11:$B$190=$B157)*('Budget Lead'!$M$11:$AV$190)*1)</f>
        <v>0</v>
      </c>
      <c r="AB157" s="69" cm="1">
        <f t="array" ref="AB157">SUMPRODUCT(('Budget Lead'!$M$8:$AV$8=AB$9)*('Budget Lead'!$B$11:$B$190=$B157)*('Budget Lead'!$M$11:$AV$190)*1)</f>
        <v>0</v>
      </c>
      <c r="AC157" s="67" cm="1">
        <f t="array" ref="AC157">SUMPRODUCT(('Budget Lead'!$M$8:$AV$8=AC$9)*('Budget Lead'!$B$11:$B$190=$B157)*('Budget Lead'!$M$11:$AV$190)*1)</f>
        <v>0</v>
      </c>
      <c r="AD157" s="68" cm="1">
        <f t="array" ref="AD157">SUMPRODUCT(('Budget Lead'!$M$8:$AV$8=AD$9)*('Budget Lead'!$B$11:$B$190=$B157)*('Budget Lead'!$M$11:$AV$190)*1)</f>
        <v>0</v>
      </c>
      <c r="AE157" s="69" cm="1">
        <f t="array" ref="AE157">SUMPRODUCT(('Budget Lead'!$M$8:$AV$8=AE$9)*('Budget Lead'!$B$11:$B$190=$B157)*('Budget Lead'!$M$11:$AV$190)*1)</f>
        <v>0</v>
      </c>
      <c r="AF157" s="67" cm="1">
        <f t="array" ref="AF157">SUMPRODUCT(('Budget Lead'!$M$8:$AV$8=AF$9)*('Budget Lead'!$B$11:$B$190=$B157)*('Budget Lead'!$M$11:$AV$190)*1)</f>
        <v>0</v>
      </c>
      <c r="AG157" s="68" cm="1">
        <f t="array" ref="AG157">SUMPRODUCT(('Budget Lead'!$M$8:$AV$8=AG$9)*('Budget Lead'!$B$11:$B$190=$B157)*('Budget Lead'!$M$11:$AV$190)*1)</f>
        <v>0</v>
      </c>
      <c r="AH157" s="69" cm="1">
        <f t="array" ref="AH157">SUMPRODUCT(('Budget Lead'!$M$8:$AV$8=AH$9)*('Budget Lead'!$B$11:$B$190=$B157)*('Budget Lead'!$M$11:$AV$190)*1)</f>
        <v>0</v>
      </c>
      <c r="AI157" s="67" cm="1">
        <f t="array" ref="AI157">SUMPRODUCT(('Budget Lead'!$M$8:$AV$8=AI$9)*('Budget Lead'!$B$11:$B$190=$B157)*('Budget Lead'!$M$11:$AV$190)*1)</f>
        <v>0</v>
      </c>
      <c r="AJ157" s="68" cm="1">
        <f t="array" ref="AJ157">SUMPRODUCT(('Budget Lead'!$M$8:$AV$8=AJ$9)*('Budget Lead'!$B$11:$B$190=$B157)*('Budget Lead'!$M$11:$AV$190)*1)</f>
        <v>0</v>
      </c>
      <c r="AK157" s="69" cm="1">
        <f t="array" ref="AK157">SUMPRODUCT(('Budget Lead'!$M$8:$AV$8=AK$9)*('Budget Lead'!$B$11:$B$190=$B157)*('Budget Lead'!$M$11:$AV$190)*1)</f>
        <v>0</v>
      </c>
      <c r="AL157" s="67" cm="1">
        <f t="array" ref="AL157">SUMPRODUCT(('Budget Lead'!$M$8:$AV$8=AL$9)*('Budget Lead'!$B$11:$B$190=$B157)*('Budget Lead'!$M$11:$AV$190)*1)</f>
        <v>0</v>
      </c>
      <c r="AM157" s="68" cm="1">
        <f t="array" ref="AM157">SUMPRODUCT(('Budget Lead'!$M$8:$AV$8=AM$9)*('Budget Lead'!$B$11:$B$190=$B157)*('Budget Lead'!$M$11:$AV$190)*1)</f>
        <v>0</v>
      </c>
      <c r="AN157" s="69" cm="1">
        <f t="array" ref="AN157">SUMPRODUCT(('Budget Lead'!$M$8:$AV$8=AN$9)*('Budget Lead'!$B$11:$B$190=$B157)*('Budget Lead'!$M$11:$AV$190)*1)</f>
        <v>0</v>
      </c>
      <c r="AO157" s="67" cm="1">
        <f t="array" ref="AO157">SUMPRODUCT(('Budget Lead'!$M$8:$AV$8=AO$9)*('Budget Lead'!$B$11:$B$190=$B157)*('Budget Lead'!$M$11:$AV$190)*1)</f>
        <v>0</v>
      </c>
      <c r="AP157" s="68" cm="1">
        <f t="array" ref="AP157">SUMPRODUCT(('Budget Lead'!$M$8:$AV$8=AP$9)*('Budget Lead'!$B$11:$B$190=$B157)*('Budget Lead'!$M$11:$AV$190)*1)</f>
        <v>0</v>
      </c>
      <c r="AQ157" s="69" cm="1">
        <f t="array" ref="AQ157">SUMPRODUCT(('Budget Lead'!$M$8:$AV$8=AQ$9)*('Budget Lead'!$B$11:$B$190=$B157)*('Budget Lead'!$M$11:$AV$190)*1)</f>
        <v>0</v>
      </c>
      <c r="AR157" s="67" cm="1">
        <f t="array" ref="AR157">SUMPRODUCT(('Budget Lead'!$M$8:$AV$8=AR$9)*('Budget Lead'!$B$11:$B$190=$B157)*('Budget Lead'!$M$11:$AV$190)*1)</f>
        <v>0</v>
      </c>
      <c r="AS157" s="68" cm="1">
        <f t="array" ref="AS157">SUMPRODUCT(('Budget Lead'!$M$8:$AV$8=AS$9)*('Budget Lead'!$B$11:$B$190=$B157)*('Budget Lead'!$M$11:$AV$190)*1)</f>
        <v>0</v>
      </c>
      <c r="AT157" s="69" cm="1">
        <f t="array" ref="AT157">SUMPRODUCT(('Budget Lead'!$M$8:$AV$8=AT$9)*('Budget Lead'!$B$11:$B$190=$B157)*('Budget Lead'!$M$11:$AV$190)*1)</f>
        <v>0</v>
      </c>
      <c r="AU157" s="67" cm="1">
        <f t="array" ref="AU157">SUMPRODUCT(('Budget Lead'!$M$8:$AV$8=AU$9)*('Budget Lead'!$B$11:$B$190=$B157)*('Budget Lead'!$M$11:$AV$190)*1)</f>
        <v>0</v>
      </c>
      <c r="AV157" s="68" cm="1">
        <f t="array" ref="AV157">SUMPRODUCT(('Budget Lead'!$M$8:$AV$8=AV$9)*('Budget Lead'!$B$11:$B$190=$B157)*('Budget Lead'!$M$11:$AV$190)*1)</f>
        <v>0</v>
      </c>
      <c r="AW157" s="69" cm="1">
        <f t="array" ref="AW157">SUMPRODUCT(('Budget Lead'!$M$8:$AV$8=AW$9)*('Budget Lead'!$B$11:$B$190=$B157)*('Budget Lead'!$M$11:$AV$190)*1)</f>
        <v>0</v>
      </c>
      <c r="AX157" s="67" cm="1">
        <f t="array" ref="AX157">SUMPRODUCT(('Budget Lead'!$M$8:$AV$8=AX$9)*('Budget Lead'!$B$11:$B$190=$B157)*('Budget Lead'!$M$11:$AV$190)*1)</f>
        <v>0</v>
      </c>
      <c r="AY157" s="68" cm="1">
        <f t="array" ref="AY157">SUMPRODUCT(('Budget Lead'!$M$8:$AV$8=AY$9)*('Budget Lead'!$B$11:$B$190=$B157)*('Budget Lead'!$M$11:$AV$190)*1)</f>
        <v>0</v>
      </c>
      <c r="AZ157" s="69" cm="1">
        <f t="array" ref="AZ157">SUMPRODUCT(('Budget Lead'!$M$8:$AV$8=AZ$9)*('Budget Lead'!$B$11:$B$190=$B157)*('Budget Lead'!$M$11:$AV$190)*1)</f>
        <v>0</v>
      </c>
      <c r="BA157" s="26"/>
      <c r="BB157" s="398"/>
      <c r="BC157" s="399"/>
      <c r="BD157" s="26"/>
      <c r="BE157" s="381">
        <f t="shared" si="205"/>
        <v>0</v>
      </c>
      <c r="BF157" s="383">
        <f t="shared" si="182"/>
        <v>0</v>
      </c>
      <c r="BG157" s="26"/>
      <c r="BH157" s="381">
        <f t="shared" si="206"/>
        <v>0</v>
      </c>
      <c r="BI157" s="383">
        <f t="shared" si="183"/>
        <v>0</v>
      </c>
    </row>
    <row r="158" spans="2:61" ht="14.5" collapsed="1" x14ac:dyDescent="0.35">
      <c r="B158" s="61"/>
      <c r="C158" s="363" t="str">
        <f>B3</f>
        <v>P1</v>
      </c>
      <c r="D158" s="364"/>
      <c r="E158" s="365"/>
      <c r="F158" s="366"/>
      <c r="G158" s="365"/>
      <c r="H158" s="367"/>
      <c r="I158" s="368"/>
      <c r="J158" s="409"/>
      <c r="K158" s="411"/>
      <c r="L158" s="149">
        <f>SUM(L159:L168)</f>
        <v>0</v>
      </c>
      <c r="M158" s="371"/>
      <c r="N158" s="371"/>
      <c r="O158" s="372">
        <f>SUM(O159:O168)</f>
        <v>0</v>
      </c>
      <c r="P158" s="50"/>
      <c r="Q158" s="370">
        <f>SUM(Q159:Q168)</f>
        <v>0</v>
      </c>
      <c r="R158" s="371">
        <f t="shared" ref="R158:S158" si="208">SUM(R159:R168)</f>
        <v>0</v>
      </c>
      <c r="S158" s="373">
        <f t="shared" si="208"/>
        <v>0</v>
      </c>
      <c r="T158" s="370">
        <f t="shared" ref="T158" si="209">SUM(T159:T168)</f>
        <v>0</v>
      </c>
      <c r="U158" s="371">
        <f t="shared" ref="U158" si="210">SUM(U159:U168)</f>
        <v>0</v>
      </c>
      <c r="V158" s="373">
        <f t="shared" ref="V158" si="211">SUM(V159:V168)</f>
        <v>0</v>
      </c>
      <c r="W158" s="370">
        <f t="shared" ref="W158" si="212">SUM(W159:W168)</f>
        <v>0</v>
      </c>
      <c r="X158" s="371">
        <f t="shared" ref="X158" si="213">SUM(X159:X168)</f>
        <v>0</v>
      </c>
      <c r="Y158" s="373">
        <f t="shared" ref="Y158" si="214">SUM(Y159:Y168)</f>
        <v>0</v>
      </c>
      <c r="Z158" s="370">
        <f t="shared" ref="Z158" si="215">SUM(Z159:Z168)</f>
        <v>0</v>
      </c>
      <c r="AA158" s="371">
        <f t="shared" ref="AA158" si="216">SUM(AA159:AA168)</f>
        <v>0</v>
      </c>
      <c r="AB158" s="373">
        <f t="shared" ref="AB158" si="217">SUM(AB159:AB168)</f>
        <v>0</v>
      </c>
      <c r="AC158" s="370">
        <f t="shared" ref="AC158" si="218">SUM(AC159:AC168)</f>
        <v>0</v>
      </c>
      <c r="AD158" s="371">
        <f t="shared" ref="AD158" si="219">SUM(AD159:AD168)</f>
        <v>0</v>
      </c>
      <c r="AE158" s="373">
        <f t="shared" ref="AE158" si="220">SUM(AE159:AE168)</f>
        <v>0</v>
      </c>
      <c r="AF158" s="370">
        <f t="shared" ref="AF158" si="221">SUM(AF159:AF168)</f>
        <v>0</v>
      </c>
      <c r="AG158" s="371">
        <f t="shared" ref="AG158" si="222">SUM(AG159:AG168)</f>
        <v>0</v>
      </c>
      <c r="AH158" s="373">
        <f t="shared" ref="AH158" si="223">SUM(AH159:AH168)</f>
        <v>0</v>
      </c>
      <c r="AI158" s="370">
        <f t="shared" ref="AI158" si="224">SUM(AI159:AI168)</f>
        <v>0</v>
      </c>
      <c r="AJ158" s="371">
        <f t="shared" ref="AJ158" si="225">SUM(AJ159:AJ168)</f>
        <v>0</v>
      </c>
      <c r="AK158" s="373">
        <f t="shared" ref="AK158" si="226">SUM(AK159:AK168)</f>
        <v>0</v>
      </c>
      <c r="AL158" s="370">
        <f t="shared" ref="AL158" si="227">SUM(AL159:AL168)</f>
        <v>0</v>
      </c>
      <c r="AM158" s="371">
        <f t="shared" ref="AM158" si="228">SUM(AM159:AM168)</f>
        <v>0</v>
      </c>
      <c r="AN158" s="373">
        <f t="shared" ref="AN158" si="229">SUM(AN159:AN168)</f>
        <v>0</v>
      </c>
      <c r="AO158" s="370">
        <f t="shared" ref="AO158" si="230">SUM(AO159:AO168)</f>
        <v>0</v>
      </c>
      <c r="AP158" s="371">
        <f t="shared" ref="AP158" si="231">SUM(AP159:AP168)</f>
        <v>0</v>
      </c>
      <c r="AQ158" s="373">
        <f t="shared" ref="AQ158" si="232">SUM(AQ159:AQ168)</f>
        <v>0</v>
      </c>
      <c r="AR158" s="370">
        <f t="shared" ref="AR158" si="233">SUM(AR159:AR168)</f>
        <v>0</v>
      </c>
      <c r="AS158" s="371">
        <f t="shared" ref="AS158" si="234">SUM(AS159:AS168)</f>
        <v>0</v>
      </c>
      <c r="AT158" s="373">
        <f t="shared" ref="AT158" si="235">SUM(AT159:AT168)</f>
        <v>0</v>
      </c>
      <c r="AU158" s="370">
        <f t="shared" ref="AU158" si="236">SUM(AU159:AU168)</f>
        <v>0</v>
      </c>
      <c r="AV158" s="371">
        <f t="shared" ref="AV158" si="237">SUM(AV159:AV168)</f>
        <v>0</v>
      </c>
      <c r="AW158" s="373">
        <f t="shared" ref="AW158" si="238">SUM(AW159:AW168)</f>
        <v>0</v>
      </c>
      <c r="AX158" s="370">
        <f t="shared" ref="AX158" si="239">SUM(AX159:AX168)</f>
        <v>0</v>
      </c>
      <c r="AY158" s="371">
        <f t="shared" ref="AY158" si="240">SUM(AY159:AY168)</f>
        <v>0</v>
      </c>
      <c r="AZ158" s="373">
        <f t="shared" ref="AZ158" si="241">SUM(AZ159:AZ168)</f>
        <v>0</v>
      </c>
      <c r="BA158" s="26"/>
      <c r="BB158" s="375">
        <f t="shared" ref="BB158" si="242">SUM(BB159:BB160)</f>
        <v>0</v>
      </c>
      <c r="BC158" s="400"/>
      <c r="BD158" s="26"/>
      <c r="BE158" s="375">
        <f>SUM(BE159:BE168)</f>
        <v>0</v>
      </c>
      <c r="BF158" s="374">
        <f t="shared" si="182"/>
        <v>0</v>
      </c>
      <c r="BG158" s="26"/>
      <c r="BH158" s="375">
        <f>SUM(BH159:BH168)</f>
        <v>0</v>
      </c>
      <c r="BI158" s="374">
        <f t="shared" si="183"/>
        <v>0</v>
      </c>
    </row>
    <row r="159" spans="2:61" ht="12" customHeight="1" x14ac:dyDescent="0.35">
      <c r="B159" s="61" t="s">
        <v>126</v>
      </c>
      <c r="C159" s="62">
        <f>IFERROR(VLOOKUP($B159,'P1'!$B:$AQ,2,FALSE),0)</f>
        <v>0</v>
      </c>
      <c r="D159" s="391">
        <f>IFERROR(VLOOKUP($B159,'P1'!$B:$AQ,3,FALSE),0)</f>
        <v>0</v>
      </c>
      <c r="E159" s="377">
        <f>IFERROR(VLOOKUP($B159,'P1'!$B:$AQ,4,FALSE),0)</f>
        <v>0</v>
      </c>
      <c r="F159" s="376">
        <f>IFERROR(VLOOKUP($B159,'P1'!$B:$AQ,5,FALSE),0)</f>
        <v>0</v>
      </c>
      <c r="G159" s="377">
        <f>IFERROR(VLOOKUP($B159,'P1'!$B:$AQ,6,FALSE),0)</f>
        <v>0</v>
      </c>
      <c r="H159" s="378">
        <f>IFERROR(VLOOKUP($B159,'P1'!$B:$AQ,7,FALSE),0)</f>
        <v>0</v>
      </c>
      <c r="I159" s="379">
        <f>IFERROR(VLOOKUP($B159,'P1'!$B:$AQ,8,FALSE),0)</f>
        <v>0</v>
      </c>
      <c r="J159" s="65">
        <f>IFERROR(VLOOKUP($B159,'P1'!$B:$AQ,9,FALSE),0)</f>
        <v>0</v>
      </c>
      <c r="K159" s="392"/>
      <c r="L159" s="68">
        <f>J159*F159*H159*D159</f>
        <v>0</v>
      </c>
      <c r="M159" s="393"/>
      <c r="N159" s="393"/>
      <c r="O159" s="66">
        <f>SUM(K159:N159)</f>
        <v>0</v>
      </c>
      <c r="P159" s="26"/>
      <c r="Q159" s="67" cm="1">
        <f t="array" ref="Q159">SUMPRODUCT(('P1'!$M$8:$AV$8=Q$9)*('P1'!$B$11:$B$190=$B159)*('P1'!$M$11:$AV$190*1))</f>
        <v>0</v>
      </c>
      <c r="R159" s="68" cm="1">
        <f t="array" ref="R159">SUMPRODUCT(('P1'!$M$8:$AV$8=R$9)*('P1'!$B$11:$B$190=$B159)*('P1'!$M$11:$AV$190*1))</f>
        <v>0</v>
      </c>
      <c r="S159" s="69" cm="1">
        <f t="array" ref="S159">SUMPRODUCT(('P1'!$M$8:$AV$8=S$9)*('P1'!$B$11:$B$190=$B159)*('P1'!$M$11:$AV$190*1))</f>
        <v>0</v>
      </c>
      <c r="T159" s="67" cm="1">
        <f t="array" ref="T159">SUMPRODUCT(('P1'!$M$8:$AV$8=T$9)*('P1'!$B$11:$B$190=$B159)*('P1'!$M$11:$AV$190*1))</f>
        <v>0</v>
      </c>
      <c r="U159" s="68" cm="1">
        <f t="array" ref="U159">SUMPRODUCT(('P1'!$M$8:$AV$8=U$9)*('P1'!$B$11:$B$190=$B159)*('P1'!$M$11:$AV$190*1))</f>
        <v>0</v>
      </c>
      <c r="V159" s="69" cm="1">
        <f t="array" ref="V159">SUMPRODUCT(('P1'!$M$8:$AV$8=V$9)*('P1'!$B$11:$B$190=$B159)*('P1'!$M$11:$AV$190*1))</f>
        <v>0</v>
      </c>
      <c r="W159" s="67" cm="1">
        <f t="array" ref="W159">SUMPRODUCT(('P1'!$M$8:$AV$8=W$9)*('P1'!$B$11:$B$190=$B159)*('P1'!$M$11:$AV$190*1))</f>
        <v>0</v>
      </c>
      <c r="X159" s="68" cm="1">
        <f t="array" ref="X159">SUMPRODUCT(('P1'!$M$8:$AV$8=X$9)*('P1'!$B$11:$B$190=$B159)*('P1'!$M$11:$AV$190*1))</f>
        <v>0</v>
      </c>
      <c r="Y159" s="69" cm="1">
        <f t="array" ref="Y159">SUMPRODUCT(('P1'!$M$8:$AV$8=Y$9)*('P1'!$B$11:$B$190=$B159)*('P1'!$M$11:$AV$190*1))</f>
        <v>0</v>
      </c>
      <c r="Z159" s="67" cm="1">
        <f t="array" ref="Z159">SUMPRODUCT(('P1'!$M$8:$AV$8=Z$9)*('P1'!$B$11:$B$190=$B159)*('P1'!$M$11:$AV$190*1))</f>
        <v>0</v>
      </c>
      <c r="AA159" s="68" cm="1">
        <f t="array" ref="AA159">SUMPRODUCT(('P1'!$M$8:$AV$8=AA$9)*('P1'!$B$11:$B$190=$B159)*('P1'!$M$11:$AV$190*1))</f>
        <v>0</v>
      </c>
      <c r="AB159" s="69" cm="1">
        <f t="array" ref="AB159">SUMPRODUCT(('P1'!$M$8:$AV$8=AB$9)*('P1'!$B$11:$B$190=$B159)*('P1'!$M$11:$AV$190*1))</f>
        <v>0</v>
      </c>
      <c r="AC159" s="67" cm="1">
        <f t="array" ref="AC159">SUMPRODUCT(('P1'!$M$8:$AV$8=AC$9)*('P1'!$B$11:$B$190=$B159)*('P1'!$M$11:$AV$190*1))</f>
        <v>0</v>
      </c>
      <c r="AD159" s="68" cm="1">
        <f t="array" ref="AD159">SUMPRODUCT(('P1'!$M$8:$AV$8=AD$9)*('P1'!$B$11:$B$190=$B159)*('P1'!$M$11:$AV$190*1))</f>
        <v>0</v>
      </c>
      <c r="AE159" s="69" cm="1">
        <f t="array" ref="AE159">SUMPRODUCT(('P1'!$M$8:$AV$8=AE$9)*('P1'!$B$11:$B$190=$B159)*('P1'!$M$11:$AV$190*1))</f>
        <v>0</v>
      </c>
      <c r="AF159" s="67" cm="1">
        <f t="array" ref="AF159">SUMPRODUCT(('P1'!$M$8:$AV$8=AF$9)*('P1'!$B$11:$B$190=$B159)*('P1'!$M$11:$AV$190*1))</f>
        <v>0</v>
      </c>
      <c r="AG159" s="68" cm="1">
        <f t="array" ref="AG159">SUMPRODUCT(('P1'!$M$8:$AV$8=AG$9)*('P1'!$B$11:$B$190=$B159)*('P1'!$M$11:$AV$190*1))</f>
        <v>0</v>
      </c>
      <c r="AH159" s="69" cm="1">
        <f t="array" ref="AH159">SUMPRODUCT(('P1'!$M$8:$AV$8=AH$9)*('P1'!$B$11:$B$190=$B159)*('P1'!$M$11:$AV$190*1))</f>
        <v>0</v>
      </c>
      <c r="AI159" s="67" cm="1">
        <f t="array" ref="AI159">SUMPRODUCT(('P1'!$M$8:$AV$8=AI$9)*('P1'!$B$11:$B$190=$B159)*('P1'!$M$11:$AV$190*1))</f>
        <v>0</v>
      </c>
      <c r="AJ159" s="68" cm="1">
        <f t="array" ref="AJ159">SUMPRODUCT(('P1'!$M$8:$AV$8=AJ$9)*('P1'!$B$11:$B$190=$B159)*('P1'!$M$11:$AV$190*1))</f>
        <v>0</v>
      </c>
      <c r="AK159" s="69" cm="1">
        <f t="array" ref="AK159">SUMPRODUCT(('P1'!$M$8:$AV$8=AK$9)*('P1'!$B$11:$B$190=$B159)*('P1'!$M$11:$AV$190*1))</f>
        <v>0</v>
      </c>
      <c r="AL159" s="67" cm="1">
        <f t="array" ref="AL159">SUMPRODUCT(('P1'!$M$8:$AV$8=AL$9)*('P1'!$B$11:$B$190=$B159)*('P1'!$M$11:$AV$190*1))</f>
        <v>0</v>
      </c>
      <c r="AM159" s="68" cm="1">
        <f t="array" ref="AM159">SUMPRODUCT(('P1'!$M$8:$AV$8=AM$9)*('P1'!$B$11:$B$190=$B159)*('P1'!$M$11:$AV$190*1))</f>
        <v>0</v>
      </c>
      <c r="AN159" s="69" cm="1">
        <f t="array" ref="AN159">SUMPRODUCT(('P1'!$M$8:$AV$8=AN$9)*('P1'!$B$11:$B$190=$B159)*('P1'!$M$11:$AV$190*1))</f>
        <v>0</v>
      </c>
      <c r="AO159" s="67" cm="1">
        <f t="array" ref="AO159">SUMPRODUCT(('P1'!$M$8:$AV$8=AO$9)*('P1'!$B$11:$B$190=$B159)*('P1'!$M$11:$AV$190*1))</f>
        <v>0</v>
      </c>
      <c r="AP159" s="68" cm="1">
        <f t="array" ref="AP159">SUMPRODUCT(('P1'!$M$8:$AV$8=AP$9)*('P1'!$B$11:$B$190=$B159)*('P1'!$M$11:$AV$190*1))</f>
        <v>0</v>
      </c>
      <c r="AQ159" s="69" cm="1">
        <f t="array" ref="AQ159">SUMPRODUCT(('P1'!$M$8:$AV$8=AQ$9)*('P1'!$B$11:$B$190=$B159)*('P1'!$M$11:$AV$190*1))</f>
        <v>0</v>
      </c>
      <c r="AR159" s="67" cm="1">
        <f t="array" ref="AR159">SUMPRODUCT(('P1'!$M$8:$AV$8=AR$9)*('P1'!$B$11:$B$190=$B159)*('P1'!$M$11:$AV$190*1))</f>
        <v>0</v>
      </c>
      <c r="AS159" s="68" cm="1">
        <f t="array" ref="AS159">SUMPRODUCT(('P1'!$M$8:$AV$8=AS$9)*('P1'!$B$11:$B$190=$B159)*('P1'!$M$11:$AV$190*1))</f>
        <v>0</v>
      </c>
      <c r="AT159" s="69" cm="1">
        <f t="array" ref="AT159">SUMPRODUCT(('P1'!$M$8:$AV$8=AT$9)*('P1'!$B$11:$B$190=$B159)*('P1'!$M$11:$AV$190*1))</f>
        <v>0</v>
      </c>
      <c r="AU159" s="67" cm="1">
        <f t="array" ref="AU159">SUMPRODUCT(('P1'!$M$8:$AV$8=AU$9)*('P1'!$B$11:$B$190=$B159)*('P1'!$M$11:$AV$190*1))</f>
        <v>0</v>
      </c>
      <c r="AV159" s="68" cm="1">
        <f t="array" ref="AV159">SUMPRODUCT(('P1'!$M$8:$AV$8=AV$9)*('P1'!$B$11:$B$190=$B159)*('P1'!$M$11:$AV$190*1))</f>
        <v>0</v>
      </c>
      <c r="AW159" s="69" cm="1">
        <f t="array" ref="AW159">SUMPRODUCT(('P1'!$M$8:$AV$8=AW$9)*('P1'!$B$11:$B$190=$B159)*('P1'!$M$11:$AV$190*1))</f>
        <v>0</v>
      </c>
      <c r="AX159" s="67" cm="1">
        <f t="array" ref="AX159">SUMPRODUCT(('P1'!$M$8:$AV$8=AX$9)*('P1'!$B$11:$B$190=$B159)*('P1'!$M$11:$AV$190*1))</f>
        <v>0</v>
      </c>
      <c r="AY159" s="68" cm="1">
        <f t="array" ref="AY159">SUMPRODUCT(('P1'!$M$8:$AV$8=AY$9)*('P1'!$B$11:$B$190=$B159)*('P1'!$M$11:$AV$190*1))</f>
        <v>0</v>
      </c>
      <c r="AZ159" s="69" cm="1">
        <f t="array" ref="AZ159">SUMPRODUCT(('P1'!$M$8:$AV$8=AZ$9)*('P1'!$B$11:$B$190=$B159)*('P1'!$M$11:$AV$190*1))</f>
        <v>0</v>
      </c>
      <c r="BA159" s="26"/>
      <c r="BB159" s="381"/>
      <c r="BC159" s="382"/>
      <c r="BD159" s="26"/>
      <c r="BE159" s="381">
        <f t="shared" ref="BE159:BE168" si="243">SUM(Q159:AZ159)</f>
        <v>0</v>
      </c>
      <c r="BF159" s="383">
        <f t="shared" si="182"/>
        <v>0</v>
      </c>
      <c r="BG159" s="26"/>
      <c r="BH159" s="381">
        <f t="shared" ref="BH159:BH168" si="244">BB159+BE159</f>
        <v>0</v>
      </c>
      <c r="BI159" s="383">
        <f t="shared" si="183"/>
        <v>0</v>
      </c>
    </row>
    <row r="160" spans="2:61" ht="12" customHeight="1" x14ac:dyDescent="0.35">
      <c r="B160" s="61" t="s">
        <v>127</v>
      </c>
      <c r="C160" s="62">
        <f>IFERROR(VLOOKUP($B160,'P1'!$B:$AQ,2,FALSE),0)</f>
        <v>0</v>
      </c>
      <c r="D160" s="391">
        <f>IFERROR(VLOOKUP($B160,'P1'!$B:$AQ,3,FALSE),0)</f>
        <v>0</v>
      </c>
      <c r="E160" s="377">
        <f>IFERROR(VLOOKUP($B160,'P1'!$B:$AQ,4,FALSE),0)</f>
        <v>0</v>
      </c>
      <c r="F160" s="376">
        <f>IFERROR(VLOOKUP($B160,'P1'!$B:$AQ,5,FALSE),0)</f>
        <v>0</v>
      </c>
      <c r="G160" s="377">
        <f>IFERROR(VLOOKUP($B160,'P1'!$B:$AQ,6,FALSE),0)</f>
        <v>0</v>
      </c>
      <c r="H160" s="378">
        <f>IFERROR(VLOOKUP($B160,'P1'!$B:$AQ,7,FALSE),0)</f>
        <v>0</v>
      </c>
      <c r="I160" s="379">
        <f>IFERROR(VLOOKUP($B160,'P1'!$B:$AQ,8,FALSE),0)</f>
        <v>0</v>
      </c>
      <c r="J160" s="65">
        <f>IFERROR(VLOOKUP($B160,'P1'!$B:$AQ,9,FALSE),0)</f>
        <v>0</v>
      </c>
      <c r="K160" s="392"/>
      <c r="L160" s="68">
        <f t="shared" ref="L160:L168" si="245">J160*F160*H160*D160</f>
        <v>0</v>
      </c>
      <c r="M160" s="393"/>
      <c r="N160" s="393"/>
      <c r="O160" s="66">
        <f t="shared" ref="O160:O168" si="246">SUM(K160:N160)</f>
        <v>0</v>
      </c>
      <c r="P160" s="26"/>
      <c r="Q160" s="67" cm="1">
        <f t="array" ref="Q160">SUMPRODUCT(('P1'!$M$8:$AV$8=Q$9)*('P1'!$B$11:$B$190=$B160)*('P1'!$M$11:$AV$190*1))</f>
        <v>0</v>
      </c>
      <c r="R160" s="68" cm="1">
        <f t="array" ref="R160">SUMPRODUCT(('P1'!$M$8:$AV$8=R$9)*('P1'!$B$11:$B$190=$B160)*('P1'!$M$11:$AV$190*1))</f>
        <v>0</v>
      </c>
      <c r="S160" s="69" cm="1">
        <f t="array" ref="S160">SUMPRODUCT(('P1'!$M$8:$AV$8=S$9)*('P1'!$B$11:$B$190=$B160)*('P1'!$M$11:$AV$190*1))</f>
        <v>0</v>
      </c>
      <c r="T160" s="67" cm="1">
        <f t="array" ref="T160">SUMPRODUCT(('P1'!$M$8:$AV$8=T$9)*('P1'!$B$11:$B$190=$B160)*('P1'!$M$11:$AV$190*1))</f>
        <v>0</v>
      </c>
      <c r="U160" s="68" cm="1">
        <f t="array" ref="U160">SUMPRODUCT(('P1'!$M$8:$AV$8=U$9)*('P1'!$B$11:$B$190=$B160)*('P1'!$M$11:$AV$190*1))</f>
        <v>0</v>
      </c>
      <c r="V160" s="69" cm="1">
        <f t="array" ref="V160">SUMPRODUCT(('P1'!$M$8:$AV$8=V$9)*('P1'!$B$11:$B$190=$B160)*('P1'!$M$11:$AV$190*1))</f>
        <v>0</v>
      </c>
      <c r="W160" s="67" cm="1">
        <f t="array" ref="W160">SUMPRODUCT(('P1'!$M$8:$AV$8=W$9)*('P1'!$B$11:$B$190=$B160)*('P1'!$M$11:$AV$190*1))</f>
        <v>0</v>
      </c>
      <c r="X160" s="68" cm="1">
        <f t="array" ref="X160">SUMPRODUCT(('P1'!$M$8:$AV$8=X$9)*('P1'!$B$11:$B$190=$B160)*('P1'!$M$11:$AV$190*1))</f>
        <v>0</v>
      </c>
      <c r="Y160" s="69" cm="1">
        <f t="array" ref="Y160">SUMPRODUCT(('P1'!$M$8:$AV$8=Y$9)*('P1'!$B$11:$B$190=$B160)*('P1'!$M$11:$AV$190*1))</f>
        <v>0</v>
      </c>
      <c r="Z160" s="67" cm="1">
        <f t="array" ref="Z160">SUMPRODUCT(('P1'!$M$8:$AV$8=Z$9)*('P1'!$B$11:$B$190=$B160)*('P1'!$M$11:$AV$190*1))</f>
        <v>0</v>
      </c>
      <c r="AA160" s="68" cm="1">
        <f t="array" ref="AA160">SUMPRODUCT(('P1'!$M$8:$AV$8=AA$9)*('P1'!$B$11:$B$190=$B160)*('P1'!$M$11:$AV$190*1))</f>
        <v>0</v>
      </c>
      <c r="AB160" s="69" cm="1">
        <f t="array" ref="AB160">SUMPRODUCT(('P1'!$M$8:$AV$8=AB$9)*('P1'!$B$11:$B$190=$B160)*('P1'!$M$11:$AV$190*1))</f>
        <v>0</v>
      </c>
      <c r="AC160" s="67" cm="1">
        <f t="array" ref="AC160">SUMPRODUCT(('P1'!$M$8:$AV$8=AC$9)*('P1'!$B$11:$B$190=$B160)*('P1'!$M$11:$AV$190*1))</f>
        <v>0</v>
      </c>
      <c r="AD160" s="68" cm="1">
        <f t="array" ref="AD160">SUMPRODUCT(('P1'!$M$8:$AV$8=AD$9)*('P1'!$B$11:$B$190=$B160)*('P1'!$M$11:$AV$190*1))</f>
        <v>0</v>
      </c>
      <c r="AE160" s="69" cm="1">
        <f t="array" ref="AE160">SUMPRODUCT(('P1'!$M$8:$AV$8=AE$9)*('P1'!$B$11:$B$190=$B160)*('P1'!$M$11:$AV$190*1))</f>
        <v>0</v>
      </c>
      <c r="AF160" s="67" cm="1">
        <f t="array" ref="AF160">SUMPRODUCT(('P1'!$M$8:$AV$8=AF$9)*('P1'!$B$11:$B$190=$B160)*('P1'!$M$11:$AV$190*1))</f>
        <v>0</v>
      </c>
      <c r="AG160" s="68" cm="1">
        <f t="array" ref="AG160">SUMPRODUCT(('P1'!$M$8:$AV$8=AG$9)*('P1'!$B$11:$B$190=$B160)*('P1'!$M$11:$AV$190*1))</f>
        <v>0</v>
      </c>
      <c r="AH160" s="69" cm="1">
        <f t="array" ref="AH160">SUMPRODUCT(('P1'!$M$8:$AV$8=AH$9)*('P1'!$B$11:$B$190=$B160)*('P1'!$M$11:$AV$190*1))</f>
        <v>0</v>
      </c>
      <c r="AI160" s="67" cm="1">
        <f t="array" ref="AI160">SUMPRODUCT(('P1'!$M$8:$AV$8=AI$9)*('P1'!$B$11:$B$190=$B160)*('P1'!$M$11:$AV$190*1))</f>
        <v>0</v>
      </c>
      <c r="AJ160" s="68" cm="1">
        <f t="array" ref="AJ160">SUMPRODUCT(('P1'!$M$8:$AV$8=AJ$9)*('P1'!$B$11:$B$190=$B160)*('P1'!$M$11:$AV$190*1))</f>
        <v>0</v>
      </c>
      <c r="AK160" s="69" cm="1">
        <f t="array" ref="AK160">SUMPRODUCT(('P1'!$M$8:$AV$8=AK$9)*('P1'!$B$11:$B$190=$B160)*('P1'!$M$11:$AV$190*1))</f>
        <v>0</v>
      </c>
      <c r="AL160" s="67" cm="1">
        <f t="array" ref="AL160">SUMPRODUCT(('P1'!$M$8:$AV$8=AL$9)*('P1'!$B$11:$B$190=$B160)*('P1'!$M$11:$AV$190*1))</f>
        <v>0</v>
      </c>
      <c r="AM160" s="68" cm="1">
        <f t="array" ref="AM160">SUMPRODUCT(('P1'!$M$8:$AV$8=AM$9)*('P1'!$B$11:$B$190=$B160)*('P1'!$M$11:$AV$190*1))</f>
        <v>0</v>
      </c>
      <c r="AN160" s="69" cm="1">
        <f t="array" ref="AN160">SUMPRODUCT(('P1'!$M$8:$AV$8=AN$9)*('P1'!$B$11:$B$190=$B160)*('P1'!$M$11:$AV$190*1))</f>
        <v>0</v>
      </c>
      <c r="AO160" s="67" cm="1">
        <f t="array" ref="AO160">SUMPRODUCT(('P1'!$M$8:$AV$8=AO$9)*('P1'!$B$11:$B$190=$B160)*('P1'!$M$11:$AV$190*1))</f>
        <v>0</v>
      </c>
      <c r="AP160" s="68" cm="1">
        <f t="array" ref="AP160">SUMPRODUCT(('P1'!$M$8:$AV$8=AP$9)*('P1'!$B$11:$B$190=$B160)*('P1'!$M$11:$AV$190*1))</f>
        <v>0</v>
      </c>
      <c r="AQ160" s="69" cm="1">
        <f t="array" ref="AQ160">SUMPRODUCT(('P1'!$M$8:$AV$8=AQ$9)*('P1'!$B$11:$B$190=$B160)*('P1'!$M$11:$AV$190*1))</f>
        <v>0</v>
      </c>
      <c r="AR160" s="67" cm="1">
        <f t="array" ref="AR160">SUMPRODUCT(('P1'!$M$8:$AV$8=AR$9)*('P1'!$B$11:$B$190=$B160)*('P1'!$M$11:$AV$190*1))</f>
        <v>0</v>
      </c>
      <c r="AS160" s="68" cm="1">
        <f t="array" ref="AS160">SUMPRODUCT(('P1'!$M$8:$AV$8=AS$9)*('P1'!$B$11:$B$190=$B160)*('P1'!$M$11:$AV$190*1))</f>
        <v>0</v>
      </c>
      <c r="AT160" s="69" cm="1">
        <f t="array" ref="AT160">SUMPRODUCT(('P1'!$M$8:$AV$8=AT$9)*('P1'!$B$11:$B$190=$B160)*('P1'!$M$11:$AV$190*1))</f>
        <v>0</v>
      </c>
      <c r="AU160" s="67" cm="1">
        <f t="array" ref="AU160">SUMPRODUCT(('P1'!$M$8:$AV$8=AU$9)*('P1'!$B$11:$B$190=$B160)*('P1'!$M$11:$AV$190*1))</f>
        <v>0</v>
      </c>
      <c r="AV160" s="68" cm="1">
        <f t="array" ref="AV160">SUMPRODUCT(('P1'!$M$8:$AV$8=AV$9)*('P1'!$B$11:$B$190=$B160)*('P1'!$M$11:$AV$190*1))</f>
        <v>0</v>
      </c>
      <c r="AW160" s="69" cm="1">
        <f t="array" ref="AW160">SUMPRODUCT(('P1'!$M$8:$AV$8=AW$9)*('P1'!$B$11:$B$190=$B160)*('P1'!$M$11:$AV$190*1))</f>
        <v>0</v>
      </c>
      <c r="AX160" s="67" cm="1">
        <f t="array" ref="AX160">SUMPRODUCT(('P1'!$M$8:$AV$8=AX$9)*('P1'!$B$11:$B$190=$B160)*('P1'!$M$11:$AV$190*1))</f>
        <v>0</v>
      </c>
      <c r="AY160" s="68" cm="1">
        <f t="array" ref="AY160">SUMPRODUCT(('P1'!$M$8:$AV$8=AY$9)*('P1'!$B$11:$B$190=$B160)*('P1'!$M$11:$AV$190*1))</f>
        <v>0</v>
      </c>
      <c r="AZ160" s="69" cm="1">
        <f t="array" ref="AZ160">SUMPRODUCT(('P1'!$M$8:$AV$8=AZ$9)*('P1'!$B$11:$B$190=$B160)*('P1'!$M$11:$AV$190*1))</f>
        <v>0</v>
      </c>
      <c r="BA160" s="26"/>
      <c r="BB160" s="381"/>
      <c r="BC160" s="382"/>
      <c r="BD160" s="26"/>
      <c r="BE160" s="381">
        <f t="shared" si="243"/>
        <v>0</v>
      </c>
      <c r="BF160" s="383">
        <f t="shared" si="182"/>
        <v>0</v>
      </c>
      <c r="BG160" s="26"/>
      <c r="BH160" s="381">
        <f t="shared" si="244"/>
        <v>0</v>
      </c>
      <c r="BI160" s="383">
        <f t="shared" si="183"/>
        <v>0</v>
      </c>
    </row>
    <row r="161" spans="2:61" ht="12" hidden="1" customHeight="1" outlineLevel="1" x14ac:dyDescent="0.35">
      <c r="B161" s="61" t="s">
        <v>128</v>
      </c>
      <c r="C161" s="62">
        <f>IFERROR(VLOOKUP($B161,'P1'!$B:$AQ,2,FALSE),0)</f>
        <v>0</v>
      </c>
      <c r="D161" s="391">
        <f>IFERROR(VLOOKUP($B161,'P1'!$B:$AQ,3,FALSE),0)</f>
        <v>0</v>
      </c>
      <c r="E161" s="377">
        <f>IFERROR(VLOOKUP($B161,'P1'!$B:$AQ,4,FALSE),0)</f>
        <v>0</v>
      </c>
      <c r="F161" s="376">
        <f>IFERROR(VLOOKUP($B161,'P1'!$B:$AQ,5,FALSE),0)</f>
        <v>0</v>
      </c>
      <c r="G161" s="377">
        <f>IFERROR(VLOOKUP($B161,'P1'!$B:$AQ,6,FALSE),0)</f>
        <v>0</v>
      </c>
      <c r="H161" s="378">
        <f>IFERROR(VLOOKUP($B161,'P1'!$B:$AQ,7,FALSE),0)</f>
        <v>0</v>
      </c>
      <c r="I161" s="379">
        <f>IFERROR(VLOOKUP($B161,'P1'!$B:$AQ,8,FALSE),0)</f>
        <v>0</v>
      </c>
      <c r="J161" s="65">
        <f>IFERROR(VLOOKUP($B161,'P1'!$B:$AQ,9,FALSE),0)</f>
        <v>0</v>
      </c>
      <c r="K161" s="396"/>
      <c r="L161" s="68">
        <f t="shared" si="245"/>
        <v>0</v>
      </c>
      <c r="M161" s="393"/>
      <c r="N161" s="397"/>
      <c r="O161" s="66">
        <f t="shared" si="246"/>
        <v>0</v>
      </c>
      <c r="P161" s="26"/>
      <c r="Q161" s="67" cm="1">
        <f t="array" ref="Q161">SUMPRODUCT(('P1'!$M$8:$AV$8=Q$9)*('P1'!$B$11:$B$190=$B161)*('P1'!$M$11:$AV$190*1))</f>
        <v>0</v>
      </c>
      <c r="R161" s="68" cm="1">
        <f t="array" ref="R161">SUMPRODUCT(('P1'!$M$8:$AV$8=R$9)*('P1'!$B$11:$B$190=$B161)*('P1'!$M$11:$AV$190*1))</f>
        <v>0</v>
      </c>
      <c r="S161" s="69" cm="1">
        <f t="array" ref="S161">SUMPRODUCT(('P1'!$M$8:$AV$8=S$9)*('P1'!$B$11:$B$190=$B161)*('P1'!$M$11:$AV$190*1))</f>
        <v>0</v>
      </c>
      <c r="T161" s="67" cm="1">
        <f t="array" ref="T161">SUMPRODUCT(('P1'!$M$8:$AV$8=T$9)*('P1'!$B$11:$B$190=$B161)*('P1'!$M$11:$AV$190*1))</f>
        <v>0</v>
      </c>
      <c r="U161" s="68" cm="1">
        <f t="array" ref="U161">SUMPRODUCT(('P1'!$M$8:$AV$8=U$9)*('P1'!$B$11:$B$190=$B161)*('P1'!$M$11:$AV$190*1))</f>
        <v>0</v>
      </c>
      <c r="V161" s="69" cm="1">
        <f t="array" ref="V161">SUMPRODUCT(('P1'!$M$8:$AV$8=V$9)*('P1'!$B$11:$B$190=$B161)*('P1'!$M$11:$AV$190*1))</f>
        <v>0</v>
      </c>
      <c r="W161" s="67" cm="1">
        <f t="array" ref="W161">SUMPRODUCT(('P1'!$M$8:$AV$8=W$9)*('P1'!$B$11:$B$190=$B161)*('P1'!$M$11:$AV$190*1))</f>
        <v>0</v>
      </c>
      <c r="X161" s="68" cm="1">
        <f t="array" ref="X161">SUMPRODUCT(('P1'!$M$8:$AV$8=X$9)*('P1'!$B$11:$B$190=$B161)*('P1'!$M$11:$AV$190*1))</f>
        <v>0</v>
      </c>
      <c r="Y161" s="69" cm="1">
        <f t="array" ref="Y161">SUMPRODUCT(('P1'!$M$8:$AV$8=Y$9)*('P1'!$B$11:$B$190=$B161)*('P1'!$M$11:$AV$190*1))</f>
        <v>0</v>
      </c>
      <c r="Z161" s="67" cm="1">
        <f t="array" ref="Z161">SUMPRODUCT(('P1'!$M$8:$AV$8=Z$9)*('P1'!$B$11:$B$190=$B161)*('P1'!$M$11:$AV$190*1))</f>
        <v>0</v>
      </c>
      <c r="AA161" s="68" cm="1">
        <f t="array" ref="AA161">SUMPRODUCT(('P1'!$M$8:$AV$8=AA$9)*('P1'!$B$11:$B$190=$B161)*('P1'!$M$11:$AV$190*1))</f>
        <v>0</v>
      </c>
      <c r="AB161" s="69" cm="1">
        <f t="array" ref="AB161">SUMPRODUCT(('P1'!$M$8:$AV$8=AB$9)*('P1'!$B$11:$B$190=$B161)*('P1'!$M$11:$AV$190*1))</f>
        <v>0</v>
      </c>
      <c r="AC161" s="67" cm="1">
        <f t="array" ref="AC161">SUMPRODUCT(('P1'!$M$8:$AV$8=AC$9)*('P1'!$B$11:$B$190=$B161)*('P1'!$M$11:$AV$190*1))</f>
        <v>0</v>
      </c>
      <c r="AD161" s="68" cm="1">
        <f t="array" ref="AD161">SUMPRODUCT(('P1'!$M$8:$AV$8=AD$9)*('P1'!$B$11:$B$190=$B161)*('P1'!$M$11:$AV$190*1))</f>
        <v>0</v>
      </c>
      <c r="AE161" s="69" cm="1">
        <f t="array" ref="AE161">SUMPRODUCT(('P1'!$M$8:$AV$8=AE$9)*('P1'!$B$11:$B$190=$B161)*('P1'!$M$11:$AV$190*1))</f>
        <v>0</v>
      </c>
      <c r="AF161" s="67" cm="1">
        <f t="array" ref="AF161">SUMPRODUCT(('P1'!$M$8:$AV$8=AF$9)*('P1'!$B$11:$B$190=$B161)*('P1'!$M$11:$AV$190*1))</f>
        <v>0</v>
      </c>
      <c r="AG161" s="68" cm="1">
        <f t="array" ref="AG161">SUMPRODUCT(('P1'!$M$8:$AV$8=AG$9)*('P1'!$B$11:$B$190=$B161)*('P1'!$M$11:$AV$190*1))</f>
        <v>0</v>
      </c>
      <c r="AH161" s="69" cm="1">
        <f t="array" ref="AH161">SUMPRODUCT(('P1'!$M$8:$AV$8=AH$9)*('P1'!$B$11:$B$190=$B161)*('P1'!$M$11:$AV$190*1))</f>
        <v>0</v>
      </c>
      <c r="AI161" s="67" cm="1">
        <f t="array" ref="AI161">SUMPRODUCT(('P1'!$M$8:$AV$8=AI$9)*('P1'!$B$11:$B$190=$B161)*('P1'!$M$11:$AV$190*1))</f>
        <v>0</v>
      </c>
      <c r="AJ161" s="68" cm="1">
        <f t="array" ref="AJ161">SUMPRODUCT(('P1'!$M$8:$AV$8=AJ$9)*('P1'!$B$11:$B$190=$B161)*('P1'!$M$11:$AV$190*1))</f>
        <v>0</v>
      </c>
      <c r="AK161" s="69" cm="1">
        <f t="array" ref="AK161">SUMPRODUCT(('P1'!$M$8:$AV$8=AK$9)*('P1'!$B$11:$B$190=$B161)*('P1'!$M$11:$AV$190*1))</f>
        <v>0</v>
      </c>
      <c r="AL161" s="67" cm="1">
        <f t="array" ref="AL161">SUMPRODUCT(('P1'!$M$8:$AV$8=AL$9)*('P1'!$B$11:$B$190=$B161)*('P1'!$M$11:$AV$190*1))</f>
        <v>0</v>
      </c>
      <c r="AM161" s="68" cm="1">
        <f t="array" ref="AM161">SUMPRODUCT(('P1'!$M$8:$AV$8=AM$9)*('P1'!$B$11:$B$190=$B161)*('P1'!$M$11:$AV$190*1))</f>
        <v>0</v>
      </c>
      <c r="AN161" s="69" cm="1">
        <f t="array" ref="AN161">SUMPRODUCT(('P1'!$M$8:$AV$8=AN$9)*('P1'!$B$11:$B$190=$B161)*('P1'!$M$11:$AV$190*1))</f>
        <v>0</v>
      </c>
      <c r="AO161" s="67" cm="1">
        <f t="array" ref="AO161">SUMPRODUCT(('P1'!$M$8:$AV$8=AO$9)*('P1'!$B$11:$B$190=$B161)*('P1'!$M$11:$AV$190*1))</f>
        <v>0</v>
      </c>
      <c r="AP161" s="68" cm="1">
        <f t="array" ref="AP161">SUMPRODUCT(('P1'!$M$8:$AV$8=AP$9)*('P1'!$B$11:$B$190=$B161)*('P1'!$M$11:$AV$190*1))</f>
        <v>0</v>
      </c>
      <c r="AQ161" s="69" cm="1">
        <f t="array" ref="AQ161">SUMPRODUCT(('P1'!$M$8:$AV$8=AQ$9)*('P1'!$B$11:$B$190=$B161)*('P1'!$M$11:$AV$190*1))</f>
        <v>0</v>
      </c>
      <c r="AR161" s="67" cm="1">
        <f t="array" ref="AR161">SUMPRODUCT(('P1'!$M$8:$AV$8=AR$9)*('P1'!$B$11:$B$190=$B161)*('P1'!$M$11:$AV$190*1))</f>
        <v>0</v>
      </c>
      <c r="AS161" s="68" cm="1">
        <f t="array" ref="AS161">SUMPRODUCT(('P1'!$M$8:$AV$8=AS$9)*('P1'!$B$11:$B$190=$B161)*('P1'!$M$11:$AV$190*1))</f>
        <v>0</v>
      </c>
      <c r="AT161" s="69" cm="1">
        <f t="array" ref="AT161">SUMPRODUCT(('P1'!$M$8:$AV$8=AT$9)*('P1'!$B$11:$B$190=$B161)*('P1'!$M$11:$AV$190*1))</f>
        <v>0</v>
      </c>
      <c r="AU161" s="67" cm="1">
        <f t="array" ref="AU161">SUMPRODUCT(('P1'!$M$8:$AV$8=AU$9)*('P1'!$B$11:$B$190=$B161)*('P1'!$M$11:$AV$190*1))</f>
        <v>0</v>
      </c>
      <c r="AV161" s="68" cm="1">
        <f t="array" ref="AV161">SUMPRODUCT(('P1'!$M$8:$AV$8=AV$9)*('P1'!$B$11:$B$190=$B161)*('P1'!$M$11:$AV$190*1))</f>
        <v>0</v>
      </c>
      <c r="AW161" s="69" cm="1">
        <f t="array" ref="AW161">SUMPRODUCT(('P1'!$M$8:$AV$8=AW$9)*('P1'!$B$11:$B$190=$B161)*('P1'!$M$11:$AV$190*1))</f>
        <v>0</v>
      </c>
      <c r="AX161" s="67" cm="1">
        <f t="array" ref="AX161">SUMPRODUCT(('P1'!$M$8:$AV$8=AX$9)*('P1'!$B$11:$B$190=$B161)*('P1'!$M$11:$AV$190*1))</f>
        <v>0</v>
      </c>
      <c r="AY161" s="68" cm="1">
        <f t="array" ref="AY161">SUMPRODUCT(('P1'!$M$8:$AV$8=AY$9)*('P1'!$B$11:$B$190=$B161)*('P1'!$M$11:$AV$190*1))</f>
        <v>0</v>
      </c>
      <c r="AZ161" s="69" cm="1">
        <f t="array" ref="AZ161">SUMPRODUCT(('P1'!$M$8:$AV$8=AZ$9)*('P1'!$B$11:$B$190=$B161)*('P1'!$M$11:$AV$190*1))</f>
        <v>0</v>
      </c>
      <c r="BA161" s="26"/>
      <c r="BB161" s="398"/>
      <c r="BC161" s="399"/>
      <c r="BD161" s="26"/>
      <c r="BE161" s="381">
        <f t="shared" si="243"/>
        <v>0</v>
      </c>
      <c r="BF161" s="383">
        <f t="shared" si="182"/>
        <v>0</v>
      </c>
      <c r="BG161" s="26"/>
      <c r="BH161" s="381">
        <f t="shared" si="244"/>
        <v>0</v>
      </c>
      <c r="BI161" s="383">
        <f t="shared" si="183"/>
        <v>0</v>
      </c>
    </row>
    <row r="162" spans="2:61" ht="12" hidden="1" customHeight="1" outlineLevel="1" x14ac:dyDescent="0.35">
      <c r="B162" s="61" t="s">
        <v>129</v>
      </c>
      <c r="C162" s="62">
        <f>IFERROR(VLOOKUP($B162,'P1'!$B:$AQ,2,FALSE),0)</f>
        <v>0</v>
      </c>
      <c r="D162" s="391">
        <f>IFERROR(VLOOKUP($B162,'P1'!$B:$AQ,3,FALSE),0)</f>
        <v>0</v>
      </c>
      <c r="E162" s="377">
        <f>IFERROR(VLOOKUP($B162,'P1'!$B:$AQ,4,FALSE),0)</f>
        <v>0</v>
      </c>
      <c r="F162" s="376">
        <f>IFERROR(VLOOKUP($B162,'P1'!$B:$AQ,5,FALSE),0)</f>
        <v>0</v>
      </c>
      <c r="G162" s="377">
        <f>IFERROR(VLOOKUP($B162,'P1'!$B:$AQ,6,FALSE),0)</f>
        <v>0</v>
      </c>
      <c r="H162" s="378">
        <f>IFERROR(VLOOKUP($B162,'P1'!$B:$AQ,7,FALSE),0)</f>
        <v>0</v>
      </c>
      <c r="I162" s="379">
        <f>IFERROR(VLOOKUP($B162,'P1'!$B:$AQ,8,FALSE),0)</f>
        <v>0</v>
      </c>
      <c r="J162" s="65">
        <f>IFERROR(VLOOKUP($B162,'P1'!$B:$AQ,9,FALSE),0)</f>
        <v>0</v>
      </c>
      <c r="K162" s="396"/>
      <c r="L162" s="68">
        <f t="shared" si="245"/>
        <v>0</v>
      </c>
      <c r="M162" s="393"/>
      <c r="N162" s="397"/>
      <c r="O162" s="66">
        <f t="shared" si="246"/>
        <v>0</v>
      </c>
      <c r="P162" s="26"/>
      <c r="Q162" s="67" cm="1">
        <f t="array" ref="Q162">SUMPRODUCT(('P1'!$M$8:$AV$8=Q$9)*('P1'!$B$11:$B$190=$B162)*('P1'!$M$11:$AV$190*1))</f>
        <v>0</v>
      </c>
      <c r="R162" s="68" cm="1">
        <f t="array" ref="R162">SUMPRODUCT(('P1'!$M$8:$AV$8=R$9)*('P1'!$B$11:$B$190=$B162)*('P1'!$M$11:$AV$190*1))</f>
        <v>0</v>
      </c>
      <c r="S162" s="69" cm="1">
        <f t="array" ref="S162">SUMPRODUCT(('P1'!$M$8:$AV$8=S$9)*('P1'!$B$11:$B$190=$B162)*('P1'!$M$11:$AV$190*1))</f>
        <v>0</v>
      </c>
      <c r="T162" s="67" cm="1">
        <f t="array" ref="T162">SUMPRODUCT(('P1'!$M$8:$AV$8=T$9)*('P1'!$B$11:$B$190=$B162)*('P1'!$M$11:$AV$190*1))</f>
        <v>0</v>
      </c>
      <c r="U162" s="68" cm="1">
        <f t="array" ref="U162">SUMPRODUCT(('P1'!$M$8:$AV$8=U$9)*('P1'!$B$11:$B$190=$B162)*('P1'!$M$11:$AV$190*1))</f>
        <v>0</v>
      </c>
      <c r="V162" s="69" cm="1">
        <f t="array" ref="V162">SUMPRODUCT(('P1'!$M$8:$AV$8=V$9)*('P1'!$B$11:$B$190=$B162)*('P1'!$M$11:$AV$190*1))</f>
        <v>0</v>
      </c>
      <c r="W162" s="67" cm="1">
        <f t="array" ref="W162">SUMPRODUCT(('P1'!$M$8:$AV$8=W$9)*('P1'!$B$11:$B$190=$B162)*('P1'!$M$11:$AV$190*1))</f>
        <v>0</v>
      </c>
      <c r="X162" s="68" cm="1">
        <f t="array" ref="X162">SUMPRODUCT(('P1'!$M$8:$AV$8=X$9)*('P1'!$B$11:$B$190=$B162)*('P1'!$M$11:$AV$190*1))</f>
        <v>0</v>
      </c>
      <c r="Y162" s="69" cm="1">
        <f t="array" ref="Y162">SUMPRODUCT(('P1'!$M$8:$AV$8=Y$9)*('P1'!$B$11:$B$190=$B162)*('P1'!$M$11:$AV$190*1))</f>
        <v>0</v>
      </c>
      <c r="Z162" s="67" cm="1">
        <f t="array" ref="Z162">SUMPRODUCT(('P1'!$M$8:$AV$8=Z$9)*('P1'!$B$11:$B$190=$B162)*('P1'!$M$11:$AV$190*1))</f>
        <v>0</v>
      </c>
      <c r="AA162" s="68" cm="1">
        <f t="array" ref="AA162">SUMPRODUCT(('P1'!$M$8:$AV$8=AA$9)*('P1'!$B$11:$B$190=$B162)*('P1'!$M$11:$AV$190*1))</f>
        <v>0</v>
      </c>
      <c r="AB162" s="69" cm="1">
        <f t="array" ref="AB162">SUMPRODUCT(('P1'!$M$8:$AV$8=AB$9)*('P1'!$B$11:$B$190=$B162)*('P1'!$M$11:$AV$190*1))</f>
        <v>0</v>
      </c>
      <c r="AC162" s="67" cm="1">
        <f t="array" ref="AC162">SUMPRODUCT(('P1'!$M$8:$AV$8=AC$9)*('P1'!$B$11:$B$190=$B162)*('P1'!$M$11:$AV$190*1))</f>
        <v>0</v>
      </c>
      <c r="AD162" s="68" cm="1">
        <f t="array" ref="AD162">SUMPRODUCT(('P1'!$M$8:$AV$8=AD$9)*('P1'!$B$11:$B$190=$B162)*('P1'!$M$11:$AV$190*1))</f>
        <v>0</v>
      </c>
      <c r="AE162" s="69" cm="1">
        <f t="array" ref="AE162">SUMPRODUCT(('P1'!$M$8:$AV$8=AE$9)*('P1'!$B$11:$B$190=$B162)*('P1'!$M$11:$AV$190*1))</f>
        <v>0</v>
      </c>
      <c r="AF162" s="67" cm="1">
        <f t="array" ref="AF162">SUMPRODUCT(('P1'!$M$8:$AV$8=AF$9)*('P1'!$B$11:$B$190=$B162)*('P1'!$M$11:$AV$190*1))</f>
        <v>0</v>
      </c>
      <c r="AG162" s="68" cm="1">
        <f t="array" ref="AG162">SUMPRODUCT(('P1'!$M$8:$AV$8=AG$9)*('P1'!$B$11:$B$190=$B162)*('P1'!$M$11:$AV$190*1))</f>
        <v>0</v>
      </c>
      <c r="AH162" s="69" cm="1">
        <f t="array" ref="AH162">SUMPRODUCT(('P1'!$M$8:$AV$8=AH$9)*('P1'!$B$11:$B$190=$B162)*('P1'!$M$11:$AV$190*1))</f>
        <v>0</v>
      </c>
      <c r="AI162" s="67" cm="1">
        <f t="array" ref="AI162">SUMPRODUCT(('P1'!$M$8:$AV$8=AI$9)*('P1'!$B$11:$B$190=$B162)*('P1'!$M$11:$AV$190*1))</f>
        <v>0</v>
      </c>
      <c r="AJ162" s="68" cm="1">
        <f t="array" ref="AJ162">SUMPRODUCT(('P1'!$M$8:$AV$8=AJ$9)*('P1'!$B$11:$B$190=$B162)*('P1'!$M$11:$AV$190*1))</f>
        <v>0</v>
      </c>
      <c r="AK162" s="69" cm="1">
        <f t="array" ref="AK162">SUMPRODUCT(('P1'!$M$8:$AV$8=AK$9)*('P1'!$B$11:$B$190=$B162)*('P1'!$M$11:$AV$190*1))</f>
        <v>0</v>
      </c>
      <c r="AL162" s="67" cm="1">
        <f t="array" ref="AL162">SUMPRODUCT(('P1'!$M$8:$AV$8=AL$9)*('P1'!$B$11:$B$190=$B162)*('P1'!$M$11:$AV$190*1))</f>
        <v>0</v>
      </c>
      <c r="AM162" s="68" cm="1">
        <f t="array" ref="AM162">SUMPRODUCT(('P1'!$M$8:$AV$8=AM$9)*('P1'!$B$11:$B$190=$B162)*('P1'!$M$11:$AV$190*1))</f>
        <v>0</v>
      </c>
      <c r="AN162" s="69" cm="1">
        <f t="array" ref="AN162">SUMPRODUCT(('P1'!$M$8:$AV$8=AN$9)*('P1'!$B$11:$B$190=$B162)*('P1'!$M$11:$AV$190*1))</f>
        <v>0</v>
      </c>
      <c r="AO162" s="67" cm="1">
        <f t="array" ref="AO162">SUMPRODUCT(('P1'!$M$8:$AV$8=AO$9)*('P1'!$B$11:$B$190=$B162)*('P1'!$M$11:$AV$190*1))</f>
        <v>0</v>
      </c>
      <c r="AP162" s="68" cm="1">
        <f t="array" ref="AP162">SUMPRODUCT(('P1'!$M$8:$AV$8=AP$9)*('P1'!$B$11:$B$190=$B162)*('P1'!$M$11:$AV$190*1))</f>
        <v>0</v>
      </c>
      <c r="AQ162" s="69" cm="1">
        <f t="array" ref="AQ162">SUMPRODUCT(('P1'!$M$8:$AV$8=AQ$9)*('P1'!$B$11:$B$190=$B162)*('P1'!$M$11:$AV$190*1))</f>
        <v>0</v>
      </c>
      <c r="AR162" s="67" cm="1">
        <f t="array" ref="AR162">SUMPRODUCT(('P1'!$M$8:$AV$8=AR$9)*('P1'!$B$11:$B$190=$B162)*('P1'!$M$11:$AV$190*1))</f>
        <v>0</v>
      </c>
      <c r="AS162" s="68" cm="1">
        <f t="array" ref="AS162">SUMPRODUCT(('P1'!$M$8:$AV$8=AS$9)*('P1'!$B$11:$B$190=$B162)*('P1'!$M$11:$AV$190*1))</f>
        <v>0</v>
      </c>
      <c r="AT162" s="69" cm="1">
        <f t="array" ref="AT162">SUMPRODUCT(('P1'!$M$8:$AV$8=AT$9)*('P1'!$B$11:$B$190=$B162)*('P1'!$M$11:$AV$190*1))</f>
        <v>0</v>
      </c>
      <c r="AU162" s="67" cm="1">
        <f t="array" ref="AU162">SUMPRODUCT(('P1'!$M$8:$AV$8=AU$9)*('P1'!$B$11:$B$190=$B162)*('P1'!$M$11:$AV$190*1))</f>
        <v>0</v>
      </c>
      <c r="AV162" s="68" cm="1">
        <f t="array" ref="AV162">SUMPRODUCT(('P1'!$M$8:$AV$8=AV$9)*('P1'!$B$11:$B$190=$B162)*('P1'!$M$11:$AV$190*1))</f>
        <v>0</v>
      </c>
      <c r="AW162" s="69" cm="1">
        <f t="array" ref="AW162">SUMPRODUCT(('P1'!$M$8:$AV$8=AW$9)*('P1'!$B$11:$B$190=$B162)*('P1'!$M$11:$AV$190*1))</f>
        <v>0</v>
      </c>
      <c r="AX162" s="67" cm="1">
        <f t="array" ref="AX162">SUMPRODUCT(('P1'!$M$8:$AV$8=AX$9)*('P1'!$B$11:$B$190=$B162)*('P1'!$M$11:$AV$190*1))</f>
        <v>0</v>
      </c>
      <c r="AY162" s="68" cm="1">
        <f t="array" ref="AY162">SUMPRODUCT(('P1'!$M$8:$AV$8=AY$9)*('P1'!$B$11:$B$190=$B162)*('P1'!$M$11:$AV$190*1))</f>
        <v>0</v>
      </c>
      <c r="AZ162" s="69" cm="1">
        <f t="array" ref="AZ162">SUMPRODUCT(('P1'!$M$8:$AV$8=AZ$9)*('P1'!$B$11:$B$190=$B162)*('P1'!$M$11:$AV$190*1))</f>
        <v>0</v>
      </c>
      <c r="BA162" s="26"/>
      <c r="BB162" s="398"/>
      <c r="BC162" s="399"/>
      <c r="BD162" s="26"/>
      <c r="BE162" s="381">
        <f t="shared" si="243"/>
        <v>0</v>
      </c>
      <c r="BF162" s="383">
        <f t="shared" si="182"/>
        <v>0</v>
      </c>
      <c r="BG162" s="26"/>
      <c r="BH162" s="381">
        <f t="shared" si="244"/>
        <v>0</v>
      </c>
      <c r="BI162" s="383">
        <f t="shared" si="183"/>
        <v>0</v>
      </c>
    </row>
    <row r="163" spans="2:61" ht="12" hidden="1" customHeight="1" outlineLevel="1" x14ac:dyDescent="0.35">
      <c r="B163" s="61" t="s">
        <v>130</v>
      </c>
      <c r="C163" s="62">
        <f>IFERROR(VLOOKUP($B163,'P1'!$B:$AQ,2,FALSE),0)</f>
        <v>0</v>
      </c>
      <c r="D163" s="391">
        <f>IFERROR(VLOOKUP($B163,'P1'!$B:$AQ,3,FALSE),0)</f>
        <v>0</v>
      </c>
      <c r="E163" s="377">
        <f>IFERROR(VLOOKUP($B163,'P1'!$B:$AQ,4,FALSE),0)</f>
        <v>0</v>
      </c>
      <c r="F163" s="376">
        <f>IFERROR(VLOOKUP($B163,'P1'!$B:$AQ,5,FALSE),0)</f>
        <v>0</v>
      </c>
      <c r="G163" s="377">
        <f>IFERROR(VLOOKUP($B163,'P1'!$B:$AQ,6,FALSE),0)</f>
        <v>0</v>
      </c>
      <c r="H163" s="378">
        <f>IFERROR(VLOOKUP($B163,'P1'!$B:$AQ,7,FALSE),0)</f>
        <v>0</v>
      </c>
      <c r="I163" s="379">
        <f>IFERROR(VLOOKUP($B163,'P1'!$B:$AQ,8,FALSE),0)</f>
        <v>0</v>
      </c>
      <c r="J163" s="65">
        <f>IFERROR(VLOOKUP($B163,'P1'!$B:$AQ,9,FALSE),0)</f>
        <v>0</v>
      </c>
      <c r="K163" s="396"/>
      <c r="L163" s="68">
        <f t="shared" si="245"/>
        <v>0</v>
      </c>
      <c r="M163" s="393"/>
      <c r="N163" s="397"/>
      <c r="O163" s="66">
        <f t="shared" si="246"/>
        <v>0</v>
      </c>
      <c r="P163" s="26"/>
      <c r="Q163" s="67" cm="1">
        <f t="array" ref="Q163">SUMPRODUCT(('P1'!$M$8:$AV$8=Q$9)*('P1'!$B$11:$B$190=$B163)*('P1'!$M$11:$AV$190*1))</f>
        <v>0</v>
      </c>
      <c r="R163" s="68" cm="1">
        <f t="array" ref="R163">SUMPRODUCT(('P1'!$M$8:$AV$8=R$9)*('P1'!$B$11:$B$190=$B163)*('P1'!$M$11:$AV$190*1))</f>
        <v>0</v>
      </c>
      <c r="S163" s="69" cm="1">
        <f t="array" ref="S163">SUMPRODUCT(('P1'!$M$8:$AV$8=S$9)*('P1'!$B$11:$B$190=$B163)*('P1'!$M$11:$AV$190*1))</f>
        <v>0</v>
      </c>
      <c r="T163" s="67" cm="1">
        <f t="array" ref="T163">SUMPRODUCT(('P1'!$M$8:$AV$8=T$9)*('P1'!$B$11:$B$190=$B163)*('P1'!$M$11:$AV$190*1))</f>
        <v>0</v>
      </c>
      <c r="U163" s="68" cm="1">
        <f t="array" ref="U163">SUMPRODUCT(('P1'!$M$8:$AV$8=U$9)*('P1'!$B$11:$B$190=$B163)*('P1'!$M$11:$AV$190*1))</f>
        <v>0</v>
      </c>
      <c r="V163" s="69" cm="1">
        <f t="array" ref="V163">SUMPRODUCT(('P1'!$M$8:$AV$8=V$9)*('P1'!$B$11:$B$190=$B163)*('P1'!$M$11:$AV$190*1))</f>
        <v>0</v>
      </c>
      <c r="W163" s="67" cm="1">
        <f t="array" ref="W163">SUMPRODUCT(('P1'!$M$8:$AV$8=W$9)*('P1'!$B$11:$B$190=$B163)*('P1'!$M$11:$AV$190*1))</f>
        <v>0</v>
      </c>
      <c r="X163" s="68" cm="1">
        <f t="array" ref="X163">SUMPRODUCT(('P1'!$M$8:$AV$8=X$9)*('P1'!$B$11:$B$190=$B163)*('P1'!$M$11:$AV$190*1))</f>
        <v>0</v>
      </c>
      <c r="Y163" s="69" cm="1">
        <f t="array" ref="Y163">SUMPRODUCT(('P1'!$M$8:$AV$8=Y$9)*('P1'!$B$11:$B$190=$B163)*('P1'!$M$11:$AV$190*1))</f>
        <v>0</v>
      </c>
      <c r="Z163" s="67" cm="1">
        <f t="array" ref="Z163">SUMPRODUCT(('P1'!$M$8:$AV$8=Z$9)*('P1'!$B$11:$B$190=$B163)*('P1'!$M$11:$AV$190*1))</f>
        <v>0</v>
      </c>
      <c r="AA163" s="68" cm="1">
        <f t="array" ref="AA163">SUMPRODUCT(('P1'!$M$8:$AV$8=AA$9)*('P1'!$B$11:$B$190=$B163)*('P1'!$M$11:$AV$190*1))</f>
        <v>0</v>
      </c>
      <c r="AB163" s="69" cm="1">
        <f t="array" ref="AB163">SUMPRODUCT(('P1'!$M$8:$AV$8=AB$9)*('P1'!$B$11:$B$190=$B163)*('P1'!$M$11:$AV$190*1))</f>
        <v>0</v>
      </c>
      <c r="AC163" s="67" cm="1">
        <f t="array" ref="AC163">SUMPRODUCT(('P1'!$M$8:$AV$8=AC$9)*('P1'!$B$11:$B$190=$B163)*('P1'!$M$11:$AV$190*1))</f>
        <v>0</v>
      </c>
      <c r="AD163" s="68" cm="1">
        <f t="array" ref="AD163">SUMPRODUCT(('P1'!$M$8:$AV$8=AD$9)*('P1'!$B$11:$B$190=$B163)*('P1'!$M$11:$AV$190*1))</f>
        <v>0</v>
      </c>
      <c r="AE163" s="69" cm="1">
        <f t="array" ref="AE163">SUMPRODUCT(('P1'!$M$8:$AV$8=AE$9)*('P1'!$B$11:$B$190=$B163)*('P1'!$M$11:$AV$190*1))</f>
        <v>0</v>
      </c>
      <c r="AF163" s="67" cm="1">
        <f t="array" ref="AF163">SUMPRODUCT(('P1'!$M$8:$AV$8=AF$9)*('P1'!$B$11:$B$190=$B163)*('P1'!$M$11:$AV$190*1))</f>
        <v>0</v>
      </c>
      <c r="AG163" s="68" cm="1">
        <f t="array" ref="AG163">SUMPRODUCT(('P1'!$M$8:$AV$8=AG$9)*('P1'!$B$11:$B$190=$B163)*('P1'!$M$11:$AV$190*1))</f>
        <v>0</v>
      </c>
      <c r="AH163" s="69" cm="1">
        <f t="array" ref="AH163">SUMPRODUCT(('P1'!$M$8:$AV$8=AH$9)*('P1'!$B$11:$B$190=$B163)*('P1'!$M$11:$AV$190*1))</f>
        <v>0</v>
      </c>
      <c r="AI163" s="67" cm="1">
        <f t="array" ref="AI163">SUMPRODUCT(('P1'!$M$8:$AV$8=AI$9)*('P1'!$B$11:$B$190=$B163)*('P1'!$M$11:$AV$190*1))</f>
        <v>0</v>
      </c>
      <c r="AJ163" s="68" cm="1">
        <f t="array" ref="AJ163">SUMPRODUCT(('P1'!$M$8:$AV$8=AJ$9)*('P1'!$B$11:$B$190=$B163)*('P1'!$M$11:$AV$190*1))</f>
        <v>0</v>
      </c>
      <c r="AK163" s="69" cm="1">
        <f t="array" ref="AK163">SUMPRODUCT(('P1'!$M$8:$AV$8=AK$9)*('P1'!$B$11:$B$190=$B163)*('P1'!$M$11:$AV$190*1))</f>
        <v>0</v>
      </c>
      <c r="AL163" s="67" cm="1">
        <f t="array" ref="AL163">SUMPRODUCT(('P1'!$M$8:$AV$8=AL$9)*('P1'!$B$11:$B$190=$B163)*('P1'!$M$11:$AV$190*1))</f>
        <v>0</v>
      </c>
      <c r="AM163" s="68" cm="1">
        <f t="array" ref="AM163">SUMPRODUCT(('P1'!$M$8:$AV$8=AM$9)*('P1'!$B$11:$B$190=$B163)*('P1'!$M$11:$AV$190*1))</f>
        <v>0</v>
      </c>
      <c r="AN163" s="69" cm="1">
        <f t="array" ref="AN163">SUMPRODUCT(('P1'!$M$8:$AV$8=AN$9)*('P1'!$B$11:$B$190=$B163)*('P1'!$M$11:$AV$190*1))</f>
        <v>0</v>
      </c>
      <c r="AO163" s="67" cm="1">
        <f t="array" ref="AO163">SUMPRODUCT(('P1'!$M$8:$AV$8=AO$9)*('P1'!$B$11:$B$190=$B163)*('P1'!$M$11:$AV$190*1))</f>
        <v>0</v>
      </c>
      <c r="AP163" s="68" cm="1">
        <f t="array" ref="AP163">SUMPRODUCT(('P1'!$M$8:$AV$8=AP$9)*('P1'!$B$11:$B$190=$B163)*('P1'!$M$11:$AV$190*1))</f>
        <v>0</v>
      </c>
      <c r="AQ163" s="69" cm="1">
        <f t="array" ref="AQ163">SUMPRODUCT(('P1'!$M$8:$AV$8=AQ$9)*('P1'!$B$11:$B$190=$B163)*('P1'!$M$11:$AV$190*1))</f>
        <v>0</v>
      </c>
      <c r="AR163" s="67" cm="1">
        <f t="array" ref="AR163">SUMPRODUCT(('P1'!$M$8:$AV$8=AR$9)*('P1'!$B$11:$B$190=$B163)*('P1'!$M$11:$AV$190*1))</f>
        <v>0</v>
      </c>
      <c r="AS163" s="68" cm="1">
        <f t="array" ref="AS163">SUMPRODUCT(('P1'!$M$8:$AV$8=AS$9)*('P1'!$B$11:$B$190=$B163)*('P1'!$M$11:$AV$190*1))</f>
        <v>0</v>
      </c>
      <c r="AT163" s="69" cm="1">
        <f t="array" ref="AT163">SUMPRODUCT(('P1'!$M$8:$AV$8=AT$9)*('P1'!$B$11:$B$190=$B163)*('P1'!$M$11:$AV$190*1))</f>
        <v>0</v>
      </c>
      <c r="AU163" s="67" cm="1">
        <f t="array" ref="AU163">SUMPRODUCT(('P1'!$M$8:$AV$8=AU$9)*('P1'!$B$11:$B$190=$B163)*('P1'!$M$11:$AV$190*1))</f>
        <v>0</v>
      </c>
      <c r="AV163" s="68" cm="1">
        <f t="array" ref="AV163">SUMPRODUCT(('P1'!$M$8:$AV$8=AV$9)*('P1'!$B$11:$B$190=$B163)*('P1'!$M$11:$AV$190*1))</f>
        <v>0</v>
      </c>
      <c r="AW163" s="69" cm="1">
        <f t="array" ref="AW163">SUMPRODUCT(('P1'!$M$8:$AV$8=AW$9)*('P1'!$B$11:$B$190=$B163)*('P1'!$M$11:$AV$190*1))</f>
        <v>0</v>
      </c>
      <c r="AX163" s="67" cm="1">
        <f t="array" ref="AX163">SUMPRODUCT(('P1'!$M$8:$AV$8=AX$9)*('P1'!$B$11:$B$190=$B163)*('P1'!$M$11:$AV$190*1))</f>
        <v>0</v>
      </c>
      <c r="AY163" s="68" cm="1">
        <f t="array" ref="AY163">SUMPRODUCT(('P1'!$M$8:$AV$8=AY$9)*('P1'!$B$11:$B$190=$B163)*('P1'!$M$11:$AV$190*1))</f>
        <v>0</v>
      </c>
      <c r="AZ163" s="69" cm="1">
        <f t="array" ref="AZ163">SUMPRODUCT(('P1'!$M$8:$AV$8=AZ$9)*('P1'!$B$11:$B$190=$B163)*('P1'!$M$11:$AV$190*1))</f>
        <v>0</v>
      </c>
      <c r="BA163" s="26"/>
      <c r="BB163" s="398"/>
      <c r="BC163" s="399"/>
      <c r="BD163" s="26"/>
      <c r="BE163" s="381">
        <f t="shared" si="243"/>
        <v>0</v>
      </c>
      <c r="BF163" s="383">
        <f t="shared" si="182"/>
        <v>0</v>
      </c>
      <c r="BG163" s="26"/>
      <c r="BH163" s="381">
        <f t="shared" si="244"/>
        <v>0</v>
      </c>
      <c r="BI163" s="383">
        <f t="shared" si="183"/>
        <v>0</v>
      </c>
    </row>
    <row r="164" spans="2:61" ht="12" hidden="1" customHeight="1" outlineLevel="1" x14ac:dyDescent="0.35">
      <c r="B164" s="61" t="s">
        <v>131</v>
      </c>
      <c r="C164" s="62">
        <f>IFERROR(VLOOKUP($B164,'P1'!$B:$AQ,2,FALSE),0)</f>
        <v>0</v>
      </c>
      <c r="D164" s="391">
        <f>IFERROR(VLOOKUP($B164,'P1'!$B:$AQ,3,FALSE),0)</f>
        <v>0</v>
      </c>
      <c r="E164" s="377">
        <f>IFERROR(VLOOKUP($B164,'P1'!$B:$AQ,4,FALSE),0)</f>
        <v>0</v>
      </c>
      <c r="F164" s="376">
        <f>IFERROR(VLOOKUP($B164,'P1'!$B:$AQ,5,FALSE),0)</f>
        <v>0</v>
      </c>
      <c r="G164" s="377">
        <f>IFERROR(VLOOKUP($B164,'P1'!$B:$AQ,6,FALSE),0)</f>
        <v>0</v>
      </c>
      <c r="H164" s="378">
        <f>IFERROR(VLOOKUP($B164,'P1'!$B:$AQ,7,FALSE),0)</f>
        <v>0</v>
      </c>
      <c r="I164" s="379">
        <f>IFERROR(VLOOKUP($B164,'P1'!$B:$AQ,8,FALSE),0)</f>
        <v>0</v>
      </c>
      <c r="J164" s="65">
        <f>IFERROR(VLOOKUP($B164,'P1'!$B:$AQ,9,FALSE),0)</f>
        <v>0</v>
      </c>
      <c r="K164" s="396"/>
      <c r="L164" s="68">
        <f t="shared" si="245"/>
        <v>0</v>
      </c>
      <c r="M164" s="393"/>
      <c r="N164" s="397"/>
      <c r="O164" s="66">
        <f t="shared" si="246"/>
        <v>0</v>
      </c>
      <c r="P164" s="26"/>
      <c r="Q164" s="67" cm="1">
        <f t="array" ref="Q164">SUMPRODUCT(('P1'!$M$8:$AV$8=Q$9)*('P1'!$B$11:$B$190=$B164)*('P1'!$M$11:$AV$190*1))</f>
        <v>0</v>
      </c>
      <c r="R164" s="68" cm="1">
        <f t="array" ref="R164">SUMPRODUCT(('P1'!$M$8:$AV$8=R$9)*('P1'!$B$11:$B$190=$B164)*('P1'!$M$11:$AV$190*1))</f>
        <v>0</v>
      </c>
      <c r="S164" s="69" cm="1">
        <f t="array" ref="S164">SUMPRODUCT(('P1'!$M$8:$AV$8=S$9)*('P1'!$B$11:$B$190=$B164)*('P1'!$M$11:$AV$190*1))</f>
        <v>0</v>
      </c>
      <c r="T164" s="67" cm="1">
        <f t="array" ref="T164">SUMPRODUCT(('P1'!$M$8:$AV$8=T$9)*('P1'!$B$11:$B$190=$B164)*('P1'!$M$11:$AV$190*1))</f>
        <v>0</v>
      </c>
      <c r="U164" s="68" cm="1">
        <f t="array" ref="U164">SUMPRODUCT(('P1'!$M$8:$AV$8=U$9)*('P1'!$B$11:$B$190=$B164)*('P1'!$M$11:$AV$190*1))</f>
        <v>0</v>
      </c>
      <c r="V164" s="69" cm="1">
        <f t="array" ref="V164">SUMPRODUCT(('P1'!$M$8:$AV$8=V$9)*('P1'!$B$11:$B$190=$B164)*('P1'!$M$11:$AV$190*1))</f>
        <v>0</v>
      </c>
      <c r="W164" s="67" cm="1">
        <f t="array" ref="W164">SUMPRODUCT(('P1'!$M$8:$AV$8=W$9)*('P1'!$B$11:$B$190=$B164)*('P1'!$M$11:$AV$190*1))</f>
        <v>0</v>
      </c>
      <c r="X164" s="68" cm="1">
        <f t="array" ref="X164">SUMPRODUCT(('P1'!$M$8:$AV$8=X$9)*('P1'!$B$11:$B$190=$B164)*('P1'!$M$11:$AV$190*1))</f>
        <v>0</v>
      </c>
      <c r="Y164" s="69" cm="1">
        <f t="array" ref="Y164">SUMPRODUCT(('P1'!$M$8:$AV$8=Y$9)*('P1'!$B$11:$B$190=$B164)*('P1'!$M$11:$AV$190*1))</f>
        <v>0</v>
      </c>
      <c r="Z164" s="67" cm="1">
        <f t="array" ref="Z164">SUMPRODUCT(('P1'!$M$8:$AV$8=Z$9)*('P1'!$B$11:$B$190=$B164)*('P1'!$M$11:$AV$190*1))</f>
        <v>0</v>
      </c>
      <c r="AA164" s="68" cm="1">
        <f t="array" ref="AA164">SUMPRODUCT(('P1'!$M$8:$AV$8=AA$9)*('P1'!$B$11:$B$190=$B164)*('P1'!$M$11:$AV$190*1))</f>
        <v>0</v>
      </c>
      <c r="AB164" s="69" cm="1">
        <f t="array" ref="AB164">SUMPRODUCT(('P1'!$M$8:$AV$8=AB$9)*('P1'!$B$11:$B$190=$B164)*('P1'!$M$11:$AV$190*1))</f>
        <v>0</v>
      </c>
      <c r="AC164" s="67" cm="1">
        <f t="array" ref="AC164">SUMPRODUCT(('P1'!$M$8:$AV$8=AC$9)*('P1'!$B$11:$B$190=$B164)*('P1'!$M$11:$AV$190*1))</f>
        <v>0</v>
      </c>
      <c r="AD164" s="68" cm="1">
        <f t="array" ref="AD164">SUMPRODUCT(('P1'!$M$8:$AV$8=AD$9)*('P1'!$B$11:$B$190=$B164)*('P1'!$M$11:$AV$190*1))</f>
        <v>0</v>
      </c>
      <c r="AE164" s="69" cm="1">
        <f t="array" ref="AE164">SUMPRODUCT(('P1'!$M$8:$AV$8=AE$9)*('P1'!$B$11:$B$190=$B164)*('P1'!$M$11:$AV$190*1))</f>
        <v>0</v>
      </c>
      <c r="AF164" s="67" cm="1">
        <f t="array" ref="AF164">SUMPRODUCT(('P1'!$M$8:$AV$8=AF$9)*('P1'!$B$11:$B$190=$B164)*('P1'!$M$11:$AV$190*1))</f>
        <v>0</v>
      </c>
      <c r="AG164" s="68" cm="1">
        <f t="array" ref="AG164">SUMPRODUCT(('P1'!$M$8:$AV$8=AG$9)*('P1'!$B$11:$B$190=$B164)*('P1'!$M$11:$AV$190*1))</f>
        <v>0</v>
      </c>
      <c r="AH164" s="69" cm="1">
        <f t="array" ref="AH164">SUMPRODUCT(('P1'!$M$8:$AV$8=AH$9)*('P1'!$B$11:$B$190=$B164)*('P1'!$M$11:$AV$190*1))</f>
        <v>0</v>
      </c>
      <c r="AI164" s="67" cm="1">
        <f t="array" ref="AI164">SUMPRODUCT(('P1'!$M$8:$AV$8=AI$9)*('P1'!$B$11:$B$190=$B164)*('P1'!$M$11:$AV$190*1))</f>
        <v>0</v>
      </c>
      <c r="AJ164" s="68" cm="1">
        <f t="array" ref="AJ164">SUMPRODUCT(('P1'!$M$8:$AV$8=AJ$9)*('P1'!$B$11:$B$190=$B164)*('P1'!$M$11:$AV$190*1))</f>
        <v>0</v>
      </c>
      <c r="AK164" s="69" cm="1">
        <f t="array" ref="AK164">SUMPRODUCT(('P1'!$M$8:$AV$8=AK$9)*('P1'!$B$11:$B$190=$B164)*('P1'!$M$11:$AV$190*1))</f>
        <v>0</v>
      </c>
      <c r="AL164" s="67" cm="1">
        <f t="array" ref="AL164">SUMPRODUCT(('P1'!$M$8:$AV$8=AL$9)*('P1'!$B$11:$B$190=$B164)*('P1'!$M$11:$AV$190*1))</f>
        <v>0</v>
      </c>
      <c r="AM164" s="68" cm="1">
        <f t="array" ref="AM164">SUMPRODUCT(('P1'!$M$8:$AV$8=AM$9)*('P1'!$B$11:$B$190=$B164)*('P1'!$M$11:$AV$190*1))</f>
        <v>0</v>
      </c>
      <c r="AN164" s="69" cm="1">
        <f t="array" ref="AN164">SUMPRODUCT(('P1'!$M$8:$AV$8=AN$9)*('P1'!$B$11:$B$190=$B164)*('P1'!$M$11:$AV$190*1))</f>
        <v>0</v>
      </c>
      <c r="AO164" s="67" cm="1">
        <f t="array" ref="AO164">SUMPRODUCT(('P1'!$M$8:$AV$8=AO$9)*('P1'!$B$11:$B$190=$B164)*('P1'!$M$11:$AV$190*1))</f>
        <v>0</v>
      </c>
      <c r="AP164" s="68" cm="1">
        <f t="array" ref="AP164">SUMPRODUCT(('P1'!$M$8:$AV$8=AP$9)*('P1'!$B$11:$B$190=$B164)*('P1'!$M$11:$AV$190*1))</f>
        <v>0</v>
      </c>
      <c r="AQ164" s="69" cm="1">
        <f t="array" ref="AQ164">SUMPRODUCT(('P1'!$M$8:$AV$8=AQ$9)*('P1'!$B$11:$B$190=$B164)*('P1'!$M$11:$AV$190*1))</f>
        <v>0</v>
      </c>
      <c r="AR164" s="67" cm="1">
        <f t="array" ref="AR164">SUMPRODUCT(('P1'!$M$8:$AV$8=AR$9)*('P1'!$B$11:$B$190=$B164)*('P1'!$M$11:$AV$190*1))</f>
        <v>0</v>
      </c>
      <c r="AS164" s="68" cm="1">
        <f t="array" ref="AS164">SUMPRODUCT(('P1'!$M$8:$AV$8=AS$9)*('P1'!$B$11:$B$190=$B164)*('P1'!$M$11:$AV$190*1))</f>
        <v>0</v>
      </c>
      <c r="AT164" s="69" cm="1">
        <f t="array" ref="AT164">SUMPRODUCT(('P1'!$M$8:$AV$8=AT$9)*('P1'!$B$11:$B$190=$B164)*('P1'!$M$11:$AV$190*1))</f>
        <v>0</v>
      </c>
      <c r="AU164" s="67" cm="1">
        <f t="array" ref="AU164">SUMPRODUCT(('P1'!$M$8:$AV$8=AU$9)*('P1'!$B$11:$B$190=$B164)*('P1'!$M$11:$AV$190*1))</f>
        <v>0</v>
      </c>
      <c r="AV164" s="68" cm="1">
        <f t="array" ref="AV164">SUMPRODUCT(('P1'!$M$8:$AV$8=AV$9)*('P1'!$B$11:$B$190=$B164)*('P1'!$M$11:$AV$190*1))</f>
        <v>0</v>
      </c>
      <c r="AW164" s="69" cm="1">
        <f t="array" ref="AW164">SUMPRODUCT(('P1'!$M$8:$AV$8=AW$9)*('P1'!$B$11:$B$190=$B164)*('P1'!$M$11:$AV$190*1))</f>
        <v>0</v>
      </c>
      <c r="AX164" s="67" cm="1">
        <f t="array" ref="AX164">SUMPRODUCT(('P1'!$M$8:$AV$8=AX$9)*('P1'!$B$11:$B$190=$B164)*('P1'!$M$11:$AV$190*1))</f>
        <v>0</v>
      </c>
      <c r="AY164" s="68" cm="1">
        <f t="array" ref="AY164">SUMPRODUCT(('P1'!$M$8:$AV$8=AY$9)*('P1'!$B$11:$B$190=$B164)*('P1'!$M$11:$AV$190*1))</f>
        <v>0</v>
      </c>
      <c r="AZ164" s="69" cm="1">
        <f t="array" ref="AZ164">SUMPRODUCT(('P1'!$M$8:$AV$8=AZ$9)*('P1'!$B$11:$B$190=$B164)*('P1'!$M$11:$AV$190*1))</f>
        <v>0</v>
      </c>
      <c r="BA164" s="26"/>
      <c r="BB164" s="398"/>
      <c r="BC164" s="399"/>
      <c r="BD164" s="26"/>
      <c r="BE164" s="381">
        <f t="shared" si="243"/>
        <v>0</v>
      </c>
      <c r="BF164" s="383">
        <f t="shared" si="182"/>
        <v>0</v>
      </c>
      <c r="BG164" s="26"/>
      <c r="BH164" s="381">
        <f t="shared" si="244"/>
        <v>0</v>
      </c>
      <c r="BI164" s="383">
        <f t="shared" si="183"/>
        <v>0</v>
      </c>
    </row>
    <row r="165" spans="2:61" ht="12" hidden="1" customHeight="1" outlineLevel="1" x14ac:dyDescent="0.35">
      <c r="B165" s="61" t="s">
        <v>519</v>
      </c>
      <c r="C165" s="62">
        <f>IFERROR(VLOOKUP($B165,'P1'!$B:$AQ,2,FALSE),0)</f>
        <v>0</v>
      </c>
      <c r="D165" s="391">
        <f>IFERROR(VLOOKUP($B165,'P1'!$B:$AQ,3,FALSE),0)</f>
        <v>0</v>
      </c>
      <c r="E165" s="377">
        <f>IFERROR(VLOOKUP($B165,'P1'!$B:$AQ,4,FALSE),0)</f>
        <v>0</v>
      </c>
      <c r="F165" s="376">
        <f>IFERROR(VLOOKUP($B165,'P1'!$B:$AQ,5,FALSE),0)</f>
        <v>0</v>
      </c>
      <c r="G165" s="377">
        <f>IFERROR(VLOOKUP($B165,'P1'!$B:$AQ,6,FALSE),0)</f>
        <v>0</v>
      </c>
      <c r="H165" s="378">
        <f>IFERROR(VLOOKUP($B165,'P1'!$B:$AQ,7,FALSE),0)</f>
        <v>0</v>
      </c>
      <c r="I165" s="379">
        <f>IFERROR(VLOOKUP($B165,'P1'!$B:$AQ,8,FALSE),0)</f>
        <v>0</v>
      </c>
      <c r="J165" s="65">
        <f>IFERROR(VLOOKUP($B165,'P1'!$B:$AQ,9,FALSE),0)</f>
        <v>0</v>
      </c>
      <c r="K165" s="396"/>
      <c r="L165" s="68">
        <f t="shared" si="245"/>
        <v>0</v>
      </c>
      <c r="M165" s="393"/>
      <c r="N165" s="397"/>
      <c r="O165" s="66">
        <f t="shared" si="246"/>
        <v>0</v>
      </c>
      <c r="P165" s="26"/>
      <c r="Q165" s="67" cm="1">
        <f t="array" ref="Q165">SUMPRODUCT(('P1'!$M$8:$AV$8=Q$9)*('P1'!$B$11:$B$190=$B165)*('P1'!$M$11:$AV$190*1))</f>
        <v>0</v>
      </c>
      <c r="R165" s="68" cm="1">
        <f t="array" ref="R165">SUMPRODUCT(('P1'!$M$8:$AV$8=R$9)*('P1'!$B$11:$B$190=$B165)*('P1'!$M$11:$AV$190*1))</f>
        <v>0</v>
      </c>
      <c r="S165" s="69" cm="1">
        <f t="array" ref="S165">SUMPRODUCT(('P1'!$M$8:$AV$8=S$9)*('P1'!$B$11:$B$190=$B165)*('P1'!$M$11:$AV$190*1))</f>
        <v>0</v>
      </c>
      <c r="T165" s="67" cm="1">
        <f t="array" ref="T165">SUMPRODUCT(('P1'!$M$8:$AV$8=T$9)*('P1'!$B$11:$B$190=$B165)*('P1'!$M$11:$AV$190*1))</f>
        <v>0</v>
      </c>
      <c r="U165" s="68" cm="1">
        <f t="array" ref="U165">SUMPRODUCT(('P1'!$M$8:$AV$8=U$9)*('P1'!$B$11:$B$190=$B165)*('P1'!$M$11:$AV$190*1))</f>
        <v>0</v>
      </c>
      <c r="V165" s="69" cm="1">
        <f t="array" ref="V165">SUMPRODUCT(('P1'!$M$8:$AV$8=V$9)*('P1'!$B$11:$B$190=$B165)*('P1'!$M$11:$AV$190*1))</f>
        <v>0</v>
      </c>
      <c r="W165" s="67" cm="1">
        <f t="array" ref="W165">SUMPRODUCT(('P1'!$M$8:$AV$8=W$9)*('P1'!$B$11:$B$190=$B165)*('P1'!$M$11:$AV$190*1))</f>
        <v>0</v>
      </c>
      <c r="X165" s="68" cm="1">
        <f t="array" ref="X165">SUMPRODUCT(('P1'!$M$8:$AV$8=X$9)*('P1'!$B$11:$B$190=$B165)*('P1'!$M$11:$AV$190*1))</f>
        <v>0</v>
      </c>
      <c r="Y165" s="69" cm="1">
        <f t="array" ref="Y165">SUMPRODUCT(('P1'!$M$8:$AV$8=Y$9)*('P1'!$B$11:$B$190=$B165)*('P1'!$M$11:$AV$190*1))</f>
        <v>0</v>
      </c>
      <c r="Z165" s="67" cm="1">
        <f t="array" ref="Z165">SUMPRODUCT(('P1'!$M$8:$AV$8=Z$9)*('P1'!$B$11:$B$190=$B165)*('P1'!$M$11:$AV$190*1))</f>
        <v>0</v>
      </c>
      <c r="AA165" s="68" cm="1">
        <f t="array" ref="AA165">SUMPRODUCT(('P1'!$M$8:$AV$8=AA$9)*('P1'!$B$11:$B$190=$B165)*('P1'!$M$11:$AV$190*1))</f>
        <v>0</v>
      </c>
      <c r="AB165" s="69" cm="1">
        <f t="array" ref="AB165">SUMPRODUCT(('P1'!$M$8:$AV$8=AB$9)*('P1'!$B$11:$B$190=$B165)*('P1'!$M$11:$AV$190*1))</f>
        <v>0</v>
      </c>
      <c r="AC165" s="67" cm="1">
        <f t="array" ref="AC165">SUMPRODUCT(('P1'!$M$8:$AV$8=AC$9)*('P1'!$B$11:$B$190=$B165)*('P1'!$M$11:$AV$190*1))</f>
        <v>0</v>
      </c>
      <c r="AD165" s="68" cm="1">
        <f t="array" ref="AD165">SUMPRODUCT(('P1'!$M$8:$AV$8=AD$9)*('P1'!$B$11:$B$190=$B165)*('P1'!$M$11:$AV$190*1))</f>
        <v>0</v>
      </c>
      <c r="AE165" s="69" cm="1">
        <f t="array" ref="AE165">SUMPRODUCT(('P1'!$M$8:$AV$8=AE$9)*('P1'!$B$11:$B$190=$B165)*('P1'!$M$11:$AV$190*1))</f>
        <v>0</v>
      </c>
      <c r="AF165" s="67" cm="1">
        <f t="array" ref="AF165">SUMPRODUCT(('P1'!$M$8:$AV$8=AF$9)*('P1'!$B$11:$B$190=$B165)*('P1'!$M$11:$AV$190*1))</f>
        <v>0</v>
      </c>
      <c r="AG165" s="68" cm="1">
        <f t="array" ref="AG165">SUMPRODUCT(('P1'!$M$8:$AV$8=AG$9)*('P1'!$B$11:$B$190=$B165)*('P1'!$M$11:$AV$190*1))</f>
        <v>0</v>
      </c>
      <c r="AH165" s="69" cm="1">
        <f t="array" ref="AH165">SUMPRODUCT(('P1'!$M$8:$AV$8=AH$9)*('P1'!$B$11:$B$190=$B165)*('P1'!$M$11:$AV$190*1))</f>
        <v>0</v>
      </c>
      <c r="AI165" s="67" cm="1">
        <f t="array" ref="AI165">SUMPRODUCT(('P1'!$M$8:$AV$8=AI$9)*('P1'!$B$11:$B$190=$B165)*('P1'!$M$11:$AV$190*1))</f>
        <v>0</v>
      </c>
      <c r="AJ165" s="68" cm="1">
        <f t="array" ref="AJ165">SUMPRODUCT(('P1'!$M$8:$AV$8=AJ$9)*('P1'!$B$11:$B$190=$B165)*('P1'!$M$11:$AV$190*1))</f>
        <v>0</v>
      </c>
      <c r="AK165" s="69" cm="1">
        <f t="array" ref="AK165">SUMPRODUCT(('P1'!$M$8:$AV$8=AK$9)*('P1'!$B$11:$B$190=$B165)*('P1'!$M$11:$AV$190*1))</f>
        <v>0</v>
      </c>
      <c r="AL165" s="67" cm="1">
        <f t="array" ref="AL165">SUMPRODUCT(('P1'!$M$8:$AV$8=AL$9)*('P1'!$B$11:$B$190=$B165)*('P1'!$M$11:$AV$190*1))</f>
        <v>0</v>
      </c>
      <c r="AM165" s="68" cm="1">
        <f t="array" ref="AM165">SUMPRODUCT(('P1'!$M$8:$AV$8=AM$9)*('P1'!$B$11:$B$190=$B165)*('P1'!$M$11:$AV$190*1))</f>
        <v>0</v>
      </c>
      <c r="AN165" s="69" cm="1">
        <f t="array" ref="AN165">SUMPRODUCT(('P1'!$M$8:$AV$8=AN$9)*('P1'!$B$11:$B$190=$B165)*('P1'!$M$11:$AV$190*1))</f>
        <v>0</v>
      </c>
      <c r="AO165" s="67" cm="1">
        <f t="array" ref="AO165">SUMPRODUCT(('P1'!$M$8:$AV$8=AO$9)*('P1'!$B$11:$B$190=$B165)*('P1'!$M$11:$AV$190*1))</f>
        <v>0</v>
      </c>
      <c r="AP165" s="68" cm="1">
        <f t="array" ref="AP165">SUMPRODUCT(('P1'!$M$8:$AV$8=AP$9)*('P1'!$B$11:$B$190=$B165)*('P1'!$M$11:$AV$190*1))</f>
        <v>0</v>
      </c>
      <c r="AQ165" s="69" cm="1">
        <f t="array" ref="AQ165">SUMPRODUCT(('P1'!$M$8:$AV$8=AQ$9)*('P1'!$B$11:$B$190=$B165)*('P1'!$M$11:$AV$190*1))</f>
        <v>0</v>
      </c>
      <c r="AR165" s="67" cm="1">
        <f t="array" ref="AR165">SUMPRODUCT(('P1'!$M$8:$AV$8=AR$9)*('P1'!$B$11:$B$190=$B165)*('P1'!$M$11:$AV$190*1))</f>
        <v>0</v>
      </c>
      <c r="AS165" s="68" cm="1">
        <f t="array" ref="AS165">SUMPRODUCT(('P1'!$M$8:$AV$8=AS$9)*('P1'!$B$11:$B$190=$B165)*('P1'!$M$11:$AV$190*1))</f>
        <v>0</v>
      </c>
      <c r="AT165" s="69" cm="1">
        <f t="array" ref="AT165">SUMPRODUCT(('P1'!$M$8:$AV$8=AT$9)*('P1'!$B$11:$B$190=$B165)*('P1'!$M$11:$AV$190*1))</f>
        <v>0</v>
      </c>
      <c r="AU165" s="67" cm="1">
        <f t="array" ref="AU165">SUMPRODUCT(('P1'!$M$8:$AV$8=AU$9)*('P1'!$B$11:$B$190=$B165)*('P1'!$M$11:$AV$190*1))</f>
        <v>0</v>
      </c>
      <c r="AV165" s="68" cm="1">
        <f t="array" ref="AV165">SUMPRODUCT(('P1'!$M$8:$AV$8=AV$9)*('P1'!$B$11:$B$190=$B165)*('P1'!$M$11:$AV$190*1))</f>
        <v>0</v>
      </c>
      <c r="AW165" s="69" cm="1">
        <f t="array" ref="AW165">SUMPRODUCT(('P1'!$M$8:$AV$8=AW$9)*('P1'!$B$11:$B$190=$B165)*('P1'!$M$11:$AV$190*1))</f>
        <v>0</v>
      </c>
      <c r="AX165" s="67" cm="1">
        <f t="array" ref="AX165">SUMPRODUCT(('P1'!$M$8:$AV$8=AX$9)*('P1'!$B$11:$B$190=$B165)*('P1'!$M$11:$AV$190*1))</f>
        <v>0</v>
      </c>
      <c r="AY165" s="68" cm="1">
        <f t="array" ref="AY165">SUMPRODUCT(('P1'!$M$8:$AV$8=AY$9)*('P1'!$B$11:$B$190=$B165)*('P1'!$M$11:$AV$190*1))</f>
        <v>0</v>
      </c>
      <c r="AZ165" s="69" cm="1">
        <f t="array" ref="AZ165">SUMPRODUCT(('P1'!$M$8:$AV$8=AZ$9)*('P1'!$B$11:$B$190=$B165)*('P1'!$M$11:$AV$190*1))</f>
        <v>0</v>
      </c>
      <c r="BA165" s="26"/>
      <c r="BB165" s="398"/>
      <c r="BC165" s="399"/>
      <c r="BD165" s="26"/>
      <c r="BE165" s="381">
        <f t="shared" si="243"/>
        <v>0</v>
      </c>
      <c r="BF165" s="383">
        <f t="shared" si="182"/>
        <v>0</v>
      </c>
      <c r="BG165" s="26"/>
      <c r="BH165" s="381">
        <f t="shared" si="244"/>
        <v>0</v>
      </c>
      <c r="BI165" s="383">
        <f t="shared" si="183"/>
        <v>0</v>
      </c>
    </row>
    <row r="166" spans="2:61" ht="12" hidden="1" customHeight="1" outlineLevel="1" x14ac:dyDescent="0.35">
      <c r="B166" s="61" t="s">
        <v>520</v>
      </c>
      <c r="C166" s="62">
        <f>IFERROR(VLOOKUP($B166,'P1'!$B:$AQ,2,FALSE),0)</f>
        <v>0</v>
      </c>
      <c r="D166" s="391">
        <f>IFERROR(VLOOKUP($B166,'P1'!$B:$AQ,3,FALSE),0)</f>
        <v>0</v>
      </c>
      <c r="E166" s="377">
        <f>IFERROR(VLOOKUP($B166,'P1'!$B:$AQ,4,FALSE),0)</f>
        <v>0</v>
      </c>
      <c r="F166" s="376">
        <f>IFERROR(VLOOKUP($B166,'P1'!$B:$AQ,5,FALSE),0)</f>
        <v>0</v>
      </c>
      <c r="G166" s="377">
        <f>IFERROR(VLOOKUP($B166,'P1'!$B:$AQ,6,FALSE),0)</f>
        <v>0</v>
      </c>
      <c r="H166" s="378">
        <f>IFERROR(VLOOKUP($B166,'P1'!$B:$AQ,7,FALSE),0)</f>
        <v>0</v>
      </c>
      <c r="I166" s="379">
        <f>IFERROR(VLOOKUP($B166,'P1'!$B:$AQ,8,FALSE),0)</f>
        <v>0</v>
      </c>
      <c r="J166" s="65">
        <f>IFERROR(VLOOKUP($B166,'P1'!$B:$AQ,9,FALSE),0)</f>
        <v>0</v>
      </c>
      <c r="K166" s="396"/>
      <c r="L166" s="68">
        <f t="shared" si="245"/>
        <v>0</v>
      </c>
      <c r="M166" s="393"/>
      <c r="N166" s="397"/>
      <c r="O166" s="66">
        <f t="shared" si="246"/>
        <v>0</v>
      </c>
      <c r="P166" s="26"/>
      <c r="Q166" s="67" cm="1">
        <f t="array" ref="Q166">SUMPRODUCT(('P1'!$M$8:$AV$8=Q$9)*('P1'!$B$11:$B$190=$B166)*('P1'!$M$11:$AV$190*1))</f>
        <v>0</v>
      </c>
      <c r="R166" s="68" cm="1">
        <f t="array" ref="R166">SUMPRODUCT(('P1'!$M$8:$AV$8=R$9)*('P1'!$B$11:$B$190=$B166)*('P1'!$M$11:$AV$190*1))</f>
        <v>0</v>
      </c>
      <c r="S166" s="69" cm="1">
        <f t="array" ref="S166">SUMPRODUCT(('P1'!$M$8:$AV$8=S$9)*('P1'!$B$11:$B$190=$B166)*('P1'!$M$11:$AV$190*1))</f>
        <v>0</v>
      </c>
      <c r="T166" s="67" cm="1">
        <f t="array" ref="T166">SUMPRODUCT(('P1'!$M$8:$AV$8=T$9)*('P1'!$B$11:$B$190=$B166)*('P1'!$M$11:$AV$190*1))</f>
        <v>0</v>
      </c>
      <c r="U166" s="68" cm="1">
        <f t="array" ref="U166">SUMPRODUCT(('P1'!$M$8:$AV$8=U$9)*('P1'!$B$11:$B$190=$B166)*('P1'!$M$11:$AV$190*1))</f>
        <v>0</v>
      </c>
      <c r="V166" s="69" cm="1">
        <f t="array" ref="V166">SUMPRODUCT(('P1'!$M$8:$AV$8=V$9)*('P1'!$B$11:$B$190=$B166)*('P1'!$M$11:$AV$190*1))</f>
        <v>0</v>
      </c>
      <c r="W166" s="67" cm="1">
        <f t="array" ref="W166">SUMPRODUCT(('P1'!$M$8:$AV$8=W$9)*('P1'!$B$11:$B$190=$B166)*('P1'!$M$11:$AV$190*1))</f>
        <v>0</v>
      </c>
      <c r="X166" s="68" cm="1">
        <f t="array" ref="X166">SUMPRODUCT(('P1'!$M$8:$AV$8=X$9)*('P1'!$B$11:$B$190=$B166)*('P1'!$M$11:$AV$190*1))</f>
        <v>0</v>
      </c>
      <c r="Y166" s="69" cm="1">
        <f t="array" ref="Y166">SUMPRODUCT(('P1'!$M$8:$AV$8=Y$9)*('P1'!$B$11:$B$190=$B166)*('P1'!$M$11:$AV$190*1))</f>
        <v>0</v>
      </c>
      <c r="Z166" s="67" cm="1">
        <f t="array" ref="Z166">SUMPRODUCT(('P1'!$M$8:$AV$8=Z$9)*('P1'!$B$11:$B$190=$B166)*('P1'!$M$11:$AV$190*1))</f>
        <v>0</v>
      </c>
      <c r="AA166" s="68" cm="1">
        <f t="array" ref="AA166">SUMPRODUCT(('P1'!$M$8:$AV$8=AA$9)*('P1'!$B$11:$B$190=$B166)*('P1'!$M$11:$AV$190*1))</f>
        <v>0</v>
      </c>
      <c r="AB166" s="69" cm="1">
        <f t="array" ref="AB166">SUMPRODUCT(('P1'!$M$8:$AV$8=AB$9)*('P1'!$B$11:$B$190=$B166)*('P1'!$M$11:$AV$190*1))</f>
        <v>0</v>
      </c>
      <c r="AC166" s="67" cm="1">
        <f t="array" ref="AC166">SUMPRODUCT(('P1'!$M$8:$AV$8=AC$9)*('P1'!$B$11:$B$190=$B166)*('P1'!$M$11:$AV$190*1))</f>
        <v>0</v>
      </c>
      <c r="AD166" s="68" cm="1">
        <f t="array" ref="AD166">SUMPRODUCT(('P1'!$M$8:$AV$8=AD$9)*('P1'!$B$11:$B$190=$B166)*('P1'!$M$11:$AV$190*1))</f>
        <v>0</v>
      </c>
      <c r="AE166" s="69" cm="1">
        <f t="array" ref="AE166">SUMPRODUCT(('P1'!$M$8:$AV$8=AE$9)*('P1'!$B$11:$B$190=$B166)*('P1'!$M$11:$AV$190*1))</f>
        <v>0</v>
      </c>
      <c r="AF166" s="67" cm="1">
        <f t="array" ref="AF166">SUMPRODUCT(('P1'!$M$8:$AV$8=AF$9)*('P1'!$B$11:$B$190=$B166)*('P1'!$M$11:$AV$190*1))</f>
        <v>0</v>
      </c>
      <c r="AG166" s="68" cm="1">
        <f t="array" ref="AG166">SUMPRODUCT(('P1'!$M$8:$AV$8=AG$9)*('P1'!$B$11:$B$190=$B166)*('P1'!$M$11:$AV$190*1))</f>
        <v>0</v>
      </c>
      <c r="AH166" s="69" cm="1">
        <f t="array" ref="AH166">SUMPRODUCT(('P1'!$M$8:$AV$8=AH$9)*('P1'!$B$11:$B$190=$B166)*('P1'!$M$11:$AV$190*1))</f>
        <v>0</v>
      </c>
      <c r="AI166" s="67" cm="1">
        <f t="array" ref="AI166">SUMPRODUCT(('P1'!$M$8:$AV$8=AI$9)*('P1'!$B$11:$B$190=$B166)*('P1'!$M$11:$AV$190*1))</f>
        <v>0</v>
      </c>
      <c r="AJ166" s="68" cm="1">
        <f t="array" ref="AJ166">SUMPRODUCT(('P1'!$M$8:$AV$8=AJ$9)*('P1'!$B$11:$B$190=$B166)*('P1'!$M$11:$AV$190*1))</f>
        <v>0</v>
      </c>
      <c r="AK166" s="69" cm="1">
        <f t="array" ref="AK166">SUMPRODUCT(('P1'!$M$8:$AV$8=AK$9)*('P1'!$B$11:$B$190=$B166)*('P1'!$M$11:$AV$190*1))</f>
        <v>0</v>
      </c>
      <c r="AL166" s="67" cm="1">
        <f t="array" ref="AL166">SUMPRODUCT(('P1'!$M$8:$AV$8=AL$9)*('P1'!$B$11:$B$190=$B166)*('P1'!$M$11:$AV$190*1))</f>
        <v>0</v>
      </c>
      <c r="AM166" s="68" cm="1">
        <f t="array" ref="AM166">SUMPRODUCT(('P1'!$M$8:$AV$8=AM$9)*('P1'!$B$11:$B$190=$B166)*('P1'!$M$11:$AV$190*1))</f>
        <v>0</v>
      </c>
      <c r="AN166" s="69" cm="1">
        <f t="array" ref="AN166">SUMPRODUCT(('P1'!$M$8:$AV$8=AN$9)*('P1'!$B$11:$B$190=$B166)*('P1'!$M$11:$AV$190*1))</f>
        <v>0</v>
      </c>
      <c r="AO166" s="67" cm="1">
        <f t="array" ref="AO166">SUMPRODUCT(('P1'!$M$8:$AV$8=AO$9)*('P1'!$B$11:$B$190=$B166)*('P1'!$M$11:$AV$190*1))</f>
        <v>0</v>
      </c>
      <c r="AP166" s="68" cm="1">
        <f t="array" ref="AP166">SUMPRODUCT(('P1'!$M$8:$AV$8=AP$9)*('P1'!$B$11:$B$190=$B166)*('P1'!$M$11:$AV$190*1))</f>
        <v>0</v>
      </c>
      <c r="AQ166" s="69" cm="1">
        <f t="array" ref="AQ166">SUMPRODUCT(('P1'!$M$8:$AV$8=AQ$9)*('P1'!$B$11:$B$190=$B166)*('P1'!$M$11:$AV$190*1))</f>
        <v>0</v>
      </c>
      <c r="AR166" s="67" cm="1">
        <f t="array" ref="AR166">SUMPRODUCT(('P1'!$M$8:$AV$8=AR$9)*('P1'!$B$11:$B$190=$B166)*('P1'!$M$11:$AV$190*1))</f>
        <v>0</v>
      </c>
      <c r="AS166" s="68" cm="1">
        <f t="array" ref="AS166">SUMPRODUCT(('P1'!$M$8:$AV$8=AS$9)*('P1'!$B$11:$B$190=$B166)*('P1'!$M$11:$AV$190*1))</f>
        <v>0</v>
      </c>
      <c r="AT166" s="69" cm="1">
        <f t="array" ref="AT166">SUMPRODUCT(('P1'!$M$8:$AV$8=AT$9)*('P1'!$B$11:$B$190=$B166)*('P1'!$M$11:$AV$190*1))</f>
        <v>0</v>
      </c>
      <c r="AU166" s="67" cm="1">
        <f t="array" ref="AU166">SUMPRODUCT(('P1'!$M$8:$AV$8=AU$9)*('P1'!$B$11:$B$190=$B166)*('P1'!$M$11:$AV$190*1))</f>
        <v>0</v>
      </c>
      <c r="AV166" s="68" cm="1">
        <f t="array" ref="AV166">SUMPRODUCT(('P1'!$M$8:$AV$8=AV$9)*('P1'!$B$11:$B$190=$B166)*('P1'!$M$11:$AV$190*1))</f>
        <v>0</v>
      </c>
      <c r="AW166" s="69" cm="1">
        <f t="array" ref="AW166">SUMPRODUCT(('P1'!$M$8:$AV$8=AW$9)*('P1'!$B$11:$B$190=$B166)*('P1'!$M$11:$AV$190*1))</f>
        <v>0</v>
      </c>
      <c r="AX166" s="67" cm="1">
        <f t="array" ref="AX166">SUMPRODUCT(('P1'!$M$8:$AV$8=AX$9)*('P1'!$B$11:$B$190=$B166)*('P1'!$M$11:$AV$190*1))</f>
        <v>0</v>
      </c>
      <c r="AY166" s="68" cm="1">
        <f t="array" ref="AY166">SUMPRODUCT(('P1'!$M$8:$AV$8=AY$9)*('P1'!$B$11:$B$190=$B166)*('P1'!$M$11:$AV$190*1))</f>
        <v>0</v>
      </c>
      <c r="AZ166" s="69" cm="1">
        <f t="array" ref="AZ166">SUMPRODUCT(('P1'!$M$8:$AV$8=AZ$9)*('P1'!$B$11:$B$190=$B166)*('P1'!$M$11:$AV$190*1))</f>
        <v>0</v>
      </c>
      <c r="BA166" s="26"/>
      <c r="BB166" s="398"/>
      <c r="BC166" s="399"/>
      <c r="BD166" s="26"/>
      <c r="BE166" s="381">
        <f t="shared" si="243"/>
        <v>0</v>
      </c>
      <c r="BF166" s="383">
        <f t="shared" si="182"/>
        <v>0</v>
      </c>
      <c r="BG166" s="26"/>
      <c r="BH166" s="381">
        <f t="shared" si="244"/>
        <v>0</v>
      </c>
      <c r="BI166" s="383">
        <f t="shared" si="183"/>
        <v>0</v>
      </c>
    </row>
    <row r="167" spans="2:61" ht="12" hidden="1" customHeight="1" outlineLevel="1" x14ac:dyDescent="0.35">
      <c r="B167" s="61" t="s">
        <v>521</v>
      </c>
      <c r="C167" s="62">
        <f>IFERROR(VLOOKUP($B167,'P1'!$B:$AQ,2,FALSE),0)</f>
        <v>0</v>
      </c>
      <c r="D167" s="391">
        <f>IFERROR(VLOOKUP($B167,'P1'!$B:$AQ,3,FALSE),0)</f>
        <v>0</v>
      </c>
      <c r="E167" s="377">
        <f>IFERROR(VLOOKUP($B167,'P1'!$B:$AQ,4,FALSE),0)</f>
        <v>0</v>
      </c>
      <c r="F167" s="376">
        <f>IFERROR(VLOOKUP($B167,'P1'!$B:$AQ,5,FALSE),0)</f>
        <v>0</v>
      </c>
      <c r="G167" s="377">
        <f>IFERROR(VLOOKUP($B167,'P1'!$B:$AQ,6,FALSE),0)</f>
        <v>0</v>
      </c>
      <c r="H167" s="378">
        <f>IFERROR(VLOOKUP($B167,'P1'!$B:$AQ,7,FALSE),0)</f>
        <v>0</v>
      </c>
      <c r="I167" s="379">
        <f>IFERROR(VLOOKUP($B167,'P1'!$B:$AQ,8,FALSE),0)</f>
        <v>0</v>
      </c>
      <c r="J167" s="65">
        <f>IFERROR(VLOOKUP($B167,'P1'!$B:$AQ,9,FALSE),0)</f>
        <v>0</v>
      </c>
      <c r="K167" s="396"/>
      <c r="L167" s="68">
        <f t="shared" si="245"/>
        <v>0</v>
      </c>
      <c r="M167" s="393"/>
      <c r="N167" s="397"/>
      <c r="O167" s="66">
        <f t="shared" si="246"/>
        <v>0</v>
      </c>
      <c r="P167" s="26"/>
      <c r="Q167" s="67" cm="1">
        <f t="array" ref="Q167">SUMPRODUCT(('P1'!$M$8:$AV$8=Q$9)*('P1'!$B$11:$B$190=$B167)*('P1'!$M$11:$AV$190*1))</f>
        <v>0</v>
      </c>
      <c r="R167" s="68" cm="1">
        <f t="array" ref="R167">SUMPRODUCT(('P1'!$M$8:$AV$8=R$9)*('P1'!$B$11:$B$190=$B167)*('P1'!$M$11:$AV$190*1))</f>
        <v>0</v>
      </c>
      <c r="S167" s="69" cm="1">
        <f t="array" ref="S167">SUMPRODUCT(('P1'!$M$8:$AV$8=S$9)*('P1'!$B$11:$B$190=$B167)*('P1'!$M$11:$AV$190*1))</f>
        <v>0</v>
      </c>
      <c r="T167" s="67" cm="1">
        <f t="array" ref="T167">SUMPRODUCT(('P1'!$M$8:$AV$8=T$9)*('P1'!$B$11:$B$190=$B167)*('P1'!$M$11:$AV$190*1))</f>
        <v>0</v>
      </c>
      <c r="U167" s="68" cm="1">
        <f t="array" ref="U167">SUMPRODUCT(('P1'!$M$8:$AV$8=U$9)*('P1'!$B$11:$B$190=$B167)*('P1'!$M$11:$AV$190*1))</f>
        <v>0</v>
      </c>
      <c r="V167" s="69" cm="1">
        <f t="array" ref="V167">SUMPRODUCT(('P1'!$M$8:$AV$8=V$9)*('P1'!$B$11:$B$190=$B167)*('P1'!$M$11:$AV$190*1))</f>
        <v>0</v>
      </c>
      <c r="W167" s="67" cm="1">
        <f t="array" ref="W167">SUMPRODUCT(('P1'!$M$8:$AV$8=W$9)*('P1'!$B$11:$B$190=$B167)*('P1'!$M$11:$AV$190*1))</f>
        <v>0</v>
      </c>
      <c r="X167" s="68" cm="1">
        <f t="array" ref="X167">SUMPRODUCT(('P1'!$M$8:$AV$8=X$9)*('P1'!$B$11:$B$190=$B167)*('P1'!$M$11:$AV$190*1))</f>
        <v>0</v>
      </c>
      <c r="Y167" s="69" cm="1">
        <f t="array" ref="Y167">SUMPRODUCT(('P1'!$M$8:$AV$8=Y$9)*('P1'!$B$11:$B$190=$B167)*('P1'!$M$11:$AV$190*1))</f>
        <v>0</v>
      </c>
      <c r="Z167" s="67" cm="1">
        <f t="array" ref="Z167">SUMPRODUCT(('P1'!$M$8:$AV$8=Z$9)*('P1'!$B$11:$B$190=$B167)*('P1'!$M$11:$AV$190*1))</f>
        <v>0</v>
      </c>
      <c r="AA167" s="68" cm="1">
        <f t="array" ref="AA167">SUMPRODUCT(('P1'!$M$8:$AV$8=AA$9)*('P1'!$B$11:$B$190=$B167)*('P1'!$M$11:$AV$190*1))</f>
        <v>0</v>
      </c>
      <c r="AB167" s="69" cm="1">
        <f t="array" ref="AB167">SUMPRODUCT(('P1'!$M$8:$AV$8=AB$9)*('P1'!$B$11:$B$190=$B167)*('P1'!$M$11:$AV$190*1))</f>
        <v>0</v>
      </c>
      <c r="AC167" s="67" cm="1">
        <f t="array" ref="AC167">SUMPRODUCT(('P1'!$M$8:$AV$8=AC$9)*('P1'!$B$11:$B$190=$B167)*('P1'!$M$11:$AV$190*1))</f>
        <v>0</v>
      </c>
      <c r="AD167" s="68" cm="1">
        <f t="array" ref="AD167">SUMPRODUCT(('P1'!$M$8:$AV$8=AD$9)*('P1'!$B$11:$B$190=$B167)*('P1'!$M$11:$AV$190*1))</f>
        <v>0</v>
      </c>
      <c r="AE167" s="69" cm="1">
        <f t="array" ref="AE167">SUMPRODUCT(('P1'!$M$8:$AV$8=AE$9)*('P1'!$B$11:$B$190=$B167)*('P1'!$M$11:$AV$190*1))</f>
        <v>0</v>
      </c>
      <c r="AF167" s="67" cm="1">
        <f t="array" ref="AF167">SUMPRODUCT(('P1'!$M$8:$AV$8=AF$9)*('P1'!$B$11:$B$190=$B167)*('P1'!$M$11:$AV$190*1))</f>
        <v>0</v>
      </c>
      <c r="AG167" s="68" cm="1">
        <f t="array" ref="AG167">SUMPRODUCT(('P1'!$M$8:$AV$8=AG$9)*('P1'!$B$11:$B$190=$B167)*('P1'!$M$11:$AV$190*1))</f>
        <v>0</v>
      </c>
      <c r="AH167" s="69" cm="1">
        <f t="array" ref="AH167">SUMPRODUCT(('P1'!$M$8:$AV$8=AH$9)*('P1'!$B$11:$B$190=$B167)*('P1'!$M$11:$AV$190*1))</f>
        <v>0</v>
      </c>
      <c r="AI167" s="67" cm="1">
        <f t="array" ref="AI167">SUMPRODUCT(('P1'!$M$8:$AV$8=AI$9)*('P1'!$B$11:$B$190=$B167)*('P1'!$M$11:$AV$190*1))</f>
        <v>0</v>
      </c>
      <c r="AJ167" s="68" cm="1">
        <f t="array" ref="AJ167">SUMPRODUCT(('P1'!$M$8:$AV$8=AJ$9)*('P1'!$B$11:$B$190=$B167)*('P1'!$M$11:$AV$190*1))</f>
        <v>0</v>
      </c>
      <c r="AK167" s="69" cm="1">
        <f t="array" ref="AK167">SUMPRODUCT(('P1'!$M$8:$AV$8=AK$9)*('P1'!$B$11:$B$190=$B167)*('P1'!$M$11:$AV$190*1))</f>
        <v>0</v>
      </c>
      <c r="AL167" s="67" cm="1">
        <f t="array" ref="AL167">SUMPRODUCT(('P1'!$M$8:$AV$8=AL$9)*('P1'!$B$11:$B$190=$B167)*('P1'!$M$11:$AV$190*1))</f>
        <v>0</v>
      </c>
      <c r="AM167" s="68" cm="1">
        <f t="array" ref="AM167">SUMPRODUCT(('P1'!$M$8:$AV$8=AM$9)*('P1'!$B$11:$B$190=$B167)*('P1'!$M$11:$AV$190*1))</f>
        <v>0</v>
      </c>
      <c r="AN167" s="69" cm="1">
        <f t="array" ref="AN167">SUMPRODUCT(('P1'!$M$8:$AV$8=AN$9)*('P1'!$B$11:$B$190=$B167)*('P1'!$M$11:$AV$190*1))</f>
        <v>0</v>
      </c>
      <c r="AO167" s="67" cm="1">
        <f t="array" ref="AO167">SUMPRODUCT(('P1'!$M$8:$AV$8=AO$9)*('P1'!$B$11:$B$190=$B167)*('P1'!$M$11:$AV$190*1))</f>
        <v>0</v>
      </c>
      <c r="AP167" s="68" cm="1">
        <f t="array" ref="AP167">SUMPRODUCT(('P1'!$M$8:$AV$8=AP$9)*('P1'!$B$11:$B$190=$B167)*('P1'!$M$11:$AV$190*1))</f>
        <v>0</v>
      </c>
      <c r="AQ167" s="69" cm="1">
        <f t="array" ref="AQ167">SUMPRODUCT(('P1'!$M$8:$AV$8=AQ$9)*('P1'!$B$11:$B$190=$B167)*('P1'!$M$11:$AV$190*1))</f>
        <v>0</v>
      </c>
      <c r="AR167" s="67" cm="1">
        <f t="array" ref="AR167">SUMPRODUCT(('P1'!$M$8:$AV$8=AR$9)*('P1'!$B$11:$B$190=$B167)*('P1'!$M$11:$AV$190*1))</f>
        <v>0</v>
      </c>
      <c r="AS167" s="68" cm="1">
        <f t="array" ref="AS167">SUMPRODUCT(('P1'!$M$8:$AV$8=AS$9)*('P1'!$B$11:$B$190=$B167)*('P1'!$M$11:$AV$190*1))</f>
        <v>0</v>
      </c>
      <c r="AT167" s="69" cm="1">
        <f t="array" ref="AT167">SUMPRODUCT(('P1'!$M$8:$AV$8=AT$9)*('P1'!$B$11:$B$190=$B167)*('P1'!$M$11:$AV$190*1))</f>
        <v>0</v>
      </c>
      <c r="AU167" s="67" cm="1">
        <f t="array" ref="AU167">SUMPRODUCT(('P1'!$M$8:$AV$8=AU$9)*('P1'!$B$11:$B$190=$B167)*('P1'!$M$11:$AV$190*1))</f>
        <v>0</v>
      </c>
      <c r="AV167" s="68" cm="1">
        <f t="array" ref="AV167">SUMPRODUCT(('P1'!$M$8:$AV$8=AV$9)*('P1'!$B$11:$B$190=$B167)*('P1'!$M$11:$AV$190*1))</f>
        <v>0</v>
      </c>
      <c r="AW167" s="69" cm="1">
        <f t="array" ref="AW167">SUMPRODUCT(('P1'!$M$8:$AV$8=AW$9)*('P1'!$B$11:$B$190=$B167)*('P1'!$M$11:$AV$190*1))</f>
        <v>0</v>
      </c>
      <c r="AX167" s="67" cm="1">
        <f t="array" ref="AX167">SUMPRODUCT(('P1'!$M$8:$AV$8=AX$9)*('P1'!$B$11:$B$190=$B167)*('P1'!$M$11:$AV$190*1))</f>
        <v>0</v>
      </c>
      <c r="AY167" s="68" cm="1">
        <f t="array" ref="AY167">SUMPRODUCT(('P1'!$M$8:$AV$8=AY$9)*('P1'!$B$11:$B$190=$B167)*('P1'!$M$11:$AV$190*1))</f>
        <v>0</v>
      </c>
      <c r="AZ167" s="69" cm="1">
        <f t="array" ref="AZ167">SUMPRODUCT(('P1'!$M$8:$AV$8=AZ$9)*('P1'!$B$11:$B$190=$B167)*('P1'!$M$11:$AV$190*1))</f>
        <v>0</v>
      </c>
      <c r="BA167" s="26"/>
      <c r="BB167" s="398"/>
      <c r="BC167" s="399"/>
      <c r="BD167" s="26"/>
      <c r="BE167" s="381">
        <f t="shared" si="243"/>
        <v>0</v>
      </c>
      <c r="BF167" s="383">
        <f t="shared" si="182"/>
        <v>0</v>
      </c>
      <c r="BG167" s="26"/>
      <c r="BH167" s="381">
        <f t="shared" si="244"/>
        <v>0</v>
      </c>
      <c r="BI167" s="383">
        <f t="shared" si="183"/>
        <v>0</v>
      </c>
    </row>
    <row r="168" spans="2:61" ht="12" hidden="1" customHeight="1" outlineLevel="1" x14ac:dyDescent="0.35">
      <c r="B168" s="61" t="s">
        <v>522</v>
      </c>
      <c r="C168" s="62">
        <f>IFERROR(VLOOKUP($B168,'P1'!$B:$AQ,2,FALSE),0)</f>
        <v>0</v>
      </c>
      <c r="D168" s="391">
        <f>IFERROR(VLOOKUP($B168,'P1'!$B:$AQ,3,FALSE),0)</f>
        <v>0</v>
      </c>
      <c r="E168" s="377">
        <f>IFERROR(VLOOKUP($B168,'P1'!$B:$AQ,4,FALSE),0)</f>
        <v>0</v>
      </c>
      <c r="F168" s="376">
        <f>IFERROR(VLOOKUP($B168,'P1'!$B:$AQ,5,FALSE),0)</f>
        <v>0</v>
      </c>
      <c r="G168" s="377">
        <f>IFERROR(VLOOKUP($B168,'P1'!$B:$AQ,6,FALSE),0)</f>
        <v>0</v>
      </c>
      <c r="H168" s="378">
        <f>IFERROR(VLOOKUP($B168,'P1'!$B:$AQ,7,FALSE),0)</f>
        <v>0</v>
      </c>
      <c r="I168" s="379">
        <f>IFERROR(VLOOKUP($B168,'P1'!$B:$AQ,8,FALSE),0)</f>
        <v>0</v>
      </c>
      <c r="J168" s="65">
        <f>IFERROR(VLOOKUP($B168,'P1'!$B:$AQ,9,FALSE),0)</f>
        <v>0</v>
      </c>
      <c r="K168" s="396"/>
      <c r="L168" s="68">
        <f t="shared" si="245"/>
        <v>0</v>
      </c>
      <c r="M168" s="393"/>
      <c r="N168" s="397"/>
      <c r="O168" s="66">
        <f t="shared" si="246"/>
        <v>0</v>
      </c>
      <c r="P168" s="26"/>
      <c r="Q168" s="67" cm="1">
        <f t="array" ref="Q168">SUMPRODUCT(('P1'!$M$8:$AV$8=Q$9)*('P1'!$B$11:$B$190=$B168)*('P1'!$M$11:$AV$190*1))</f>
        <v>0</v>
      </c>
      <c r="R168" s="68" cm="1">
        <f t="array" ref="R168">SUMPRODUCT(('P1'!$M$8:$AV$8=R$9)*('P1'!$B$11:$B$190=$B168)*('P1'!$M$11:$AV$190*1))</f>
        <v>0</v>
      </c>
      <c r="S168" s="69" cm="1">
        <f t="array" ref="S168">SUMPRODUCT(('P1'!$M$8:$AV$8=S$9)*('P1'!$B$11:$B$190=$B168)*('P1'!$M$11:$AV$190*1))</f>
        <v>0</v>
      </c>
      <c r="T168" s="67" cm="1">
        <f t="array" ref="T168">SUMPRODUCT(('P1'!$M$8:$AV$8=T$9)*('P1'!$B$11:$B$190=$B168)*('P1'!$M$11:$AV$190*1))</f>
        <v>0</v>
      </c>
      <c r="U168" s="68" cm="1">
        <f t="array" ref="U168">SUMPRODUCT(('P1'!$M$8:$AV$8=U$9)*('P1'!$B$11:$B$190=$B168)*('P1'!$M$11:$AV$190*1))</f>
        <v>0</v>
      </c>
      <c r="V168" s="69" cm="1">
        <f t="array" ref="V168">SUMPRODUCT(('P1'!$M$8:$AV$8=V$9)*('P1'!$B$11:$B$190=$B168)*('P1'!$M$11:$AV$190*1))</f>
        <v>0</v>
      </c>
      <c r="W168" s="67" cm="1">
        <f t="array" ref="W168">SUMPRODUCT(('P1'!$M$8:$AV$8=W$9)*('P1'!$B$11:$B$190=$B168)*('P1'!$M$11:$AV$190*1))</f>
        <v>0</v>
      </c>
      <c r="X168" s="68" cm="1">
        <f t="array" ref="X168">SUMPRODUCT(('P1'!$M$8:$AV$8=X$9)*('P1'!$B$11:$B$190=$B168)*('P1'!$M$11:$AV$190*1))</f>
        <v>0</v>
      </c>
      <c r="Y168" s="69" cm="1">
        <f t="array" ref="Y168">SUMPRODUCT(('P1'!$M$8:$AV$8=Y$9)*('P1'!$B$11:$B$190=$B168)*('P1'!$M$11:$AV$190*1))</f>
        <v>0</v>
      </c>
      <c r="Z168" s="67" cm="1">
        <f t="array" ref="Z168">SUMPRODUCT(('P1'!$M$8:$AV$8=Z$9)*('P1'!$B$11:$B$190=$B168)*('P1'!$M$11:$AV$190*1))</f>
        <v>0</v>
      </c>
      <c r="AA168" s="68" cm="1">
        <f t="array" ref="AA168">SUMPRODUCT(('P1'!$M$8:$AV$8=AA$9)*('P1'!$B$11:$B$190=$B168)*('P1'!$M$11:$AV$190*1))</f>
        <v>0</v>
      </c>
      <c r="AB168" s="69" cm="1">
        <f t="array" ref="AB168">SUMPRODUCT(('P1'!$M$8:$AV$8=AB$9)*('P1'!$B$11:$B$190=$B168)*('P1'!$M$11:$AV$190*1))</f>
        <v>0</v>
      </c>
      <c r="AC168" s="67" cm="1">
        <f t="array" ref="AC168">SUMPRODUCT(('P1'!$M$8:$AV$8=AC$9)*('P1'!$B$11:$B$190=$B168)*('P1'!$M$11:$AV$190*1))</f>
        <v>0</v>
      </c>
      <c r="AD168" s="68" cm="1">
        <f t="array" ref="AD168">SUMPRODUCT(('P1'!$M$8:$AV$8=AD$9)*('P1'!$B$11:$B$190=$B168)*('P1'!$M$11:$AV$190*1))</f>
        <v>0</v>
      </c>
      <c r="AE168" s="69" cm="1">
        <f t="array" ref="AE168">SUMPRODUCT(('P1'!$M$8:$AV$8=AE$9)*('P1'!$B$11:$B$190=$B168)*('P1'!$M$11:$AV$190*1))</f>
        <v>0</v>
      </c>
      <c r="AF168" s="67" cm="1">
        <f t="array" ref="AF168">SUMPRODUCT(('P1'!$M$8:$AV$8=AF$9)*('P1'!$B$11:$B$190=$B168)*('P1'!$M$11:$AV$190*1))</f>
        <v>0</v>
      </c>
      <c r="AG168" s="68" cm="1">
        <f t="array" ref="AG168">SUMPRODUCT(('P1'!$M$8:$AV$8=AG$9)*('P1'!$B$11:$B$190=$B168)*('P1'!$M$11:$AV$190*1))</f>
        <v>0</v>
      </c>
      <c r="AH168" s="69" cm="1">
        <f t="array" ref="AH168">SUMPRODUCT(('P1'!$M$8:$AV$8=AH$9)*('P1'!$B$11:$B$190=$B168)*('P1'!$M$11:$AV$190*1))</f>
        <v>0</v>
      </c>
      <c r="AI168" s="67" cm="1">
        <f t="array" ref="AI168">SUMPRODUCT(('P1'!$M$8:$AV$8=AI$9)*('P1'!$B$11:$B$190=$B168)*('P1'!$M$11:$AV$190*1))</f>
        <v>0</v>
      </c>
      <c r="AJ168" s="68" cm="1">
        <f t="array" ref="AJ168">SUMPRODUCT(('P1'!$M$8:$AV$8=AJ$9)*('P1'!$B$11:$B$190=$B168)*('P1'!$M$11:$AV$190*1))</f>
        <v>0</v>
      </c>
      <c r="AK168" s="69" cm="1">
        <f t="array" ref="AK168">SUMPRODUCT(('P1'!$M$8:$AV$8=AK$9)*('P1'!$B$11:$B$190=$B168)*('P1'!$M$11:$AV$190*1))</f>
        <v>0</v>
      </c>
      <c r="AL168" s="67" cm="1">
        <f t="array" ref="AL168">SUMPRODUCT(('P1'!$M$8:$AV$8=AL$9)*('P1'!$B$11:$B$190=$B168)*('P1'!$M$11:$AV$190*1))</f>
        <v>0</v>
      </c>
      <c r="AM168" s="68" cm="1">
        <f t="array" ref="AM168">SUMPRODUCT(('P1'!$M$8:$AV$8=AM$9)*('P1'!$B$11:$B$190=$B168)*('P1'!$M$11:$AV$190*1))</f>
        <v>0</v>
      </c>
      <c r="AN168" s="69" cm="1">
        <f t="array" ref="AN168">SUMPRODUCT(('P1'!$M$8:$AV$8=AN$9)*('P1'!$B$11:$B$190=$B168)*('P1'!$M$11:$AV$190*1))</f>
        <v>0</v>
      </c>
      <c r="AO168" s="67" cm="1">
        <f t="array" ref="AO168">SUMPRODUCT(('P1'!$M$8:$AV$8=AO$9)*('P1'!$B$11:$B$190=$B168)*('P1'!$M$11:$AV$190*1))</f>
        <v>0</v>
      </c>
      <c r="AP168" s="68" cm="1">
        <f t="array" ref="AP168">SUMPRODUCT(('P1'!$M$8:$AV$8=AP$9)*('P1'!$B$11:$B$190=$B168)*('P1'!$M$11:$AV$190*1))</f>
        <v>0</v>
      </c>
      <c r="AQ168" s="69" cm="1">
        <f t="array" ref="AQ168">SUMPRODUCT(('P1'!$M$8:$AV$8=AQ$9)*('P1'!$B$11:$B$190=$B168)*('P1'!$M$11:$AV$190*1))</f>
        <v>0</v>
      </c>
      <c r="AR168" s="67" cm="1">
        <f t="array" ref="AR168">SUMPRODUCT(('P1'!$M$8:$AV$8=AR$9)*('P1'!$B$11:$B$190=$B168)*('P1'!$M$11:$AV$190*1))</f>
        <v>0</v>
      </c>
      <c r="AS168" s="68" cm="1">
        <f t="array" ref="AS168">SUMPRODUCT(('P1'!$M$8:$AV$8=AS$9)*('P1'!$B$11:$B$190=$B168)*('P1'!$M$11:$AV$190*1))</f>
        <v>0</v>
      </c>
      <c r="AT168" s="69" cm="1">
        <f t="array" ref="AT168">SUMPRODUCT(('P1'!$M$8:$AV$8=AT$9)*('P1'!$B$11:$B$190=$B168)*('P1'!$M$11:$AV$190*1))</f>
        <v>0</v>
      </c>
      <c r="AU168" s="67" cm="1">
        <f t="array" ref="AU168">SUMPRODUCT(('P1'!$M$8:$AV$8=AU$9)*('P1'!$B$11:$B$190=$B168)*('P1'!$M$11:$AV$190*1))</f>
        <v>0</v>
      </c>
      <c r="AV168" s="68" cm="1">
        <f t="array" ref="AV168">SUMPRODUCT(('P1'!$M$8:$AV$8=AV$9)*('P1'!$B$11:$B$190=$B168)*('P1'!$M$11:$AV$190*1))</f>
        <v>0</v>
      </c>
      <c r="AW168" s="69" cm="1">
        <f t="array" ref="AW168">SUMPRODUCT(('P1'!$M$8:$AV$8=AW$9)*('P1'!$B$11:$B$190=$B168)*('P1'!$M$11:$AV$190*1))</f>
        <v>0</v>
      </c>
      <c r="AX168" s="67" cm="1">
        <f t="array" ref="AX168">SUMPRODUCT(('P1'!$M$8:$AV$8=AX$9)*('P1'!$B$11:$B$190=$B168)*('P1'!$M$11:$AV$190*1))</f>
        <v>0</v>
      </c>
      <c r="AY168" s="68" cm="1">
        <f t="array" ref="AY168">SUMPRODUCT(('P1'!$M$8:$AV$8=AY$9)*('P1'!$B$11:$B$190=$B168)*('P1'!$M$11:$AV$190*1))</f>
        <v>0</v>
      </c>
      <c r="AZ168" s="69" cm="1">
        <f t="array" ref="AZ168">SUMPRODUCT(('P1'!$M$8:$AV$8=AZ$9)*('P1'!$B$11:$B$190=$B168)*('P1'!$M$11:$AV$190*1))</f>
        <v>0</v>
      </c>
      <c r="BA168" s="26"/>
      <c r="BB168" s="398"/>
      <c r="BC168" s="399"/>
      <c r="BD168" s="26"/>
      <c r="BE168" s="381">
        <f t="shared" si="243"/>
        <v>0</v>
      </c>
      <c r="BF168" s="383">
        <f t="shared" si="182"/>
        <v>0</v>
      </c>
      <c r="BG168" s="26"/>
      <c r="BH168" s="381">
        <f t="shared" si="244"/>
        <v>0</v>
      </c>
      <c r="BI168" s="383">
        <f t="shared" si="183"/>
        <v>0</v>
      </c>
    </row>
    <row r="169" spans="2:61" ht="14.5" collapsed="1" x14ac:dyDescent="0.35">
      <c r="B169" s="26"/>
      <c r="C169" s="363" t="str">
        <f>B4</f>
        <v>P2</v>
      </c>
      <c r="D169" s="364"/>
      <c r="E169" s="365"/>
      <c r="F169" s="366"/>
      <c r="G169" s="365"/>
      <c r="H169" s="367"/>
      <c r="I169" s="368"/>
      <c r="J169" s="409"/>
      <c r="K169" s="370"/>
      <c r="L169" s="371"/>
      <c r="M169" s="149">
        <f>SUM(M170:M179)</f>
        <v>0</v>
      </c>
      <c r="N169" s="371"/>
      <c r="O169" s="372">
        <f>SUM(O170:O179)</f>
        <v>0</v>
      </c>
      <c r="P169" s="50"/>
      <c r="Q169" s="370">
        <f t="shared" ref="Q169:BB169" si="247">SUM(Q170:Q179)</f>
        <v>0</v>
      </c>
      <c r="R169" s="371">
        <f t="shared" si="247"/>
        <v>0</v>
      </c>
      <c r="S169" s="373">
        <f t="shared" si="247"/>
        <v>0</v>
      </c>
      <c r="T169" s="370">
        <f t="shared" si="247"/>
        <v>0</v>
      </c>
      <c r="U169" s="371">
        <f t="shared" si="247"/>
        <v>0</v>
      </c>
      <c r="V169" s="373">
        <f t="shared" si="247"/>
        <v>0</v>
      </c>
      <c r="W169" s="370">
        <f t="shared" si="247"/>
        <v>0</v>
      </c>
      <c r="X169" s="371">
        <f t="shared" si="247"/>
        <v>0</v>
      </c>
      <c r="Y169" s="373">
        <f t="shared" si="247"/>
        <v>0</v>
      </c>
      <c r="Z169" s="370">
        <f t="shared" si="247"/>
        <v>0</v>
      </c>
      <c r="AA169" s="371">
        <f t="shared" si="247"/>
        <v>0</v>
      </c>
      <c r="AB169" s="373">
        <f t="shared" si="247"/>
        <v>0</v>
      </c>
      <c r="AC169" s="370">
        <f t="shared" si="247"/>
        <v>0</v>
      </c>
      <c r="AD169" s="371">
        <f t="shared" si="247"/>
        <v>0</v>
      </c>
      <c r="AE169" s="373">
        <f t="shared" si="247"/>
        <v>0</v>
      </c>
      <c r="AF169" s="370">
        <f t="shared" si="247"/>
        <v>0</v>
      </c>
      <c r="AG169" s="371">
        <f t="shared" si="247"/>
        <v>0</v>
      </c>
      <c r="AH169" s="373">
        <f t="shared" si="247"/>
        <v>0</v>
      </c>
      <c r="AI169" s="370">
        <f t="shared" si="247"/>
        <v>0</v>
      </c>
      <c r="AJ169" s="371">
        <f t="shared" si="247"/>
        <v>0</v>
      </c>
      <c r="AK169" s="373">
        <f t="shared" si="247"/>
        <v>0</v>
      </c>
      <c r="AL169" s="370">
        <f t="shared" si="247"/>
        <v>0</v>
      </c>
      <c r="AM169" s="371">
        <f t="shared" si="247"/>
        <v>0</v>
      </c>
      <c r="AN169" s="373">
        <f t="shared" si="247"/>
        <v>0</v>
      </c>
      <c r="AO169" s="370">
        <f t="shared" si="247"/>
        <v>0</v>
      </c>
      <c r="AP169" s="371">
        <f t="shared" si="247"/>
        <v>0</v>
      </c>
      <c r="AQ169" s="373">
        <f t="shared" si="247"/>
        <v>0</v>
      </c>
      <c r="AR169" s="370">
        <f t="shared" si="247"/>
        <v>0</v>
      </c>
      <c r="AS169" s="371">
        <f t="shared" si="247"/>
        <v>0</v>
      </c>
      <c r="AT169" s="373">
        <f t="shared" si="247"/>
        <v>0</v>
      </c>
      <c r="AU169" s="370">
        <f t="shared" si="247"/>
        <v>0</v>
      </c>
      <c r="AV169" s="371">
        <f t="shared" si="247"/>
        <v>0</v>
      </c>
      <c r="AW169" s="373">
        <f t="shared" si="247"/>
        <v>0</v>
      </c>
      <c r="AX169" s="370">
        <f t="shared" si="247"/>
        <v>0</v>
      </c>
      <c r="AY169" s="371">
        <f t="shared" si="247"/>
        <v>0</v>
      </c>
      <c r="AZ169" s="373">
        <f t="shared" si="247"/>
        <v>0</v>
      </c>
      <c r="BA169" s="26"/>
      <c r="BB169" s="375">
        <f t="shared" si="247"/>
        <v>0</v>
      </c>
      <c r="BC169" s="400"/>
      <c r="BD169" s="26"/>
      <c r="BE169" s="375">
        <f t="shared" ref="BE169" si="248">SUM(BE170:BE179)</f>
        <v>0</v>
      </c>
      <c r="BF169" s="374">
        <f t="shared" si="182"/>
        <v>0</v>
      </c>
      <c r="BG169" s="26"/>
      <c r="BH169" s="375">
        <f t="shared" ref="BH169" si="249">SUM(BH170:BH179)</f>
        <v>0</v>
      </c>
      <c r="BI169" s="374">
        <f t="shared" si="183"/>
        <v>0</v>
      </c>
    </row>
    <row r="170" spans="2:61" ht="12" customHeight="1" x14ac:dyDescent="0.35">
      <c r="B170" s="61" t="s">
        <v>132</v>
      </c>
      <c r="C170" s="62">
        <f>IFERROR(VLOOKUP($B170,'P2'!$B:$AQ,2,FALSE),0)</f>
        <v>0</v>
      </c>
      <c r="D170" s="376">
        <f>IFERROR(VLOOKUP($B170,'P2'!$B:$AQ,3,FALSE),0)</f>
        <v>0</v>
      </c>
      <c r="E170" s="377">
        <f>IFERROR(VLOOKUP($B170,'P2'!$B:$AQ,4,FALSE),0)</f>
        <v>0</v>
      </c>
      <c r="F170" s="376">
        <f>IFERROR(VLOOKUP($B170,'P2'!$B:$AQ,5,FALSE),0)</f>
        <v>0</v>
      </c>
      <c r="G170" s="377">
        <f>IFERROR(VLOOKUP($B170,'P2'!$B:$AQ,6,FALSE),0)</f>
        <v>0</v>
      </c>
      <c r="H170" s="378">
        <f>IFERROR(VLOOKUP($B170,'P2'!$B:$AQ,7,FALSE),0)</f>
        <v>0</v>
      </c>
      <c r="I170" s="394">
        <f>IFERROR(VLOOKUP($B170,'P2'!$B:$AQ,8,FALSE),0)</f>
        <v>0</v>
      </c>
      <c r="J170" s="395">
        <f>IFERROR(VLOOKUP($B170,'P2'!$B:$AQ,9,FALSE),0)</f>
        <v>0</v>
      </c>
      <c r="K170" s="392"/>
      <c r="L170" s="393"/>
      <c r="M170" s="68">
        <f>D170*F170*H170*J170</f>
        <v>0</v>
      </c>
      <c r="N170" s="393"/>
      <c r="O170" s="66">
        <f>SUM(K170:N170)</f>
        <v>0</v>
      </c>
      <c r="P170" s="26"/>
      <c r="Q170" s="67" cm="1">
        <f t="array" ref="Q170">SUMPRODUCT(('P2'!$M$8:$AV$8=Q$9)*('P2'!$B$11:$B$190=$B170)*('P2'!$M$11:$AV$190*1))</f>
        <v>0</v>
      </c>
      <c r="R170" s="68" cm="1">
        <f t="array" ref="R170">SUMPRODUCT(('P2'!$M$8:$AV$8=R$9)*('P2'!$B$11:$B$190=$B170)*('P2'!$M$11:$AV$190*1))</f>
        <v>0</v>
      </c>
      <c r="S170" s="69" cm="1">
        <f t="array" ref="S170">SUMPRODUCT(('P2'!$M$8:$AV$8=S$9)*('P2'!$B$11:$B$190=$B170)*('P2'!$M$11:$AV$190*1))</f>
        <v>0</v>
      </c>
      <c r="T170" s="67" cm="1">
        <f t="array" ref="T170">SUMPRODUCT(('P2'!$M$8:$AV$8=T$9)*('P2'!$B$11:$B$190=$B170)*('P2'!$M$11:$AV$190*1))</f>
        <v>0</v>
      </c>
      <c r="U170" s="68" cm="1">
        <f t="array" ref="U170">SUMPRODUCT(('P2'!$M$8:$AV$8=U$9)*('P2'!$B$11:$B$190=$B170)*('P2'!$M$11:$AV$190*1))</f>
        <v>0</v>
      </c>
      <c r="V170" s="69" cm="1">
        <f t="array" ref="V170">SUMPRODUCT(('P2'!$M$8:$AV$8=V$9)*('P2'!$B$11:$B$190=$B170)*('P2'!$M$11:$AV$190*1))</f>
        <v>0</v>
      </c>
      <c r="W170" s="67" cm="1">
        <f t="array" ref="W170">SUMPRODUCT(('P2'!$M$8:$AV$8=W$9)*('P2'!$B$11:$B$190=$B170)*('P2'!$M$11:$AV$190*1))</f>
        <v>0</v>
      </c>
      <c r="X170" s="68" cm="1">
        <f t="array" ref="X170">SUMPRODUCT(('P2'!$M$8:$AV$8=X$9)*('P2'!$B$11:$B$190=$B170)*('P2'!$M$11:$AV$190*1))</f>
        <v>0</v>
      </c>
      <c r="Y170" s="69" cm="1">
        <f t="array" ref="Y170">SUMPRODUCT(('P2'!$M$8:$AV$8=Y$9)*('P2'!$B$11:$B$190=$B170)*('P2'!$M$11:$AV$190*1))</f>
        <v>0</v>
      </c>
      <c r="Z170" s="67" cm="1">
        <f t="array" ref="Z170">SUMPRODUCT(('P2'!$M$8:$AV$8=Z$9)*('P2'!$B$11:$B$190=$B170)*('P2'!$M$11:$AV$190*1))</f>
        <v>0</v>
      </c>
      <c r="AA170" s="68" cm="1">
        <f t="array" ref="AA170">SUMPRODUCT(('P2'!$M$8:$AV$8=AA$9)*('P2'!$B$11:$B$190=$B170)*('P2'!$M$11:$AV$190*1))</f>
        <v>0</v>
      </c>
      <c r="AB170" s="69" cm="1">
        <f t="array" ref="AB170">SUMPRODUCT(('P2'!$M$8:$AV$8=AB$9)*('P2'!$B$11:$B$190=$B170)*('P2'!$M$11:$AV$190*1))</f>
        <v>0</v>
      </c>
      <c r="AC170" s="67" cm="1">
        <f t="array" ref="AC170">SUMPRODUCT(('P2'!$M$8:$AV$8=AC$9)*('P2'!$B$11:$B$190=$B170)*('P2'!$M$11:$AV$190*1))</f>
        <v>0</v>
      </c>
      <c r="AD170" s="68" cm="1">
        <f t="array" ref="AD170">SUMPRODUCT(('P2'!$M$8:$AV$8=AD$9)*('P2'!$B$11:$B$190=$B170)*('P2'!$M$11:$AV$190*1))</f>
        <v>0</v>
      </c>
      <c r="AE170" s="69" cm="1">
        <f t="array" ref="AE170">SUMPRODUCT(('P2'!$M$8:$AV$8=AE$9)*('P2'!$B$11:$B$190=$B170)*('P2'!$M$11:$AV$190*1))</f>
        <v>0</v>
      </c>
      <c r="AF170" s="67" cm="1">
        <f t="array" ref="AF170">SUMPRODUCT(('P2'!$M$8:$AV$8=AF$9)*('P2'!$B$11:$B$190=$B170)*('P2'!$M$11:$AV$190*1))</f>
        <v>0</v>
      </c>
      <c r="AG170" s="68" cm="1">
        <f t="array" ref="AG170">SUMPRODUCT(('P2'!$M$8:$AV$8=AG$9)*('P2'!$B$11:$B$190=$B170)*('P2'!$M$11:$AV$190*1))</f>
        <v>0</v>
      </c>
      <c r="AH170" s="69" cm="1">
        <f t="array" ref="AH170">SUMPRODUCT(('P2'!$M$8:$AV$8=AH$9)*('P2'!$B$11:$B$190=$B170)*('P2'!$M$11:$AV$190*1))</f>
        <v>0</v>
      </c>
      <c r="AI170" s="67" cm="1">
        <f t="array" ref="AI170">SUMPRODUCT(('P2'!$M$8:$AV$8=AI$9)*('P2'!$B$11:$B$190=$B170)*('P2'!$M$11:$AV$190*1))</f>
        <v>0</v>
      </c>
      <c r="AJ170" s="68" cm="1">
        <f t="array" ref="AJ170">SUMPRODUCT(('P2'!$M$8:$AV$8=AJ$9)*('P2'!$B$11:$B$190=$B170)*('P2'!$M$11:$AV$190*1))</f>
        <v>0</v>
      </c>
      <c r="AK170" s="69" cm="1">
        <f t="array" ref="AK170">SUMPRODUCT(('P2'!$M$8:$AV$8=AK$9)*('P2'!$B$11:$B$190=$B170)*('P2'!$M$11:$AV$190*1))</f>
        <v>0</v>
      </c>
      <c r="AL170" s="67" cm="1">
        <f t="array" ref="AL170">SUMPRODUCT(('P2'!$M$8:$AV$8=AL$9)*('P2'!$B$11:$B$190=$B170)*('P2'!$M$11:$AV$190*1))</f>
        <v>0</v>
      </c>
      <c r="AM170" s="68" cm="1">
        <f t="array" ref="AM170">SUMPRODUCT(('P2'!$M$8:$AV$8=AM$9)*('P2'!$B$11:$B$190=$B170)*('P2'!$M$11:$AV$190*1))</f>
        <v>0</v>
      </c>
      <c r="AN170" s="69" cm="1">
        <f t="array" ref="AN170">SUMPRODUCT(('P2'!$M$8:$AV$8=AN$9)*('P2'!$B$11:$B$190=$B170)*('P2'!$M$11:$AV$190*1))</f>
        <v>0</v>
      </c>
      <c r="AO170" s="67" cm="1">
        <f t="array" ref="AO170">SUMPRODUCT(('P2'!$M$8:$AV$8=AO$9)*('P2'!$B$11:$B$190=$B170)*('P2'!$M$11:$AV$190*1))</f>
        <v>0</v>
      </c>
      <c r="AP170" s="68" cm="1">
        <f t="array" ref="AP170">SUMPRODUCT(('P2'!$M$8:$AV$8=AP$9)*('P2'!$B$11:$B$190=$B170)*('P2'!$M$11:$AV$190*1))</f>
        <v>0</v>
      </c>
      <c r="AQ170" s="69" cm="1">
        <f t="array" ref="AQ170">SUMPRODUCT(('P2'!$M$8:$AV$8=AQ$9)*('P2'!$B$11:$B$190=$B170)*('P2'!$M$11:$AV$190*1))</f>
        <v>0</v>
      </c>
      <c r="AR170" s="67" cm="1">
        <f t="array" ref="AR170">SUMPRODUCT(('P2'!$M$8:$AV$8=AR$9)*('P2'!$B$11:$B$190=$B170)*('P2'!$M$11:$AV$190*1))</f>
        <v>0</v>
      </c>
      <c r="AS170" s="68" cm="1">
        <f t="array" ref="AS170">SUMPRODUCT(('P2'!$M$8:$AV$8=AS$9)*('P2'!$B$11:$B$190=$B170)*('P2'!$M$11:$AV$190*1))</f>
        <v>0</v>
      </c>
      <c r="AT170" s="69" cm="1">
        <f t="array" ref="AT170">SUMPRODUCT(('P2'!$M$8:$AV$8=AT$9)*('P2'!$B$11:$B$190=$B170)*('P2'!$M$11:$AV$190*1))</f>
        <v>0</v>
      </c>
      <c r="AU170" s="67" cm="1">
        <f t="array" ref="AU170">SUMPRODUCT(('P2'!$M$8:$AV$8=AU$9)*('P2'!$B$11:$B$190=$B170)*('P2'!$M$11:$AV$190*1))</f>
        <v>0</v>
      </c>
      <c r="AV170" s="68" cm="1">
        <f t="array" ref="AV170">SUMPRODUCT(('P2'!$M$8:$AV$8=AV$9)*('P2'!$B$11:$B$190=$B170)*('P2'!$M$11:$AV$190*1))</f>
        <v>0</v>
      </c>
      <c r="AW170" s="69" cm="1">
        <f t="array" ref="AW170">SUMPRODUCT(('P2'!$M$8:$AV$8=AW$9)*('P2'!$B$11:$B$190=$B170)*('P2'!$M$11:$AV$190*1))</f>
        <v>0</v>
      </c>
      <c r="AX170" s="67" cm="1">
        <f t="array" ref="AX170">SUMPRODUCT(('P2'!$M$8:$AV$8=AX$9)*('P2'!$B$11:$B$190=$B170)*('P2'!$M$11:$AV$190*1))</f>
        <v>0</v>
      </c>
      <c r="AY170" s="68" cm="1">
        <f t="array" ref="AY170">SUMPRODUCT(('P2'!$M$8:$AV$8=AY$9)*('P2'!$B$11:$B$190=$B170)*('P2'!$M$11:$AV$190*1))</f>
        <v>0</v>
      </c>
      <c r="AZ170" s="69" cm="1">
        <f t="array" ref="AZ170">SUMPRODUCT(('P2'!$M$8:$AV$8=AZ$9)*('P2'!$B$11:$B$190=$B170)*('P2'!$M$11:$AV$190*1))</f>
        <v>0</v>
      </c>
      <c r="BA170" s="26"/>
      <c r="BB170" s="381"/>
      <c r="BC170" s="382"/>
      <c r="BD170" s="26"/>
      <c r="BE170" s="381">
        <f t="shared" ref="BE170:BE179" si="250">SUM(Q170:AZ170)</f>
        <v>0</v>
      </c>
      <c r="BF170" s="383">
        <f t="shared" si="182"/>
        <v>0</v>
      </c>
      <c r="BG170" s="26"/>
      <c r="BH170" s="381">
        <f t="shared" ref="BH170:BH179" si="251">BB170+BE170</f>
        <v>0</v>
      </c>
      <c r="BI170" s="383">
        <f t="shared" si="183"/>
        <v>0</v>
      </c>
    </row>
    <row r="171" spans="2:61" ht="12" customHeight="1" x14ac:dyDescent="0.35">
      <c r="B171" s="61" t="s">
        <v>133</v>
      </c>
      <c r="C171" s="62">
        <f>IFERROR(VLOOKUP($B171,'P2'!$B:$AQ,2,FALSE),0)</f>
        <v>0</v>
      </c>
      <c r="D171" s="376">
        <f>IFERROR(VLOOKUP($B171,'P2'!$B:$AQ,3,FALSE),0)</f>
        <v>0</v>
      </c>
      <c r="E171" s="377">
        <f>IFERROR(VLOOKUP($B171,'P2'!$B:$AQ,4,FALSE),0)</f>
        <v>0</v>
      </c>
      <c r="F171" s="376">
        <f>IFERROR(VLOOKUP($B171,'P2'!$B:$AQ,5,FALSE),0)</f>
        <v>0</v>
      </c>
      <c r="G171" s="377">
        <f>IFERROR(VLOOKUP($B171,'P2'!$B:$AQ,6,FALSE),0)</f>
        <v>0</v>
      </c>
      <c r="H171" s="378">
        <f>IFERROR(VLOOKUP($B171,'P2'!$B:$AQ,7,FALSE),0)</f>
        <v>0</v>
      </c>
      <c r="I171" s="394">
        <f>IFERROR(VLOOKUP($B171,'P2'!$B:$AQ,8,FALSE),0)</f>
        <v>0</v>
      </c>
      <c r="J171" s="395">
        <f>IFERROR(VLOOKUP($B171,'P2'!$B:$AQ,9,FALSE),0)</f>
        <v>0</v>
      </c>
      <c r="K171" s="392"/>
      <c r="L171" s="393"/>
      <c r="M171" s="68">
        <f t="shared" ref="M171:M179" si="252">D171*F171*H171*J171</f>
        <v>0</v>
      </c>
      <c r="N171" s="393"/>
      <c r="O171" s="66">
        <f t="shared" ref="O171:O179" si="253">SUM(K171:N171)</f>
        <v>0</v>
      </c>
      <c r="P171" s="26"/>
      <c r="Q171" s="67" cm="1">
        <f t="array" ref="Q171">SUMPRODUCT(('P2'!$M$8:$AV$8=Q$9)*('P2'!$B$11:$B$190=$B171)*('P2'!$M$11:$AV$190*1))</f>
        <v>0</v>
      </c>
      <c r="R171" s="68" cm="1">
        <f t="array" ref="R171">SUMPRODUCT(('P2'!$M$8:$AV$8=R$9)*('P2'!$B$11:$B$190=$B171)*('P2'!$M$11:$AV$190*1))</f>
        <v>0</v>
      </c>
      <c r="S171" s="69" cm="1">
        <f t="array" ref="S171">SUMPRODUCT(('P2'!$M$8:$AV$8=S$9)*('P2'!$B$11:$B$190=$B171)*('P2'!$M$11:$AV$190*1))</f>
        <v>0</v>
      </c>
      <c r="T171" s="67" cm="1">
        <f t="array" ref="T171">SUMPRODUCT(('P2'!$M$8:$AV$8=T$9)*('P2'!$B$11:$B$190=$B171)*('P2'!$M$11:$AV$190*1))</f>
        <v>0</v>
      </c>
      <c r="U171" s="68" cm="1">
        <f t="array" ref="U171">SUMPRODUCT(('P2'!$M$8:$AV$8=U$9)*('P2'!$B$11:$B$190=$B171)*('P2'!$M$11:$AV$190*1))</f>
        <v>0</v>
      </c>
      <c r="V171" s="69" cm="1">
        <f t="array" ref="V171">SUMPRODUCT(('P2'!$M$8:$AV$8=V$9)*('P2'!$B$11:$B$190=$B171)*('P2'!$M$11:$AV$190*1))</f>
        <v>0</v>
      </c>
      <c r="W171" s="67" cm="1">
        <f t="array" ref="W171">SUMPRODUCT(('P2'!$M$8:$AV$8=W$9)*('P2'!$B$11:$B$190=$B171)*('P2'!$M$11:$AV$190*1))</f>
        <v>0</v>
      </c>
      <c r="X171" s="68" cm="1">
        <f t="array" ref="X171">SUMPRODUCT(('P2'!$M$8:$AV$8=X$9)*('P2'!$B$11:$B$190=$B171)*('P2'!$M$11:$AV$190*1))</f>
        <v>0</v>
      </c>
      <c r="Y171" s="69" cm="1">
        <f t="array" ref="Y171">SUMPRODUCT(('P2'!$M$8:$AV$8=Y$9)*('P2'!$B$11:$B$190=$B171)*('P2'!$M$11:$AV$190*1))</f>
        <v>0</v>
      </c>
      <c r="Z171" s="67" cm="1">
        <f t="array" ref="Z171">SUMPRODUCT(('P2'!$M$8:$AV$8=Z$9)*('P2'!$B$11:$B$190=$B171)*('P2'!$M$11:$AV$190*1))</f>
        <v>0</v>
      </c>
      <c r="AA171" s="68" cm="1">
        <f t="array" ref="AA171">SUMPRODUCT(('P2'!$M$8:$AV$8=AA$9)*('P2'!$B$11:$B$190=$B171)*('P2'!$M$11:$AV$190*1))</f>
        <v>0</v>
      </c>
      <c r="AB171" s="69" cm="1">
        <f t="array" ref="AB171">SUMPRODUCT(('P2'!$M$8:$AV$8=AB$9)*('P2'!$B$11:$B$190=$B171)*('P2'!$M$11:$AV$190*1))</f>
        <v>0</v>
      </c>
      <c r="AC171" s="67" cm="1">
        <f t="array" ref="AC171">SUMPRODUCT(('P2'!$M$8:$AV$8=AC$9)*('P2'!$B$11:$B$190=$B171)*('P2'!$M$11:$AV$190*1))</f>
        <v>0</v>
      </c>
      <c r="AD171" s="68" cm="1">
        <f t="array" ref="AD171">SUMPRODUCT(('P2'!$M$8:$AV$8=AD$9)*('P2'!$B$11:$B$190=$B171)*('P2'!$M$11:$AV$190*1))</f>
        <v>0</v>
      </c>
      <c r="AE171" s="69" cm="1">
        <f t="array" ref="AE171">SUMPRODUCT(('P2'!$M$8:$AV$8=AE$9)*('P2'!$B$11:$B$190=$B171)*('P2'!$M$11:$AV$190*1))</f>
        <v>0</v>
      </c>
      <c r="AF171" s="67" cm="1">
        <f t="array" ref="AF171">SUMPRODUCT(('P2'!$M$8:$AV$8=AF$9)*('P2'!$B$11:$B$190=$B171)*('P2'!$M$11:$AV$190*1))</f>
        <v>0</v>
      </c>
      <c r="AG171" s="68" cm="1">
        <f t="array" ref="AG171">SUMPRODUCT(('P2'!$M$8:$AV$8=AG$9)*('P2'!$B$11:$B$190=$B171)*('P2'!$M$11:$AV$190*1))</f>
        <v>0</v>
      </c>
      <c r="AH171" s="69" cm="1">
        <f t="array" ref="AH171">SUMPRODUCT(('P2'!$M$8:$AV$8=AH$9)*('P2'!$B$11:$B$190=$B171)*('P2'!$M$11:$AV$190*1))</f>
        <v>0</v>
      </c>
      <c r="AI171" s="67" cm="1">
        <f t="array" ref="AI171">SUMPRODUCT(('P2'!$M$8:$AV$8=AI$9)*('P2'!$B$11:$B$190=$B171)*('P2'!$M$11:$AV$190*1))</f>
        <v>0</v>
      </c>
      <c r="AJ171" s="68" cm="1">
        <f t="array" ref="AJ171">SUMPRODUCT(('P2'!$M$8:$AV$8=AJ$9)*('P2'!$B$11:$B$190=$B171)*('P2'!$M$11:$AV$190*1))</f>
        <v>0</v>
      </c>
      <c r="AK171" s="69" cm="1">
        <f t="array" ref="AK171">SUMPRODUCT(('P2'!$M$8:$AV$8=AK$9)*('P2'!$B$11:$B$190=$B171)*('P2'!$M$11:$AV$190*1))</f>
        <v>0</v>
      </c>
      <c r="AL171" s="67" cm="1">
        <f t="array" ref="AL171">SUMPRODUCT(('P2'!$M$8:$AV$8=AL$9)*('P2'!$B$11:$B$190=$B171)*('P2'!$M$11:$AV$190*1))</f>
        <v>0</v>
      </c>
      <c r="AM171" s="68" cm="1">
        <f t="array" ref="AM171">SUMPRODUCT(('P2'!$M$8:$AV$8=AM$9)*('P2'!$B$11:$B$190=$B171)*('P2'!$M$11:$AV$190*1))</f>
        <v>0</v>
      </c>
      <c r="AN171" s="69" cm="1">
        <f t="array" ref="AN171">SUMPRODUCT(('P2'!$M$8:$AV$8=AN$9)*('P2'!$B$11:$B$190=$B171)*('P2'!$M$11:$AV$190*1))</f>
        <v>0</v>
      </c>
      <c r="AO171" s="67" cm="1">
        <f t="array" ref="AO171">SUMPRODUCT(('P2'!$M$8:$AV$8=AO$9)*('P2'!$B$11:$B$190=$B171)*('P2'!$M$11:$AV$190*1))</f>
        <v>0</v>
      </c>
      <c r="AP171" s="68" cm="1">
        <f t="array" ref="AP171">SUMPRODUCT(('P2'!$M$8:$AV$8=AP$9)*('P2'!$B$11:$B$190=$B171)*('P2'!$M$11:$AV$190*1))</f>
        <v>0</v>
      </c>
      <c r="AQ171" s="69" cm="1">
        <f t="array" ref="AQ171">SUMPRODUCT(('P2'!$M$8:$AV$8=AQ$9)*('P2'!$B$11:$B$190=$B171)*('P2'!$M$11:$AV$190*1))</f>
        <v>0</v>
      </c>
      <c r="AR171" s="67" cm="1">
        <f t="array" ref="AR171">SUMPRODUCT(('P2'!$M$8:$AV$8=AR$9)*('P2'!$B$11:$B$190=$B171)*('P2'!$M$11:$AV$190*1))</f>
        <v>0</v>
      </c>
      <c r="AS171" s="68" cm="1">
        <f t="array" ref="AS171">SUMPRODUCT(('P2'!$M$8:$AV$8=AS$9)*('P2'!$B$11:$B$190=$B171)*('P2'!$M$11:$AV$190*1))</f>
        <v>0</v>
      </c>
      <c r="AT171" s="69" cm="1">
        <f t="array" ref="AT171">SUMPRODUCT(('P2'!$M$8:$AV$8=AT$9)*('P2'!$B$11:$B$190=$B171)*('P2'!$M$11:$AV$190*1))</f>
        <v>0</v>
      </c>
      <c r="AU171" s="67" cm="1">
        <f t="array" ref="AU171">SUMPRODUCT(('P2'!$M$8:$AV$8=AU$9)*('P2'!$B$11:$B$190=$B171)*('P2'!$M$11:$AV$190*1))</f>
        <v>0</v>
      </c>
      <c r="AV171" s="68" cm="1">
        <f t="array" ref="AV171">SUMPRODUCT(('P2'!$M$8:$AV$8=AV$9)*('P2'!$B$11:$B$190=$B171)*('P2'!$M$11:$AV$190*1))</f>
        <v>0</v>
      </c>
      <c r="AW171" s="69" cm="1">
        <f t="array" ref="AW171">SUMPRODUCT(('P2'!$M$8:$AV$8=AW$9)*('P2'!$B$11:$B$190=$B171)*('P2'!$M$11:$AV$190*1))</f>
        <v>0</v>
      </c>
      <c r="AX171" s="67" cm="1">
        <f t="array" ref="AX171">SUMPRODUCT(('P2'!$M$8:$AV$8=AX$9)*('P2'!$B$11:$B$190=$B171)*('P2'!$M$11:$AV$190*1))</f>
        <v>0</v>
      </c>
      <c r="AY171" s="68" cm="1">
        <f t="array" ref="AY171">SUMPRODUCT(('P2'!$M$8:$AV$8=AY$9)*('P2'!$B$11:$B$190=$B171)*('P2'!$M$11:$AV$190*1))</f>
        <v>0</v>
      </c>
      <c r="AZ171" s="69" cm="1">
        <f t="array" ref="AZ171">SUMPRODUCT(('P2'!$M$8:$AV$8=AZ$9)*('P2'!$B$11:$B$190=$B171)*('P2'!$M$11:$AV$190*1))</f>
        <v>0</v>
      </c>
      <c r="BA171" s="26"/>
      <c r="BB171" s="381"/>
      <c r="BC171" s="382"/>
      <c r="BD171" s="26"/>
      <c r="BE171" s="381">
        <f t="shared" si="250"/>
        <v>0</v>
      </c>
      <c r="BF171" s="383">
        <f t="shared" si="182"/>
        <v>0</v>
      </c>
      <c r="BG171" s="26"/>
      <c r="BH171" s="381">
        <f t="shared" si="251"/>
        <v>0</v>
      </c>
      <c r="BI171" s="383">
        <f t="shared" si="183"/>
        <v>0</v>
      </c>
    </row>
    <row r="172" spans="2:61" ht="12" hidden="1" customHeight="1" outlineLevel="1" x14ac:dyDescent="0.35">
      <c r="B172" s="61" t="s">
        <v>618</v>
      </c>
      <c r="C172" s="62">
        <f>IFERROR(VLOOKUP($B172,'P2'!$B:$AQ,2,FALSE),0)</f>
        <v>0</v>
      </c>
      <c r="D172" s="376">
        <f>IFERROR(VLOOKUP($B172,'P2'!$B:$AQ,3,FALSE),0)</f>
        <v>0</v>
      </c>
      <c r="E172" s="377">
        <f>IFERROR(VLOOKUP($B172,'P2'!$B:$AQ,4,FALSE),0)</f>
        <v>0</v>
      </c>
      <c r="F172" s="376">
        <f>IFERROR(VLOOKUP($B172,'P2'!$B:$AQ,5,FALSE),0)</f>
        <v>0</v>
      </c>
      <c r="G172" s="377">
        <f>IFERROR(VLOOKUP($B172,'P2'!$B:$AQ,6,FALSE),0)</f>
        <v>0</v>
      </c>
      <c r="H172" s="378">
        <f>IFERROR(VLOOKUP($B172,'P2'!$B:$AQ,7,FALSE),0)</f>
        <v>0</v>
      </c>
      <c r="I172" s="394">
        <f>IFERROR(VLOOKUP($B172,'P2'!$B:$AQ,8,FALSE),0)</f>
        <v>0</v>
      </c>
      <c r="J172" s="395">
        <f>IFERROR(VLOOKUP($B172,'P2'!$B:$AQ,9,FALSE),0)</f>
        <v>0</v>
      </c>
      <c r="K172" s="392"/>
      <c r="L172" s="393"/>
      <c r="M172" s="68">
        <f t="shared" si="252"/>
        <v>0</v>
      </c>
      <c r="N172" s="393"/>
      <c r="O172" s="66">
        <f t="shared" si="253"/>
        <v>0</v>
      </c>
      <c r="P172" s="26"/>
      <c r="Q172" s="67" cm="1">
        <f t="array" ref="Q172">SUMPRODUCT(('P2'!$M$8:$AV$8=Q$9)*('P2'!$B$11:$B$190=$B172)*('P2'!$M$11:$AV$190*1))</f>
        <v>0</v>
      </c>
      <c r="R172" s="68" cm="1">
        <f t="array" ref="R172">SUMPRODUCT(('P2'!$M$8:$AV$8=R$9)*('P2'!$B$11:$B$190=$B172)*('P2'!$M$11:$AV$190*1))</f>
        <v>0</v>
      </c>
      <c r="S172" s="69" cm="1">
        <f t="array" ref="S172">SUMPRODUCT(('P2'!$M$8:$AV$8=S$9)*('P2'!$B$11:$B$190=$B172)*('P2'!$M$11:$AV$190*1))</f>
        <v>0</v>
      </c>
      <c r="T172" s="67" cm="1">
        <f t="array" ref="T172">SUMPRODUCT(('P2'!$M$8:$AV$8=T$9)*('P2'!$B$11:$B$190=$B172)*('P2'!$M$11:$AV$190*1))</f>
        <v>0</v>
      </c>
      <c r="U172" s="68" cm="1">
        <f t="array" ref="U172">SUMPRODUCT(('P2'!$M$8:$AV$8=U$9)*('P2'!$B$11:$B$190=$B172)*('P2'!$M$11:$AV$190*1))</f>
        <v>0</v>
      </c>
      <c r="V172" s="69" cm="1">
        <f t="array" ref="V172">SUMPRODUCT(('P2'!$M$8:$AV$8=V$9)*('P2'!$B$11:$B$190=$B172)*('P2'!$M$11:$AV$190*1))</f>
        <v>0</v>
      </c>
      <c r="W172" s="67" cm="1">
        <f t="array" ref="W172">SUMPRODUCT(('P2'!$M$8:$AV$8=W$9)*('P2'!$B$11:$B$190=$B172)*('P2'!$M$11:$AV$190*1))</f>
        <v>0</v>
      </c>
      <c r="X172" s="68" cm="1">
        <f t="array" ref="X172">SUMPRODUCT(('P2'!$M$8:$AV$8=X$9)*('P2'!$B$11:$B$190=$B172)*('P2'!$M$11:$AV$190*1))</f>
        <v>0</v>
      </c>
      <c r="Y172" s="69" cm="1">
        <f t="array" ref="Y172">SUMPRODUCT(('P2'!$M$8:$AV$8=Y$9)*('P2'!$B$11:$B$190=$B172)*('P2'!$M$11:$AV$190*1))</f>
        <v>0</v>
      </c>
      <c r="Z172" s="67" cm="1">
        <f t="array" ref="Z172">SUMPRODUCT(('P2'!$M$8:$AV$8=Z$9)*('P2'!$B$11:$B$190=$B172)*('P2'!$M$11:$AV$190*1))</f>
        <v>0</v>
      </c>
      <c r="AA172" s="68" cm="1">
        <f t="array" ref="AA172">SUMPRODUCT(('P2'!$M$8:$AV$8=AA$9)*('P2'!$B$11:$B$190=$B172)*('P2'!$M$11:$AV$190*1))</f>
        <v>0</v>
      </c>
      <c r="AB172" s="69" cm="1">
        <f t="array" ref="AB172">SUMPRODUCT(('P2'!$M$8:$AV$8=AB$9)*('P2'!$B$11:$B$190=$B172)*('P2'!$M$11:$AV$190*1))</f>
        <v>0</v>
      </c>
      <c r="AC172" s="67" cm="1">
        <f t="array" ref="AC172">SUMPRODUCT(('P2'!$M$8:$AV$8=AC$9)*('P2'!$B$11:$B$190=$B172)*('P2'!$M$11:$AV$190*1))</f>
        <v>0</v>
      </c>
      <c r="AD172" s="68" cm="1">
        <f t="array" ref="AD172">SUMPRODUCT(('P2'!$M$8:$AV$8=AD$9)*('P2'!$B$11:$B$190=$B172)*('P2'!$M$11:$AV$190*1))</f>
        <v>0</v>
      </c>
      <c r="AE172" s="69" cm="1">
        <f t="array" ref="AE172">SUMPRODUCT(('P2'!$M$8:$AV$8=AE$9)*('P2'!$B$11:$B$190=$B172)*('P2'!$M$11:$AV$190*1))</f>
        <v>0</v>
      </c>
      <c r="AF172" s="67" cm="1">
        <f t="array" ref="AF172">SUMPRODUCT(('P2'!$M$8:$AV$8=AF$9)*('P2'!$B$11:$B$190=$B172)*('P2'!$M$11:$AV$190*1))</f>
        <v>0</v>
      </c>
      <c r="AG172" s="68" cm="1">
        <f t="array" ref="AG172">SUMPRODUCT(('P2'!$M$8:$AV$8=AG$9)*('P2'!$B$11:$B$190=$B172)*('P2'!$M$11:$AV$190*1))</f>
        <v>0</v>
      </c>
      <c r="AH172" s="69" cm="1">
        <f t="array" ref="AH172">SUMPRODUCT(('P2'!$M$8:$AV$8=AH$9)*('P2'!$B$11:$B$190=$B172)*('P2'!$M$11:$AV$190*1))</f>
        <v>0</v>
      </c>
      <c r="AI172" s="67" cm="1">
        <f t="array" ref="AI172">SUMPRODUCT(('P2'!$M$8:$AV$8=AI$9)*('P2'!$B$11:$B$190=$B172)*('P2'!$M$11:$AV$190*1))</f>
        <v>0</v>
      </c>
      <c r="AJ172" s="68" cm="1">
        <f t="array" ref="AJ172">SUMPRODUCT(('P2'!$M$8:$AV$8=AJ$9)*('P2'!$B$11:$B$190=$B172)*('P2'!$M$11:$AV$190*1))</f>
        <v>0</v>
      </c>
      <c r="AK172" s="69" cm="1">
        <f t="array" ref="AK172">SUMPRODUCT(('P2'!$M$8:$AV$8=AK$9)*('P2'!$B$11:$B$190=$B172)*('P2'!$M$11:$AV$190*1))</f>
        <v>0</v>
      </c>
      <c r="AL172" s="67" cm="1">
        <f t="array" ref="AL172">SUMPRODUCT(('P2'!$M$8:$AV$8=AL$9)*('P2'!$B$11:$B$190=$B172)*('P2'!$M$11:$AV$190*1))</f>
        <v>0</v>
      </c>
      <c r="AM172" s="68" cm="1">
        <f t="array" ref="AM172">SUMPRODUCT(('P2'!$M$8:$AV$8=AM$9)*('P2'!$B$11:$B$190=$B172)*('P2'!$M$11:$AV$190*1))</f>
        <v>0</v>
      </c>
      <c r="AN172" s="69" cm="1">
        <f t="array" ref="AN172">SUMPRODUCT(('P2'!$M$8:$AV$8=AN$9)*('P2'!$B$11:$B$190=$B172)*('P2'!$M$11:$AV$190*1))</f>
        <v>0</v>
      </c>
      <c r="AO172" s="67" cm="1">
        <f t="array" ref="AO172">SUMPRODUCT(('P2'!$M$8:$AV$8=AO$9)*('P2'!$B$11:$B$190=$B172)*('P2'!$M$11:$AV$190*1))</f>
        <v>0</v>
      </c>
      <c r="AP172" s="68" cm="1">
        <f t="array" ref="AP172">SUMPRODUCT(('P2'!$M$8:$AV$8=AP$9)*('P2'!$B$11:$B$190=$B172)*('P2'!$M$11:$AV$190*1))</f>
        <v>0</v>
      </c>
      <c r="AQ172" s="69" cm="1">
        <f t="array" ref="AQ172">SUMPRODUCT(('P2'!$M$8:$AV$8=AQ$9)*('P2'!$B$11:$B$190=$B172)*('P2'!$M$11:$AV$190*1))</f>
        <v>0</v>
      </c>
      <c r="AR172" s="67" cm="1">
        <f t="array" ref="AR172">SUMPRODUCT(('P2'!$M$8:$AV$8=AR$9)*('P2'!$B$11:$B$190=$B172)*('P2'!$M$11:$AV$190*1))</f>
        <v>0</v>
      </c>
      <c r="AS172" s="68" cm="1">
        <f t="array" ref="AS172">SUMPRODUCT(('P2'!$M$8:$AV$8=AS$9)*('P2'!$B$11:$B$190=$B172)*('P2'!$M$11:$AV$190*1))</f>
        <v>0</v>
      </c>
      <c r="AT172" s="69" cm="1">
        <f t="array" ref="AT172">SUMPRODUCT(('P2'!$M$8:$AV$8=AT$9)*('P2'!$B$11:$B$190=$B172)*('P2'!$M$11:$AV$190*1))</f>
        <v>0</v>
      </c>
      <c r="AU172" s="67" cm="1">
        <f t="array" ref="AU172">SUMPRODUCT(('P2'!$M$8:$AV$8=AU$9)*('P2'!$B$11:$B$190=$B172)*('P2'!$M$11:$AV$190*1))</f>
        <v>0</v>
      </c>
      <c r="AV172" s="68" cm="1">
        <f t="array" ref="AV172">SUMPRODUCT(('P2'!$M$8:$AV$8=AV$9)*('P2'!$B$11:$B$190=$B172)*('P2'!$M$11:$AV$190*1))</f>
        <v>0</v>
      </c>
      <c r="AW172" s="69" cm="1">
        <f t="array" ref="AW172">SUMPRODUCT(('P2'!$M$8:$AV$8=AW$9)*('P2'!$B$11:$B$190=$B172)*('P2'!$M$11:$AV$190*1))</f>
        <v>0</v>
      </c>
      <c r="AX172" s="67" cm="1">
        <f t="array" ref="AX172">SUMPRODUCT(('P2'!$M$8:$AV$8=AX$9)*('P2'!$B$11:$B$190=$B172)*('P2'!$M$11:$AV$190*1))</f>
        <v>0</v>
      </c>
      <c r="AY172" s="68" cm="1">
        <f t="array" ref="AY172">SUMPRODUCT(('P2'!$M$8:$AV$8=AY$9)*('P2'!$B$11:$B$190=$B172)*('P2'!$M$11:$AV$190*1))</f>
        <v>0</v>
      </c>
      <c r="AZ172" s="69" cm="1">
        <f t="array" ref="AZ172">SUMPRODUCT(('P2'!$M$8:$AV$8=AZ$9)*('P2'!$B$11:$B$190=$B172)*('P2'!$M$11:$AV$190*1))</f>
        <v>0</v>
      </c>
      <c r="BA172" s="26"/>
      <c r="BB172" s="381"/>
      <c r="BC172" s="382"/>
      <c r="BD172" s="26"/>
      <c r="BE172" s="381">
        <f t="shared" si="250"/>
        <v>0</v>
      </c>
      <c r="BF172" s="383">
        <f t="shared" si="182"/>
        <v>0</v>
      </c>
      <c r="BG172" s="26"/>
      <c r="BH172" s="381">
        <f t="shared" si="251"/>
        <v>0</v>
      </c>
      <c r="BI172" s="383">
        <f t="shared" si="183"/>
        <v>0</v>
      </c>
    </row>
    <row r="173" spans="2:61" ht="12" hidden="1" customHeight="1" outlineLevel="1" x14ac:dyDescent="0.35">
      <c r="B173" s="61" t="s">
        <v>619</v>
      </c>
      <c r="C173" s="62">
        <f>IFERROR(VLOOKUP($B173,'P2'!$B:$AQ,2,FALSE),0)</f>
        <v>0</v>
      </c>
      <c r="D173" s="376">
        <f>IFERROR(VLOOKUP($B173,'P2'!$B:$AQ,3,FALSE),0)</f>
        <v>0</v>
      </c>
      <c r="E173" s="377">
        <f>IFERROR(VLOOKUP($B173,'P2'!$B:$AQ,4,FALSE),0)</f>
        <v>0</v>
      </c>
      <c r="F173" s="376">
        <f>IFERROR(VLOOKUP($B173,'P2'!$B:$AQ,5,FALSE),0)</f>
        <v>0</v>
      </c>
      <c r="G173" s="377">
        <f>IFERROR(VLOOKUP($B173,'P2'!$B:$AQ,6,FALSE),0)</f>
        <v>0</v>
      </c>
      <c r="H173" s="378">
        <f>IFERROR(VLOOKUP($B173,'P2'!$B:$AQ,7,FALSE),0)</f>
        <v>0</v>
      </c>
      <c r="I173" s="394">
        <f>IFERROR(VLOOKUP($B173,'P2'!$B:$AQ,8,FALSE),0)</f>
        <v>0</v>
      </c>
      <c r="J173" s="395">
        <f>IFERROR(VLOOKUP($B173,'P2'!$B:$AQ,9,FALSE),0)</f>
        <v>0</v>
      </c>
      <c r="K173" s="392"/>
      <c r="L173" s="393"/>
      <c r="M173" s="68">
        <f t="shared" si="252"/>
        <v>0</v>
      </c>
      <c r="N173" s="393"/>
      <c r="O173" s="66">
        <f t="shared" si="253"/>
        <v>0</v>
      </c>
      <c r="P173" s="26"/>
      <c r="Q173" s="67" cm="1">
        <f t="array" ref="Q173">SUMPRODUCT(('P2'!$M$8:$AV$8=Q$9)*('P2'!$B$11:$B$190=$B173)*('P2'!$M$11:$AV$190*1))</f>
        <v>0</v>
      </c>
      <c r="R173" s="68" cm="1">
        <f t="array" ref="R173">SUMPRODUCT(('P2'!$M$8:$AV$8=R$9)*('P2'!$B$11:$B$190=$B173)*('P2'!$M$11:$AV$190*1))</f>
        <v>0</v>
      </c>
      <c r="S173" s="69" cm="1">
        <f t="array" ref="S173">SUMPRODUCT(('P2'!$M$8:$AV$8=S$9)*('P2'!$B$11:$B$190=$B173)*('P2'!$M$11:$AV$190*1))</f>
        <v>0</v>
      </c>
      <c r="T173" s="67" cm="1">
        <f t="array" ref="T173">SUMPRODUCT(('P2'!$M$8:$AV$8=T$9)*('P2'!$B$11:$B$190=$B173)*('P2'!$M$11:$AV$190*1))</f>
        <v>0</v>
      </c>
      <c r="U173" s="68" cm="1">
        <f t="array" ref="U173">SUMPRODUCT(('P2'!$M$8:$AV$8=U$9)*('P2'!$B$11:$B$190=$B173)*('P2'!$M$11:$AV$190*1))</f>
        <v>0</v>
      </c>
      <c r="V173" s="69" cm="1">
        <f t="array" ref="V173">SUMPRODUCT(('P2'!$M$8:$AV$8=V$9)*('P2'!$B$11:$B$190=$B173)*('P2'!$M$11:$AV$190*1))</f>
        <v>0</v>
      </c>
      <c r="W173" s="67" cm="1">
        <f t="array" ref="W173">SUMPRODUCT(('P2'!$M$8:$AV$8=W$9)*('P2'!$B$11:$B$190=$B173)*('P2'!$M$11:$AV$190*1))</f>
        <v>0</v>
      </c>
      <c r="X173" s="68" cm="1">
        <f t="array" ref="X173">SUMPRODUCT(('P2'!$M$8:$AV$8=X$9)*('P2'!$B$11:$B$190=$B173)*('P2'!$M$11:$AV$190*1))</f>
        <v>0</v>
      </c>
      <c r="Y173" s="69" cm="1">
        <f t="array" ref="Y173">SUMPRODUCT(('P2'!$M$8:$AV$8=Y$9)*('P2'!$B$11:$B$190=$B173)*('P2'!$M$11:$AV$190*1))</f>
        <v>0</v>
      </c>
      <c r="Z173" s="67" cm="1">
        <f t="array" ref="Z173">SUMPRODUCT(('P2'!$M$8:$AV$8=Z$9)*('P2'!$B$11:$B$190=$B173)*('P2'!$M$11:$AV$190*1))</f>
        <v>0</v>
      </c>
      <c r="AA173" s="68" cm="1">
        <f t="array" ref="AA173">SUMPRODUCT(('P2'!$M$8:$AV$8=AA$9)*('P2'!$B$11:$B$190=$B173)*('P2'!$M$11:$AV$190*1))</f>
        <v>0</v>
      </c>
      <c r="AB173" s="69" cm="1">
        <f t="array" ref="AB173">SUMPRODUCT(('P2'!$M$8:$AV$8=AB$9)*('P2'!$B$11:$B$190=$B173)*('P2'!$M$11:$AV$190*1))</f>
        <v>0</v>
      </c>
      <c r="AC173" s="67" cm="1">
        <f t="array" ref="AC173">SUMPRODUCT(('P2'!$M$8:$AV$8=AC$9)*('P2'!$B$11:$B$190=$B173)*('P2'!$M$11:$AV$190*1))</f>
        <v>0</v>
      </c>
      <c r="AD173" s="68" cm="1">
        <f t="array" ref="AD173">SUMPRODUCT(('P2'!$M$8:$AV$8=AD$9)*('P2'!$B$11:$B$190=$B173)*('P2'!$M$11:$AV$190*1))</f>
        <v>0</v>
      </c>
      <c r="AE173" s="69" cm="1">
        <f t="array" ref="AE173">SUMPRODUCT(('P2'!$M$8:$AV$8=AE$9)*('P2'!$B$11:$B$190=$B173)*('P2'!$M$11:$AV$190*1))</f>
        <v>0</v>
      </c>
      <c r="AF173" s="67" cm="1">
        <f t="array" ref="AF173">SUMPRODUCT(('P2'!$M$8:$AV$8=AF$9)*('P2'!$B$11:$B$190=$B173)*('P2'!$M$11:$AV$190*1))</f>
        <v>0</v>
      </c>
      <c r="AG173" s="68" cm="1">
        <f t="array" ref="AG173">SUMPRODUCT(('P2'!$M$8:$AV$8=AG$9)*('P2'!$B$11:$B$190=$B173)*('P2'!$M$11:$AV$190*1))</f>
        <v>0</v>
      </c>
      <c r="AH173" s="69" cm="1">
        <f t="array" ref="AH173">SUMPRODUCT(('P2'!$M$8:$AV$8=AH$9)*('P2'!$B$11:$B$190=$B173)*('P2'!$M$11:$AV$190*1))</f>
        <v>0</v>
      </c>
      <c r="AI173" s="67" cm="1">
        <f t="array" ref="AI173">SUMPRODUCT(('P2'!$M$8:$AV$8=AI$9)*('P2'!$B$11:$B$190=$B173)*('P2'!$M$11:$AV$190*1))</f>
        <v>0</v>
      </c>
      <c r="AJ173" s="68" cm="1">
        <f t="array" ref="AJ173">SUMPRODUCT(('P2'!$M$8:$AV$8=AJ$9)*('P2'!$B$11:$B$190=$B173)*('P2'!$M$11:$AV$190*1))</f>
        <v>0</v>
      </c>
      <c r="AK173" s="69" cm="1">
        <f t="array" ref="AK173">SUMPRODUCT(('P2'!$M$8:$AV$8=AK$9)*('P2'!$B$11:$B$190=$B173)*('P2'!$M$11:$AV$190*1))</f>
        <v>0</v>
      </c>
      <c r="AL173" s="67" cm="1">
        <f t="array" ref="AL173">SUMPRODUCT(('P2'!$M$8:$AV$8=AL$9)*('P2'!$B$11:$B$190=$B173)*('P2'!$M$11:$AV$190*1))</f>
        <v>0</v>
      </c>
      <c r="AM173" s="68" cm="1">
        <f t="array" ref="AM173">SUMPRODUCT(('P2'!$M$8:$AV$8=AM$9)*('P2'!$B$11:$B$190=$B173)*('P2'!$M$11:$AV$190*1))</f>
        <v>0</v>
      </c>
      <c r="AN173" s="69" cm="1">
        <f t="array" ref="AN173">SUMPRODUCT(('P2'!$M$8:$AV$8=AN$9)*('P2'!$B$11:$B$190=$B173)*('P2'!$M$11:$AV$190*1))</f>
        <v>0</v>
      </c>
      <c r="AO173" s="67" cm="1">
        <f t="array" ref="AO173">SUMPRODUCT(('P2'!$M$8:$AV$8=AO$9)*('P2'!$B$11:$B$190=$B173)*('P2'!$M$11:$AV$190*1))</f>
        <v>0</v>
      </c>
      <c r="AP173" s="68" cm="1">
        <f t="array" ref="AP173">SUMPRODUCT(('P2'!$M$8:$AV$8=AP$9)*('P2'!$B$11:$B$190=$B173)*('P2'!$M$11:$AV$190*1))</f>
        <v>0</v>
      </c>
      <c r="AQ173" s="69" cm="1">
        <f t="array" ref="AQ173">SUMPRODUCT(('P2'!$M$8:$AV$8=AQ$9)*('P2'!$B$11:$B$190=$B173)*('P2'!$M$11:$AV$190*1))</f>
        <v>0</v>
      </c>
      <c r="AR173" s="67" cm="1">
        <f t="array" ref="AR173">SUMPRODUCT(('P2'!$M$8:$AV$8=AR$9)*('P2'!$B$11:$B$190=$B173)*('P2'!$M$11:$AV$190*1))</f>
        <v>0</v>
      </c>
      <c r="AS173" s="68" cm="1">
        <f t="array" ref="AS173">SUMPRODUCT(('P2'!$M$8:$AV$8=AS$9)*('P2'!$B$11:$B$190=$B173)*('P2'!$M$11:$AV$190*1))</f>
        <v>0</v>
      </c>
      <c r="AT173" s="69" cm="1">
        <f t="array" ref="AT173">SUMPRODUCT(('P2'!$M$8:$AV$8=AT$9)*('P2'!$B$11:$B$190=$B173)*('P2'!$M$11:$AV$190*1))</f>
        <v>0</v>
      </c>
      <c r="AU173" s="67" cm="1">
        <f t="array" ref="AU173">SUMPRODUCT(('P2'!$M$8:$AV$8=AU$9)*('P2'!$B$11:$B$190=$B173)*('P2'!$M$11:$AV$190*1))</f>
        <v>0</v>
      </c>
      <c r="AV173" s="68" cm="1">
        <f t="array" ref="AV173">SUMPRODUCT(('P2'!$M$8:$AV$8=AV$9)*('P2'!$B$11:$B$190=$B173)*('P2'!$M$11:$AV$190*1))</f>
        <v>0</v>
      </c>
      <c r="AW173" s="69" cm="1">
        <f t="array" ref="AW173">SUMPRODUCT(('P2'!$M$8:$AV$8=AW$9)*('P2'!$B$11:$B$190=$B173)*('P2'!$M$11:$AV$190*1))</f>
        <v>0</v>
      </c>
      <c r="AX173" s="67" cm="1">
        <f t="array" ref="AX173">SUMPRODUCT(('P2'!$M$8:$AV$8=AX$9)*('P2'!$B$11:$B$190=$B173)*('P2'!$M$11:$AV$190*1))</f>
        <v>0</v>
      </c>
      <c r="AY173" s="68" cm="1">
        <f t="array" ref="AY173">SUMPRODUCT(('P2'!$M$8:$AV$8=AY$9)*('P2'!$B$11:$B$190=$B173)*('P2'!$M$11:$AV$190*1))</f>
        <v>0</v>
      </c>
      <c r="AZ173" s="69" cm="1">
        <f t="array" ref="AZ173">SUMPRODUCT(('P2'!$M$8:$AV$8=AZ$9)*('P2'!$B$11:$B$190=$B173)*('P2'!$M$11:$AV$190*1))</f>
        <v>0</v>
      </c>
      <c r="BA173" s="26"/>
      <c r="BB173" s="381"/>
      <c r="BC173" s="382"/>
      <c r="BD173" s="26"/>
      <c r="BE173" s="381">
        <f t="shared" si="250"/>
        <v>0</v>
      </c>
      <c r="BF173" s="383">
        <f t="shared" si="182"/>
        <v>0</v>
      </c>
      <c r="BG173" s="26"/>
      <c r="BH173" s="381">
        <f t="shared" si="251"/>
        <v>0</v>
      </c>
      <c r="BI173" s="383">
        <f t="shared" si="183"/>
        <v>0</v>
      </c>
    </row>
    <row r="174" spans="2:61" ht="12" hidden="1" customHeight="1" outlineLevel="1" x14ac:dyDescent="0.35">
      <c r="B174" s="61" t="s">
        <v>620</v>
      </c>
      <c r="C174" s="62">
        <f>IFERROR(VLOOKUP($B174,'P2'!$B:$AQ,2,FALSE),0)</f>
        <v>0</v>
      </c>
      <c r="D174" s="376">
        <f>IFERROR(VLOOKUP($B174,'P2'!$B:$AQ,3,FALSE),0)</f>
        <v>0</v>
      </c>
      <c r="E174" s="377">
        <f>IFERROR(VLOOKUP($B174,'P2'!$B:$AQ,4,FALSE),0)</f>
        <v>0</v>
      </c>
      <c r="F174" s="376">
        <f>IFERROR(VLOOKUP($B174,'P2'!$B:$AQ,5,FALSE),0)</f>
        <v>0</v>
      </c>
      <c r="G174" s="377">
        <f>IFERROR(VLOOKUP($B174,'P2'!$B:$AQ,6,FALSE),0)</f>
        <v>0</v>
      </c>
      <c r="H174" s="378">
        <f>IFERROR(VLOOKUP($B174,'P2'!$B:$AQ,7,FALSE),0)</f>
        <v>0</v>
      </c>
      <c r="I174" s="394">
        <f>IFERROR(VLOOKUP($B174,'P2'!$B:$AQ,8,FALSE),0)</f>
        <v>0</v>
      </c>
      <c r="J174" s="395">
        <f>IFERROR(VLOOKUP($B174,'P2'!$B:$AQ,9,FALSE),0)</f>
        <v>0</v>
      </c>
      <c r="K174" s="392"/>
      <c r="L174" s="393"/>
      <c r="M174" s="68">
        <f t="shared" si="252"/>
        <v>0</v>
      </c>
      <c r="N174" s="393"/>
      <c r="O174" s="66">
        <f t="shared" si="253"/>
        <v>0</v>
      </c>
      <c r="P174" s="26"/>
      <c r="Q174" s="67" cm="1">
        <f t="array" ref="Q174">SUMPRODUCT(('P2'!$M$8:$AV$8=Q$9)*('P2'!$B$11:$B$190=$B174)*('P2'!$M$11:$AV$190*1))</f>
        <v>0</v>
      </c>
      <c r="R174" s="68" cm="1">
        <f t="array" ref="R174">SUMPRODUCT(('P2'!$M$8:$AV$8=R$9)*('P2'!$B$11:$B$190=$B174)*('P2'!$M$11:$AV$190*1))</f>
        <v>0</v>
      </c>
      <c r="S174" s="69" cm="1">
        <f t="array" ref="S174">SUMPRODUCT(('P2'!$M$8:$AV$8=S$9)*('P2'!$B$11:$B$190=$B174)*('P2'!$M$11:$AV$190*1))</f>
        <v>0</v>
      </c>
      <c r="T174" s="67" cm="1">
        <f t="array" ref="T174">SUMPRODUCT(('P2'!$M$8:$AV$8=T$9)*('P2'!$B$11:$B$190=$B174)*('P2'!$M$11:$AV$190*1))</f>
        <v>0</v>
      </c>
      <c r="U174" s="68" cm="1">
        <f t="array" ref="U174">SUMPRODUCT(('P2'!$M$8:$AV$8=U$9)*('P2'!$B$11:$B$190=$B174)*('P2'!$M$11:$AV$190*1))</f>
        <v>0</v>
      </c>
      <c r="V174" s="69" cm="1">
        <f t="array" ref="V174">SUMPRODUCT(('P2'!$M$8:$AV$8=V$9)*('P2'!$B$11:$B$190=$B174)*('P2'!$M$11:$AV$190*1))</f>
        <v>0</v>
      </c>
      <c r="W174" s="67" cm="1">
        <f t="array" ref="W174">SUMPRODUCT(('P2'!$M$8:$AV$8=W$9)*('P2'!$B$11:$B$190=$B174)*('P2'!$M$11:$AV$190*1))</f>
        <v>0</v>
      </c>
      <c r="X174" s="68" cm="1">
        <f t="array" ref="X174">SUMPRODUCT(('P2'!$M$8:$AV$8=X$9)*('P2'!$B$11:$B$190=$B174)*('P2'!$M$11:$AV$190*1))</f>
        <v>0</v>
      </c>
      <c r="Y174" s="69" cm="1">
        <f t="array" ref="Y174">SUMPRODUCT(('P2'!$M$8:$AV$8=Y$9)*('P2'!$B$11:$B$190=$B174)*('P2'!$M$11:$AV$190*1))</f>
        <v>0</v>
      </c>
      <c r="Z174" s="67" cm="1">
        <f t="array" ref="Z174">SUMPRODUCT(('P2'!$M$8:$AV$8=Z$9)*('P2'!$B$11:$B$190=$B174)*('P2'!$M$11:$AV$190*1))</f>
        <v>0</v>
      </c>
      <c r="AA174" s="68" cm="1">
        <f t="array" ref="AA174">SUMPRODUCT(('P2'!$M$8:$AV$8=AA$9)*('P2'!$B$11:$B$190=$B174)*('P2'!$M$11:$AV$190*1))</f>
        <v>0</v>
      </c>
      <c r="AB174" s="69" cm="1">
        <f t="array" ref="AB174">SUMPRODUCT(('P2'!$M$8:$AV$8=AB$9)*('P2'!$B$11:$B$190=$B174)*('P2'!$M$11:$AV$190*1))</f>
        <v>0</v>
      </c>
      <c r="AC174" s="67" cm="1">
        <f t="array" ref="AC174">SUMPRODUCT(('P2'!$M$8:$AV$8=AC$9)*('P2'!$B$11:$B$190=$B174)*('P2'!$M$11:$AV$190*1))</f>
        <v>0</v>
      </c>
      <c r="AD174" s="68" cm="1">
        <f t="array" ref="AD174">SUMPRODUCT(('P2'!$M$8:$AV$8=AD$9)*('P2'!$B$11:$B$190=$B174)*('P2'!$M$11:$AV$190*1))</f>
        <v>0</v>
      </c>
      <c r="AE174" s="69" cm="1">
        <f t="array" ref="AE174">SUMPRODUCT(('P2'!$M$8:$AV$8=AE$9)*('P2'!$B$11:$B$190=$B174)*('P2'!$M$11:$AV$190*1))</f>
        <v>0</v>
      </c>
      <c r="AF174" s="67" cm="1">
        <f t="array" ref="AF174">SUMPRODUCT(('P2'!$M$8:$AV$8=AF$9)*('P2'!$B$11:$B$190=$B174)*('P2'!$M$11:$AV$190*1))</f>
        <v>0</v>
      </c>
      <c r="AG174" s="68" cm="1">
        <f t="array" ref="AG174">SUMPRODUCT(('P2'!$M$8:$AV$8=AG$9)*('P2'!$B$11:$B$190=$B174)*('P2'!$M$11:$AV$190*1))</f>
        <v>0</v>
      </c>
      <c r="AH174" s="69" cm="1">
        <f t="array" ref="AH174">SUMPRODUCT(('P2'!$M$8:$AV$8=AH$9)*('P2'!$B$11:$B$190=$B174)*('P2'!$M$11:$AV$190*1))</f>
        <v>0</v>
      </c>
      <c r="AI174" s="67" cm="1">
        <f t="array" ref="AI174">SUMPRODUCT(('P2'!$M$8:$AV$8=AI$9)*('P2'!$B$11:$B$190=$B174)*('P2'!$M$11:$AV$190*1))</f>
        <v>0</v>
      </c>
      <c r="AJ174" s="68" cm="1">
        <f t="array" ref="AJ174">SUMPRODUCT(('P2'!$M$8:$AV$8=AJ$9)*('P2'!$B$11:$B$190=$B174)*('P2'!$M$11:$AV$190*1))</f>
        <v>0</v>
      </c>
      <c r="AK174" s="69" cm="1">
        <f t="array" ref="AK174">SUMPRODUCT(('P2'!$M$8:$AV$8=AK$9)*('P2'!$B$11:$B$190=$B174)*('P2'!$M$11:$AV$190*1))</f>
        <v>0</v>
      </c>
      <c r="AL174" s="67" cm="1">
        <f t="array" ref="AL174">SUMPRODUCT(('P2'!$M$8:$AV$8=AL$9)*('P2'!$B$11:$B$190=$B174)*('P2'!$M$11:$AV$190*1))</f>
        <v>0</v>
      </c>
      <c r="AM174" s="68" cm="1">
        <f t="array" ref="AM174">SUMPRODUCT(('P2'!$M$8:$AV$8=AM$9)*('P2'!$B$11:$B$190=$B174)*('P2'!$M$11:$AV$190*1))</f>
        <v>0</v>
      </c>
      <c r="AN174" s="69" cm="1">
        <f t="array" ref="AN174">SUMPRODUCT(('P2'!$M$8:$AV$8=AN$9)*('P2'!$B$11:$B$190=$B174)*('P2'!$M$11:$AV$190*1))</f>
        <v>0</v>
      </c>
      <c r="AO174" s="67" cm="1">
        <f t="array" ref="AO174">SUMPRODUCT(('P2'!$M$8:$AV$8=AO$9)*('P2'!$B$11:$B$190=$B174)*('P2'!$M$11:$AV$190*1))</f>
        <v>0</v>
      </c>
      <c r="AP174" s="68" cm="1">
        <f t="array" ref="AP174">SUMPRODUCT(('P2'!$M$8:$AV$8=AP$9)*('P2'!$B$11:$B$190=$B174)*('P2'!$M$11:$AV$190*1))</f>
        <v>0</v>
      </c>
      <c r="AQ174" s="69" cm="1">
        <f t="array" ref="AQ174">SUMPRODUCT(('P2'!$M$8:$AV$8=AQ$9)*('P2'!$B$11:$B$190=$B174)*('P2'!$M$11:$AV$190*1))</f>
        <v>0</v>
      </c>
      <c r="AR174" s="67" cm="1">
        <f t="array" ref="AR174">SUMPRODUCT(('P2'!$M$8:$AV$8=AR$9)*('P2'!$B$11:$B$190=$B174)*('P2'!$M$11:$AV$190*1))</f>
        <v>0</v>
      </c>
      <c r="AS174" s="68" cm="1">
        <f t="array" ref="AS174">SUMPRODUCT(('P2'!$M$8:$AV$8=AS$9)*('P2'!$B$11:$B$190=$B174)*('P2'!$M$11:$AV$190*1))</f>
        <v>0</v>
      </c>
      <c r="AT174" s="69" cm="1">
        <f t="array" ref="AT174">SUMPRODUCT(('P2'!$M$8:$AV$8=AT$9)*('P2'!$B$11:$B$190=$B174)*('P2'!$M$11:$AV$190*1))</f>
        <v>0</v>
      </c>
      <c r="AU174" s="67" cm="1">
        <f t="array" ref="AU174">SUMPRODUCT(('P2'!$M$8:$AV$8=AU$9)*('P2'!$B$11:$B$190=$B174)*('P2'!$M$11:$AV$190*1))</f>
        <v>0</v>
      </c>
      <c r="AV174" s="68" cm="1">
        <f t="array" ref="AV174">SUMPRODUCT(('P2'!$M$8:$AV$8=AV$9)*('P2'!$B$11:$B$190=$B174)*('P2'!$M$11:$AV$190*1))</f>
        <v>0</v>
      </c>
      <c r="AW174" s="69" cm="1">
        <f t="array" ref="AW174">SUMPRODUCT(('P2'!$M$8:$AV$8=AW$9)*('P2'!$B$11:$B$190=$B174)*('P2'!$M$11:$AV$190*1))</f>
        <v>0</v>
      </c>
      <c r="AX174" s="67" cm="1">
        <f t="array" ref="AX174">SUMPRODUCT(('P2'!$M$8:$AV$8=AX$9)*('P2'!$B$11:$B$190=$B174)*('P2'!$M$11:$AV$190*1))</f>
        <v>0</v>
      </c>
      <c r="AY174" s="68" cm="1">
        <f t="array" ref="AY174">SUMPRODUCT(('P2'!$M$8:$AV$8=AY$9)*('P2'!$B$11:$B$190=$B174)*('P2'!$M$11:$AV$190*1))</f>
        <v>0</v>
      </c>
      <c r="AZ174" s="69" cm="1">
        <f t="array" ref="AZ174">SUMPRODUCT(('P2'!$M$8:$AV$8=AZ$9)*('P2'!$B$11:$B$190=$B174)*('P2'!$M$11:$AV$190*1))</f>
        <v>0</v>
      </c>
      <c r="BA174" s="26"/>
      <c r="BB174" s="381"/>
      <c r="BC174" s="382"/>
      <c r="BD174" s="26"/>
      <c r="BE174" s="381">
        <f t="shared" si="250"/>
        <v>0</v>
      </c>
      <c r="BF174" s="383">
        <f t="shared" si="182"/>
        <v>0</v>
      </c>
      <c r="BG174" s="26"/>
      <c r="BH174" s="381">
        <f t="shared" si="251"/>
        <v>0</v>
      </c>
      <c r="BI174" s="383">
        <f t="shared" si="183"/>
        <v>0</v>
      </c>
    </row>
    <row r="175" spans="2:61" ht="12" hidden="1" customHeight="1" outlineLevel="1" x14ac:dyDescent="0.35">
      <c r="B175" s="61" t="s">
        <v>621</v>
      </c>
      <c r="C175" s="62">
        <f>IFERROR(VLOOKUP($B175,'P2'!$B:$AQ,2,FALSE),0)</f>
        <v>0</v>
      </c>
      <c r="D175" s="376">
        <f>IFERROR(VLOOKUP($B175,'P2'!$B:$AQ,3,FALSE),0)</f>
        <v>0</v>
      </c>
      <c r="E175" s="377">
        <f>IFERROR(VLOOKUP($B175,'P2'!$B:$AQ,4,FALSE),0)</f>
        <v>0</v>
      </c>
      <c r="F175" s="376">
        <f>IFERROR(VLOOKUP($B175,'P2'!$B:$AQ,5,FALSE),0)</f>
        <v>0</v>
      </c>
      <c r="G175" s="377">
        <f>IFERROR(VLOOKUP($B175,'P2'!$B:$AQ,6,FALSE),0)</f>
        <v>0</v>
      </c>
      <c r="H175" s="378">
        <f>IFERROR(VLOOKUP($B175,'P2'!$B:$AQ,7,FALSE),0)</f>
        <v>0</v>
      </c>
      <c r="I175" s="394">
        <f>IFERROR(VLOOKUP($B175,'P2'!$B:$AQ,8,FALSE),0)</f>
        <v>0</v>
      </c>
      <c r="J175" s="395">
        <f>IFERROR(VLOOKUP($B175,'P2'!$B:$AQ,9,FALSE),0)</f>
        <v>0</v>
      </c>
      <c r="K175" s="392"/>
      <c r="L175" s="393"/>
      <c r="M175" s="68">
        <f t="shared" si="252"/>
        <v>0</v>
      </c>
      <c r="N175" s="393"/>
      <c r="O175" s="66">
        <f t="shared" si="253"/>
        <v>0</v>
      </c>
      <c r="P175" s="26"/>
      <c r="Q175" s="67" cm="1">
        <f t="array" ref="Q175">SUMPRODUCT(('P2'!$M$8:$AV$8=Q$9)*('P2'!$B$11:$B$190=$B175)*('P2'!$M$11:$AV$190*1))</f>
        <v>0</v>
      </c>
      <c r="R175" s="68" cm="1">
        <f t="array" ref="R175">SUMPRODUCT(('P2'!$M$8:$AV$8=R$9)*('P2'!$B$11:$B$190=$B175)*('P2'!$M$11:$AV$190*1))</f>
        <v>0</v>
      </c>
      <c r="S175" s="69" cm="1">
        <f t="array" ref="S175">SUMPRODUCT(('P2'!$M$8:$AV$8=S$9)*('P2'!$B$11:$B$190=$B175)*('P2'!$M$11:$AV$190*1))</f>
        <v>0</v>
      </c>
      <c r="T175" s="67" cm="1">
        <f t="array" ref="T175">SUMPRODUCT(('P2'!$M$8:$AV$8=T$9)*('P2'!$B$11:$B$190=$B175)*('P2'!$M$11:$AV$190*1))</f>
        <v>0</v>
      </c>
      <c r="U175" s="68" cm="1">
        <f t="array" ref="U175">SUMPRODUCT(('P2'!$M$8:$AV$8=U$9)*('P2'!$B$11:$B$190=$B175)*('P2'!$M$11:$AV$190*1))</f>
        <v>0</v>
      </c>
      <c r="V175" s="69" cm="1">
        <f t="array" ref="V175">SUMPRODUCT(('P2'!$M$8:$AV$8=V$9)*('P2'!$B$11:$B$190=$B175)*('P2'!$M$11:$AV$190*1))</f>
        <v>0</v>
      </c>
      <c r="W175" s="67" cm="1">
        <f t="array" ref="W175">SUMPRODUCT(('P2'!$M$8:$AV$8=W$9)*('P2'!$B$11:$B$190=$B175)*('P2'!$M$11:$AV$190*1))</f>
        <v>0</v>
      </c>
      <c r="X175" s="68" cm="1">
        <f t="array" ref="X175">SUMPRODUCT(('P2'!$M$8:$AV$8=X$9)*('P2'!$B$11:$B$190=$B175)*('P2'!$M$11:$AV$190*1))</f>
        <v>0</v>
      </c>
      <c r="Y175" s="69" cm="1">
        <f t="array" ref="Y175">SUMPRODUCT(('P2'!$M$8:$AV$8=Y$9)*('P2'!$B$11:$B$190=$B175)*('P2'!$M$11:$AV$190*1))</f>
        <v>0</v>
      </c>
      <c r="Z175" s="67" cm="1">
        <f t="array" ref="Z175">SUMPRODUCT(('P2'!$M$8:$AV$8=Z$9)*('P2'!$B$11:$B$190=$B175)*('P2'!$M$11:$AV$190*1))</f>
        <v>0</v>
      </c>
      <c r="AA175" s="68" cm="1">
        <f t="array" ref="AA175">SUMPRODUCT(('P2'!$M$8:$AV$8=AA$9)*('P2'!$B$11:$B$190=$B175)*('P2'!$M$11:$AV$190*1))</f>
        <v>0</v>
      </c>
      <c r="AB175" s="69" cm="1">
        <f t="array" ref="AB175">SUMPRODUCT(('P2'!$M$8:$AV$8=AB$9)*('P2'!$B$11:$B$190=$B175)*('P2'!$M$11:$AV$190*1))</f>
        <v>0</v>
      </c>
      <c r="AC175" s="67" cm="1">
        <f t="array" ref="AC175">SUMPRODUCT(('P2'!$M$8:$AV$8=AC$9)*('P2'!$B$11:$B$190=$B175)*('P2'!$M$11:$AV$190*1))</f>
        <v>0</v>
      </c>
      <c r="AD175" s="68" cm="1">
        <f t="array" ref="AD175">SUMPRODUCT(('P2'!$M$8:$AV$8=AD$9)*('P2'!$B$11:$B$190=$B175)*('P2'!$M$11:$AV$190*1))</f>
        <v>0</v>
      </c>
      <c r="AE175" s="69" cm="1">
        <f t="array" ref="AE175">SUMPRODUCT(('P2'!$M$8:$AV$8=AE$9)*('P2'!$B$11:$B$190=$B175)*('P2'!$M$11:$AV$190*1))</f>
        <v>0</v>
      </c>
      <c r="AF175" s="67" cm="1">
        <f t="array" ref="AF175">SUMPRODUCT(('P2'!$M$8:$AV$8=AF$9)*('P2'!$B$11:$B$190=$B175)*('P2'!$M$11:$AV$190*1))</f>
        <v>0</v>
      </c>
      <c r="AG175" s="68" cm="1">
        <f t="array" ref="AG175">SUMPRODUCT(('P2'!$M$8:$AV$8=AG$9)*('P2'!$B$11:$B$190=$B175)*('P2'!$M$11:$AV$190*1))</f>
        <v>0</v>
      </c>
      <c r="AH175" s="69" cm="1">
        <f t="array" ref="AH175">SUMPRODUCT(('P2'!$M$8:$AV$8=AH$9)*('P2'!$B$11:$B$190=$B175)*('P2'!$M$11:$AV$190*1))</f>
        <v>0</v>
      </c>
      <c r="AI175" s="67" cm="1">
        <f t="array" ref="AI175">SUMPRODUCT(('P2'!$M$8:$AV$8=AI$9)*('P2'!$B$11:$B$190=$B175)*('P2'!$M$11:$AV$190*1))</f>
        <v>0</v>
      </c>
      <c r="AJ175" s="68" cm="1">
        <f t="array" ref="AJ175">SUMPRODUCT(('P2'!$M$8:$AV$8=AJ$9)*('P2'!$B$11:$B$190=$B175)*('P2'!$M$11:$AV$190*1))</f>
        <v>0</v>
      </c>
      <c r="AK175" s="69" cm="1">
        <f t="array" ref="AK175">SUMPRODUCT(('P2'!$M$8:$AV$8=AK$9)*('P2'!$B$11:$B$190=$B175)*('P2'!$M$11:$AV$190*1))</f>
        <v>0</v>
      </c>
      <c r="AL175" s="67" cm="1">
        <f t="array" ref="AL175">SUMPRODUCT(('P2'!$M$8:$AV$8=AL$9)*('P2'!$B$11:$B$190=$B175)*('P2'!$M$11:$AV$190*1))</f>
        <v>0</v>
      </c>
      <c r="AM175" s="68" cm="1">
        <f t="array" ref="AM175">SUMPRODUCT(('P2'!$M$8:$AV$8=AM$9)*('P2'!$B$11:$B$190=$B175)*('P2'!$M$11:$AV$190*1))</f>
        <v>0</v>
      </c>
      <c r="AN175" s="69" cm="1">
        <f t="array" ref="AN175">SUMPRODUCT(('P2'!$M$8:$AV$8=AN$9)*('P2'!$B$11:$B$190=$B175)*('P2'!$M$11:$AV$190*1))</f>
        <v>0</v>
      </c>
      <c r="AO175" s="67" cm="1">
        <f t="array" ref="AO175">SUMPRODUCT(('P2'!$M$8:$AV$8=AO$9)*('P2'!$B$11:$B$190=$B175)*('P2'!$M$11:$AV$190*1))</f>
        <v>0</v>
      </c>
      <c r="AP175" s="68" cm="1">
        <f t="array" ref="AP175">SUMPRODUCT(('P2'!$M$8:$AV$8=AP$9)*('P2'!$B$11:$B$190=$B175)*('P2'!$M$11:$AV$190*1))</f>
        <v>0</v>
      </c>
      <c r="AQ175" s="69" cm="1">
        <f t="array" ref="AQ175">SUMPRODUCT(('P2'!$M$8:$AV$8=AQ$9)*('P2'!$B$11:$B$190=$B175)*('P2'!$M$11:$AV$190*1))</f>
        <v>0</v>
      </c>
      <c r="AR175" s="67" cm="1">
        <f t="array" ref="AR175">SUMPRODUCT(('P2'!$M$8:$AV$8=AR$9)*('P2'!$B$11:$B$190=$B175)*('P2'!$M$11:$AV$190*1))</f>
        <v>0</v>
      </c>
      <c r="AS175" s="68" cm="1">
        <f t="array" ref="AS175">SUMPRODUCT(('P2'!$M$8:$AV$8=AS$9)*('P2'!$B$11:$B$190=$B175)*('P2'!$M$11:$AV$190*1))</f>
        <v>0</v>
      </c>
      <c r="AT175" s="69" cm="1">
        <f t="array" ref="AT175">SUMPRODUCT(('P2'!$M$8:$AV$8=AT$9)*('P2'!$B$11:$B$190=$B175)*('P2'!$M$11:$AV$190*1))</f>
        <v>0</v>
      </c>
      <c r="AU175" s="67" cm="1">
        <f t="array" ref="AU175">SUMPRODUCT(('P2'!$M$8:$AV$8=AU$9)*('P2'!$B$11:$B$190=$B175)*('P2'!$M$11:$AV$190*1))</f>
        <v>0</v>
      </c>
      <c r="AV175" s="68" cm="1">
        <f t="array" ref="AV175">SUMPRODUCT(('P2'!$M$8:$AV$8=AV$9)*('P2'!$B$11:$B$190=$B175)*('P2'!$M$11:$AV$190*1))</f>
        <v>0</v>
      </c>
      <c r="AW175" s="69" cm="1">
        <f t="array" ref="AW175">SUMPRODUCT(('P2'!$M$8:$AV$8=AW$9)*('P2'!$B$11:$B$190=$B175)*('P2'!$M$11:$AV$190*1))</f>
        <v>0</v>
      </c>
      <c r="AX175" s="67" cm="1">
        <f t="array" ref="AX175">SUMPRODUCT(('P2'!$M$8:$AV$8=AX$9)*('P2'!$B$11:$B$190=$B175)*('P2'!$M$11:$AV$190*1))</f>
        <v>0</v>
      </c>
      <c r="AY175" s="68" cm="1">
        <f t="array" ref="AY175">SUMPRODUCT(('P2'!$M$8:$AV$8=AY$9)*('P2'!$B$11:$B$190=$B175)*('P2'!$M$11:$AV$190*1))</f>
        <v>0</v>
      </c>
      <c r="AZ175" s="69" cm="1">
        <f t="array" ref="AZ175">SUMPRODUCT(('P2'!$M$8:$AV$8=AZ$9)*('P2'!$B$11:$B$190=$B175)*('P2'!$M$11:$AV$190*1))</f>
        <v>0</v>
      </c>
      <c r="BA175" s="26"/>
      <c r="BB175" s="381"/>
      <c r="BC175" s="382"/>
      <c r="BD175" s="26"/>
      <c r="BE175" s="381">
        <f t="shared" si="250"/>
        <v>0</v>
      </c>
      <c r="BF175" s="383">
        <f t="shared" si="182"/>
        <v>0</v>
      </c>
      <c r="BG175" s="26"/>
      <c r="BH175" s="381">
        <f t="shared" si="251"/>
        <v>0</v>
      </c>
      <c r="BI175" s="383">
        <f t="shared" si="183"/>
        <v>0</v>
      </c>
    </row>
    <row r="176" spans="2:61" ht="12" hidden="1" customHeight="1" outlineLevel="1" x14ac:dyDescent="0.35">
      <c r="B176" s="61" t="s">
        <v>622</v>
      </c>
      <c r="C176" s="62">
        <f>IFERROR(VLOOKUP($B176,'P2'!$B:$AQ,2,FALSE),0)</f>
        <v>0</v>
      </c>
      <c r="D176" s="376">
        <f>IFERROR(VLOOKUP($B176,'P2'!$B:$AQ,3,FALSE),0)</f>
        <v>0</v>
      </c>
      <c r="E176" s="377">
        <f>IFERROR(VLOOKUP($B176,'P2'!$B:$AQ,4,FALSE),0)</f>
        <v>0</v>
      </c>
      <c r="F176" s="376">
        <f>IFERROR(VLOOKUP($B176,'P2'!$B:$AQ,5,FALSE),0)</f>
        <v>0</v>
      </c>
      <c r="G176" s="377">
        <f>IFERROR(VLOOKUP($B176,'P2'!$B:$AQ,6,FALSE),0)</f>
        <v>0</v>
      </c>
      <c r="H176" s="378">
        <f>IFERROR(VLOOKUP($B176,'P2'!$B:$AQ,7,FALSE),0)</f>
        <v>0</v>
      </c>
      <c r="I176" s="394">
        <f>IFERROR(VLOOKUP($B176,'P2'!$B:$AQ,8,FALSE),0)</f>
        <v>0</v>
      </c>
      <c r="J176" s="395">
        <f>IFERROR(VLOOKUP($B176,'P2'!$B:$AQ,9,FALSE),0)</f>
        <v>0</v>
      </c>
      <c r="K176" s="392"/>
      <c r="L176" s="393"/>
      <c r="M176" s="68">
        <f t="shared" si="252"/>
        <v>0</v>
      </c>
      <c r="N176" s="393"/>
      <c r="O176" s="66">
        <f t="shared" si="253"/>
        <v>0</v>
      </c>
      <c r="P176" s="26"/>
      <c r="Q176" s="67" cm="1">
        <f t="array" ref="Q176">SUMPRODUCT(('P2'!$M$8:$AV$8=Q$9)*('P2'!$B$11:$B$190=$B176)*('P2'!$M$11:$AV$190*1))</f>
        <v>0</v>
      </c>
      <c r="R176" s="68" cm="1">
        <f t="array" ref="R176">SUMPRODUCT(('P2'!$M$8:$AV$8=R$9)*('P2'!$B$11:$B$190=$B176)*('P2'!$M$11:$AV$190*1))</f>
        <v>0</v>
      </c>
      <c r="S176" s="69" cm="1">
        <f t="array" ref="S176">SUMPRODUCT(('P2'!$M$8:$AV$8=S$9)*('P2'!$B$11:$B$190=$B176)*('P2'!$M$11:$AV$190*1))</f>
        <v>0</v>
      </c>
      <c r="T176" s="67" cm="1">
        <f t="array" ref="T176">SUMPRODUCT(('P2'!$M$8:$AV$8=T$9)*('P2'!$B$11:$B$190=$B176)*('P2'!$M$11:$AV$190*1))</f>
        <v>0</v>
      </c>
      <c r="U176" s="68" cm="1">
        <f t="array" ref="U176">SUMPRODUCT(('P2'!$M$8:$AV$8=U$9)*('P2'!$B$11:$B$190=$B176)*('P2'!$M$11:$AV$190*1))</f>
        <v>0</v>
      </c>
      <c r="V176" s="69" cm="1">
        <f t="array" ref="V176">SUMPRODUCT(('P2'!$M$8:$AV$8=V$9)*('P2'!$B$11:$B$190=$B176)*('P2'!$M$11:$AV$190*1))</f>
        <v>0</v>
      </c>
      <c r="W176" s="67" cm="1">
        <f t="array" ref="W176">SUMPRODUCT(('P2'!$M$8:$AV$8=W$9)*('P2'!$B$11:$B$190=$B176)*('P2'!$M$11:$AV$190*1))</f>
        <v>0</v>
      </c>
      <c r="X176" s="68" cm="1">
        <f t="array" ref="X176">SUMPRODUCT(('P2'!$M$8:$AV$8=X$9)*('P2'!$B$11:$B$190=$B176)*('P2'!$M$11:$AV$190*1))</f>
        <v>0</v>
      </c>
      <c r="Y176" s="69" cm="1">
        <f t="array" ref="Y176">SUMPRODUCT(('P2'!$M$8:$AV$8=Y$9)*('P2'!$B$11:$B$190=$B176)*('P2'!$M$11:$AV$190*1))</f>
        <v>0</v>
      </c>
      <c r="Z176" s="67" cm="1">
        <f t="array" ref="Z176">SUMPRODUCT(('P2'!$M$8:$AV$8=Z$9)*('P2'!$B$11:$B$190=$B176)*('P2'!$M$11:$AV$190*1))</f>
        <v>0</v>
      </c>
      <c r="AA176" s="68" cm="1">
        <f t="array" ref="AA176">SUMPRODUCT(('P2'!$M$8:$AV$8=AA$9)*('P2'!$B$11:$B$190=$B176)*('P2'!$M$11:$AV$190*1))</f>
        <v>0</v>
      </c>
      <c r="AB176" s="69" cm="1">
        <f t="array" ref="AB176">SUMPRODUCT(('P2'!$M$8:$AV$8=AB$9)*('P2'!$B$11:$B$190=$B176)*('P2'!$M$11:$AV$190*1))</f>
        <v>0</v>
      </c>
      <c r="AC176" s="67" cm="1">
        <f t="array" ref="AC176">SUMPRODUCT(('P2'!$M$8:$AV$8=AC$9)*('P2'!$B$11:$B$190=$B176)*('P2'!$M$11:$AV$190*1))</f>
        <v>0</v>
      </c>
      <c r="AD176" s="68" cm="1">
        <f t="array" ref="AD176">SUMPRODUCT(('P2'!$M$8:$AV$8=AD$9)*('P2'!$B$11:$B$190=$B176)*('P2'!$M$11:$AV$190*1))</f>
        <v>0</v>
      </c>
      <c r="AE176" s="69" cm="1">
        <f t="array" ref="AE176">SUMPRODUCT(('P2'!$M$8:$AV$8=AE$9)*('P2'!$B$11:$B$190=$B176)*('P2'!$M$11:$AV$190*1))</f>
        <v>0</v>
      </c>
      <c r="AF176" s="67" cm="1">
        <f t="array" ref="AF176">SUMPRODUCT(('P2'!$M$8:$AV$8=AF$9)*('P2'!$B$11:$B$190=$B176)*('P2'!$M$11:$AV$190*1))</f>
        <v>0</v>
      </c>
      <c r="AG176" s="68" cm="1">
        <f t="array" ref="AG176">SUMPRODUCT(('P2'!$M$8:$AV$8=AG$9)*('P2'!$B$11:$B$190=$B176)*('P2'!$M$11:$AV$190*1))</f>
        <v>0</v>
      </c>
      <c r="AH176" s="69" cm="1">
        <f t="array" ref="AH176">SUMPRODUCT(('P2'!$M$8:$AV$8=AH$9)*('P2'!$B$11:$B$190=$B176)*('P2'!$M$11:$AV$190*1))</f>
        <v>0</v>
      </c>
      <c r="AI176" s="67" cm="1">
        <f t="array" ref="AI176">SUMPRODUCT(('P2'!$M$8:$AV$8=AI$9)*('P2'!$B$11:$B$190=$B176)*('P2'!$M$11:$AV$190*1))</f>
        <v>0</v>
      </c>
      <c r="AJ176" s="68" cm="1">
        <f t="array" ref="AJ176">SUMPRODUCT(('P2'!$M$8:$AV$8=AJ$9)*('P2'!$B$11:$B$190=$B176)*('P2'!$M$11:$AV$190*1))</f>
        <v>0</v>
      </c>
      <c r="AK176" s="69" cm="1">
        <f t="array" ref="AK176">SUMPRODUCT(('P2'!$M$8:$AV$8=AK$9)*('P2'!$B$11:$B$190=$B176)*('P2'!$M$11:$AV$190*1))</f>
        <v>0</v>
      </c>
      <c r="AL176" s="67" cm="1">
        <f t="array" ref="AL176">SUMPRODUCT(('P2'!$M$8:$AV$8=AL$9)*('P2'!$B$11:$B$190=$B176)*('P2'!$M$11:$AV$190*1))</f>
        <v>0</v>
      </c>
      <c r="AM176" s="68" cm="1">
        <f t="array" ref="AM176">SUMPRODUCT(('P2'!$M$8:$AV$8=AM$9)*('P2'!$B$11:$B$190=$B176)*('P2'!$M$11:$AV$190*1))</f>
        <v>0</v>
      </c>
      <c r="AN176" s="69" cm="1">
        <f t="array" ref="AN176">SUMPRODUCT(('P2'!$M$8:$AV$8=AN$9)*('P2'!$B$11:$B$190=$B176)*('P2'!$M$11:$AV$190*1))</f>
        <v>0</v>
      </c>
      <c r="AO176" s="67" cm="1">
        <f t="array" ref="AO176">SUMPRODUCT(('P2'!$M$8:$AV$8=AO$9)*('P2'!$B$11:$B$190=$B176)*('P2'!$M$11:$AV$190*1))</f>
        <v>0</v>
      </c>
      <c r="AP176" s="68" cm="1">
        <f t="array" ref="AP176">SUMPRODUCT(('P2'!$M$8:$AV$8=AP$9)*('P2'!$B$11:$B$190=$B176)*('P2'!$M$11:$AV$190*1))</f>
        <v>0</v>
      </c>
      <c r="AQ176" s="69" cm="1">
        <f t="array" ref="AQ176">SUMPRODUCT(('P2'!$M$8:$AV$8=AQ$9)*('P2'!$B$11:$B$190=$B176)*('P2'!$M$11:$AV$190*1))</f>
        <v>0</v>
      </c>
      <c r="AR176" s="67" cm="1">
        <f t="array" ref="AR176">SUMPRODUCT(('P2'!$M$8:$AV$8=AR$9)*('P2'!$B$11:$B$190=$B176)*('P2'!$M$11:$AV$190*1))</f>
        <v>0</v>
      </c>
      <c r="AS176" s="68" cm="1">
        <f t="array" ref="AS176">SUMPRODUCT(('P2'!$M$8:$AV$8=AS$9)*('P2'!$B$11:$B$190=$B176)*('P2'!$M$11:$AV$190*1))</f>
        <v>0</v>
      </c>
      <c r="AT176" s="69" cm="1">
        <f t="array" ref="AT176">SUMPRODUCT(('P2'!$M$8:$AV$8=AT$9)*('P2'!$B$11:$B$190=$B176)*('P2'!$M$11:$AV$190*1))</f>
        <v>0</v>
      </c>
      <c r="AU176" s="67" cm="1">
        <f t="array" ref="AU176">SUMPRODUCT(('P2'!$M$8:$AV$8=AU$9)*('P2'!$B$11:$B$190=$B176)*('P2'!$M$11:$AV$190*1))</f>
        <v>0</v>
      </c>
      <c r="AV176" s="68" cm="1">
        <f t="array" ref="AV176">SUMPRODUCT(('P2'!$M$8:$AV$8=AV$9)*('P2'!$B$11:$B$190=$B176)*('P2'!$M$11:$AV$190*1))</f>
        <v>0</v>
      </c>
      <c r="AW176" s="69" cm="1">
        <f t="array" ref="AW176">SUMPRODUCT(('P2'!$M$8:$AV$8=AW$9)*('P2'!$B$11:$B$190=$B176)*('P2'!$M$11:$AV$190*1))</f>
        <v>0</v>
      </c>
      <c r="AX176" s="67" cm="1">
        <f t="array" ref="AX176">SUMPRODUCT(('P2'!$M$8:$AV$8=AX$9)*('P2'!$B$11:$B$190=$B176)*('P2'!$M$11:$AV$190*1))</f>
        <v>0</v>
      </c>
      <c r="AY176" s="68" cm="1">
        <f t="array" ref="AY176">SUMPRODUCT(('P2'!$M$8:$AV$8=AY$9)*('P2'!$B$11:$B$190=$B176)*('P2'!$M$11:$AV$190*1))</f>
        <v>0</v>
      </c>
      <c r="AZ176" s="69" cm="1">
        <f t="array" ref="AZ176">SUMPRODUCT(('P2'!$M$8:$AV$8=AZ$9)*('P2'!$B$11:$B$190=$B176)*('P2'!$M$11:$AV$190*1))</f>
        <v>0</v>
      </c>
      <c r="BA176" s="26"/>
      <c r="BB176" s="381"/>
      <c r="BC176" s="382"/>
      <c r="BD176" s="26"/>
      <c r="BE176" s="381">
        <f t="shared" si="250"/>
        <v>0</v>
      </c>
      <c r="BF176" s="383">
        <f t="shared" si="182"/>
        <v>0</v>
      </c>
      <c r="BG176" s="26"/>
      <c r="BH176" s="381">
        <f t="shared" si="251"/>
        <v>0</v>
      </c>
      <c r="BI176" s="383">
        <f t="shared" si="183"/>
        <v>0</v>
      </c>
    </row>
    <row r="177" spans="2:61" ht="12" hidden="1" customHeight="1" outlineLevel="1" x14ac:dyDescent="0.35">
      <c r="B177" s="61" t="s">
        <v>623</v>
      </c>
      <c r="C177" s="62">
        <f>IFERROR(VLOOKUP($B177,'P2'!$B:$AQ,2,FALSE),0)</f>
        <v>0</v>
      </c>
      <c r="D177" s="376">
        <f>IFERROR(VLOOKUP($B177,'P2'!$B:$AQ,3,FALSE),0)</f>
        <v>0</v>
      </c>
      <c r="E177" s="377">
        <f>IFERROR(VLOOKUP($B177,'P2'!$B:$AQ,4,FALSE),0)</f>
        <v>0</v>
      </c>
      <c r="F177" s="376">
        <f>IFERROR(VLOOKUP($B177,'P2'!$B:$AQ,5,FALSE),0)</f>
        <v>0</v>
      </c>
      <c r="G177" s="377">
        <f>IFERROR(VLOOKUP($B177,'P2'!$B:$AQ,6,FALSE),0)</f>
        <v>0</v>
      </c>
      <c r="H177" s="378">
        <f>IFERROR(VLOOKUP($B177,'P2'!$B:$AQ,7,FALSE),0)</f>
        <v>0</v>
      </c>
      <c r="I177" s="394">
        <f>IFERROR(VLOOKUP($B177,'P2'!$B:$AQ,8,FALSE),0)</f>
        <v>0</v>
      </c>
      <c r="J177" s="395">
        <f>IFERROR(VLOOKUP($B177,'P2'!$B:$AQ,9,FALSE),0)</f>
        <v>0</v>
      </c>
      <c r="K177" s="392"/>
      <c r="L177" s="393"/>
      <c r="M177" s="68">
        <f t="shared" si="252"/>
        <v>0</v>
      </c>
      <c r="N177" s="393"/>
      <c r="O177" s="66">
        <f t="shared" si="253"/>
        <v>0</v>
      </c>
      <c r="P177" s="26"/>
      <c r="Q177" s="67" cm="1">
        <f t="array" ref="Q177">SUMPRODUCT(('P2'!$M$8:$AV$8=Q$9)*('P2'!$B$11:$B$190=$B177)*('P2'!$M$11:$AV$190*1))</f>
        <v>0</v>
      </c>
      <c r="R177" s="68" cm="1">
        <f t="array" ref="R177">SUMPRODUCT(('P2'!$M$8:$AV$8=R$9)*('P2'!$B$11:$B$190=$B177)*('P2'!$M$11:$AV$190*1))</f>
        <v>0</v>
      </c>
      <c r="S177" s="69" cm="1">
        <f t="array" ref="S177">SUMPRODUCT(('P2'!$M$8:$AV$8=S$9)*('P2'!$B$11:$B$190=$B177)*('P2'!$M$11:$AV$190*1))</f>
        <v>0</v>
      </c>
      <c r="T177" s="67" cm="1">
        <f t="array" ref="T177">SUMPRODUCT(('P2'!$M$8:$AV$8=T$9)*('P2'!$B$11:$B$190=$B177)*('P2'!$M$11:$AV$190*1))</f>
        <v>0</v>
      </c>
      <c r="U177" s="68" cm="1">
        <f t="array" ref="U177">SUMPRODUCT(('P2'!$M$8:$AV$8=U$9)*('P2'!$B$11:$B$190=$B177)*('P2'!$M$11:$AV$190*1))</f>
        <v>0</v>
      </c>
      <c r="V177" s="69" cm="1">
        <f t="array" ref="V177">SUMPRODUCT(('P2'!$M$8:$AV$8=V$9)*('P2'!$B$11:$B$190=$B177)*('P2'!$M$11:$AV$190*1))</f>
        <v>0</v>
      </c>
      <c r="W177" s="67" cm="1">
        <f t="array" ref="W177">SUMPRODUCT(('P2'!$M$8:$AV$8=W$9)*('P2'!$B$11:$B$190=$B177)*('P2'!$M$11:$AV$190*1))</f>
        <v>0</v>
      </c>
      <c r="X177" s="68" cm="1">
        <f t="array" ref="X177">SUMPRODUCT(('P2'!$M$8:$AV$8=X$9)*('P2'!$B$11:$B$190=$B177)*('P2'!$M$11:$AV$190*1))</f>
        <v>0</v>
      </c>
      <c r="Y177" s="69" cm="1">
        <f t="array" ref="Y177">SUMPRODUCT(('P2'!$M$8:$AV$8=Y$9)*('P2'!$B$11:$B$190=$B177)*('P2'!$M$11:$AV$190*1))</f>
        <v>0</v>
      </c>
      <c r="Z177" s="67" cm="1">
        <f t="array" ref="Z177">SUMPRODUCT(('P2'!$M$8:$AV$8=Z$9)*('P2'!$B$11:$B$190=$B177)*('P2'!$M$11:$AV$190*1))</f>
        <v>0</v>
      </c>
      <c r="AA177" s="68" cm="1">
        <f t="array" ref="AA177">SUMPRODUCT(('P2'!$M$8:$AV$8=AA$9)*('P2'!$B$11:$B$190=$B177)*('P2'!$M$11:$AV$190*1))</f>
        <v>0</v>
      </c>
      <c r="AB177" s="69" cm="1">
        <f t="array" ref="AB177">SUMPRODUCT(('P2'!$M$8:$AV$8=AB$9)*('P2'!$B$11:$B$190=$B177)*('P2'!$M$11:$AV$190*1))</f>
        <v>0</v>
      </c>
      <c r="AC177" s="67" cm="1">
        <f t="array" ref="AC177">SUMPRODUCT(('P2'!$M$8:$AV$8=AC$9)*('P2'!$B$11:$B$190=$B177)*('P2'!$M$11:$AV$190*1))</f>
        <v>0</v>
      </c>
      <c r="AD177" s="68" cm="1">
        <f t="array" ref="AD177">SUMPRODUCT(('P2'!$M$8:$AV$8=AD$9)*('P2'!$B$11:$B$190=$B177)*('P2'!$M$11:$AV$190*1))</f>
        <v>0</v>
      </c>
      <c r="AE177" s="69" cm="1">
        <f t="array" ref="AE177">SUMPRODUCT(('P2'!$M$8:$AV$8=AE$9)*('P2'!$B$11:$B$190=$B177)*('P2'!$M$11:$AV$190*1))</f>
        <v>0</v>
      </c>
      <c r="AF177" s="67" cm="1">
        <f t="array" ref="AF177">SUMPRODUCT(('P2'!$M$8:$AV$8=AF$9)*('P2'!$B$11:$B$190=$B177)*('P2'!$M$11:$AV$190*1))</f>
        <v>0</v>
      </c>
      <c r="AG177" s="68" cm="1">
        <f t="array" ref="AG177">SUMPRODUCT(('P2'!$M$8:$AV$8=AG$9)*('P2'!$B$11:$B$190=$B177)*('P2'!$M$11:$AV$190*1))</f>
        <v>0</v>
      </c>
      <c r="AH177" s="69" cm="1">
        <f t="array" ref="AH177">SUMPRODUCT(('P2'!$M$8:$AV$8=AH$9)*('P2'!$B$11:$B$190=$B177)*('P2'!$M$11:$AV$190*1))</f>
        <v>0</v>
      </c>
      <c r="AI177" s="67" cm="1">
        <f t="array" ref="AI177">SUMPRODUCT(('P2'!$M$8:$AV$8=AI$9)*('P2'!$B$11:$B$190=$B177)*('P2'!$M$11:$AV$190*1))</f>
        <v>0</v>
      </c>
      <c r="AJ177" s="68" cm="1">
        <f t="array" ref="AJ177">SUMPRODUCT(('P2'!$M$8:$AV$8=AJ$9)*('P2'!$B$11:$B$190=$B177)*('P2'!$M$11:$AV$190*1))</f>
        <v>0</v>
      </c>
      <c r="AK177" s="69" cm="1">
        <f t="array" ref="AK177">SUMPRODUCT(('P2'!$M$8:$AV$8=AK$9)*('P2'!$B$11:$B$190=$B177)*('P2'!$M$11:$AV$190*1))</f>
        <v>0</v>
      </c>
      <c r="AL177" s="67" cm="1">
        <f t="array" ref="AL177">SUMPRODUCT(('P2'!$M$8:$AV$8=AL$9)*('P2'!$B$11:$B$190=$B177)*('P2'!$M$11:$AV$190*1))</f>
        <v>0</v>
      </c>
      <c r="AM177" s="68" cm="1">
        <f t="array" ref="AM177">SUMPRODUCT(('P2'!$M$8:$AV$8=AM$9)*('P2'!$B$11:$B$190=$B177)*('P2'!$M$11:$AV$190*1))</f>
        <v>0</v>
      </c>
      <c r="AN177" s="69" cm="1">
        <f t="array" ref="AN177">SUMPRODUCT(('P2'!$M$8:$AV$8=AN$9)*('P2'!$B$11:$B$190=$B177)*('P2'!$M$11:$AV$190*1))</f>
        <v>0</v>
      </c>
      <c r="AO177" s="67" cm="1">
        <f t="array" ref="AO177">SUMPRODUCT(('P2'!$M$8:$AV$8=AO$9)*('P2'!$B$11:$B$190=$B177)*('P2'!$M$11:$AV$190*1))</f>
        <v>0</v>
      </c>
      <c r="AP177" s="68" cm="1">
        <f t="array" ref="AP177">SUMPRODUCT(('P2'!$M$8:$AV$8=AP$9)*('P2'!$B$11:$B$190=$B177)*('P2'!$M$11:$AV$190*1))</f>
        <v>0</v>
      </c>
      <c r="AQ177" s="69" cm="1">
        <f t="array" ref="AQ177">SUMPRODUCT(('P2'!$M$8:$AV$8=AQ$9)*('P2'!$B$11:$B$190=$B177)*('P2'!$M$11:$AV$190*1))</f>
        <v>0</v>
      </c>
      <c r="AR177" s="67" cm="1">
        <f t="array" ref="AR177">SUMPRODUCT(('P2'!$M$8:$AV$8=AR$9)*('P2'!$B$11:$B$190=$B177)*('P2'!$M$11:$AV$190*1))</f>
        <v>0</v>
      </c>
      <c r="AS177" s="68" cm="1">
        <f t="array" ref="AS177">SUMPRODUCT(('P2'!$M$8:$AV$8=AS$9)*('P2'!$B$11:$B$190=$B177)*('P2'!$M$11:$AV$190*1))</f>
        <v>0</v>
      </c>
      <c r="AT177" s="69" cm="1">
        <f t="array" ref="AT177">SUMPRODUCT(('P2'!$M$8:$AV$8=AT$9)*('P2'!$B$11:$B$190=$B177)*('P2'!$M$11:$AV$190*1))</f>
        <v>0</v>
      </c>
      <c r="AU177" s="67" cm="1">
        <f t="array" ref="AU177">SUMPRODUCT(('P2'!$M$8:$AV$8=AU$9)*('P2'!$B$11:$B$190=$B177)*('P2'!$M$11:$AV$190*1))</f>
        <v>0</v>
      </c>
      <c r="AV177" s="68" cm="1">
        <f t="array" ref="AV177">SUMPRODUCT(('P2'!$M$8:$AV$8=AV$9)*('P2'!$B$11:$B$190=$B177)*('P2'!$M$11:$AV$190*1))</f>
        <v>0</v>
      </c>
      <c r="AW177" s="69" cm="1">
        <f t="array" ref="AW177">SUMPRODUCT(('P2'!$M$8:$AV$8=AW$9)*('P2'!$B$11:$B$190=$B177)*('P2'!$M$11:$AV$190*1))</f>
        <v>0</v>
      </c>
      <c r="AX177" s="67" cm="1">
        <f t="array" ref="AX177">SUMPRODUCT(('P2'!$M$8:$AV$8=AX$9)*('P2'!$B$11:$B$190=$B177)*('P2'!$M$11:$AV$190*1))</f>
        <v>0</v>
      </c>
      <c r="AY177" s="68" cm="1">
        <f t="array" ref="AY177">SUMPRODUCT(('P2'!$M$8:$AV$8=AY$9)*('P2'!$B$11:$B$190=$B177)*('P2'!$M$11:$AV$190*1))</f>
        <v>0</v>
      </c>
      <c r="AZ177" s="69" cm="1">
        <f t="array" ref="AZ177">SUMPRODUCT(('P2'!$M$8:$AV$8=AZ$9)*('P2'!$B$11:$B$190=$B177)*('P2'!$M$11:$AV$190*1))</f>
        <v>0</v>
      </c>
      <c r="BA177" s="26"/>
      <c r="BB177" s="381"/>
      <c r="BC177" s="382"/>
      <c r="BD177" s="26"/>
      <c r="BE177" s="381">
        <f t="shared" si="250"/>
        <v>0</v>
      </c>
      <c r="BF177" s="383">
        <f t="shared" si="182"/>
        <v>0</v>
      </c>
      <c r="BG177" s="26"/>
      <c r="BH177" s="381">
        <f t="shared" si="251"/>
        <v>0</v>
      </c>
      <c r="BI177" s="383">
        <f t="shared" si="183"/>
        <v>0</v>
      </c>
    </row>
    <row r="178" spans="2:61" ht="12" hidden="1" customHeight="1" outlineLevel="1" x14ac:dyDescent="0.35">
      <c r="B178" s="61" t="s">
        <v>624</v>
      </c>
      <c r="C178" s="62">
        <f>IFERROR(VLOOKUP($B178,'P2'!$B:$AQ,2,FALSE),0)</f>
        <v>0</v>
      </c>
      <c r="D178" s="376">
        <f>IFERROR(VLOOKUP($B178,'P2'!$B:$AQ,3,FALSE),0)</f>
        <v>0</v>
      </c>
      <c r="E178" s="377">
        <f>IFERROR(VLOOKUP($B178,'P2'!$B:$AQ,4,FALSE),0)</f>
        <v>0</v>
      </c>
      <c r="F178" s="376">
        <f>IFERROR(VLOOKUP($B178,'P2'!$B:$AQ,5,FALSE),0)</f>
        <v>0</v>
      </c>
      <c r="G178" s="377">
        <f>IFERROR(VLOOKUP($B178,'P2'!$B:$AQ,6,FALSE),0)</f>
        <v>0</v>
      </c>
      <c r="H178" s="378">
        <f>IFERROR(VLOOKUP($B178,'P2'!$B:$AQ,7,FALSE),0)</f>
        <v>0</v>
      </c>
      <c r="I178" s="394">
        <f>IFERROR(VLOOKUP($B178,'P2'!$B:$AQ,8,FALSE),0)</f>
        <v>0</v>
      </c>
      <c r="J178" s="395">
        <f>IFERROR(VLOOKUP($B178,'P2'!$B:$AQ,9,FALSE),0)</f>
        <v>0</v>
      </c>
      <c r="K178" s="392"/>
      <c r="L178" s="393"/>
      <c r="M178" s="68">
        <f t="shared" si="252"/>
        <v>0</v>
      </c>
      <c r="N178" s="393"/>
      <c r="O178" s="66">
        <f t="shared" si="253"/>
        <v>0</v>
      </c>
      <c r="P178" s="26"/>
      <c r="Q178" s="67" cm="1">
        <f t="array" ref="Q178">SUMPRODUCT(('P2'!$M$8:$AV$8=Q$9)*('P2'!$B$11:$B$190=$B178)*('P2'!$M$11:$AV$190*1))</f>
        <v>0</v>
      </c>
      <c r="R178" s="68" cm="1">
        <f t="array" ref="R178">SUMPRODUCT(('P2'!$M$8:$AV$8=R$9)*('P2'!$B$11:$B$190=$B178)*('P2'!$M$11:$AV$190*1))</f>
        <v>0</v>
      </c>
      <c r="S178" s="69" cm="1">
        <f t="array" ref="S178">SUMPRODUCT(('P2'!$M$8:$AV$8=S$9)*('P2'!$B$11:$B$190=$B178)*('P2'!$M$11:$AV$190*1))</f>
        <v>0</v>
      </c>
      <c r="T178" s="67" cm="1">
        <f t="array" ref="T178">SUMPRODUCT(('P2'!$M$8:$AV$8=T$9)*('P2'!$B$11:$B$190=$B178)*('P2'!$M$11:$AV$190*1))</f>
        <v>0</v>
      </c>
      <c r="U178" s="68" cm="1">
        <f t="array" ref="U178">SUMPRODUCT(('P2'!$M$8:$AV$8=U$9)*('P2'!$B$11:$B$190=$B178)*('P2'!$M$11:$AV$190*1))</f>
        <v>0</v>
      </c>
      <c r="V178" s="69" cm="1">
        <f t="array" ref="V178">SUMPRODUCT(('P2'!$M$8:$AV$8=V$9)*('P2'!$B$11:$B$190=$B178)*('P2'!$M$11:$AV$190*1))</f>
        <v>0</v>
      </c>
      <c r="W178" s="67" cm="1">
        <f t="array" ref="W178">SUMPRODUCT(('P2'!$M$8:$AV$8=W$9)*('P2'!$B$11:$B$190=$B178)*('P2'!$M$11:$AV$190*1))</f>
        <v>0</v>
      </c>
      <c r="X178" s="68" cm="1">
        <f t="array" ref="X178">SUMPRODUCT(('P2'!$M$8:$AV$8=X$9)*('P2'!$B$11:$B$190=$B178)*('P2'!$M$11:$AV$190*1))</f>
        <v>0</v>
      </c>
      <c r="Y178" s="69" cm="1">
        <f t="array" ref="Y178">SUMPRODUCT(('P2'!$M$8:$AV$8=Y$9)*('P2'!$B$11:$B$190=$B178)*('P2'!$M$11:$AV$190*1))</f>
        <v>0</v>
      </c>
      <c r="Z178" s="67" cm="1">
        <f t="array" ref="Z178">SUMPRODUCT(('P2'!$M$8:$AV$8=Z$9)*('P2'!$B$11:$B$190=$B178)*('P2'!$M$11:$AV$190*1))</f>
        <v>0</v>
      </c>
      <c r="AA178" s="68" cm="1">
        <f t="array" ref="AA178">SUMPRODUCT(('P2'!$M$8:$AV$8=AA$9)*('P2'!$B$11:$B$190=$B178)*('P2'!$M$11:$AV$190*1))</f>
        <v>0</v>
      </c>
      <c r="AB178" s="69" cm="1">
        <f t="array" ref="AB178">SUMPRODUCT(('P2'!$M$8:$AV$8=AB$9)*('P2'!$B$11:$B$190=$B178)*('P2'!$M$11:$AV$190*1))</f>
        <v>0</v>
      </c>
      <c r="AC178" s="67" cm="1">
        <f t="array" ref="AC178">SUMPRODUCT(('P2'!$M$8:$AV$8=AC$9)*('P2'!$B$11:$B$190=$B178)*('P2'!$M$11:$AV$190*1))</f>
        <v>0</v>
      </c>
      <c r="AD178" s="68" cm="1">
        <f t="array" ref="AD178">SUMPRODUCT(('P2'!$M$8:$AV$8=AD$9)*('P2'!$B$11:$B$190=$B178)*('P2'!$M$11:$AV$190*1))</f>
        <v>0</v>
      </c>
      <c r="AE178" s="69" cm="1">
        <f t="array" ref="AE178">SUMPRODUCT(('P2'!$M$8:$AV$8=AE$9)*('P2'!$B$11:$B$190=$B178)*('P2'!$M$11:$AV$190*1))</f>
        <v>0</v>
      </c>
      <c r="AF178" s="67" cm="1">
        <f t="array" ref="AF178">SUMPRODUCT(('P2'!$M$8:$AV$8=AF$9)*('P2'!$B$11:$B$190=$B178)*('P2'!$M$11:$AV$190*1))</f>
        <v>0</v>
      </c>
      <c r="AG178" s="68" cm="1">
        <f t="array" ref="AG178">SUMPRODUCT(('P2'!$M$8:$AV$8=AG$9)*('P2'!$B$11:$B$190=$B178)*('P2'!$M$11:$AV$190*1))</f>
        <v>0</v>
      </c>
      <c r="AH178" s="69" cm="1">
        <f t="array" ref="AH178">SUMPRODUCT(('P2'!$M$8:$AV$8=AH$9)*('P2'!$B$11:$B$190=$B178)*('P2'!$M$11:$AV$190*1))</f>
        <v>0</v>
      </c>
      <c r="AI178" s="67" cm="1">
        <f t="array" ref="AI178">SUMPRODUCT(('P2'!$M$8:$AV$8=AI$9)*('P2'!$B$11:$B$190=$B178)*('P2'!$M$11:$AV$190*1))</f>
        <v>0</v>
      </c>
      <c r="AJ178" s="68" cm="1">
        <f t="array" ref="AJ178">SUMPRODUCT(('P2'!$M$8:$AV$8=AJ$9)*('P2'!$B$11:$B$190=$B178)*('P2'!$M$11:$AV$190*1))</f>
        <v>0</v>
      </c>
      <c r="AK178" s="69" cm="1">
        <f t="array" ref="AK178">SUMPRODUCT(('P2'!$M$8:$AV$8=AK$9)*('P2'!$B$11:$B$190=$B178)*('P2'!$M$11:$AV$190*1))</f>
        <v>0</v>
      </c>
      <c r="AL178" s="67" cm="1">
        <f t="array" ref="AL178">SUMPRODUCT(('P2'!$M$8:$AV$8=AL$9)*('P2'!$B$11:$B$190=$B178)*('P2'!$M$11:$AV$190*1))</f>
        <v>0</v>
      </c>
      <c r="AM178" s="68" cm="1">
        <f t="array" ref="AM178">SUMPRODUCT(('P2'!$M$8:$AV$8=AM$9)*('P2'!$B$11:$B$190=$B178)*('P2'!$M$11:$AV$190*1))</f>
        <v>0</v>
      </c>
      <c r="AN178" s="69" cm="1">
        <f t="array" ref="AN178">SUMPRODUCT(('P2'!$M$8:$AV$8=AN$9)*('P2'!$B$11:$B$190=$B178)*('P2'!$M$11:$AV$190*1))</f>
        <v>0</v>
      </c>
      <c r="AO178" s="67" cm="1">
        <f t="array" ref="AO178">SUMPRODUCT(('P2'!$M$8:$AV$8=AO$9)*('P2'!$B$11:$B$190=$B178)*('P2'!$M$11:$AV$190*1))</f>
        <v>0</v>
      </c>
      <c r="AP178" s="68" cm="1">
        <f t="array" ref="AP178">SUMPRODUCT(('P2'!$M$8:$AV$8=AP$9)*('P2'!$B$11:$B$190=$B178)*('P2'!$M$11:$AV$190*1))</f>
        <v>0</v>
      </c>
      <c r="AQ178" s="69" cm="1">
        <f t="array" ref="AQ178">SUMPRODUCT(('P2'!$M$8:$AV$8=AQ$9)*('P2'!$B$11:$B$190=$B178)*('P2'!$M$11:$AV$190*1))</f>
        <v>0</v>
      </c>
      <c r="AR178" s="67" cm="1">
        <f t="array" ref="AR178">SUMPRODUCT(('P2'!$M$8:$AV$8=AR$9)*('P2'!$B$11:$B$190=$B178)*('P2'!$M$11:$AV$190*1))</f>
        <v>0</v>
      </c>
      <c r="AS178" s="68" cm="1">
        <f t="array" ref="AS178">SUMPRODUCT(('P2'!$M$8:$AV$8=AS$9)*('P2'!$B$11:$B$190=$B178)*('P2'!$M$11:$AV$190*1))</f>
        <v>0</v>
      </c>
      <c r="AT178" s="69" cm="1">
        <f t="array" ref="AT178">SUMPRODUCT(('P2'!$M$8:$AV$8=AT$9)*('P2'!$B$11:$B$190=$B178)*('P2'!$M$11:$AV$190*1))</f>
        <v>0</v>
      </c>
      <c r="AU178" s="67" cm="1">
        <f t="array" ref="AU178">SUMPRODUCT(('P2'!$M$8:$AV$8=AU$9)*('P2'!$B$11:$B$190=$B178)*('P2'!$M$11:$AV$190*1))</f>
        <v>0</v>
      </c>
      <c r="AV178" s="68" cm="1">
        <f t="array" ref="AV178">SUMPRODUCT(('P2'!$M$8:$AV$8=AV$9)*('P2'!$B$11:$B$190=$B178)*('P2'!$M$11:$AV$190*1))</f>
        <v>0</v>
      </c>
      <c r="AW178" s="69" cm="1">
        <f t="array" ref="AW178">SUMPRODUCT(('P2'!$M$8:$AV$8=AW$9)*('P2'!$B$11:$B$190=$B178)*('P2'!$M$11:$AV$190*1))</f>
        <v>0</v>
      </c>
      <c r="AX178" s="67" cm="1">
        <f t="array" ref="AX178">SUMPRODUCT(('P2'!$M$8:$AV$8=AX$9)*('P2'!$B$11:$B$190=$B178)*('P2'!$M$11:$AV$190*1))</f>
        <v>0</v>
      </c>
      <c r="AY178" s="68" cm="1">
        <f t="array" ref="AY178">SUMPRODUCT(('P2'!$M$8:$AV$8=AY$9)*('P2'!$B$11:$B$190=$B178)*('P2'!$M$11:$AV$190*1))</f>
        <v>0</v>
      </c>
      <c r="AZ178" s="69" cm="1">
        <f t="array" ref="AZ178">SUMPRODUCT(('P2'!$M$8:$AV$8=AZ$9)*('P2'!$B$11:$B$190=$B178)*('P2'!$M$11:$AV$190*1))</f>
        <v>0</v>
      </c>
      <c r="BA178" s="26"/>
      <c r="BB178" s="381"/>
      <c r="BC178" s="382"/>
      <c r="BD178" s="26"/>
      <c r="BE178" s="381">
        <f t="shared" si="250"/>
        <v>0</v>
      </c>
      <c r="BF178" s="383">
        <f t="shared" si="182"/>
        <v>0</v>
      </c>
      <c r="BG178" s="26"/>
      <c r="BH178" s="381">
        <f t="shared" si="251"/>
        <v>0</v>
      </c>
      <c r="BI178" s="383">
        <f t="shared" si="183"/>
        <v>0</v>
      </c>
    </row>
    <row r="179" spans="2:61" ht="12" hidden="1" customHeight="1" outlineLevel="1" x14ac:dyDescent="0.35">
      <c r="B179" s="61" t="s">
        <v>625</v>
      </c>
      <c r="C179" s="62">
        <f>IFERROR(VLOOKUP($B179,'P2'!$B:$AQ,2,FALSE),0)</f>
        <v>0</v>
      </c>
      <c r="D179" s="376">
        <f>IFERROR(VLOOKUP($B179,'P2'!$B:$AQ,3,FALSE),0)</f>
        <v>0</v>
      </c>
      <c r="E179" s="377">
        <f>IFERROR(VLOOKUP($B179,'P2'!$B:$AQ,4,FALSE),0)</f>
        <v>0</v>
      </c>
      <c r="F179" s="376">
        <f>IFERROR(VLOOKUP($B179,'P2'!$B:$AQ,5,FALSE),0)</f>
        <v>0</v>
      </c>
      <c r="G179" s="377">
        <f>IFERROR(VLOOKUP($B179,'P2'!$B:$AQ,6,FALSE),0)</f>
        <v>0</v>
      </c>
      <c r="H179" s="378">
        <f>IFERROR(VLOOKUP($B179,'P2'!$B:$AQ,7,FALSE),0)</f>
        <v>0</v>
      </c>
      <c r="I179" s="394">
        <f>IFERROR(VLOOKUP($B179,'P2'!$B:$AQ,8,FALSE),0)</f>
        <v>0</v>
      </c>
      <c r="J179" s="395">
        <f>IFERROR(VLOOKUP($B179,'P2'!$B:$AQ,9,FALSE),0)</f>
        <v>0</v>
      </c>
      <c r="K179" s="392"/>
      <c r="L179" s="393"/>
      <c r="M179" s="68">
        <f t="shared" si="252"/>
        <v>0</v>
      </c>
      <c r="N179" s="393"/>
      <c r="O179" s="66">
        <f t="shared" si="253"/>
        <v>0</v>
      </c>
      <c r="P179" s="26"/>
      <c r="Q179" s="67" cm="1">
        <f t="array" ref="Q179">SUMPRODUCT(('P2'!$M$8:$AV$8=Q$9)*('P2'!$B$11:$B$190=$B179)*('P2'!$M$11:$AV$190*1))</f>
        <v>0</v>
      </c>
      <c r="R179" s="68" cm="1">
        <f t="array" ref="R179">SUMPRODUCT(('P2'!$M$8:$AV$8=R$9)*('P2'!$B$11:$B$190=$B179)*('P2'!$M$11:$AV$190*1))</f>
        <v>0</v>
      </c>
      <c r="S179" s="69" cm="1">
        <f t="array" ref="S179">SUMPRODUCT(('P2'!$M$8:$AV$8=S$9)*('P2'!$B$11:$B$190=$B179)*('P2'!$M$11:$AV$190*1))</f>
        <v>0</v>
      </c>
      <c r="T179" s="67" cm="1">
        <f t="array" ref="T179">SUMPRODUCT(('P2'!$M$8:$AV$8=T$9)*('P2'!$B$11:$B$190=$B179)*('P2'!$M$11:$AV$190*1))</f>
        <v>0</v>
      </c>
      <c r="U179" s="68" cm="1">
        <f t="array" ref="U179">SUMPRODUCT(('P2'!$M$8:$AV$8=U$9)*('P2'!$B$11:$B$190=$B179)*('P2'!$M$11:$AV$190*1))</f>
        <v>0</v>
      </c>
      <c r="V179" s="69" cm="1">
        <f t="array" ref="V179">SUMPRODUCT(('P2'!$M$8:$AV$8=V$9)*('P2'!$B$11:$B$190=$B179)*('P2'!$M$11:$AV$190*1))</f>
        <v>0</v>
      </c>
      <c r="W179" s="67" cm="1">
        <f t="array" ref="W179">SUMPRODUCT(('P2'!$M$8:$AV$8=W$9)*('P2'!$B$11:$B$190=$B179)*('P2'!$M$11:$AV$190*1))</f>
        <v>0</v>
      </c>
      <c r="X179" s="68" cm="1">
        <f t="array" ref="X179">SUMPRODUCT(('P2'!$M$8:$AV$8=X$9)*('P2'!$B$11:$B$190=$B179)*('P2'!$M$11:$AV$190*1))</f>
        <v>0</v>
      </c>
      <c r="Y179" s="69" cm="1">
        <f t="array" ref="Y179">SUMPRODUCT(('P2'!$M$8:$AV$8=Y$9)*('P2'!$B$11:$B$190=$B179)*('P2'!$M$11:$AV$190*1))</f>
        <v>0</v>
      </c>
      <c r="Z179" s="67" cm="1">
        <f t="array" ref="Z179">SUMPRODUCT(('P2'!$M$8:$AV$8=Z$9)*('P2'!$B$11:$B$190=$B179)*('P2'!$M$11:$AV$190*1))</f>
        <v>0</v>
      </c>
      <c r="AA179" s="68" cm="1">
        <f t="array" ref="AA179">SUMPRODUCT(('P2'!$M$8:$AV$8=AA$9)*('P2'!$B$11:$B$190=$B179)*('P2'!$M$11:$AV$190*1))</f>
        <v>0</v>
      </c>
      <c r="AB179" s="69" cm="1">
        <f t="array" ref="AB179">SUMPRODUCT(('P2'!$M$8:$AV$8=AB$9)*('P2'!$B$11:$B$190=$B179)*('P2'!$M$11:$AV$190*1))</f>
        <v>0</v>
      </c>
      <c r="AC179" s="67" cm="1">
        <f t="array" ref="AC179">SUMPRODUCT(('P2'!$M$8:$AV$8=AC$9)*('P2'!$B$11:$B$190=$B179)*('P2'!$M$11:$AV$190*1))</f>
        <v>0</v>
      </c>
      <c r="AD179" s="68" cm="1">
        <f t="array" ref="AD179">SUMPRODUCT(('P2'!$M$8:$AV$8=AD$9)*('P2'!$B$11:$B$190=$B179)*('P2'!$M$11:$AV$190*1))</f>
        <v>0</v>
      </c>
      <c r="AE179" s="69" cm="1">
        <f t="array" ref="AE179">SUMPRODUCT(('P2'!$M$8:$AV$8=AE$9)*('P2'!$B$11:$B$190=$B179)*('P2'!$M$11:$AV$190*1))</f>
        <v>0</v>
      </c>
      <c r="AF179" s="67" cm="1">
        <f t="array" ref="AF179">SUMPRODUCT(('P2'!$M$8:$AV$8=AF$9)*('P2'!$B$11:$B$190=$B179)*('P2'!$M$11:$AV$190*1))</f>
        <v>0</v>
      </c>
      <c r="AG179" s="68" cm="1">
        <f t="array" ref="AG179">SUMPRODUCT(('P2'!$M$8:$AV$8=AG$9)*('P2'!$B$11:$B$190=$B179)*('P2'!$M$11:$AV$190*1))</f>
        <v>0</v>
      </c>
      <c r="AH179" s="69" cm="1">
        <f t="array" ref="AH179">SUMPRODUCT(('P2'!$M$8:$AV$8=AH$9)*('P2'!$B$11:$B$190=$B179)*('P2'!$M$11:$AV$190*1))</f>
        <v>0</v>
      </c>
      <c r="AI179" s="67" cm="1">
        <f t="array" ref="AI179">SUMPRODUCT(('P2'!$M$8:$AV$8=AI$9)*('P2'!$B$11:$B$190=$B179)*('P2'!$M$11:$AV$190*1))</f>
        <v>0</v>
      </c>
      <c r="AJ179" s="68" cm="1">
        <f t="array" ref="AJ179">SUMPRODUCT(('P2'!$M$8:$AV$8=AJ$9)*('P2'!$B$11:$B$190=$B179)*('P2'!$M$11:$AV$190*1))</f>
        <v>0</v>
      </c>
      <c r="AK179" s="69" cm="1">
        <f t="array" ref="AK179">SUMPRODUCT(('P2'!$M$8:$AV$8=AK$9)*('P2'!$B$11:$B$190=$B179)*('P2'!$M$11:$AV$190*1))</f>
        <v>0</v>
      </c>
      <c r="AL179" s="67" cm="1">
        <f t="array" ref="AL179">SUMPRODUCT(('P2'!$M$8:$AV$8=AL$9)*('P2'!$B$11:$B$190=$B179)*('P2'!$M$11:$AV$190*1))</f>
        <v>0</v>
      </c>
      <c r="AM179" s="68" cm="1">
        <f t="array" ref="AM179">SUMPRODUCT(('P2'!$M$8:$AV$8=AM$9)*('P2'!$B$11:$B$190=$B179)*('P2'!$M$11:$AV$190*1))</f>
        <v>0</v>
      </c>
      <c r="AN179" s="69" cm="1">
        <f t="array" ref="AN179">SUMPRODUCT(('P2'!$M$8:$AV$8=AN$9)*('P2'!$B$11:$B$190=$B179)*('P2'!$M$11:$AV$190*1))</f>
        <v>0</v>
      </c>
      <c r="AO179" s="67" cm="1">
        <f t="array" ref="AO179">SUMPRODUCT(('P2'!$M$8:$AV$8=AO$9)*('P2'!$B$11:$B$190=$B179)*('P2'!$M$11:$AV$190*1))</f>
        <v>0</v>
      </c>
      <c r="AP179" s="68" cm="1">
        <f t="array" ref="AP179">SUMPRODUCT(('P2'!$M$8:$AV$8=AP$9)*('P2'!$B$11:$B$190=$B179)*('P2'!$M$11:$AV$190*1))</f>
        <v>0</v>
      </c>
      <c r="AQ179" s="69" cm="1">
        <f t="array" ref="AQ179">SUMPRODUCT(('P2'!$M$8:$AV$8=AQ$9)*('P2'!$B$11:$B$190=$B179)*('P2'!$M$11:$AV$190*1))</f>
        <v>0</v>
      </c>
      <c r="AR179" s="67" cm="1">
        <f t="array" ref="AR179">SUMPRODUCT(('P2'!$M$8:$AV$8=AR$9)*('P2'!$B$11:$B$190=$B179)*('P2'!$M$11:$AV$190*1))</f>
        <v>0</v>
      </c>
      <c r="AS179" s="68" cm="1">
        <f t="array" ref="AS179">SUMPRODUCT(('P2'!$M$8:$AV$8=AS$9)*('P2'!$B$11:$B$190=$B179)*('P2'!$M$11:$AV$190*1))</f>
        <v>0</v>
      </c>
      <c r="AT179" s="69" cm="1">
        <f t="array" ref="AT179">SUMPRODUCT(('P2'!$M$8:$AV$8=AT$9)*('P2'!$B$11:$B$190=$B179)*('P2'!$M$11:$AV$190*1))</f>
        <v>0</v>
      </c>
      <c r="AU179" s="67" cm="1">
        <f t="array" ref="AU179">SUMPRODUCT(('P2'!$M$8:$AV$8=AU$9)*('P2'!$B$11:$B$190=$B179)*('P2'!$M$11:$AV$190*1))</f>
        <v>0</v>
      </c>
      <c r="AV179" s="68" cm="1">
        <f t="array" ref="AV179">SUMPRODUCT(('P2'!$M$8:$AV$8=AV$9)*('P2'!$B$11:$B$190=$B179)*('P2'!$M$11:$AV$190*1))</f>
        <v>0</v>
      </c>
      <c r="AW179" s="69" cm="1">
        <f t="array" ref="AW179">SUMPRODUCT(('P2'!$M$8:$AV$8=AW$9)*('P2'!$B$11:$B$190=$B179)*('P2'!$M$11:$AV$190*1))</f>
        <v>0</v>
      </c>
      <c r="AX179" s="67" cm="1">
        <f t="array" ref="AX179">SUMPRODUCT(('P2'!$M$8:$AV$8=AX$9)*('P2'!$B$11:$B$190=$B179)*('P2'!$M$11:$AV$190*1))</f>
        <v>0</v>
      </c>
      <c r="AY179" s="68" cm="1">
        <f t="array" ref="AY179">SUMPRODUCT(('P2'!$M$8:$AV$8=AY$9)*('P2'!$B$11:$B$190=$B179)*('P2'!$M$11:$AV$190*1))</f>
        <v>0</v>
      </c>
      <c r="AZ179" s="69" cm="1">
        <f t="array" ref="AZ179">SUMPRODUCT(('P2'!$M$8:$AV$8=AZ$9)*('P2'!$B$11:$B$190=$B179)*('P2'!$M$11:$AV$190*1))</f>
        <v>0</v>
      </c>
      <c r="BA179" s="26"/>
      <c r="BB179" s="381"/>
      <c r="BC179" s="382"/>
      <c r="BD179" s="26"/>
      <c r="BE179" s="381">
        <f t="shared" si="250"/>
        <v>0</v>
      </c>
      <c r="BF179" s="383">
        <f t="shared" si="182"/>
        <v>0</v>
      </c>
      <c r="BG179" s="26"/>
      <c r="BH179" s="381">
        <f t="shared" si="251"/>
        <v>0</v>
      </c>
      <c r="BI179" s="383">
        <f t="shared" si="183"/>
        <v>0</v>
      </c>
    </row>
    <row r="180" spans="2:61" ht="14.5" collapsed="1" x14ac:dyDescent="0.35">
      <c r="B180" s="26"/>
      <c r="C180" s="363" t="str">
        <f>B5</f>
        <v>P3</v>
      </c>
      <c r="D180" s="364"/>
      <c r="E180" s="365"/>
      <c r="F180" s="366"/>
      <c r="G180" s="365"/>
      <c r="H180" s="367"/>
      <c r="I180" s="368"/>
      <c r="J180" s="409"/>
      <c r="K180" s="370"/>
      <c r="L180" s="371"/>
      <c r="M180" s="371"/>
      <c r="N180" s="149">
        <f>SUM(N181:N190)</f>
        <v>0</v>
      </c>
      <c r="O180" s="372">
        <f>SUM(O181:O190)</f>
        <v>0</v>
      </c>
      <c r="P180" s="50"/>
      <c r="Q180" s="370">
        <f t="shared" ref="Q180:BB180" si="254">SUM(Q181:Q190)</f>
        <v>0</v>
      </c>
      <c r="R180" s="371">
        <f t="shared" si="254"/>
        <v>0</v>
      </c>
      <c r="S180" s="373">
        <f t="shared" si="254"/>
        <v>0</v>
      </c>
      <c r="T180" s="370">
        <f t="shared" si="254"/>
        <v>0</v>
      </c>
      <c r="U180" s="371">
        <f t="shared" si="254"/>
        <v>0</v>
      </c>
      <c r="V180" s="373">
        <f t="shared" si="254"/>
        <v>0</v>
      </c>
      <c r="W180" s="370">
        <f t="shared" si="254"/>
        <v>0</v>
      </c>
      <c r="X180" s="371">
        <f t="shared" si="254"/>
        <v>0</v>
      </c>
      <c r="Y180" s="373">
        <f t="shared" si="254"/>
        <v>0</v>
      </c>
      <c r="Z180" s="370">
        <f t="shared" si="254"/>
        <v>0</v>
      </c>
      <c r="AA180" s="371">
        <f t="shared" si="254"/>
        <v>0</v>
      </c>
      <c r="AB180" s="373">
        <f t="shared" si="254"/>
        <v>0</v>
      </c>
      <c r="AC180" s="370">
        <f t="shared" si="254"/>
        <v>0</v>
      </c>
      <c r="AD180" s="371">
        <f t="shared" si="254"/>
        <v>0</v>
      </c>
      <c r="AE180" s="373">
        <f t="shared" si="254"/>
        <v>0</v>
      </c>
      <c r="AF180" s="370">
        <f t="shared" si="254"/>
        <v>0</v>
      </c>
      <c r="AG180" s="371">
        <f t="shared" si="254"/>
        <v>0</v>
      </c>
      <c r="AH180" s="373">
        <f t="shared" si="254"/>
        <v>0</v>
      </c>
      <c r="AI180" s="370">
        <f t="shared" si="254"/>
        <v>0</v>
      </c>
      <c r="AJ180" s="371">
        <f t="shared" si="254"/>
        <v>0</v>
      </c>
      <c r="AK180" s="373">
        <f t="shared" si="254"/>
        <v>0</v>
      </c>
      <c r="AL180" s="370">
        <f t="shared" si="254"/>
        <v>0</v>
      </c>
      <c r="AM180" s="371">
        <f t="shared" si="254"/>
        <v>0</v>
      </c>
      <c r="AN180" s="373">
        <f t="shared" si="254"/>
        <v>0</v>
      </c>
      <c r="AO180" s="370">
        <f t="shared" si="254"/>
        <v>0</v>
      </c>
      <c r="AP180" s="371">
        <f t="shared" si="254"/>
        <v>0</v>
      </c>
      <c r="AQ180" s="373">
        <f t="shared" si="254"/>
        <v>0</v>
      </c>
      <c r="AR180" s="370">
        <f t="shared" si="254"/>
        <v>0</v>
      </c>
      <c r="AS180" s="371">
        <f t="shared" si="254"/>
        <v>0</v>
      </c>
      <c r="AT180" s="373">
        <f t="shared" si="254"/>
        <v>0</v>
      </c>
      <c r="AU180" s="370">
        <f t="shared" si="254"/>
        <v>0</v>
      </c>
      <c r="AV180" s="371">
        <f t="shared" si="254"/>
        <v>0</v>
      </c>
      <c r="AW180" s="373">
        <f t="shared" si="254"/>
        <v>0</v>
      </c>
      <c r="AX180" s="370">
        <f t="shared" si="254"/>
        <v>0</v>
      </c>
      <c r="AY180" s="371">
        <f t="shared" si="254"/>
        <v>0</v>
      </c>
      <c r="AZ180" s="373">
        <f t="shared" si="254"/>
        <v>0</v>
      </c>
      <c r="BA180" s="26"/>
      <c r="BB180" s="375">
        <f t="shared" si="254"/>
        <v>0</v>
      </c>
      <c r="BC180" s="400"/>
      <c r="BD180" s="26"/>
      <c r="BE180" s="375">
        <f t="shared" ref="BE180" si="255">SUM(BE181:BE190)</f>
        <v>0</v>
      </c>
      <c r="BF180" s="374">
        <f t="shared" si="182"/>
        <v>0</v>
      </c>
      <c r="BG180" s="26"/>
      <c r="BH180" s="375">
        <f t="shared" ref="BH180" si="256">SUM(BH181:BH190)</f>
        <v>0</v>
      </c>
      <c r="BI180" s="374">
        <f t="shared" si="183"/>
        <v>0</v>
      </c>
    </row>
    <row r="181" spans="2:61" ht="12.65" customHeight="1" x14ac:dyDescent="0.35">
      <c r="B181" s="61" t="s">
        <v>134</v>
      </c>
      <c r="C181" s="62">
        <f>IFERROR(VLOOKUP($B181,'P3'!$B:$AQ,2,FALSE),0)</f>
        <v>0</v>
      </c>
      <c r="D181" s="376">
        <f>IFERROR(VLOOKUP($B181,'P3'!$B:$AQ,3,FALSE),0)</f>
        <v>0</v>
      </c>
      <c r="E181" s="377">
        <f>IFERROR(VLOOKUP($B181,'P3'!$B:$AQ,4,FALSE),0)</f>
        <v>0</v>
      </c>
      <c r="F181" s="376">
        <f>IFERROR(VLOOKUP($B181,'P3'!$B:$AQ,5,FALSE),0)</f>
        <v>0</v>
      </c>
      <c r="G181" s="377">
        <f>IFERROR(VLOOKUP($B181,'P3'!$B:$AQ,6,FALSE),0)</f>
        <v>0</v>
      </c>
      <c r="H181" s="378">
        <f>IFERROR(VLOOKUP($B181,'P3'!$B:$AQ,7,FALSE),0)</f>
        <v>0</v>
      </c>
      <c r="I181" s="379">
        <f>IFERROR(VLOOKUP($B181,'P3'!$B:$AQ,8,FALSE),0)</f>
        <v>0</v>
      </c>
      <c r="J181" s="65">
        <f>IFERROR(VLOOKUP($B181,'P3'!$B:$AQ,9,FALSE),0)</f>
        <v>0</v>
      </c>
      <c r="K181" s="392"/>
      <c r="L181" s="393"/>
      <c r="M181" s="393"/>
      <c r="N181" s="68">
        <f>D181*F181*H181*J181</f>
        <v>0</v>
      </c>
      <c r="O181" s="66">
        <f>SUM(K181:N181)</f>
        <v>0</v>
      </c>
      <c r="P181" s="26"/>
      <c r="Q181" s="67" cm="1">
        <f t="array" ref="Q181">SUMPRODUCT(('P3'!$M$8:$AV$8=Q$9)*('P3'!$B$11:$B$190=$B181)*('P3'!$M$11:$AV$190*1))</f>
        <v>0</v>
      </c>
      <c r="R181" s="68" cm="1">
        <f t="array" ref="R181">SUMPRODUCT(('P3'!$M$8:$AV$8=R$9)*('P3'!$B$11:$B$190=$B181)*('P3'!$M$11:$AV$190*1))</f>
        <v>0</v>
      </c>
      <c r="S181" s="69" cm="1">
        <f t="array" ref="S181">SUMPRODUCT(('P3'!$M$8:$AV$8=S$9)*('P3'!$B$11:$B$190=$B181)*('P3'!$M$11:$AV$190*1))</f>
        <v>0</v>
      </c>
      <c r="T181" s="67" cm="1">
        <f t="array" ref="T181">SUMPRODUCT(('P3'!$M$8:$AV$8=T$9)*('P3'!$B$11:$B$190=$B181)*('P3'!$M$11:$AV$190*1))</f>
        <v>0</v>
      </c>
      <c r="U181" s="68" cm="1">
        <f t="array" ref="U181">SUMPRODUCT(('P3'!$M$8:$AV$8=U$9)*('P3'!$B$11:$B$190=$B181)*('P3'!$M$11:$AV$190*1))</f>
        <v>0</v>
      </c>
      <c r="V181" s="69" cm="1">
        <f t="array" ref="V181">SUMPRODUCT(('P3'!$M$8:$AV$8=V$9)*('P3'!$B$11:$B$190=$B181)*('P3'!$M$11:$AV$190*1))</f>
        <v>0</v>
      </c>
      <c r="W181" s="67" cm="1">
        <f t="array" ref="W181">SUMPRODUCT(('P3'!$M$8:$AV$8=W$9)*('P3'!$B$11:$B$190=$B181)*('P3'!$M$11:$AV$190*1))</f>
        <v>0</v>
      </c>
      <c r="X181" s="68" cm="1">
        <f t="array" ref="X181">SUMPRODUCT(('P3'!$M$8:$AV$8=X$9)*('P3'!$B$11:$B$190=$B181)*('P3'!$M$11:$AV$190*1))</f>
        <v>0</v>
      </c>
      <c r="Y181" s="69" cm="1">
        <f t="array" ref="Y181">SUMPRODUCT(('P3'!$M$8:$AV$8=Y$9)*('P3'!$B$11:$B$190=$B181)*('P3'!$M$11:$AV$190*1))</f>
        <v>0</v>
      </c>
      <c r="Z181" s="67" cm="1">
        <f t="array" ref="Z181">SUMPRODUCT(('P3'!$M$8:$AV$8=Z$9)*('P3'!$B$11:$B$190=$B181)*('P3'!$M$11:$AV$190*1))</f>
        <v>0</v>
      </c>
      <c r="AA181" s="68" cm="1">
        <f t="array" ref="AA181">SUMPRODUCT(('P3'!$M$8:$AV$8=AA$9)*('P3'!$B$11:$B$190=$B181)*('P3'!$M$11:$AV$190*1))</f>
        <v>0</v>
      </c>
      <c r="AB181" s="69" cm="1">
        <f t="array" ref="AB181">SUMPRODUCT(('P3'!$M$8:$AV$8=AB$9)*('P3'!$B$11:$B$190=$B181)*('P3'!$M$11:$AV$190*1))</f>
        <v>0</v>
      </c>
      <c r="AC181" s="67" cm="1">
        <f t="array" ref="AC181">SUMPRODUCT(('P3'!$M$8:$AV$8=AC$9)*('P3'!$B$11:$B$190=$B181)*('P3'!$M$11:$AV$190*1))</f>
        <v>0</v>
      </c>
      <c r="AD181" s="68" cm="1">
        <f t="array" ref="AD181">SUMPRODUCT(('P3'!$M$8:$AV$8=AD$9)*('P3'!$B$11:$B$190=$B181)*('P3'!$M$11:$AV$190*1))</f>
        <v>0</v>
      </c>
      <c r="AE181" s="69" cm="1">
        <f t="array" ref="AE181">SUMPRODUCT(('P3'!$M$8:$AV$8=AE$9)*('P3'!$B$11:$B$190=$B181)*('P3'!$M$11:$AV$190*1))</f>
        <v>0</v>
      </c>
      <c r="AF181" s="67" cm="1">
        <f t="array" ref="AF181">SUMPRODUCT(('P3'!$M$8:$AV$8=AF$9)*('P3'!$B$11:$B$190=$B181)*('P3'!$M$11:$AV$190*1))</f>
        <v>0</v>
      </c>
      <c r="AG181" s="68" cm="1">
        <f t="array" ref="AG181">SUMPRODUCT(('P3'!$M$8:$AV$8=AG$9)*('P3'!$B$11:$B$190=$B181)*('P3'!$M$11:$AV$190*1))</f>
        <v>0</v>
      </c>
      <c r="AH181" s="69" cm="1">
        <f t="array" ref="AH181">SUMPRODUCT(('P3'!$M$8:$AV$8=AH$9)*('P3'!$B$11:$B$190=$B181)*('P3'!$M$11:$AV$190*1))</f>
        <v>0</v>
      </c>
      <c r="AI181" s="67" cm="1">
        <f t="array" ref="AI181">SUMPRODUCT(('P3'!$M$8:$AV$8=AI$9)*('P3'!$B$11:$B$190=$B181)*('P3'!$M$11:$AV$190*1))</f>
        <v>0</v>
      </c>
      <c r="AJ181" s="68" cm="1">
        <f t="array" ref="AJ181">SUMPRODUCT(('P3'!$M$8:$AV$8=AJ$9)*('P3'!$B$11:$B$190=$B181)*('P3'!$M$11:$AV$190*1))</f>
        <v>0</v>
      </c>
      <c r="AK181" s="69" cm="1">
        <f t="array" ref="AK181">SUMPRODUCT(('P3'!$M$8:$AV$8=AK$9)*('P3'!$B$11:$B$190=$B181)*('P3'!$M$11:$AV$190*1))</f>
        <v>0</v>
      </c>
      <c r="AL181" s="67" cm="1">
        <f t="array" ref="AL181">SUMPRODUCT(('P3'!$M$8:$AV$8=AL$9)*('P3'!$B$11:$B$190=$B181)*('P3'!$M$11:$AV$190*1))</f>
        <v>0</v>
      </c>
      <c r="AM181" s="68" cm="1">
        <f t="array" ref="AM181">SUMPRODUCT(('P3'!$M$8:$AV$8=AM$9)*('P3'!$B$11:$B$190=$B181)*('P3'!$M$11:$AV$190*1))</f>
        <v>0</v>
      </c>
      <c r="AN181" s="69" cm="1">
        <f t="array" ref="AN181">SUMPRODUCT(('P3'!$M$8:$AV$8=AN$9)*('P3'!$B$11:$B$190=$B181)*('P3'!$M$11:$AV$190*1))</f>
        <v>0</v>
      </c>
      <c r="AO181" s="67" cm="1">
        <f t="array" ref="AO181">SUMPRODUCT(('P3'!$M$8:$AV$8=AO$9)*('P3'!$B$11:$B$190=$B181)*('P3'!$M$11:$AV$190*1))</f>
        <v>0</v>
      </c>
      <c r="AP181" s="68" cm="1">
        <f t="array" ref="AP181">SUMPRODUCT(('P3'!$M$8:$AV$8=AP$9)*('P3'!$B$11:$B$190=$B181)*('P3'!$M$11:$AV$190*1))</f>
        <v>0</v>
      </c>
      <c r="AQ181" s="69" cm="1">
        <f t="array" ref="AQ181">SUMPRODUCT(('P3'!$M$8:$AV$8=AQ$9)*('P3'!$B$11:$B$190=$B181)*('P3'!$M$11:$AV$190*1))</f>
        <v>0</v>
      </c>
      <c r="AR181" s="67" cm="1">
        <f t="array" ref="AR181">SUMPRODUCT(('P3'!$M$8:$AV$8=AR$9)*('P3'!$B$11:$B$190=$B181)*('P3'!$M$11:$AV$190*1))</f>
        <v>0</v>
      </c>
      <c r="AS181" s="68" cm="1">
        <f t="array" ref="AS181">SUMPRODUCT(('P3'!$M$8:$AV$8=AS$9)*('P3'!$B$11:$B$190=$B181)*('P3'!$M$11:$AV$190*1))</f>
        <v>0</v>
      </c>
      <c r="AT181" s="69" cm="1">
        <f t="array" ref="AT181">SUMPRODUCT(('P3'!$M$8:$AV$8=AT$9)*('P3'!$B$11:$B$190=$B181)*('P3'!$M$11:$AV$190*1))</f>
        <v>0</v>
      </c>
      <c r="AU181" s="67" cm="1">
        <f t="array" ref="AU181">SUMPRODUCT(('P3'!$M$8:$AV$8=AU$9)*('P3'!$B$11:$B$190=$B181)*('P3'!$M$11:$AV$190*1))</f>
        <v>0</v>
      </c>
      <c r="AV181" s="68" cm="1">
        <f t="array" ref="AV181">SUMPRODUCT(('P3'!$M$8:$AV$8=AV$9)*('P3'!$B$11:$B$190=$B181)*('P3'!$M$11:$AV$190*1))</f>
        <v>0</v>
      </c>
      <c r="AW181" s="69" cm="1">
        <f t="array" ref="AW181">SUMPRODUCT(('P3'!$M$8:$AV$8=AW$9)*('P3'!$B$11:$B$190=$B181)*('P3'!$M$11:$AV$190*1))</f>
        <v>0</v>
      </c>
      <c r="AX181" s="67" cm="1">
        <f t="array" ref="AX181">SUMPRODUCT(('P3'!$M$8:$AV$8=AX$9)*('P3'!$B$11:$B$190=$B181)*('P3'!$M$11:$AV$190*1))</f>
        <v>0</v>
      </c>
      <c r="AY181" s="68" cm="1">
        <f t="array" ref="AY181">SUMPRODUCT(('P3'!$M$8:$AV$8=AY$9)*('P3'!$B$11:$B$190=$B181)*('P3'!$M$11:$AV$190*1))</f>
        <v>0</v>
      </c>
      <c r="AZ181" s="69" cm="1">
        <f t="array" ref="AZ181">SUMPRODUCT(('P3'!$M$8:$AV$8=AZ$9)*('P3'!$B$11:$B$190=$B181)*('P3'!$M$11:$AV$190*1))</f>
        <v>0</v>
      </c>
      <c r="BA181" s="26"/>
      <c r="BB181" s="381"/>
      <c r="BC181" s="382"/>
      <c r="BD181" s="26"/>
      <c r="BE181" s="381">
        <f t="shared" ref="BE181:BE190" si="257">SUM(Q181:AZ181)</f>
        <v>0</v>
      </c>
      <c r="BF181" s="383">
        <f t="shared" si="182"/>
        <v>0</v>
      </c>
      <c r="BG181" s="26"/>
      <c r="BH181" s="381">
        <f t="shared" ref="BH181:BH190" si="258">BB181+BE181</f>
        <v>0</v>
      </c>
      <c r="BI181" s="383">
        <f t="shared" si="183"/>
        <v>0</v>
      </c>
    </row>
    <row r="182" spans="2:61" ht="12.65" customHeight="1" x14ac:dyDescent="0.35">
      <c r="B182" s="61" t="s">
        <v>135</v>
      </c>
      <c r="C182" s="62">
        <f>IFERROR(VLOOKUP($B182,'P3'!$B:$AQ,2,FALSE),0)</f>
        <v>0</v>
      </c>
      <c r="D182" s="376">
        <f>IFERROR(VLOOKUP($B182,'P3'!$B:$AQ,3,FALSE),0)</f>
        <v>0</v>
      </c>
      <c r="E182" s="377">
        <f>IFERROR(VLOOKUP($B182,'P3'!$B:$AQ,4,FALSE),0)</f>
        <v>0</v>
      </c>
      <c r="F182" s="376">
        <f>IFERROR(VLOOKUP($B182,'P3'!$B:$AQ,5,FALSE),0)</f>
        <v>0</v>
      </c>
      <c r="G182" s="377">
        <f>IFERROR(VLOOKUP($B182,'P3'!$B:$AQ,6,FALSE),0)</f>
        <v>0</v>
      </c>
      <c r="H182" s="378">
        <f>IFERROR(VLOOKUP($B182,'P3'!$B:$AQ,7,FALSE),0)</f>
        <v>0</v>
      </c>
      <c r="I182" s="379">
        <f>IFERROR(VLOOKUP($B182,'P3'!$B:$AQ,8,FALSE),0)</f>
        <v>0</v>
      </c>
      <c r="J182" s="65">
        <f>IFERROR(VLOOKUP($B182,'P3'!$B:$AQ,9,FALSE),0)</f>
        <v>0</v>
      </c>
      <c r="K182" s="392"/>
      <c r="L182" s="393"/>
      <c r="M182" s="393"/>
      <c r="N182" s="68">
        <f t="shared" ref="N182:N190" si="259">D182*F182*H182*J182</f>
        <v>0</v>
      </c>
      <c r="O182" s="66">
        <f t="shared" ref="O182:O190" si="260">SUM(K182:N182)</f>
        <v>0</v>
      </c>
      <c r="P182" s="26"/>
      <c r="Q182" s="67" cm="1">
        <f t="array" ref="Q182">SUMPRODUCT(('P3'!$M$8:$AV$8=Q$9)*('P3'!$B$11:$B$190=$B182)*('P3'!$M$11:$AV$190*1))</f>
        <v>0</v>
      </c>
      <c r="R182" s="68" cm="1">
        <f t="array" ref="R182">SUMPRODUCT(('P3'!$M$8:$AV$8=R$9)*('P3'!$B$11:$B$190=$B182)*('P3'!$M$11:$AV$190*1))</f>
        <v>0</v>
      </c>
      <c r="S182" s="69" cm="1">
        <f t="array" ref="S182">SUMPRODUCT(('P3'!$M$8:$AV$8=S$9)*('P3'!$B$11:$B$190=$B182)*('P3'!$M$11:$AV$190*1))</f>
        <v>0</v>
      </c>
      <c r="T182" s="67" cm="1">
        <f t="array" ref="T182">SUMPRODUCT(('P3'!$M$8:$AV$8=T$9)*('P3'!$B$11:$B$190=$B182)*('P3'!$M$11:$AV$190*1))</f>
        <v>0</v>
      </c>
      <c r="U182" s="68" cm="1">
        <f t="array" ref="U182">SUMPRODUCT(('P3'!$M$8:$AV$8=U$9)*('P3'!$B$11:$B$190=$B182)*('P3'!$M$11:$AV$190*1))</f>
        <v>0</v>
      </c>
      <c r="V182" s="69" cm="1">
        <f t="array" ref="V182">SUMPRODUCT(('P3'!$M$8:$AV$8=V$9)*('P3'!$B$11:$B$190=$B182)*('P3'!$M$11:$AV$190*1))</f>
        <v>0</v>
      </c>
      <c r="W182" s="67" cm="1">
        <f t="array" ref="W182">SUMPRODUCT(('P3'!$M$8:$AV$8=W$9)*('P3'!$B$11:$B$190=$B182)*('P3'!$M$11:$AV$190*1))</f>
        <v>0</v>
      </c>
      <c r="X182" s="68" cm="1">
        <f t="array" ref="X182">SUMPRODUCT(('P3'!$M$8:$AV$8=X$9)*('P3'!$B$11:$B$190=$B182)*('P3'!$M$11:$AV$190*1))</f>
        <v>0</v>
      </c>
      <c r="Y182" s="69" cm="1">
        <f t="array" ref="Y182">SUMPRODUCT(('P3'!$M$8:$AV$8=Y$9)*('P3'!$B$11:$B$190=$B182)*('P3'!$M$11:$AV$190*1))</f>
        <v>0</v>
      </c>
      <c r="Z182" s="67" cm="1">
        <f t="array" ref="Z182">SUMPRODUCT(('P3'!$M$8:$AV$8=Z$9)*('P3'!$B$11:$B$190=$B182)*('P3'!$M$11:$AV$190*1))</f>
        <v>0</v>
      </c>
      <c r="AA182" s="68" cm="1">
        <f t="array" ref="AA182">SUMPRODUCT(('P3'!$M$8:$AV$8=AA$9)*('P3'!$B$11:$B$190=$B182)*('P3'!$M$11:$AV$190*1))</f>
        <v>0</v>
      </c>
      <c r="AB182" s="69" cm="1">
        <f t="array" ref="AB182">SUMPRODUCT(('P3'!$M$8:$AV$8=AB$9)*('P3'!$B$11:$B$190=$B182)*('P3'!$M$11:$AV$190*1))</f>
        <v>0</v>
      </c>
      <c r="AC182" s="67" cm="1">
        <f t="array" ref="AC182">SUMPRODUCT(('P3'!$M$8:$AV$8=AC$9)*('P3'!$B$11:$B$190=$B182)*('P3'!$M$11:$AV$190*1))</f>
        <v>0</v>
      </c>
      <c r="AD182" s="68" cm="1">
        <f t="array" ref="AD182">SUMPRODUCT(('P3'!$M$8:$AV$8=AD$9)*('P3'!$B$11:$B$190=$B182)*('P3'!$M$11:$AV$190*1))</f>
        <v>0</v>
      </c>
      <c r="AE182" s="69" cm="1">
        <f t="array" ref="AE182">SUMPRODUCT(('P3'!$M$8:$AV$8=AE$9)*('P3'!$B$11:$B$190=$B182)*('P3'!$M$11:$AV$190*1))</f>
        <v>0</v>
      </c>
      <c r="AF182" s="67" cm="1">
        <f t="array" ref="AF182">SUMPRODUCT(('P3'!$M$8:$AV$8=AF$9)*('P3'!$B$11:$B$190=$B182)*('P3'!$M$11:$AV$190*1))</f>
        <v>0</v>
      </c>
      <c r="AG182" s="68" cm="1">
        <f t="array" ref="AG182">SUMPRODUCT(('P3'!$M$8:$AV$8=AG$9)*('P3'!$B$11:$B$190=$B182)*('P3'!$M$11:$AV$190*1))</f>
        <v>0</v>
      </c>
      <c r="AH182" s="69" cm="1">
        <f t="array" ref="AH182">SUMPRODUCT(('P3'!$M$8:$AV$8=AH$9)*('P3'!$B$11:$B$190=$B182)*('P3'!$M$11:$AV$190*1))</f>
        <v>0</v>
      </c>
      <c r="AI182" s="67" cm="1">
        <f t="array" ref="AI182">SUMPRODUCT(('P3'!$M$8:$AV$8=AI$9)*('P3'!$B$11:$B$190=$B182)*('P3'!$M$11:$AV$190*1))</f>
        <v>0</v>
      </c>
      <c r="AJ182" s="68" cm="1">
        <f t="array" ref="AJ182">SUMPRODUCT(('P3'!$M$8:$AV$8=AJ$9)*('P3'!$B$11:$B$190=$B182)*('P3'!$M$11:$AV$190*1))</f>
        <v>0</v>
      </c>
      <c r="AK182" s="69" cm="1">
        <f t="array" ref="AK182">SUMPRODUCT(('P3'!$M$8:$AV$8=AK$9)*('P3'!$B$11:$B$190=$B182)*('P3'!$M$11:$AV$190*1))</f>
        <v>0</v>
      </c>
      <c r="AL182" s="67" cm="1">
        <f t="array" ref="AL182">SUMPRODUCT(('P3'!$M$8:$AV$8=AL$9)*('P3'!$B$11:$B$190=$B182)*('P3'!$M$11:$AV$190*1))</f>
        <v>0</v>
      </c>
      <c r="AM182" s="68" cm="1">
        <f t="array" ref="AM182">SUMPRODUCT(('P3'!$M$8:$AV$8=AM$9)*('P3'!$B$11:$B$190=$B182)*('P3'!$M$11:$AV$190*1))</f>
        <v>0</v>
      </c>
      <c r="AN182" s="69" cm="1">
        <f t="array" ref="AN182">SUMPRODUCT(('P3'!$M$8:$AV$8=AN$9)*('P3'!$B$11:$B$190=$B182)*('P3'!$M$11:$AV$190*1))</f>
        <v>0</v>
      </c>
      <c r="AO182" s="67" cm="1">
        <f t="array" ref="AO182">SUMPRODUCT(('P3'!$M$8:$AV$8=AO$9)*('P3'!$B$11:$B$190=$B182)*('P3'!$M$11:$AV$190*1))</f>
        <v>0</v>
      </c>
      <c r="AP182" s="68" cm="1">
        <f t="array" ref="AP182">SUMPRODUCT(('P3'!$M$8:$AV$8=AP$9)*('P3'!$B$11:$B$190=$B182)*('P3'!$M$11:$AV$190*1))</f>
        <v>0</v>
      </c>
      <c r="AQ182" s="69" cm="1">
        <f t="array" ref="AQ182">SUMPRODUCT(('P3'!$M$8:$AV$8=AQ$9)*('P3'!$B$11:$B$190=$B182)*('P3'!$M$11:$AV$190*1))</f>
        <v>0</v>
      </c>
      <c r="AR182" s="67" cm="1">
        <f t="array" ref="AR182">SUMPRODUCT(('P3'!$M$8:$AV$8=AR$9)*('P3'!$B$11:$B$190=$B182)*('P3'!$M$11:$AV$190*1))</f>
        <v>0</v>
      </c>
      <c r="AS182" s="68" cm="1">
        <f t="array" ref="AS182">SUMPRODUCT(('P3'!$M$8:$AV$8=AS$9)*('P3'!$B$11:$B$190=$B182)*('P3'!$M$11:$AV$190*1))</f>
        <v>0</v>
      </c>
      <c r="AT182" s="69" cm="1">
        <f t="array" ref="AT182">SUMPRODUCT(('P3'!$M$8:$AV$8=AT$9)*('P3'!$B$11:$B$190=$B182)*('P3'!$M$11:$AV$190*1))</f>
        <v>0</v>
      </c>
      <c r="AU182" s="67" cm="1">
        <f t="array" ref="AU182">SUMPRODUCT(('P3'!$M$8:$AV$8=AU$9)*('P3'!$B$11:$B$190=$B182)*('P3'!$M$11:$AV$190*1))</f>
        <v>0</v>
      </c>
      <c r="AV182" s="68" cm="1">
        <f t="array" ref="AV182">SUMPRODUCT(('P3'!$M$8:$AV$8=AV$9)*('P3'!$B$11:$B$190=$B182)*('P3'!$M$11:$AV$190*1))</f>
        <v>0</v>
      </c>
      <c r="AW182" s="69" cm="1">
        <f t="array" ref="AW182">SUMPRODUCT(('P3'!$M$8:$AV$8=AW$9)*('P3'!$B$11:$B$190=$B182)*('P3'!$M$11:$AV$190*1))</f>
        <v>0</v>
      </c>
      <c r="AX182" s="67" cm="1">
        <f t="array" ref="AX182">SUMPRODUCT(('P3'!$M$8:$AV$8=AX$9)*('P3'!$B$11:$B$190=$B182)*('P3'!$M$11:$AV$190*1))</f>
        <v>0</v>
      </c>
      <c r="AY182" s="68" cm="1">
        <f t="array" ref="AY182">SUMPRODUCT(('P3'!$M$8:$AV$8=AY$9)*('P3'!$B$11:$B$190=$B182)*('P3'!$M$11:$AV$190*1))</f>
        <v>0</v>
      </c>
      <c r="AZ182" s="69" cm="1">
        <f t="array" ref="AZ182">SUMPRODUCT(('P3'!$M$8:$AV$8=AZ$9)*('P3'!$B$11:$B$190=$B182)*('P3'!$M$11:$AV$190*1))</f>
        <v>0</v>
      </c>
      <c r="BA182" s="26"/>
      <c r="BB182" s="381"/>
      <c r="BC182" s="382"/>
      <c r="BD182" s="26"/>
      <c r="BE182" s="381">
        <f t="shared" si="257"/>
        <v>0</v>
      </c>
      <c r="BF182" s="383">
        <f t="shared" si="182"/>
        <v>0</v>
      </c>
      <c r="BG182" s="26"/>
      <c r="BH182" s="381">
        <f t="shared" si="258"/>
        <v>0</v>
      </c>
      <c r="BI182" s="383">
        <f t="shared" si="183"/>
        <v>0</v>
      </c>
    </row>
    <row r="183" spans="2:61" ht="12.65" hidden="1" customHeight="1" outlineLevel="1" x14ac:dyDescent="0.35">
      <c r="B183" s="61" t="s">
        <v>729</v>
      </c>
      <c r="C183" s="62">
        <f>IFERROR(VLOOKUP($B183,'P3'!$B:$AQ,2,FALSE),0)</f>
        <v>0</v>
      </c>
      <c r="D183" s="376">
        <f>IFERROR(VLOOKUP($B183,'P3'!$B:$AQ,3,FALSE),0)</f>
        <v>0</v>
      </c>
      <c r="E183" s="377">
        <f>IFERROR(VLOOKUP($B183,'P3'!$B:$AQ,4,FALSE),0)</f>
        <v>0</v>
      </c>
      <c r="F183" s="376">
        <f>IFERROR(VLOOKUP($B183,'P3'!$B:$AQ,5,FALSE),0)</f>
        <v>0</v>
      </c>
      <c r="G183" s="377">
        <f>IFERROR(VLOOKUP($B183,'P3'!$B:$AQ,6,FALSE),0)</f>
        <v>0</v>
      </c>
      <c r="H183" s="378">
        <f>IFERROR(VLOOKUP($B183,'P3'!$B:$AQ,7,FALSE),0)</f>
        <v>0</v>
      </c>
      <c r="I183" s="379">
        <f>IFERROR(VLOOKUP($B183,'P3'!$B:$AQ,8,FALSE),0)</f>
        <v>0</v>
      </c>
      <c r="J183" s="65">
        <f>IFERROR(VLOOKUP($B183,'P3'!$B:$AQ,9,FALSE),0)</f>
        <v>0</v>
      </c>
      <c r="K183" s="392"/>
      <c r="L183" s="393"/>
      <c r="M183" s="393"/>
      <c r="N183" s="68">
        <f t="shared" si="259"/>
        <v>0</v>
      </c>
      <c r="O183" s="66">
        <f t="shared" si="260"/>
        <v>0</v>
      </c>
      <c r="P183" s="26"/>
      <c r="Q183" s="67" cm="1">
        <f t="array" ref="Q183">SUMPRODUCT(('P3'!$M$8:$AV$8=Q$9)*('P3'!$B$11:$B$190=$B183)*('P3'!$M$11:$AV$190*1))</f>
        <v>0</v>
      </c>
      <c r="R183" s="68" cm="1">
        <f t="array" ref="R183">SUMPRODUCT(('P3'!$M$8:$AV$8=R$9)*('P3'!$B$11:$B$190=$B183)*('P3'!$M$11:$AV$190*1))</f>
        <v>0</v>
      </c>
      <c r="S183" s="69" cm="1">
        <f t="array" ref="S183">SUMPRODUCT(('P3'!$M$8:$AV$8=S$9)*('P3'!$B$11:$B$190=$B183)*('P3'!$M$11:$AV$190*1))</f>
        <v>0</v>
      </c>
      <c r="T183" s="67" cm="1">
        <f t="array" ref="T183">SUMPRODUCT(('P3'!$M$8:$AV$8=T$9)*('P3'!$B$11:$B$190=$B183)*('P3'!$M$11:$AV$190*1))</f>
        <v>0</v>
      </c>
      <c r="U183" s="68" cm="1">
        <f t="array" ref="U183">SUMPRODUCT(('P3'!$M$8:$AV$8=U$9)*('P3'!$B$11:$B$190=$B183)*('P3'!$M$11:$AV$190*1))</f>
        <v>0</v>
      </c>
      <c r="V183" s="69" cm="1">
        <f t="array" ref="V183">SUMPRODUCT(('P3'!$M$8:$AV$8=V$9)*('P3'!$B$11:$B$190=$B183)*('P3'!$M$11:$AV$190*1))</f>
        <v>0</v>
      </c>
      <c r="W183" s="67" cm="1">
        <f t="array" ref="W183">SUMPRODUCT(('P3'!$M$8:$AV$8=W$9)*('P3'!$B$11:$B$190=$B183)*('P3'!$M$11:$AV$190*1))</f>
        <v>0</v>
      </c>
      <c r="X183" s="68" cm="1">
        <f t="array" ref="X183">SUMPRODUCT(('P3'!$M$8:$AV$8=X$9)*('P3'!$B$11:$B$190=$B183)*('P3'!$M$11:$AV$190*1))</f>
        <v>0</v>
      </c>
      <c r="Y183" s="69" cm="1">
        <f t="array" ref="Y183">SUMPRODUCT(('P3'!$M$8:$AV$8=Y$9)*('P3'!$B$11:$B$190=$B183)*('P3'!$M$11:$AV$190*1))</f>
        <v>0</v>
      </c>
      <c r="Z183" s="67" cm="1">
        <f t="array" ref="Z183">SUMPRODUCT(('P3'!$M$8:$AV$8=Z$9)*('P3'!$B$11:$B$190=$B183)*('P3'!$M$11:$AV$190*1))</f>
        <v>0</v>
      </c>
      <c r="AA183" s="68" cm="1">
        <f t="array" ref="AA183">SUMPRODUCT(('P3'!$M$8:$AV$8=AA$9)*('P3'!$B$11:$B$190=$B183)*('P3'!$M$11:$AV$190*1))</f>
        <v>0</v>
      </c>
      <c r="AB183" s="69" cm="1">
        <f t="array" ref="AB183">SUMPRODUCT(('P3'!$M$8:$AV$8=AB$9)*('P3'!$B$11:$B$190=$B183)*('P3'!$M$11:$AV$190*1))</f>
        <v>0</v>
      </c>
      <c r="AC183" s="67" cm="1">
        <f t="array" ref="AC183">SUMPRODUCT(('P3'!$M$8:$AV$8=AC$9)*('P3'!$B$11:$B$190=$B183)*('P3'!$M$11:$AV$190*1))</f>
        <v>0</v>
      </c>
      <c r="AD183" s="68" cm="1">
        <f t="array" ref="AD183">SUMPRODUCT(('P3'!$M$8:$AV$8=AD$9)*('P3'!$B$11:$B$190=$B183)*('P3'!$M$11:$AV$190*1))</f>
        <v>0</v>
      </c>
      <c r="AE183" s="69" cm="1">
        <f t="array" ref="AE183">SUMPRODUCT(('P3'!$M$8:$AV$8=AE$9)*('P3'!$B$11:$B$190=$B183)*('P3'!$M$11:$AV$190*1))</f>
        <v>0</v>
      </c>
      <c r="AF183" s="67" cm="1">
        <f t="array" ref="AF183">SUMPRODUCT(('P3'!$M$8:$AV$8=AF$9)*('P3'!$B$11:$B$190=$B183)*('P3'!$M$11:$AV$190*1))</f>
        <v>0</v>
      </c>
      <c r="AG183" s="68" cm="1">
        <f t="array" ref="AG183">SUMPRODUCT(('P3'!$M$8:$AV$8=AG$9)*('P3'!$B$11:$B$190=$B183)*('P3'!$M$11:$AV$190*1))</f>
        <v>0</v>
      </c>
      <c r="AH183" s="69" cm="1">
        <f t="array" ref="AH183">SUMPRODUCT(('P3'!$M$8:$AV$8=AH$9)*('P3'!$B$11:$B$190=$B183)*('P3'!$M$11:$AV$190*1))</f>
        <v>0</v>
      </c>
      <c r="AI183" s="67" cm="1">
        <f t="array" ref="AI183">SUMPRODUCT(('P3'!$M$8:$AV$8=AI$9)*('P3'!$B$11:$B$190=$B183)*('P3'!$M$11:$AV$190*1))</f>
        <v>0</v>
      </c>
      <c r="AJ183" s="68" cm="1">
        <f t="array" ref="AJ183">SUMPRODUCT(('P3'!$M$8:$AV$8=AJ$9)*('P3'!$B$11:$B$190=$B183)*('P3'!$M$11:$AV$190*1))</f>
        <v>0</v>
      </c>
      <c r="AK183" s="69" cm="1">
        <f t="array" ref="AK183">SUMPRODUCT(('P3'!$M$8:$AV$8=AK$9)*('P3'!$B$11:$B$190=$B183)*('P3'!$M$11:$AV$190*1))</f>
        <v>0</v>
      </c>
      <c r="AL183" s="67" cm="1">
        <f t="array" ref="AL183">SUMPRODUCT(('P3'!$M$8:$AV$8=AL$9)*('P3'!$B$11:$B$190=$B183)*('P3'!$M$11:$AV$190*1))</f>
        <v>0</v>
      </c>
      <c r="AM183" s="68" cm="1">
        <f t="array" ref="AM183">SUMPRODUCT(('P3'!$M$8:$AV$8=AM$9)*('P3'!$B$11:$B$190=$B183)*('P3'!$M$11:$AV$190*1))</f>
        <v>0</v>
      </c>
      <c r="AN183" s="69" cm="1">
        <f t="array" ref="AN183">SUMPRODUCT(('P3'!$M$8:$AV$8=AN$9)*('P3'!$B$11:$B$190=$B183)*('P3'!$M$11:$AV$190*1))</f>
        <v>0</v>
      </c>
      <c r="AO183" s="67" cm="1">
        <f t="array" ref="AO183">SUMPRODUCT(('P3'!$M$8:$AV$8=AO$9)*('P3'!$B$11:$B$190=$B183)*('P3'!$M$11:$AV$190*1))</f>
        <v>0</v>
      </c>
      <c r="AP183" s="68" cm="1">
        <f t="array" ref="AP183">SUMPRODUCT(('P3'!$M$8:$AV$8=AP$9)*('P3'!$B$11:$B$190=$B183)*('P3'!$M$11:$AV$190*1))</f>
        <v>0</v>
      </c>
      <c r="AQ183" s="69" cm="1">
        <f t="array" ref="AQ183">SUMPRODUCT(('P3'!$M$8:$AV$8=AQ$9)*('P3'!$B$11:$B$190=$B183)*('P3'!$M$11:$AV$190*1))</f>
        <v>0</v>
      </c>
      <c r="AR183" s="67" cm="1">
        <f t="array" ref="AR183">SUMPRODUCT(('P3'!$M$8:$AV$8=AR$9)*('P3'!$B$11:$B$190=$B183)*('P3'!$M$11:$AV$190*1))</f>
        <v>0</v>
      </c>
      <c r="AS183" s="68" cm="1">
        <f t="array" ref="AS183">SUMPRODUCT(('P3'!$M$8:$AV$8=AS$9)*('P3'!$B$11:$B$190=$B183)*('P3'!$M$11:$AV$190*1))</f>
        <v>0</v>
      </c>
      <c r="AT183" s="69" cm="1">
        <f t="array" ref="AT183">SUMPRODUCT(('P3'!$M$8:$AV$8=AT$9)*('P3'!$B$11:$B$190=$B183)*('P3'!$M$11:$AV$190*1))</f>
        <v>0</v>
      </c>
      <c r="AU183" s="67" cm="1">
        <f t="array" ref="AU183">SUMPRODUCT(('P3'!$M$8:$AV$8=AU$9)*('P3'!$B$11:$B$190=$B183)*('P3'!$M$11:$AV$190*1))</f>
        <v>0</v>
      </c>
      <c r="AV183" s="68" cm="1">
        <f t="array" ref="AV183">SUMPRODUCT(('P3'!$M$8:$AV$8=AV$9)*('P3'!$B$11:$B$190=$B183)*('P3'!$M$11:$AV$190*1))</f>
        <v>0</v>
      </c>
      <c r="AW183" s="69" cm="1">
        <f t="array" ref="AW183">SUMPRODUCT(('P3'!$M$8:$AV$8=AW$9)*('P3'!$B$11:$B$190=$B183)*('P3'!$M$11:$AV$190*1))</f>
        <v>0</v>
      </c>
      <c r="AX183" s="67" cm="1">
        <f t="array" ref="AX183">SUMPRODUCT(('P3'!$M$8:$AV$8=AX$9)*('P3'!$B$11:$B$190=$B183)*('P3'!$M$11:$AV$190*1))</f>
        <v>0</v>
      </c>
      <c r="AY183" s="68" cm="1">
        <f t="array" ref="AY183">SUMPRODUCT(('P3'!$M$8:$AV$8=AY$9)*('P3'!$B$11:$B$190=$B183)*('P3'!$M$11:$AV$190*1))</f>
        <v>0</v>
      </c>
      <c r="AZ183" s="69" cm="1">
        <f t="array" ref="AZ183">SUMPRODUCT(('P3'!$M$8:$AV$8=AZ$9)*('P3'!$B$11:$B$190=$B183)*('P3'!$M$11:$AV$190*1))</f>
        <v>0</v>
      </c>
      <c r="BA183" s="26"/>
      <c r="BB183" s="381"/>
      <c r="BC183" s="382"/>
      <c r="BD183" s="26"/>
      <c r="BE183" s="381">
        <f t="shared" si="257"/>
        <v>0</v>
      </c>
      <c r="BF183" s="383">
        <f t="shared" si="182"/>
        <v>0</v>
      </c>
      <c r="BG183" s="26"/>
      <c r="BH183" s="381">
        <f t="shared" si="258"/>
        <v>0</v>
      </c>
      <c r="BI183" s="383">
        <f t="shared" si="183"/>
        <v>0</v>
      </c>
    </row>
    <row r="184" spans="2:61" ht="12.65" hidden="1" customHeight="1" outlineLevel="1" x14ac:dyDescent="0.35">
      <c r="B184" s="61" t="s">
        <v>730</v>
      </c>
      <c r="C184" s="62">
        <f>IFERROR(VLOOKUP($B184,'P3'!$B:$AQ,2,FALSE),0)</f>
        <v>0</v>
      </c>
      <c r="D184" s="376">
        <f>IFERROR(VLOOKUP($B184,'P3'!$B:$AQ,3,FALSE),0)</f>
        <v>0</v>
      </c>
      <c r="E184" s="377">
        <f>IFERROR(VLOOKUP($B184,'P3'!$B:$AQ,4,FALSE),0)</f>
        <v>0</v>
      </c>
      <c r="F184" s="376">
        <f>IFERROR(VLOOKUP($B184,'P3'!$B:$AQ,5,FALSE),0)</f>
        <v>0</v>
      </c>
      <c r="G184" s="377">
        <f>IFERROR(VLOOKUP($B184,'P3'!$B:$AQ,6,FALSE),0)</f>
        <v>0</v>
      </c>
      <c r="H184" s="378">
        <f>IFERROR(VLOOKUP($B184,'P3'!$B:$AQ,7,FALSE),0)</f>
        <v>0</v>
      </c>
      <c r="I184" s="379">
        <f>IFERROR(VLOOKUP($B184,'P3'!$B:$AQ,8,FALSE),0)</f>
        <v>0</v>
      </c>
      <c r="J184" s="65">
        <f>IFERROR(VLOOKUP($B184,'P3'!$B:$AQ,9,FALSE),0)</f>
        <v>0</v>
      </c>
      <c r="K184" s="392"/>
      <c r="L184" s="393"/>
      <c r="M184" s="393"/>
      <c r="N184" s="68">
        <f t="shared" si="259"/>
        <v>0</v>
      </c>
      <c r="O184" s="66">
        <f t="shared" si="260"/>
        <v>0</v>
      </c>
      <c r="P184" s="26"/>
      <c r="Q184" s="67" cm="1">
        <f t="array" ref="Q184">SUMPRODUCT(('P3'!$M$8:$AV$8=Q$9)*('P3'!$B$11:$B$190=$B184)*('P3'!$M$11:$AV$190*1))</f>
        <v>0</v>
      </c>
      <c r="R184" s="68" cm="1">
        <f t="array" ref="R184">SUMPRODUCT(('P3'!$M$8:$AV$8=R$9)*('P3'!$B$11:$B$190=$B184)*('P3'!$M$11:$AV$190*1))</f>
        <v>0</v>
      </c>
      <c r="S184" s="69" cm="1">
        <f t="array" ref="S184">SUMPRODUCT(('P3'!$M$8:$AV$8=S$9)*('P3'!$B$11:$B$190=$B184)*('P3'!$M$11:$AV$190*1))</f>
        <v>0</v>
      </c>
      <c r="T184" s="67" cm="1">
        <f t="array" ref="T184">SUMPRODUCT(('P3'!$M$8:$AV$8=T$9)*('P3'!$B$11:$B$190=$B184)*('P3'!$M$11:$AV$190*1))</f>
        <v>0</v>
      </c>
      <c r="U184" s="68" cm="1">
        <f t="array" ref="U184">SUMPRODUCT(('P3'!$M$8:$AV$8=U$9)*('P3'!$B$11:$B$190=$B184)*('P3'!$M$11:$AV$190*1))</f>
        <v>0</v>
      </c>
      <c r="V184" s="69" cm="1">
        <f t="array" ref="V184">SUMPRODUCT(('P3'!$M$8:$AV$8=V$9)*('P3'!$B$11:$B$190=$B184)*('P3'!$M$11:$AV$190*1))</f>
        <v>0</v>
      </c>
      <c r="W184" s="67" cm="1">
        <f t="array" ref="W184">SUMPRODUCT(('P3'!$M$8:$AV$8=W$9)*('P3'!$B$11:$B$190=$B184)*('P3'!$M$11:$AV$190*1))</f>
        <v>0</v>
      </c>
      <c r="X184" s="68" cm="1">
        <f t="array" ref="X184">SUMPRODUCT(('P3'!$M$8:$AV$8=X$9)*('P3'!$B$11:$B$190=$B184)*('P3'!$M$11:$AV$190*1))</f>
        <v>0</v>
      </c>
      <c r="Y184" s="69" cm="1">
        <f t="array" ref="Y184">SUMPRODUCT(('P3'!$M$8:$AV$8=Y$9)*('P3'!$B$11:$B$190=$B184)*('P3'!$M$11:$AV$190*1))</f>
        <v>0</v>
      </c>
      <c r="Z184" s="67" cm="1">
        <f t="array" ref="Z184">SUMPRODUCT(('P3'!$M$8:$AV$8=Z$9)*('P3'!$B$11:$B$190=$B184)*('P3'!$M$11:$AV$190*1))</f>
        <v>0</v>
      </c>
      <c r="AA184" s="68" cm="1">
        <f t="array" ref="AA184">SUMPRODUCT(('P3'!$M$8:$AV$8=AA$9)*('P3'!$B$11:$B$190=$B184)*('P3'!$M$11:$AV$190*1))</f>
        <v>0</v>
      </c>
      <c r="AB184" s="69" cm="1">
        <f t="array" ref="AB184">SUMPRODUCT(('P3'!$M$8:$AV$8=AB$9)*('P3'!$B$11:$B$190=$B184)*('P3'!$M$11:$AV$190*1))</f>
        <v>0</v>
      </c>
      <c r="AC184" s="67" cm="1">
        <f t="array" ref="AC184">SUMPRODUCT(('P3'!$M$8:$AV$8=AC$9)*('P3'!$B$11:$B$190=$B184)*('P3'!$M$11:$AV$190*1))</f>
        <v>0</v>
      </c>
      <c r="AD184" s="68" cm="1">
        <f t="array" ref="AD184">SUMPRODUCT(('P3'!$M$8:$AV$8=AD$9)*('P3'!$B$11:$B$190=$B184)*('P3'!$M$11:$AV$190*1))</f>
        <v>0</v>
      </c>
      <c r="AE184" s="69" cm="1">
        <f t="array" ref="AE184">SUMPRODUCT(('P3'!$M$8:$AV$8=AE$9)*('P3'!$B$11:$B$190=$B184)*('P3'!$M$11:$AV$190*1))</f>
        <v>0</v>
      </c>
      <c r="AF184" s="67" cm="1">
        <f t="array" ref="AF184">SUMPRODUCT(('P3'!$M$8:$AV$8=AF$9)*('P3'!$B$11:$B$190=$B184)*('P3'!$M$11:$AV$190*1))</f>
        <v>0</v>
      </c>
      <c r="AG184" s="68" cm="1">
        <f t="array" ref="AG184">SUMPRODUCT(('P3'!$M$8:$AV$8=AG$9)*('P3'!$B$11:$B$190=$B184)*('P3'!$M$11:$AV$190*1))</f>
        <v>0</v>
      </c>
      <c r="AH184" s="69" cm="1">
        <f t="array" ref="AH184">SUMPRODUCT(('P3'!$M$8:$AV$8=AH$9)*('P3'!$B$11:$B$190=$B184)*('P3'!$M$11:$AV$190*1))</f>
        <v>0</v>
      </c>
      <c r="AI184" s="67" cm="1">
        <f t="array" ref="AI184">SUMPRODUCT(('P3'!$M$8:$AV$8=AI$9)*('P3'!$B$11:$B$190=$B184)*('P3'!$M$11:$AV$190*1))</f>
        <v>0</v>
      </c>
      <c r="AJ184" s="68" cm="1">
        <f t="array" ref="AJ184">SUMPRODUCT(('P3'!$M$8:$AV$8=AJ$9)*('P3'!$B$11:$B$190=$B184)*('P3'!$M$11:$AV$190*1))</f>
        <v>0</v>
      </c>
      <c r="AK184" s="69" cm="1">
        <f t="array" ref="AK184">SUMPRODUCT(('P3'!$M$8:$AV$8=AK$9)*('P3'!$B$11:$B$190=$B184)*('P3'!$M$11:$AV$190*1))</f>
        <v>0</v>
      </c>
      <c r="AL184" s="67" cm="1">
        <f t="array" ref="AL184">SUMPRODUCT(('P3'!$M$8:$AV$8=AL$9)*('P3'!$B$11:$B$190=$B184)*('P3'!$M$11:$AV$190*1))</f>
        <v>0</v>
      </c>
      <c r="AM184" s="68" cm="1">
        <f t="array" ref="AM184">SUMPRODUCT(('P3'!$M$8:$AV$8=AM$9)*('P3'!$B$11:$B$190=$B184)*('P3'!$M$11:$AV$190*1))</f>
        <v>0</v>
      </c>
      <c r="AN184" s="69" cm="1">
        <f t="array" ref="AN184">SUMPRODUCT(('P3'!$M$8:$AV$8=AN$9)*('P3'!$B$11:$B$190=$B184)*('P3'!$M$11:$AV$190*1))</f>
        <v>0</v>
      </c>
      <c r="AO184" s="67" cm="1">
        <f t="array" ref="AO184">SUMPRODUCT(('P3'!$M$8:$AV$8=AO$9)*('P3'!$B$11:$B$190=$B184)*('P3'!$M$11:$AV$190*1))</f>
        <v>0</v>
      </c>
      <c r="AP184" s="68" cm="1">
        <f t="array" ref="AP184">SUMPRODUCT(('P3'!$M$8:$AV$8=AP$9)*('P3'!$B$11:$B$190=$B184)*('P3'!$M$11:$AV$190*1))</f>
        <v>0</v>
      </c>
      <c r="AQ184" s="69" cm="1">
        <f t="array" ref="AQ184">SUMPRODUCT(('P3'!$M$8:$AV$8=AQ$9)*('P3'!$B$11:$B$190=$B184)*('P3'!$M$11:$AV$190*1))</f>
        <v>0</v>
      </c>
      <c r="AR184" s="67" cm="1">
        <f t="array" ref="AR184">SUMPRODUCT(('P3'!$M$8:$AV$8=AR$9)*('P3'!$B$11:$B$190=$B184)*('P3'!$M$11:$AV$190*1))</f>
        <v>0</v>
      </c>
      <c r="AS184" s="68" cm="1">
        <f t="array" ref="AS184">SUMPRODUCT(('P3'!$M$8:$AV$8=AS$9)*('P3'!$B$11:$B$190=$B184)*('P3'!$M$11:$AV$190*1))</f>
        <v>0</v>
      </c>
      <c r="AT184" s="69" cm="1">
        <f t="array" ref="AT184">SUMPRODUCT(('P3'!$M$8:$AV$8=AT$9)*('P3'!$B$11:$B$190=$B184)*('P3'!$M$11:$AV$190*1))</f>
        <v>0</v>
      </c>
      <c r="AU184" s="67" cm="1">
        <f t="array" ref="AU184">SUMPRODUCT(('P3'!$M$8:$AV$8=AU$9)*('P3'!$B$11:$B$190=$B184)*('P3'!$M$11:$AV$190*1))</f>
        <v>0</v>
      </c>
      <c r="AV184" s="68" cm="1">
        <f t="array" ref="AV184">SUMPRODUCT(('P3'!$M$8:$AV$8=AV$9)*('P3'!$B$11:$B$190=$B184)*('P3'!$M$11:$AV$190*1))</f>
        <v>0</v>
      </c>
      <c r="AW184" s="69" cm="1">
        <f t="array" ref="AW184">SUMPRODUCT(('P3'!$M$8:$AV$8=AW$9)*('P3'!$B$11:$B$190=$B184)*('P3'!$M$11:$AV$190*1))</f>
        <v>0</v>
      </c>
      <c r="AX184" s="67" cm="1">
        <f t="array" ref="AX184">SUMPRODUCT(('P3'!$M$8:$AV$8=AX$9)*('P3'!$B$11:$B$190=$B184)*('P3'!$M$11:$AV$190*1))</f>
        <v>0</v>
      </c>
      <c r="AY184" s="68" cm="1">
        <f t="array" ref="AY184">SUMPRODUCT(('P3'!$M$8:$AV$8=AY$9)*('P3'!$B$11:$B$190=$B184)*('P3'!$M$11:$AV$190*1))</f>
        <v>0</v>
      </c>
      <c r="AZ184" s="69" cm="1">
        <f t="array" ref="AZ184">SUMPRODUCT(('P3'!$M$8:$AV$8=AZ$9)*('P3'!$B$11:$B$190=$B184)*('P3'!$M$11:$AV$190*1))</f>
        <v>0</v>
      </c>
      <c r="BA184" s="26"/>
      <c r="BB184" s="381"/>
      <c r="BC184" s="382"/>
      <c r="BD184" s="26"/>
      <c r="BE184" s="381">
        <f t="shared" si="257"/>
        <v>0</v>
      </c>
      <c r="BF184" s="383">
        <f t="shared" si="182"/>
        <v>0</v>
      </c>
      <c r="BG184" s="26"/>
      <c r="BH184" s="381">
        <f t="shared" si="258"/>
        <v>0</v>
      </c>
      <c r="BI184" s="383">
        <f t="shared" si="183"/>
        <v>0</v>
      </c>
    </row>
    <row r="185" spans="2:61" ht="12.65" hidden="1" customHeight="1" outlineLevel="1" x14ac:dyDescent="0.35">
      <c r="B185" s="61" t="s">
        <v>731</v>
      </c>
      <c r="C185" s="62">
        <f>IFERROR(VLOOKUP($B185,'P3'!$B:$AQ,2,FALSE),0)</f>
        <v>0</v>
      </c>
      <c r="D185" s="376">
        <f>IFERROR(VLOOKUP($B185,'P3'!$B:$AQ,3,FALSE),0)</f>
        <v>0</v>
      </c>
      <c r="E185" s="377">
        <f>IFERROR(VLOOKUP($B185,'P3'!$B:$AQ,4,FALSE),0)</f>
        <v>0</v>
      </c>
      <c r="F185" s="376">
        <f>IFERROR(VLOOKUP($B185,'P3'!$B:$AQ,5,FALSE),0)</f>
        <v>0</v>
      </c>
      <c r="G185" s="377">
        <f>IFERROR(VLOOKUP($B185,'P3'!$B:$AQ,6,FALSE),0)</f>
        <v>0</v>
      </c>
      <c r="H185" s="378">
        <f>IFERROR(VLOOKUP($B185,'P3'!$B:$AQ,7,FALSE),0)</f>
        <v>0</v>
      </c>
      <c r="I185" s="379">
        <f>IFERROR(VLOOKUP($B185,'P3'!$B:$AQ,8,FALSE),0)</f>
        <v>0</v>
      </c>
      <c r="J185" s="65">
        <f>IFERROR(VLOOKUP($B185,'P3'!$B:$AQ,9,FALSE),0)</f>
        <v>0</v>
      </c>
      <c r="K185" s="392"/>
      <c r="L185" s="393"/>
      <c r="M185" s="393"/>
      <c r="N185" s="68">
        <f t="shared" si="259"/>
        <v>0</v>
      </c>
      <c r="O185" s="66">
        <f t="shared" si="260"/>
        <v>0</v>
      </c>
      <c r="P185" s="26"/>
      <c r="Q185" s="67" cm="1">
        <f t="array" ref="Q185">SUMPRODUCT(('P3'!$M$8:$AV$8=Q$9)*('P3'!$B$11:$B$190=$B185)*('P3'!$M$11:$AV$190*1))</f>
        <v>0</v>
      </c>
      <c r="R185" s="68" cm="1">
        <f t="array" ref="R185">SUMPRODUCT(('P3'!$M$8:$AV$8=R$9)*('P3'!$B$11:$B$190=$B185)*('P3'!$M$11:$AV$190*1))</f>
        <v>0</v>
      </c>
      <c r="S185" s="69" cm="1">
        <f t="array" ref="S185">SUMPRODUCT(('P3'!$M$8:$AV$8=S$9)*('P3'!$B$11:$B$190=$B185)*('P3'!$M$11:$AV$190*1))</f>
        <v>0</v>
      </c>
      <c r="T185" s="67" cm="1">
        <f t="array" ref="T185">SUMPRODUCT(('P3'!$M$8:$AV$8=T$9)*('P3'!$B$11:$B$190=$B185)*('P3'!$M$11:$AV$190*1))</f>
        <v>0</v>
      </c>
      <c r="U185" s="68" cm="1">
        <f t="array" ref="U185">SUMPRODUCT(('P3'!$M$8:$AV$8=U$9)*('P3'!$B$11:$B$190=$B185)*('P3'!$M$11:$AV$190*1))</f>
        <v>0</v>
      </c>
      <c r="V185" s="69" cm="1">
        <f t="array" ref="V185">SUMPRODUCT(('P3'!$M$8:$AV$8=V$9)*('P3'!$B$11:$B$190=$B185)*('P3'!$M$11:$AV$190*1))</f>
        <v>0</v>
      </c>
      <c r="W185" s="67" cm="1">
        <f t="array" ref="W185">SUMPRODUCT(('P3'!$M$8:$AV$8=W$9)*('P3'!$B$11:$B$190=$B185)*('P3'!$M$11:$AV$190*1))</f>
        <v>0</v>
      </c>
      <c r="X185" s="68" cm="1">
        <f t="array" ref="X185">SUMPRODUCT(('P3'!$M$8:$AV$8=X$9)*('P3'!$B$11:$B$190=$B185)*('P3'!$M$11:$AV$190*1))</f>
        <v>0</v>
      </c>
      <c r="Y185" s="69" cm="1">
        <f t="array" ref="Y185">SUMPRODUCT(('P3'!$M$8:$AV$8=Y$9)*('P3'!$B$11:$B$190=$B185)*('P3'!$M$11:$AV$190*1))</f>
        <v>0</v>
      </c>
      <c r="Z185" s="67" cm="1">
        <f t="array" ref="Z185">SUMPRODUCT(('P3'!$M$8:$AV$8=Z$9)*('P3'!$B$11:$B$190=$B185)*('P3'!$M$11:$AV$190*1))</f>
        <v>0</v>
      </c>
      <c r="AA185" s="68" cm="1">
        <f t="array" ref="AA185">SUMPRODUCT(('P3'!$M$8:$AV$8=AA$9)*('P3'!$B$11:$B$190=$B185)*('P3'!$M$11:$AV$190*1))</f>
        <v>0</v>
      </c>
      <c r="AB185" s="69" cm="1">
        <f t="array" ref="AB185">SUMPRODUCT(('P3'!$M$8:$AV$8=AB$9)*('P3'!$B$11:$B$190=$B185)*('P3'!$M$11:$AV$190*1))</f>
        <v>0</v>
      </c>
      <c r="AC185" s="67" cm="1">
        <f t="array" ref="AC185">SUMPRODUCT(('P3'!$M$8:$AV$8=AC$9)*('P3'!$B$11:$B$190=$B185)*('P3'!$M$11:$AV$190*1))</f>
        <v>0</v>
      </c>
      <c r="AD185" s="68" cm="1">
        <f t="array" ref="AD185">SUMPRODUCT(('P3'!$M$8:$AV$8=AD$9)*('P3'!$B$11:$B$190=$B185)*('P3'!$M$11:$AV$190*1))</f>
        <v>0</v>
      </c>
      <c r="AE185" s="69" cm="1">
        <f t="array" ref="AE185">SUMPRODUCT(('P3'!$M$8:$AV$8=AE$9)*('P3'!$B$11:$B$190=$B185)*('P3'!$M$11:$AV$190*1))</f>
        <v>0</v>
      </c>
      <c r="AF185" s="67" cm="1">
        <f t="array" ref="AF185">SUMPRODUCT(('P3'!$M$8:$AV$8=AF$9)*('P3'!$B$11:$B$190=$B185)*('P3'!$M$11:$AV$190*1))</f>
        <v>0</v>
      </c>
      <c r="AG185" s="68" cm="1">
        <f t="array" ref="AG185">SUMPRODUCT(('P3'!$M$8:$AV$8=AG$9)*('P3'!$B$11:$B$190=$B185)*('P3'!$M$11:$AV$190*1))</f>
        <v>0</v>
      </c>
      <c r="AH185" s="69" cm="1">
        <f t="array" ref="AH185">SUMPRODUCT(('P3'!$M$8:$AV$8=AH$9)*('P3'!$B$11:$B$190=$B185)*('P3'!$M$11:$AV$190*1))</f>
        <v>0</v>
      </c>
      <c r="AI185" s="67" cm="1">
        <f t="array" ref="AI185">SUMPRODUCT(('P3'!$M$8:$AV$8=AI$9)*('P3'!$B$11:$B$190=$B185)*('P3'!$M$11:$AV$190*1))</f>
        <v>0</v>
      </c>
      <c r="AJ185" s="68" cm="1">
        <f t="array" ref="AJ185">SUMPRODUCT(('P3'!$M$8:$AV$8=AJ$9)*('P3'!$B$11:$B$190=$B185)*('P3'!$M$11:$AV$190*1))</f>
        <v>0</v>
      </c>
      <c r="AK185" s="69" cm="1">
        <f t="array" ref="AK185">SUMPRODUCT(('P3'!$M$8:$AV$8=AK$9)*('P3'!$B$11:$B$190=$B185)*('P3'!$M$11:$AV$190*1))</f>
        <v>0</v>
      </c>
      <c r="AL185" s="67" cm="1">
        <f t="array" ref="AL185">SUMPRODUCT(('P3'!$M$8:$AV$8=AL$9)*('P3'!$B$11:$B$190=$B185)*('P3'!$M$11:$AV$190*1))</f>
        <v>0</v>
      </c>
      <c r="AM185" s="68" cm="1">
        <f t="array" ref="AM185">SUMPRODUCT(('P3'!$M$8:$AV$8=AM$9)*('P3'!$B$11:$B$190=$B185)*('P3'!$M$11:$AV$190*1))</f>
        <v>0</v>
      </c>
      <c r="AN185" s="69" cm="1">
        <f t="array" ref="AN185">SUMPRODUCT(('P3'!$M$8:$AV$8=AN$9)*('P3'!$B$11:$B$190=$B185)*('P3'!$M$11:$AV$190*1))</f>
        <v>0</v>
      </c>
      <c r="AO185" s="67" cm="1">
        <f t="array" ref="AO185">SUMPRODUCT(('P3'!$M$8:$AV$8=AO$9)*('P3'!$B$11:$B$190=$B185)*('P3'!$M$11:$AV$190*1))</f>
        <v>0</v>
      </c>
      <c r="AP185" s="68" cm="1">
        <f t="array" ref="AP185">SUMPRODUCT(('P3'!$M$8:$AV$8=AP$9)*('P3'!$B$11:$B$190=$B185)*('P3'!$M$11:$AV$190*1))</f>
        <v>0</v>
      </c>
      <c r="AQ185" s="69" cm="1">
        <f t="array" ref="AQ185">SUMPRODUCT(('P3'!$M$8:$AV$8=AQ$9)*('P3'!$B$11:$B$190=$B185)*('P3'!$M$11:$AV$190*1))</f>
        <v>0</v>
      </c>
      <c r="AR185" s="67" cm="1">
        <f t="array" ref="AR185">SUMPRODUCT(('P3'!$M$8:$AV$8=AR$9)*('P3'!$B$11:$B$190=$B185)*('P3'!$M$11:$AV$190*1))</f>
        <v>0</v>
      </c>
      <c r="AS185" s="68" cm="1">
        <f t="array" ref="AS185">SUMPRODUCT(('P3'!$M$8:$AV$8=AS$9)*('P3'!$B$11:$B$190=$B185)*('P3'!$M$11:$AV$190*1))</f>
        <v>0</v>
      </c>
      <c r="AT185" s="69" cm="1">
        <f t="array" ref="AT185">SUMPRODUCT(('P3'!$M$8:$AV$8=AT$9)*('P3'!$B$11:$B$190=$B185)*('P3'!$M$11:$AV$190*1))</f>
        <v>0</v>
      </c>
      <c r="AU185" s="67" cm="1">
        <f t="array" ref="AU185">SUMPRODUCT(('P3'!$M$8:$AV$8=AU$9)*('P3'!$B$11:$B$190=$B185)*('P3'!$M$11:$AV$190*1))</f>
        <v>0</v>
      </c>
      <c r="AV185" s="68" cm="1">
        <f t="array" ref="AV185">SUMPRODUCT(('P3'!$M$8:$AV$8=AV$9)*('P3'!$B$11:$B$190=$B185)*('P3'!$M$11:$AV$190*1))</f>
        <v>0</v>
      </c>
      <c r="AW185" s="69" cm="1">
        <f t="array" ref="AW185">SUMPRODUCT(('P3'!$M$8:$AV$8=AW$9)*('P3'!$B$11:$B$190=$B185)*('P3'!$M$11:$AV$190*1))</f>
        <v>0</v>
      </c>
      <c r="AX185" s="67" cm="1">
        <f t="array" ref="AX185">SUMPRODUCT(('P3'!$M$8:$AV$8=AX$9)*('P3'!$B$11:$B$190=$B185)*('P3'!$M$11:$AV$190*1))</f>
        <v>0</v>
      </c>
      <c r="AY185" s="68" cm="1">
        <f t="array" ref="AY185">SUMPRODUCT(('P3'!$M$8:$AV$8=AY$9)*('P3'!$B$11:$B$190=$B185)*('P3'!$M$11:$AV$190*1))</f>
        <v>0</v>
      </c>
      <c r="AZ185" s="69" cm="1">
        <f t="array" ref="AZ185">SUMPRODUCT(('P3'!$M$8:$AV$8=AZ$9)*('P3'!$B$11:$B$190=$B185)*('P3'!$M$11:$AV$190*1))</f>
        <v>0</v>
      </c>
      <c r="BA185" s="26"/>
      <c r="BB185" s="381"/>
      <c r="BC185" s="382"/>
      <c r="BD185" s="26"/>
      <c r="BE185" s="381">
        <f t="shared" si="257"/>
        <v>0</v>
      </c>
      <c r="BF185" s="383">
        <f t="shared" si="182"/>
        <v>0</v>
      </c>
      <c r="BG185" s="26"/>
      <c r="BH185" s="381">
        <f t="shared" si="258"/>
        <v>0</v>
      </c>
      <c r="BI185" s="383">
        <f t="shared" si="183"/>
        <v>0</v>
      </c>
    </row>
    <row r="186" spans="2:61" ht="12.65" hidden="1" customHeight="1" outlineLevel="1" x14ac:dyDescent="0.35">
      <c r="B186" s="61" t="s">
        <v>732</v>
      </c>
      <c r="C186" s="62">
        <f>IFERROR(VLOOKUP($B186,'P3'!$B:$AQ,2,FALSE),0)</f>
        <v>0</v>
      </c>
      <c r="D186" s="376">
        <f>IFERROR(VLOOKUP($B186,'P3'!$B:$AQ,3,FALSE),0)</f>
        <v>0</v>
      </c>
      <c r="E186" s="377">
        <f>IFERROR(VLOOKUP($B186,'P3'!$B:$AQ,4,FALSE),0)</f>
        <v>0</v>
      </c>
      <c r="F186" s="376">
        <f>IFERROR(VLOOKUP($B186,'P3'!$B:$AQ,5,FALSE),0)</f>
        <v>0</v>
      </c>
      <c r="G186" s="377">
        <f>IFERROR(VLOOKUP($B186,'P3'!$B:$AQ,6,FALSE),0)</f>
        <v>0</v>
      </c>
      <c r="H186" s="378">
        <f>IFERROR(VLOOKUP($B186,'P3'!$B:$AQ,7,FALSE),0)</f>
        <v>0</v>
      </c>
      <c r="I186" s="379">
        <f>IFERROR(VLOOKUP($B186,'P3'!$B:$AQ,8,FALSE),0)</f>
        <v>0</v>
      </c>
      <c r="J186" s="65">
        <f>IFERROR(VLOOKUP($B186,'P3'!$B:$AQ,9,FALSE),0)</f>
        <v>0</v>
      </c>
      <c r="K186" s="392"/>
      <c r="L186" s="393"/>
      <c r="M186" s="393"/>
      <c r="N186" s="68">
        <f t="shared" si="259"/>
        <v>0</v>
      </c>
      <c r="O186" s="66">
        <f t="shared" si="260"/>
        <v>0</v>
      </c>
      <c r="P186" s="26"/>
      <c r="Q186" s="67" cm="1">
        <f t="array" ref="Q186">SUMPRODUCT(('P3'!$M$8:$AV$8=Q$9)*('P3'!$B$11:$B$190=$B186)*('P3'!$M$11:$AV$190*1))</f>
        <v>0</v>
      </c>
      <c r="R186" s="68" cm="1">
        <f t="array" ref="R186">SUMPRODUCT(('P3'!$M$8:$AV$8=R$9)*('P3'!$B$11:$B$190=$B186)*('P3'!$M$11:$AV$190*1))</f>
        <v>0</v>
      </c>
      <c r="S186" s="69" cm="1">
        <f t="array" ref="S186">SUMPRODUCT(('P3'!$M$8:$AV$8=S$9)*('P3'!$B$11:$B$190=$B186)*('P3'!$M$11:$AV$190*1))</f>
        <v>0</v>
      </c>
      <c r="T186" s="67" cm="1">
        <f t="array" ref="T186">SUMPRODUCT(('P3'!$M$8:$AV$8=T$9)*('P3'!$B$11:$B$190=$B186)*('P3'!$M$11:$AV$190*1))</f>
        <v>0</v>
      </c>
      <c r="U186" s="68" cm="1">
        <f t="array" ref="U186">SUMPRODUCT(('P3'!$M$8:$AV$8=U$9)*('P3'!$B$11:$B$190=$B186)*('P3'!$M$11:$AV$190*1))</f>
        <v>0</v>
      </c>
      <c r="V186" s="69" cm="1">
        <f t="array" ref="V186">SUMPRODUCT(('P3'!$M$8:$AV$8=V$9)*('P3'!$B$11:$B$190=$B186)*('P3'!$M$11:$AV$190*1))</f>
        <v>0</v>
      </c>
      <c r="W186" s="67" cm="1">
        <f t="array" ref="W186">SUMPRODUCT(('P3'!$M$8:$AV$8=W$9)*('P3'!$B$11:$B$190=$B186)*('P3'!$M$11:$AV$190*1))</f>
        <v>0</v>
      </c>
      <c r="X186" s="68" cm="1">
        <f t="array" ref="X186">SUMPRODUCT(('P3'!$M$8:$AV$8=X$9)*('P3'!$B$11:$B$190=$B186)*('P3'!$M$11:$AV$190*1))</f>
        <v>0</v>
      </c>
      <c r="Y186" s="69" cm="1">
        <f t="array" ref="Y186">SUMPRODUCT(('P3'!$M$8:$AV$8=Y$9)*('P3'!$B$11:$B$190=$B186)*('P3'!$M$11:$AV$190*1))</f>
        <v>0</v>
      </c>
      <c r="Z186" s="67" cm="1">
        <f t="array" ref="Z186">SUMPRODUCT(('P3'!$M$8:$AV$8=Z$9)*('P3'!$B$11:$B$190=$B186)*('P3'!$M$11:$AV$190*1))</f>
        <v>0</v>
      </c>
      <c r="AA186" s="68" cm="1">
        <f t="array" ref="AA186">SUMPRODUCT(('P3'!$M$8:$AV$8=AA$9)*('P3'!$B$11:$B$190=$B186)*('P3'!$M$11:$AV$190*1))</f>
        <v>0</v>
      </c>
      <c r="AB186" s="69" cm="1">
        <f t="array" ref="AB186">SUMPRODUCT(('P3'!$M$8:$AV$8=AB$9)*('P3'!$B$11:$B$190=$B186)*('P3'!$M$11:$AV$190*1))</f>
        <v>0</v>
      </c>
      <c r="AC186" s="67" cm="1">
        <f t="array" ref="AC186">SUMPRODUCT(('P3'!$M$8:$AV$8=AC$9)*('P3'!$B$11:$B$190=$B186)*('P3'!$M$11:$AV$190*1))</f>
        <v>0</v>
      </c>
      <c r="AD186" s="68" cm="1">
        <f t="array" ref="AD186">SUMPRODUCT(('P3'!$M$8:$AV$8=AD$9)*('P3'!$B$11:$B$190=$B186)*('P3'!$M$11:$AV$190*1))</f>
        <v>0</v>
      </c>
      <c r="AE186" s="69" cm="1">
        <f t="array" ref="AE186">SUMPRODUCT(('P3'!$M$8:$AV$8=AE$9)*('P3'!$B$11:$B$190=$B186)*('P3'!$M$11:$AV$190*1))</f>
        <v>0</v>
      </c>
      <c r="AF186" s="67" cm="1">
        <f t="array" ref="AF186">SUMPRODUCT(('P3'!$M$8:$AV$8=AF$9)*('P3'!$B$11:$B$190=$B186)*('P3'!$M$11:$AV$190*1))</f>
        <v>0</v>
      </c>
      <c r="AG186" s="68" cm="1">
        <f t="array" ref="AG186">SUMPRODUCT(('P3'!$M$8:$AV$8=AG$9)*('P3'!$B$11:$B$190=$B186)*('P3'!$M$11:$AV$190*1))</f>
        <v>0</v>
      </c>
      <c r="AH186" s="69" cm="1">
        <f t="array" ref="AH186">SUMPRODUCT(('P3'!$M$8:$AV$8=AH$9)*('P3'!$B$11:$B$190=$B186)*('P3'!$M$11:$AV$190*1))</f>
        <v>0</v>
      </c>
      <c r="AI186" s="67" cm="1">
        <f t="array" ref="AI186">SUMPRODUCT(('P3'!$M$8:$AV$8=AI$9)*('P3'!$B$11:$B$190=$B186)*('P3'!$M$11:$AV$190*1))</f>
        <v>0</v>
      </c>
      <c r="AJ186" s="68" cm="1">
        <f t="array" ref="AJ186">SUMPRODUCT(('P3'!$M$8:$AV$8=AJ$9)*('P3'!$B$11:$B$190=$B186)*('P3'!$M$11:$AV$190*1))</f>
        <v>0</v>
      </c>
      <c r="AK186" s="69" cm="1">
        <f t="array" ref="AK186">SUMPRODUCT(('P3'!$M$8:$AV$8=AK$9)*('P3'!$B$11:$B$190=$B186)*('P3'!$M$11:$AV$190*1))</f>
        <v>0</v>
      </c>
      <c r="AL186" s="67" cm="1">
        <f t="array" ref="AL186">SUMPRODUCT(('P3'!$M$8:$AV$8=AL$9)*('P3'!$B$11:$B$190=$B186)*('P3'!$M$11:$AV$190*1))</f>
        <v>0</v>
      </c>
      <c r="AM186" s="68" cm="1">
        <f t="array" ref="AM186">SUMPRODUCT(('P3'!$M$8:$AV$8=AM$9)*('P3'!$B$11:$B$190=$B186)*('P3'!$M$11:$AV$190*1))</f>
        <v>0</v>
      </c>
      <c r="AN186" s="69" cm="1">
        <f t="array" ref="AN186">SUMPRODUCT(('P3'!$M$8:$AV$8=AN$9)*('P3'!$B$11:$B$190=$B186)*('P3'!$M$11:$AV$190*1))</f>
        <v>0</v>
      </c>
      <c r="AO186" s="67" cm="1">
        <f t="array" ref="AO186">SUMPRODUCT(('P3'!$M$8:$AV$8=AO$9)*('P3'!$B$11:$B$190=$B186)*('P3'!$M$11:$AV$190*1))</f>
        <v>0</v>
      </c>
      <c r="AP186" s="68" cm="1">
        <f t="array" ref="AP186">SUMPRODUCT(('P3'!$M$8:$AV$8=AP$9)*('P3'!$B$11:$B$190=$B186)*('P3'!$M$11:$AV$190*1))</f>
        <v>0</v>
      </c>
      <c r="AQ186" s="69" cm="1">
        <f t="array" ref="AQ186">SUMPRODUCT(('P3'!$M$8:$AV$8=AQ$9)*('P3'!$B$11:$B$190=$B186)*('P3'!$M$11:$AV$190*1))</f>
        <v>0</v>
      </c>
      <c r="AR186" s="67" cm="1">
        <f t="array" ref="AR186">SUMPRODUCT(('P3'!$M$8:$AV$8=AR$9)*('P3'!$B$11:$B$190=$B186)*('P3'!$M$11:$AV$190*1))</f>
        <v>0</v>
      </c>
      <c r="AS186" s="68" cm="1">
        <f t="array" ref="AS186">SUMPRODUCT(('P3'!$M$8:$AV$8=AS$9)*('P3'!$B$11:$B$190=$B186)*('P3'!$M$11:$AV$190*1))</f>
        <v>0</v>
      </c>
      <c r="AT186" s="69" cm="1">
        <f t="array" ref="AT186">SUMPRODUCT(('P3'!$M$8:$AV$8=AT$9)*('P3'!$B$11:$B$190=$B186)*('P3'!$M$11:$AV$190*1))</f>
        <v>0</v>
      </c>
      <c r="AU186" s="67" cm="1">
        <f t="array" ref="AU186">SUMPRODUCT(('P3'!$M$8:$AV$8=AU$9)*('P3'!$B$11:$B$190=$B186)*('P3'!$M$11:$AV$190*1))</f>
        <v>0</v>
      </c>
      <c r="AV186" s="68" cm="1">
        <f t="array" ref="AV186">SUMPRODUCT(('P3'!$M$8:$AV$8=AV$9)*('P3'!$B$11:$B$190=$B186)*('P3'!$M$11:$AV$190*1))</f>
        <v>0</v>
      </c>
      <c r="AW186" s="69" cm="1">
        <f t="array" ref="AW186">SUMPRODUCT(('P3'!$M$8:$AV$8=AW$9)*('P3'!$B$11:$B$190=$B186)*('P3'!$M$11:$AV$190*1))</f>
        <v>0</v>
      </c>
      <c r="AX186" s="67" cm="1">
        <f t="array" ref="AX186">SUMPRODUCT(('P3'!$M$8:$AV$8=AX$9)*('P3'!$B$11:$B$190=$B186)*('P3'!$M$11:$AV$190*1))</f>
        <v>0</v>
      </c>
      <c r="AY186" s="68" cm="1">
        <f t="array" ref="AY186">SUMPRODUCT(('P3'!$M$8:$AV$8=AY$9)*('P3'!$B$11:$B$190=$B186)*('P3'!$M$11:$AV$190*1))</f>
        <v>0</v>
      </c>
      <c r="AZ186" s="69" cm="1">
        <f t="array" ref="AZ186">SUMPRODUCT(('P3'!$M$8:$AV$8=AZ$9)*('P3'!$B$11:$B$190=$B186)*('P3'!$M$11:$AV$190*1))</f>
        <v>0</v>
      </c>
      <c r="BA186" s="26"/>
      <c r="BB186" s="381"/>
      <c r="BC186" s="382"/>
      <c r="BD186" s="26"/>
      <c r="BE186" s="381">
        <f t="shared" si="257"/>
        <v>0</v>
      </c>
      <c r="BF186" s="383">
        <f t="shared" si="182"/>
        <v>0</v>
      </c>
      <c r="BG186" s="26"/>
      <c r="BH186" s="381">
        <f t="shared" si="258"/>
        <v>0</v>
      </c>
      <c r="BI186" s="383">
        <f t="shared" si="183"/>
        <v>0</v>
      </c>
    </row>
    <row r="187" spans="2:61" ht="12.65" hidden="1" customHeight="1" outlineLevel="1" x14ac:dyDescent="0.35">
      <c r="B187" s="61" t="s">
        <v>733</v>
      </c>
      <c r="C187" s="62">
        <f>IFERROR(VLOOKUP($B187,'P3'!$B:$AQ,2,FALSE),0)</f>
        <v>0</v>
      </c>
      <c r="D187" s="376">
        <f>IFERROR(VLOOKUP($B187,'P3'!$B:$AQ,3,FALSE),0)</f>
        <v>0</v>
      </c>
      <c r="E187" s="377">
        <f>IFERROR(VLOOKUP($B187,'P3'!$B:$AQ,4,FALSE),0)</f>
        <v>0</v>
      </c>
      <c r="F187" s="376">
        <f>IFERROR(VLOOKUP($B187,'P3'!$B:$AQ,5,FALSE),0)</f>
        <v>0</v>
      </c>
      <c r="G187" s="377">
        <f>IFERROR(VLOOKUP($B187,'P3'!$B:$AQ,6,FALSE),0)</f>
        <v>0</v>
      </c>
      <c r="H187" s="378">
        <f>IFERROR(VLOOKUP($B187,'P3'!$B:$AQ,7,FALSE),0)</f>
        <v>0</v>
      </c>
      <c r="I187" s="379">
        <f>IFERROR(VLOOKUP($B187,'P3'!$B:$AQ,8,FALSE),0)</f>
        <v>0</v>
      </c>
      <c r="J187" s="65">
        <f>IFERROR(VLOOKUP($B187,'P3'!$B:$AQ,9,FALSE),0)</f>
        <v>0</v>
      </c>
      <c r="K187" s="392"/>
      <c r="L187" s="393"/>
      <c r="M187" s="393"/>
      <c r="N187" s="68">
        <f t="shared" si="259"/>
        <v>0</v>
      </c>
      <c r="O187" s="66">
        <f t="shared" si="260"/>
        <v>0</v>
      </c>
      <c r="P187" s="26"/>
      <c r="Q187" s="67" cm="1">
        <f t="array" ref="Q187">SUMPRODUCT(('P3'!$M$8:$AV$8=Q$9)*('P3'!$B$11:$B$190=$B187)*('P3'!$M$11:$AV$190*1))</f>
        <v>0</v>
      </c>
      <c r="R187" s="68" cm="1">
        <f t="array" ref="R187">SUMPRODUCT(('P3'!$M$8:$AV$8=R$9)*('P3'!$B$11:$B$190=$B187)*('P3'!$M$11:$AV$190*1))</f>
        <v>0</v>
      </c>
      <c r="S187" s="69" cm="1">
        <f t="array" ref="S187">SUMPRODUCT(('P3'!$M$8:$AV$8=S$9)*('P3'!$B$11:$B$190=$B187)*('P3'!$M$11:$AV$190*1))</f>
        <v>0</v>
      </c>
      <c r="T187" s="67" cm="1">
        <f t="array" ref="T187">SUMPRODUCT(('P3'!$M$8:$AV$8=T$9)*('P3'!$B$11:$B$190=$B187)*('P3'!$M$11:$AV$190*1))</f>
        <v>0</v>
      </c>
      <c r="U187" s="68" cm="1">
        <f t="array" ref="U187">SUMPRODUCT(('P3'!$M$8:$AV$8=U$9)*('P3'!$B$11:$B$190=$B187)*('P3'!$M$11:$AV$190*1))</f>
        <v>0</v>
      </c>
      <c r="V187" s="69" cm="1">
        <f t="array" ref="V187">SUMPRODUCT(('P3'!$M$8:$AV$8=V$9)*('P3'!$B$11:$B$190=$B187)*('P3'!$M$11:$AV$190*1))</f>
        <v>0</v>
      </c>
      <c r="W187" s="67" cm="1">
        <f t="array" ref="W187">SUMPRODUCT(('P3'!$M$8:$AV$8=W$9)*('P3'!$B$11:$B$190=$B187)*('P3'!$M$11:$AV$190*1))</f>
        <v>0</v>
      </c>
      <c r="X187" s="68" cm="1">
        <f t="array" ref="X187">SUMPRODUCT(('P3'!$M$8:$AV$8=X$9)*('P3'!$B$11:$B$190=$B187)*('P3'!$M$11:$AV$190*1))</f>
        <v>0</v>
      </c>
      <c r="Y187" s="69" cm="1">
        <f t="array" ref="Y187">SUMPRODUCT(('P3'!$M$8:$AV$8=Y$9)*('P3'!$B$11:$B$190=$B187)*('P3'!$M$11:$AV$190*1))</f>
        <v>0</v>
      </c>
      <c r="Z187" s="67" cm="1">
        <f t="array" ref="Z187">SUMPRODUCT(('P3'!$M$8:$AV$8=Z$9)*('P3'!$B$11:$B$190=$B187)*('P3'!$M$11:$AV$190*1))</f>
        <v>0</v>
      </c>
      <c r="AA187" s="68" cm="1">
        <f t="array" ref="AA187">SUMPRODUCT(('P3'!$M$8:$AV$8=AA$9)*('P3'!$B$11:$B$190=$B187)*('P3'!$M$11:$AV$190*1))</f>
        <v>0</v>
      </c>
      <c r="AB187" s="69" cm="1">
        <f t="array" ref="AB187">SUMPRODUCT(('P3'!$M$8:$AV$8=AB$9)*('P3'!$B$11:$B$190=$B187)*('P3'!$M$11:$AV$190*1))</f>
        <v>0</v>
      </c>
      <c r="AC187" s="67" cm="1">
        <f t="array" ref="AC187">SUMPRODUCT(('P3'!$M$8:$AV$8=AC$9)*('P3'!$B$11:$B$190=$B187)*('P3'!$M$11:$AV$190*1))</f>
        <v>0</v>
      </c>
      <c r="AD187" s="68" cm="1">
        <f t="array" ref="AD187">SUMPRODUCT(('P3'!$M$8:$AV$8=AD$9)*('P3'!$B$11:$B$190=$B187)*('P3'!$M$11:$AV$190*1))</f>
        <v>0</v>
      </c>
      <c r="AE187" s="69" cm="1">
        <f t="array" ref="AE187">SUMPRODUCT(('P3'!$M$8:$AV$8=AE$9)*('P3'!$B$11:$B$190=$B187)*('P3'!$M$11:$AV$190*1))</f>
        <v>0</v>
      </c>
      <c r="AF187" s="67" cm="1">
        <f t="array" ref="AF187">SUMPRODUCT(('P3'!$M$8:$AV$8=AF$9)*('P3'!$B$11:$B$190=$B187)*('P3'!$M$11:$AV$190*1))</f>
        <v>0</v>
      </c>
      <c r="AG187" s="68" cm="1">
        <f t="array" ref="AG187">SUMPRODUCT(('P3'!$M$8:$AV$8=AG$9)*('P3'!$B$11:$B$190=$B187)*('P3'!$M$11:$AV$190*1))</f>
        <v>0</v>
      </c>
      <c r="AH187" s="69" cm="1">
        <f t="array" ref="AH187">SUMPRODUCT(('P3'!$M$8:$AV$8=AH$9)*('P3'!$B$11:$B$190=$B187)*('P3'!$M$11:$AV$190*1))</f>
        <v>0</v>
      </c>
      <c r="AI187" s="67" cm="1">
        <f t="array" ref="AI187">SUMPRODUCT(('P3'!$M$8:$AV$8=AI$9)*('P3'!$B$11:$B$190=$B187)*('P3'!$M$11:$AV$190*1))</f>
        <v>0</v>
      </c>
      <c r="AJ187" s="68" cm="1">
        <f t="array" ref="AJ187">SUMPRODUCT(('P3'!$M$8:$AV$8=AJ$9)*('P3'!$B$11:$B$190=$B187)*('P3'!$M$11:$AV$190*1))</f>
        <v>0</v>
      </c>
      <c r="AK187" s="69" cm="1">
        <f t="array" ref="AK187">SUMPRODUCT(('P3'!$M$8:$AV$8=AK$9)*('P3'!$B$11:$B$190=$B187)*('P3'!$M$11:$AV$190*1))</f>
        <v>0</v>
      </c>
      <c r="AL187" s="67" cm="1">
        <f t="array" ref="AL187">SUMPRODUCT(('P3'!$M$8:$AV$8=AL$9)*('P3'!$B$11:$B$190=$B187)*('P3'!$M$11:$AV$190*1))</f>
        <v>0</v>
      </c>
      <c r="AM187" s="68" cm="1">
        <f t="array" ref="AM187">SUMPRODUCT(('P3'!$M$8:$AV$8=AM$9)*('P3'!$B$11:$B$190=$B187)*('P3'!$M$11:$AV$190*1))</f>
        <v>0</v>
      </c>
      <c r="AN187" s="69" cm="1">
        <f t="array" ref="AN187">SUMPRODUCT(('P3'!$M$8:$AV$8=AN$9)*('P3'!$B$11:$B$190=$B187)*('P3'!$M$11:$AV$190*1))</f>
        <v>0</v>
      </c>
      <c r="AO187" s="67" cm="1">
        <f t="array" ref="AO187">SUMPRODUCT(('P3'!$M$8:$AV$8=AO$9)*('P3'!$B$11:$B$190=$B187)*('P3'!$M$11:$AV$190*1))</f>
        <v>0</v>
      </c>
      <c r="AP187" s="68" cm="1">
        <f t="array" ref="AP187">SUMPRODUCT(('P3'!$M$8:$AV$8=AP$9)*('P3'!$B$11:$B$190=$B187)*('P3'!$M$11:$AV$190*1))</f>
        <v>0</v>
      </c>
      <c r="AQ187" s="69" cm="1">
        <f t="array" ref="AQ187">SUMPRODUCT(('P3'!$M$8:$AV$8=AQ$9)*('P3'!$B$11:$B$190=$B187)*('P3'!$M$11:$AV$190*1))</f>
        <v>0</v>
      </c>
      <c r="AR187" s="67" cm="1">
        <f t="array" ref="AR187">SUMPRODUCT(('P3'!$M$8:$AV$8=AR$9)*('P3'!$B$11:$B$190=$B187)*('P3'!$M$11:$AV$190*1))</f>
        <v>0</v>
      </c>
      <c r="AS187" s="68" cm="1">
        <f t="array" ref="AS187">SUMPRODUCT(('P3'!$M$8:$AV$8=AS$9)*('P3'!$B$11:$B$190=$B187)*('P3'!$M$11:$AV$190*1))</f>
        <v>0</v>
      </c>
      <c r="AT187" s="69" cm="1">
        <f t="array" ref="AT187">SUMPRODUCT(('P3'!$M$8:$AV$8=AT$9)*('P3'!$B$11:$B$190=$B187)*('P3'!$M$11:$AV$190*1))</f>
        <v>0</v>
      </c>
      <c r="AU187" s="67" cm="1">
        <f t="array" ref="AU187">SUMPRODUCT(('P3'!$M$8:$AV$8=AU$9)*('P3'!$B$11:$B$190=$B187)*('P3'!$M$11:$AV$190*1))</f>
        <v>0</v>
      </c>
      <c r="AV187" s="68" cm="1">
        <f t="array" ref="AV187">SUMPRODUCT(('P3'!$M$8:$AV$8=AV$9)*('P3'!$B$11:$B$190=$B187)*('P3'!$M$11:$AV$190*1))</f>
        <v>0</v>
      </c>
      <c r="AW187" s="69" cm="1">
        <f t="array" ref="AW187">SUMPRODUCT(('P3'!$M$8:$AV$8=AW$9)*('P3'!$B$11:$B$190=$B187)*('P3'!$M$11:$AV$190*1))</f>
        <v>0</v>
      </c>
      <c r="AX187" s="67" cm="1">
        <f t="array" ref="AX187">SUMPRODUCT(('P3'!$M$8:$AV$8=AX$9)*('P3'!$B$11:$B$190=$B187)*('P3'!$M$11:$AV$190*1))</f>
        <v>0</v>
      </c>
      <c r="AY187" s="68" cm="1">
        <f t="array" ref="AY187">SUMPRODUCT(('P3'!$M$8:$AV$8=AY$9)*('P3'!$B$11:$B$190=$B187)*('P3'!$M$11:$AV$190*1))</f>
        <v>0</v>
      </c>
      <c r="AZ187" s="69" cm="1">
        <f t="array" ref="AZ187">SUMPRODUCT(('P3'!$M$8:$AV$8=AZ$9)*('P3'!$B$11:$B$190=$B187)*('P3'!$M$11:$AV$190*1))</f>
        <v>0</v>
      </c>
      <c r="BA187" s="26"/>
      <c r="BB187" s="381"/>
      <c r="BC187" s="382"/>
      <c r="BD187" s="26"/>
      <c r="BE187" s="381">
        <f t="shared" si="257"/>
        <v>0</v>
      </c>
      <c r="BF187" s="383">
        <f t="shared" si="182"/>
        <v>0</v>
      </c>
      <c r="BG187" s="26"/>
      <c r="BH187" s="381">
        <f t="shared" si="258"/>
        <v>0</v>
      </c>
      <c r="BI187" s="383">
        <f t="shared" si="183"/>
        <v>0</v>
      </c>
    </row>
    <row r="188" spans="2:61" ht="12.65" hidden="1" customHeight="1" outlineLevel="1" x14ac:dyDescent="0.35">
      <c r="B188" s="61" t="s">
        <v>734</v>
      </c>
      <c r="C188" s="62">
        <f>IFERROR(VLOOKUP($B188,'P3'!$B:$AQ,2,FALSE),0)</f>
        <v>0</v>
      </c>
      <c r="D188" s="376">
        <f>IFERROR(VLOOKUP($B188,'P3'!$B:$AQ,3,FALSE),0)</f>
        <v>0</v>
      </c>
      <c r="E188" s="377">
        <f>IFERROR(VLOOKUP($B188,'P3'!$B:$AQ,4,FALSE),0)</f>
        <v>0</v>
      </c>
      <c r="F188" s="376">
        <f>IFERROR(VLOOKUP($B188,'P3'!$B:$AQ,5,FALSE),0)</f>
        <v>0</v>
      </c>
      <c r="G188" s="377">
        <f>IFERROR(VLOOKUP($B188,'P3'!$B:$AQ,6,FALSE),0)</f>
        <v>0</v>
      </c>
      <c r="H188" s="378">
        <f>IFERROR(VLOOKUP($B188,'P3'!$B:$AQ,7,FALSE),0)</f>
        <v>0</v>
      </c>
      <c r="I188" s="379">
        <f>IFERROR(VLOOKUP($B188,'P3'!$B:$AQ,8,FALSE),0)</f>
        <v>0</v>
      </c>
      <c r="J188" s="65">
        <f>IFERROR(VLOOKUP($B188,'P3'!$B:$AQ,9,FALSE),0)</f>
        <v>0</v>
      </c>
      <c r="K188" s="392"/>
      <c r="L188" s="393"/>
      <c r="M188" s="393"/>
      <c r="N188" s="68">
        <f t="shared" si="259"/>
        <v>0</v>
      </c>
      <c r="O188" s="66">
        <f t="shared" si="260"/>
        <v>0</v>
      </c>
      <c r="P188" s="26"/>
      <c r="Q188" s="67" cm="1">
        <f t="array" ref="Q188">SUMPRODUCT(('P3'!$M$8:$AV$8=Q$9)*('P3'!$B$11:$B$190=$B188)*('P3'!$M$11:$AV$190*1))</f>
        <v>0</v>
      </c>
      <c r="R188" s="68" cm="1">
        <f t="array" ref="R188">SUMPRODUCT(('P3'!$M$8:$AV$8=R$9)*('P3'!$B$11:$B$190=$B188)*('P3'!$M$11:$AV$190*1))</f>
        <v>0</v>
      </c>
      <c r="S188" s="69" cm="1">
        <f t="array" ref="S188">SUMPRODUCT(('P3'!$M$8:$AV$8=S$9)*('P3'!$B$11:$B$190=$B188)*('P3'!$M$11:$AV$190*1))</f>
        <v>0</v>
      </c>
      <c r="T188" s="67" cm="1">
        <f t="array" ref="T188">SUMPRODUCT(('P3'!$M$8:$AV$8=T$9)*('P3'!$B$11:$B$190=$B188)*('P3'!$M$11:$AV$190*1))</f>
        <v>0</v>
      </c>
      <c r="U188" s="68" cm="1">
        <f t="array" ref="U188">SUMPRODUCT(('P3'!$M$8:$AV$8=U$9)*('P3'!$B$11:$B$190=$B188)*('P3'!$M$11:$AV$190*1))</f>
        <v>0</v>
      </c>
      <c r="V188" s="69" cm="1">
        <f t="array" ref="V188">SUMPRODUCT(('P3'!$M$8:$AV$8=V$9)*('P3'!$B$11:$B$190=$B188)*('P3'!$M$11:$AV$190*1))</f>
        <v>0</v>
      </c>
      <c r="W188" s="67" cm="1">
        <f t="array" ref="W188">SUMPRODUCT(('P3'!$M$8:$AV$8=W$9)*('P3'!$B$11:$B$190=$B188)*('P3'!$M$11:$AV$190*1))</f>
        <v>0</v>
      </c>
      <c r="X188" s="68" cm="1">
        <f t="array" ref="X188">SUMPRODUCT(('P3'!$M$8:$AV$8=X$9)*('P3'!$B$11:$B$190=$B188)*('P3'!$M$11:$AV$190*1))</f>
        <v>0</v>
      </c>
      <c r="Y188" s="69" cm="1">
        <f t="array" ref="Y188">SUMPRODUCT(('P3'!$M$8:$AV$8=Y$9)*('P3'!$B$11:$B$190=$B188)*('P3'!$M$11:$AV$190*1))</f>
        <v>0</v>
      </c>
      <c r="Z188" s="67" cm="1">
        <f t="array" ref="Z188">SUMPRODUCT(('P3'!$M$8:$AV$8=Z$9)*('P3'!$B$11:$B$190=$B188)*('P3'!$M$11:$AV$190*1))</f>
        <v>0</v>
      </c>
      <c r="AA188" s="68" cm="1">
        <f t="array" ref="AA188">SUMPRODUCT(('P3'!$M$8:$AV$8=AA$9)*('P3'!$B$11:$B$190=$B188)*('P3'!$M$11:$AV$190*1))</f>
        <v>0</v>
      </c>
      <c r="AB188" s="69" cm="1">
        <f t="array" ref="AB188">SUMPRODUCT(('P3'!$M$8:$AV$8=AB$9)*('P3'!$B$11:$B$190=$B188)*('P3'!$M$11:$AV$190*1))</f>
        <v>0</v>
      </c>
      <c r="AC188" s="67" cm="1">
        <f t="array" ref="AC188">SUMPRODUCT(('P3'!$M$8:$AV$8=AC$9)*('P3'!$B$11:$B$190=$B188)*('P3'!$M$11:$AV$190*1))</f>
        <v>0</v>
      </c>
      <c r="AD188" s="68" cm="1">
        <f t="array" ref="AD188">SUMPRODUCT(('P3'!$M$8:$AV$8=AD$9)*('P3'!$B$11:$B$190=$B188)*('P3'!$M$11:$AV$190*1))</f>
        <v>0</v>
      </c>
      <c r="AE188" s="69" cm="1">
        <f t="array" ref="AE188">SUMPRODUCT(('P3'!$M$8:$AV$8=AE$9)*('P3'!$B$11:$B$190=$B188)*('P3'!$M$11:$AV$190*1))</f>
        <v>0</v>
      </c>
      <c r="AF188" s="67" cm="1">
        <f t="array" ref="AF188">SUMPRODUCT(('P3'!$M$8:$AV$8=AF$9)*('P3'!$B$11:$B$190=$B188)*('P3'!$M$11:$AV$190*1))</f>
        <v>0</v>
      </c>
      <c r="AG188" s="68" cm="1">
        <f t="array" ref="AG188">SUMPRODUCT(('P3'!$M$8:$AV$8=AG$9)*('P3'!$B$11:$B$190=$B188)*('P3'!$M$11:$AV$190*1))</f>
        <v>0</v>
      </c>
      <c r="AH188" s="69" cm="1">
        <f t="array" ref="AH188">SUMPRODUCT(('P3'!$M$8:$AV$8=AH$9)*('P3'!$B$11:$B$190=$B188)*('P3'!$M$11:$AV$190*1))</f>
        <v>0</v>
      </c>
      <c r="AI188" s="67" cm="1">
        <f t="array" ref="AI188">SUMPRODUCT(('P3'!$M$8:$AV$8=AI$9)*('P3'!$B$11:$B$190=$B188)*('P3'!$M$11:$AV$190*1))</f>
        <v>0</v>
      </c>
      <c r="AJ188" s="68" cm="1">
        <f t="array" ref="AJ188">SUMPRODUCT(('P3'!$M$8:$AV$8=AJ$9)*('P3'!$B$11:$B$190=$B188)*('P3'!$M$11:$AV$190*1))</f>
        <v>0</v>
      </c>
      <c r="AK188" s="69" cm="1">
        <f t="array" ref="AK188">SUMPRODUCT(('P3'!$M$8:$AV$8=AK$9)*('P3'!$B$11:$B$190=$B188)*('P3'!$M$11:$AV$190*1))</f>
        <v>0</v>
      </c>
      <c r="AL188" s="67" cm="1">
        <f t="array" ref="AL188">SUMPRODUCT(('P3'!$M$8:$AV$8=AL$9)*('P3'!$B$11:$B$190=$B188)*('P3'!$M$11:$AV$190*1))</f>
        <v>0</v>
      </c>
      <c r="AM188" s="68" cm="1">
        <f t="array" ref="AM188">SUMPRODUCT(('P3'!$M$8:$AV$8=AM$9)*('P3'!$B$11:$B$190=$B188)*('P3'!$M$11:$AV$190*1))</f>
        <v>0</v>
      </c>
      <c r="AN188" s="69" cm="1">
        <f t="array" ref="AN188">SUMPRODUCT(('P3'!$M$8:$AV$8=AN$9)*('P3'!$B$11:$B$190=$B188)*('P3'!$M$11:$AV$190*1))</f>
        <v>0</v>
      </c>
      <c r="AO188" s="67" cm="1">
        <f t="array" ref="AO188">SUMPRODUCT(('P3'!$M$8:$AV$8=AO$9)*('P3'!$B$11:$B$190=$B188)*('P3'!$M$11:$AV$190*1))</f>
        <v>0</v>
      </c>
      <c r="AP188" s="68" cm="1">
        <f t="array" ref="AP188">SUMPRODUCT(('P3'!$M$8:$AV$8=AP$9)*('P3'!$B$11:$B$190=$B188)*('P3'!$M$11:$AV$190*1))</f>
        <v>0</v>
      </c>
      <c r="AQ188" s="69" cm="1">
        <f t="array" ref="AQ188">SUMPRODUCT(('P3'!$M$8:$AV$8=AQ$9)*('P3'!$B$11:$B$190=$B188)*('P3'!$M$11:$AV$190*1))</f>
        <v>0</v>
      </c>
      <c r="AR188" s="67" cm="1">
        <f t="array" ref="AR188">SUMPRODUCT(('P3'!$M$8:$AV$8=AR$9)*('P3'!$B$11:$B$190=$B188)*('P3'!$M$11:$AV$190*1))</f>
        <v>0</v>
      </c>
      <c r="AS188" s="68" cm="1">
        <f t="array" ref="AS188">SUMPRODUCT(('P3'!$M$8:$AV$8=AS$9)*('P3'!$B$11:$B$190=$B188)*('P3'!$M$11:$AV$190*1))</f>
        <v>0</v>
      </c>
      <c r="AT188" s="69" cm="1">
        <f t="array" ref="AT188">SUMPRODUCT(('P3'!$M$8:$AV$8=AT$9)*('P3'!$B$11:$B$190=$B188)*('P3'!$M$11:$AV$190*1))</f>
        <v>0</v>
      </c>
      <c r="AU188" s="67" cm="1">
        <f t="array" ref="AU188">SUMPRODUCT(('P3'!$M$8:$AV$8=AU$9)*('P3'!$B$11:$B$190=$B188)*('P3'!$M$11:$AV$190*1))</f>
        <v>0</v>
      </c>
      <c r="AV188" s="68" cm="1">
        <f t="array" ref="AV188">SUMPRODUCT(('P3'!$M$8:$AV$8=AV$9)*('P3'!$B$11:$B$190=$B188)*('P3'!$M$11:$AV$190*1))</f>
        <v>0</v>
      </c>
      <c r="AW188" s="69" cm="1">
        <f t="array" ref="AW188">SUMPRODUCT(('P3'!$M$8:$AV$8=AW$9)*('P3'!$B$11:$B$190=$B188)*('P3'!$M$11:$AV$190*1))</f>
        <v>0</v>
      </c>
      <c r="AX188" s="67" cm="1">
        <f t="array" ref="AX188">SUMPRODUCT(('P3'!$M$8:$AV$8=AX$9)*('P3'!$B$11:$B$190=$B188)*('P3'!$M$11:$AV$190*1))</f>
        <v>0</v>
      </c>
      <c r="AY188" s="68" cm="1">
        <f t="array" ref="AY188">SUMPRODUCT(('P3'!$M$8:$AV$8=AY$9)*('P3'!$B$11:$B$190=$B188)*('P3'!$M$11:$AV$190*1))</f>
        <v>0</v>
      </c>
      <c r="AZ188" s="69" cm="1">
        <f t="array" ref="AZ188">SUMPRODUCT(('P3'!$M$8:$AV$8=AZ$9)*('P3'!$B$11:$B$190=$B188)*('P3'!$M$11:$AV$190*1))</f>
        <v>0</v>
      </c>
      <c r="BA188" s="26"/>
      <c r="BB188" s="381"/>
      <c r="BC188" s="382"/>
      <c r="BD188" s="26"/>
      <c r="BE188" s="381">
        <f t="shared" si="257"/>
        <v>0</v>
      </c>
      <c r="BF188" s="383">
        <f t="shared" si="182"/>
        <v>0</v>
      </c>
      <c r="BG188" s="26"/>
      <c r="BH188" s="381">
        <f t="shared" si="258"/>
        <v>0</v>
      </c>
      <c r="BI188" s="383">
        <f t="shared" si="183"/>
        <v>0</v>
      </c>
    </row>
    <row r="189" spans="2:61" ht="12.65" hidden="1" customHeight="1" outlineLevel="1" x14ac:dyDescent="0.35">
      <c r="B189" s="61" t="s">
        <v>735</v>
      </c>
      <c r="C189" s="62">
        <f>IFERROR(VLOOKUP($B189,'P3'!$B:$AQ,2,FALSE),0)</f>
        <v>0</v>
      </c>
      <c r="D189" s="376">
        <f>IFERROR(VLOOKUP($B189,'P3'!$B:$AQ,3,FALSE),0)</f>
        <v>0</v>
      </c>
      <c r="E189" s="377">
        <f>IFERROR(VLOOKUP($B189,'P3'!$B:$AQ,4,FALSE),0)</f>
        <v>0</v>
      </c>
      <c r="F189" s="376">
        <f>IFERROR(VLOOKUP($B189,'P3'!$B:$AQ,5,FALSE),0)</f>
        <v>0</v>
      </c>
      <c r="G189" s="377">
        <f>IFERROR(VLOOKUP($B189,'P3'!$B:$AQ,6,FALSE),0)</f>
        <v>0</v>
      </c>
      <c r="H189" s="378">
        <f>IFERROR(VLOOKUP($B189,'P3'!$B:$AQ,7,FALSE),0)</f>
        <v>0</v>
      </c>
      <c r="I189" s="379">
        <f>IFERROR(VLOOKUP($B189,'P3'!$B:$AQ,8,FALSE),0)</f>
        <v>0</v>
      </c>
      <c r="J189" s="65">
        <f>IFERROR(VLOOKUP($B189,'P3'!$B:$AQ,9,FALSE),0)</f>
        <v>0</v>
      </c>
      <c r="K189" s="392"/>
      <c r="L189" s="393"/>
      <c r="M189" s="393"/>
      <c r="N189" s="68">
        <f t="shared" si="259"/>
        <v>0</v>
      </c>
      <c r="O189" s="66">
        <f t="shared" si="260"/>
        <v>0</v>
      </c>
      <c r="P189" s="26"/>
      <c r="Q189" s="67" cm="1">
        <f t="array" ref="Q189">SUMPRODUCT(('P3'!$M$8:$AV$8=Q$9)*('P3'!$B$11:$B$190=$B189)*('P3'!$M$11:$AV$190*1))</f>
        <v>0</v>
      </c>
      <c r="R189" s="68" cm="1">
        <f t="array" ref="R189">SUMPRODUCT(('P3'!$M$8:$AV$8=R$9)*('P3'!$B$11:$B$190=$B189)*('P3'!$M$11:$AV$190*1))</f>
        <v>0</v>
      </c>
      <c r="S189" s="69" cm="1">
        <f t="array" ref="S189">SUMPRODUCT(('P3'!$M$8:$AV$8=S$9)*('P3'!$B$11:$B$190=$B189)*('P3'!$M$11:$AV$190*1))</f>
        <v>0</v>
      </c>
      <c r="T189" s="67" cm="1">
        <f t="array" ref="T189">SUMPRODUCT(('P3'!$M$8:$AV$8=T$9)*('P3'!$B$11:$B$190=$B189)*('P3'!$M$11:$AV$190*1))</f>
        <v>0</v>
      </c>
      <c r="U189" s="68" cm="1">
        <f t="array" ref="U189">SUMPRODUCT(('P3'!$M$8:$AV$8=U$9)*('P3'!$B$11:$B$190=$B189)*('P3'!$M$11:$AV$190*1))</f>
        <v>0</v>
      </c>
      <c r="V189" s="69" cm="1">
        <f t="array" ref="V189">SUMPRODUCT(('P3'!$M$8:$AV$8=V$9)*('P3'!$B$11:$B$190=$B189)*('P3'!$M$11:$AV$190*1))</f>
        <v>0</v>
      </c>
      <c r="W189" s="67" cm="1">
        <f t="array" ref="W189">SUMPRODUCT(('P3'!$M$8:$AV$8=W$9)*('P3'!$B$11:$B$190=$B189)*('P3'!$M$11:$AV$190*1))</f>
        <v>0</v>
      </c>
      <c r="X189" s="68" cm="1">
        <f t="array" ref="X189">SUMPRODUCT(('P3'!$M$8:$AV$8=X$9)*('P3'!$B$11:$B$190=$B189)*('P3'!$M$11:$AV$190*1))</f>
        <v>0</v>
      </c>
      <c r="Y189" s="69" cm="1">
        <f t="array" ref="Y189">SUMPRODUCT(('P3'!$M$8:$AV$8=Y$9)*('P3'!$B$11:$B$190=$B189)*('P3'!$M$11:$AV$190*1))</f>
        <v>0</v>
      </c>
      <c r="Z189" s="67" cm="1">
        <f t="array" ref="Z189">SUMPRODUCT(('P3'!$M$8:$AV$8=Z$9)*('P3'!$B$11:$B$190=$B189)*('P3'!$M$11:$AV$190*1))</f>
        <v>0</v>
      </c>
      <c r="AA189" s="68" cm="1">
        <f t="array" ref="AA189">SUMPRODUCT(('P3'!$M$8:$AV$8=AA$9)*('P3'!$B$11:$B$190=$B189)*('P3'!$M$11:$AV$190*1))</f>
        <v>0</v>
      </c>
      <c r="AB189" s="69" cm="1">
        <f t="array" ref="AB189">SUMPRODUCT(('P3'!$M$8:$AV$8=AB$9)*('P3'!$B$11:$B$190=$B189)*('P3'!$M$11:$AV$190*1))</f>
        <v>0</v>
      </c>
      <c r="AC189" s="67" cm="1">
        <f t="array" ref="AC189">SUMPRODUCT(('P3'!$M$8:$AV$8=AC$9)*('P3'!$B$11:$B$190=$B189)*('P3'!$M$11:$AV$190*1))</f>
        <v>0</v>
      </c>
      <c r="AD189" s="68" cm="1">
        <f t="array" ref="AD189">SUMPRODUCT(('P3'!$M$8:$AV$8=AD$9)*('P3'!$B$11:$B$190=$B189)*('P3'!$M$11:$AV$190*1))</f>
        <v>0</v>
      </c>
      <c r="AE189" s="69" cm="1">
        <f t="array" ref="AE189">SUMPRODUCT(('P3'!$M$8:$AV$8=AE$9)*('P3'!$B$11:$B$190=$B189)*('P3'!$M$11:$AV$190*1))</f>
        <v>0</v>
      </c>
      <c r="AF189" s="67" cm="1">
        <f t="array" ref="AF189">SUMPRODUCT(('P3'!$M$8:$AV$8=AF$9)*('P3'!$B$11:$B$190=$B189)*('P3'!$M$11:$AV$190*1))</f>
        <v>0</v>
      </c>
      <c r="AG189" s="68" cm="1">
        <f t="array" ref="AG189">SUMPRODUCT(('P3'!$M$8:$AV$8=AG$9)*('P3'!$B$11:$B$190=$B189)*('P3'!$M$11:$AV$190*1))</f>
        <v>0</v>
      </c>
      <c r="AH189" s="69" cm="1">
        <f t="array" ref="AH189">SUMPRODUCT(('P3'!$M$8:$AV$8=AH$9)*('P3'!$B$11:$B$190=$B189)*('P3'!$M$11:$AV$190*1))</f>
        <v>0</v>
      </c>
      <c r="AI189" s="67" cm="1">
        <f t="array" ref="AI189">SUMPRODUCT(('P3'!$M$8:$AV$8=AI$9)*('P3'!$B$11:$B$190=$B189)*('P3'!$M$11:$AV$190*1))</f>
        <v>0</v>
      </c>
      <c r="AJ189" s="68" cm="1">
        <f t="array" ref="AJ189">SUMPRODUCT(('P3'!$M$8:$AV$8=AJ$9)*('P3'!$B$11:$B$190=$B189)*('P3'!$M$11:$AV$190*1))</f>
        <v>0</v>
      </c>
      <c r="AK189" s="69" cm="1">
        <f t="array" ref="AK189">SUMPRODUCT(('P3'!$M$8:$AV$8=AK$9)*('P3'!$B$11:$B$190=$B189)*('P3'!$M$11:$AV$190*1))</f>
        <v>0</v>
      </c>
      <c r="AL189" s="67" cm="1">
        <f t="array" ref="AL189">SUMPRODUCT(('P3'!$M$8:$AV$8=AL$9)*('P3'!$B$11:$B$190=$B189)*('P3'!$M$11:$AV$190*1))</f>
        <v>0</v>
      </c>
      <c r="AM189" s="68" cm="1">
        <f t="array" ref="AM189">SUMPRODUCT(('P3'!$M$8:$AV$8=AM$9)*('P3'!$B$11:$B$190=$B189)*('P3'!$M$11:$AV$190*1))</f>
        <v>0</v>
      </c>
      <c r="AN189" s="69" cm="1">
        <f t="array" ref="AN189">SUMPRODUCT(('P3'!$M$8:$AV$8=AN$9)*('P3'!$B$11:$B$190=$B189)*('P3'!$M$11:$AV$190*1))</f>
        <v>0</v>
      </c>
      <c r="AO189" s="67" cm="1">
        <f t="array" ref="AO189">SUMPRODUCT(('P3'!$M$8:$AV$8=AO$9)*('P3'!$B$11:$B$190=$B189)*('P3'!$M$11:$AV$190*1))</f>
        <v>0</v>
      </c>
      <c r="AP189" s="68" cm="1">
        <f t="array" ref="AP189">SUMPRODUCT(('P3'!$M$8:$AV$8=AP$9)*('P3'!$B$11:$B$190=$B189)*('P3'!$M$11:$AV$190*1))</f>
        <v>0</v>
      </c>
      <c r="AQ189" s="69" cm="1">
        <f t="array" ref="AQ189">SUMPRODUCT(('P3'!$M$8:$AV$8=AQ$9)*('P3'!$B$11:$B$190=$B189)*('P3'!$M$11:$AV$190*1))</f>
        <v>0</v>
      </c>
      <c r="AR189" s="67" cm="1">
        <f t="array" ref="AR189">SUMPRODUCT(('P3'!$M$8:$AV$8=AR$9)*('P3'!$B$11:$B$190=$B189)*('P3'!$M$11:$AV$190*1))</f>
        <v>0</v>
      </c>
      <c r="AS189" s="68" cm="1">
        <f t="array" ref="AS189">SUMPRODUCT(('P3'!$M$8:$AV$8=AS$9)*('P3'!$B$11:$B$190=$B189)*('P3'!$M$11:$AV$190*1))</f>
        <v>0</v>
      </c>
      <c r="AT189" s="69" cm="1">
        <f t="array" ref="AT189">SUMPRODUCT(('P3'!$M$8:$AV$8=AT$9)*('P3'!$B$11:$B$190=$B189)*('P3'!$M$11:$AV$190*1))</f>
        <v>0</v>
      </c>
      <c r="AU189" s="67" cm="1">
        <f t="array" ref="AU189">SUMPRODUCT(('P3'!$M$8:$AV$8=AU$9)*('P3'!$B$11:$B$190=$B189)*('P3'!$M$11:$AV$190*1))</f>
        <v>0</v>
      </c>
      <c r="AV189" s="68" cm="1">
        <f t="array" ref="AV189">SUMPRODUCT(('P3'!$M$8:$AV$8=AV$9)*('P3'!$B$11:$B$190=$B189)*('P3'!$M$11:$AV$190*1))</f>
        <v>0</v>
      </c>
      <c r="AW189" s="69" cm="1">
        <f t="array" ref="AW189">SUMPRODUCT(('P3'!$M$8:$AV$8=AW$9)*('P3'!$B$11:$B$190=$B189)*('P3'!$M$11:$AV$190*1))</f>
        <v>0</v>
      </c>
      <c r="AX189" s="67" cm="1">
        <f t="array" ref="AX189">SUMPRODUCT(('P3'!$M$8:$AV$8=AX$9)*('P3'!$B$11:$B$190=$B189)*('P3'!$M$11:$AV$190*1))</f>
        <v>0</v>
      </c>
      <c r="AY189" s="68" cm="1">
        <f t="array" ref="AY189">SUMPRODUCT(('P3'!$M$8:$AV$8=AY$9)*('P3'!$B$11:$B$190=$B189)*('P3'!$M$11:$AV$190*1))</f>
        <v>0</v>
      </c>
      <c r="AZ189" s="69" cm="1">
        <f t="array" ref="AZ189">SUMPRODUCT(('P3'!$M$8:$AV$8=AZ$9)*('P3'!$B$11:$B$190=$B189)*('P3'!$M$11:$AV$190*1))</f>
        <v>0</v>
      </c>
      <c r="BA189" s="26"/>
      <c r="BB189" s="381"/>
      <c r="BC189" s="382"/>
      <c r="BD189" s="26"/>
      <c r="BE189" s="381">
        <f t="shared" si="257"/>
        <v>0</v>
      </c>
      <c r="BF189" s="383">
        <f t="shared" si="182"/>
        <v>0</v>
      </c>
      <c r="BG189" s="26"/>
      <c r="BH189" s="381">
        <f t="shared" si="258"/>
        <v>0</v>
      </c>
      <c r="BI189" s="383">
        <f t="shared" si="183"/>
        <v>0</v>
      </c>
    </row>
    <row r="190" spans="2:61" ht="12.65" hidden="1" customHeight="1" outlineLevel="1" x14ac:dyDescent="0.35">
      <c r="B190" s="61" t="s">
        <v>736</v>
      </c>
      <c r="C190" s="62">
        <f>IFERROR(VLOOKUP($B190,'P3'!$B:$AQ,2,FALSE),0)</f>
        <v>0</v>
      </c>
      <c r="D190" s="376">
        <f>IFERROR(VLOOKUP($B190,'P3'!$B:$AQ,3,FALSE),0)</f>
        <v>0</v>
      </c>
      <c r="E190" s="377">
        <f>IFERROR(VLOOKUP($B190,'P3'!$B:$AQ,4,FALSE),0)</f>
        <v>0</v>
      </c>
      <c r="F190" s="376">
        <f>IFERROR(VLOOKUP($B190,'P3'!$B:$AQ,5,FALSE),0)</f>
        <v>0</v>
      </c>
      <c r="G190" s="377">
        <f>IFERROR(VLOOKUP($B190,'P3'!$B:$AQ,6,FALSE),0)</f>
        <v>0</v>
      </c>
      <c r="H190" s="378">
        <f>IFERROR(VLOOKUP($B190,'P3'!$B:$AQ,7,FALSE),0)</f>
        <v>0</v>
      </c>
      <c r="I190" s="379">
        <f>IFERROR(VLOOKUP($B190,'P3'!$B:$AQ,8,FALSE),0)</f>
        <v>0</v>
      </c>
      <c r="J190" s="65">
        <f>IFERROR(VLOOKUP($B190,'P3'!$B:$AQ,9,FALSE),0)</f>
        <v>0</v>
      </c>
      <c r="K190" s="392"/>
      <c r="L190" s="393"/>
      <c r="M190" s="393"/>
      <c r="N190" s="68">
        <f t="shared" si="259"/>
        <v>0</v>
      </c>
      <c r="O190" s="66">
        <f t="shared" si="260"/>
        <v>0</v>
      </c>
      <c r="P190" s="26"/>
      <c r="Q190" s="67" cm="1">
        <f t="array" ref="Q190">SUMPRODUCT(('P3'!$M$8:$AV$8=Q$9)*('P3'!$B$11:$B$190=$B190)*('P3'!$M$11:$AV$190*1))</f>
        <v>0</v>
      </c>
      <c r="R190" s="68" cm="1">
        <f t="array" ref="R190">SUMPRODUCT(('P3'!$M$8:$AV$8=R$9)*('P3'!$B$11:$B$190=$B190)*('P3'!$M$11:$AV$190*1))</f>
        <v>0</v>
      </c>
      <c r="S190" s="69" cm="1">
        <f t="array" ref="S190">SUMPRODUCT(('P3'!$M$8:$AV$8=S$9)*('P3'!$B$11:$B$190=$B190)*('P3'!$M$11:$AV$190*1))</f>
        <v>0</v>
      </c>
      <c r="T190" s="67" cm="1">
        <f t="array" ref="T190">SUMPRODUCT(('P3'!$M$8:$AV$8=T$9)*('P3'!$B$11:$B$190=$B190)*('P3'!$M$11:$AV$190*1))</f>
        <v>0</v>
      </c>
      <c r="U190" s="68" cm="1">
        <f t="array" ref="U190">SUMPRODUCT(('P3'!$M$8:$AV$8=U$9)*('P3'!$B$11:$B$190=$B190)*('P3'!$M$11:$AV$190*1))</f>
        <v>0</v>
      </c>
      <c r="V190" s="69" cm="1">
        <f t="array" ref="V190">SUMPRODUCT(('P3'!$M$8:$AV$8=V$9)*('P3'!$B$11:$B$190=$B190)*('P3'!$M$11:$AV$190*1))</f>
        <v>0</v>
      </c>
      <c r="W190" s="67" cm="1">
        <f t="array" ref="W190">SUMPRODUCT(('P3'!$M$8:$AV$8=W$9)*('P3'!$B$11:$B$190=$B190)*('P3'!$M$11:$AV$190*1))</f>
        <v>0</v>
      </c>
      <c r="X190" s="68" cm="1">
        <f t="array" ref="X190">SUMPRODUCT(('P3'!$M$8:$AV$8=X$9)*('P3'!$B$11:$B$190=$B190)*('P3'!$M$11:$AV$190*1))</f>
        <v>0</v>
      </c>
      <c r="Y190" s="69" cm="1">
        <f t="array" ref="Y190">SUMPRODUCT(('P3'!$M$8:$AV$8=Y$9)*('P3'!$B$11:$B$190=$B190)*('P3'!$M$11:$AV$190*1))</f>
        <v>0</v>
      </c>
      <c r="Z190" s="67" cm="1">
        <f t="array" ref="Z190">SUMPRODUCT(('P3'!$M$8:$AV$8=Z$9)*('P3'!$B$11:$B$190=$B190)*('P3'!$M$11:$AV$190*1))</f>
        <v>0</v>
      </c>
      <c r="AA190" s="68" cm="1">
        <f t="array" ref="AA190">SUMPRODUCT(('P3'!$M$8:$AV$8=AA$9)*('P3'!$B$11:$B$190=$B190)*('P3'!$M$11:$AV$190*1))</f>
        <v>0</v>
      </c>
      <c r="AB190" s="69" cm="1">
        <f t="array" ref="AB190">SUMPRODUCT(('P3'!$M$8:$AV$8=AB$9)*('P3'!$B$11:$B$190=$B190)*('P3'!$M$11:$AV$190*1))</f>
        <v>0</v>
      </c>
      <c r="AC190" s="67" cm="1">
        <f t="array" ref="AC190">SUMPRODUCT(('P3'!$M$8:$AV$8=AC$9)*('P3'!$B$11:$B$190=$B190)*('P3'!$M$11:$AV$190*1))</f>
        <v>0</v>
      </c>
      <c r="AD190" s="68" cm="1">
        <f t="array" ref="AD190">SUMPRODUCT(('P3'!$M$8:$AV$8=AD$9)*('P3'!$B$11:$B$190=$B190)*('P3'!$M$11:$AV$190*1))</f>
        <v>0</v>
      </c>
      <c r="AE190" s="69" cm="1">
        <f t="array" ref="AE190">SUMPRODUCT(('P3'!$M$8:$AV$8=AE$9)*('P3'!$B$11:$B$190=$B190)*('P3'!$M$11:$AV$190*1))</f>
        <v>0</v>
      </c>
      <c r="AF190" s="67" cm="1">
        <f t="array" ref="AF190">SUMPRODUCT(('P3'!$M$8:$AV$8=AF$9)*('P3'!$B$11:$B$190=$B190)*('P3'!$M$11:$AV$190*1))</f>
        <v>0</v>
      </c>
      <c r="AG190" s="68" cm="1">
        <f t="array" ref="AG190">SUMPRODUCT(('P3'!$M$8:$AV$8=AG$9)*('P3'!$B$11:$B$190=$B190)*('P3'!$M$11:$AV$190*1))</f>
        <v>0</v>
      </c>
      <c r="AH190" s="69" cm="1">
        <f t="array" ref="AH190">SUMPRODUCT(('P3'!$M$8:$AV$8=AH$9)*('P3'!$B$11:$B$190=$B190)*('P3'!$M$11:$AV$190*1))</f>
        <v>0</v>
      </c>
      <c r="AI190" s="67" cm="1">
        <f t="array" ref="AI190">SUMPRODUCT(('P3'!$M$8:$AV$8=AI$9)*('P3'!$B$11:$B$190=$B190)*('P3'!$M$11:$AV$190*1))</f>
        <v>0</v>
      </c>
      <c r="AJ190" s="68" cm="1">
        <f t="array" ref="AJ190">SUMPRODUCT(('P3'!$M$8:$AV$8=AJ$9)*('P3'!$B$11:$B$190=$B190)*('P3'!$M$11:$AV$190*1))</f>
        <v>0</v>
      </c>
      <c r="AK190" s="69" cm="1">
        <f t="array" ref="AK190">SUMPRODUCT(('P3'!$M$8:$AV$8=AK$9)*('P3'!$B$11:$B$190=$B190)*('P3'!$M$11:$AV$190*1))</f>
        <v>0</v>
      </c>
      <c r="AL190" s="67" cm="1">
        <f t="array" ref="AL190">SUMPRODUCT(('P3'!$M$8:$AV$8=AL$9)*('P3'!$B$11:$B$190=$B190)*('P3'!$M$11:$AV$190*1))</f>
        <v>0</v>
      </c>
      <c r="AM190" s="68" cm="1">
        <f t="array" ref="AM190">SUMPRODUCT(('P3'!$M$8:$AV$8=AM$9)*('P3'!$B$11:$B$190=$B190)*('P3'!$M$11:$AV$190*1))</f>
        <v>0</v>
      </c>
      <c r="AN190" s="69" cm="1">
        <f t="array" ref="AN190">SUMPRODUCT(('P3'!$M$8:$AV$8=AN$9)*('P3'!$B$11:$B$190=$B190)*('P3'!$M$11:$AV$190*1))</f>
        <v>0</v>
      </c>
      <c r="AO190" s="67" cm="1">
        <f t="array" ref="AO190">SUMPRODUCT(('P3'!$M$8:$AV$8=AO$9)*('P3'!$B$11:$B$190=$B190)*('P3'!$M$11:$AV$190*1))</f>
        <v>0</v>
      </c>
      <c r="AP190" s="68" cm="1">
        <f t="array" ref="AP190">SUMPRODUCT(('P3'!$M$8:$AV$8=AP$9)*('P3'!$B$11:$B$190=$B190)*('P3'!$M$11:$AV$190*1))</f>
        <v>0</v>
      </c>
      <c r="AQ190" s="69" cm="1">
        <f t="array" ref="AQ190">SUMPRODUCT(('P3'!$M$8:$AV$8=AQ$9)*('P3'!$B$11:$B$190=$B190)*('P3'!$M$11:$AV$190*1))</f>
        <v>0</v>
      </c>
      <c r="AR190" s="67" cm="1">
        <f t="array" ref="AR190">SUMPRODUCT(('P3'!$M$8:$AV$8=AR$9)*('P3'!$B$11:$B$190=$B190)*('P3'!$M$11:$AV$190*1))</f>
        <v>0</v>
      </c>
      <c r="AS190" s="68" cm="1">
        <f t="array" ref="AS190">SUMPRODUCT(('P3'!$M$8:$AV$8=AS$9)*('P3'!$B$11:$B$190=$B190)*('P3'!$M$11:$AV$190*1))</f>
        <v>0</v>
      </c>
      <c r="AT190" s="69" cm="1">
        <f t="array" ref="AT190">SUMPRODUCT(('P3'!$M$8:$AV$8=AT$9)*('P3'!$B$11:$B$190=$B190)*('P3'!$M$11:$AV$190*1))</f>
        <v>0</v>
      </c>
      <c r="AU190" s="67" cm="1">
        <f t="array" ref="AU190">SUMPRODUCT(('P3'!$M$8:$AV$8=AU$9)*('P3'!$B$11:$B$190=$B190)*('P3'!$M$11:$AV$190*1))</f>
        <v>0</v>
      </c>
      <c r="AV190" s="68" cm="1">
        <f t="array" ref="AV190">SUMPRODUCT(('P3'!$M$8:$AV$8=AV$9)*('P3'!$B$11:$B$190=$B190)*('P3'!$M$11:$AV$190*1))</f>
        <v>0</v>
      </c>
      <c r="AW190" s="69" cm="1">
        <f t="array" ref="AW190">SUMPRODUCT(('P3'!$M$8:$AV$8=AW$9)*('P3'!$B$11:$B$190=$B190)*('P3'!$M$11:$AV$190*1))</f>
        <v>0</v>
      </c>
      <c r="AX190" s="67" cm="1">
        <f t="array" ref="AX190">SUMPRODUCT(('P3'!$M$8:$AV$8=AX$9)*('P3'!$B$11:$B$190=$B190)*('P3'!$M$11:$AV$190*1))</f>
        <v>0</v>
      </c>
      <c r="AY190" s="68" cm="1">
        <f t="array" ref="AY190">SUMPRODUCT(('P3'!$M$8:$AV$8=AY$9)*('P3'!$B$11:$B$190=$B190)*('P3'!$M$11:$AV$190*1))</f>
        <v>0</v>
      </c>
      <c r="AZ190" s="69" cm="1">
        <f t="array" ref="AZ190">SUMPRODUCT(('P3'!$M$8:$AV$8=AZ$9)*('P3'!$B$11:$B$190=$B190)*('P3'!$M$11:$AV$190*1))</f>
        <v>0</v>
      </c>
      <c r="BA190" s="26"/>
      <c r="BB190" s="381"/>
      <c r="BC190" s="382"/>
      <c r="BD190" s="26"/>
      <c r="BE190" s="381">
        <f t="shared" si="257"/>
        <v>0</v>
      </c>
      <c r="BF190" s="383">
        <f t="shared" si="182"/>
        <v>0</v>
      </c>
      <c r="BG190" s="26"/>
      <c r="BH190" s="381">
        <f t="shared" si="258"/>
        <v>0</v>
      </c>
      <c r="BI190" s="383">
        <f t="shared" si="183"/>
        <v>0</v>
      </c>
    </row>
    <row r="191" spans="2:61" ht="14.5" collapsed="1" x14ac:dyDescent="0.35">
      <c r="B191" s="26"/>
      <c r="C191" s="148" t="s">
        <v>136</v>
      </c>
      <c r="D191" s="354"/>
      <c r="E191" s="355"/>
      <c r="F191" s="356"/>
      <c r="G191" s="355"/>
      <c r="H191" s="357"/>
      <c r="I191" s="358"/>
      <c r="J191" s="359"/>
      <c r="K191" s="74">
        <f>K192+K203+K214+K225</f>
        <v>0</v>
      </c>
      <c r="L191" s="93">
        <f t="shared" ref="L191:O191" si="261">L192+L203+L214+L225</f>
        <v>0</v>
      </c>
      <c r="M191" s="93">
        <f t="shared" si="261"/>
        <v>0</v>
      </c>
      <c r="N191" s="93">
        <f t="shared" si="261"/>
        <v>0</v>
      </c>
      <c r="O191" s="360">
        <f t="shared" si="261"/>
        <v>0</v>
      </c>
      <c r="P191" s="50"/>
      <c r="Q191" s="74">
        <f>Q192+Q203+Q214+Q225</f>
        <v>0</v>
      </c>
      <c r="R191" s="93">
        <f t="shared" ref="R191:AZ191" si="262">R192+R203+R214+R225</f>
        <v>0</v>
      </c>
      <c r="S191" s="75">
        <f t="shared" si="262"/>
        <v>0</v>
      </c>
      <c r="T191" s="74">
        <f t="shared" si="262"/>
        <v>0</v>
      </c>
      <c r="U191" s="93">
        <f t="shared" si="262"/>
        <v>0</v>
      </c>
      <c r="V191" s="75">
        <f t="shared" si="262"/>
        <v>0</v>
      </c>
      <c r="W191" s="74">
        <f t="shared" si="262"/>
        <v>0</v>
      </c>
      <c r="X191" s="93">
        <f t="shared" si="262"/>
        <v>0</v>
      </c>
      <c r="Y191" s="75">
        <f t="shared" si="262"/>
        <v>0</v>
      </c>
      <c r="Z191" s="74">
        <f t="shared" si="262"/>
        <v>0</v>
      </c>
      <c r="AA191" s="93">
        <f t="shared" si="262"/>
        <v>0</v>
      </c>
      <c r="AB191" s="75">
        <f t="shared" si="262"/>
        <v>0</v>
      </c>
      <c r="AC191" s="74">
        <f t="shared" si="262"/>
        <v>0</v>
      </c>
      <c r="AD191" s="93">
        <f t="shared" si="262"/>
        <v>0</v>
      </c>
      <c r="AE191" s="75">
        <f t="shared" si="262"/>
        <v>0</v>
      </c>
      <c r="AF191" s="74">
        <f t="shared" si="262"/>
        <v>0</v>
      </c>
      <c r="AG191" s="93">
        <f t="shared" si="262"/>
        <v>0</v>
      </c>
      <c r="AH191" s="75">
        <f t="shared" si="262"/>
        <v>0</v>
      </c>
      <c r="AI191" s="74">
        <f t="shared" si="262"/>
        <v>0</v>
      </c>
      <c r="AJ191" s="93">
        <f t="shared" si="262"/>
        <v>0</v>
      </c>
      <c r="AK191" s="75">
        <f t="shared" si="262"/>
        <v>0</v>
      </c>
      <c r="AL191" s="74">
        <f t="shared" si="262"/>
        <v>0</v>
      </c>
      <c r="AM191" s="93">
        <f t="shared" si="262"/>
        <v>0</v>
      </c>
      <c r="AN191" s="75">
        <f t="shared" si="262"/>
        <v>0</v>
      </c>
      <c r="AO191" s="74">
        <f t="shared" si="262"/>
        <v>0</v>
      </c>
      <c r="AP191" s="93">
        <f t="shared" si="262"/>
        <v>0</v>
      </c>
      <c r="AQ191" s="75">
        <f t="shared" si="262"/>
        <v>0</v>
      </c>
      <c r="AR191" s="74">
        <f t="shared" si="262"/>
        <v>0</v>
      </c>
      <c r="AS191" s="93">
        <f t="shared" si="262"/>
        <v>0</v>
      </c>
      <c r="AT191" s="75">
        <f t="shared" si="262"/>
        <v>0</v>
      </c>
      <c r="AU191" s="74">
        <f t="shared" si="262"/>
        <v>0</v>
      </c>
      <c r="AV191" s="93">
        <f t="shared" si="262"/>
        <v>0</v>
      </c>
      <c r="AW191" s="75">
        <f t="shared" si="262"/>
        <v>0</v>
      </c>
      <c r="AX191" s="74">
        <f t="shared" si="262"/>
        <v>0</v>
      </c>
      <c r="AY191" s="93">
        <f t="shared" si="262"/>
        <v>0</v>
      </c>
      <c r="AZ191" s="75">
        <f t="shared" si="262"/>
        <v>0</v>
      </c>
      <c r="BA191" s="26"/>
      <c r="BB191" s="362">
        <f>BB192+BB203+BB214+BB225</f>
        <v>0</v>
      </c>
      <c r="BC191" s="408"/>
      <c r="BD191" s="26"/>
      <c r="BE191" s="362">
        <f>BE192+BE203+BE214+BE225</f>
        <v>0</v>
      </c>
      <c r="BF191" s="361">
        <f t="shared" si="182"/>
        <v>0</v>
      </c>
      <c r="BG191" s="26"/>
      <c r="BH191" s="362">
        <f>BH192+BH203+BH214+BH225</f>
        <v>0</v>
      </c>
      <c r="BI191" s="361">
        <f t="shared" si="183"/>
        <v>0</v>
      </c>
    </row>
    <row r="192" spans="2:61" ht="14.5" x14ac:dyDescent="0.35">
      <c r="B192" s="26"/>
      <c r="C192" s="363" t="str">
        <f>B2</f>
        <v>Lead Partner</v>
      </c>
      <c r="D192" s="364"/>
      <c r="E192" s="365"/>
      <c r="F192" s="366"/>
      <c r="G192" s="365"/>
      <c r="H192" s="367"/>
      <c r="I192" s="368"/>
      <c r="J192" s="369"/>
      <c r="K192" s="370">
        <f>SUM(K193:K202)</f>
        <v>0</v>
      </c>
      <c r="L192" s="371">
        <f t="shared" ref="L192:O192" si="263">SUM(L193:L202)</f>
        <v>0</v>
      </c>
      <c r="M192" s="371">
        <f t="shared" si="263"/>
        <v>0</v>
      </c>
      <c r="N192" s="371">
        <f t="shared" si="263"/>
        <v>0</v>
      </c>
      <c r="O192" s="372">
        <f t="shared" si="263"/>
        <v>0</v>
      </c>
      <c r="P192" s="50"/>
      <c r="Q192" s="370">
        <f t="shared" ref="Q192:AZ192" si="264">SUM(Q193:Q202)</f>
        <v>0</v>
      </c>
      <c r="R192" s="371">
        <f t="shared" si="264"/>
        <v>0</v>
      </c>
      <c r="S192" s="373">
        <f t="shared" si="264"/>
        <v>0</v>
      </c>
      <c r="T192" s="370">
        <f t="shared" si="264"/>
        <v>0</v>
      </c>
      <c r="U192" s="371">
        <f t="shared" si="264"/>
        <v>0</v>
      </c>
      <c r="V192" s="373">
        <f t="shared" si="264"/>
        <v>0</v>
      </c>
      <c r="W192" s="370">
        <f t="shared" si="264"/>
        <v>0</v>
      </c>
      <c r="X192" s="371">
        <f t="shared" si="264"/>
        <v>0</v>
      </c>
      <c r="Y192" s="373">
        <f t="shared" si="264"/>
        <v>0</v>
      </c>
      <c r="Z192" s="370">
        <f t="shared" si="264"/>
        <v>0</v>
      </c>
      <c r="AA192" s="371">
        <f t="shared" si="264"/>
        <v>0</v>
      </c>
      <c r="AB192" s="373">
        <f t="shared" si="264"/>
        <v>0</v>
      </c>
      <c r="AC192" s="370">
        <f t="shared" si="264"/>
        <v>0</v>
      </c>
      <c r="AD192" s="371">
        <f t="shared" si="264"/>
        <v>0</v>
      </c>
      <c r="AE192" s="373">
        <f t="shared" si="264"/>
        <v>0</v>
      </c>
      <c r="AF192" s="370">
        <f t="shared" si="264"/>
        <v>0</v>
      </c>
      <c r="AG192" s="371">
        <f t="shared" si="264"/>
        <v>0</v>
      </c>
      <c r="AH192" s="373">
        <f t="shared" si="264"/>
        <v>0</v>
      </c>
      <c r="AI192" s="370">
        <f t="shared" si="264"/>
        <v>0</v>
      </c>
      <c r="AJ192" s="371">
        <f t="shared" si="264"/>
        <v>0</v>
      </c>
      <c r="AK192" s="373">
        <f t="shared" si="264"/>
        <v>0</v>
      </c>
      <c r="AL192" s="370">
        <f t="shared" si="264"/>
        <v>0</v>
      </c>
      <c r="AM192" s="371">
        <f t="shared" si="264"/>
        <v>0</v>
      </c>
      <c r="AN192" s="373">
        <f t="shared" si="264"/>
        <v>0</v>
      </c>
      <c r="AO192" s="370">
        <f t="shared" si="264"/>
        <v>0</v>
      </c>
      <c r="AP192" s="371">
        <f t="shared" si="264"/>
        <v>0</v>
      </c>
      <c r="AQ192" s="373">
        <f t="shared" si="264"/>
        <v>0</v>
      </c>
      <c r="AR192" s="370">
        <f t="shared" si="264"/>
        <v>0</v>
      </c>
      <c r="AS192" s="371">
        <f t="shared" si="264"/>
        <v>0</v>
      </c>
      <c r="AT192" s="373">
        <f t="shared" si="264"/>
        <v>0</v>
      </c>
      <c r="AU192" s="370">
        <f t="shared" si="264"/>
        <v>0</v>
      </c>
      <c r="AV192" s="371">
        <f t="shared" si="264"/>
        <v>0</v>
      </c>
      <c r="AW192" s="373">
        <f t="shared" si="264"/>
        <v>0</v>
      </c>
      <c r="AX192" s="370">
        <f t="shared" si="264"/>
        <v>0</v>
      </c>
      <c r="AY192" s="371">
        <f t="shared" si="264"/>
        <v>0</v>
      </c>
      <c r="AZ192" s="373">
        <f t="shared" si="264"/>
        <v>0</v>
      </c>
      <c r="BA192" s="26"/>
      <c r="BB192" s="375">
        <f>SUM(BB193:BB202)</f>
        <v>0</v>
      </c>
      <c r="BC192" s="400"/>
      <c r="BD192" s="26"/>
      <c r="BE192" s="375">
        <f>SUM(BE193:BE202)</f>
        <v>0</v>
      </c>
      <c r="BF192" s="374">
        <f t="shared" si="182"/>
        <v>0</v>
      </c>
      <c r="BG192" s="26"/>
      <c r="BH192" s="375">
        <f>SUM(BH193:BH202)</f>
        <v>0</v>
      </c>
      <c r="BI192" s="374">
        <f t="shared" si="183"/>
        <v>0</v>
      </c>
    </row>
    <row r="193" spans="2:61" ht="12" customHeight="1" x14ac:dyDescent="0.35">
      <c r="B193" s="61" t="s">
        <v>137</v>
      </c>
      <c r="C193" s="62">
        <f>IFERROR(VLOOKUP(B193,'Budget Lead'!B:AY,2,FALSE),0)</f>
        <v>0</v>
      </c>
      <c r="D193" s="376">
        <f>IFERROR(VLOOKUP(B193,'Budget Lead'!B:AQ,3,FALSE),0)</f>
        <v>0</v>
      </c>
      <c r="E193" s="377">
        <f>IFERROR(VLOOKUP($B193,'Budget Lead'!$B:$AQ,4,FALSE),0)</f>
        <v>0</v>
      </c>
      <c r="F193" s="376">
        <f>IFERROR(VLOOKUP($B193,'Budget Lead'!$B:$AQ,5,FALSE),0)</f>
        <v>0</v>
      </c>
      <c r="G193" s="377">
        <f>IFERROR(VLOOKUP($B193,'Budget Lead'!$B:$AQ,6,FALSE),0)</f>
        <v>0</v>
      </c>
      <c r="H193" s="378">
        <f>IFERROR(VLOOKUP($B193,'Budget Lead'!$B:$AQ,7,FALSE),0)</f>
        <v>0</v>
      </c>
      <c r="I193" s="384">
        <f>IFERROR(VLOOKUP($B193,'Budget Lead'!$B:$AQ,8,FALSE),0)</f>
        <v>0</v>
      </c>
      <c r="J193" s="385">
        <f>IFERROR(VLOOKUP($B193,'Budget Lead'!$B:$AQ,9,FALSE),0)</f>
        <v>0</v>
      </c>
      <c r="K193" s="67">
        <f t="shared" ref="K193" si="265">D193*F193*H193*J193</f>
        <v>0</v>
      </c>
      <c r="L193" s="412"/>
      <c r="M193" s="412"/>
      <c r="N193" s="412"/>
      <c r="O193" s="145">
        <f>SUM(K193:N193)</f>
        <v>0</v>
      </c>
      <c r="P193" s="26"/>
      <c r="Q193" s="67" cm="1">
        <f t="array" ref="Q193">SUMPRODUCT(('Budget Lead'!$M$8:$AV$8=Q$9)*('Budget Lead'!$B$21:$B$190=$B193)*('Budget Lead'!$M$21:$AV$190*1))</f>
        <v>0</v>
      </c>
      <c r="R193" s="68" cm="1">
        <f t="array" ref="R193">SUMPRODUCT(('Budget Lead'!$M$8:$AV$8=R$9)*('Budget Lead'!$B$21:$B$190=$B193)*('Budget Lead'!$M$21:$AV$190*1))</f>
        <v>0</v>
      </c>
      <c r="S193" s="69" cm="1">
        <f t="array" ref="S193">SUMPRODUCT(('Budget Lead'!$M$8:$AV$8=S$9)*('Budget Lead'!$B$21:$B$190=$B193)*('Budget Lead'!$M$21:$AV$190*1))</f>
        <v>0</v>
      </c>
      <c r="T193" s="67" cm="1">
        <f t="array" ref="T193">SUMPRODUCT(('Budget Lead'!$M$8:$AV$8=T$9)*('Budget Lead'!$B$21:$B$190=$B193)*('Budget Lead'!$M$21:$AV$190*1))</f>
        <v>0</v>
      </c>
      <c r="U193" s="68" cm="1">
        <f t="array" ref="U193">SUMPRODUCT(('Budget Lead'!$M$8:$AV$8=U$9)*('Budget Lead'!$B$21:$B$190=$B193)*('Budget Lead'!$M$21:$AV$190*1))</f>
        <v>0</v>
      </c>
      <c r="V193" s="69" cm="1">
        <f t="array" ref="V193">SUMPRODUCT(('Budget Lead'!$M$8:$AV$8=V$9)*('Budget Lead'!$B$21:$B$190=$B193)*('Budget Lead'!$M$21:$AV$190*1))</f>
        <v>0</v>
      </c>
      <c r="W193" s="67" cm="1">
        <f t="array" ref="W193">SUMPRODUCT(('Budget Lead'!$M$8:$AV$8=W$9)*('Budget Lead'!$B$21:$B$190=$B193)*('Budget Lead'!$M$21:$AV$190*1))</f>
        <v>0</v>
      </c>
      <c r="X193" s="68" cm="1">
        <f t="array" ref="X193">SUMPRODUCT(('Budget Lead'!$M$8:$AV$8=X$9)*('Budget Lead'!$B$21:$B$190=$B193)*('Budget Lead'!$M$21:$AV$190*1))</f>
        <v>0</v>
      </c>
      <c r="Y193" s="69" cm="1">
        <f t="array" ref="Y193">SUMPRODUCT(('Budget Lead'!$M$8:$AV$8=Y$9)*('Budget Lead'!$B$21:$B$190=$B193)*('Budget Lead'!$M$21:$AV$190*1))</f>
        <v>0</v>
      </c>
      <c r="Z193" s="67" cm="1">
        <f t="array" ref="Z193">SUMPRODUCT(('Budget Lead'!$M$8:$AV$8=Z$9)*('Budget Lead'!$B$21:$B$190=$B193)*('Budget Lead'!$M$21:$AV$190*1))</f>
        <v>0</v>
      </c>
      <c r="AA193" s="68" cm="1">
        <f t="array" ref="AA193">SUMPRODUCT(('Budget Lead'!$M$8:$AV$8=AA$9)*('Budget Lead'!$B$21:$B$190=$B193)*('Budget Lead'!$M$21:$AV$190*1))</f>
        <v>0</v>
      </c>
      <c r="AB193" s="69" cm="1">
        <f t="array" ref="AB193">SUMPRODUCT(('Budget Lead'!$M$8:$AV$8=AB$9)*('Budget Lead'!$B$21:$B$190=$B193)*('Budget Lead'!$M$21:$AV$190*1))</f>
        <v>0</v>
      </c>
      <c r="AC193" s="67" cm="1">
        <f t="array" ref="AC193">SUMPRODUCT(('Budget Lead'!$M$8:$AV$8=AC$9)*('Budget Lead'!$B$21:$B$190=$B193)*('Budget Lead'!$M$21:$AV$190*1))</f>
        <v>0</v>
      </c>
      <c r="AD193" s="68" cm="1">
        <f t="array" ref="AD193">SUMPRODUCT(('Budget Lead'!$M$8:$AV$8=AD$9)*('Budget Lead'!$B$21:$B$190=$B193)*('Budget Lead'!$M$21:$AV$190*1))</f>
        <v>0</v>
      </c>
      <c r="AE193" s="69" cm="1">
        <f t="array" ref="AE193">SUMPRODUCT(('Budget Lead'!$M$8:$AV$8=AE$9)*('Budget Lead'!$B$21:$B$190=$B193)*('Budget Lead'!$M$21:$AV$190*1))</f>
        <v>0</v>
      </c>
      <c r="AF193" s="67" cm="1">
        <f t="array" ref="AF193">SUMPRODUCT(('Budget Lead'!$M$8:$AV$8=AF$9)*('Budget Lead'!$B$21:$B$190=$B193)*('Budget Lead'!$M$21:$AV$190*1))</f>
        <v>0</v>
      </c>
      <c r="AG193" s="68" cm="1">
        <f t="array" ref="AG193">SUMPRODUCT(('Budget Lead'!$M$8:$AV$8=AG$9)*('Budget Lead'!$B$21:$B$190=$B193)*('Budget Lead'!$M$21:$AV$190*1))</f>
        <v>0</v>
      </c>
      <c r="AH193" s="69" cm="1">
        <f t="array" ref="AH193">SUMPRODUCT(('Budget Lead'!$M$8:$AV$8=AH$9)*('Budget Lead'!$B$21:$B$190=$B193)*('Budget Lead'!$M$21:$AV$190*1))</f>
        <v>0</v>
      </c>
      <c r="AI193" s="67" cm="1">
        <f t="array" ref="AI193">SUMPRODUCT(('Budget Lead'!$M$8:$AV$8=AI$9)*('Budget Lead'!$B$21:$B$190=$B193)*('Budget Lead'!$M$21:$AV$190*1))</f>
        <v>0</v>
      </c>
      <c r="AJ193" s="68" cm="1">
        <f t="array" ref="AJ193">SUMPRODUCT(('Budget Lead'!$M$8:$AV$8=AJ$9)*('Budget Lead'!$B$21:$B$190=$B193)*('Budget Lead'!$M$21:$AV$190*1))</f>
        <v>0</v>
      </c>
      <c r="AK193" s="69" cm="1">
        <f t="array" ref="AK193">SUMPRODUCT(('Budget Lead'!$M$8:$AV$8=AK$9)*('Budget Lead'!$B$21:$B$190=$B193)*('Budget Lead'!$M$21:$AV$190*1))</f>
        <v>0</v>
      </c>
      <c r="AL193" s="67" cm="1">
        <f t="array" ref="AL193">SUMPRODUCT(('Budget Lead'!$M$8:$AV$8=AL$9)*('Budget Lead'!$B$21:$B$190=$B193)*('Budget Lead'!$M$21:$AV$190*1))</f>
        <v>0</v>
      </c>
      <c r="AM193" s="68" cm="1">
        <f t="array" ref="AM193">SUMPRODUCT(('Budget Lead'!$M$8:$AV$8=AM$9)*('Budget Lead'!$B$21:$B$190=$B193)*('Budget Lead'!$M$21:$AV$190*1))</f>
        <v>0</v>
      </c>
      <c r="AN193" s="69" cm="1">
        <f t="array" ref="AN193">SUMPRODUCT(('Budget Lead'!$M$8:$AV$8=AN$9)*('Budget Lead'!$B$21:$B$190=$B193)*('Budget Lead'!$M$21:$AV$190*1))</f>
        <v>0</v>
      </c>
      <c r="AO193" s="67" cm="1">
        <f t="array" ref="AO193">SUMPRODUCT(('Budget Lead'!$M$8:$AV$8=AO$9)*('Budget Lead'!$B$21:$B$190=$B193)*('Budget Lead'!$M$21:$AV$190*1))</f>
        <v>0</v>
      </c>
      <c r="AP193" s="68" cm="1">
        <f t="array" ref="AP193">SUMPRODUCT(('Budget Lead'!$M$8:$AV$8=AP$9)*('Budget Lead'!$B$21:$B$190=$B193)*('Budget Lead'!$M$21:$AV$190*1))</f>
        <v>0</v>
      </c>
      <c r="AQ193" s="69" cm="1">
        <f t="array" ref="AQ193">SUMPRODUCT(('Budget Lead'!$M$8:$AV$8=AQ$9)*('Budget Lead'!$B$21:$B$190=$B193)*('Budget Lead'!$M$21:$AV$190*1))</f>
        <v>0</v>
      </c>
      <c r="AR193" s="67" cm="1">
        <f t="array" ref="AR193">SUMPRODUCT(('Budget Lead'!$M$8:$AV$8=AR$9)*('Budget Lead'!$B$21:$B$190=$B193)*('Budget Lead'!$M$21:$AV$190*1))</f>
        <v>0</v>
      </c>
      <c r="AS193" s="68" cm="1">
        <f t="array" ref="AS193">SUMPRODUCT(('Budget Lead'!$M$8:$AV$8=AS$9)*('Budget Lead'!$B$21:$B$190=$B193)*('Budget Lead'!$M$21:$AV$190*1))</f>
        <v>0</v>
      </c>
      <c r="AT193" s="69" cm="1">
        <f t="array" ref="AT193">SUMPRODUCT(('Budget Lead'!$M$8:$AV$8=AT$9)*('Budget Lead'!$B$21:$B$190=$B193)*('Budget Lead'!$M$21:$AV$190*1))</f>
        <v>0</v>
      </c>
      <c r="AU193" s="67" cm="1">
        <f t="array" ref="AU193">SUMPRODUCT(('Budget Lead'!$M$8:$AV$8=AU$9)*('Budget Lead'!$B$21:$B$190=$B193)*('Budget Lead'!$M$21:$AV$190*1))</f>
        <v>0</v>
      </c>
      <c r="AV193" s="68" cm="1">
        <f t="array" ref="AV193">SUMPRODUCT(('Budget Lead'!$M$8:$AV$8=AV$9)*('Budget Lead'!$B$21:$B$190=$B193)*('Budget Lead'!$M$21:$AV$190*1))</f>
        <v>0</v>
      </c>
      <c r="AW193" s="69" cm="1">
        <f t="array" ref="AW193">SUMPRODUCT(('Budget Lead'!$M$8:$AV$8=AW$9)*('Budget Lead'!$B$21:$B$190=$B193)*('Budget Lead'!$M$21:$AV$190*1))</f>
        <v>0</v>
      </c>
      <c r="AX193" s="67" cm="1">
        <f t="array" ref="AX193">SUMPRODUCT(('Budget Lead'!$M$8:$AV$8=AX$9)*('Budget Lead'!$B$21:$B$190=$B193)*('Budget Lead'!$M$21:$AV$190*1))</f>
        <v>0</v>
      </c>
      <c r="AY193" s="68" cm="1">
        <f t="array" ref="AY193">SUMPRODUCT(('Budget Lead'!$M$8:$AV$8=AY$9)*('Budget Lead'!$B$21:$B$190=$B193)*('Budget Lead'!$M$21:$AV$190*1))</f>
        <v>0</v>
      </c>
      <c r="AZ193" s="69" cm="1">
        <f t="array" ref="AZ193">SUMPRODUCT(('Budget Lead'!$M$8:$AV$8=AZ$9)*('Budget Lead'!$B$21:$B$190=$B193)*('Budget Lead'!$M$21:$AV$190*1))</f>
        <v>0</v>
      </c>
      <c r="BA193" s="26"/>
      <c r="BB193" s="381"/>
      <c r="BC193" s="382"/>
      <c r="BD193" s="26"/>
      <c r="BE193" s="381">
        <f t="shared" ref="BE193:BE202" si="266">SUM(Q193:AZ193)</f>
        <v>0</v>
      </c>
      <c r="BF193" s="383">
        <f t="shared" si="182"/>
        <v>0</v>
      </c>
      <c r="BG193" s="26"/>
      <c r="BH193" s="381">
        <f t="shared" ref="BH193:BH202" si="267">BB193+BE193</f>
        <v>0</v>
      </c>
      <c r="BI193" s="383">
        <f t="shared" si="183"/>
        <v>0</v>
      </c>
    </row>
    <row r="194" spans="2:61" ht="12" customHeight="1" x14ac:dyDescent="0.35">
      <c r="B194" s="61" t="s">
        <v>138</v>
      </c>
      <c r="C194" s="62">
        <f>IFERROR(VLOOKUP(B194,'Budget Lead'!B:AY,2,FALSE),0)</f>
        <v>0</v>
      </c>
      <c r="D194" s="376">
        <f>IFERROR(VLOOKUP(B194,'Budget Lead'!B:AQ,3,FALSE),0)</f>
        <v>0</v>
      </c>
      <c r="E194" s="377">
        <f>IFERROR(VLOOKUP($B194,'Budget Lead'!$B:$AQ,4,FALSE),0)</f>
        <v>0</v>
      </c>
      <c r="F194" s="376">
        <f>IFERROR(VLOOKUP($B194,'Budget Lead'!$B:$AQ,5,FALSE),0)</f>
        <v>0</v>
      </c>
      <c r="G194" s="377">
        <f>IFERROR(VLOOKUP($B194,'Budget Lead'!$B:$AQ,6,FALSE),0)</f>
        <v>0</v>
      </c>
      <c r="H194" s="378">
        <f>IFERROR(VLOOKUP($B194,'Budget Lead'!$B:$AQ,7,FALSE),0)</f>
        <v>0</v>
      </c>
      <c r="I194" s="384">
        <f>IFERROR(VLOOKUP($B194,'Budget Lead'!$B:$AQ,8,FALSE),0)</f>
        <v>0</v>
      </c>
      <c r="J194" s="385">
        <f>IFERROR(VLOOKUP($B194,'Budget Lead'!$B:$AQ,9,FALSE),0)</f>
        <v>0</v>
      </c>
      <c r="K194" s="67">
        <f t="shared" ref="K194:K202" si="268">D194*F194*H194*J194</f>
        <v>0</v>
      </c>
      <c r="L194" s="412"/>
      <c r="M194" s="412"/>
      <c r="N194" s="412"/>
      <c r="O194" s="145">
        <f t="shared" ref="O194:O202" si="269">SUM(K194:N194)</f>
        <v>0</v>
      </c>
      <c r="P194" s="26"/>
      <c r="Q194" s="67" cm="1">
        <f t="array" ref="Q194">SUMPRODUCT(('Budget Lead'!$M$8:$AV$8=Q$9)*('Budget Lead'!$B$21:$B$190=$B194)*('Budget Lead'!$M$21:$AV$190*1))</f>
        <v>0</v>
      </c>
      <c r="R194" s="68" cm="1">
        <f t="array" ref="R194">SUMPRODUCT(('Budget Lead'!$M$8:$AV$8=R$9)*('Budget Lead'!$B$21:$B$190=$B194)*('Budget Lead'!$M$21:$AV$190*1))</f>
        <v>0</v>
      </c>
      <c r="S194" s="69" cm="1">
        <f t="array" ref="S194">SUMPRODUCT(('Budget Lead'!$M$8:$AV$8=S$9)*('Budget Lead'!$B$21:$B$190=$B194)*('Budget Lead'!$M$21:$AV$190*1))</f>
        <v>0</v>
      </c>
      <c r="T194" s="67" cm="1">
        <f t="array" ref="T194">SUMPRODUCT(('Budget Lead'!$M$8:$AV$8=T$9)*('Budget Lead'!$B$21:$B$190=$B194)*('Budget Lead'!$M$21:$AV$190*1))</f>
        <v>0</v>
      </c>
      <c r="U194" s="68" cm="1">
        <f t="array" ref="U194">SUMPRODUCT(('Budget Lead'!$M$8:$AV$8=U$9)*('Budget Lead'!$B$21:$B$190=$B194)*('Budget Lead'!$M$21:$AV$190*1))</f>
        <v>0</v>
      </c>
      <c r="V194" s="69" cm="1">
        <f t="array" ref="V194">SUMPRODUCT(('Budget Lead'!$M$8:$AV$8=V$9)*('Budget Lead'!$B$21:$B$190=$B194)*('Budget Lead'!$M$21:$AV$190*1))</f>
        <v>0</v>
      </c>
      <c r="W194" s="67" cm="1">
        <f t="array" ref="W194">SUMPRODUCT(('Budget Lead'!$M$8:$AV$8=W$9)*('Budget Lead'!$B$21:$B$190=$B194)*('Budget Lead'!$M$21:$AV$190*1))</f>
        <v>0</v>
      </c>
      <c r="X194" s="68" cm="1">
        <f t="array" ref="X194">SUMPRODUCT(('Budget Lead'!$M$8:$AV$8=X$9)*('Budget Lead'!$B$21:$B$190=$B194)*('Budget Lead'!$M$21:$AV$190*1))</f>
        <v>0</v>
      </c>
      <c r="Y194" s="69" cm="1">
        <f t="array" ref="Y194">SUMPRODUCT(('Budget Lead'!$M$8:$AV$8=Y$9)*('Budget Lead'!$B$21:$B$190=$B194)*('Budget Lead'!$M$21:$AV$190*1))</f>
        <v>0</v>
      </c>
      <c r="Z194" s="67" cm="1">
        <f t="array" ref="Z194">SUMPRODUCT(('Budget Lead'!$M$8:$AV$8=Z$9)*('Budget Lead'!$B$21:$B$190=$B194)*('Budget Lead'!$M$21:$AV$190*1))</f>
        <v>0</v>
      </c>
      <c r="AA194" s="68" cm="1">
        <f t="array" ref="AA194">SUMPRODUCT(('Budget Lead'!$M$8:$AV$8=AA$9)*('Budget Lead'!$B$21:$B$190=$B194)*('Budget Lead'!$M$21:$AV$190*1))</f>
        <v>0</v>
      </c>
      <c r="AB194" s="69" cm="1">
        <f t="array" ref="AB194">SUMPRODUCT(('Budget Lead'!$M$8:$AV$8=AB$9)*('Budget Lead'!$B$21:$B$190=$B194)*('Budget Lead'!$M$21:$AV$190*1))</f>
        <v>0</v>
      </c>
      <c r="AC194" s="67" cm="1">
        <f t="array" ref="AC194">SUMPRODUCT(('Budget Lead'!$M$8:$AV$8=AC$9)*('Budget Lead'!$B$21:$B$190=$B194)*('Budget Lead'!$M$21:$AV$190*1))</f>
        <v>0</v>
      </c>
      <c r="AD194" s="68" cm="1">
        <f t="array" ref="AD194">SUMPRODUCT(('Budget Lead'!$M$8:$AV$8=AD$9)*('Budget Lead'!$B$21:$B$190=$B194)*('Budget Lead'!$M$21:$AV$190*1))</f>
        <v>0</v>
      </c>
      <c r="AE194" s="69" cm="1">
        <f t="array" ref="AE194">SUMPRODUCT(('Budget Lead'!$M$8:$AV$8=AE$9)*('Budget Lead'!$B$21:$B$190=$B194)*('Budget Lead'!$M$21:$AV$190*1))</f>
        <v>0</v>
      </c>
      <c r="AF194" s="67" cm="1">
        <f t="array" ref="AF194">SUMPRODUCT(('Budget Lead'!$M$8:$AV$8=AF$9)*('Budget Lead'!$B$21:$B$190=$B194)*('Budget Lead'!$M$21:$AV$190*1))</f>
        <v>0</v>
      </c>
      <c r="AG194" s="68" cm="1">
        <f t="array" ref="AG194">SUMPRODUCT(('Budget Lead'!$M$8:$AV$8=AG$9)*('Budget Lead'!$B$21:$B$190=$B194)*('Budget Lead'!$M$21:$AV$190*1))</f>
        <v>0</v>
      </c>
      <c r="AH194" s="69" cm="1">
        <f t="array" ref="AH194">SUMPRODUCT(('Budget Lead'!$M$8:$AV$8=AH$9)*('Budget Lead'!$B$21:$B$190=$B194)*('Budget Lead'!$M$21:$AV$190*1))</f>
        <v>0</v>
      </c>
      <c r="AI194" s="67" cm="1">
        <f t="array" ref="AI194">SUMPRODUCT(('Budget Lead'!$M$8:$AV$8=AI$9)*('Budget Lead'!$B$21:$B$190=$B194)*('Budget Lead'!$M$21:$AV$190*1))</f>
        <v>0</v>
      </c>
      <c r="AJ194" s="68" cm="1">
        <f t="array" ref="AJ194">SUMPRODUCT(('Budget Lead'!$M$8:$AV$8=AJ$9)*('Budget Lead'!$B$21:$B$190=$B194)*('Budget Lead'!$M$21:$AV$190*1))</f>
        <v>0</v>
      </c>
      <c r="AK194" s="69" cm="1">
        <f t="array" ref="AK194">SUMPRODUCT(('Budget Lead'!$M$8:$AV$8=AK$9)*('Budget Lead'!$B$21:$B$190=$B194)*('Budget Lead'!$M$21:$AV$190*1))</f>
        <v>0</v>
      </c>
      <c r="AL194" s="67" cm="1">
        <f t="array" ref="AL194">SUMPRODUCT(('Budget Lead'!$M$8:$AV$8=AL$9)*('Budget Lead'!$B$21:$B$190=$B194)*('Budget Lead'!$M$21:$AV$190*1))</f>
        <v>0</v>
      </c>
      <c r="AM194" s="68" cm="1">
        <f t="array" ref="AM194">SUMPRODUCT(('Budget Lead'!$M$8:$AV$8=AM$9)*('Budget Lead'!$B$21:$B$190=$B194)*('Budget Lead'!$M$21:$AV$190*1))</f>
        <v>0</v>
      </c>
      <c r="AN194" s="69" cm="1">
        <f t="array" ref="AN194">SUMPRODUCT(('Budget Lead'!$M$8:$AV$8=AN$9)*('Budget Lead'!$B$21:$B$190=$B194)*('Budget Lead'!$M$21:$AV$190*1))</f>
        <v>0</v>
      </c>
      <c r="AO194" s="67" cm="1">
        <f t="array" ref="AO194">SUMPRODUCT(('Budget Lead'!$M$8:$AV$8=AO$9)*('Budget Lead'!$B$21:$B$190=$B194)*('Budget Lead'!$M$21:$AV$190*1))</f>
        <v>0</v>
      </c>
      <c r="AP194" s="68" cm="1">
        <f t="array" ref="AP194">SUMPRODUCT(('Budget Lead'!$M$8:$AV$8=AP$9)*('Budget Lead'!$B$21:$B$190=$B194)*('Budget Lead'!$M$21:$AV$190*1))</f>
        <v>0</v>
      </c>
      <c r="AQ194" s="69" cm="1">
        <f t="array" ref="AQ194">SUMPRODUCT(('Budget Lead'!$M$8:$AV$8=AQ$9)*('Budget Lead'!$B$21:$B$190=$B194)*('Budget Lead'!$M$21:$AV$190*1))</f>
        <v>0</v>
      </c>
      <c r="AR194" s="67" cm="1">
        <f t="array" ref="AR194">SUMPRODUCT(('Budget Lead'!$M$8:$AV$8=AR$9)*('Budget Lead'!$B$21:$B$190=$B194)*('Budget Lead'!$M$21:$AV$190*1))</f>
        <v>0</v>
      </c>
      <c r="AS194" s="68" cm="1">
        <f t="array" ref="AS194">SUMPRODUCT(('Budget Lead'!$M$8:$AV$8=AS$9)*('Budget Lead'!$B$21:$B$190=$B194)*('Budget Lead'!$M$21:$AV$190*1))</f>
        <v>0</v>
      </c>
      <c r="AT194" s="69" cm="1">
        <f t="array" ref="AT194">SUMPRODUCT(('Budget Lead'!$M$8:$AV$8=AT$9)*('Budget Lead'!$B$21:$B$190=$B194)*('Budget Lead'!$M$21:$AV$190*1))</f>
        <v>0</v>
      </c>
      <c r="AU194" s="67" cm="1">
        <f t="array" ref="AU194">SUMPRODUCT(('Budget Lead'!$M$8:$AV$8=AU$9)*('Budget Lead'!$B$21:$B$190=$B194)*('Budget Lead'!$M$21:$AV$190*1))</f>
        <v>0</v>
      </c>
      <c r="AV194" s="68" cm="1">
        <f t="array" ref="AV194">SUMPRODUCT(('Budget Lead'!$M$8:$AV$8=AV$9)*('Budget Lead'!$B$21:$B$190=$B194)*('Budget Lead'!$M$21:$AV$190*1))</f>
        <v>0</v>
      </c>
      <c r="AW194" s="69" cm="1">
        <f t="array" ref="AW194">SUMPRODUCT(('Budget Lead'!$M$8:$AV$8=AW$9)*('Budget Lead'!$B$21:$B$190=$B194)*('Budget Lead'!$M$21:$AV$190*1))</f>
        <v>0</v>
      </c>
      <c r="AX194" s="67" cm="1">
        <f t="array" ref="AX194">SUMPRODUCT(('Budget Lead'!$M$8:$AV$8=AX$9)*('Budget Lead'!$B$21:$B$190=$B194)*('Budget Lead'!$M$21:$AV$190*1))</f>
        <v>0</v>
      </c>
      <c r="AY194" s="68" cm="1">
        <f t="array" ref="AY194">SUMPRODUCT(('Budget Lead'!$M$8:$AV$8=AY$9)*('Budget Lead'!$B$21:$B$190=$B194)*('Budget Lead'!$M$21:$AV$190*1))</f>
        <v>0</v>
      </c>
      <c r="AZ194" s="69" cm="1">
        <f t="array" ref="AZ194">SUMPRODUCT(('Budget Lead'!$M$8:$AV$8=AZ$9)*('Budget Lead'!$B$21:$B$190=$B194)*('Budget Lead'!$M$21:$AV$190*1))</f>
        <v>0</v>
      </c>
      <c r="BA194" s="26"/>
      <c r="BB194" s="381"/>
      <c r="BC194" s="382"/>
      <c r="BD194" s="26"/>
      <c r="BE194" s="381">
        <f t="shared" si="266"/>
        <v>0</v>
      </c>
      <c r="BF194" s="383">
        <f t="shared" si="182"/>
        <v>0</v>
      </c>
      <c r="BG194" s="26"/>
      <c r="BH194" s="381">
        <f t="shared" si="267"/>
        <v>0</v>
      </c>
      <c r="BI194" s="383">
        <f t="shared" si="183"/>
        <v>0</v>
      </c>
    </row>
    <row r="195" spans="2:61" ht="12" hidden="1" customHeight="1" outlineLevel="1" x14ac:dyDescent="0.35">
      <c r="B195" s="61" t="s">
        <v>463</v>
      </c>
      <c r="C195" s="62">
        <f>IFERROR(VLOOKUP(B195,'Budget Lead'!B:AY,2,FALSE),0)</f>
        <v>0</v>
      </c>
      <c r="D195" s="376">
        <f>IFERROR(VLOOKUP(B195,'Budget Lead'!B:AQ,3,FALSE),0)</f>
        <v>0</v>
      </c>
      <c r="E195" s="377">
        <f>IFERROR(VLOOKUP($B195,'Budget Lead'!$B:$AQ,4,FALSE),0)</f>
        <v>0</v>
      </c>
      <c r="F195" s="376">
        <f>IFERROR(VLOOKUP($B195,'Budget Lead'!$B:$AQ,5,FALSE),0)</f>
        <v>0</v>
      </c>
      <c r="G195" s="377">
        <f>IFERROR(VLOOKUP($B195,'Budget Lead'!$B:$AQ,6,FALSE),0)</f>
        <v>0</v>
      </c>
      <c r="H195" s="378">
        <f>IFERROR(VLOOKUP($B195,'Budget Lead'!$B:$AQ,7,FALSE),0)</f>
        <v>0</v>
      </c>
      <c r="I195" s="384">
        <f>IFERROR(VLOOKUP($B195,'Budget Lead'!$B:$AQ,8,FALSE),0)</f>
        <v>0</v>
      </c>
      <c r="J195" s="385">
        <f>IFERROR(VLOOKUP($B195,'Budget Lead'!$B:$AQ,9,FALSE),0)</f>
        <v>0</v>
      </c>
      <c r="K195" s="67">
        <f t="shared" si="268"/>
        <v>0</v>
      </c>
      <c r="L195" s="412"/>
      <c r="M195" s="412"/>
      <c r="N195" s="412"/>
      <c r="O195" s="145">
        <f t="shared" si="269"/>
        <v>0</v>
      </c>
      <c r="P195" s="26"/>
      <c r="Q195" s="67" cm="1">
        <f t="array" ref="Q195">SUMPRODUCT(('Budget Lead'!$M$8:$AV$8=Q$9)*('Budget Lead'!$B$21:$B$190=$B195)*('Budget Lead'!$M$21:$AV$190*1))</f>
        <v>0</v>
      </c>
      <c r="R195" s="68" cm="1">
        <f t="array" ref="R195">SUMPRODUCT(('Budget Lead'!$M$8:$AV$8=R$9)*('Budget Lead'!$B$21:$B$190=$B195)*('Budget Lead'!$M$21:$AV$190*1))</f>
        <v>0</v>
      </c>
      <c r="S195" s="69" cm="1">
        <f t="array" ref="S195">SUMPRODUCT(('Budget Lead'!$M$8:$AV$8=S$9)*('Budget Lead'!$B$21:$B$190=$B195)*('Budget Lead'!$M$21:$AV$190*1))</f>
        <v>0</v>
      </c>
      <c r="T195" s="67" cm="1">
        <f t="array" ref="T195">SUMPRODUCT(('Budget Lead'!$M$8:$AV$8=T$9)*('Budget Lead'!$B$21:$B$190=$B195)*('Budget Lead'!$M$21:$AV$190*1))</f>
        <v>0</v>
      </c>
      <c r="U195" s="68" cm="1">
        <f t="array" ref="U195">SUMPRODUCT(('Budget Lead'!$M$8:$AV$8=U$9)*('Budget Lead'!$B$21:$B$190=$B195)*('Budget Lead'!$M$21:$AV$190*1))</f>
        <v>0</v>
      </c>
      <c r="V195" s="69" cm="1">
        <f t="array" ref="V195">SUMPRODUCT(('Budget Lead'!$M$8:$AV$8=V$9)*('Budget Lead'!$B$21:$B$190=$B195)*('Budget Lead'!$M$21:$AV$190*1))</f>
        <v>0</v>
      </c>
      <c r="W195" s="67" cm="1">
        <f t="array" ref="W195">SUMPRODUCT(('Budget Lead'!$M$8:$AV$8=W$9)*('Budget Lead'!$B$21:$B$190=$B195)*('Budget Lead'!$M$21:$AV$190*1))</f>
        <v>0</v>
      </c>
      <c r="X195" s="68" cm="1">
        <f t="array" ref="X195">SUMPRODUCT(('Budget Lead'!$M$8:$AV$8=X$9)*('Budget Lead'!$B$21:$B$190=$B195)*('Budget Lead'!$M$21:$AV$190*1))</f>
        <v>0</v>
      </c>
      <c r="Y195" s="69" cm="1">
        <f t="array" ref="Y195">SUMPRODUCT(('Budget Lead'!$M$8:$AV$8=Y$9)*('Budget Lead'!$B$21:$B$190=$B195)*('Budget Lead'!$M$21:$AV$190*1))</f>
        <v>0</v>
      </c>
      <c r="Z195" s="67" cm="1">
        <f t="array" ref="Z195">SUMPRODUCT(('Budget Lead'!$M$8:$AV$8=Z$9)*('Budget Lead'!$B$21:$B$190=$B195)*('Budget Lead'!$M$21:$AV$190*1))</f>
        <v>0</v>
      </c>
      <c r="AA195" s="68" cm="1">
        <f t="array" ref="AA195">SUMPRODUCT(('Budget Lead'!$M$8:$AV$8=AA$9)*('Budget Lead'!$B$21:$B$190=$B195)*('Budget Lead'!$M$21:$AV$190*1))</f>
        <v>0</v>
      </c>
      <c r="AB195" s="69" cm="1">
        <f t="array" ref="AB195">SUMPRODUCT(('Budget Lead'!$M$8:$AV$8=AB$9)*('Budget Lead'!$B$21:$B$190=$B195)*('Budget Lead'!$M$21:$AV$190*1))</f>
        <v>0</v>
      </c>
      <c r="AC195" s="67" cm="1">
        <f t="array" ref="AC195">SUMPRODUCT(('Budget Lead'!$M$8:$AV$8=AC$9)*('Budget Lead'!$B$21:$B$190=$B195)*('Budget Lead'!$M$21:$AV$190*1))</f>
        <v>0</v>
      </c>
      <c r="AD195" s="68" cm="1">
        <f t="array" ref="AD195">SUMPRODUCT(('Budget Lead'!$M$8:$AV$8=AD$9)*('Budget Lead'!$B$21:$B$190=$B195)*('Budget Lead'!$M$21:$AV$190*1))</f>
        <v>0</v>
      </c>
      <c r="AE195" s="69" cm="1">
        <f t="array" ref="AE195">SUMPRODUCT(('Budget Lead'!$M$8:$AV$8=AE$9)*('Budget Lead'!$B$21:$B$190=$B195)*('Budget Lead'!$M$21:$AV$190*1))</f>
        <v>0</v>
      </c>
      <c r="AF195" s="67" cm="1">
        <f t="array" ref="AF195">SUMPRODUCT(('Budget Lead'!$M$8:$AV$8=AF$9)*('Budget Lead'!$B$21:$B$190=$B195)*('Budget Lead'!$M$21:$AV$190*1))</f>
        <v>0</v>
      </c>
      <c r="AG195" s="68" cm="1">
        <f t="array" ref="AG195">SUMPRODUCT(('Budget Lead'!$M$8:$AV$8=AG$9)*('Budget Lead'!$B$21:$B$190=$B195)*('Budget Lead'!$M$21:$AV$190*1))</f>
        <v>0</v>
      </c>
      <c r="AH195" s="69" cm="1">
        <f t="array" ref="AH195">SUMPRODUCT(('Budget Lead'!$M$8:$AV$8=AH$9)*('Budget Lead'!$B$21:$B$190=$B195)*('Budget Lead'!$M$21:$AV$190*1))</f>
        <v>0</v>
      </c>
      <c r="AI195" s="67" cm="1">
        <f t="array" ref="AI195">SUMPRODUCT(('Budget Lead'!$M$8:$AV$8=AI$9)*('Budget Lead'!$B$21:$B$190=$B195)*('Budget Lead'!$M$21:$AV$190*1))</f>
        <v>0</v>
      </c>
      <c r="AJ195" s="68" cm="1">
        <f t="array" ref="AJ195">SUMPRODUCT(('Budget Lead'!$M$8:$AV$8=AJ$9)*('Budget Lead'!$B$21:$B$190=$B195)*('Budget Lead'!$M$21:$AV$190*1))</f>
        <v>0</v>
      </c>
      <c r="AK195" s="69" cm="1">
        <f t="array" ref="AK195">SUMPRODUCT(('Budget Lead'!$M$8:$AV$8=AK$9)*('Budget Lead'!$B$21:$B$190=$B195)*('Budget Lead'!$M$21:$AV$190*1))</f>
        <v>0</v>
      </c>
      <c r="AL195" s="67" cm="1">
        <f t="array" ref="AL195">SUMPRODUCT(('Budget Lead'!$M$8:$AV$8=AL$9)*('Budget Lead'!$B$21:$B$190=$B195)*('Budget Lead'!$M$21:$AV$190*1))</f>
        <v>0</v>
      </c>
      <c r="AM195" s="68" cm="1">
        <f t="array" ref="AM195">SUMPRODUCT(('Budget Lead'!$M$8:$AV$8=AM$9)*('Budget Lead'!$B$21:$B$190=$B195)*('Budget Lead'!$M$21:$AV$190*1))</f>
        <v>0</v>
      </c>
      <c r="AN195" s="69" cm="1">
        <f t="array" ref="AN195">SUMPRODUCT(('Budget Lead'!$M$8:$AV$8=AN$9)*('Budget Lead'!$B$21:$B$190=$B195)*('Budget Lead'!$M$21:$AV$190*1))</f>
        <v>0</v>
      </c>
      <c r="AO195" s="67" cm="1">
        <f t="array" ref="AO195">SUMPRODUCT(('Budget Lead'!$M$8:$AV$8=AO$9)*('Budget Lead'!$B$21:$B$190=$B195)*('Budget Lead'!$M$21:$AV$190*1))</f>
        <v>0</v>
      </c>
      <c r="AP195" s="68" cm="1">
        <f t="array" ref="AP195">SUMPRODUCT(('Budget Lead'!$M$8:$AV$8=AP$9)*('Budget Lead'!$B$21:$B$190=$B195)*('Budget Lead'!$M$21:$AV$190*1))</f>
        <v>0</v>
      </c>
      <c r="AQ195" s="69" cm="1">
        <f t="array" ref="AQ195">SUMPRODUCT(('Budget Lead'!$M$8:$AV$8=AQ$9)*('Budget Lead'!$B$21:$B$190=$B195)*('Budget Lead'!$M$21:$AV$190*1))</f>
        <v>0</v>
      </c>
      <c r="AR195" s="67" cm="1">
        <f t="array" ref="AR195">SUMPRODUCT(('Budget Lead'!$M$8:$AV$8=AR$9)*('Budget Lead'!$B$21:$B$190=$B195)*('Budget Lead'!$M$21:$AV$190*1))</f>
        <v>0</v>
      </c>
      <c r="AS195" s="68" cm="1">
        <f t="array" ref="AS195">SUMPRODUCT(('Budget Lead'!$M$8:$AV$8=AS$9)*('Budget Lead'!$B$21:$B$190=$B195)*('Budget Lead'!$M$21:$AV$190*1))</f>
        <v>0</v>
      </c>
      <c r="AT195" s="69" cm="1">
        <f t="array" ref="AT195">SUMPRODUCT(('Budget Lead'!$M$8:$AV$8=AT$9)*('Budget Lead'!$B$21:$B$190=$B195)*('Budget Lead'!$M$21:$AV$190*1))</f>
        <v>0</v>
      </c>
      <c r="AU195" s="67" cm="1">
        <f t="array" ref="AU195">SUMPRODUCT(('Budget Lead'!$M$8:$AV$8=AU$9)*('Budget Lead'!$B$21:$B$190=$B195)*('Budget Lead'!$M$21:$AV$190*1))</f>
        <v>0</v>
      </c>
      <c r="AV195" s="68" cm="1">
        <f t="array" ref="AV195">SUMPRODUCT(('Budget Lead'!$M$8:$AV$8=AV$9)*('Budget Lead'!$B$21:$B$190=$B195)*('Budget Lead'!$M$21:$AV$190*1))</f>
        <v>0</v>
      </c>
      <c r="AW195" s="69" cm="1">
        <f t="array" ref="AW195">SUMPRODUCT(('Budget Lead'!$M$8:$AV$8=AW$9)*('Budget Lead'!$B$21:$B$190=$B195)*('Budget Lead'!$M$21:$AV$190*1))</f>
        <v>0</v>
      </c>
      <c r="AX195" s="67" cm="1">
        <f t="array" ref="AX195">SUMPRODUCT(('Budget Lead'!$M$8:$AV$8=AX$9)*('Budget Lead'!$B$21:$B$190=$B195)*('Budget Lead'!$M$21:$AV$190*1))</f>
        <v>0</v>
      </c>
      <c r="AY195" s="68" cm="1">
        <f t="array" ref="AY195">SUMPRODUCT(('Budget Lead'!$M$8:$AV$8=AY$9)*('Budget Lead'!$B$21:$B$190=$B195)*('Budget Lead'!$M$21:$AV$190*1))</f>
        <v>0</v>
      </c>
      <c r="AZ195" s="69" cm="1">
        <f t="array" ref="AZ195">SUMPRODUCT(('Budget Lead'!$M$8:$AV$8=AZ$9)*('Budget Lead'!$B$21:$B$190=$B195)*('Budget Lead'!$M$21:$AV$190*1))</f>
        <v>0</v>
      </c>
      <c r="BA195" s="26"/>
      <c r="BB195" s="381"/>
      <c r="BC195" s="382"/>
      <c r="BD195" s="26"/>
      <c r="BE195" s="381">
        <f t="shared" si="266"/>
        <v>0</v>
      </c>
      <c r="BF195" s="383">
        <f t="shared" si="182"/>
        <v>0</v>
      </c>
      <c r="BG195" s="26"/>
      <c r="BH195" s="381">
        <f t="shared" si="267"/>
        <v>0</v>
      </c>
      <c r="BI195" s="383">
        <f t="shared" si="183"/>
        <v>0</v>
      </c>
    </row>
    <row r="196" spans="2:61" ht="12" hidden="1" customHeight="1" outlineLevel="1" x14ac:dyDescent="0.35">
      <c r="B196" s="61" t="s">
        <v>464</v>
      </c>
      <c r="C196" s="62">
        <f>IFERROR(VLOOKUP(B196,'Budget Lead'!B:AY,2,FALSE),0)</f>
        <v>0</v>
      </c>
      <c r="D196" s="376">
        <f>IFERROR(VLOOKUP(B196,'Budget Lead'!B:AQ,3,FALSE),0)</f>
        <v>0</v>
      </c>
      <c r="E196" s="377">
        <f>IFERROR(VLOOKUP($B196,'Budget Lead'!$B:$AQ,4,FALSE),0)</f>
        <v>0</v>
      </c>
      <c r="F196" s="376">
        <f>IFERROR(VLOOKUP($B196,'Budget Lead'!$B:$AQ,5,FALSE),0)</f>
        <v>0</v>
      </c>
      <c r="G196" s="377">
        <f>IFERROR(VLOOKUP($B196,'Budget Lead'!$B:$AQ,6,FALSE),0)</f>
        <v>0</v>
      </c>
      <c r="H196" s="378">
        <f>IFERROR(VLOOKUP($B196,'Budget Lead'!$B:$AQ,7,FALSE),0)</f>
        <v>0</v>
      </c>
      <c r="I196" s="384">
        <f>IFERROR(VLOOKUP($B196,'Budget Lead'!$B:$AQ,8,FALSE),0)</f>
        <v>0</v>
      </c>
      <c r="J196" s="385">
        <f>IFERROR(VLOOKUP($B196,'Budget Lead'!$B:$AQ,9,FALSE),0)</f>
        <v>0</v>
      </c>
      <c r="K196" s="67">
        <f t="shared" si="268"/>
        <v>0</v>
      </c>
      <c r="L196" s="412"/>
      <c r="M196" s="412"/>
      <c r="N196" s="412"/>
      <c r="O196" s="145">
        <f t="shared" si="269"/>
        <v>0</v>
      </c>
      <c r="P196" s="26"/>
      <c r="Q196" s="67" cm="1">
        <f t="array" ref="Q196">SUMPRODUCT(('Budget Lead'!$M$8:$AV$8=Q$9)*('Budget Lead'!$B$21:$B$190=$B196)*('Budget Lead'!$M$21:$AV$190*1))</f>
        <v>0</v>
      </c>
      <c r="R196" s="68" cm="1">
        <f t="array" ref="R196">SUMPRODUCT(('Budget Lead'!$M$8:$AV$8=R$9)*('Budget Lead'!$B$21:$B$190=$B196)*('Budget Lead'!$M$21:$AV$190*1))</f>
        <v>0</v>
      </c>
      <c r="S196" s="69" cm="1">
        <f t="array" ref="S196">SUMPRODUCT(('Budget Lead'!$M$8:$AV$8=S$9)*('Budget Lead'!$B$21:$B$190=$B196)*('Budget Lead'!$M$21:$AV$190*1))</f>
        <v>0</v>
      </c>
      <c r="T196" s="67" cm="1">
        <f t="array" ref="T196">SUMPRODUCT(('Budget Lead'!$M$8:$AV$8=T$9)*('Budget Lead'!$B$21:$B$190=$B196)*('Budget Lead'!$M$21:$AV$190*1))</f>
        <v>0</v>
      </c>
      <c r="U196" s="68" cm="1">
        <f t="array" ref="U196">SUMPRODUCT(('Budget Lead'!$M$8:$AV$8=U$9)*('Budget Lead'!$B$21:$B$190=$B196)*('Budget Lead'!$M$21:$AV$190*1))</f>
        <v>0</v>
      </c>
      <c r="V196" s="69" cm="1">
        <f t="array" ref="V196">SUMPRODUCT(('Budget Lead'!$M$8:$AV$8=V$9)*('Budget Lead'!$B$21:$B$190=$B196)*('Budget Lead'!$M$21:$AV$190*1))</f>
        <v>0</v>
      </c>
      <c r="W196" s="67" cm="1">
        <f t="array" ref="W196">SUMPRODUCT(('Budget Lead'!$M$8:$AV$8=W$9)*('Budget Lead'!$B$21:$B$190=$B196)*('Budget Lead'!$M$21:$AV$190*1))</f>
        <v>0</v>
      </c>
      <c r="X196" s="68" cm="1">
        <f t="array" ref="X196">SUMPRODUCT(('Budget Lead'!$M$8:$AV$8=X$9)*('Budget Lead'!$B$21:$B$190=$B196)*('Budget Lead'!$M$21:$AV$190*1))</f>
        <v>0</v>
      </c>
      <c r="Y196" s="69" cm="1">
        <f t="array" ref="Y196">SUMPRODUCT(('Budget Lead'!$M$8:$AV$8=Y$9)*('Budget Lead'!$B$21:$B$190=$B196)*('Budget Lead'!$M$21:$AV$190*1))</f>
        <v>0</v>
      </c>
      <c r="Z196" s="67" cm="1">
        <f t="array" ref="Z196">SUMPRODUCT(('Budget Lead'!$M$8:$AV$8=Z$9)*('Budget Lead'!$B$21:$B$190=$B196)*('Budget Lead'!$M$21:$AV$190*1))</f>
        <v>0</v>
      </c>
      <c r="AA196" s="68" cm="1">
        <f t="array" ref="AA196">SUMPRODUCT(('Budget Lead'!$M$8:$AV$8=AA$9)*('Budget Lead'!$B$21:$B$190=$B196)*('Budget Lead'!$M$21:$AV$190*1))</f>
        <v>0</v>
      </c>
      <c r="AB196" s="69" cm="1">
        <f t="array" ref="AB196">SUMPRODUCT(('Budget Lead'!$M$8:$AV$8=AB$9)*('Budget Lead'!$B$21:$B$190=$B196)*('Budget Lead'!$M$21:$AV$190*1))</f>
        <v>0</v>
      </c>
      <c r="AC196" s="67" cm="1">
        <f t="array" ref="AC196">SUMPRODUCT(('Budget Lead'!$M$8:$AV$8=AC$9)*('Budget Lead'!$B$21:$B$190=$B196)*('Budget Lead'!$M$21:$AV$190*1))</f>
        <v>0</v>
      </c>
      <c r="AD196" s="68" cm="1">
        <f t="array" ref="AD196">SUMPRODUCT(('Budget Lead'!$M$8:$AV$8=AD$9)*('Budget Lead'!$B$21:$B$190=$B196)*('Budget Lead'!$M$21:$AV$190*1))</f>
        <v>0</v>
      </c>
      <c r="AE196" s="69" cm="1">
        <f t="array" ref="AE196">SUMPRODUCT(('Budget Lead'!$M$8:$AV$8=AE$9)*('Budget Lead'!$B$21:$B$190=$B196)*('Budget Lead'!$M$21:$AV$190*1))</f>
        <v>0</v>
      </c>
      <c r="AF196" s="67" cm="1">
        <f t="array" ref="AF196">SUMPRODUCT(('Budget Lead'!$M$8:$AV$8=AF$9)*('Budget Lead'!$B$21:$B$190=$B196)*('Budget Lead'!$M$21:$AV$190*1))</f>
        <v>0</v>
      </c>
      <c r="AG196" s="68" cm="1">
        <f t="array" ref="AG196">SUMPRODUCT(('Budget Lead'!$M$8:$AV$8=AG$9)*('Budget Lead'!$B$21:$B$190=$B196)*('Budget Lead'!$M$21:$AV$190*1))</f>
        <v>0</v>
      </c>
      <c r="AH196" s="69" cm="1">
        <f t="array" ref="AH196">SUMPRODUCT(('Budget Lead'!$M$8:$AV$8=AH$9)*('Budget Lead'!$B$21:$B$190=$B196)*('Budget Lead'!$M$21:$AV$190*1))</f>
        <v>0</v>
      </c>
      <c r="AI196" s="67" cm="1">
        <f t="array" ref="AI196">SUMPRODUCT(('Budget Lead'!$M$8:$AV$8=AI$9)*('Budget Lead'!$B$21:$B$190=$B196)*('Budget Lead'!$M$21:$AV$190*1))</f>
        <v>0</v>
      </c>
      <c r="AJ196" s="68" cm="1">
        <f t="array" ref="AJ196">SUMPRODUCT(('Budget Lead'!$M$8:$AV$8=AJ$9)*('Budget Lead'!$B$21:$B$190=$B196)*('Budget Lead'!$M$21:$AV$190*1))</f>
        <v>0</v>
      </c>
      <c r="AK196" s="69" cm="1">
        <f t="array" ref="AK196">SUMPRODUCT(('Budget Lead'!$M$8:$AV$8=AK$9)*('Budget Lead'!$B$21:$B$190=$B196)*('Budget Lead'!$M$21:$AV$190*1))</f>
        <v>0</v>
      </c>
      <c r="AL196" s="67" cm="1">
        <f t="array" ref="AL196">SUMPRODUCT(('Budget Lead'!$M$8:$AV$8=AL$9)*('Budget Lead'!$B$21:$B$190=$B196)*('Budget Lead'!$M$21:$AV$190*1))</f>
        <v>0</v>
      </c>
      <c r="AM196" s="68" cm="1">
        <f t="array" ref="AM196">SUMPRODUCT(('Budget Lead'!$M$8:$AV$8=AM$9)*('Budget Lead'!$B$21:$B$190=$B196)*('Budget Lead'!$M$21:$AV$190*1))</f>
        <v>0</v>
      </c>
      <c r="AN196" s="69" cm="1">
        <f t="array" ref="AN196">SUMPRODUCT(('Budget Lead'!$M$8:$AV$8=AN$9)*('Budget Lead'!$B$21:$B$190=$B196)*('Budget Lead'!$M$21:$AV$190*1))</f>
        <v>0</v>
      </c>
      <c r="AO196" s="67" cm="1">
        <f t="array" ref="AO196">SUMPRODUCT(('Budget Lead'!$M$8:$AV$8=AO$9)*('Budget Lead'!$B$21:$B$190=$B196)*('Budget Lead'!$M$21:$AV$190*1))</f>
        <v>0</v>
      </c>
      <c r="AP196" s="68" cm="1">
        <f t="array" ref="AP196">SUMPRODUCT(('Budget Lead'!$M$8:$AV$8=AP$9)*('Budget Lead'!$B$21:$B$190=$B196)*('Budget Lead'!$M$21:$AV$190*1))</f>
        <v>0</v>
      </c>
      <c r="AQ196" s="69" cm="1">
        <f t="array" ref="AQ196">SUMPRODUCT(('Budget Lead'!$M$8:$AV$8=AQ$9)*('Budget Lead'!$B$21:$B$190=$B196)*('Budget Lead'!$M$21:$AV$190*1))</f>
        <v>0</v>
      </c>
      <c r="AR196" s="67" cm="1">
        <f t="array" ref="AR196">SUMPRODUCT(('Budget Lead'!$M$8:$AV$8=AR$9)*('Budget Lead'!$B$21:$B$190=$B196)*('Budget Lead'!$M$21:$AV$190*1))</f>
        <v>0</v>
      </c>
      <c r="AS196" s="68" cm="1">
        <f t="array" ref="AS196">SUMPRODUCT(('Budget Lead'!$M$8:$AV$8=AS$9)*('Budget Lead'!$B$21:$B$190=$B196)*('Budget Lead'!$M$21:$AV$190*1))</f>
        <v>0</v>
      </c>
      <c r="AT196" s="69" cm="1">
        <f t="array" ref="AT196">SUMPRODUCT(('Budget Lead'!$M$8:$AV$8=AT$9)*('Budget Lead'!$B$21:$B$190=$B196)*('Budget Lead'!$M$21:$AV$190*1))</f>
        <v>0</v>
      </c>
      <c r="AU196" s="67" cm="1">
        <f t="array" ref="AU196">SUMPRODUCT(('Budget Lead'!$M$8:$AV$8=AU$9)*('Budget Lead'!$B$21:$B$190=$B196)*('Budget Lead'!$M$21:$AV$190*1))</f>
        <v>0</v>
      </c>
      <c r="AV196" s="68" cm="1">
        <f t="array" ref="AV196">SUMPRODUCT(('Budget Lead'!$M$8:$AV$8=AV$9)*('Budget Lead'!$B$21:$B$190=$B196)*('Budget Lead'!$M$21:$AV$190*1))</f>
        <v>0</v>
      </c>
      <c r="AW196" s="69" cm="1">
        <f t="array" ref="AW196">SUMPRODUCT(('Budget Lead'!$M$8:$AV$8=AW$9)*('Budget Lead'!$B$21:$B$190=$B196)*('Budget Lead'!$M$21:$AV$190*1))</f>
        <v>0</v>
      </c>
      <c r="AX196" s="67" cm="1">
        <f t="array" ref="AX196">SUMPRODUCT(('Budget Lead'!$M$8:$AV$8=AX$9)*('Budget Lead'!$B$21:$B$190=$B196)*('Budget Lead'!$M$21:$AV$190*1))</f>
        <v>0</v>
      </c>
      <c r="AY196" s="68" cm="1">
        <f t="array" ref="AY196">SUMPRODUCT(('Budget Lead'!$M$8:$AV$8=AY$9)*('Budget Lead'!$B$21:$B$190=$B196)*('Budget Lead'!$M$21:$AV$190*1))</f>
        <v>0</v>
      </c>
      <c r="AZ196" s="69" cm="1">
        <f t="array" ref="AZ196">SUMPRODUCT(('Budget Lead'!$M$8:$AV$8=AZ$9)*('Budget Lead'!$B$21:$B$190=$B196)*('Budget Lead'!$M$21:$AV$190*1))</f>
        <v>0</v>
      </c>
      <c r="BA196" s="26"/>
      <c r="BB196" s="381"/>
      <c r="BC196" s="382"/>
      <c r="BD196" s="26"/>
      <c r="BE196" s="381">
        <f t="shared" si="266"/>
        <v>0</v>
      </c>
      <c r="BF196" s="383">
        <f t="shared" si="182"/>
        <v>0</v>
      </c>
      <c r="BG196" s="26"/>
      <c r="BH196" s="381">
        <f t="shared" si="267"/>
        <v>0</v>
      </c>
      <c r="BI196" s="383">
        <f t="shared" si="183"/>
        <v>0</v>
      </c>
    </row>
    <row r="197" spans="2:61" ht="12" hidden="1" customHeight="1" outlineLevel="1" x14ac:dyDescent="0.35">
      <c r="B197" s="61" t="s">
        <v>465</v>
      </c>
      <c r="C197" s="62">
        <f>IFERROR(VLOOKUP(B197,'Budget Lead'!B:AY,2,FALSE),0)</f>
        <v>0</v>
      </c>
      <c r="D197" s="376">
        <f>IFERROR(VLOOKUP(B197,'Budget Lead'!B:AQ,3,FALSE),0)</f>
        <v>0</v>
      </c>
      <c r="E197" s="377">
        <f>IFERROR(VLOOKUP($B197,'Budget Lead'!$B:$AQ,4,FALSE),0)</f>
        <v>0</v>
      </c>
      <c r="F197" s="376">
        <f>IFERROR(VLOOKUP($B197,'Budget Lead'!$B:$AQ,5,FALSE),0)</f>
        <v>0</v>
      </c>
      <c r="G197" s="377">
        <f>IFERROR(VLOOKUP($B197,'Budget Lead'!$B:$AQ,6,FALSE),0)</f>
        <v>0</v>
      </c>
      <c r="H197" s="378">
        <f>IFERROR(VLOOKUP($B197,'Budget Lead'!$B:$AQ,7,FALSE),0)</f>
        <v>0</v>
      </c>
      <c r="I197" s="384">
        <f>IFERROR(VLOOKUP($B197,'Budget Lead'!$B:$AQ,8,FALSE),0)</f>
        <v>0</v>
      </c>
      <c r="J197" s="385">
        <f>IFERROR(VLOOKUP($B197,'Budget Lead'!$B:$AQ,9,FALSE),0)</f>
        <v>0</v>
      </c>
      <c r="K197" s="67">
        <f t="shared" si="268"/>
        <v>0</v>
      </c>
      <c r="L197" s="412"/>
      <c r="M197" s="412"/>
      <c r="N197" s="412"/>
      <c r="O197" s="145">
        <f t="shared" si="269"/>
        <v>0</v>
      </c>
      <c r="P197" s="26"/>
      <c r="Q197" s="67" cm="1">
        <f t="array" ref="Q197">SUMPRODUCT(('Budget Lead'!$M$8:$AV$8=Q$9)*('Budget Lead'!$B$21:$B$190=$B197)*('Budget Lead'!$M$21:$AV$190*1))</f>
        <v>0</v>
      </c>
      <c r="R197" s="68" cm="1">
        <f t="array" ref="R197">SUMPRODUCT(('Budget Lead'!$M$8:$AV$8=R$9)*('Budget Lead'!$B$21:$B$190=$B197)*('Budget Lead'!$M$21:$AV$190*1))</f>
        <v>0</v>
      </c>
      <c r="S197" s="69" cm="1">
        <f t="array" ref="S197">SUMPRODUCT(('Budget Lead'!$M$8:$AV$8=S$9)*('Budget Lead'!$B$21:$B$190=$B197)*('Budget Lead'!$M$21:$AV$190*1))</f>
        <v>0</v>
      </c>
      <c r="T197" s="67" cm="1">
        <f t="array" ref="T197">SUMPRODUCT(('Budget Lead'!$M$8:$AV$8=T$9)*('Budget Lead'!$B$21:$B$190=$B197)*('Budget Lead'!$M$21:$AV$190*1))</f>
        <v>0</v>
      </c>
      <c r="U197" s="68" cm="1">
        <f t="array" ref="U197">SUMPRODUCT(('Budget Lead'!$M$8:$AV$8=U$9)*('Budget Lead'!$B$21:$B$190=$B197)*('Budget Lead'!$M$21:$AV$190*1))</f>
        <v>0</v>
      </c>
      <c r="V197" s="69" cm="1">
        <f t="array" ref="V197">SUMPRODUCT(('Budget Lead'!$M$8:$AV$8=V$9)*('Budget Lead'!$B$21:$B$190=$B197)*('Budget Lead'!$M$21:$AV$190*1))</f>
        <v>0</v>
      </c>
      <c r="W197" s="67" cm="1">
        <f t="array" ref="W197">SUMPRODUCT(('Budget Lead'!$M$8:$AV$8=W$9)*('Budget Lead'!$B$21:$B$190=$B197)*('Budget Lead'!$M$21:$AV$190*1))</f>
        <v>0</v>
      </c>
      <c r="X197" s="68" cm="1">
        <f t="array" ref="X197">SUMPRODUCT(('Budget Lead'!$M$8:$AV$8=X$9)*('Budget Lead'!$B$21:$B$190=$B197)*('Budget Lead'!$M$21:$AV$190*1))</f>
        <v>0</v>
      </c>
      <c r="Y197" s="69" cm="1">
        <f t="array" ref="Y197">SUMPRODUCT(('Budget Lead'!$M$8:$AV$8=Y$9)*('Budget Lead'!$B$21:$B$190=$B197)*('Budget Lead'!$M$21:$AV$190*1))</f>
        <v>0</v>
      </c>
      <c r="Z197" s="67" cm="1">
        <f t="array" ref="Z197">SUMPRODUCT(('Budget Lead'!$M$8:$AV$8=Z$9)*('Budget Lead'!$B$21:$B$190=$B197)*('Budget Lead'!$M$21:$AV$190*1))</f>
        <v>0</v>
      </c>
      <c r="AA197" s="68" cm="1">
        <f t="array" ref="AA197">SUMPRODUCT(('Budget Lead'!$M$8:$AV$8=AA$9)*('Budget Lead'!$B$21:$B$190=$B197)*('Budget Lead'!$M$21:$AV$190*1))</f>
        <v>0</v>
      </c>
      <c r="AB197" s="69" cm="1">
        <f t="array" ref="AB197">SUMPRODUCT(('Budget Lead'!$M$8:$AV$8=AB$9)*('Budget Lead'!$B$21:$B$190=$B197)*('Budget Lead'!$M$21:$AV$190*1))</f>
        <v>0</v>
      </c>
      <c r="AC197" s="67" cm="1">
        <f t="array" ref="AC197">SUMPRODUCT(('Budget Lead'!$M$8:$AV$8=AC$9)*('Budget Lead'!$B$21:$B$190=$B197)*('Budget Lead'!$M$21:$AV$190*1))</f>
        <v>0</v>
      </c>
      <c r="AD197" s="68" cm="1">
        <f t="array" ref="AD197">SUMPRODUCT(('Budget Lead'!$M$8:$AV$8=AD$9)*('Budget Lead'!$B$21:$B$190=$B197)*('Budget Lead'!$M$21:$AV$190*1))</f>
        <v>0</v>
      </c>
      <c r="AE197" s="69" cm="1">
        <f t="array" ref="AE197">SUMPRODUCT(('Budget Lead'!$M$8:$AV$8=AE$9)*('Budget Lead'!$B$21:$B$190=$B197)*('Budget Lead'!$M$21:$AV$190*1))</f>
        <v>0</v>
      </c>
      <c r="AF197" s="67" cm="1">
        <f t="array" ref="AF197">SUMPRODUCT(('Budget Lead'!$M$8:$AV$8=AF$9)*('Budget Lead'!$B$21:$B$190=$B197)*('Budget Lead'!$M$21:$AV$190*1))</f>
        <v>0</v>
      </c>
      <c r="AG197" s="68" cm="1">
        <f t="array" ref="AG197">SUMPRODUCT(('Budget Lead'!$M$8:$AV$8=AG$9)*('Budget Lead'!$B$21:$B$190=$B197)*('Budget Lead'!$M$21:$AV$190*1))</f>
        <v>0</v>
      </c>
      <c r="AH197" s="69" cm="1">
        <f t="array" ref="AH197">SUMPRODUCT(('Budget Lead'!$M$8:$AV$8=AH$9)*('Budget Lead'!$B$21:$B$190=$B197)*('Budget Lead'!$M$21:$AV$190*1))</f>
        <v>0</v>
      </c>
      <c r="AI197" s="67" cm="1">
        <f t="array" ref="AI197">SUMPRODUCT(('Budget Lead'!$M$8:$AV$8=AI$9)*('Budget Lead'!$B$21:$B$190=$B197)*('Budget Lead'!$M$21:$AV$190*1))</f>
        <v>0</v>
      </c>
      <c r="AJ197" s="68" cm="1">
        <f t="array" ref="AJ197">SUMPRODUCT(('Budget Lead'!$M$8:$AV$8=AJ$9)*('Budget Lead'!$B$21:$B$190=$B197)*('Budget Lead'!$M$21:$AV$190*1))</f>
        <v>0</v>
      </c>
      <c r="AK197" s="69" cm="1">
        <f t="array" ref="AK197">SUMPRODUCT(('Budget Lead'!$M$8:$AV$8=AK$9)*('Budget Lead'!$B$21:$B$190=$B197)*('Budget Lead'!$M$21:$AV$190*1))</f>
        <v>0</v>
      </c>
      <c r="AL197" s="67" cm="1">
        <f t="array" ref="AL197">SUMPRODUCT(('Budget Lead'!$M$8:$AV$8=AL$9)*('Budget Lead'!$B$21:$B$190=$B197)*('Budget Lead'!$M$21:$AV$190*1))</f>
        <v>0</v>
      </c>
      <c r="AM197" s="68" cm="1">
        <f t="array" ref="AM197">SUMPRODUCT(('Budget Lead'!$M$8:$AV$8=AM$9)*('Budget Lead'!$B$21:$B$190=$B197)*('Budget Lead'!$M$21:$AV$190*1))</f>
        <v>0</v>
      </c>
      <c r="AN197" s="69" cm="1">
        <f t="array" ref="AN197">SUMPRODUCT(('Budget Lead'!$M$8:$AV$8=AN$9)*('Budget Lead'!$B$21:$B$190=$B197)*('Budget Lead'!$M$21:$AV$190*1))</f>
        <v>0</v>
      </c>
      <c r="AO197" s="67" cm="1">
        <f t="array" ref="AO197">SUMPRODUCT(('Budget Lead'!$M$8:$AV$8=AO$9)*('Budget Lead'!$B$21:$B$190=$B197)*('Budget Lead'!$M$21:$AV$190*1))</f>
        <v>0</v>
      </c>
      <c r="AP197" s="68" cm="1">
        <f t="array" ref="AP197">SUMPRODUCT(('Budget Lead'!$M$8:$AV$8=AP$9)*('Budget Lead'!$B$21:$B$190=$B197)*('Budget Lead'!$M$21:$AV$190*1))</f>
        <v>0</v>
      </c>
      <c r="AQ197" s="69" cm="1">
        <f t="array" ref="AQ197">SUMPRODUCT(('Budget Lead'!$M$8:$AV$8=AQ$9)*('Budget Lead'!$B$21:$B$190=$B197)*('Budget Lead'!$M$21:$AV$190*1))</f>
        <v>0</v>
      </c>
      <c r="AR197" s="67" cm="1">
        <f t="array" ref="AR197">SUMPRODUCT(('Budget Lead'!$M$8:$AV$8=AR$9)*('Budget Lead'!$B$21:$B$190=$B197)*('Budget Lead'!$M$21:$AV$190*1))</f>
        <v>0</v>
      </c>
      <c r="AS197" s="68" cm="1">
        <f t="array" ref="AS197">SUMPRODUCT(('Budget Lead'!$M$8:$AV$8=AS$9)*('Budget Lead'!$B$21:$B$190=$B197)*('Budget Lead'!$M$21:$AV$190*1))</f>
        <v>0</v>
      </c>
      <c r="AT197" s="69" cm="1">
        <f t="array" ref="AT197">SUMPRODUCT(('Budget Lead'!$M$8:$AV$8=AT$9)*('Budget Lead'!$B$21:$B$190=$B197)*('Budget Lead'!$M$21:$AV$190*1))</f>
        <v>0</v>
      </c>
      <c r="AU197" s="67" cm="1">
        <f t="array" ref="AU197">SUMPRODUCT(('Budget Lead'!$M$8:$AV$8=AU$9)*('Budget Lead'!$B$21:$B$190=$B197)*('Budget Lead'!$M$21:$AV$190*1))</f>
        <v>0</v>
      </c>
      <c r="AV197" s="68" cm="1">
        <f t="array" ref="AV197">SUMPRODUCT(('Budget Lead'!$M$8:$AV$8=AV$9)*('Budget Lead'!$B$21:$B$190=$B197)*('Budget Lead'!$M$21:$AV$190*1))</f>
        <v>0</v>
      </c>
      <c r="AW197" s="69" cm="1">
        <f t="array" ref="AW197">SUMPRODUCT(('Budget Lead'!$M$8:$AV$8=AW$9)*('Budget Lead'!$B$21:$B$190=$B197)*('Budget Lead'!$M$21:$AV$190*1))</f>
        <v>0</v>
      </c>
      <c r="AX197" s="67" cm="1">
        <f t="array" ref="AX197">SUMPRODUCT(('Budget Lead'!$M$8:$AV$8=AX$9)*('Budget Lead'!$B$21:$B$190=$B197)*('Budget Lead'!$M$21:$AV$190*1))</f>
        <v>0</v>
      </c>
      <c r="AY197" s="68" cm="1">
        <f t="array" ref="AY197">SUMPRODUCT(('Budget Lead'!$M$8:$AV$8=AY$9)*('Budget Lead'!$B$21:$B$190=$B197)*('Budget Lead'!$M$21:$AV$190*1))</f>
        <v>0</v>
      </c>
      <c r="AZ197" s="69" cm="1">
        <f t="array" ref="AZ197">SUMPRODUCT(('Budget Lead'!$M$8:$AV$8=AZ$9)*('Budget Lead'!$B$21:$B$190=$B197)*('Budget Lead'!$M$21:$AV$190*1))</f>
        <v>0</v>
      </c>
      <c r="BA197" s="26"/>
      <c r="BB197" s="381"/>
      <c r="BC197" s="382"/>
      <c r="BD197" s="26"/>
      <c r="BE197" s="381">
        <f t="shared" si="266"/>
        <v>0</v>
      </c>
      <c r="BF197" s="383">
        <f t="shared" si="182"/>
        <v>0</v>
      </c>
      <c r="BG197" s="26"/>
      <c r="BH197" s="381">
        <f t="shared" si="267"/>
        <v>0</v>
      </c>
      <c r="BI197" s="383">
        <f t="shared" si="183"/>
        <v>0</v>
      </c>
    </row>
    <row r="198" spans="2:61" ht="12" hidden="1" customHeight="1" outlineLevel="1" x14ac:dyDescent="0.35">
      <c r="B198" s="61" t="s">
        <v>466</v>
      </c>
      <c r="C198" s="62">
        <f>IFERROR(VLOOKUP(B198,'Budget Lead'!B:AY,2,FALSE),0)</f>
        <v>0</v>
      </c>
      <c r="D198" s="376">
        <f>IFERROR(VLOOKUP(B198,'Budget Lead'!B:AQ,3,FALSE),0)</f>
        <v>0</v>
      </c>
      <c r="E198" s="377">
        <f>IFERROR(VLOOKUP($B198,'Budget Lead'!$B:$AQ,4,FALSE),0)</f>
        <v>0</v>
      </c>
      <c r="F198" s="376">
        <f>IFERROR(VLOOKUP($B198,'Budget Lead'!$B:$AQ,5,FALSE),0)</f>
        <v>0</v>
      </c>
      <c r="G198" s="377">
        <f>IFERROR(VLOOKUP($B198,'Budget Lead'!$B:$AQ,6,FALSE),0)</f>
        <v>0</v>
      </c>
      <c r="H198" s="378">
        <f>IFERROR(VLOOKUP($B198,'Budget Lead'!$B:$AQ,7,FALSE),0)</f>
        <v>0</v>
      </c>
      <c r="I198" s="384">
        <f>IFERROR(VLOOKUP($B198,'Budget Lead'!$B:$AQ,8,FALSE),0)</f>
        <v>0</v>
      </c>
      <c r="J198" s="385">
        <f>IFERROR(VLOOKUP($B198,'Budget Lead'!$B:$AQ,9,FALSE),0)</f>
        <v>0</v>
      </c>
      <c r="K198" s="67">
        <f t="shared" si="268"/>
        <v>0</v>
      </c>
      <c r="L198" s="412"/>
      <c r="M198" s="412"/>
      <c r="N198" s="412"/>
      <c r="O198" s="145">
        <f t="shared" si="269"/>
        <v>0</v>
      </c>
      <c r="P198" s="26"/>
      <c r="Q198" s="67" cm="1">
        <f t="array" ref="Q198">SUMPRODUCT(('Budget Lead'!$M$8:$AV$8=Q$9)*('Budget Lead'!$B$21:$B$190=$B198)*('Budget Lead'!$M$21:$AV$190*1))</f>
        <v>0</v>
      </c>
      <c r="R198" s="68" cm="1">
        <f t="array" ref="R198">SUMPRODUCT(('Budget Lead'!$M$8:$AV$8=R$9)*('Budget Lead'!$B$21:$B$190=$B198)*('Budget Lead'!$M$21:$AV$190*1))</f>
        <v>0</v>
      </c>
      <c r="S198" s="69" cm="1">
        <f t="array" ref="S198">SUMPRODUCT(('Budget Lead'!$M$8:$AV$8=S$9)*('Budget Lead'!$B$21:$B$190=$B198)*('Budget Lead'!$M$21:$AV$190*1))</f>
        <v>0</v>
      </c>
      <c r="T198" s="67" cm="1">
        <f t="array" ref="T198">SUMPRODUCT(('Budget Lead'!$M$8:$AV$8=T$9)*('Budget Lead'!$B$21:$B$190=$B198)*('Budget Lead'!$M$21:$AV$190*1))</f>
        <v>0</v>
      </c>
      <c r="U198" s="68" cm="1">
        <f t="array" ref="U198">SUMPRODUCT(('Budget Lead'!$M$8:$AV$8=U$9)*('Budget Lead'!$B$21:$B$190=$B198)*('Budget Lead'!$M$21:$AV$190*1))</f>
        <v>0</v>
      </c>
      <c r="V198" s="69" cm="1">
        <f t="array" ref="V198">SUMPRODUCT(('Budget Lead'!$M$8:$AV$8=V$9)*('Budget Lead'!$B$21:$B$190=$B198)*('Budget Lead'!$M$21:$AV$190*1))</f>
        <v>0</v>
      </c>
      <c r="W198" s="67" cm="1">
        <f t="array" ref="W198">SUMPRODUCT(('Budget Lead'!$M$8:$AV$8=W$9)*('Budget Lead'!$B$21:$B$190=$B198)*('Budget Lead'!$M$21:$AV$190*1))</f>
        <v>0</v>
      </c>
      <c r="X198" s="68" cm="1">
        <f t="array" ref="X198">SUMPRODUCT(('Budget Lead'!$M$8:$AV$8=X$9)*('Budget Lead'!$B$21:$B$190=$B198)*('Budget Lead'!$M$21:$AV$190*1))</f>
        <v>0</v>
      </c>
      <c r="Y198" s="69" cm="1">
        <f t="array" ref="Y198">SUMPRODUCT(('Budget Lead'!$M$8:$AV$8=Y$9)*('Budget Lead'!$B$21:$B$190=$B198)*('Budget Lead'!$M$21:$AV$190*1))</f>
        <v>0</v>
      </c>
      <c r="Z198" s="67" cm="1">
        <f t="array" ref="Z198">SUMPRODUCT(('Budget Lead'!$M$8:$AV$8=Z$9)*('Budget Lead'!$B$21:$B$190=$B198)*('Budget Lead'!$M$21:$AV$190*1))</f>
        <v>0</v>
      </c>
      <c r="AA198" s="68" cm="1">
        <f t="array" ref="AA198">SUMPRODUCT(('Budget Lead'!$M$8:$AV$8=AA$9)*('Budget Lead'!$B$21:$B$190=$B198)*('Budget Lead'!$M$21:$AV$190*1))</f>
        <v>0</v>
      </c>
      <c r="AB198" s="69" cm="1">
        <f t="array" ref="AB198">SUMPRODUCT(('Budget Lead'!$M$8:$AV$8=AB$9)*('Budget Lead'!$B$21:$B$190=$B198)*('Budget Lead'!$M$21:$AV$190*1))</f>
        <v>0</v>
      </c>
      <c r="AC198" s="67" cm="1">
        <f t="array" ref="AC198">SUMPRODUCT(('Budget Lead'!$M$8:$AV$8=AC$9)*('Budget Lead'!$B$21:$B$190=$B198)*('Budget Lead'!$M$21:$AV$190*1))</f>
        <v>0</v>
      </c>
      <c r="AD198" s="68" cm="1">
        <f t="array" ref="AD198">SUMPRODUCT(('Budget Lead'!$M$8:$AV$8=AD$9)*('Budget Lead'!$B$21:$B$190=$B198)*('Budget Lead'!$M$21:$AV$190*1))</f>
        <v>0</v>
      </c>
      <c r="AE198" s="69" cm="1">
        <f t="array" ref="AE198">SUMPRODUCT(('Budget Lead'!$M$8:$AV$8=AE$9)*('Budget Lead'!$B$21:$B$190=$B198)*('Budget Lead'!$M$21:$AV$190*1))</f>
        <v>0</v>
      </c>
      <c r="AF198" s="67" cm="1">
        <f t="array" ref="AF198">SUMPRODUCT(('Budget Lead'!$M$8:$AV$8=AF$9)*('Budget Lead'!$B$21:$B$190=$B198)*('Budget Lead'!$M$21:$AV$190*1))</f>
        <v>0</v>
      </c>
      <c r="AG198" s="68" cm="1">
        <f t="array" ref="AG198">SUMPRODUCT(('Budget Lead'!$M$8:$AV$8=AG$9)*('Budget Lead'!$B$21:$B$190=$B198)*('Budget Lead'!$M$21:$AV$190*1))</f>
        <v>0</v>
      </c>
      <c r="AH198" s="69" cm="1">
        <f t="array" ref="AH198">SUMPRODUCT(('Budget Lead'!$M$8:$AV$8=AH$9)*('Budget Lead'!$B$21:$B$190=$B198)*('Budget Lead'!$M$21:$AV$190*1))</f>
        <v>0</v>
      </c>
      <c r="AI198" s="67" cm="1">
        <f t="array" ref="AI198">SUMPRODUCT(('Budget Lead'!$M$8:$AV$8=AI$9)*('Budget Lead'!$B$21:$B$190=$B198)*('Budget Lead'!$M$21:$AV$190*1))</f>
        <v>0</v>
      </c>
      <c r="AJ198" s="68" cm="1">
        <f t="array" ref="AJ198">SUMPRODUCT(('Budget Lead'!$M$8:$AV$8=AJ$9)*('Budget Lead'!$B$21:$B$190=$B198)*('Budget Lead'!$M$21:$AV$190*1))</f>
        <v>0</v>
      </c>
      <c r="AK198" s="69" cm="1">
        <f t="array" ref="AK198">SUMPRODUCT(('Budget Lead'!$M$8:$AV$8=AK$9)*('Budget Lead'!$B$21:$B$190=$B198)*('Budget Lead'!$M$21:$AV$190*1))</f>
        <v>0</v>
      </c>
      <c r="AL198" s="67" cm="1">
        <f t="array" ref="AL198">SUMPRODUCT(('Budget Lead'!$M$8:$AV$8=AL$9)*('Budget Lead'!$B$21:$B$190=$B198)*('Budget Lead'!$M$21:$AV$190*1))</f>
        <v>0</v>
      </c>
      <c r="AM198" s="68" cm="1">
        <f t="array" ref="AM198">SUMPRODUCT(('Budget Lead'!$M$8:$AV$8=AM$9)*('Budget Lead'!$B$21:$B$190=$B198)*('Budget Lead'!$M$21:$AV$190*1))</f>
        <v>0</v>
      </c>
      <c r="AN198" s="69" cm="1">
        <f t="array" ref="AN198">SUMPRODUCT(('Budget Lead'!$M$8:$AV$8=AN$9)*('Budget Lead'!$B$21:$B$190=$B198)*('Budget Lead'!$M$21:$AV$190*1))</f>
        <v>0</v>
      </c>
      <c r="AO198" s="67" cm="1">
        <f t="array" ref="AO198">SUMPRODUCT(('Budget Lead'!$M$8:$AV$8=AO$9)*('Budget Lead'!$B$21:$B$190=$B198)*('Budget Lead'!$M$21:$AV$190*1))</f>
        <v>0</v>
      </c>
      <c r="AP198" s="68" cm="1">
        <f t="array" ref="AP198">SUMPRODUCT(('Budget Lead'!$M$8:$AV$8=AP$9)*('Budget Lead'!$B$21:$B$190=$B198)*('Budget Lead'!$M$21:$AV$190*1))</f>
        <v>0</v>
      </c>
      <c r="AQ198" s="69" cm="1">
        <f t="array" ref="AQ198">SUMPRODUCT(('Budget Lead'!$M$8:$AV$8=AQ$9)*('Budget Lead'!$B$21:$B$190=$B198)*('Budget Lead'!$M$21:$AV$190*1))</f>
        <v>0</v>
      </c>
      <c r="AR198" s="67" cm="1">
        <f t="array" ref="AR198">SUMPRODUCT(('Budget Lead'!$M$8:$AV$8=AR$9)*('Budget Lead'!$B$21:$B$190=$B198)*('Budget Lead'!$M$21:$AV$190*1))</f>
        <v>0</v>
      </c>
      <c r="AS198" s="68" cm="1">
        <f t="array" ref="AS198">SUMPRODUCT(('Budget Lead'!$M$8:$AV$8=AS$9)*('Budget Lead'!$B$21:$B$190=$B198)*('Budget Lead'!$M$21:$AV$190*1))</f>
        <v>0</v>
      </c>
      <c r="AT198" s="69" cm="1">
        <f t="array" ref="AT198">SUMPRODUCT(('Budget Lead'!$M$8:$AV$8=AT$9)*('Budget Lead'!$B$21:$B$190=$B198)*('Budget Lead'!$M$21:$AV$190*1))</f>
        <v>0</v>
      </c>
      <c r="AU198" s="67" cm="1">
        <f t="array" ref="AU198">SUMPRODUCT(('Budget Lead'!$M$8:$AV$8=AU$9)*('Budget Lead'!$B$21:$B$190=$B198)*('Budget Lead'!$M$21:$AV$190*1))</f>
        <v>0</v>
      </c>
      <c r="AV198" s="68" cm="1">
        <f t="array" ref="AV198">SUMPRODUCT(('Budget Lead'!$M$8:$AV$8=AV$9)*('Budget Lead'!$B$21:$B$190=$B198)*('Budget Lead'!$M$21:$AV$190*1))</f>
        <v>0</v>
      </c>
      <c r="AW198" s="69" cm="1">
        <f t="array" ref="AW198">SUMPRODUCT(('Budget Lead'!$M$8:$AV$8=AW$9)*('Budget Lead'!$B$21:$B$190=$B198)*('Budget Lead'!$M$21:$AV$190*1))</f>
        <v>0</v>
      </c>
      <c r="AX198" s="67" cm="1">
        <f t="array" ref="AX198">SUMPRODUCT(('Budget Lead'!$M$8:$AV$8=AX$9)*('Budget Lead'!$B$21:$B$190=$B198)*('Budget Lead'!$M$21:$AV$190*1))</f>
        <v>0</v>
      </c>
      <c r="AY198" s="68" cm="1">
        <f t="array" ref="AY198">SUMPRODUCT(('Budget Lead'!$M$8:$AV$8=AY$9)*('Budget Lead'!$B$21:$B$190=$B198)*('Budget Lead'!$M$21:$AV$190*1))</f>
        <v>0</v>
      </c>
      <c r="AZ198" s="69" cm="1">
        <f t="array" ref="AZ198">SUMPRODUCT(('Budget Lead'!$M$8:$AV$8=AZ$9)*('Budget Lead'!$B$21:$B$190=$B198)*('Budget Lead'!$M$21:$AV$190*1))</f>
        <v>0</v>
      </c>
      <c r="BA198" s="26"/>
      <c r="BB198" s="381"/>
      <c r="BC198" s="382"/>
      <c r="BD198" s="26"/>
      <c r="BE198" s="381">
        <f t="shared" si="266"/>
        <v>0</v>
      </c>
      <c r="BF198" s="383">
        <f t="shared" si="182"/>
        <v>0</v>
      </c>
      <c r="BG198" s="26"/>
      <c r="BH198" s="381">
        <f t="shared" si="267"/>
        <v>0</v>
      </c>
      <c r="BI198" s="383">
        <f t="shared" si="183"/>
        <v>0</v>
      </c>
    </row>
    <row r="199" spans="2:61" ht="12" hidden="1" customHeight="1" outlineLevel="1" x14ac:dyDescent="0.35">
      <c r="B199" s="61" t="s">
        <v>467</v>
      </c>
      <c r="C199" s="62">
        <f>IFERROR(VLOOKUP(B199,'Budget Lead'!B:AY,2,FALSE),0)</f>
        <v>0</v>
      </c>
      <c r="D199" s="376">
        <f>IFERROR(VLOOKUP(B199,'Budget Lead'!B:AQ,3,FALSE),0)</f>
        <v>0</v>
      </c>
      <c r="E199" s="377">
        <f>IFERROR(VLOOKUP($B199,'Budget Lead'!$B:$AQ,4,FALSE),0)</f>
        <v>0</v>
      </c>
      <c r="F199" s="376">
        <f>IFERROR(VLOOKUP($B199,'Budget Lead'!$B:$AQ,5,FALSE),0)</f>
        <v>0</v>
      </c>
      <c r="G199" s="377">
        <f>IFERROR(VLOOKUP($B199,'Budget Lead'!$B:$AQ,6,FALSE),0)</f>
        <v>0</v>
      </c>
      <c r="H199" s="378">
        <f>IFERROR(VLOOKUP($B199,'Budget Lead'!$B:$AQ,7,FALSE),0)</f>
        <v>0</v>
      </c>
      <c r="I199" s="384">
        <f>IFERROR(VLOOKUP($B199,'Budget Lead'!$B:$AQ,8,FALSE),0)</f>
        <v>0</v>
      </c>
      <c r="J199" s="385">
        <f>IFERROR(VLOOKUP($B199,'Budget Lead'!$B:$AQ,9,FALSE),0)</f>
        <v>0</v>
      </c>
      <c r="K199" s="67">
        <f t="shared" si="268"/>
        <v>0</v>
      </c>
      <c r="L199" s="412"/>
      <c r="M199" s="412"/>
      <c r="N199" s="412"/>
      <c r="O199" s="145">
        <f t="shared" si="269"/>
        <v>0</v>
      </c>
      <c r="P199" s="26"/>
      <c r="Q199" s="67" cm="1">
        <f t="array" ref="Q199">SUMPRODUCT(('Budget Lead'!$M$8:$AV$8=Q$9)*('Budget Lead'!$B$21:$B$190=$B199)*('Budget Lead'!$M$21:$AV$190*1))</f>
        <v>0</v>
      </c>
      <c r="R199" s="68" cm="1">
        <f t="array" ref="R199">SUMPRODUCT(('Budget Lead'!$M$8:$AV$8=R$9)*('Budget Lead'!$B$21:$B$190=$B199)*('Budget Lead'!$M$21:$AV$190*1))</f>
        <v>0</v>
      </c>
      <c r="S199" s="69" cm="1">
        <f t="array" ref="S199">SUMPRODUCT(('Budget Lead'!$M$8:$AV$8=S$9)*('Budget Lead'!$B$21:$B$190=$B199)*('Budget Lead'!$M$21:$AV$190*1))</f>
        <v>0</v>
      </c>
      <c r="T199" s="67" cm="1">
        <f t="array" ref="T199">SUMPRODUCT(('Budget Lead'!$M$8:$AV$8=T$9)*('Budget Lead'!$B$21:$B$190=$B199)*('Budget Lead'!$M$21:$AV$190*1))</f>
        <v>0</v>
      </c>
      <c r="U199" s="68" cm="1">
        <f t="array" ref="U199">SUMPRODUCT(('Budget Lead'!$M$8:$AV$8=U$9)*('Budget Lead'!$B$21:$B$190=$B199)*('Budget Lead'!$M$21:$AV$190*1))</f>
        <v>0</v>
      </c>
      <c r="V199" s="69" cm="1">
        <f t="array" ref="V199">SUMPRODUCT(('Budget Lead'!$M$8:$AV$8=V$9)*('Budget Lead'!$B$21:$B$190=$B199)*('Budget Lead'!$M$21:$AV$190*1))</f>
        <v>0</v>
      </c>
      <c r="W199" s="67" cm="1">
        <f t="array" ref="W199">SUMPRODUCT(('Budget Lead'!$M$8:$AV$8=W$9)*('Budget Lead'!$B$21:$B$190=$B199)*('Budget Lead'!$M$21:$AV$190*1))</f>
        <v>0</v>
      </c>
      <c r="X199" s="68" cm="1">
        <f t="array" ref="X199">SUMPRODUCT(('Budget Lead'!$M$8:$AV$8=X$9)*('Budget Lead'!$B$21:$B$190=$B199)*('Budget Lead'!$M$21:$AV$190*1))</f>
        <v>0</v>
      </c>
      <c r="Y199" s="69" cm="1">
        <f t="array" ref="Y199">SUMPRODUCT(('Budget Lead'!$M$8:$AV$8=Y$9)*('Budget Lead'!$B$21:$B$190=$B199)*('Budget Lead'!$M$21:$AV$190*1))</f>
        <v>0</v>
      </c>
      <c r="Z199" s="67" cm="1">
        <f t="array" ref="Z199">SUMPRODUCT(('Budget Lead'!$M$8:$AV$8=Z$9)*('Budget Lead'!$B$21:$B$190=$B199)*('Budget Lead'!$M$21:$AV$190*1))</f>
        <v>0</v>
      </c>
      <c r="AA199" s="68" cm="1">
        <f t="array" ref="AA199">SUMPRODUCT(('Budget Lead'!$M$8:$AV$8=AA$9)*('Budget Lead'!$B$21:$B$190=$B199)*('Budget Lead'!$M$21:$AV$190*1))</f>
        <v>0</v>
      </c>
      <c r="AB199" s="69" cm="1">
        <f t="array" ref="AB199">SUMPRODUCT(('Budget Lead'!$M$8:$AV$8=AB$9)*('Budget Lead'!$B$21:$B$190=$B199)*('Budget Lead'!$M$21:$AV$190*1))</f>
        <v>0</v>
      </c>
      <c r="AC199" s="67" cm="1">
        <f t="array" ref="AC199">SUMPRODUCT(('Budget Lead'!$M$8:$AV$8=AC$9)*('Budget Lead'!$B$21:$B$190=$B199)*('Budget Lead'!$M$21:$AV$190*1))</f>
        <v>0</v>
      </c>
      <c r="AD199" s="68" cm="1">
        <f t="array" ref="AD199">SUMPRODUCT(('Budget Lead'!$M$8:$AV$8=AD$9)*('Budget Lead'!$B$21:$B$190=$B199)*('Budget Lead'!$M$21:$AV$190*1))</f>
        <v>0</v>
      </c>
      <c r="AE199" s="69" cm="1">
        <f t="array" ref="AE199">SUMPRODUCT(('Budget Lead'!$M$8:$AV$8=AE$9)*('Budget Lead'!$B$21:$B$190=$B199)*('Budget Lead'!$M$21:$AV$190*1))</f>
        <v>0</v>
      </c>
      <c r="AF199" s="67" cm="1">
        <f t="array" ref="AF199">SUMPRODUCT(('Budget Lead'!$M$8:$AV$8=AF$9)*('Budget Lead'!$B$21:$B$190=$B199)*('Budget Lead'!$M$21:$AV$190*1))</f>
        <v>0</v>
      </c>
      <c r="AG199" s="68" cm="1">
        <f t="array" ref="AG199">SUMPRODUCT(('Budget Lead'!$M$8:$AV$8=AG$9)*('Budget Lead'!$B$21:$B$190=$B199)*('Budget Lead'!$M$21:$AV$190*1))</f>
        <v>0</v>
      </c>
      <c r="AH199" s="69" cm="1">
        <f t="array" ref="AH199">SUMPRODUCT(('Budget Lead'!$M$8:$AV$8=AH$9)*('Budget Lead'!$B$21:$B$190=$B199)*('Budget Lead'!$M$21:$AV$190*1))</f>
        <v>0</v>
      </c>
      <c r="AI199" s="67" cm="1">
        <f t="array" ref="AI199">SUMPRODUCT(('Budget Lead'!$M$8:$AV$8=AI$9)*('Budget Lead'!$B$21:$B$190=$B199)*('Budget Lead'!$M$21:$AV$190*1))</f>
        <v>0</v>
      </c>
      <c r="AJ199" s="68" cm="1">
        <f t="array" ref="AJ199">SUMPRODUCT(('Budget Lead'!$M$8:$AV$8=AJ$9)*('Budget Lead'!$B$21:$B$190=$B199)*('Budget Lead'!$M$21:$AV$190*1))</f>
        <v>0</v>
      </c>
      <c r="AK199" s="69" cm="1">
        <f t="array" ref="AK199">SUMPRODUCT(('Budget Lead'!$M$8:$AV$8=AK$9)*('Budget Lead'!$B$21:$B$190=$B199)*('Budget Lead'!$M$21:$AV$190*1))</f>
        <v>0</v>
      </c>
      <c r="AL199" s="67" cm="1">
        <f t="array" ref="AL199">SUMPRODUCT(('Budget Lead'!$M$8:$AV$8=AL$9)*('Budget Lead'!$B$21:$B$190=$B199)*('Budget Lead'!$M$21:$AV$190*1))</f>
        <v>0</v>
      </c>
      <c r="AM199" s="68" cm="1">
        <f t="array" ref="AM199">SUMPRODUCT(('Budget Lead'!$M$8:$AV$8=AM$9)*('Budget Lead'!$B$21:$B$190=$B199)*('Budget Lead'!$M$21:$AV$190*1))</f>
        <v>0</v>
      </c>
      <c r="AN199" s="69" cm="1">
        <f t="array" ref="AN199">SUMPRODUCT(('Budget Lead'!$M$8:$AV$8=AN$9)*('Budget Lead'!$B$21:$B$190=$B199)*('Budget Lead'!$M$21:$AV$190*1))</f>
        <v>0</v>
      </c>
      <c r="AO199" s="67" cm="1">
        <f t="array" ref="AO199">SUMPRODUCT(('Budget Lead'!$M$8:$AV$8=AO$9)*('Budget Lead'!$B$21:$B$190=$B199)*('Budget Lead'!$M$21:$AV$190*1))</f>
        <v>0</v>
      </c>
      <c r="AP199" s="68" cm="1">
        <f t="array" ref="AP199">SUMPRODUCT(('Budget Lead'!$M$8:$AV$8=AP$9)*('Budget Lead'!$B$21:$B$190=$B199)*('Budget Lead'!$M$21:$AV$190*1))</f>
        <v>0</v>
      </c>
      <c r="AQ199" s="69" cm="1">
        <f t="array" ref="AQ199">SUMPRODUCT(('Budget Lead'!$M$8:$AV$8=AQ$9)*('Budget Lead'!$B$21:$B$190=$B199)*('Budget Lead'!$M$21:$AV$190*1))</f>
        <v>0</v>
      </c>
      <c r="AR199" s="67" cm="1">
        <f t="array" ref="AR199">SUMPRODUCT(('Budget Lead'!$M$8:$AV$8=AR$9)*('Budget Lead'!$B$21:$B$190=$B199)*('Budget Lead'!$M$21:$AV$190*1))</f>
        <v>0</v>
      </c>
      <c r="AS199" s="68" cm="1">
        <f t="array" ref="AS199">SUMPRODUCT(('Budget Lead'!$M$8:$AV$8=AS$9)*('Budget Lead'!$B$21:$B$190=$B199)*('Budget Lead'!$M$21:$AV$190*1))</f>
        <v>0</v>
      </c>
      <c r="AT199" s="69" cm="1">
        <f t="array" ref="AT199">SUMPRODUCT(('Budget Lead'!$M$8:$AV$8=AT$9)*('Budget Lead'!$B$21:$B$190=$B199)*('Budget Lead'!$M$21:$AV$190*1))</f>
        <v>0</v>
      </c>
      <c r="AU199" s="67" cm="1">
        <f t="array" ref="AU199">SUMPRODUCT(('Budget Lead'!$M$8:$AV$8=AU$9)*('Budget Lead'!$B$21:$B$190=$B199)*('Budget Lead'!$M$21:$AV$190*1))</f>
        <v>0</v>
      </c>
      <c r="AV199" s="68" cm="1">
        <f t="array" ref="AV199">SUMPRODUCT(('Budget Lead'!$M$8:$AV$8=AV$9)*('Budget Lead'!$B$21:$B$190=$B199)*('Budget Lead'!$M$21:$AV$190*1))</f>
        <v>0</v>
      </c>
      <c r="AW199" s="69" cm="1">
        <f t="array" ref="AW199">SUMPRODUCT(('Budget Lead'!$M$8:$AV$8=AW$9)*('Budget Lead'!$B$21:$B$190=$B199)*('Budget Lead'!$M$21:$AV$190*1))</f>
        <v>0</v>
      </c>
      <c r="AX199" s="67" cm="1">
        <f t="array" ref="AX199">SUMPRODUCT(('Budget Lead'!$M$8:$AV$8=AX$9)*('Budget Lead'!$B$21:$B$190=$B199)*('Budget Lead'!$M$21:$AV$190*1))</f>
        <v>0</v>
      </c>
      <c r="AY199" s="68" cm="1">
        <f t="array" ref="AY199">SUMPRODUCT(('Budget Lead'!$M$8:$AV$8=AY$9)*('Budget Lead'!$B$21:$B$190=$B199)*('Budget Lead'!$M$21:$AV$190*1))</f>
        <v>0</v>
      </c>
      <c r="AZ199" s="69" cm="1">
        <f t="array" ref="AZ199">SUMPRODUCT(('Budget Lead'!$M$8:$AV$8=AZ$9)*('Budget Lead'!$B$21:$B$190=$B199)*('Budget Lead'!$M$21:$AV$190*1))</f>
        <v>0</v>
      </c>
      <c r="BA199" s="26"/>
      <c r="BB199" s="381"/>
      <c r="BC199" s="382"/>
      <c r="BD199" s="26"/>
      <c r="BE199" s="381">
        <f t="shared" si="266"/>
        <v>0</v>
      </c>
      <c r="BF199" s="383">
        <f t="shared" si="182"/>
        <v>0</v>
      </c>
      <c r="BG199" s="26"/>
      <c r="BH199" s="381">
        <f t="shared" si="267"/>
        <v>0</v>
      </c>
      <c r="BI199" s="383">
        <f t="shared" si="183"/>
        <v>0</v>
      </c>
    </row>
    <row r="200" spans="2:61" ht="12" hidden="1" customHeight="1" outlineLevel="1" x14ac:dyDescent="0.35">
      <c r="B200" s="61" t="s">
        <v>468</v>
      </c>
      <c r="C200" s="62">
        <f>IFERROR(VLOOKUP(B200,'Budget Lead'!B:AY,2,FALSE),0)</f>
        <v>0</v>
      </c>
      <c r="D200" s="376">
        <f>IFERROR(VLOOKUP(B200,'Budget Lead'!B:AQ,3,FALSE),0)</f>
        <v>0</v>
      </c>
      <c r="E200" s="377">
        <f>IFERROR(VLOOKUP($B200,'Budget Lead'!$B:$AQ,4,FALSE),0)</f>
        <v>0</v>
      </c>
      <c r="F200" s="376">
        <f>IFERROR(VLOOKUP($B200,'Budget Lead'!$B:$AQ,5,FALSE),0)</f>
        <v>0</v>
      </c>
      <c r="G200" s="377">
        <f>IFERROR(VLOOKUP($B200,'Budget Lead'!$B:$AQ,6,FALSE),0)</f>
        <v>0</v>
      </c>
      <c r="H200" s="378">
        <f>IFERROR(VLOOKUP($B200,'Budget Lead'!$B:$AQ,7,FALSE),0)</f>
        <v>0</v>
      </c>
      <c r="I200" s="384">
        <f>IFERROR(VLOOKUP($B200,'Budget Lead'!$B:$AQ,8,FALSE),0)</f>
        <v>0</v>
      </c>
      <c r="J200" s="385">
        <f>IFERROR(VLOOKUP($B200,'Budget Lead'!$B:$AQ,9,FALSE),0)</f>
        <v>0</v>
      </c>
      <c r="K200" s="67">
        <f t="shared" si="268"/>
        <v>0</v>
      </c>
      <c r="L200" s="412"/>
      <c r="M200" s="412"/>
      <c r="N200" s="412"/>
      <c r="O200" s="145">
        <f t="shared" si="269"/>
        <v>0</v>
      </c>
      <c r="P200" s="26"/>
      <c r="Q200" s="67" cm="1">
        <f t="array" ref="Q200">SUMPRODUCT(('Budget Lead'!$M$8:$AV$8=Q$9)*('Budget Lead'!$B$21:$B$190=$B200)*('Budget Lead'!$M$21:$AV$190*1))</f>
        <v>0</v>
      </c>
      <c r="R200" s="68" cm="1">
        <f t="array" ref="R200">SUMPRODUCT(('Budget Lead'!$M$8:$AV$8=R$9)*('Budget Lead'!$B$21:$B$190=$B200)*('Budget Lead'!$M$21:$AV$190*1))</f>
        <v>0</v>
      </c>
      <c r="S200" s="69" cm="1">
        <f t="array" ref="S200">SUMPRODUCT(('Budget Lead'!$M$8:$AV$8=S$9)*('Budget Lead'!$B$21:$B$190=$B200)*('Budget Lead'!$M$21:$AV$190*1))</f>
        <v>0</v>
      </c>
      <c r="T200" s="67" cm="1">
        <f t="array" ref="T200">SUMPRODUCT(('Budget Lead'!$M$8:$AV$8=T$9)*('Budget Lead'!$B$21:$B$190=$B200)*('Budget Lead'!$M$21:$AV$190*1))</f>
        <v>0</v>
      </c>
      <c r="U200" s="68" cm="1">
        <f t="array" ref="U200">SUMPRODUCT(('Budget Lead'!$M$8:$AV$8=U$9)*('Budget Lead'!$B$21:$B$190=$B200)*('Budget Lead'!$M$21:$AV$190*1))</f>
        <v>0</v>
      </c>
      <c r="V200" s="69" cm="1">
        <f t="array" ref="V200">SUMPRODUCT(('Budget Lead'!$M$8:$AV$8=V$9)*('Budget Lead'!$B$21:$B$190=$B200)*('Budget Lead'!$M$21:$AV$190*1))</f>
        <v>0</v>
      </c>
      <c r="W200" s="67" cm="1">
        <f t="array" ref="W200">SUMPRODUCT(('Budget Lead'!$M$8:$AV$8=W$9)*('Budget Lead'!$B$21:$B$190=$B200)*('Budget Lead'!$M$21:$AV$190*1))</f>
        <v>0</v>
      </c>
      <c r="X200" s="68" cm="1">
        <f t="array" ref="X200">SUMPRODUCT(('Budget Lead'!$M$8:$AV$8=X$9)*('Budget Lead'!$B$21:$B$190=$B200)*('Budget Lead'!$M$21:$AV$190*1))</f>
        <v>0</v>
      </c>
      <c r="Y200" s="69" cm="1">
        <f t="array" ref="Y200">SUMPRODUCT(('Budget Lead'!$M$8:$AV$8=Y$9)*('Budget Lead'!$B$21:$B$190=$B200)*('Budget Lead'!$M$21:$AV$190*1))</f>
        <v>0</v>
      </c>
      <c r="Z200" s="67" cm="1">
        <f t="array" ref="Z200">SUMPRODUCT(('Budget Lead'!$M$8:$AV$8=Z$9)*('Budget Lead'!$B$21:$B$190=$B200)*('Budget Lead'!$M$21:$AV$190*1))</f>
        <v>0</v>
      </c>
      <c r="AA200" s="68" cm="1">
        <f t="array" ref="AA200">SUMPRODUCT(('Budget Lead'!$M$8:$AV$8=AA$9)*('Budget Lead'!$B$21:$B$190=$B200)*('Budget Lead'!$M$21:$AV$190*1))</f>
        <v>0</v>
      </c>
      <c r="AB200" s="69" cm="1">
        <f t="array" ref="AB200">SUMPRODUCT(('Budget Lead'!$M$8:$AV$8=AB$9)*('Budget Lead'!$B$21:$B$190=$B200)*('Budget Lead'!$M$21:$AV$190*1))</f>
        <v>0</v>
      </c>
      <c r="AC200" s="67" cm="1">
        <f t="array" ref="AC200">SUMPRODUCT(('Budget Lead'!$M$8:$AV$8=AC$9)*('Budget Lead'!$B$21:$B$190=$B200)*('Budget Lead'!$M$21:$AV$190*1))</f>
        <v>0</v>
      </c>
      <c r="AD200" s="68" cm="1">
        <f t="array" ref="AD200">SUMPRODUCT(('Budget Lead'!$M$8:$AV$8=AD$9)*('Budget Lead'!$B$21:$B$190=$B200)*('Budget Lead'!$M$21:$AV$190*1))</f>
        <v>0</v>
      </c>
      <c r="AE200" s="69" cm="1">
        <f t="array" ref="AE200">SUMPRODUCT(('Budget Lead'!$M$8:$AV$8=AE$9)*('Budget Lead'!$B$21:$B$190=$B200)*('Budget Lead'!$M$21:$AV$190*1))</f>
        <v>0</v>
      </c>
      <c r="AF200" s="67" cm="1">
        <f t="array" ref="AF200">SUMPRODUCT(('Budget Lead'!$M$8:$AV$8=AF$9)*('Budget Lead'!$B$21:$B$190=$B200)*('Budget Lead'!$M$21:$AV$190*1))</f>
        <v>0</v>
      </c>
      <c r="AG200" s="68" cm="1">
        <f t="array" ref="AG200">SUMPRODUCT(('Budget Lead'!$M$8:$AV$8=AG$9)*('Budget Lead'!$B$21:$B$190=$B200)*('Budget Lead'!$M$21:$AV$190*1))</f>
        <v>0</v>
      </c>
      <c r="AH200" s="69" cm="1">
        <f t="array" ref="AH200">SUMPRODUCT(('Budget Lead'!$M$8:$AV$8=AH$9)*('Budget Lead'!$B$21:$B$190=$B200)*('Budget Lead'!$M$21:$AV$190*1))</f>
        <v>0</v>
      </c>
      <c r="AI200" s="67" cm="1">
        <f t="array" ref="AI200">SUMPRODUCT(('Budget Lead'!$M$8:$AV$8=AI$9)*('Budget Lead'!$B$21:$B$190=$B200)*('Budget Lead'!$M$21:$AV$190*1))</f>
        <v>0</v>
      </c>
      <c r="AJ200" s="68" cm="1">
        <f t="array" ref="AJ200">SUMPRODUCT(('Budget Lead'!$M$8:$AV$8=AJ$9)*('Budget Lead'!$B$21:$B$190=$B200)*('Budget Lead'!$M$21:$AV$190*1))</f>
        <v>0</v>
      </c>
      <c r="AK200" s="69" cm="1">
        <f t="array" ref="AK200">SUMPRODUCT(('Budget Lead'!$M$8:$AV$8=AK$9)*('Budget Lead'!$B$21:$B$190=$B200)*('Budget Lead'!$M$21:$AV$190*1))</f>
        <v>0</v>
      </c>
      <c r="AL200" s="67" cm="1">
        <f t="array" ref="AL200">SUMPRODUCT(('Budget Lead'!$M$8:$AV$8=AL$9)*('Budget Lead'!$B$21:$B$190=$B200)*('Budget Lead'!$M$21:$AV$190*1))</f>
        <v>0</v>
      </c>
      <c r="AM200" s="68" cm="1">
        <f t="array" ref="AM200">SUMPRODUCT(('Budget Lead'!$M$8:$AV$8=AM$9)*('Budget Lead'!$B$21:$B$190=$B200)*('Budget Lead'!$M$21:$AV$190*1))</f>
        <v>0</v>
      </c>
      <c r="AN200" s="69" cm="1">
        <f t="array" ref="AN200">SUMPRODUCT(('Budget Lead'!$M$8:$AV$8=AN$9)*('Budget Lead'!$B$21:$B$190=$B200)*('Budget Lead'!$M$21:$AV$190*1))</f>
        <v>0</v>
      </c>
      <c r="AO200" s="67" cm="1">
        <f t="array" ref="AO200">SUMPRODUCT(('Budget Lead'!$M$8:$AV$8=AO$9)*('Budget Lead'!$B$21:$B$190=$B200)*('Budget Lead'!$M$21:$AV$190*1))</f>
        <v>0</v>
      </c>
      <c r="AP200" s="68" cm="1">
        <f t="array" ref="AP200">SUMPRODUCT(('Budget Lead'!$M$8:$AV$8=AP$9)*('Budget Lead'!$B$21:$B$190=$B200)*('Budget Lead'!$M$21:$AV$190*1))</f>
        <v>0</v>
      </c>
      <c r="AQ200" s="69" cm="1">
        <f t="array" ref="AQ200">SUMPRODUCT(('Budget Lead'!$M$8:$AV$8=AQ$9)*('Budget Lead'!$B$21:$B$190=$B200)*('Budget Lead'!$M$21:$AV$190*1))</f>
        <v>0</v>
      </c>
      <c r="AR200" s="67" cm="1">
        <f t="array" ref="AR200">SUMPRODUCT(('Budget Lead'!$M$8:$AV$8=AR$9)*('Budget Lead'!$B$21:$B$190=$B200)*('Budget Lead'!$M$21:$AV$190*1))</f>
        <v>0</v>
      </c>
      <c r="AS200" s="68" cm="1">
        <f t="array" ref="AS200">SUMPRODUCT(('Budget Lead'!$M$8:$AV$8=AS$9)*('Budget Lead'!$B$21:$B$190=$B200)*('Budget Lead'!$M$21:$AV$190*1))</f>
        <v>0</v>
      </c>
      <c r="AT200" s="69" cm="1">
        <f t="array" ref="AT200">SUMPRODUCT(('Budget Lead'!$M$8:$AV$8=AT$9)*('Budget Lead'!$B$21:$B$190=$B200)*('Budget Lead'!$M$21:$AV$190*1))</f>
        <v>0</v>
      </c>
      <c r="AU200" s="67" cm="1">
        <f t="array" ref="AU200">SUMPRODUCT(('Budget Lead'!$M$8:$AV$8=AU$9)*('Budget Lead'!$B$21:$B$190=$B200)*('Budget Lead'!$M$21:$AV$190*1))</f>
        <v>0</v>
      </c>
      <c r="AV200" s="68" cm="1">
        <f t="array" ref="AV200">SUMPRODUCT(('Budget Lead'!$M$8:$AV$8=AV$9)*('Budget Lead'!$B$21:$B$190=$B200)*('Budget Lead'!$M$21:$AV$190*1))</f>
        <v>0</v>
      </c>
      <c r="AW200" s="69" cm="1">
        <f t="array" ref="AW200">SUMPRODUCT(('Budget Lead'!$M$8:$AV$8=AW$9)*('Budget Lead'!$B$21:$B$190=$B200)*('Budget Lead'!$M$21:$AV$190*1))</f>
        <v>0</v>
      </c>
      <c r="AX200" s="67" cm="1">
        <f t="array" ref="AX200">SUMPRODUCT(('Budget Lead'!$M$8:$AV$8=AX$9)*('Budget Lead'!$B$21:$B$190=$B200)*('Budget Lead'!$M$21:$AV$190*1))</f>
        <v>0</v>
      </c>
      <c r="AY200" s="68" cm="1">
        <f t="array" ref="AY200">SUMPRODUCT(('Budget Lead'!$M$8:$AV$8=AY$9)*('Budget Lead'!$B$21:$B$190=$B200)*('Budget Lead'!$M$21:$AV$190*1))</f>
        <v>0</v>
      </c>
      <c r="AZ200" s="69" cm="1">
        <f t="array" ref="AZ200">SUMPRODUCT(('Budget Lead'!$M$8:$AV$8=AZ$9)*('Budget Lead'!$B$21:$B$190=$B200)*('Budget Lead'!$M$21:$AV$190*1))</f>
        <v>0</v>
      </c>
      <c r="BA200" s="26"/>
      <c r="BB200" s="381"/>
      <c r="BC200" s="382"/>
      <c r="BD200" s="26"/>
      <c r="BE200" s="381">
        <f t="shared" si="266"/>
        <v>0</v>
      </c>
      <c r="BF200" s="383">
        <f t="shared" si="182"/>
        <v>0</v>
      </c>
      <c r="BG200" s="26"/>
      <c r="BH200" s="381">
        <f t="shared" si="267"/>
        <v>0</v>
      </c>
      <c r="BI200" s="383">
        <f t="shared" si="183"/>
        <v>0</v>
      </c>
    </row>
    <row r="201" spans="2:61" ht="12" hidden="1" customHeight="1" outlineLevel="1" x14ac:dyDescent="0.35">
      <c r="B201" s="61" t="s">
        <v>469</v>
      </c>
      <c r="C201" s="62">
        <f>IFERROR(VLOOKUP(B201,'Budget Lead'!B:AY,2,FALSE),0)</f>
        <v>0</v>
      </c>
      <c r="D201" s="376">
        <f>IFERROR(VLOOKUP(B201,'Budget Lead'!B:AQ,3,FALSE),0)</f>
        <v>0</v>
      </c>
      <c r="E201" s="377">
        <f>IFERROR(VLOOKUP($B201,'Budget Lead'!$B:$AQ,4,FALSE),0)</f>
        <v>0</v>
      </c>
      <c r="F201" s="376">
        <f>IFERROR(VLOOKUP($B201,'Budget Lead'!$B:$AQ,5,FALSE),0)</f>
        <v>0</v>
      </c>
      <c r="G201" s="377">
        <f>IFERROR(VLOOKUP($B201,'Budget Lead'!$B:$AQ,6,FALSE),0)</f>
        <v>0</v>
      </c>
      <c r="H201" s="378">
        <f>IFERROR(VLOOKUP($B201,'Budget Lead'!$B:$AQ,7,FALSE),0)</f>
        <v>0</v>
      </c>
      <c r="I201" s="384">
        <f>IFERROR(VLOOKUP($B201,'Budget Lead'!$B:$AQ,8,FALSE),0)</f>
        <v>0</v>
      </c>
      <c r="J201" s="385">
        <f>IFERROR(VLOOKUP($B201,'Budget Lead'!$B:$AQ,9,FALSE),0)</f>
        <v>0</v>
      </c>
      <c r="K201" s="67">
        <f t="shared" si="268"/>
        <v>0</v>
      </c>
      <c r="L201" s="412"/>
      <c r="M201" s="412"/>
      <c r="N201" s="412"/>
      <c r="O201" s="145">
        <f t="shared" si="269"/>
        <v>0</v>
      </c>
      <c r="P201" s="26"/>
      <c r="Q201" s="67" cm="1">
        <f t="array" ref="Q201">SUMPRODUCT(('Budget Lead'!$M$8:$AV$8=Q$9)*('Budget Lead'!$B$21:$B$190=$B201)*('Budget Lead'!$M$21:$AV$190*1))</f>
        <v>0</v>
      </c>
      <c r="R201" s="68" cm="1">
        <f t="array" ref="R201">SUMPRODUCT(('Budget Lead'!$M$8:$AV$8=R$9)*('Budget Lead'!$B$21:$B$190=$B201)*('Budget Lead'!$M$21:$AV$190*1))</f>
        <v>0</v>
      </c>
      <c r="S201" s="69" cm="1">
        <f t="array" ref="S201">SUMPRODUCT(('Budget Lead'!$M$8:$AV$8=S$9)*('Budget Lead'!$B$21:$B$190=$B201)*('Budget Lead'!$M$21:$AV$190*1))</f>
        <v>0</v>
      </c>
      <c r="T201" s="67" cm="1">
        <f t="array" ref="T201">SUMPRODUCT(('Budget Lead'!$M$8:$AV$8=T$9)*('Budget Lead'!$B$21:$B$190=$B201)*('Budget Lead'!$M$21:$AV$190*1))</f>
        <v>0</v>
      </c>
      <c r="U201" s="68" cm="1">
        <f t="array" ref="U201">SUMPRODUCT(('Budget Lead'!$M$8:$AV$8=U$9)*('Budget Lead'!$B$21:$B$190=$B201)*('Budget Lead'!$M$21:$AV$190*1))</f>
        <v>0</v>
      </c>
      <c r="V201" s="69" cm="1">
        <f t="array" ref="V201">SUMPRODUCT(('Budget Lead'!$M$8:$AV$8=V$9)*('Budget Lead'!$B$21:$B$190=$B201)*('Budget Lead'!$M$21:$AV$190*1))</f>
        <v>0</v>
      </c>
      <c r="W201" s="67" cm="1">
        <f t="array" ref="W201">SUMPRODUCT(('Budget Lead'!$M$8:$AV$8=W$9)*('Budget Lead'!$B$21:$B$190=$B201)*('Budget Lead'!$M$21:$AV$190*1))</f>
        <v>0</v>
      </c>
      <c r="X201" s="68" cm="1">
        <f t="array" ref="X201">SUMPRODUCT(('Budget Lead'!$M$8:$AV$8=X$9)*('Budget Lead'!$B$21:$B$190=$B201)*('Budget Lead'!$M$21:$AV$190*1))</f>
        <v>0</v>
      </c>
      <c r="Y201" s="69" cm="1">
        <f t="array" ref="Y201">SUMPRODUCT(('Budget Lead'!$M$8:$AV$8=Y$9)*('Budget Lead'!$B$21:$B$190=$B201)*('Budget Lead'!$M$21:$AV$190*1))</f>
        <v>0</v>
      </c>
      <c r="Z201" s="67" cm="1">
        <f t="array" ref="Z201">SUMPRODUCT(('Budget Lead'!$M$8:$AV$8=Z$9)*('Budget Lead'!$B$21:$B$190=$B201)*('Budget Lead'!$M$21:$AV$190*1))</f>
        <v>0</v>
      </c>
      <c r="AA201" s="68" cm="1">
        <f t="array" ref="AA201">SUMPRODUCT(('Budget Lead'!$M$8:$AV$8=AA$9)*('Budget Lead'!$B$21:$B$190=$B201)*('Budget Lead'!$M$21:$AV$190*1))</f>
        <v>0</v>
      </c>
      <c r="AB201" s="69" cm="1">
        <f t="array" ref="AB201">SUMPRODUCT(('Budget Lead'!$M$8:$AV$8=AB$9)*('Budget Lead'!$B$21:$B$190=$B201)*('Budget Lead'!$M$21:$AV$190*1))</f>
        <v>0</v>
      </c>
      <c r="AC201" s="67" cm="1">
        <f t="array" ref="AC201">SUMPRODUCT(('Budget Lead'!$M$8:$AV$8=AC$9)*('Budget Lead'!$B$21:$B$190=$B201)*('Budget Lead'!$M$21:$AV$190*1))</f>
        <v>0</v>
      </c>
      <c r="AD201" s="68" cm="1">
        <f t="array" ref="AD201">SUMPRODUCT(('Budget Lead'!$M$8:$AV$8=AD$9)*('Budget Lead'!$B$21:$B$190=$B201)*('Budget Lead'!$M$21:$AV$190*1))</f>
        <v>0</v>
      </c>
      <c r="AE201" s="69" cm="1">
        <f t="array" ref="AE201">SUMPRODUCT(('Budget Lead'!$M$8:$AV$8=AE$9)*('Budget Lead'!$B$21:$B$190=$B201)*('Budget Lead'!$M$21:$AV$190*1))</f>
        <v>0</v>
      </c>
      <c r="AF201" s="67" cm="1">
        <f t="array" ref="AF201">SUMPRODUCT(('Budget Lead'!$M$8:$AV$8=AF$9)*('Budget Lead'!$B$21:$B$190=$B201)*('Budget Lead'!$M$21:$AV$190*1))</f>
        <v>0</v>
      </c>
      <c r="AG201" s="68" cm="1">
        <f t="array" ref="AG201">SUMPRODUCT(('Budget Lead'!$M$8:$AV$8=AG$9)*('Budget Lead'!$B$21:$B$190=$B201)*('Budget Lead'!$M$21:$AV$190*1))</f>
        <v>0</v>
      </c>
      <c r="AH201" s="69" cm="1">
        <f t="array" ref="AH201">SUMPRODUCT(('Budget Lead'!$M$8:$AV$8=AH$9)*('Budget Lead'!$B$21:$B$190=$B201)*('Budget Lead'!$M$21:$AV$190*1))</f>
        <v>0</v>
      </c>
      <c r="AI201" s="67" cm="1">
        <f t="array" ref="AI201">SUMPRODUCT(('Budget Lead'!$M$8:$AV$8=AI$9)*('Budget Lead'!$B$21:$B$190=$B201)*('Budget Lead'!$M$21:$AV$190*1))</f>
        <v>0</v>
      </c>
      <c r="AJ201" s="68" cm="1">
        <f t="array" ref="AJ201">SUMPRODUCT(('Budget Lead'!$M$8:$AV$8=AJ$9)*('Budget Lead'!$B$21:$B$190=$B201)*('Budget Lead'!$M$21:$AV$190*1))</f>
        <v>0</v>
      </c>
      <c r="AK201" s="69" cm="1">
        <f t="array" ref="AK201">SUMPRODUCT(('Budget Lead'!$M$8:$AV$8=AK$9)*('Budget Lead'!$B$21:$B$190=$B201)*('Budget Lead'!$M$21:$AV$190*1))</f>
        <v>0</v>
      </c>
      <c r="AL201" s="67" cm="1">
        <f t="array" ref="AL201">SUMPRODUCT(('Budget Lead'!$M$8:$AV$8=AL$9)*('Budget Lead'!$B$21:$B$190=$B201)*('Budget Lead'!$M$21:$AV$190*1))</f>
        <v>0</v>
      </c>
      <c r="AM201" s="68" cm="1">
        <f t="array" ref="AM201">SUMPRODUCT(('Budget Lead'!$M$8:$AV$8=AM$9)*('Budget Lead'!$B$21:$B$190=$B201)*('Budget Lead'!$M$21:$AV$190*1))</f>
        <v>0</v>
      </c>
      <c r="AN201" s="69" cm="1">
        <f t="array" ref="AN201">SUMPRODUCT(('Budget Lead'!$M$8:$AV$8=AN$9)*('Budget Lead'!$B$21:$B$190=$B201)*('Budget Lead'!$M$21:$AV$190*1))</f>
        <v>0</v>
      </c>
      <c r="AO201" s="67" cm="1">
        <f t="array" ref="AO201">SUMPRODUCT(('Budget Lead'!$M$8:$AV$8=AO$9)*('Budget Lead'!$B$21:$B$190=$B201)*('Budget Lead'!$M$21:$AV$190*1))</f>
        <v>0</v>
      </c>
      <c r="AP201" s="68" cm="1">
        <f t="array" ref="AP201">SUMPRODUCT(('Budget Lead'!$M$8:$AV$8=AP$9)*('Budget Lead'!$B$21:$B$190=$B201)*('Budget Lead'!$M$21:$AV$190*1))</f>
        <v>0</v>
      </c>
      <c r="AQ201" s="69" cm="1">
        <f t="array" ref="AQ201">SUMPRODUCT(('Budget Lead'!$M$8:$AV$8=AQ$9)*('Budget Lead'!$B$21:$B$190=$B201)*('Budget Lead'!$M$21:$AV$190*1))</f>
        <v>0</v>
      </c>
      <c r="AR201" s="67" cm="1">
        <f t="array" ref="AR201">SUMPRODUCT(('Budget Lead'!$M$8:$AV$8=AR$9)*('Budget Lead'!$B$21:$B$190=$B201)*('Budget Lead'!$M$21:$AV$190*1))</f>
        <v>0</v>
      </c>
      <c r="AS201" s="68" cm="1">
        <f t="array" ref="AS201">SUMPRODUCT(('Budget Lead'!$M$8:$AV$8=AS$9)*('Budget Lead'!$B$21:$B$190=$B201)*('Budget Lead'!$M$21:$AV$190*1))</f>
        <v>0</v>
      </c>
      <c r="AT201" s="69" cm="1">
        <f t="array" ref="AT201">SUMPRODUCT(('Budget Lead'!$M$8:$AV$8=AT$9)*('Budget Lead'!$B$21:$B$190=$B201)*('Budget Lead'!$M$21:$AV$190*1))</f>
        <v>0</v>
      </c>
      <c r="AU201" s="67" cm="1">
        <f t="array" ref="AU201">SUMPRODUCT(('Budget Lead'!$M$8:$AV$8=AU$9)*('Budget Lead'!$B$21:$B$190=$B201)*('Budget Lead'!$M$21:$AV$190*1))</f>
        <v>0</v>
      </c>
      <c r="AV201" s="68" cm="1">
        <f t="array" ref="AV201">SUMPRODUCT(('Budget Lead'!$M$8:$AV$8=AV$9)*('Budget Lead'!$B$21:$B$190=$B201)*('Budget Lead'!$M$21:$AV$190*1))</f>
        <v>0</v>
      </c>
      <c r="AW201" s="69" cm="1">
        <f t="array" ref="AW201">SUMPRODUCT(('Budget Lead'!$M$8:$AV$8=AW$9)*('Budget Lead'!$B$21:$B$190=$B201)*('Budget Lead'!$M$21:$AV$190*1))</f>
        <v>0</v>
      </c>
      <c r="AX201" s="67" cm="1">
        <f t="array" ref="AX201">SUMPRODUCT(('Budget Lead'!$M$8:$AV$8=AX$9)*('Budget Lead'!$B$21:$B$190=$B201)*('Budget Lead'!$M$21:$AV$190*1))</f>
        <v>0</v>
      </c>
      <c r="AY201" s="68" cm="1">
        <f t="array" ref="AY201">SUMPRODUCT(('Budget Lead'!$M$8:$AV$8=AY$9)*('Budget Lead'!$B$21:$B$190=$B201)*('Budget Lead'!$M$21:$AV$190*1))</f>
        <v>0</v>
      </c>
      <c r="AZ201" s="69" cm="1">
        <f t="array" ref="AZ201">SUMPRODUCT(('Budget Lead'!$M$8:$AV$8=AZ$9)*('Budget Lead'!$B$21:$B$190=$B201)*('Budget Lead'!$M$21:$AV$190*1))</f>
        <v>0</v>
      </c>
      <c r="BA201" s="26"/>
      <c r="BB201" s="381"/>
      <c r="BC201" s="382"/>
      <c r="BD201" s="26"/>
      <c r="BE201" s="381">
        <f t="shared" si="266"/>
        <v>0</v>
      </c>
      <c r="BF201" s="383">
        <f t="shared" si="182"/>
        <v>0</v>
      </c>
      <c r="BG201" s="26"/>
      <c r="BH201" s="381">
        <f t="shared" si="267"/>
        <v>0</v>
      </c>
      <c r="BI201" s="383">
        <f t="shared" si="183"/>
        <v>0</v>
      </c>
    </row>
    <row r="202" spans="2:61" ht="12" hidden="1" customHeight="1" outlineLevel="1" x14ac:dyDescent="0.35">
      <c r="B202" s="61" t="s">
        <v>470</v>
      </c>
      <c r="C202" s="62">
        <f>IFERROR(VLOOKUP(B202,'Budget Lead'!B:AY,2,FALSE),0)</f>
        <v>0</v>
      </c>
      <c r="D202" s="376">
        <f>IFERROR(VLOOKUP(B202,'Budget Lead'!B:AQ,3,FALSE),0)</f>
        <v>0</v>
      </c>
      <c r="E202" s="377">
        <f>IFERROR(VLOOKUP($B202,'Budget Lead'!$B:$AQ,4,FALSE),0)</f>
        <v>0</v>
      </c>
      <c r="F202" s="376">
        <f>IFERROR(VLOOKUP($B202,'Budget Lead'!$B:$AQ,5,FALSE),0)</f>
        <v>0</v>
      </c>
      <c r="G202" s="377">
        <f>IFERROR(VLOOKUP($B202,'Budget Lead'!$B:$AQ,6,FALSE),0)</f>
        <v>0</v>
      </c>
      <c r="H202" s="378">
        <f>IFERROR(VLOOKUP($B202,'Budget Lead'!$B:$AQ,7,FALSE),0)</f>
        <v>0</v>
      </c>
      <c r="I202" s="384">
        <f>IFERROR(VLOOKUP($B202,'Budget Lead'!$B:$AQ,8,FALSE),0)</f>
        <v>0</v>
      </c>
      <c r="J202" s="385">
        <f>IFERROR(VLOOKUP($B202,'Budget Lead'!$B:$AQ,9,FALSE),0)</f>
        <v>0</v>
      </c>
      <c r="K202" s="67">
        <f t="shared" si="268"/>
        <v>0</v>
      </c>
      <c r="L202" s="397"/>
      <c r="M202" s="397"/>
      <c r="N202" s="397"/>
      <c r="O202" s="145">
        <f t="shared" si="269"/>
        <v>0</v>
      </c>
      <c r="P202" s="26"/>
      <c r="Q202" s="67" cm="1">
        <f t="array" ref="Q202">SUMPRODUCT(('Budget Lead'!$M$8:$AV$8=Q$9)*('Budget Lead'!$B$21:$B$190=$B202)*('Budget Lead'!$M$21:$AV$190*1))</f>
        <v>0</v>
      </c>
      <c r="R202" s="68" cm="1">
        <f t="array" ref="R202">SUMPRODUCT(('Budget Lead'!$M$8:$AV$8=R$9)*('Budget Lead'!$B$21:$B$190=$B202)*('Budget Lead'!$M$21:$AV$190*1))</f>
        <v>0</v>
      </c>
      <c r="S202" s="69" cm="1">
        <f t="array" ref="S202">SUMPRODUCT(('Budget Lead'!$M$8:$AV$8=S$9)*('Budget Lead'!$B$21:$B$190=$B202)*('Budget Lead'!$M$21:$AV$190*1))</f>
        <v>0</v>
      </c>
      <c r="T202" s="67" cm="1">
        <f t="array" ref="T202">SUMPRODUCT(('Budget Lead'!$M$8:$AV$8=T$9)*('Budget Lead'!$B$21:$B$190=$B202)*('Budget Lead'!$M$21:$AV$190*1))</f>
        <v>0</v>
      </c>
      <c r="U202" s="68" cm="1">
        <f t="array" ref="U202">SUMPRODUCT(('Budget Lead'!$M$8:$AV$8=U$9)*('Budget Lead'!$B$21:$B$190=$B202)*('Budget Lead'!$M$21:$AV$190*1))</f>
        <v>0</v>
      </c>
      <c r="V202" s="69" cm="1">
        <f t="array" ref="V202">SUMPRODUCT(('Budget Lead'!$M$8:$AV$8=V$9)*('Budget Lead'!$B$21:$B$190=$B202)*('Budget Lead'!$M$21:$AV$190*1))</f>
        <v>0</v>
      </c>
      <c r="W202" s="67" cm="1">
        <f t="array" ref="W202">SUMPRODUCT(('Budget Lead'!$M$8:$AV$8=W$9)*('Budget Lead'!$B$21:$B$190=$B202)*('Budget Lead'!$M$21:$AV$190*1))</f>
        <v>0</v>
      </c>
      <c r="X202" s="68" cm="1">
        <f t="array" ref="X202">SUMPRODUCT(('Budget Lead'!$M$8:$AV$8=X$9)*('Budget Lead'!$B$21:$B$190=$B202)*('Budget Lead'!$M$21:$AV$190*1))</f>
        <v>0</v>
      </c>
      <c r="Y202" s="69" cm="1">
        <f t="array" ref="Y202">SUMPRODUCT(('Budget Lead'!$M$8:$AV$8=Y$9)*('Budget Lead'!$B$21:$B$190=$B202)*('Budget Lead'!$M$21:$AV$190*1))</f>
        <v>0</v>
      </c>
      <c r="Z202" s="67" cm="1">
        <f t="array" ref="Z202">SUMPRODUCT(('Budget Lead'!$M$8:$AV$8=Z$9)*('Budget Lead'!$B$21:$B$190=$B202)*('Budget Lead'!$M$21:$AV$190*1))</f>
        <v>0</v>
      </c>
      <c r="AA202" s="68" cm="1">
        <f t="array" ref="AA202">SUMPRODUCT(('Budget Lead'!$M$8:$AV$8=AA$9)*('Budget Lead'!$B$21:$B$190=$B202)*('Budget Lead'!$M$21:$AV$190*1))</f>
        <v>0</v>
      </c>
      <c r="AB202" s="69" cm="1">
        <f t="array" ref="AB202">SUMPRODUCT(('Budget Lead'!$M$8:$AV$8=AB$9)*('Budget Lead'!$B$21:$B$190=$B202)*('Budget Lead'!$M$21:$AV$190*1))</f>
        <v>0</v>
      </c>
      <c r="AC202" s="67" cm="1">
        <f t="array" ref="AC202">SUMPRODUCT(('Budget Lead'!$M$8:$AV$8=AC$9)*('Budget Lead'!$B$21:$B$190=$B202)*('Budget Lead'!$M$21:$AV$190*1))</f>
        <v>0</v>
      </c>
      <c r="AD202" s="68" cm="1">
        <f t="array" ref="AD202">SUMPRODUCT(('Budget Lead'!$M$8:$AV$8=AD$9)*('Budget Lead'!$B$21:$B$190=$B202)*('Budget Lead'!$M$21:$AV$190*1))</f>
        <v>0</v>
      </c>
      <c r="AE202" s="69" cm="1">
        <f t="array" ref="AE202">SUMPRODUCT(('Budget Lead'!$M$8:$AV$8=AE$9)*('Budget Lead'!$B$21:$B$190=$B202)*('Budget Lead'!$M$21:$AV$190*1))</f>
        <v>0</v>
      </c>
      <c r="AF202" s="67" cm="1">
        <f t="array" ref="AF202">SUMPRODUCT(('Budget Lead'!$M$8:$AV$8=AF$9)*('Budget Lead'!$B$21:$B$190=$B202)*('Budget Lead'!$M$21:$AV$190*1))</f>
        <v>0</v>
      </c>
      <c r="AG202" s="68" cm="1">
        <f t="array" ref="AG202">SUMPRODUCT(('Budget Lead'!$M$8:$AV$8=AG$9)*('Budget Lead'!$B$21:$B$190=$B202)*('Budget Lead'!$M$21:$AV$190*1))</f>
        <v>0</v>
      </c>
      <c r="AH202" s="69" cm="1">
        <f t="array" ref="AH202">SUMPRODUCT(('Budget Lead'!$M$8:$AV$8=AH$9)*('Budget Lead'!$B$21:$B$190=$B202)*('Budget Lead'!$M$21:$AV$190*1))</f>
        <v>0</v>
      </c>
      <c r="AI202" s="67" cm="1">
        <f t="array" ref="AI202">SUMPRODUCT(('Budget Lead'!$M$8:$AV$8=AI$9)*('Budget Lead'!$B$21:$B$190=$B202)*('Budget Lead'!$M$21:$AV$190*1))</f>
        <v>0</v>
      </c>
      <c r="AJ202" s="68" cm="1">
        <f t="array" ref="AJ202">SUMPRODUCT(('Budget Lead'!$M$8:$AV$8=AJ$9)*('Budget Lead'!$B$21:$B$190=$B202)*('Budget Lead'!$M$21:$AV$190*1))</f>
        <v>0</v>
      </c>
      <c r="AK202" s="69" cm="1">
        <f t="array" ref="AK202">SUMPRODUCT(('Budget Lead'!$M$8:$AV$8=AK$9)*('Budget Lead'!$B$21:$B$190=$B202)*('Budget Lead'!$M$21:$AV$190*1))</f>
        <v>0</v>
      </c>
      <c r="AL202" s="67" cm="1">
        <f t="array" ref="AL202">SUMPRODUCT(('Budget Lead'!$M$8:$AV$8=AL$9)*('Budget Lead'!$B$21:$B$190=$B202)*('Budget Lead'!$M$21:$AV$190*1))</f>
        <v>0</v>
      </c>
      <c r="AM202" s="68" cm="1">
        <f t="array" ref="AM202">SUMPRODUCT(('Budget Lead'!$M$8:$AV$8=AM$9)*('Budget Lead'!$B$21:$B$190=$B202)*('Budget Lead'!$M$21:$AV$190*1))</f>
        <v>0</v>
      </c>
      <c r="AN202" s="69" cm="1">
        <f t="array" ref="AN202">SUMPRODUCT(('Budget Lead'!$M$8:$AV$8=AN$9)*('Budget Lead'!$B$21:$B$190=$B202)*('Budget Lead'!$M$21:$AV$190*1))</f>
        <v>0</v>
      </c>
      <c r="AO202" s="67" cm="1">
        <f t="array" ref="AO202">SUMPRODUCT(('Budget Lead'!$M$8:$AV$8=AO$9)*('Budget Lead'!$B$21:$B$190=$B202)*('Budget Lead'!$M$21:$AV$190*1))</f>
        <v>0</v>
      </c>
      <c r="AP202" s="68" cm="1">
        <f t="array" ref="AP202">SUMPRODUCT(('Budget Lead'!$M$8:$AV$8=AP$9)*('Budget Lead'!$B$21:$B$190=$B202)*('Budget Lead'!$M$21:$AV$190*1))</f>
        <v>0</v>
      </c>
      <c r="AQ202" s="69" cm="1">
        <f t="array" ref="AQ202">SUMPRODUCT(('Budget Lead'!$M$8:$AV$8=AQ$9)*('Budget Lead'!$B$21:$B$190=$B202)*('Budget Lead'!$M$21:$AV$190*1))</f>
        <v>0</v>
      </c>
      <c r="AR202" s="67" cm="1">
        <f t="array" ref="AR202">SUMPRODUCT(('Budget Lead'!$M$8:$AV$8=AR$9)*('Budget Lead'!$B$21:$B$190=$B202)*('Budget Lead'!$M$21:$AV$190*1))</f>
        <v>0</v>
      </c>
      <c r="AS202" s="68" cm="1">
        <f t="array" ref="AS202">SUMPRODUCT(('Budget Lead'!$M$8:$AV$8=AS$9)*('Budget Lead'!$B$21:$B$190=$B202)*('Budget Lead'!$M$21:$AV$190*1))</f>
        <v>0</v>
      </c>
      <c r="AT202" s="69" cm="1">
        <f t="array" ref="AT202">SUMPRODUCT(('Budget Lead'!$M$8:$AV$8=AT$9)*('Budget Lead'!$B$21:$B$190=$B202)*('Budget Lead'!$M$21:$AV$190*1))</f>
        <v>0</v>
      </c>
      <c r="AU202" s="67" cm="1">
        <f t="array" ref="AU202">SUMPRODUCT(('Budget Lead'!$M$8:$AV$8=AU$9)*('Budget Lead'!$B$21:$B$190=$B202)*('Budget Lead'!$M$21:$AV$190*1))</f>
        <v>0</v>
      </c>
      <c r="AV202" s="68" cm="1">
        <f t="array" ref="AV202">SUMPRODUCT(('Budget Lead'!$M$8:$AV$8=AV$9)*('Budget Lead'!$B$21:$B$190=$B202)*('Budget Lead'!$M$21:$AV$190*1))</f>
        <v>0</v>
      </c>
      <c r="AW202" s="69" cm="1">
        <f t="array" ref="AW202">SUMPRODUCT(('Budget Lead'!$M$8:$AV$8=AW$9)*('Budget Lead'!$B$21:$B$190=$B202)*('Budget Lead'!$M$21:$AV$190*1))</f>
        <v>0</v>
      </c>
      <c r="AX202" s="67" cm="1">
        <f t="array" ref="AX202">SUMPRODUCT(('Budget Lead'!$M$8:$AV$8=AX$9)*('Budget Lead'!$B$21:$B$190=$B202)*('Budget Lead'!$M$21:$AV$190*1))</f>
        <v>0</v>
      </c>
      <c r="AY202" s="68" cm="1">
        <f t="array" ref="AY202">SUMPRODUCT(('Budget Lead'!$M$8:$AV$8=AY$9)*('Budget Lead'!$B$21:$B$190=$B202)*('Budget Lead'!$M$21:$AV$190*1))</f>
        <v>0</v>
      </c>
      <c r="AZ202" s="69" cm="1">
        <f t="array" ref="AZ202">SUMPRODUCT(('Budget Lead'!$M$8:$AV$8=AZ$9)*('Budget Lead'!$B$21:$B$190=$B202)*('Budget Lead'!$M$21:$AV$190*1))</f>
        <v>0</v>
      </c>
      <c r="BA202" s="26"/>
      <c r="BB202" s="381"/>
      <c r="BC202" s="382"/>
      <c r="BD202" s="26"/>
      <c r="BE202" s="381">
        <f t="shared" si="266"/>
        <v>0</v>
      </c>
      <c r="BF202" s="383">
        <f t="shared" si="182"/>
        <v>0</v>
      </c>
      <c r="BG202" s="26"/>
      <c r="BH202" s="381">
        <f t="shared" si="267"/>
        <v>0</v>
      </c>
      <c r="BI202" s="383">
        <f t="shared" si="183"/>
        <v>0</v>
      </c>
    </row>
    <row r="203" spans="2:61" ht="14.5" collapsed="1" x14ac:dyDescent="0.35">
      <c r="B203" s="61"/>
      <c r="C203" s="363" t="str">
        <f>B3</f>
        <v>P1</v>
      </c>
      <c r="D203" s="364"/>
      <c r="E203" s="365"/>
      <c r="F203" s="366"/>
      <c r="G203" s="365"/>
      <c r="H203" s="367"/>
      <c r="I203" s="368"/>
      <c r="J203" s="409"/>
      <c r="K203" s="370"/>
      <c r="L203" s="371">
        <f>SUM(L204:L213)</f>
        <v>0</v>
      </c>
      <c r="M203" s="371"/>
      <c r="N203" s="371"/>
      <c r="O203" s="371">
        <f>SUM(O204:O213)</f>
        <v>0</v>
      </c>
      <c r="P203" s="50"/>
      <c r="Q203" s="370">
        <f t="shared" ref="Q203:AZ203" si="270">SUM(Q204:Q213)</f>
        <v>0</v>
      </c>
      <c r="R203" s="371">
        <f t="shared" si="270"/>
        <v>0</v>
      </c>
      <c r="S203" s="373">
        <f t="shared" si="270"/>
        <v>0</v>
      </c>
      <c r="T203" s="370">
        <f t="shared" si="270"/>
        <v>0</v>
      </c>
      <c r="U203" s="371">
        <f t="shared" si="270"/>
        <v>0</v>
      </c>
      <c r="V203" s="373">
        <f t="shared" si="270"/>
        <v>0</v>
      </c>
      <c r="W203" s="370">
        <f t="shared" si="270"/>
        <v>0</v>
      </c>
      <c r="X203" s="371">
        <f t="shared" si="270"/>
        <v>0</v>
      </c>
      <c r="Y203" s="373">
        <f t="shared" si="270"/>
        <v>0</v>
      </c>
      <c r="Z203" s="370">
        <f t="shared" si="270"/>
        <v>0</v>
      </c>
      <c r="AA203" s="371">
        <f t="shared" si="270"/>
        <v>0</v>
      </c>
      <c r="AB203" s="373">
        <f t="shared" si="270"/>
        <v>0</v>
      </c>
      <c r="AC203" s="370">
        <f t="shared" si="270"/>
        <v>0</v>
      </c>
      <c r="AD203" s="371">
        <f t="shared" si="270"/>
        <v>0</v>
      </c>
      <c r="AE203" s="373">
        <f t="shared" si="270"/>
        <v>0</v>
      </c>
      <c r="AF203" s="370">
        <f t="shared" si="270"/>
        <v>0</v>
      </c>
      <c r="AG203" s="371">
        <f t="shared" si="270"/>
        <v>0</v>
      </c>
      <c r="AH203" s="373">
        <f t="shared" si="270"/>
        <v>0</v>
      </c>
      <c r="AI203" s="370">
        <f t="shared" si="270"/>
        <v>0</v>
      </c>
      <c r="AJ203" s="371">
        <f t="shared" si="270"/>
        <v>0</v>
      </c>
      <c r="AK203" s="373">
        <f t="shared" si="270"/>
        <v>0</v>
      </c>
      <c r="AL203" s="370">
        <f t="shared" si="270"/>
        <v>0</v>
      </c>
      <c r="AM203" s="371">
        <f t="shared" si="270"/>
        <v>0</v>
      </c>
      <c r="AN203" s="373">
        <f t="shared" si="270"/>
        <v>0</v>
      </c>
      <c r="AO203" s="370">
        <f t="shared" si="270"/>
        <v>0</v>
      </c>
      <c r="AP203" s="371">
        <f t="shared" si="270"/>
        <v>0</v>
      </c>
      <c r="AQ203" s="373">
        <f t="shared" si="270"/>
        <v>0</v>
      </c>
      <c r="AR203" s="370">
        <f t="shared" si="270"/>
        <v>0</v>
      </c>
      <c r="AS203" s="371">
        <f t="shared" si="270"/>
        <v>0</v>
      </c>
      <c r="AT203" s="373">
        <f t="shared" si="270"/>
        <v>0</v>
      </c>
      <c r="AU203" s="370">
        <f t="shared" si="270"/>
        <v>0</v>
      </c>
      <c r="AV203" s="371">
        <f t="shared" si="270"/>
        <v>0</v>
      </c>
      <c r="AW203" s="373">
        <f t="shared" si="270"/>
        <v>0</v>
      </c>
      <c r="AX203" s="370">
        <f t="shared" si="270"/>
        <v>0</v>
      </c>
      <c r="AY203" s="371">
        <f t="shared" si="270"/>
        <v>0</v>
      </c>
      <c r="AZ203" s="373">
        <f t="shared" si="270"/>
        <v>0</v>
      </c>
      <c r="BA203" s="26"/>
      <c r="BB203" s="375">
        <f>SUM(BB204:BB213)</f>
        <v>0</v>
      </c>
      <c r="BC203" s="400"/>
      <c r="BD203" s="26"/>
      <c r="BE203" s="375">
        <f>SUM(BE204:BE213)</f>
        <v>0</v>
      </c>
      <c r="BF203" s="374">
        <f t="shared" si="182"/>
        <v>0</v>
      </c>
      <c r="BG203" s="26"/>
      <c r="BH203" s="375">
        <f>SUM(BH204:BH213)</f>
        <v>0</v>
      </c>
      <c r="BI203" s="374">
        <f t="shared" si="183"/>
        <v>0</v>
      </c>
    </row>
    <row r="204" spans="2:61" ht="12" customHeight="1" x14ac:dyDescent="0.35">
      <c r="B204" s="61" t="s">
        <v>139</v>
      </c>
      <c r="C204" s="62">
        <f>IFERROR(VLOOKUP($B204,'P1'!$B:$AQ,2,FALSE),0)</f>
        <v>0</v>
      </c>
      <c r="D204" s="391">
        <f>IFERROR(VLOOKUP($B204,'P1'!$B:$AQ,3,FALSE),0)</f>
        <v>0</v>
      </c>
      <c r="E204" s="377">
        <f>IFERROR(VLOOKUP($B204,'P1'!$B:$AQ,4,FALSE),0)</f>
        <v>0</v>
      </c>
      <c r="F204" s="376">
        <f>IFERROR(VLOOKUP($B204,'P1'!$B:$AQ,5,FALSE),0)</f>
        <v>0</v>
      </c>
      <c r="G204" s="377">
        <f>IFERROR(VLOOKUP($B204,'P1'!$B:$AQ,6,FALSE),0)</f>
        <v>0</v>
      </c>
      <c r="H204" s="378">
        <f>IFERROR(VLOOKUP($B204,'P1'!$B:$AQ,7,FALSE),0)</f>
        <v>0</v>
      </c>
      <c r="I204" s="379">
        <f>IFERROR(VLOOKUP($B204,'P1'!$B:$AQ,8,FALSE),0)</f>
        <v>0</v>
      </c>
      <c r="J204" s="65">
        <f>IFERROR(VLOOKUP($B204,'P1'!$B:$AQ,9,FALSE),0)</f>
        <v>0</v>
      </c>
      <c r="K204" s="392"/>
      <c r="L204" s="68">
        <f t="shared" ref="L204" si="271">J204*F204*H204*D204</f>
        <v>0</v>
      </c>
      <c r="M204" s="393"/>
      <c r="N204" s="393"/>
      <c r="O204" s="66">
        <f>SUM(K204:N204)</f>
        <v>0</v>
      </c>
      <c r="P204" s="26"/>
      <c r="Q204" s="67" cm="1">
        <f t="array" ref="Q204">SUMPRODUCT(('P1'!$M$8:$AV$8=Q$9)*('P1'!$B$11:$B$190=$B204)*('P1'!$M$11:$AV$190*1))</f>
        <v>0</v>
      </c>
      <c r="R204" s="68" cm="1">
        <f t="array" ref="R204">SUMPRODUCT(('P1'!$M$8:$AV$8=R$9)*('P1'!$B$11:$B$190=$B204)*('P1'!$M$11:$AV$190*1))</f>
        <v>0</v>
      </c>
      <c r="S204" s="69" cm="1">
        <f t="array" ref="S204">SUMPRODUCT(('P1'!$M$8:$AV$8=S$9)*('P1'!$B$11:$B$190=$B204)*('P1'!$M$11:$AV$190*1))</f>
        <v>0</v>
      </c>
      <c r="T204" s="67" cm="1">
        <f t="array" ref="T204">SUMPRODUCT(('P1'!$M$8:$AV$8=T$9)*('P1'!$B$11:$B$190=$B204)*('P1'!$M$11:$AV$190*1))</f>
        <v>0</v>
      </c>
      <c r="U204" s="68" cm="1">
        <f t="array" ref="U204">SUMPRODUCT(('P1'!$M$8:$AV$8=U$9)*('P1'!$B$11:$B$190=$B204)*('P1'!$M$11:$AV$190*1))</f>
        <v>0</v>
      </c>
      <c r="V204" s="69" cm="1">
        <f t="array" ref="V204">SUMPRODUCT(('P1'!$M$8:$AV$8=V$9)*('P1'!$B$11:$B$190=$B204)*('P1'!$M$11:$AV$190*1))</f>
        <v>0</v>
      </c>
      <c r="W204" s="67" cm="1">
        <f t="array" ref="W204">SUMPRODUCT(('P1'!$M$8:$AV$8=W$9)*('P1'!$B$11:$B$190=$B204)*('P1'!$M$11:$AV$190*1))</f>
        <v>0</v>
      </c>
      <c r="X204" s="68" cm="1">
        <f t="array" ref="X204">SUMPRODUCT(('P1'!$M$8:$AV$8=X$9)*('P1'!$B$11:$B$190=$B204)*('P1'!$M$11:$AV$190*1))</f>
        <v>0</v>
      </c>
      <c r="Y204" s="69" cm="1">
        <f t="array" ref="Y204">SUMPRODUCT(('P1'!$M$8:$AV$8=Y$9)*('P1'!$B$11:$B$190=$B204)*('P1'!$M$11:$AV$190*1))</f>
        <v>0</v>
      </c>
      <c r="Z204" s="67" cm="1">
        <f t="array" ref="Z204">SUMPRODUCT(('P1'!$M$8:$AV$8=Z$9)*('P1'!$B$11:$B$190=$B204)*('P1'!$M$11:$AV$190*1))</f>
        <v>0</v>
      </c>
      <c r="AA204" s="68" cm="1">
        <f t="array" ref="AA204">SUMPRODUCT(('P1'!$M$8:$AV$8=AA$9)*('P1'!$B$11:$B$190=$B204)*('P1'!$M$11:$AV$190*1))</f>
        <v>0</v>
      </c>
      <c r="AB204" s="69" cm="1">
        <f t="array" ref="AB204">SUMPRODUCT(('P1'!$M$8:$AV$8=AB$9)*('P1'!$B$11:$B$190=$B204)*('P1'!$M$11:$AV$190*1))</f>
        <v>0</v>
      </c>
      <c r="AC204" s="67" cm="1">
        <f t="array" ref="AC204">SUMPRODUCT(('P1'!$M$8:$AV$8=AC$9)*('P1'!$B$11:$B$190=$B204)*('P1'!$M$11:$AV$190*1))</f>
        <v>0</v>
      </c>
      <c r="AD204" s="68" cm="1">
        <f t="array" ref="AD204">SUMPRODUCT(('P1'!$M$8:$AV$8=AD$9)*('P1'!$B$11:$B$190=$B204)*('P1'!$M$11:$AV$190*1))</f>
        <v>0</v>
      </c>
      <c r="AE204" s="69" cm="1">
        <f t="array" ref="AE204">SUMPRODUCT(('P1'!$M$8:$AV$8=AE$9)*('P1'!$B$11:$B$190=$B204)*('P1'!$M$11:$AV$190*1))</f>
        <v>0</v>
      </c>
      <c r="AF204" s="67" cm="1">
        <f t="array" ref="AF204">SUMPRODUCT(('P1'!$M$8:$AV$8=AF$9)*('P1'!$B$11:$B$190=$B204)*('P1'!$M$11:$AV$190*1))</f>
        <v>0</v>
      </c>
      <c r="AG204" s="68" cm="1">
        <f t="array" ref="AG204">SUMPRODUCT(('P1'!$M$8:$AV$8=AG$9)*('P1'!$B$11:$B$190=$B204)*('P1'!$M$11:$AV$190*1))</f>
        <v>0</v>
      </c>
      <c r="AH204" s="69" cm="1">
        <f t="array" ref="AH204">SUMPRODUCT(('P1'!$M$8:$AV$8=AH$9)*('P1'!$B$11:$B$190=$B204)*('P1'!$M$11:$AV$190*1))</f>
        <v>0</v>
      </c>
      <c r="AI204" s="67" cm="1">
        <f t="array" ref="AI204">SUMPRODUCT(('P1'!$M$8:$AV$8=AI$9)*('P1'!$B$11:$B$190=$B204)*('P1'!$M$11:$AV$190*1))</f>
        <v>0</v>
      </c>
      <c r="AJ204" s="68" cm="1">
        <f t="array" ref="AJ204">SUMPRODUCT(('P1'!$M$8:$AV$8=AJ$9)*('P1'!$B$11:$B$190=$B204)*('P1'!$M$11:$AV$190*1))</f>
        <v>0</v>
      </c>
      <c r="AK204" s="69" cm="1">
        <f t="array" ref="AK204">SUMPRODUCT(('P1'!$M$8:$AV$8=AK$9)*('P1'!$B$11:$B$190=$B204)*('P1'!$M$11:$AV$190*1))</f>
        <v>0</v>
      </c>
      <c r="AL204" s="67" cm="1">
        <f t="array" ref="AL204">SUMPRODUCT(('P1'!$M$8:$AV$8=AL$9)*('P1'!$B$11:$B$190=$B204)*('P1'!$M$11:$AV$190*1))</f>
        <v>0</v>
      </c>
      <c r="AM204" s="68" cm="1">
        <f t="array" ref="AM204">SUMPRODUCT(('P1'!$M$8:$AV$8=AM$9)*('P1'!$B$11:$B$190=$B204)*('P1'!$M$11:$AV$190*1))</f>
        <v>0</v>
      </c>
      <c r="AN204" s="69" cm="1">
        <f t="array" ref="AN204">SUMPRODUCT(('P1'!$M$8:$AV$8=AN$9)*('P1'!$B$11:$B$190=$B204)*('P1'!$M$11:$AV$190*1))</f>
        <v>0</v>
      </c>
      <c r="AO204" s="67" cm="1">
        <f t="array" ref="AO204">SUMPRODUCT(('P1'!$M$8:$AV$8=AO$9)*('P1'!$B$11:$B$190=$B204)*('P1'!$M$11:$AV$190*1))</f>
        <v>0</v>
      </c>
      <c r="AP204" s="68" cm="1">
        <f t="array" ref="AP204">SUMPRODUCT(('P1'!$M$8:$AV$8=AP$9)*('P1'!$B$11:$B$190=$B204)*('P1'!$M$11:$AV$190*1))</f>
        <v>0</v>
      </c>
      <c r="AQ204" s="69" cm="1">
        <f t="array" ref="AQ204">SUMPRODUCT(('P1'!$M$8:$AV$8=AQ$9)*('P1'!$B$11:$B$190=$B204)*('P1'!$M$11:$AV$190*1))</f>
        <v>0</v>
      </c>
      <c r="AR204" s="67" cm="1">
        <f t="array" ref="AR204">SUMPRODUCT(('P1'!$M$8:$AV$8=AR$9)*('P1'!$B$11:$B$190=$B204)*('P1'!$M$11:$AV$190*1))</f>
        <v>0</v>
      </c>
      <c r="AS204" s="68" cm="1">
        <f t="array" ref="AS204">SUMPRODUCT(('P1'!$M$8:$AV$8=AS$9)*('P1'!$B$11:$B$190=$B204)*('P1'!$M$11:$AV$190*1))</f>
        <v>0</v>
      </c>
      <c r="AT204" s="69" cm="1">
        <f t="array" ref="AT204">SUMPRODUCT(('P1'!$M$8:$AV$8=AT$9)*('P1'!$B$11:$B$190=$B204)*('P1'!$M$11:$AV$190*1))</f>
        <v>0</v>
      </c>
      <c r="AU204" s="67" cm="1">
        <f t="array" ref="AU204">SUMPRODUCT(('P1'!$M$8:$AV$8=AU$9)*('P1'!$B$11:$B$190=$B204)*('P1'!$M$11:$AV$190*1))</f>
        <v>0</v>
      </c>
      <c r="AV204" s="68" cm="1">
        <f t="array" ref="AV204">SUMPRODUCT(('P1'!$M$8:$AV$8=AV$9)*('P1'!$B$11:$B$190=$B204)*('P1'!$M$11:$AV$190*1))</f>
        <v>0</v>
      </c>
      <c r="AW204" s="69" cm="1">
        <f t="array" ref="AW204">SUMPRODUCT(('P1'!$M$8:$AV$8=AW$9)*('P1'!$B$11:$B$190=$B204)*('P1'!$M$11:$AV$190*1))</f>
        <v>0</v>
      </c>
      <c r="AX204" s="67" cm="1">
        <f t="array" ref="AX204">SUMPRODUCT(('P1'!$M$8:$AV$8=AX$9)*('P1'!$B$11:$B$190=$B204)*('P1'!$M$11:$AV$190*1))</f>
        <v>0</v>
      </c>
      <c r="AY204" s="68" cm="1">
        <f t="array" ref="AY204">SUMPRODUCT(('P1'!$M$8:$AV$8=AY$9)*('P1'!$B$11:$B$190=$B204)*('P1'!$M$11:$AV$190*1))</f>
        <v>0</v>
      </c>
      <c r="AZ204" s="69" cm="1">
        <f t="array" ref="AZ204">SUMPRODUCT(('P1'!$M$8:$AV$8=AZ$9)*('P1'!$B$11:$B$190=$B204)*('P1'!$M$11:$AV$190*1))</f>
        <v>0</v>
      </c>
      <c r="BA204" s="26"/>
      <c r="BB204" s="381"/>
      <c r="BC204" s="382"/>
      <c r="BD204" s="26"/>
      <c r="BE204" s="381">
        <f t="shared" ref="BE204:BE213" si="272">SUM(Q204:AZ204)</f>
        <v>0</v>
      </c>
      <c r="BF204" s="383">
        <f t="shared" si="182"/>
        <v>0</v>
      </c>
      <c r="BG204" s="26"/>
      <c r="BH204" s="381">
        <f t="shared" ref="BH204:BH213" si="273">BB204+BE204</f>
        <v>0</v>
      </c>
      <c r="BI204" s="383">
        <f t="shared" si="183"/>
        <v>0</v>
      </c>
    </row>
    <row r="205" spans="2:61" ht="12" customHeight="1" x14ac:dyDescent="0.35">
      <c r="B205" s="61" t="s">
        <v>523</v>
      </c>
      <c r="C205" s="62">
        <f>IFERROR(VLOOKUP($B205,'P1'!$B:$AQ,2,FALSE),0)</f>
        <v>0</v>
      </c>
      <c r="D205" s="391">
        <f>IFERROR(VLOOKUP($B205,'P1'!$B:$AQ,3,FALSE),0)</f>
        <v>0</v>
      </c>
      <c r="E205" s="377">
        <f>IFERROR(VLOOKUP($B205,'P1'!$B:$AQ,4,FALSE),0)</f>
        <v>0</v>
      </c>
      <c r="F205" s="376">
        <f>IFERROR(VLOOKUP($B205,'P1'!$B:$AQ,5,FALSE),0)</f>
        <v>0</v>
      </c>
      <c r="G205" s="377">
        <f>IFERROR(VLOOKUP($B205,'P1'!$B:$AQ,6,FALSE),0)</f>
        <v>0</v>
      </c>
      <c r="H205" s="378">
        <f>IFERROR(VLOOKUP($B205,'P1'!$B:$AQ,7,FALSE),0)</f>
        <v>0</v>
      </c>
      <c r="I205" s="379">
        <f>IFERROR(VLOOKUP($B205,'P1'!$B:$AQ,8,FALSE),0)</f>
        <v>0</v>
      </c>
      <c r="J205" s="65">
        <f>IFERROR(VLOOKUP($B205,'P1'!$B:$AQ,9,FALSE),0)</f>
        <v>0</v>
      </c>
      <c r="K205" s="392"/>
      <c r="L205" s="68">
        <f t="shared" ref="L205:L213" si="274">J205*F205*H205*D205</f>
        <v>0</v>
      </c>
      <c r="M205" s="393"/>
      <c r="N205" s="393"/>
      <c r="O205" s="66">
        <f t="shared" ref="O205:O213" si="275">SUM(K205:N205)</f>
        <v>0</v>
      </c>
      <c r="P205" s="26"/>
      <c r="Q205" s="67" cm="1">
        <f t="array" ref="Q205">SUMPRODUCT(('P1'!$M$8:$AV$8=Q$9)*('P1'!$B$11:$B$190=$B205)*('P1'!$M$11:$AV$190*1))</f>
        <v>0</v>
      </c>
      <c r="R205" s="68" cm="1">
        <f t="array" ref="R205">SUMPRODUCT(('P1'!$M$8:$AV$8=R$9)*('P1'!$B$11:$B$190=$B205)*('P1'!$M$11:$AV$190*1))</f>
        <v>0</v>
      </c>
      <c r="S205" s="69" cm="1">
        <f t="array" ref="S205">SUMPRODUCT(('P1'!$M$8:$AV$8=S$9)*('P1'!$B$11:$B$190=$B205)*('P1'!$M$11:$AV$190*1))</f>
        <v>0</v>
      </c>
      <c r="T205" s="67" cm="1">
        <f t="array" ref="T205">SUMPRODUCT(('P1'!$M$8:$AV$8=T$9)*('P1'!$B$11:$B$190=$B205)*('P1'!$M$11:$AV$190*1))</f>
        <v>0</v>
      </c>
      <c r="U205" s="68" cm="1">
        <f t="array" ref="U205">SUMPRODUCT(('P1'!$M$8:$AV$8=U$9)*('P1'!$B$11:$B$190=$B205)*('P1'!$M$11:$AV$190*1))</f>
        <v>0</v>
      </c>
      <c r="V205" s="69" cm="1">
        <f t="array" ref="V205">SUMPRODUCT(('P1'!$M$8:$AV$8=V$9)*('P1'!$B$11:$B$190=$B205)*('P1'!$M$11:$AV$190*1))</f>
        <v>0</v>
      </c>
      <c r="W205" s="67" cm="1">
        <f t="array" ref="W205">SUMPRODUCT(('P1'!$M$8:$AV$8=W$9)*('P1'!$B$11:$B$190=$B205)*('P1'!$M$11:$AV$190*1))</f>
        <v>0</v>
      </c>
      <c r="X205" s="68" cm="1">
        <f t="array" ref="X205">SUMPRODUCT(('P1'!$M$8:$AV$8=X$9)*('P1'!$B$11:$B$190=$B205)*('P1'!$M$11:$AV$190*1))</f>
        <v>0</v>
      </c>
      <c r="Y205" s="69" cm="1">
        <f t="array" ref="Y205">SUMPRODUCT(('P1'!$M$8:$AV$8=Y$9)*('P1'!$B$11:$B$190=$B205)*('P1'!$M$11:$AV$190*1))</f>
        <v>0</v>
      </c>
      <c r="Z205" s="67" cm="1">
        <f t="array" ref="Z205">SUMPRODUCT(('P1'!$M$8:$AV$8=Z$9)*('P1'!$B$11:$B$190=$B205)*('P1'!$M$11:$AV$190*1))</f>
        <v>0</v>
      </c>
      <c r="AA205" s="68" cm="1">
        <f t="array" ref="AA205">SUMPRODUCT(('P1'!$M$8:$AV$8=AA$9)*('P1'!$B$11:$B$190=$B205)*('P1'!$M$11:$AV$190*1))</f>
        <v>0</v>
      </c>
      <c r="AB205" s="69" cm="1">
        <f t="array" ref="AB205">SUMPRODUCT(('P1'!$M$8:$AV$8=AB$9)*('P1'!$B$11:$B$190=$B205)*('P1'!$M$11:$AV$190*1))</f>
        <v>0</v>
      </c>
      <c r="AC205" s="67" cm="1">
        <f t="array" ref="AC205">SUMPRODUCT(('P1'!$M$8:$AV$8=AC$9)*('P1'!$B$11:$B$190=$B205)*('P1'!$M$11:$AV$190*1))</f>
        <v>0</v>
      </c>
      <c r="AD205" s="68" cm="1">
        <f t="array" ref="AD205">SUMPRODUCT(('P1'!$M$8:$AV$8=AD$9)*('P1'!$B$11:$B$190=$B205)*('P1'!$M$11:$AV$190*1))</f>
        <v>0</v>
      </c>
      <c r="AE205" s="69" cm="1">
        <f t="array" ref="AE205">SUMPRODUCT(('P1'!$M$8:$AV$8=AE$9)*('P1'!$B$11:$B$190=$B205)*('P1'!$M$11:$AV$190*1))</f>
        <v>0</v>
      </c>
      <c r="AF205" s="67" cm="1">
        <f t="array" ref="AF205">SUMPRODUCT(('P1'!$M$8:$AV$8=AF$9)*('P1'!$B$11:$B$190=$B205)*('P1'!$M$11:$AV$190*1))</f>
        <v>0</v>
      </c>
      <c r="AG205" s="68" cm="1">
        <f t="array" ref="AG205">SUMPRODUCT(('P1'!$M$8:$AV$8=AG$9)*('P1'!$B$11:$B$190=$B205)*('P1'!$M$11:$AV$190*1))</f>
        <v>0</v>
      </c>
      <c r="AH205" s="69" cm="1">
        <f t="array" ref="AH205">SUMPRODUCT(('P1'!$M$8:$AV$8=AH$9)*('P1'!$B$11:$B$190=$B205)*('P1'!$M$11:$AV$190*1))</f>
        <v>0</v>
      </c>
      <c r="AI205" s="67" cm="1">
        <f t="array" ref="AI205">SUMPRODUCT(('P1'!$M$8:$AV$8=AI$9)*('P1'!$B$11:$B$190=$B205)*('P1'!$M$11:$AV$190*1))</f>
        <v>0</v>
      </c>
      <c r="AJ205" s="68" cm="1">
        <f t="array" ref="AJ205">SUMPRODUCT(('P1'!$M$8:$AV$8=AJ$9)*('P1'!$B$11:$B$190=$B205)*('P1'!$M$11:$AV$190*1))</f>
        <v>0</v>
      </c>
      <c r="AK205" s="69" cm="1">
        <f t="array" ref="AK205">SUMPRODUCT(('P1'!$M$8:$AV$8=AK$9)*('P1'!$B$11:$B$190=$B205)*('P1'!$M$11:$AV$190*1))</f>
        <v>0</v>
      </c>
      <c r="AL205" s="67" cm="1">
        <f t="array" ref="AL205">SUMPRODUCT(('P1'!$M$8:$AV$8=AL$9)*('P1'!$B$11:$B$190=$B205)*('P1'!$M$11:$AV$190*1))</f>
        <v>0</v>
      </c>
      <c r="AM205" s="68" cm="1">
        <f t="array" ref="AM205">SUMPRODUCT(('P1'!$M$8:$AV$8=AM$9)*('P1'!$B$11:$B$190=$B205)*('P1'!$M$11:$AV$190*1))</f>
        <v>0</v>
      </c>
      <c r="AN205" s="69" cm="1">
        <f t="array" ref="AN205">SUMPRODUCT(('P1'!$M$8:$AV$8=AN$9)*('P1'!$B$11:$B$190=$B205)*('P1'!$M$11:$AV$190*1))</f>
        <v>0</v>
      </c>
      <c r="AO205" s="67" cm="1">
        <f t="array" ref="AO205">SUMPRODUCT(('P1'!$M$8:$AV$8=AO$9)*('P1'!$B$11:$B$190=$B205)*('P1'!$M$11:$AV$190*1))</f>
        <v>0</v>
      </c>
      <c r="AP205" s="68" cm="1">
        <f t="array" ref="AP205">SUMPRODUCT(('P1'!$M$8:$AV$8=AP$9)*('P1'!$B$11:$B$190=$B205)*('P1'!$M$11:$AV$190*1))</f>
        <v>0</v>
      </c>
      <c r="AQ205" s="69" cm="1">
        <f t="array" ref="AQ205">SUMPRODUCT(('P1'!$M$8:$AV$8=AQ$9)*('P1'!$B$11:$B$190=$B205)*('P1'!$M$11:$AV$190*1))</f>
        <v>0</v>
      </c>
      <c r="AR205" s="67" cm="1">
        <f t="array" ref="AR205">SUMPRODUCT(('P1'!$M$8:$AV$8=AR$9)*('P1'!$B$11:$B$190=$B205)*('P1'!$M$11:$AV$190*1))</f>
        <v>0</v>
      </c>
      <c r="AS205" s="68" cm="1">
        <f t="array" ref="AS205">SUMPRODUCT(('P1'!$M$8:$AV$8=AS$9)*('P1'!$B$11:$B$190=$B205)*('P1'!$M$11:$AV$190*1))</f>
        <v>0</v>
      </c>
      <c r="AT205" s="69" cm="1">
        <f t="array" ref="AT205">SUMPRODUCT(('P1'!$M$8:$AV$8=AT$9)*('P1'!$B$11:$B$190=$B205)*('P1'!$M$11:$AV$190*1))</f>
        <v>0</v>
      </c>
      <c r="AU205" s="67" cm="1">
        <f t="array" ref="AU205">SUMPRODUCT(('P1'!$M$8:$AV$8=AU$9)*('P1'!$B$11:$B$190=$B205)*('P1'!$M$11:$AV$190*1))</f>
        <v>0</v>
      </c>
      <c r="AV205" s="68" cm="1">
        <f t="array" ref="AV205">SUMPRODUCT(('P1'!$M$8:$AV$8=AV$9)*('P1'!$B$11:$B$190=$B205)*('P1'!$M$11:$AV$190*1))</f>
        <v>0</v>
      </c>
      <c r="AW205" s="69" cm="1">
        <f t="array" ref="AW205">SUMPRODUCT(('P1'!$M$8:$AV$8=AW$9)*('P1'!$B$11:$B$190=$B205)*('P1'!$M$11:$AV$190*1))</f>
        <v>0</v>
      </c>
      <c r="AX205" s="67" cm="1">
        <f t="array" ref="AX205">SUMPRODUCT(('P1'!$M$8:$AV$8=AX$9)*('P1'!$B$11:$B$190=$B205)*('P1'!$M$11:$AV$190*1))</f>
        <v>0</v>
      </c>
      <c r="AY205" s="68" cm="1">
        <f t="array" ref="AY205">SUMPRODUCT(('P1'!$M$8:$AV$8=AY$9)*('P1'!$B$11:$B$190=$B205)*('P1'!$M$11:$AV$190*1))</f>
        <v>0</v>
      </c>
      <c r="AZ205" s="69" cm="1">
        <f t="array" ref="AZ205">SUMPRODUCT(('P1'!$M$8:$AV$8=AZ$9)*('P1'!$B$11:$B$190=$B205)*('P1'!$M$11:$AV$190*1))</f>
        <v>0</v>
      </c>
      <c r="BA205" s="26"/>
      <c r="BB205" s="381"/>
      <c r="BC205" s="382"/>
      <c r="BD205" s="26"/>
      <c r="BE205" s="381">
        <f t="shared" si="272"/>
        <v>0</v>
      </c>
      <c r="BF205" s="383">
        <f t="shared" si="182"/>
        <v>0</v>
      </c>
      <c r="BG205" s="26"/>
      <c r="BH205" s="381">
        <f t="shared" si="273"/>
        <v>0</v>
      </c>
      <c r="BI205" s="383">
        <f t="shared" si="183"/>
        <v>0</v>
      </c>
    </row>
    <row r="206" spans="2:61" ht="12" hidden="1" customHeight="1" outlineLevel="1" x14ac:dyDescent="0.35">
      <c r="B206" s="61" t="s">
        <v>524</v>
      </c>
      <c r="C206" s="62">
        <f>IFERROR(VLOOKUP($B206,'P1'!$B:$AQ,2,FALSE),0)</f>
        <v>0</v>
      </c>
      <c r="D206" s="391">
        <f>IFERROR(VLOOKUP($B206,'P1'!$B:$AQ,3,FALSE),0)</f>
        <v>0</v>
      </c>
      <c r="E206" s="377">
        <f>IFERROR(VLOOKUP($B206,'P1'!$B:$AQ,4,FALSE),0)</f>
        <v>0</v>
      </c>
      <c r="F206" s="376">
        <f>IFERROR(VLOOKUP($B206,'P1'!$B:$AQ,5,FALSE),0)</f>
        <v>0</v>
      </c>
      <c r="G206" s="377">
        <f>IFERROR(VLOOKUP($B206,'P1'!$B:$AQ,6,FALSE),0)</f>
        <v>0</v>
      </c>
      <c r="H206" s="378">
        <f>IFERROR(VLOOKUP($B206,'P1'!$B:$AQ,7,FALSE),0)</f>
        <v>0</v>
      </c>
      <c r="I206" s="379">
        <f>IFERROR(VLOOKUP($B206,'P1'!$B:$AQ,8,FALSE),0)</f>
        <v>0</v>
      </c>
      <c r="J206" s="65">
        <f>IFERROR(VLOOKUP($B206,'P1'!$B:$AQ,9,FALSE),0)</f>
        <v>0</v>
      </c>
      <c r="K206" s="392"/>
      <c r="L206" s="68">
        <f t="shared" si="274"/>
        <v>0</v>
      </c>
      <c r="M206" s="393"/>
      <c r="N206" s="393"/>
      <c r="O206" s="66">
        <f t="shared" si="275"/>
        <v>0</v>
      </c>
      <c r="P206" s="26"/>
      <c r="Q206" s="67" cm="1">
        <f t="array" ref="Q206">SUMPRODUCT(('P1'!$M$8:$AV$8=Q$9)*('P1'!$B$11:$B$190=$B206)*('P1'!$M$11:$AV$190*1))</f>
        <v>0</v>
      </c>
      <c r="R206" s="68" cm="1">
        <f t="array" ref="R206">SUMPRODUCT(('P1'!$M$8:$AV$8=R$9)*('P1'!$B$11:$B$190=$B206)*('P1'!$M$11:$AV$190*1))</f>
        <v>0</v>
      </c>
      <c r="S206" s="69" cm="1">
        <f t="array" ref="S206">SUMPRODUCT(('P1'!$M$8:$AV$8=S$9)*('P1'!$B$11:$B$190=$B206)*('P1'!$M$11:$AV$190*1))</f>
        <v>0</v>
      </c>
      <c r="T206" s="67" cm="1">
        <f t="array" ref="T206">SUMPRODUCT(('P1'!$M$8:$AV$8=T$9)*('P1'!$B$11:$B$190=$B206)*('P1'!$M$11:$AV$190*1))</f>
        <v>0</v>
      </c>
      <c r="U206" s="68" cm="1">
        <f t="array" ref="U206">SUMPRODUCT(('P1'!$M$8:$AV$8=U$9)*('P1'!$B$11:$B$190=$B206)*('P1'!$M$11:$AV$190*1))</f>
        <v>0</v>
      </c>
      <c r="V206" s="69" cm="1">
        <f t="array" ref="V206">SUMPRODUCT(('P1'!$M$8:$AV$8=V$9)*('P1'!$B$11:$B$190=$B206)*('P1'!$M$11:$AV$190*1))</f>
        <v>0</v>
      </c>
      <c r="W206" s="67" cm="1">
        <f t="array" ref="W206">SUMPRODUCT(('P1'!$M$8:$AV$8=W$9)*('P1'!$B$11:$B$190=$B206)*('P1'!$M$11:$AV$190*1))</f>
        <v>0</v>
      </c>
      <c r="X206" s="68" cm="1">
        <f t="array" ref="X206">SUMPRODUCT(('P1'!$M$8:$AV$8=X$9)*('P1'!$B$11:$B$190=$B206)*('P1'!$M$11:$AV$190*1))</f>
        <v>0</v>
      </c>
      <c r="Y206" s="69" cm="1">
        <f t="array" ref="Y206">SUMPRODUCT(('P1'!$M$8:$AV$8=Y$9)*('P1'!$B$11:$B$190=$B206)*('P1'!$M$11:$AV$190*1))</f>
        <v>0</v>
      </c>
      <c r="Z206" s="67" cm="1">
        <f t="array" ref="Z206">SUMPRODUCT(('P1'!$M$8:$AV$8=Z$9)*('P1'!$B$11:$B$190=$B206)*('P1'!$M$11:$AV$190*1))</f>
        <v>0</v>
      </c>
      <c r="AA206" s="68" cm="1">
        <f t="array" ref="AA206">SUMPRODUCT(('P1'!$M$8:$AV$8=AA$9)*('P1'!$B$11:$B$190=$B206)*('P1'!$M$11:$AV$190*1))</f>
        <v>0</v>
      </c>
      <c r="AB206" s="69" cm="1">
        <f t="array" ref="AB206">SUMPRODUCT(('P1'!$M$8:$AV$8=AB$9)*('P1'!$B$11:$B$190=$B206)*('P1'!$M$11:$AV$190*1))</f>
        <v>0</v>
      </c>
      <c r="AC206" s="67" cm="1">
        <f t="array" ref="AC206">SUMPRODUCT(('P1'!$M$8:$AV$8=AC$9)*('P1'!$B$11:$B$190=$B206)*('P1'!$M$11:$AV$190*1))</f>
        <v>0</v>
      </c>
      <c r="AD206" s="68" cm="1">
        <f t="array" ref="AD206">SUMPRODUCT(('P1'!$M$8:$AV$8=AD$9)*('P1'!$B$11:$B$190=$B206)*('P1'!$M$11:$AV$190*1))</f>
        <v>0</v>
      </c>
      <c r="AE206" s="69" cm="1">
        <f t="array" ref="AE206">SUMPRODUCT(('P1'!$M$8:$AV$8=AE$9)*('P1'!$B$11:$B$190=$B206)*('P1'!$M$11:$AV$190*1))</f>
        <v>0</v>
      </c>
      <c r="AF206" s="67" cm="1">
        <f t="array" ref="AF206">SUMPRODUCT(('P1'!$M$8:$AV$8=AF$9)*('P1'!$B$11:$B$190=$B206)*('P1'!$M$11:$AV$190*1))</f>
        <v>0</v>
      </c>
      <c r="AG206" s="68" cm="1">
        <f t="array" ref="AG206">SUMPRODUCT(('P1'!$M$8:$AV$8=AG$9)*('P1'!$B$11:$B$190=$B206)*('P1'!$M$11:$AV$190*1))</f>
        <v>0</v>
      </c>
      <c r="AH206" s="69" cm="1">
        <f t="array" ref="AH206">SUMPRODUCT(('P1'!$M$8:$AV$8=AH$9)*('P1'!$B$11:$B$190=$B206)*('P1'!$M$11:$AV$190*1))</f>
        <v>0</v>
      </c>
      <c r="AI206" s="67" cm="1">
        <f t="array" ref="AI206">SUMPRODUCT(('P1'!$M$8:$AV$8=AI$9)*('P1'!$B$11:$B$190=$B206)*('P1'!$M$11:$AV$190*1))</f>
        <v>0</v>
      </c>
      <c r="AJ206" s="68" cm="1">
        <f t="array" ref="AJ206">SUMPRODUCT(('P1'!$M$8:$AV$8=AJ$9)*('P1'!$B$11:$B$190=$B206)*('P1'!$M$11:$AV$190*1))</f>
        <v>0</v>
      </c>
      <c r="AK206" s="69" cm="1">
        <f t="array" ref="AK206">SUMPRODUCT(('P1'!$M$8:$AV$8=AK$9)*('P1'!$B$11:$B$190=$B206)*('P1'!$M$11:$AV$190*1))</f>
        <v>0</v>
      </c>
      <c r="AL206" s="67" cm="1">
        <f t="array" ref="AL206">SUMPRODUCT(('P1'!$M$8:$AV$8=AL$9)*('P1'!$B$11:$B$190=$B206)*('P1'!$M$11:$AV$190*1))</f>
        <v>0</v>
      </c>
      <c r="AM206" s="68" cm="1">
        <f t="array" ref="AM206">SUMPRODUCT(('P1'!$M$8:$AV$8=AM$9)*('P1'!$B$11:$B$190=$B206)*('P1'!$M$11:$AV$190*1))</f>
        <v>0</v>
      </c>
      <c r="AN206" s="69" cm="1">
        <f t="array" ref="AN206">SUMPRODUCT(('P1'!$M$8:$AV$8=AN$9)*('P1'!$B$11:$B$190=$B206)*('P1'!$M$11:$AV$190*1))</f>
        <v>0</v>
      </c>
      <c r="AO206" s="67" cm="1">
        <f t="array" ref="AO206">SUMPRODUCT(('P1'!$M$8:$AV$8=AO$9)*('P1'!$B$11:$B$190=$B206)*('P1'!$M$11:$AV$190*1))</f>
        <v>0</v>
      </c>
      <c r="AP206" s="68" cm="1">
        <f t="array" ref="AP206">SUMPRODUCT(('P1'!$M$8:$AV$8=AP$9)*('P1'!$B$11:$B$190=$B206)*('P1'!$M$11:$AV$190*1))</f>
        <v>0</v>
      </c>
      <c r="AQ206" s="69" cm="1">
        <f t="array" ref="AQ206">SUMPRODUCT(('P1'!$M$8:$AV$8=AQ$9)*('P1'!$B$11:$B$190=$B206)*('P1'!$M$11:$AV$190*1))</f>
        <v>0</v>
      </c>
      <c r="AR206" s="67" cm="1">
        <f t="array" ref="AR206">SUMPRODUCT(('P1'!$M$8:$AV$8=AR$9)*('P1'!$B$11:$B$190=$B206)*('P1'!$M$11:$AV$190*1))</f>
        <v>0</v>
      </c>
      <c r="AS206" s="68" cm="1">
        <f t="array" ref="AS206">SUMPRODUCT(('P1'!$M$8:$AV$8=AS$9)*('P1'!$B$11:$B$190=$B206)*('P1'!$M$11:$AV$190*1))</f>
        <v>0</v>
      </c>
      <c r="AT206" s="69" cm="1">
        <f t="array" ref="AT206">SUMPRODUCT(('P1'!$M$8:$AV$8=AT$9)*('P1'!$B$11:$B$190=$B206)*('P1'!$M$11:$AV$190*1))</f>
        <v>0</v>
      </c>
      <c r="AU206" s="67" cm="1">
        <f t="array" ref="AU206">SUMPRODUCT(('P1'!$M$8:$AV$8=AU$9)*('P1'!$B$11:$B$190=$B206)*('P1'!$M$11:$AV$190*1))</f>
        <v>0</v>
      </c>
      <c r="AV206" s="68" cm="1">
        <f t="array" ref="AV206">SUMPRODUCT(('P1'!$M$8:$AV$8=AV$9)*('P1'!$B$11:$B$190=$B206)*('P1'!$M$11:$AV$190*1))</f>
        <v>0</v>
      </c>
      <c r="AW206" s="69" cm="1">
        <f t="array" ref="AW206">SUMPRODUCT(('P1'!$M$8:$AV$8=AW$9)*('P1'!$B$11:$B$190=$B206)*('P1'!$M$11:$AV$190*1))</f>
        <v>0</v>
      </c>
      <c r="AX206" s="67" cm="1">
        <f t="array" ref="AX206">SUMPRODUCT(('P1'!$M$8:$AV$8=AX$9)*('P1'!$B$11:$B$190=$B206)*('P1'!$M$11:$AV$190*1))</f>
        <v>0</v>
      </c>
      <c r="AY206" s="68" cm="1">
        <f t="array" ref="AY206">SUMPRODUCT(('P1'!$M$8:$AV$8=AY$9)*('P1'!$B$11:$B$190=$B206)*('P1'!$M$11:$AV$190*1))</f>
        <v>0</v>
      </c>
      <c r="AZ206" s="69" cm="1">
        <f t="array" ref="AZ206">SUMPRODUCT(('P1'!$M$8:$AV$8=AZ$9)*('P1'!$B$11:$B$190=$B206)*('P1'!$M$11:$AV$190*1))</f>
        <v>0</v>
      </c>
      <c r="BA206" s="26"/>
      <c r="BB206" s="381"/>
      <c r="BC206" s="382"/>
      <c r="BD206" s="26"/>
      <c r="BE206" s="381">
        <f t="shared" si="272"/>
        <v>0</v>
      </c>
      <c r="BF206" s="383">
        <f t="shared" si="182"/>
        <v>0</v>
      </c>
      <c r="BG206" s="26"/>
      <c r="BH206" s="381">
        <f t="shared" si="273"/>
        <v>0</v>
      </c>
      <c r="BI206" s="383">
        <f t="shared" si="183"/>
        <v>0</v>
      </c>
    </row>
    <row r="207" spans="2:61" ht="12" hidden="1" customHeight="1" outlineLevel="1" x14ac:dyDescent="0.35">
      <c r="B207" s="61" t="s">
        <v>525</v>
      </c>
      <c r="C207" s="62">
        <f>IFERROR(VLOOKUP($B207,'P1'!$B:$AQ,2,FALSE),0)</f>
        <v>0</v>
      </c>
      <c r="D207" s="391">
        <f>IFERROR(VLOOKUP($B207,'P1'!$B:$AQ,3,FALSE),0)</f>
        <v>0</v>
      </c>
      <c r="E207" s="377">
        <f>IFERROR(VLOOKUP($B207,'P1'!$B:$AQ,4,FALSE),0)</f>
        <v>0</v>
      </c>
      <c r="F207" s="376">
        <f>IFERROR(VLOOKUP($B207,'P1'!$B:$AQ,5,FALSE),0)</f>
        <v>0</v>
      </c>
      <c r="G207" s="377">
        <f>IFERROR(VLOOKUP($B207,'P1'!$B:$AQ,6,FALSE),0)</f>
        <v>0</v>
      </c>
      <c r="H207" s="378">
        <f>IFERROR(VLOOKUP($B207,'P1'!$B:$AQ,7,FALSE),0)</f>
        <v>0</v>
      </c>
      <c r="I207" s="379">
        <f>IFERROR(VLOOKUP($B207,'P1'!$B:$AQ,8,FALSE),0)</f>
        <v>0</v>
      </c>
      <c r="J207" s="65">
        <f>IFERROR(VLOOKUP($B207,'P1'!$B:$AQ,9,FALSE),0)</f>
        <v>0</v>
      </c>
      <c r="K207" s="392"/>
      <c r="L207" s="68">
        <f t="shared" si="274"/>
        <v>0</v>
      </c>
      <c r="M207" s="393"/>
      <c r="N207" s="393"/>
      <c r="O207" s="66">
        <f t="shared" si="275"/>
        <v>0</v>
      </c>
      <c r="P207" s="26"/>
      <c r="Q207" s="67" cm="1">
        <f t="array" ref="Q207">SUMPRODUCT(('P1'!$M$8:$AV$8=Q$9)*('P1'!$B$11:$B$190=$B207)*('P1'!$M$11:$AV$190*1))</f>
        <v>0</v>
      </c>
      <c r="R207" s="68" cm="1">
        <f t="array" ref="R207">SUMPRODUCT(('P1'!$M$8:$AV$8=R$9)*('P1'!$B$11:$B$190=$B207)*('P1'!$M$11:$AV$190*1))</f>
        <v>0</v>
      </c>
      <c r="S207" s="69" cm="1">
        <f t="array" ref="S207">SUMPRODUCT(('P1'!$M$8:$AV$8=S$9)*('P1'!$B$11:$B$190=$B207)*('P1'!$M$11:$AV$190*1))</f>
        <v>0</v>
      </c>
      <c r="T207" s="67" cm="1">
        <f t="array" ref="T207">SUMPRODUCT(('P1'!$M$8:$AV$8=T$9)*('P1'!$B$11:$B$190=$B207)*('P1'!$M$11:$AV$190*1))</f>
        <v>0</v>
      </c>
      <c r="U207" s="68" cm="1">
        <f t="array" ref="U207">SUMPRODUCT(('P1'!$M$8:$AV$8=U$9)*('P1'!$B$11:$B$190=$B207)*('P1'!$M$11:$AV$190*1))</f>
        <v>0</v>
      </c>
      <c r="V207" s="69" cm="1">
        <f t="array" ref="V207">SUMPRODUCT(('P1'!$M$8:$AV$8=V$9)*('P1'!$B$11:$B$190=$B207)*('P1'!$M$11:$AV$190*1))</f>
        <v>0</v>
      </c>
      <c r="W207" s="67" cm="1">
        <f t="array" ref="W207">SUMPRODUCT(('P1'!$M$8:$AV$8=W$9)*('P1'!$B$11:$B$190=$B207)*('P1'!$M$11:$AV$190*1))</f>
        <v>0</v>
      </c>
      <c r="X207" s="68" cm="1">
        <f t="array" ref="X207">SUMPRODUCT(('P1'!$M$8:$AV$8=X$9)*('P1'!$B$11:$B$190=$B207)*('P1'!$M$11:$AV$190*1))</f>
        <v>0</v>
      </c>
      <c r="Y207" s="69" cm="1">
        <f t="array" ref="Y207">SUMPRODUCT(('P1'!$M$8:$AV$8=Y$9)*('P1'!$B$11:$B$190=$B207)*('P1'!$M$11:$AV$190*1))</f>
        <v>0</v>
      </c>
      <c r="Z207" s="67" cm="1">
        <f t="array" ref="Z207">SUMPRODUCT(('P1'!$M$8:$AV$8=Z$9)*('P1'!$B$11:$B$190=$B207)*('P1'!$M$11:$AV$190*1))</f>
        <v>0</v>
      </c>
      <c r="AA207" s="68" cm="1">
        <f t="array" ref="AA207">SUMPRODUCT(('P1'!$M$8:$AV$8=AA$9)*('P1'!$B$11:$B$190=$B207)*('P1'!$M$11:$AV$190*1))</f>
        <v>0</v>
      </c>
      <c r="AB207" s="69" cm="1">
        <f t="array" ref="AB207">SUMPRODUCT(('P1'!$M$8:$AV$8=AB$9)*('P1'!$B$11:$B$190=$B207)*('P1'!$M$11:$AV$190*1))</f>
        <v>0</v>
      </c>
      <c r="AC207" s="67" cm="1">
        <f t="array" ref="AC207">SUMPRODUCT(('P1'!$M$8:$AV$8=AC$9)*('P1'!$B$11:$B$190=$B207)*('P1'!$M$11:$AV$190*1))</f>
        <v>0</v>
      </c>
      <c r="AD207" s="68" cm="1">
        <f t="array" ref="AD207">SUMPRODUCT(('P1'!$M$8:$AV$8=AD$9)*('P1'!$B$11:$B$190=$B207)*('P1'!$M$11:$AV$190*1))</f>
        <v>0</v>
      </c>
      <c r="AE207" s="69" cm="1">
        <f t="array" ref="AE207">SUMPRODUCT(('P1'!$M$8:$AV$8=AE$9)*('P1'!$B$11:$B$190=$B207)*('P1'!$M$11:$AV$190*1))</f>
        <v>0</v>
      </c>
      <c r="AF207" s="67" cm="1">
        <f t="array" ref="AF207">SUMPRODUCT(('P1'!$M$8:$AV$8=AF$9)*('P1'!$B$11:$B$190=$B207)*('P1'!$M$11:$AV$190*1))</f>
        <v>0</v>
      </c>
      <c r="AG207" s="68" cm="1">
        <f t="array" ref="AG207">SUMPRODUCT(('P1'!$M$8:$AV$8=AG$9)*('P1'!$B$11:$B$190=$B207)*('P1'!$M$11:$AV$190*1))</f>
        <v>0</v>
      </c>
      <c r="AH207" s="69" cm="1">
        <f t="array" ref="AH207">SUMPRODUCT(('P1'!$M$8:$AV$8=AH$9)*('P1'!$B$11:$B$190=$B207)*('P1'!$M$11:$AV$190*1))</f>
        <v>0</v>
      </c>
      <c r="AI207" s="67" cm="1">
        <f t="array" ref="AI207">SUMPRODUCT(('P1'!$M$8:$AV$8=AI$9)*('P1'!$B$11:$B$190=$B207)*('P1'!$M$11:$AV$190*1))</f>
        <v>0</v>
      </c>
      <c r="AJ207" s="68" cm="1">
        <f t="array" ref="AJ207">SUMPRODUCT(('P1'!$M$8:$AV$8=AJ$9)*('P1'!$B$11:$B$190=$B207)*('P1'!$M$11:$AV$190*1))</f>
        <v>0</v>
      </c>
      <c r="AK207" s="69" cm="1">
        <f t="array" ref="AK207">SUMPRODUCT(('P1'!$M$8:$AV$8=AK$9)*('P1'!$B$11:$B$190=$B207)*('P1'!$M$11:$AV$190*1))</f>
        <v>0</v>
      </c>
      <c r="AL207" s="67" cm="1">
        <f t="array" ref="AL207">SUMPRODUCT(('P1'!$M$8:$AV$8=AL$9)*('P1'!$B$11:$B$190=$B207)*('P1'!$M$11:$AV$190*1))</f>
        <v>0</v>
      </c>
      <c r="AM207" s="68" cm="1">
        <f t="array" ref="AM207">SUMPRODUCT(('P1'!$M$8:$AV$8=AM$9)*('P1'!$B$11:$B$190=$B207)*('P1'!$M$11:$AV$190*1))</f>
        <v>0</v>
      </c>
      <c r="AN207" s="69" cm="1">
        <f t="array" ref="AN207">SUMPRODUCT(('P1'!$M$8:$AV$8=AN$9)*('P1'!$B$11:$B$190=$B207)*('P1'!$M$11:$AV$190*1))</f>
        <v>0</v>
      </c>
      <c r="AO207" s="67" cm="1">
        <f t="array" ref="AO207">SUMPRODUCT(('P1'!$M$8:$AV$8=AO$9)*('P1'!$B$11:$B$190=$B207)*('P1'!$M$11:$AV$190*1))</f>
        <v>0</v>
      </c>
      <c r="AP207" s="68" cm="1">
        <f t="array" ref="AP207">SUMPRODUCT(('P1'!$M$8:$AV$8=AP$9)*('P1'!$B$11:$B$190=$B207)*('P1'!$M$11:$AV$190*1))</f>
        <v>0</v>
      </c>
      <c r="AQ207" s="69" cm="1">
        <f t="array" ref="AQ207">SUMPRODUCT(('P1'!$M$8:$AV$8=AQ$9)*('P1'!$B$11:$B$190=$B207)*('P1'!$M$11:$AV$190*1))</f>
        <v>0</v>
      </c>
      <c r="AR207" s="67" cm="1">
        <f t="array" ref="AR207">SUMPRODUCT(('P1'!$M$8:$AV$8=AR$9)*('P1'!$B$11:$B$190=$B207)*('P1'!$M$11:$AV$190*1))</f>
        <v>0</v>
      </c>
      <c r="AS207" s="68" cm="1">
        <f t="array" ref="AS207">SUMPRODUCT(('P1'!$M$8:$AV$8=AS$9)*('P1'!$B$11:$B$190=$B207)*('P1'!$M$11:$AV$190*1))</f>
        <v>0</v>
      </c>
      <c r="AT207" s="69" cm="1">
        <f t="array" ref="AT207">SUMPRODUCT(('P1'!$M$8:$AV$8=AT$9)*('P1'!$B$11:$B$190=$B207)*('P1'!$M$11:$AV$190*1))</f>
        <v>0</v>
      </c>
      <c r="AU207" s="67" cm="1">
        <f t="array" ref="AU207">SUMPRODUCT(('P1'!$M$8:$AV$8=AU$9)*('P1'!$B$11:$B$190=$B207)*('P1'!$M$11:$AV$190*1))</f>
        <v>0</v>
      </c>
      <c r="AV207" s="68" cm="1">
        <f t="array" ref="AV207">SUMPRODUCT(('P1'!$M$8:$AV$8=AV$9)*('P1'!$B$11:$B$190=$B207)*('P1'!$M$11:$AV$190*1))</f>
        <v>0</v>
      </c>
      <c r="AW207" s="69" cm="1">
        <f t="array" ref="AW207">SUMPRODUCT(('P1'!$M$8:$AV$8=AW$9)*('P1'!$B$11:$B$190=$B207)*('P1'!$M$11:$AV$190*1))</f>
        <v>0</v>
      </c>
      <c r="AX207" s="67" cm="1">
        <f t="array" ref="AX207">SUMPRODUCT(('P1'!$M$8:$AV$8=AX$9)*('P1'!$B$11:$B$190=$B207)*('P1'!$M$11:$AV$190*1))</f>
        <v>0</v>
      </c>
      <c r="AY207" s="68" cm="1">
        <f t="array" ref="AY207">SUMPRODUCT(('P1'!$M$8:$AV$8=AY$9)*('P1'!$B$11:$B$190=$B207)*('P1'!$M$11:$AV$190*1))</f>
        <v>0</v>
      </c>
      <c r="AZ207" s="69" cm="1">
        <f t="array" ref="AZ207">SUMPRODUCT(('P1'!$M$8:$AV$8=AZ$9)*('P1'!$B$11:$B$190=$B207)*('P1'!$M$11:$AV$190*1))</f>
        <v>0</v>
      </c>
      <c r="BA207" s="26"/>
      <c r="BB207" s="381"/>
      <c r="BC207" s="382"/>
      <c r="BD207" s="26"/>
      <c r="BE207" s="381">
        <f t="shared" si="272"/>
        <v>0</v>
      </c>
      <c r="BF207" s="383">
        <f t="shared" si="182"/>
        <v>0</v>
      </c>
      <c r="BG207" s="26"/>
      <c r="BH207" s="381">
        <f t="shared" si="273"/>
        <v>0</v>
      </c>
      <c r="BI207" s="383">
        <f t="shared" si="183"/>
        <v>0</v>
      </c>
    </row>
    <row r="208" spans="2:61" ht="12" hidden="1" customHeight="1" outlineLevel="1" x14ac:dyDescent="0.35">
      <c r="B208" s="61" t="s">
        <v>526</v>
      </c>
      <c r="C208" s="62">
        <f>IFERROR(VLOOKUP($B208,'P1'!$B:$AQ,2,FALSE),0)</f>
        <v>0</v>
      </c>
      <c r="D208" s="391">
        <f>IFERROR(VLOOKUP($B208,'P1'!$B:$AQ,3,FALSE),0)</f>
        <v>0</v>
      </c>
      <c r="E208" s="377">
        <f>IFERROR(VLOOKUP($B208,'P1'!$B:$AQ,4,FALSE),0)</f>
        <v>0</v>
      </c>
      <c r="F208" s="376">
        <f>IFERROR(VLOOKUP($B208,'P1'!$B:$AQ,5,FALSE),0)</f>
        <v>0</v>
      </c>
      <c r="G208" s="377">
        <f>IFERROR(VLOOKUP($B208,'P1'!$B:$AQ,6,FALSE),0)</f>
        <v>0</v>
      </c>
      <c r="H208" s="378">
        <f>IFERROR(VLOOKUP($B208,'P1'!$B:$AQ,7,FALSE),0)</f>
        <v>0</v>
      </c>
      <c r="I208" s="379">
        <f>IFERROR(VLOOKUP($B208,'P1'!$B:$AQ,8,FALSE),0)</f>
        <v>0</v>
      </c>
      <c r="J208" s="65">
        <f>IFERROR(VLOOKUP($B208,'P1'!$B:$AQ,9,FALSE),0)</f>
        <v>0</v>
      </c>
      <c r="K208" s="392"/>
      <c r="L208" s="68">
        <f t="shared" si="274"/>
        <v>0</v>
      </c>
      <c r="M208" s="393"/>
      <c r="N208" s="393"/>
      <c r="O208" s="66">
        <f t="shared" si="275"/>
        <v>0</v>
      </c>
      <c r="P208" s="26"/>
      <c r="Q208" s="67" cm="1">
        <f t="array" ref="Q208">SUMPRODUCT(('P1'!$M$8:$AV$8=Q$9)*('P1'!$B$11:$B$190=$B208)*('P1'!$M$11:$AV$190*1))</f>
        <v>0</v>
      </c>
      <c r="R208" s="68" cm="1">
        <f t="array" ref="R208">SUMPRODUCT(('P1'!$M$8:$AV$8=R$9)*('P1'!$B$11:$B$190=$B208)*('P1'!$M$11:$AV$190*1))</f>
        <v>0</v>
      </c>
      <c r="S208" s="69" cm="1">
        <f t="array" ref="S208">SUMPRODUCT(('P1'!$M$8:$AV$8=S$9)*('P1'!$B$11:$B$190=$B208)*('P1'!$M$11:$AV$190*1))</f>
        <v>0</v>
      </c>
      <c r="T208" s="67" cm="1">
        <f t="array" ref="T208">SUMPRODUCT(('P1'!$M$8:$AV$8=T$9)*('P1'!$B$11:$B$190=$B208)*('P1'!$M$11:$AV$190*1))</f>
        <v>0</v>
      </c>
      <c r="U208" s="68" cm="1">
        <f t="array" ref="U208">SUMPRODUCT(('P1'!$M$8:$AV$8=U$9)*('P1'!$B$11:$B$190=$B208)*('P1'!$M$11:$AV$190*1))</f>
        <v>0</v>
      </c>
      <c r="V208" s="69" cm="1">
        <f t="array" ref="V208">SUMPRODUCT(('P1'!$M$8:$AV$8=V$9)*('P1'!$B$11:$B$190=$B208)*('P1'!$M$11:$AV$190*1))</f>
        <v>0</v>
      </c>
      <c r="W208" s="67" cm="1">
        <f t="array" ref="W208">SUMPRODUCT(('P1'!$M$8:$AV$8=W$9)*('P1'!$B$11:$B$190=$B208)*('P1'!$M$11:$AV$190*1))</f>
        <v>0</v>
      </c>
      <c r="X208" s="68" cm="1">
        <f t="array" ref="X208">SUMPRODUCT(('P1'!$M$8:$AV$8=X$9)*('P1'!$B$11:$B$190=$B208)*('P1'!$M$11:$AV$190*1))</f>
        <v>0</v>
      </c>
      <c r="Y208" s="69" cm="1">
        <f t="array" ref="Y208">SUMPRODUCT(('P1'!$M$8:$AV$8=Y$9)*('P1'!$B$11:$B$190=$B208)*('P1'!$M$11:$AV$190*1))</f>
        <v>0</v>
      </c>
      <c r="Z208" s="67" cm="1">
        <f t="array" ref="Z208">SUMPRODUCT(('P1'!$M$8:$AV$8=Z$9)*('P1'!$B$11:$B$190=$B208)*('P1'!$M$11:$AV$190*1))</f>
        <v>0</v>
      </c>
      <c r="AA208" s="68" cm="1">
        <f t="array" ref="AA208">SUMPRODUCT(('P1'!$M$8:$AV$8=AA$9)*('P1'!$B$11:$B$190=$B208)*('P1'!$M$11:$AV$190*1))</f>
        <v>0</v>
      </c>
      <c r="AB208" s="69" cm="1">
        <f t="array" ref="AB208">SUMPRODUCT(('P1'!$M$8:$AV$8=AB$9)*('P1'!$B$11:$B$190=$B208)*('P1'!$M$11:$AV$190*1))</f>
        <v>0</v>
      </c>
      <c r="AC208" s="67" cm="1">
        <f t="array" ref="AC208">SUMPRODUCT(('P1'!$M$8:$AV$8=AC$9)*('P1'!$B$11:$B$190=$B208)*('P1'!$M$11:$AV$190*1))</f>
        <v>0</v>
      </c>
      <c r="AD208" s="68" cm="1">
        <f t="array" ref="AD208">SUMPRODUCT(('P1'!$M$8:$AV$8=AD$9)*('P1'!$B$11:$B$190=$B208)*('P1'!$M$11:$AV$190*1))</f>
        <v>0</v>
      </c>
      <c r="AE208" s="69" cm="1">
        <f t="array" ref="AE208">SUMPRODUCT(('P1'!$M$8:$AV$8=AE$9)*('P1'!$B$11:$B$190=$B208)*('P1'!$M$11:$AV$190*1))</f>
        <v>0</v>
      </c>
      <c r="AF208" s="67" cm="1">
        <f t="array" ref="AF208">SUMPRODUCT(('P1'!$M$8:$AV$8=AF$9)*('P1'!$B$11:$B$190=$B208)*('P1'!$M$11:$AV$190*1))</f>
        <v>0</v>
      </c>
      <c r="AG208" s="68" cm="1">
        <f t="array" ref="AG208">SUMPRODUCT(('P1'!$M$8:$AV$8=AG$9)*('P1'!$B$11:$B$190=$B208)*('P1'!$M$11:$AV$190*1))</f>
        <v>0</v>
      </c>
      <c r="AH208" s="69" cm="1">
        <f t="array" ref="AH208">SUMPRODUCT(('P1'!$M$8:$AV$8=AH$9)*('P1'!$B$11:$B$190=$B208)*('P1'!$M$11:$AV$190*1))</f>
        <v>0</v>
      </c>
      <c r="AI208" s="67" cm="1">
        <f t="array" ref="AI208">SUMPRODUCT(('P1'!$M$8:$AV$8=AI$9)*('P1'!$B$11:$B$190=$B208)*('P1'!$M$11:$AV$190*1))</f>
        <v>0</v>
      </c>
      <c r="AJ208" s="68" cm="1">
        <f t="array" ref="AJ208">SUMPRODUCT(('P1'!$M$8:$AV$8=AJ$9)*('P1'!$B$11:$B$190=$B208)*('P1'!$M$11:$AV$190*1))</f>
        <v>0</v>
      </c>
      <c r="AK208" s="69" cm="1">
        <f t="array" ref="AK208">SUMPRODUCT(('P1'!$M$8:$AV$8=AK$9)*('P1'!$B$11:$B$190=$B208)*('P1'!$M$11:$AV$190*1))</f>
        <v>0</v>
      </c>
      <c r="AL208" s="67" cm="1">
        <f t="array" ref="AL208">SUMPRODUCT(('P1'!$M$8:$AV$8=AL$9)*('P1'!$B$11:$B$190=$B208)*('P1'!$M$11:$AV$190*1))</f>
        <v>0</v>
      </c>
      <c r="AM208" s="68" cm="1">
        <f t="array" ref="AM208">SUMPRODUCT(('P1'!$M$8:$AV$8=AM$9)*('P1'!$B$11:$B$190=$B208)*('P1'!$M$11:$AV$190*1))</f>
        <v>0</v>
      </c>
      <c r="AN208" s="69" cm="1">
        <f t="array" ref="AN208">SUMPRODUCT(('P1'!$M$8:$AV$8=AN$9)*('P1'!$B$11:$B$190=$B208)*('P1'!$M$11:$AV$190*1))</f>
        <v>0</v>
      </c>
      <c r="AO208" s="67" cm="1">
        <f t="array" ref="AO208">SUMPRODUCT(('P1'!$M$8:$AV$8=AO$9)*('P1'!$B$11:$B$190=$B208)*('P1'!$M$11:$AV$190*1))</f>
        <v>0</v>
      </c>
      <c r="AP208" s="68" cm="1">
        <f t="array" ref="AP208">SUMPRODUCT(('P1'!$M$8:$AV$8=AP$9)*('P1'!$B$11:$B$190=$B208)*('P1'!$M$11:$AV$190*1))</f>
        <v>0</v>
      </c>
      <c r="AQ208" s="69" cm="1">
        <f t="array" ref="AQ208">SUMPRODUCT(('P1'!$M$8:$AV$8=AQ$9)*('P1'!$B$11:$B$190=$B208)*('P1'!$M$11:$AV$190*1))</f>
        <v>0</v>
      </c>
      <c r="AR208" s="67" cm="1">
        <f t="array" ref="AR208">SUMPRODUCT(('P1'!$M$8:$AV$8=AR$9)*('P1'!$B$11:$B$190=$B208)*('P1'!$M$11:$AV$190*1))</f>
        <v>0</v>
      </c>
      <c r="AS208" s="68" cm="1">
        <f t="array" ref="AS208">SUMPRODUCT(('P1'!$M$8:$AV$8=AS$9)*('P1'!$B$11:$B$190=$B208)*('P1'!$M$11:$AV$190*1))</f>
        <v>0</v>
      </c>
      <c r="AT208" s="69" cm="1">
        <f t="array" ref="AT208">SUMPRODUCT(('P1'!$M$8:$AV$8=AT$9)*('P1'!$B$11:$B$190=$B208)*('P1'!$M$11:$AV$190*1))</f>
        <v>0</v>
      </c>
      <c r="AU208" s="67" cm="1">
        <f t="array" ref="AU208">SUMPRODUCT(('P1'!$M$8:$AV$8=AU$9)*('P1'!$B$11:$B$190=$B208)*('P1'!$M$11:$AV$190*1))</f>
        <v>0</v>
      </c>
      <c r="AV208" s="68" cm="1">
        <f t="array" ref="AV208">SUMPRODUCT(('P1'!$M$8:$AV$8=AV$9)*('P1'!$B$11:$B$190=$B208)*('P1'!$M$11:$AV$190*1))</f>
        <v>0</v>
      </c>
      <c r="AW208" s="69" cm="1">
        <f t="array" ref="AW208">SUMPRODUCT(('P1'!$M$8:$AV$8=AW$9)*('P1'!$B$11:$B$190=$B208)*('P1'!$M$11:$AV$190*1))</f>
        <v>0</v>
      </c>
      <c r="AX208" s="67" cm="1">
        <f t="array" ref="AX208">SUMPRODUCT(('P1'!$M$8:$AV$8=AX$9)*('P1'!$B$11:$B$190=$B208)*('P1'!$M$11:$AV$190*1))</f>
        <v>0</v>
      </c>
      <c r="AY208" s="68" cm="1">
        <f t="array" ref="AY208">SUMPRODUCT(('P1'!$M$8:$AV$8=AY$9)*('P1'!$B$11:$B$190=$B208)*('P1'!$M$11:$AV$190*1))</f>
        <v>0</v>
      </c>
      <c r="AZ208" s="69" cm="1">
        <f t="array" ref="AZ208">SUMPRODUCT(('P1'!$M$8:$AV$8=AZ$9)*('P1'!$B$11:$B$190=$B208)*('P1'!$M$11:$AV$190*1))</f>
        <v>0</v>
      </c>
      <c r="BA208" s="26"/>
      <c r="BB208" s="381"/>
      <c r="BC208" s="382"/>
      <c r="BD208" s="26"/>
      <c r="BE208" s="381">
        <f t="shared" si="272"/>
        <v>0</v>
      </c>
      <c r="BF208" s="383">
        <f t="shared" si="182"/>
        <v>0</v>
      </c>
      <c r="BG208" s="26"/>
      <c r="BH208" s="381">
        <f t="shared" si="273"/>
        <v>0</v>
      </c>
      <c r="BI208" s="383">
        <f t="shared" si="183"/>
        <v>0</v>
      </c>
    </row>
    <row r="209" spans="2:61" ht="12" hidden="1" customHeight="1" outlineLevel="1" x14ac:dyDescent="0.35">
      <c r="B209" s="61" t="s">
        <v>527</v>
      </c>
      <c r="C209" s="62">
        <f>IFERROR(VLOOKUP($B209,'P1'!$B:$AQ,2,FALSE),0)</f>
        <v>0</v>
      </c>
      <c r="D209" s="391">
        <f>IFERROR(VLOOKUP($B209,'P1'!$B:$AQ,3,FALSE),0)</f>
        <v>0</v>
      </c>
      <c r="E209" s="377">
        <f>IFERROR(VLOOKUP($B209,'P1'!$B:$AQ,4,FALSE),0)</f>
        <v>0</v>
      </c>
      <c r="F209" s="376">
        <f>IFERROR(VLOOKUP($B209,'P1'!$B:$AQ,5,FALSE),0)</f>
        <v>0</v>
      </c>
      <c r="G209" s="377">
        <f>IFERROR(VLOOKUP($B209,'P1'!$B:$AQ,6,FALSE),0)</f>
        <v>0</v>
      </c>
      <c r="H209" s="378">
        <f>IFERROR(VLOOKUP($B209,'P1'!$B:$AQ,7,FALSE),0)</f>
        <v>0</v>
      </c>
      <c r="I209" s="379">
        <f>IFERROR(VLOOKUP($B209,'P1'!$B:$AQ,8,FALSE),0)</f>
        <v>0</v>
      </c>
      <c r="J209" s="65">
        <f>IFERROR(VLOOKUP($B209,'P1'!$B:$AQ,9,FALSE),0)</f>
        <v>0</v>
      </c>
      <c r="K209" s="392"/>
      <c r="L209" s="68">
        <f t="shared" si="274"/>
        <v>0</v>
      </c>
      <c r="M209" s="393"/>
      <c r="N209" s="393"/>
      <c r="O209" s="66">
        <f t="shared" si="275"/>
        <v>0</v>
      </c>
      <c r="P209" s="26"/>
      <c r="Q209" s="67" cm="1">
        <f t="array" ref="Q209">SUMPRODUCT(('P1'!$M$8:$AV$8=Q$9)*('P1'!$B$11:$B$190=$B209)*('P1'!$M$11:$AV$190*1))</f>
        <v>0</v>
      </c>
      <c r="R209" s="68" cm="1">
        <f t="array" ref="R209">SUMPRODUCT(('P1'!$M$8:$AV$8=R$9)*('P1'!$B$11:$B$190=$B209)*('P1'!$M$11:$AV$190*1))</f>
        <v>0</v>
      </c>
      <c r="S209" s="69" cm="1">
        <f t="array" ref="S209">SUMPRODUCT(('P1'!$M$8:$AV$8=S$9)*('P1'!$B$11:$B$190=$B209)*('P1'!$M$11:$AV$190*1))</f>
        <v>0</v>
      </c>
      <c r="T209" s="67" cm="1">
        <f t="array" ref="T209">SUMPRODUCT(('P1'!$M$8:$AV$8=T$9)*('P1'!$B$11:$B$190=$B209)*('P1'!$M$11:$AV$190*1))</f>
        <v>0</v>
      </c>
      <c r="U209" s="68" cm="1">
        <f t="array" ref="U209">SUMPRODUCT(('P1'!$M$8:$AV$8=U$9)*('P1'!$B$11:$B$190=$B209)*('P1'!$M$11:$AV$190*1))</f>
        <v>0</v>
      </c>
      <c r="V209" s="69" cm="1">
        <f t="array" ref="V209">SUMPRODUCT(('P1'!$M$8:$AV$8=V$9)*('P1'!$B$11:$B$190=$B209)*('P1'!$M$11:$AV$190*1))</f>
        <v>0</v>
      </c>
      <c r="W209" s="67" cm="1">
        <f t="array" ref="W209">SUMPRODUCT(('P1'!$M$8:$AV$8=W$9)*('P1'!$B$11:$B$190=$B209)*('P1'!$M$11:$AV$190*1))</f>
        <v>0</v>
      </c>
      <c r="X209" s="68" cm="1">
        <f t="array" ref="X209">SUMPRODUCT(('P1'!$M$8:$AV$8=X$9)*('P1'!$B$11:$B$190=$B209)*('P1'!$M$11:$AV$190*1))</f>
        <v>0</v>
      </c>
      <c r="Y209" s="69" cm="1">
        <f t="array" ref="Y209">SUMPRODUCT(('P1'!$M$8:$AV$8=Y$9)*('P1'!$B$11:$B$190=$B209)*('P1'!$M$11:$AV$190*1))</f>
        <v>0</v>
      </c>
      <c r="Z209" s="67" cm="1">
        <f t="array" ref="Z209">SUMPRODUCT(('P1'!$M$8:$AV$8=Z$9)*('P1'!$B$11:$B$190=$B209)*('P1'!$M$11:$AV$190*1))</f>
        <v>0</v>
      </c>
      <c r="AA209" s="68" cm="1">
        <f t="array" ref="AA209">SUMPRODUCT(('P1'!$M$8:$AV$8=AA$9)*('P1'!$B$11:$B$190=$B209)*('P1'!$M$11:$AV$190*1))</f>
        <v>0</v>
      </c>
      <c r="AB209" s="69" cm="1">
        <f t="array" ref="AB209">SUMPRODUCT(('P1'!$M$8:$AV$8=AB$9)*('P1'!$B$11:$B$190=$B209)*('P1'!$M$11:$AV$190*1))</f>
        <v>0</v>
      </c>
      <c r="AC209" s="67" cm="1">
        <f t="array" ref="AC209">SUMPRODUCT(('P1'!$M$8:$AV$8=AC$9)*('P1'!$B$11:$B$190=$B209)*('P1'!$M$11:$AV$190*1))</f>
        <v>0</v>
      </c>
      <c r="AD209" s="68" cm="1">
        <f t="array" ref="AD209">SUMPRODUCT(('P1'!$M$8:$AV$8=AD$9)*('P1'!$B$11:$B$190=$B209)*('P1'!$M$11:$AV$190*1))</f>
        <v>0</v>
      </c>
      <c r="AE209" s="69" cm="1">
        <f t="array" ref="AE209">SUMPRODUCT(('P1'!$M$8:$AV$8=AE$9)*('P1'!$B$11:$B$190=$B209)*('P1'!$M$11:$AV$190*1))</f>
        <v>0</v>
      </c>
      <c r="AF209" s="67" cm="1">
        <f t="array" ref="AF209">SUMPRODUCT(('P1'!$M$8:$AV$8=AF$9)*('P1'!$B$11:$B$190=$B209)*('P1'!$M$11:$AV$190*1))</f>
        <v>0</v>
      </c>
      <c r="AG209" s="68" cm="1">
        <f t="array" ref="AG209">SUMPRODUCT(('P1'!$M$8:$AV$8=AG$9)*('P1'!$B$11:$B$190=$B209)*('P1'!$M$11:$AV$190*1))</f>
        <v>0</v>
      </c>
      <c r="AH209" s="69" cm="1">
        <f t="array" ref="AH209">SUMPRODUCT(('P1'!$M$8:$AV$8=AH$9)*('P1'!$B$11:$B$190=$B209)*('P1'!$M$11:$AV$190*1))</f>
        <v>0</v>
      </c>
      <c r="AI209" s="67" cm="1">
        <f t="array" ref="AI209">SUMPRODUCT(('P1'!$M$8:$AV$8=AI$9)*('P1'!$B$11:$B$190=$B209)*('P1'!$M$11:$AV$190*1))</f>
        <v>0</v>
      </c>
      <c r="AJ209" s="68" cm="1">
        <f t="array" ref="AJ209">SUMPRODUCT(('P1'!$M$8:$AV$8=AJ$9)*('P1'!$B$11:$B$190=$B209)*('P1'!$M$11:$AV$190*1))</f>
        <v>0</v>
      </c>
      <c r="AK209" s="69" cm="1">
        <f t="array" ref="AK209">SUMPRODUCT(('P1'!$M$8:$AV$8=AK$9)*('P1'!$B$11:$B$190=$B209)*('P1'!$M$11:$AV$190*1))</f>
        <v>0</v>
      </c>
      <c r="AL209" s="67" cm="1">
        <f t="array" ref="AL209">SUMPRODUCT(('P1'!$M$8:$AV$8=AL$9)*('P1'!$B$11:$B$190=$B209)*('P1'!$M$11:$AV$190*1))</f>
        <v>0</v>
      </c>
      <c r="AM209" s="68" cm="1">
        <f t="array" ref="AM209">SUMPRODUCT(('P1'!$M$8:$AV$8=AM$9)*('P1'!$B$11:$B$190=$B209)*('P1'!$M$11:$AV$190*1))</f>
        <v>0</v>
      </c>
      <c r="AN209" s="69" cm="1">
        <f t="array" ref="AN209">SUMPRODUCT(('P1'!$M$8:$AV$8=AN$9)*('P1'!$B$11:$B$190=$B209)*('P1'!$M$11:$AV$190*1))</f>
        <v>0</v>
      </c>
      <c r="AO209" s="67" cm="1">
        <f t="array" ref="AO209">SUMPRODUCT(('P1'!$M$8:$AV$8=AO$9)*('P1'!$B$11:$B$190=$B209)*('P1'!$M$11:$AV$190*1))</f>
        <v>0</v>
      </c>
      <c r="AP209" s="68" cm="1">
        <f t="array" ref="AP209">SUMPRODUCT(('P1'!$M$8:$AV$8=AP$9)*('P1'!$B$11:$B$190=$B209)*('P1'!$M$11:$AV$190*1))</f>
        <v>0</v>
      </c>
      <c r="AQ209" s="69" cm="1">
        <f t="array" ref="AQ209">SUMPRODUCT(('P1'!$M$8:$AV$8=AQ$9)*('P1'!$B$11:$B$190=$B209)*('P1'!$M$11:$AV$190*1))</f>
        <v>0</v>
      </c>
      <c r="AR209" s="67" cm="1">
        <f t="array" ref="AR209">SUMPRODUCT(('P1'!$M$8:$AV$8=AR$9)*('P1'!$B$11:$B$190=$B209)*('P1'!$M$11:$AV$190*1))</f>
        <v>0</v>
      </c>
      <c r="AS209" s="68" cm="1">
        <f t="array" ref="AS209">SUMPRODUCT(('P1'!$M$8:$AV$8=AS$9)*('P1'!$B$11:$B$190=$B209)*('P1'!$M$11:$AV$190*1))</f>
        <v>0</v>
      </c>
      <c r="AT209" s="69" cm="1">
        <f t="array" ref="AT209">SUMPRODUCT(('P1'!$M$8:$AV$8=AT$9)*('P1'!$B$11:$B$190=$B209)*('P1'!$M$11:$AV$190*1))</f>
        <v>0</v>
      </c>
      <c r="AU209" s="67" cm="1">
        <f t="array" ref="AU209">SUMPRODUCT(('P1'!$M$8:$AV$8=AU$9)*('P1'!$B$11:$B$190=$B209)*('P1'!$M$11:$AV$190*1))</f>
        <v>0</v>
      </c>
      <c r="AV209" s="68" cm="1">
        <f t="array" ref="AV209">SUMPRODUCT(('P1'!$M$8:$AV$8=AV$9)*('P1'!$B$11:$B$190=$B209)*('P1'!$M$11:$AV$190*1))</f>
        <v>0</v>
      </c>
      <c r="AW209" s="69" cm="1">
        <f t="array" ref="AW209">SUMPRODUCT(('P1'!$M$8:$AV$8=AW$9)*('P1'!$B$11:$B$190=$B209)*('P1'!$M$11:$AV$190*1))</f>
        <v>0</v>
      </c>
      <c r="AX209" s="67" cm="1">
        <f t="array" ref="AX209">SUMPRODUCT(('P1'!$M$8:$AV$8=AX$9)*('P1'!$B$11:$B$190=$B209)*('P1'!$M$11:$AV$190*1))</f>
        <v>0</v>
      </c>
      <c r="AY209" s="68" cm="1">
        <f t="array" ref="AY209">SUMPRODUCT(('P1'!$M$8:$AV$8=AY$9)*('P1'!$B$11:$B$190=$B209)*('P1'!$M$11:$AV$190*1))</f>
        <v>0</v>
      </c>
      <c r="AZ209" s="69" cm="1">
        <f t="array" ref="AZ209">SUMPRODUCT(('P1'!$M$8:$AV$8=AZ$9)*('P1'!$B$11:$B$190=$B209)*('P1'!$M$11:$AV$190*1))</f>
        <v>0</v>
      </c>
      <c r="BA209" s="26"/>
      <c r="BB209" s="381"/>
      <c r="BC209" s="382"/>
      <c r="BD209" s="26"/>
      <c r="BE209" s="381">
        <f t="shared" si="272"/>
        <v>0</v>
      </c>
      <c r="BF209" s="383">
        <f t="shared" si="182"/>
        <v>0</v>
      </c>
      <c r="BG209" s="26"/>
      <c r="BH209" s="381">
        <f t="shared" si="273"/>
        <v>0</v>
      </c>
      <c r="BI209" s="383">
        <f t="shared" si="183"/>
        <v>0</v>
      </c>
    </row>
    <row r="210" spans="2:61" ht="12" hidden="1" customHeight="1" outlineLevel="1" x14ac:dyDescent="0.35">
      <c r="B210" s="61" t="s">
        <v>528</v>
      </c>
      <c r="C210" s="62">
        <f>IFERROR(VLOOKUP($B210,'P1'!$B:$AQ,2,FALSE),0)</f>
        <v>0</v>
      </c>
      <c r="D210" s="391">
        <f>IFERROR(VLOOKUP($B210,'P1'!$B:$AQ,3,FALSE),0)</f>
        <v>0</v>
      </c>
      <c r="E210" s="377">
        <f>IFERROR(VLOOKUP($B210,'P1'!$B:$AQ,4,FALSE),0)</f>
        <v>0</v>
      </c>
      <c r="F210" s="376">
        <f>IFERROR(VLOOKUP($B210,'P1'!$B:$AQ,5,FALSE),0)</f>
        <v>0</v>
      </c>
      <c r="G210" s="377">
        <f>IFERROR(VLOOKUP($B210,'P1'!$B:$AQ,6,FALSE),0)</f>
        <v>0</v>
      </c>
      <c r="H210" s="378">
        <f>IFERROR(VLOOKUP($B210,'P1'!$B:$AQ,7,FALSE),0)</f>
        <v>0</v>
      </c>
      <c r="I210" s="379">
        <f>IFERROR(VLOOKUP($B210,'P1'!$B:$AQ,8,FALSE),0)</f>
        <v>0</v>
      </c>
      <c r="J210" s="65">
        <f>IFERROR(VLOOKUP($B210,'P1'!$B:$AQ,9,FALSE),0)</f>
        <v>0</v>
      </c>
      <c r="K210" s="392"/>
      <c r="L210" s="68">
        <f t="shared" si="274"/>
        <v>0</v>
      </c>
      <c r="M210" s="393"/>
      <c r="N210" s="393"/>
      <c r="O210" s="66">
        <f t="shared" si="275"/>
        <v>0</v>
      </c>
      <c r="P210" s="26"/>
      <c r="Q210" s="67" cm="1">
        <f t="array" ref="Q210">SUMPRODUCT(('P1'!$M$8:$AV$8=Q$9)*('P1'!$B$11:$B$190=$B210)*('P1'!$M$11:$AV$190*1))</f>
        <v>0</v>
      </c>
      <c r="R210" s="68" cm="1">
        <f t="array" ref="R210">SUMPRODUCT(('P1'!$M$8:$AV$8=R$9)*('P1'!$B$11:$B$190=$B210)*('P1'!$M$11:$AV$190*1))</f>
        <v>0</v>
      </c>
      <c r="S210" s="69" cm="1">
        <f t="array" ref="S210">SUMPRODUCT(('P1'!$M$8:$AV$8=S$9)*('P1'!$B$11:$B$190=$B210)*('P1'!$M$11:$AV$190*1))</f>
        <v>0</v>
      </c>
      <c r="T210" s="67" cm="1">
        <f t="array" ref="T210">SUMPRODUCT(('P1'!$M$8:$AV$8=T$9)*('P1'!$B$11:$B$190=$B210)*('P1'!$M$11:$AV$190*1))</f>
        <v>0</v>
      </c>
      <c r="U210" s="68" cm="1">
        <f t="array" ref="U210">SUMPRODUCT(('P1'!$M$8:$AV$8=U$9)*('P1'!$B$11:$B$190=$B210)*('P1'!$M$11:$AV$190*1))</f>
        <v>0</v>
      </c>
      <c r="V210" s="69" cm="1">
        <f t="array" ref="V210">SUMPRODUCT(('P1'!$M$8:$AV$8=V$9)*('P1'!$B$11:$B$190=$B210)*('P1'!$M$11:$AV$190*1))</f>
        <v>0</v>
      </c>
      <c r="W210" s="67" cm="1">
        <f t="array" ref="W210">SUMPRODUCT(('P1'!$M$8:$AV$8=W$9)*('P1'!$B$11:$B$190=$B210)*('P1'!$M$11:$AV$190*1))</f>
        <v>0</v>
      </c>
      <c r="X210" s="68" cm="1">
        <f t="array" ref="X210">SUMPRODUCT(('P1'!$M$8:$AV$8=X$9)*('P1'!$B$11:$B$190=$B210)*('P1'!$M$11:$AV$190*1))</f>
        <v>0</v>
      </c>
      <c r="Y210" s="69" cm="1">
        <f t="array" ref="Y210">SUMPRODUCT(('P1'!$M$8:$AV$8=Y$9)*('P1'!$B$11:$B$190=$B210)*('P1'!$M$11:$AV$190*1))</f>
        <v>0</v>
      </c>
      <c r="Z210" s="67" cm="1">
        <f t="array" ref="Z210">SUMPRODUCT(('P1'!$M$8:$AV$8=Z$9)*('P1'!$B$11:$B$190=$B210)*('P1'!$M$11:$AV$190*1))</f>
        <v>0</v>
      </c>
      <c r="AA210" s="68" cm="1">
        <f t="array" ref="AA210">SUMPRODUCT(('P1'!$M$8:$AV$8=AA$9)*('P1'!$B$11:$B$190=$B210)*('P1'!$M$11:$AV$190*1))</f>
        <v>0</v>
      </c>
      <c r="AB210" s="69" cm="1">
        <f t="array" ref="AB210">SUMPRODUCT(('P1'!$M$8:$AV$8=AB$9)*('P1'!$B$11:$B$190=$B210)*('P1'!$M$11:$AV$190*1))</f>
        <v>0</v>
      </c>
      <c r="AC210" s="67" cm="1">
        <f t="array" ref="AC210">SUMPRODUCT(('P1'!$M$8:$AV$8=AC$9)*('P1'!$B$11:$B$190=$B210)*('P1'!$M$11:$AV$190*1))</f>
        <v>0</v>
      </c>
      <c r="AD210" s="68" cm="1">
        <f t="array" ref="AD210">SUMPRODUCT(('P1'!$M$8:$AV$8=AD$9)*('P1'!$B$11:$B$190=$B210)*('P1'!$M$11:$AV$190*1))</f>
        <v>0</v>
      </c>
      <c r="AE210" s="69" cm="1">
        <f t="array" ref="AE210">SUMPRODUCT(('P1'!$M$8:$AV$8=AE$9)*('P1'!$B$11:$B$190=$B210)*('P1'!$M$11:$AV$190*1))</f>
        <v>0</v>
      </c>
      <c r="AF210" s="67" cm="1">
        <f t="array" ref="AF210">SUMPRODUCT(('P1'!$M$8:$AV$8=AF$9)*('P1'!$B$11:$B$190=$B210)*('P1'!$M$11:$AV$190*1))</f>
        <v>0</v>
      </c>
      <c r="AG210" s="68" cm="1">
        <f t="array" ref="AG210">SUMPRODUCT(('P1'!$M$8:$AV$8=AG$9)*('P1'!$B$11:$B$190=$B210)*('P1'!$M$11:$AV$190*1))</f>
        <v>0</v>
      </c>
      <c r="AH210" s="69" cm="1">
        <f t="array" ref="AH210">SUMPRODUCT(('P1'!$M$8:$AV$8=AH$9)*('P1'!$B$11:$B$190=$B210)*('P1'!$M$11:$AV$190*1))</f>
        <v>0</v>
      </c>
      <c r="AI210" s="67" cm="1">
        <f t="array" ref="AI210">SUMPRODUCT(('P1'!$M$8:$AV$8=AI$9)*('P1'!$B$11:$B$190=$B210)*('P1'!$M$11:$AV$190*1))</f>
        <v>0</v>
      </c>
      <c r="AJ210" s="68" cm="1">
        <f t="array" ref="AJ210">SUMPRODUCT(('P1'!$M$8:$AV$8=AJ$9)*('P1'!$B$11:$B$190=$B210)*('P1'!$M$11:$AV$190*1))</f>
        <v>0</v>
      </c>
      <c r="AK210" s="69" cm="1">
        <f t="array" ref="AK210">SUMPRODUCT(('P1'!$M$8:$AV$8=AK$9)*('P1'!$B$11:$B$190=$B210)*('P1'!$M$11:$AV$190*1))</f>
        <v>0</v>
      </c>
      <c r="AL210" s="67" cm="1">
        <f t="array" ref="AL210">SUMPRODUCT(('P1'!$M$8:$AV$8=AL$9)*('P1'!$B$11:$B$190=$B210)*('P1'!$M$11:$AV$190*1))</f>
        <v>0</v>
      </c>
      <c r="AM210" s="68" cm="1">
        <f t="array" ref="AM210">SUMPRODUCT(('P1'!$M$8:$AV$8=AM$9)*('P1'!$B$11:$B$190=$B210)*('P1'!$M$11:$AV$190*1))</f>
        <v>0</v>
      </c>
      <c r="AN210" s="69" cm="1">
        <f t="array" ref="AN210">SUMPRODUCT(('P1'!$M$8:$AV$8=AN$9)*('P1'!$B$11:$B$190=$B210)*('P1'!$M$11:$AV$190*1))</f>
        <v>0</v>
      </c>
      <c r="AO210" s="67" cm="1">
        <f t="array" ref="AO210">SUMPRODUCT(('P1'!$M$8:$AV$8=AO$9)*('P1'!$B$11:$B$190=$B210)*('P1'!$M$11:$AV$190*1))</f>
        <v>0</v>
      </c>
      <c r="AP210" s="68" cm="1">
        <f t="array" ref="AP210">SUMPRODUCT(('P1'!$M$8:$AV$8=AP$9)*('P1'!$B$11:$B$190=$B210)*('P1'!$M$11:$AV$190*1))</f>
        <v>0</v>
      </c>
      <c r="AQ210" s="69" cm="1">
        <f t="array" ref="AQ210">SUMPRODUCT(('P1'!$M$8:$AV$8=AQ$9)*('P1'!$B$11:$B$190=$B210)*('P1'!$M$11:$AV$190*1))</f>
        <v>0</v>
      </c>
      <c r="AR210" s="67" cm="1">
        <f t="array" ref="AR210">SUMPRODUCT(('P1'!$M$8:$AV$8=AR$9)*('P1'!$B$11:$B$190=$B210)*('P1'!$M$11:$AV$190*1))</f>
        <v>0</v>
      </c>
      <c r="AS210" s="68" cm="1">
        <f t="array" ref="AS210">SUMPRODUCT(('P1'!$M$8:$AV$8=AS$9)*('P1'!$B$11:$B$190=$B210)*('P1'!$M$11:$AV$190*1))</f>
        <v>0</v>
      </c>
      <c r="AT210" s="69" cm="1">
        <f t="array" ref="AT210">SUMPRODUCT(('P1'!$M$8:$AV$8=AT$9)*('P1'!$B$11:$B$190=$B210)*('P1'!$M$11:$AV$190*1))</f>
        <v>0</v>
      </c>
      <c r="AU210" s="67" cm="1">
        <f t="array" ref="AU210">SUMPRODUCT(('P1'!$M$8:$AV$8=AU$9)*('P1'!$B$11:$B$190=$B210)*('P1'!$M$11:$AV$190*1))</f>
        <v>0</v>
      </c>
      <c r="AV210" s="68" cm="1">
        <f t="array" ref="AV210">SUMPRODUCT(('P1'!$M$8:$AV$8=AV$9)*('P1'!$B$11:$B$190=$B210)*('P1'!$M$11:$AV$190*1))</f>
        <v>0</v>
      </c>
      <c r="AW210" s="69" cm="1">
        <f t="array" ref="AW210">SUMPRODUCT(('P1'!$M$8:$AV$8=AW$9)*('P1'!$B$11:$B$190=$B210)*('P1'!$M$11:$AV$190*1))</f>
        <v>0</v>
      </c>
      <c r="AX210" s="67" cm="1">
        <f t="array" ref="AX210">SUMPRODUCT(('P1'!$M$8:$AV$8=AX$9)*('P1'!$B$11:$B$190=$B210)*('P1'!$M$11:$AV$190*1))</f>
        <v>0</v>
      </c>
      <c r="AY210" s="68" cm="1">
        <f t="array" ref="AY210">SUMPRODUCT(('P1'!$M$8:$AV$8=AY$9)*('P1'!$B$11:$B$190=$B210)*('P1'!$M$11:$AV$190*1))</f>
        <v>0</v>
      </c>
      <c r="AZ210" s="69" cm="1">
        <f t="array" ref="AZ210">SUMPRODUCT(('P1'!$M$8:$AV$8=AZ$9)*('P1'!$B$11:$B$190=$B210)*('P1'!$M$11:$AV$190*1))</f>
        <v>0</v>
      </c>
      <c r="BA210" s="26"/>
      <c r="BB210" s="381"/>
      <c r="BC210" s="382"/>
      <c r="BD210" s="26"/>
      <c r="BE210" s="381">
        <f t="shared" si="272"/>
        <v>0</v>
      </c>
      <c r="BF210" s="383">
        <f t="shared" si="182"/>
        <v>0</v>
      </c>
      <c r="BG210" s="26"/>
      <c r="BH210" s="381">
        <f t="shared" si="273"/>
        <v>0</v>
      </c>
      <c r="BI210" s="383">
        <f t="shared" si="183"/>
        <v>0</v>
      </c>
    </row>
    <row r="211" spans="2:61" ht="12" hidden="1" customHeight="1" outlineLevel="1" x14ac:dyDescent="0.35">
      <c r="B211" s="61" t="s">
        <v>529</v>
      </c>
      <c r="C211" s="62">
        <f>IFERROR(VLOOKUP($B211,'P1'!$B:$AQ,2,FALSE),0)</f>
        <v>0</v>
      </c>
      <c r="D211" s="391">
        <f>IFERROR(VLOOKUP($B211,'P1'!$B:$AQ,3,FALSE),0)</f>
        <v>0</v>
      </c>
      <c r="E211" s="377">
        <f>IFERROR(VLOOKUP($B211,'P1'!$B:$AQ,4,FALSE),0)</f>
        <v>0</v>
      </c>
      <c r="F211" s="376">
        <f>IFERROR(VLOOKUP($B211,'P1'!$B:$AQ,5,FALSE),0)</f>
        <v>0</v>
      </c>
      <c r="G211" s="377">
        <f>IFERROR(VLOOKUP($B211,'P1'!$B:$AQ,6,FALSE),0)</f>
        <v>0</v>
      </c>
      <c r="H211" s="378">
        <f>IFERROR(VLOOKUP($B211,'P1'!$B:$AQ,7,FALSE),0)</f>
        <v>0</v>
      </c>
      <c r="I211" s="379">
        <f>IFERROR(VLOOKUP($B211,'P1'!$B:$AQ,8,FALSE),0)</f>
        <v>0</v>
      </c>
      <c r="J211" s="65">
        <f>IFERROR(VLOOKUP($B211,'P1'!$B:$AQ,9,FALSE),0)</f>
        <v>0</v>
      </c>
      <c r="K211" s="392"/>
      <c r="L211" s="68">
        <f t="shared" si="274"/>
        <v>0</v>
      </c>
      <c r="M211" s="393"/>
      <c r="N211" s="393"/>
      <c r="O211" s="66">
        <f t="shared" si="275"/>
        <v>0</v>
      </c>
      <c r="P211" s="26"/>
      <c r="Q211" s="67" cm="1">
        <f t="array" ref="Q211">SUMPRODUCT(('P1'!$M$8:$AV$8=Q$9)*('P1'!$B$11:$B$190=$B211)*('P1'!$M$11:$AV$190*1))</f>
        <v>0</v>
      </c>
      <c r="R211" s="68" cm="1">
        <f t="array" ref="R211">SUMPRODUCT(('P1'!$M$8:$AV$8=R$9)*('P1'!$B$11:$B$190=$B211)*('P1'!$M$11:$AV$190*1))</f>
        <v>0</v>
      </c>
      <c r="S211" s="69" cm="1">
        <f t="array" ref="S211">SUMPRODUCT(('P1'!$M$8:$AV$8=S$9)*('P1'!$B$11:$B$190=$B211)*('P1'!$M$11:$AV$190*1))</f>
        <v>0</v>
      </c>
      <c r="T211" s="67" cm="1">
        <f t="array" ref="T211">SUMPRODUCT(('P1'!$M$8:$AV$8=T$9)*('P1'!$B$11:$B$190=$B211)*('P1'!$M$11:$AV$190*1))</f>
        <v>0</v>
      </c>
      <c r="U211" s="68" cm="1">
        <f t="array" ref="U211">SUMPRODUCT(('P1'!$M$8:$AV$8=U$9)*('P1'!$B$11:$B$190=$B211)*('P1'!$M$11:$AV$190*1))</f>
        <v>0</v>
      </c>
      <c r="V211" s="69" cm="1">
        <f t="array" ref="V211">SUMPRODUCT(('P1'!$M$8:$AV$8=V$9)*('P1'!$B$11:$B$190=$B211)*('P1'!$M$11:$AV$190*1))</f>
        <v>0</v>
      </c>
      <c r="W211" s="67" cm="1">
        <f t="array" ref="W211">SUMPRODUCT(('P1'!$M$8:$AV$8=W$9)*('P1'!$B$11:$B$190=$B211)*('P1'!$M$11:$AV$190*1))</f>
        <v>0</v>
      </c>
      <c r="X211" s="68" cm="1">
        <f t="array" ref="X211">SUMPRODUCT(('P1'!$M$8:$AV$8=X$9)*('P1'!$B$11:$B$190=$B211)*('P1'!$M$11:$AV$190*1))</f>
        <v>0</v>
      </c>
      <c r="Y211" s="69" cm="1">
        <f t="array" ref="Y211">SUMPRODUCT(('P1'!$M$8:$AV$8=Y$9)*('P1'!$B$11:$B$190=$B211)*('P1'!$M$11:$AV$190*1))</f>
        <v>0</v>
      </c>
      <c r="Z211" s="67" cm="1">
        <f t="array" ref="Z211">SUMPRODUCT(('P1'!$M$8:$AV$8=Z$9)*('P1'!$B$11:$B$190=$B211)*('P1'!$M$11:$AV$190*1))</f>
        <v>0</v>
      </c>
      <c r="AA211" s="68" cm="1">
        <f t="array" ref="AA211">SUMPRODUCT(('P1'!$M$8:$AV$8=AA$9)*('P1'!$B$11:$B$190=$B211)*('P1'!$M$11:$AV$190*1))</f>
        <v>0</v>
      </c>
      <c r="AB211" s="69" cm="1">
        <f t="array" ref="AB211">SUMPRODUCT(('P1'!$M$8:$AV$8=AB$9)*('P1'!$B$11:$B$190=$B211)*('P1'!$M$11:$AV$190*1))</f>
        <v>0</v>
      </c>
      <c r="AC211" s="67" cm="1">
        <f t="array" ref="AC211">SUMPRODUCT(('P1'!$M$8:$AV$8=AC$9)*('P1'!$B$11:$B$190=$B211)*('P1'!$M$11:$AV$190*1))</f>
        <v>0</v>
      </c>
      <c r="AD211" s="68" cm="1">
        <f t="array" ref="AD211">SUMPRODUCT(('P1'!$M$8:$AV$8=AD$9)*('P1'!$B$11:$B$190=$B211)*('P1'!$M$11:$AV$190*1))</f>
        <v>0</v>
      </c>
      <c r="AE211" s="69" cm="1">
        <f t="array" ref="AE211">SUMPRODUCT(('P1'!$M$8:$AV$8=AE$9)*('P1'!$B$11:$B$190=$B211)*('P1'!$M$11:$AV$190*1))</f>
        <v>0</v>
      </c>
      <c r="AF211" s="67" cm="1">
        <f t="array" ref="AF211">SUMPRODUCT(('P1'!$M$8:$AV$8=AF$9)*('P1'!$B$11:$B$190=$B211)*('P1'!$M$11:$AV$190*1))</f>
        <v>0</v>
      </c>
      <c r="AG211" s="68" cm="1">
        <f t="array" ref="AG211">SUMPRODUCT(('P1'!$M$8:$AV$8=AG$9)*('P1'!$B$11:$B$190=$B211)*('P1'!$M$11:$AV$190*1))</f>
        <v>0</v>
      </c>
      <c r="AH211" s="69" cm="1">
        <f t="array" ref="AH211">SUMPRODUCT(('P1'!$M$8:$AV$8=AH$9)*('P1'!$B$11:$B$190=$B211)*('P1'!$M$11:$AV$190*1))</f>
        <v>0</v>
      </c>
      <c r="AI211" s="67" cm="1">
        <f t="array" ref="AI211">SUMPRODUCT(('P1'!$M$8:$AV$8=AI$9)*('P1'!$B$11:$B$190=$B211)*('P1'!$M$11:$AV$190*1))</f>
        <v>0</v>
      </c>
      <c r="AJ211" s="68" cm="1">
        <f t="array" ref="AJ211">SUMPRODUCT(('P1'!$M$8:$AV$8=AJ$9)*('P1'!$B$11:$B$190=$B211)*('P1'!$M$11:$AV$190*1))</f>
        <v>0</v>
      </c>
      <c r="AK211" s="69" cm="1">
        <f t="array" ref="AK211">SUMPRODUCT(('P1'!$M$8:$AV$8=AK$9)*('P1'!$B$11:$B$190=$B211)*('P1'!$M$11:$AV$190*1))</f>
        <v>0</v>
      </c>
      <c r="AL211" s="67" cm="1">
        <f t="array" ref="AL211">SUMPRODUCT(('P1'!$M$8:$AV$8=AL$9)*('P1'!$B$11:$B$190=$B211)*('P1'!$M$11:$AV$190*1))</f>
        <v>0</v>
      </c>
      <c r="AM211" s="68" cm="1">
        <f t="array" ref="AM211">SUMPRODUCT(('P1'!$M$8:$AV$8=AM$9)*('P1'!$B$11:$B$190=$B211)*('P1'!$M$11:$AV$190*1))</f>
        <v>0</v>
      </c>
      <c r="AN211" s="69" cm="1">
        <f t="array" ref="AN211">SUMPRODUCT(('P1'!$M$8:$AV$8=AN$9)*('P1'!$B$11:$B$190=$B211)*('P1'!$M$11:$AV$190*1))</f>
        <v>0</v>
      </c>
      <c r="AO211" s="67" cm="1">
        <f t="array" ref="AO211">SUMPRODUCT(('P1'!$M$8:$AV$8=AO$9)*('P1'!$B$11:$B$190=$B211)*('P1'!$M$11:$AV$190*1))</f>
        <v>0</v>
      </c>
      <c r="AP211" s="68" cm="1">
        <f t="array" ref="AP211">SUMPRODUCT(('P1'!$M$8:$AV$8=AP$9)*('P1'!$B$11:$B$190=$B211)*('P1'!$M$11:$AV$190*1))</f>
        <v>0</v>
      </c>
      <c r="AQ211" s="69" cm="1">
        <f t="array" ref="AQ211">SUMPRODUCT(('P1'!$M$8:$AV$8=AQ$9)*('P1'!$B$11:$B$190=$B211)*('P1'!$M$11:$AV$190*1))</f>
        <v>0</v>
      </c>
      <c r="AR211" s="67" cm="1">
        <f t="array" ref="AR211">SUMPRODUCT(('P1'!$M$8:$AV$8=AR$9)*('P1'!$B$11:$B$190=$B211)*('P1'!$M$11:$AV$190*1))</f>
        <v>0</v>
      </c>
      <c r="AS211" s="68" cm="1">
        <f t="array" ref="AS211">SUMPRODUCT(('P1'!$M$8:$AV$8=AS$9)*('P1'!$B$11:$B$190=$B211)*('P1'!$M$11:$AV$190*1))</f>
        <v>0</v>
      </c>
      <c r="AT211" s="69" cm="1">
        <f t="array" ref="AT211">SUMPRODUCT(('P1'!$M$8:$AV$8=AT$9)*('P1'!$B$11:$B$190=$B211)*('P1'!$M$11:$AV$190*1))</f>
        <v>0</v>
      </c>
      <c r="AU211" s="67" cm="1">
        <f t="array" ref="AU211">SUMPRODUCT(('P1'!$M$8:$AV$8=AU$9)*('P1'!$B$11:$B$190=$B211)*('P1'!$M$11:$AV$190*1))</f>
        <v>0</v>
      </c>
      <c r="AV211" s="68" cm="1">
        <f t="array" ref="AV211">SUMPRODUCT(('P1'!$M$8:$AV$8=AV$9)*('P1'!$B$11:$B$190=$B211)*('P1'!$M$11:$AV$190*1))</f>
        <v>0</v>
      </c>
      <c r="AW211" s="69" cm="1">
        <f t="array" ref="AW211">SUMPRODUCT(('P1'!$M$8:$AV$8=AW$9)*('P1'!$B$11:$B$190=$B211)*('P1'!$M$11:$AV$190*1))</f>
        <v>0</v>
      </c>
      <c r="AX211" s="67" cm="1">
        <f t="array" ref="AX211">SUMPRODUCT(('P1'!$M$8:$AV$8=AX$9)*('P1'!$B$11:$B$190=$B211)*('P1'!$M$11:$AV$190*1))</f>
        <v>0</v>
      </c>
      <c r="AY211" s="68" cm="1">
        <f t="array" ref="AY211">SUMPRODUCT(('P1'!$M$8:$AV$8=AY$9)*('P1'!$B$11:$B$190=$B211)*('P1'!$M$11:$AV$190*1))</f>
        <v>0</v>
      </c>
      <c r="AZ211" s="69" cm="1">
        <f t="array" ref="AZ211">SUMPRODUCT(('P1'!$M$8:$AV$8=AZ$9)*('P1'!$B$11:$B$190=$B211)*('P1'!$M$11:$AV$190*1))</f>
        <v>0</v>
      </c>
      <c r="BA211" s="26"/>
      <c r="BB211" s="381"/>
      <c r="BC211" s="382"/>
      <c r="BD211" s="26"/>
      <c r="BE211" s="381">
        <f t="shared" si="272"/>
        <v>0</v>
      </c>
      <c r="BF211" s="383">
        <f t="shared" si="182"/>
        <v>0</v>
      </c>
      <c r="BG211" s="26"/>
      <c r="BH211" s="381">
        <f t="shared" si="273"/>
        <v>0</v>
      </c>
      <c r="BI211" s="383">
        <f t="shared" si="183"/>
        <v>0</v>
      </c>
    </row>
    <row r="212" spans="2:61" ht="12" hidden="1" customHeight="1" outlineLevel="1" x14ac:dyDescent="0.35">
      <c r="B212" s="61" t="s">
        <v>530</v>
      </c>
      <c r="C212" s="62">
        <f>IFERROR(VLOOKUP($B212,'P1'!$B:$AQ,2,FALSE),0)</f>
        <v>0</v>
      </c>
      <c r="D212" s="391">
        <f>IFERROR(VLOOKUP($B212,'P1'!$B:$AQ,3,FALSE),0)</f>
        <v>0</v>
      </c>
      <c r="E212" s="377">
        <f>IFERROR(VLOOKUP($B212,'P1'!$B:$AQ,4,FALSE),0)</f>
        <v>0</v>
      </c>
      <c r="F212" s="376">
        <f>IFERROR(VLOOKUP($B212,'P1'!$B:$AQ,5,FALSE),0)</f>
        <v>0</v>
      </c>
      <c r="G212" s="377">
        <f>IFERROR(VLOOKUP($B212,'P1'!$B:$AQ,6,FALSE),0)</f>
        <v>0</v>
      </c>
      <c r="H212" s="378">
        <f>IFERROR(VLOOKUP($B212,'P1'!$B:$AQ,7,FALSE),0)</f>
        <v>0</v>
      </c>
      <c r="I212" s="379">
        <f>IFERROR(VLOOKUP($B212,'P1'!$B:$AQ,8,FALSE),0)</f>
        <v>0</v>
      </c>
      <c r="J212" s="65">
        <f>IFERROR(VLOOKUP($B212,'P1'!$B:$AQ,9,FALSE),0)</f>
        <v>0</v>
      </c>
      <c r="K212" s="392"/>
      <c r="L212" s="68">
        <f t="shared" si="274"/>
        <v>0</v>
      </c>
      <c r="M212" s="393"/>
      <c r="N212" s="393"/>
      <c r="O212" s="66">
        <f t="shared" si="275"/>
        <v>0</v>
      </c>
      <c r="P212" s="26"/>
      <c r="Q212" s="67" cm="1">
        <f t="array" ref="Q212">SUMPRODUCT(('P1'!$M$8:$AV$8=Q$9)*('P1'!$B$11:$B$190=$B212)*('P1'!$M$11:$AV$190*1))</f>
        <v>0</v>
      </c>
      <c r="R212" s="68" cm="1">
        <f t="array" ref="R212">SUMPRODUCT(('P1'!$M$8:$AV$8=R$9)*('P1'!$B$11:$B$190=$B212)*('P1'!$M$11:$AV$190*1))</f>
        <v>0</v>
      </c>
      <c r="S212" s="69" cm="1">
        <f t="array" ref="S212">SUMPRODUCT(('P1'!$M$8:$AV$8=S$9)*('P1'!$B$11:$B$190=$B212)*('P1'!$M$11:$AV$190*1))</f>
        <v>0</v>
      </c>
      <c r="T212" s="67" cm="1">
        <f t="array" ref="T212">SUMPRODUCT(('P1'!$M$8:$AV$8=T$9)*('P1'!$B$11:$B$190=$B212)*('P1'!$M$11:$AV$190*1))</f>
        <v>0</v>
      </c>
      <c r="U212" s="68" cm="1">
        <f t="array" ref="U212">SUMPRODUCT(('P1'!$M$8:$AV$8=U$9)*('P1'!$B$11:$B$190=$B212)*('P1'!$M$11:$AV$190*1))</f>
        <v>0</v>
      </c>
      <c r="V212" s="69" cm="1">
        <f t="array" ref="V212">SUMPRODUCT(('P1'!$M$8:$AV$8=V$9)*('P1'!$B$11:$B$190=$B212)*('P1'!$M$11:$AV$190*1))</f>
        <v>0</v>
      </c>
      <c r="W212" s="67" cm="1">
        <f t="array" ref="W212">SUMPRODUCT(('P1'!$M$8:$AV$8=W$9)*('P1'!$B$11:$B$190=$B212)*('P1'!$M$11:$AV$190*1))</f>
        <v>0</v>
      </c>
      <c r="X212" s="68" cm="1">
        <f t="array" ref="X212">SUMPRODUCT(('P1'!$M$8:$AV$8=X$9)*('P1'!$B$11:$B$190=$B212)*('P1'!$M$11:$AV$190*1))</f>
        <v>0</v>
      </c>
      <c r="Y212" s="69" cm="1">
        <f t="array" ref="Y212">SUMPRODUCT(('P1'!$M$8:$AV$8=Y$9)*('P1'!$B$11:$B$190=$B212)*('P1'!$M$11:$AV$190*1))</f>
        <v>0</v>
      </c>
      <c r="Z212" s="67" cm="1">
        <f t="array" ref="Z212">SUMPRODUCT(('P1'!$M$8:$AV$8=Z$9)*('P1'!$B$11:$B$190=$B212)*('P1'!$M$11:$AV$190*1))</f>
        <v>0</v>
      </c>
      <c r="AA212" s="68" cm="1">
        <f t="array" ref="AA212">SUMPRODUCT(('P1'!$M$8:$AV$8=AA$9)*('P1'!$B$11:$B$190=$B212)*('P1'!$M$11:$AV$190*1))</f>
        <v>0</v>
      </c>
      <c r="AB212" s="69" cm="1">
        <f t="array" ref="AB212">SUMPRODUCT(('P1'!$M$8:$AV$8=AB$9)*('P1'!$B$11:$B$190=$B212)*('P1'!$M$11:$AV$190*1))</f>
        <v>0</v>
      </c>
      <c r="AC212" s="67" cm="1">
        <f t="array" ref="AC212">SUMPRODUCT(('P1'!$M$8:$AV$8=AC$9)*('P1'!$B$11:$B$190=$B212)*('P1'!$M$11:$AV$190*1))</f>
        <v>0</v>
      </c>
      <c r="AD212" s="68" cm="1">
        <f t="array" ref="AD212">SUMPRODUCT(('P1'!$M$8:$AV$8=AD$9)*('P1'!$B$11:$B$190=$B212)*('P1'!$M$11:$AV$190*1))</f>
        <v>0</v>
      </c>
      <c r="AE212" s="69" cm="1">
        <f t="array" ref="AE212">SUMPRODUCT(('P1'!$M$8:$AV$8=AE$9)*('P1'!$B$11:$B$190=$B212)*('P1'!$M$11:$AV$190*1))</f>
        <v>0</v>
      </c>
      <c r="AF212" s="67" cm="1">
        <f t="array" ref="AF212">SUMPRODUCT(('P1'!$M$8:$AV$8=AF$9)*('P1'!$B$11:$B$190=$B212)*('P1'!$M$11:$AV$190*1))</f>
        <v>0</v>
      </c>
      <c r="AG212" s="68" cm="1">
        <f t="array" ref="AG212">SUMPRODUCT(('P1'!$M$8:$AV$8=AG$9)*('P1'!$B$11:$B$190=$B212)*('P1'!$M$11:$AV$190*1))</f>
        <v>0</v>
      </c>
      <c r="AH212" s="69" cm="1">
        <f t="array" ref="AH212">SUMPRODUCT(('P1'!$M$8:$AV$8=AH$9)*('P1'!$B$11:$B$190=$B212)*('P1'!$M$11:$AV$190*1))</f>
        <v>0</v>
      </c>
      <c r="AI212" s="67" cm="1">
        <f t="array" ref="AI212">SUMPRODUCT(('P1'!$M$8:$AV$8=AI$9)*('P1'!$B$11:$B$190=$B212)*('P1'!$M$11:$AV$190*1))</f>
        <v>0</v>
      </c>
      <c r="AJ212" s="68" cm="1">
        <f t="array" ref="AJ212">SUMPRODUCT(('P1'!$M$8:$AV$8=AJ$9)*('P1'!$B$11:$B$190=$B212)*('P1'!$M$11:$AV$190*1))</f>
        <v>0</v>
      </c>
      <c r="AK212" s="69" cm="1">
        <f t="array" ref="AK212">SUMPRODUCT(('P1'!$M$8:$AV$8=AK$9)*('P1'!$B$11:$B$190=$B212)*('P1'!$M$11:$AV$190*1))</f>
        <v>0</v>
      </c>
      <c r="AL212" s="67" cm="1">
        <f t="array" ref="AL212">SUMPRODUCT(('P1'!$M$8:$AV$8=AL$9)*('P1'!$B$11:$B$190=$B212)*('P1'!$M$11:$AV$190*1))</f>
        <v>0</v>
      </c>
      <c r="AM212" s="68" cm="1">
        <f t="array" ref="AM212">SUMPRODUCT(('P1'!$M$8:$AV$8=AM$9)*('P1'!$B$11:$B$190=$B212)*('P1'!$M$11:$AV$190*1))</f>
        <v>0</v>
      </c>
      <c r="AN212" s="69" cm="1">
        <f t="array" ref="AN212">SUMPRODUCT(('P1'!$M$8:$AV$8=AN$9)*('P1'!$B$11:$B$190=$B212)*('P1'!$M$11:$AV$190*1))</f>
        <v>0</v>
      </c>
      <c r="AO212" s="67" cm="1">
        <f t="array" ref="AO212">SUMPRODUCT(('P1'!$M$8:$AV$8=AO$9)*('P1'!$B$11:$B$190=$B212)*('P1'!$M$11:$AV$190*1))</f>
        <v>0</v>
      </c>
      <c r="AP212" s="68" cm="1">
        <f t="array" ref="AP212">SUMPRODUCT(('P1'!$M$8:$AV$8=AP$9)*('P1'!$B$11:$B$190=$B212)*('P1'!$M$11:$AV$190*1))</f>
        <v>0</v>
      </c>
      <c r="AQ212" s="69" cm="1">
        <f t="array" ref="AQ212">SUMPRODUCT(('P1'!$M$8:$AV$8=AQ$9)*('P1'!$B$11:$B$190=$B212)*('P1'!$M$11:$AV$190*1))</f>
        <v>0</v>
      </c>
      <c r="AR212" s="67" cm="1">
        <f t="array" ref="AR212">SUMPRODUCT(('P1'!$M$8:$AV$8=AR$9)*('P1'!$B$11:$B$190=$B212)*('P1'!$M$11:$AV$190*1))</f>
        <v>0</v>
      </c>
      <c r="AS212" s="68" cm="1">
        <f t="array" ref="AS212">SUMPRODUCT(('P1'!$M$8:$AV$8=AS$9)*('P1'!$B$11:$B$190=$B212)*('P1'!$M$11:$AV$190*1))</f>
        <v>0</v>
      </c>
      <c r="AT212" s="69" cm="1">
        <f t="array" ref="AT212">SUMPRODUCT(('P1'!$M$8:$AV$8=AT$9)*('P1'!$B$11:$B$190=$B212)*('P1'!$M$11:$AV$190*1))</f>
        <v>0</v>
      </c>
      <c r="AU212" s="67" cm="1">
        <f t="array" ref="AU212">SUMPRODUCT(('P1'!$M$8:$AV$8=AU$9)*('P1'!$B$11:$B$190=$B212)*('P1'!$M$11:$AV$190*1))</f>
        <v>0</v>
      </c>
      <c r="AV212" s="68" cm="1">
        <f t="array" ref="AV212">SUMPRODUCT(('P1'!$M$8:$AV$8=AV$9)*('P1'!$B$11:$B$190=$B212)*('P1'!$M$11:$AV$190*1))</f>
        <v>0</v>
      </c>
      <c r="AW212" s="69" cm="1">
        <f t="array" ref="AW212">SUMPRODUCT(('P1'!$M$8:$AV$8=AW$9)*('P1'!$B$11:$B$190=$B212)*('P1'!$M$11:$AV$190*1))</f>
        <v>0</v>
      </c>
      <c r="AX212" s="67" cm="1">
        <f t="array" ref="AX212">SUMPRODUCT(('P1'!$M$8:$AV$8=AX$9)*('P1'!$B$11:$B$190=$B212)*('P1'!$M$11:$AV$190*1))</f>
        <v>0</v>
      </c>
      <c r="AY212" s="68" cm="1">
        <f t="array" ref="AY212">SUMPRODUCT(('P1'!$M$8:$AV$8=AY$9)*('P1'!$B$11:$B$190=$B212)*('P1'!$M$11:$AV$190*1))</f>
        <v>0</v>
      </c>
      <c r="AZ212" s="69" cm="1">
        <f t="array" ref="AZ212">SUMPRODUCT(('P1'!$M$8:$AV$8=AZ$9)*('P1'!$B$11:$B$190=$B212)*('P1'!$M$11:$AV$190*1))</f>
        <v>0</v>
      </c>
      <c r="BA212" s="26"/>
      <c r="BB212" s="381"/>
      <c r="BC212" s="382"/>
      <c r="BD212" s="26"/>
      <c r="BE212" s="381">
        <f t="shared" si="272"/>
        <v>0</v>
      </c>
      <c r="BF212" s="383">
        <f t="shared" si="182"/>
        <v>0</v>
      </c>
      <c r="BG212" s="26"/>
      <c r="BH212" s="381">
        <f t="shared" si="273"/>
        <v>0</v>
      </c>
      <c r="BI212" s="383">
        <f t="shared" si="183"/>
        <v>0</v>
      </c>
    </row>
    <row r="213" spans="2:61" ht="12" hidden="1" customHeight="1" outlineLevel="1" x14ac:dyDescent="0.35">
      <c r="B213" s="61" t="s">
        <v>531</v>
      </c>
      <c r="C213" s="62">
        <f>IFERROR(VLOOKUP($B213,'P1'!$B:$AQ,2,FALSE),0)</f>
        <v>0</v>
      </c>
      <c r="D213" s="391">
        <f>IFERROR(VLOOKUP($B213,'P1'!$B:$AQ,3,FALSE),0)</f>
        <v>0</v>
      </c>
      <c r="E213" s="377">
        <f>IFERROR(VLOOKUP($B213,'P1'!$B:$AQ,4,FALSE),0)</f>
        <v>0</v>
      </c>
      <c r="F213" s="376">
        <f>IFERROR(VLOOKUP($B213,'P1'!$B:$AQ,5,FALSE),0)</f>
        <v>0</v>
      </c>
      <c r="G213" s="377">
        <f>IFERROR(VLOOKUP($B213,'P1'!$B:$AQ,6,FALSE),0)</f>
        <v>0</v>
      </c>
      <c r="H213" s="378">
        <f>IFERROR(VLOOKUP($B213,'P1'!$B:$AQ,7,FALSE),0)</f>
        <v>0</v>
      </c>
      <c r="I213" s="379">
        <f>IFERROR(VLOOKUP($B213,'P1'!$B:$AQ,8,FALSE),0)</f>
        <v>0</v>
      </c>
      <c r="J213" s="65">
        <f>IFERROR(VLOOKUP($B213,'P1'!$B:$AQ,9,FALSE),0)</f>
        <v>0</v>
      </c>
      <c r="K213" s="392"/>
      <c r="L213" s="68">
        <f t="shared" si="274"/>
        <v>0</v>
      </c>
      <c r="M213" s="393"/>
      <c r="N213" s="393"/>
      <c r="O213" s="66">
        <f t="shared" si="275"/>
        <v>0</v>
      </c>
      <c r="P213" s="26"/>
      <c r="Q213" s="67" cm="1">
        <f t="array" ref="Q213">SUMPRODUCT(('P1'!$M$8:$AV$8=Q$9)*('P1'!$B$11:$B$190=$B213)*('P1'!$M$11:$AV$190*1))</f>
        <v>0</v>
      </c>
      <c r="R213" s="68" cm="1">
        <f t="array" ref="R213">SUMPRODUCT(('P1'!$M$8:$AV$8=R$9)*('P1'!$B$11:$B$190=$B213)*('P1'!$M$11:$AV$190*1))</f>
        <v>0</v>
      </c>
      <c r="S213" s="69" cm="1">
        <f t="array" ref="S213">SUMPRODUCT(('P1'!$M$8:$AV$8=S$9)*('P1'!$B$11:$B$190=$B213)*('P1'!$M$11:$AV$190*1))</f>
        <v>0</v>
      </c>
      <c r="T213" s="67" cm="1">
        <f t="array" ref="T213">SUMPRODUCT(('P1'!$M$8:$AV$8=T$9)*('P1'!$B$11:$B$190=$B213)*('P1'!$M$11:$AV$190*1))</f>
        <v>0</v>
      </c>
      <c r="U213" s="68" cm="1">
        <f t="array" ref="U213">SUMPRODUCT(('P1'!$M$8:$AV$8=U$9)*('P1'!$B$11:$B$190=$B213)*('P1'!$M$11:$AV$190*1))</f>
        <v>0</v>
      </c>
      <c r="V213" s="69" cm="1">
        <f t="array" ref="V213">SUMPRODUCT(('P1'!$M$8:$AV$8=V$9)*('P1'!$B$11:$B$190=$B213)*('P1'!$M$11:$AV$190*1))</f>
        <v>0</v>
      </c>
      <c r="W213" s="67" cm="1">
        <f t="array" ref="W213">SUMPRODUCT(('P1'!$M$8:$AV$8=W$9)*('P1'!$B$11:$B$190=$B213)*('P1'!$M$11:$AV$190*1))</f>
        <v>0</v>
      </c>
      <c r="X213" s="68" cm="1">
        <f t="array" ref="X213">SUMPRODUCT(('P1'!$M$8:$AV$8=X$9)*('P1'!$B$11:$B$190=$B213)*('P1'!$M$11:$AV$190*1))</f>
        <v>0</v>
      </c>
      <c r="Y213" s="69" cm="1">
        <f t="array" ref="Y213">SUMPRODUCT(('P1'!$M$8:$AV$8=Y$9)*('P1'!$B$11:$B$190=$B213)*('P1'!$M$11:$AV$190*1))</f>
        <v>0</v>
      </c>
      <c r="Z213" s="67" cm="1">
        <f t="array" ref="Z213">SUMPRODUCT(('P1'!$M$8:$AV$8=Z$9)*('P1'!$B$11:$B$190=$B213)*('P1'!$M$11:$AV$190*1))</f>
        <v>0</v>
      </c>
      <c r="AA213" s="68" cm="1">
        <f t="array" ref="AA213">SUMPRODUCT(('P1'!$M$8:$AV$8=AA$9)*('P1'!$B$11:$B$190=$B213)*('P1'!$M$11:$AV$190*1))</f>
        <v>0</v>
      </c>
      <c r="AB213" s="69" cm="1">
        <f t="array" ref="AB213">SUMPRODUCT(('P1'!$M$8:$AV$8=AB$9)*('P1'!$B$11:$B$190=$B213)*('P1'!$M$11:$AV$190*1))</f>
        <v>0</v>
      </c>
      <c r="AC213" s="67" cm="1">
        <f t="array" ref="AC213">SUMPRODUCT(('P1'!$M$8:$AV$8=AC$9)*('P1'!$B$11:$B$190=$B213)*('P1'!$M$11:$AV$190*1))</f>
        <v>0</v>
      </c>
      <c r="AD213" s="68" cm="1">
        <f t="array" ref="AD213">SUMPRODUCT(('P1'!$M$8:$AV$8=AD$9)*('P1'!$B$11:$B$190=$B213)*('P1'!$M$11:$AV$190*1))</f>
        <v>0</v>
      </c>
      <c r="AE213" s="69" cm="1">
        <f t="array" ref="AE213">SUMPRODUCT(('P1'!$M$8:$AV$8=AE$9)*('P1'!$B$11:$B$190=$B213)*('P1'!$M$11:$AV$190*1))</f>
        <v>0</v>
      </c>
      <c r="AF213" s="67" cm="1">
        <f t="array" ref="AF213">SUMPRODUCT(('P1'!$M$8:$AV$8=AF$9)*('P1'!$B$11:$B$190=$B213)*('P1'!$M$11:$AV$190*1))</f>
        <v>0</v>
      </c>
      <c r="AG213" s="68" cm="1">
        <f t="array" ref="AG213">SUMPRODUCT(('P1'!$M$8:$AV$8=AG$9)*('P1'!$B$11:$B$190=$B213)*('P1'!$M$11:$AV$190*1))</f>
        <v>0</v>
      </c>
      <c r="AH213" s="69" cm="1">
        <f t="array" ref="AH213">SUMPRODUCT(('P1'!$M$8:$AV$8=AH$9)*('P1'!$B$11:$B$190=$B213)*('P1'!$M$11:$AV$190*1))</f>
        <v>0</v>
      </c>
      <c r="AI213" s="67" cm="1">
        <f t="array" ref="AI213">SUMPRODUCT(('P1'!$M$8:$AV$8=AI$9)*('P1'!$B$11:$B$190=$B213)*('P1'!$M$11:$AV$190*1))</f>
        <v>0</v>
      </c>
      <c r="AJ213" s="68" cm="1">
        <f t="array" ref="AJ213">SUMPRODUCT(('P1'!$M$8:$AV$8=AJ$9)*('P1'!$B$11:$B$190=$B213)*('P1'!$M$11:$AV$190*1))</f>
        <v>0</v>
      </c>
      <c r="AK213" s="69" cm="1">
        <f t="array" ref="AK213">SUMPRODUCT(('P1'!$M$8:$AV$8=AK$9)*('P1'!$B$11:$B$190=$B213)*('P1'!$M$11:$AV$190*1))</f>
        <v>0</v>
      </c>
      <c r="AL213" s="67" cm="1">
        <f t="array" ref="AL213">SUMPRODUCT(('P1'!$M$8:$AV$8=AL$9)*('P1'!$B$11:$B$190=$B213)*('P1'!$M$11:$AV$190*1))</f>
        <v>0</v>
      </c>
      <c r="AM213" s="68" cm="1">
        <f t="array" ref="AM213">SUMPRODUCT(('P1'!$M$8:$AV$8=AM$9)*('P1'!$B$11:$B$190=$B213)*('P1'!$M$11:$AV$190*1))</f>
        <v>0</v>
      </c>
      <c r="AN213" s="69" cm="1">
        <f t="array" ref="AN213">SUMPRODUCT(('P1'!$M$8:$AV$8=AN$9)*('P1'!$B$11:$B$190=$B213)*('P1'!$M$11:$AV$190*1))</f>
        <v>0</v>
      </c>
      <c r="AO213" s="67" cm="1">
        <f t="array" ref="AO213">SUMPRODUCT(('P1'!$M$8:$AV$8=AO$9)*('P1'!$B$11:$B$190=$B213)*('P1'!$M$11:$AV$190*1))</f>
        <v>0</v>
      </c>
      <c r="AP213" s="68" cm="1">
        <f t="array" ref="AP213">SUMPRODUCT(('P1'!$M$8:$AV$8=AP$9)*('P1'!$B$11:$B$190=$B213)*('P1'!$M$11:$AV$190*1))</f>
        <v>0</v>
      </c>
      <c r="AQ213" s="69" cm="1">
        <f t="array" ref="AQ213">SUMPRODUCT(('P1'!$M$8:$AV$8=AQ$9)*('P1'!$B$11:$B$190=$B213)*('P1'!$M$11:$AV$190*1))</f>
        <v>0</v>
      </c>
      <c r="AR213" s="67" cm="1">
        <f t="array" ref="AR213">SUMPRODUCT(('P1'!$M$8:$AV$8=AR$9)*('P1'!$B$11:$B$190=$B213)*('P1'!$M$11:$AV$190*1))</f>
        <v>0</v>
      </c>
      <c r="AS213" s="68" cm="1">
        <f t="array" ref="AS213">SUMPRODUCT(('P1'!$M$8:$AV$8=AS$9)*('P1'!$B$11:$B$190=$B213)*('P1'!$M$11:$AV$190*1))</f>
        <v>0</v>
      </c>
      <c r="AT213" s="69" cm="1">
        <f t="array" ref="AT213">SUMPRODUCT(('P1'!$M$8:$AV$8=AT$9)*('P1'!$B$11:$B$190=$B213)*('P1'!$M$11:$AV$190*1))</f>
        <v>0</v>
      </c>
      <c r="AU213" s="67" cm="1">
        <f t="array" ref="AU213">SUMPRODUCT(('P1'!$M$8:$AV$8=AU$9)*('P1'!$B$11:$B$190=$B213)*('P1'!$M$11:$AV$190*1))</f>
        <v>0</v>
      </c>
      <c r="AV213" s="68" cm="1">
        <f t="array" ref="AV213">SUMPRODUCT(('P1'!$M$8:$AV$8=AV$9)*('P1'!$B$11:$B$190=$B213)*('P1'!$M$11:$AV$190*1))</f>
        <v>0</v>
      </c>
      <c r="AW213" s="69" cm="1">
        <f t="array" ref="AW213">SUMPRODUCT(('P1'!$M$8:$AV$8=AW$9)*('P1'!$B$11:$B$190=$B213)*('P1'!$M$11:$AV$190*1))</f>
        <v>0</v>
      </c>
      <c r="AX213" s="67" cm="1">
        <f t="array" ref="AX213">SUMPRODUCT(('P1'!$M$8:$AV$8=AX$9)*('P1'!$B$11:$B$190=$B213)*('P1'!$M$11:$AV$190*1))</f>
        <v>0</v>
      </c>
      <c r="AY213" s="68" cm="1">
        <f t="array" ref="AY213">SUMPRODUCT(('P1'!$M$8:$AV$8=AY$9)*('P1'!$B$11:$B$190=$B213)*('P1'!$M$11:$AV$190*1))</f>
        <v>0</v>
      </c>
      <c r="AZ213" s="69" cm="1">
        <f t="array" ref="AZ213">SUMPRODUCT(('P1'!$M$8:$AV$8=AZ$9)*('P1'!$B$11:$B$190=$B213)*('P1'!$M$11:$AV$190*1))</f>
        <v>0</v>
      </c>
      <c r="BA213" s="26"/>
      <c r="BB213" s="381"/>
      <c r="BC213" s="382"/>
      <c r="BD213" s="26"/>
      <c r="BE213" s="381">
        <f t="shared" si="272"/>
        <v>0</v>
      </c>
      <c r="BF213" s="383">
        <f t="shared" si="182"/>
        <v>0</v>
      </c>
      <c r="BG213" s="26"/>
      <c r="BH213" s="381">
        <f t="shared" si="273"/>
        <v>0</v>
      </c>
      <c r="BI213" s="383">
        <f t="shared" si="183"/>
        <v>0</v>
      </c>
    </row>
    <row r="214" spans="2:61" ht="14.5" collapsed="1" x14ac:dyDescent="0.35">
      <c r="B214" s="61"/>
      <c r="C214" s="363" t="str">
        <f>B4</f>
        <v>P2</v>
      </c>
      <c r="D214" s="364"/>
      <c r="E214" s="365"/>
      <c r="F214" s="366"/>
      <c r="G214" s="365"/>
      <c r="H214" s="367"/>
      <c r="I214" s="368"/>
      <c r="J214" s="409"/>
      <c r="K214" s="370"/>
      <c r="L214" s="371"/>
      <c r="M214" s="371">
        <f>SUM(M215:M224)</f>
        <v>0</v>
      </c>
      <c r="N214" s="371"/>
      <c r="O214" s="372">
        <f>SUM(O215:O224)</f>
        <v>0</v>
      </c>
      <c r="P214" s="50"/>
      <c r="Q214" s="370">
        <f t="shared" ref="Q214:BB214" si="276">SUM(Q215:Q224)</f>
        <v>0</v>
      </c>
      <c r="R214" s="371">
        <f t="shared" si="276"/>
        <v>0</v>
      </c>
      <c r="S214" s="373">
        <f t="shared" si="276"/>
        <v>0</v>
      </c>
      <c r="T214" s="370">
        <f t="shared" si="276"/>
        <v>0</v>
      </c>
      <c r="U214" s="371">
        <f t="shared" si="276"/>
        <v>0</v>
      </c>
      <c r="V214" s="373">
        <f t="shared" si="276"/>
        <v>0</v>
      </c>
      <c r="W214" s="370">
        <f t="shared" si="276"/>
        <v>0</v>
      </c>
      <c r="X214" s="371">
        <f t="shared" si="276"/>
        <v>0</v>
      </c>
      <c r="Y214" s="373">
        <f t="shared" si="276"/>
        <v>0</v>
      </c>
      <c r="Z214" s="370">
        <f t="shared" si="276"/>
        <v>0</v>
      </c>
      <c r="AA214" s="371">
        <f t="shared" si="276"/>
        <v>0</v>
      </c>
      <c r="AB214" s="373">
        <f t="shared" si="276"/>
        <v>0</v>
      </c>
      <c r="AC214" s="370">
        <f t="shared" si="276"/>
        <v>0</v>
      </c>
      <c r="AD214" s="371">
        <f t="shared" si="276"/>
        <v>0</v>
      </c>
      <c r="AE214" s="373">
        <f t="shared" si="276"/>
        <v>0</v>
      </c>
      <c r="AF214" s="370">
        <f t="shared" si="276"/>
        <v>0</v>
      </c>
      <c r="AG214" s="371">
        <f t="shared" si="276"/>
        <v>0</v>
      </c>
      <c r="AH214" s="373">
        <f t="shared" si="276"/>
        <v>0</v>
      </c>
      <c r="AI214" s="370">
        <f t="shared" si="276"/>
        <v>0</v>
      </c>
      <c r="AJ214" s="371">
        <f t="shared" si="276"/>
        <v>0</v>
      </c>
      <c r="AK214" s="373">
        <f t="shared" si="276"/>
        <v>0</v>
      </c>
      <c r="AL214" s="370">
        <f t="shared" si="276"/>
        <v>0</v>
      </c>
      <c r="AM214" s="371">
        <f t="shared" si="276"/>
        <v>0</v>
      </c>
      <c r="AN214" s="373">
        <f t="shared" si="276"/>
        <v>0</v>
      </c>
      <c r="AO214" s="370">
        <f t="shared" si="276"/>
        <v>0</v>
      </c>
      <c r="AP214" s="371">
        <f t="shared" si="276"/>
        <v>0</v>
      </c>
      <c r="AQ214" s="373">
        <f t="shared" si="276"/>
        <v>0</v>
      </c>
      <c r="AR214" s="370">
        <f t="shared" si="276"/>
        <v>0</v>
      </c>
      <c r="AS214" s="371">
        <f t="shared" si="276"/>
        <v>0</v>
      </c>
      <c r="AT214" s="373">
        <f t="shared" si="276"/>
        <v>0</v>
      </c>
      <c r="AU214" s="370">
        <f t="shared" si="276"/>
        <v>0</v>
      </c>
      <c r="AV214" s="371">
        <f t="shared" si="276"/>
        <v>0</v>
      </c>
      <c r="AW214" s="373">
        <f t="shared" si="276"/>
        <v>0</v>
      </c>
      <c r="AX214" s="370">
        <f t="shared" si="276"/>
        <v>0</v>
      </c>
      <c r="AY214" s="371">
        <f t="shared" si="276"/>
        <v>0</v>
      </c>
      <c r="AZ214" s="373">
        <f t="shared" si="276"/>
        <v>0</v>
      </c>
      <c r="BA214" s="26"/>
      <c r="BB214" s="375">
        <f t="shared" si="276"/>
        <v>0</v>
      </c>
      <c r="BC214" s="400"/>
      <c r="BD214" s="26"/>
      <c r="BE214" s="375">
        <f t="shared" ref="BE214" si="277">SUM(BE215:BE224)</f>
        <v>0</v>
      </c>
      <c r="BF214" s="374">
        <f t="shared" si="182"/>
        <v>0</v>
      </c>
      <c r="BG214" s="26"/>
      <c r="BH214" s="375">
        <f t="shared" ref="BH214" si="278">SUM(BH215:BH224)</f>
        <v>0</v>
      </c>
      <c r="BI214" s="374">
        <f t="shared" si="183"/>
        <v>0</v>
      </c>
    </row>
    <row r="215" spans="2:61" ht="12" customHeight="1" x14ac:dyDescent="0.35">
      <c r="B215" s="61" t="s">
        <v>140</v>
      </c>
      <c r="C215" s="62">
        <f>IFERROR(VLOOKUP($B215,'P2'!$B:$AQ,2,FALSE),0)</f>
        <v>0</v>
      </c>
      <c r="D215" s="376">
        <f>IFERROR(VLOOKUP($B215,'P2'!$B:$AQ,3,FALSE),0)</f>
        <v>0</v>
      </c>
      <c r="E215" s="377">
        <f>IFERROR(VLOOKUP($B215,'P2'!$B:$AQ,4,FALSE),0)</f>
        <v>0</v>
      </c>
      <c r="F215" s="376">
        <f>IFERROR(VLOOKUP($B215,'P2'!$B:$AQ,5,FALSE),0)</f>
        <v>0</v>
      </c>
      <c r="G215" s="377">
        <f>IFERROR(VLOOKUP($B215,'P2'!$B:$AQ,6,FALSE),0)</f>
        <v>0</v>
      </c>
      <c r="H215" s="378">
        <f>IFERROR(VLOOKUP($B215,'P2'!$B:$AQ,7,FALSE),0)</f>
        <v>0</v>
      </c>
      <c r="I215" s="394">
        <f>IFERROR(VLOOKUP($B215,'P2'!$B:$AQ,8,FALSE),0)</f>
        <v>0</v>
      </c>
      <c r="J215" s="395">
        <f>IFERROR(VLOOKUP($B215,'P2'!$B:$AQ,9,FALSE),0)</f>
        <v>0</v>
      </c>
      <c r="K215" s="392"/>
      <c r="L215" s="393"/>
      <c r="M215" s="68">
        <f>J215*F215*H215*D215</f>
        <v>0</v>
      </c>
      <c r="N215" s="393"/>
      <c r="O215" s="66">
        <f>SUM(K215:N215)</f>
        <v>0</v>
      </c>
      <c r="P215" s="26"/>
      <c r="Q215" s="67" cm="1">
        <f t="array" ref="Q215">SUMPRODUCT(('P2'!$M$8:$AV$8=Q$9)*('P2'!$B$11:$B$190=$B215)*('P2'!$M$11:$AV$190*1))</f>
        <v>0</v>
      </c>
      <c r="R215" s="68" cm="1">
        <f t="array" ref="R215">SUMPRODUCT(('P2'!$M$8:$AV$8=R$9)*('P2'!$B$11:$B$190=$B215)*('P2'!$M$11:$AV$190*1))</f>
        <v>0</v>
      </c>
      <c r="S215" s="69" cm="1">
        <f t="array" ref="S215">SUMPRODUCT(('P2'!$M$8:$AV$8=S$9)*('P2'!$B$11:$B$190=$B215)*('P2'!$M$11:$AV$190*1))</f>
        <v>0</v>
      </c>
      <c r="T215" s="67" cm="1">
        <f t="array" ref="T215">SUMPRODUCT(('P2'!$M$8:$AV$8=T$9)*('P2'!$B$11:$B$190=$B215)*('P2'!$M$11:$AV$190*1))</f>
        <v>0</v>
      </c>
      <c r="U215" s="68" cm="1">
        <f t="array" ref="U215">SUMPRODUCT(('P2'!$M$8:$AV$8=U$9)*('P2'!$B$11:$B$190=$B215)*('P2'!$M$11:$AV$190*1))</f>
        <v>0</v>
      </c>
      <c r="V215" s="69" cm="1">
        <f t="array" ref="V215">SUMPRODUCT(('P2'!$M$8:$AV$8=V$9)*('P2'!$B$11:$B$190=$B215)*('P2'!$M$11:$AV$190*1))</f>
        <v>0</v>
      </c>
      <c r="W215" s="67" cm="1">
        <f t="array" ref="W215">SUMPRODUCT(('P2'!$M$8:$AV$8=W$9)*('P2'!$B$11:$B$190=$B215)*('P2'!$M$11:$AV$190*1))</f>
        <v>0</v>
      </c>
      <c r="X215" s="68" cm="1">
        <f t="array" ref="X215">SUMPRODUCT(('P2'!$M$8:$AV$8=X$9)*('P2'!$B$11:$B$190=$B215)*('P2'!$M$11:$AV$190*1))</f>
        <v>0</v>
      </c>
      <c r="Y215" s="69" cm="1">
        <f t="array" ref="Y215">SUMPRODUCT(('P2'!$M$8:$AV$8=Y$9)*('P2'!$B$11:$B$190=$B215)*('P2'!$M$11:$AV$190*1))</f>
        <v>0</v>
      </c>
      <c r="Z215" s="67" cm="1">
        <f t="array" ref="Z215">SUMPRODUCT(('P2'!$M$8:$AV$8=Z$9)*('P2'!$B$11:$B$190=$B215)*('P2'!$M$11:$AV$190*1))</f>
        <v>0</v>
      </c>
      <c r="AA215" s="68" cm="1">
        <f t="array" ref="AA215">SUMPRODUCT(('P2'!$M$8:$AV$8=AA$9)*('P2'!$B$11:$B$190=$B215)*('P2'!$M$11:$AV$190*1))</f>
        <v>0</v>
      </c>
      <c r="AB215" s="69" cm="1">
        <f t="array" ref="AB215">SUMPRODUCT(('P2'!$M$8:$AV$8=AB$9)*('P2'!$B$11:$B$190=$B215)*('P2'!$M$11:$AV$190*1))</f>
        <v>0</v>
      </c>
      <c r="AC215" s="67" cm="1">
        <f t="array" ref="AC215">SUMPRODUCT(('P2'!$M$8:$AV$8=AC$9)*('P2'!$B$11:$B$190=$B215)*('P2'!$M$11:$AV$190*1))</f>
        <v>0</v>
      </c>
      <c r="AD215" s="68" cm="1">
        <f t="array" ref="AD215">SUMPRODUCT(('P2'!$M$8:$AV$8=AD$9)*('P2'!$B$11:$B$190=$B215)*('P2'!$M$11:$AV$190*1))</f>
        <v>0</v>
      </c>
      <c r="AE215" s="69" cm="1">
        <f t="array" ref="AE215">SUMPRODUCT(('P2'!$M$8:$AV$8=AE$9)*('P2'!$B$11:$B$190=$B215)*('P2'!$M$11:$AV$190*1))</f>
        <v>0</v>
      </c>
      <c r="AF215" s="67" cm="1">
        <f t="array" ref="AF215">SUMPRODUCT(('P2'!$M$8:$AV$8=AF$9)*('P2'!$B$11:$B$190=$B215)*('P2'!$M$11:$AV$190*1))</f>
        <v>0</v>
      </c>
      <c r="AG215" s="68" cm="1">
        <f t="array" ref="AG215">SUMPRODUCT(('P2'!$M$8:$AV$8=AG$9)*('P2'!$B$11:$B$190=$B215)*('P2'!$M$11:$AV$190*1))</f>
        <v>0</v>
      </c>
      <c r="AH215" s="69" cm="1">
        <f t="array" ref="AH215">SUMPRODUCT(('P2'!$M$8:$AV$8=AH$9)*('P2'!$B$11:$B$190=$B215)*('P2'!$M$11:$AV$190*1))</f>
        <v>0</v>
      </c>
      <c r="AI215" s="67" cm="1">
        <f t="array" ref="AI215">SUMPRODUCT(('P2'!$M$8:$AV$8=AI$9)*('P2'!$B$11:$B$190=$B215)*('P2'!$M$11:$AV$190*1))</f>
        <v>0</v>
      </c>
      <c r="AJ215" s="68" cm="1">
        <f t="array" ref="AJ215">SUMPRODUCT(('P2'!$M$8:$AV$8=AJ$9)*('P2'!$B$11:$B$190=$B215)*('P2'!$M$11:$AV$190*1))</f>
        <v>0</v>
      </c>
      <c r="AK215" s="69" cm="1">
        <f t="array" ref="AK215">SUMPRODUCT(('P2'!$M$8:$AV$8=AK$9)*('P2'!$B$11:$B$190=$B215)*('P2'!$M$11:$AV$190*1))</f>
        <v>0</v>
      </c>
      <c r="AL215" s="67" cm="1">
        <f t="array" ref="AL215">SUMPRODUCT(('P2'!$M$8:$AV$8=AL$9)*('P2'!$B$11:$B$190=$B215)*('P2'!$M$11:$AV$190*1))</f>
        <v>0</v>
      </c>
      <c r="AM215" s="68" cm="1">
        <f t="array" ref="AM215">SUMPRODUCT(('P2'!$M$8:$AV$8=AM$9)*('P2'!$B$11:$B$190=$B215)*('P2'!$M$11:$AV$190*1))</f>
        <v>0</v>
      </c>
      <c r="AN215" s="69" cm="1">
        <f t="array" ref="AN215">SUMPRODUCT(('P2'!$M$8:$AV$8=AN$9)*('P2'!$B$11:$B$190=$B215)*('P2'!$M$11:$AV$190*1))</f>
        <v>0</v>
      </c>
      <c r="AO215" s="67" cm="1">
        <f t="array" ref="AO215">SUMPRODUCT(('P2'!$M$8:$AV$8=AO$9)*('P2'!$B$11:$B$190=$B215)*('P2'!$M$11:$AV$190*1))</f>
        <v>0</v>
      </c>
      <c r="AP215" s="68" cm="1">
        <f t="array" ref="AP215">SUMPRODUCT(('P2'!$M$8:$AV$8=AP$9)*('P2'!$B$11:$B$190=$B215)*('P2'!$M$11:$AV$190*1))</f>
        <v>0</v>
      </c>
      <c r="AQ215" s="69" cm="1">
        <f t="array" ref="AQ215">SUMPRODUCT(('P2'!$M$8:$AV$8=AQ$9)*('P2'!$B$11:$B$190=$B215)*('P2'!$M$11:$AV$190*1))</f>
        <v>0</v>
      </c>
      <c r="AR215" s="67" cm="1">
        <f t="array" ref="AR215">SUMPRODUCT(('P2'!$M$8:$AV$8=AR$9)*('P2'!$B$11:$B$190=$B215)*('P2'!$M$11:$AV$190*1))</f>
        <v>0</v>
      </c>
      <c r="AS215" s="68" cm="1">
        <f t="array" ref="AS215">SUMPRODUCT(('P2'!$M$8:$AV$8=AS$9)*('P2'!$B$11:$B$190=$B215)*('P2'!$M$11:$AV$190*1))</f>
        <v>0</v>
      </c>
      <c r="AT215" s="69" cm="1">
        <f t="array" ref="AT215">SUMPRODUCT(('P2'!$M$8:$AV$8=AT$9)*('P2'!$B$11:$B$190=$B215)*('P2'!$M$11:$AV$190*1))</f>
        <v>0</v>
      </c>
      <c r="AU215" s="67" cm="1">
        <f t="array" ref="AU215">SUMPRODUCT(('P2'!$M$8:$AV$8=AU$9)*('P2'!$B$11:$B$190=$B215)*('P2'!$M$11:$AV$190*1))</f>
        <v>0</v>
      </c>
      <c r="AV215" s="68" cm="1">
        <f t="array" ref="AV215">SUMPRODUCT(('P2'!$M$8:$AV$8=AV$9)*('P2'!$B$11:$B$190=$B215)*('P2'!$M$11:$AV$190*1))</f>
        <v>0</v>
      </c>
      <c r="AW215" s="69" cm="1">
        <f t="array" ref="AW215">SUMPRODUCT(('P2'!$M$8:$AV$8=AW$9)*('P2'!$B$11:$B$190=$B215)*('P2'!$M$11:$AV$190*1))</f>
        <v>0</v>
      </c>
      <c r="AX215" s="67" cm="1">
        <f t="array" ref="AX215">SUMPRODUCT(('P2'!$M$8:$AV$8=AX$9)*('P2'!$B$11:$B$190=$B215)*('P2'!$M$11:$AV$190*1))</f>
        <v>0</v>
      </c>
      <c r="AY215" s="68" cm="1">
        <f t="array" ref="AY215">SUMPRODUCT(('P2'!$M$8:$AV$8=AY$9)*('P2'!$B$11:$B$190=$B215)*('P2'!$M$11:$AV$190*1))</f>
        <v>0</v>
      </c>
      <c r="AZ215" s="69" cm="1">
        <f t="array" ref="AZ215">SUMPRODUCT(('P2'!$M$8:$AV$8=AZ$9)*('P2'!$B$11:$B$190=$B215)*('P2'!$M$11:$AV$190*1))</f>
        <v>0</v>
      </c>
      <c r="BA215" s="26"/>
      <c r="BB215" s="381"/>
      <c r="BC215" s="382"/>
      <c r="BD215" s="26"/>
      <c r="BE215" s="381">
        <f t="shared" ref="BE215:BE224" si="279">SUM(Q215:AZ215)</f>
        <v>0</v>
      </c>
      <c r="BF215" s="383">
        <f t="shared" si="182"/>
        <v>0</v>
      </c>
      <c r="BG215" s="26"/>
      <c r="BH215" s="381">
        <f t="shared" ref="BH215:BH224" si="280">BB215+BE215</f>
        <v>0</v>
      </c>
      <c r="BI215" s="383">
        <f t="shared" si="183"/>
        <v>0</v>
      </c>
    </row>
    <row r="216" spans="2:61" ht="12" customHeight="1" x14ac:dyDescent="0.35">
      <c r="B216" s="61" t="s">
        <v>141</v>
      </c>
      <c r="C216" s="62">
        <f>IFERROR(VLOOKUP($B216,'P2'!$B:$AQ,2,FALSE),0)</f>
        <v>0</v>
      </c>
      <c r="D216" s="376">
        <f>IFERROR(VLOOKUP($B216,'P2'!$B:$AQ,3,FALSE),0)</f>
        <v>0</v>
      </c>
      <c r="E216" s="377">
        <f>IFERROR(VLOOKUP($B216,'P2'!$B:$AQ,4,FALSE),0)</f>
        <v>0</v>
      </c>
      <c r="F216" s="376">
        <f>IFERROR(VLOOKUP($B216,'P2'!$B:$AQ,5,FALSE),0)</f>
        <v>0</v>
      </c>
      <c r="G216" s="377">
        <f>IFERROR(VLOOKUP($B216,'P2'!$B:$AQ,6,FALSE),0)</f>
        <v>0</v>
      </c>
      <c r="H216" s="378">
        <f>IFERROR(VLOOKUP($B216,'P2'!$B:$AQ,7,FALSE),0)</f>
        <v>0</v>
      </c>
      <c r="I216" s="394">
        <f>IFERROR(VLOOKUP($B216,'P2'!$B:$AQ,8,FALSE),0)</f>
        <v>0</v>
      </c>
      <c r="J216" s="395">
        <f>IFERROR(VLOOKUP($B216,'P2'!$B:$AQ,9,FALSE),0)</f>
        <v>0</v>
      </c>
      <c r="K216" s="392"/>
      <c r="L216" s="393"/>
      <c r="M216" s="68">
        <f t="shared" ref="M216:M224" si="281">J216*F216*H216*D216</f>
        <v>0</v>
      </c>
      <c r="N216" s="393"/>
      <c r="O216" s="66">
        <f t="shared" ref="O216:O224" si="282">SUM(K216:N216)</f>
        <v>0</v>
      </c>
      <c r="P216" s="26"/>
      <c r="Q216" s="67" cm="1">
        <f t="array" ref="Q216">SUMPRODUCT(('P2'!$M$8:$AV$8=Q$9)*('P2'!$B$11:$B$190=$B216)*('P2'!$M$11:$AV$190*1))</f>
        <v>0</v>
      </c>
      <c r="R216" s="68" cm="1">
        <f t="array" ref="R216">SUMPRODUCT(('P2'!$M$8:$AV$8=R$9)*('P2'!$B$11:$B$190=$B216)*('P2'!$M$11:$AV$190*1))</f>
        <v>0</v>
      </c>
      <c r="S216" s="69" cm="1">
        <f t="array" ref="S216">SUMPRODUCT(('P2'!$M$8:$AV$8=S$9)*('P2'!$B$11:$B$190=$B216)*('P2'!$M$11:$AV$190*1))</f>
        <v>0</v>
      </c>
      <c r="T216" s="67" cm="1">
        <f t="array" ref="T216">SUMPRODUCT(('P2'!$M$8:$AV$8=T$9)*('P2'!$B$11:$B$190=$B216)*('P2'!$M$11:$AV$190*1))</f>
        <v>0</v>
      </c>
      <c r="U216" s="68" cm="1">
        <f t="array" ref="U216">SUMPRODUCT(('P2'!$M$8:$AV$8=U$9)*('P2'!$B$11:$B$190=$B216)*('P2'!$M$11:$AV$190*1))</f>
        <v>0</v>
      </c>
      <c r="V216" s="69" cm="1">
        <f t="array" ref="V216">SUMPRODUCT(('P2'!$M$8:$AV$8=V$9)*('P2'!$B$11:$B$190=$B216)*('P2'!$M$11:$AV$190*1))</f>
        <v>0</v>
      </c>
      <c r="W216" s="67" cm="1">
        <f t="array" ref="W216">SUMPRODUCT(('P2'!$M$8:$AV$8=W$9)*('P2'!$B$11:$B$190=$B216)*('P2'!$M$11:$AV$190*1))</f>
        <v>0</v>
      </c>
      <c r="X216" s="68" cm="1">
        <f t="array" ref="X216">SUMPRODUCT(('P2'!$M$8:$AV$8=X$9)*('P2'!$B$11:$B$190=$B216)*('P2'!$M$11:$AV$190*1))</f>
        <v>0</v>
      </c>
      <c r="Y216" s="69" cm="1">
        <f t="array" ref="Y216">SUMPRODUCT(('P2'!$M$8:$AV$8=Y$9)*('P2'!$B$11:$B$190=$B216)*('P2'!$M$11:$AV$190*1))</f>
        <v>0</v>
      </c>
      <c r="Z216" s="67" cm="1">
        <f t="array" ref="Z216">SUMPRODUCT(('P2'!$M$8:$AV$8=Z$9)*('P2'!$B$11:$B$190=$B216)*('P2'!$M$11:$AV$190*1))</f>
        <v>0</v>
      </c>
      <c r="AA216" s="68" cm="1">
        <f t="array" ref="AA216">SUMPRODUCT(('P2'!$M$8:$AV$8=AA$9)*('P2'!$B$11:$B$190=$B216)*('P2'!$M$11:$AV$190*1))</f>
        <v>0</v>
      </c>
      <c r="AB216" s="69" cm="1">
        <f t="array" ref="AB216">SUMPRODUCT(('P2'!$M$8:$AV$8=AB$9)*('P2'!$B$11:$B$190=$B216)*('P2'!$M$11:$AV$190*1))</f>
        <v>0</v>
      </c>
      <c r="AC216" s="67" cm="1">
        <f t="array" ref="AC216">SUMPRODUCT(('P2'!$M$8:$AV$8=AC$9)*('P2'!$B$11:$B$190=$B216)*('P2'!$M$11:$AV$190*1))</f>
        <v>0</v>
      </c>
      <c r="AD216" s="68" cm="1">
        <f t="array" ref="AD216">SUMPRODUCT(('P2'!$M$8:$AV$8=AD$9)*('P2'!$B$11:$B$190=$B216)*('P2'!$M$11:$AV$190*1))</f>
        <v>0</v>
      </c>
      <c r="AE216" s="69" cm="1">
        <f t="array" ref="AE216">SUMPRODUCT(('P2'!$M$8:$AV$8=AE$9)*('P2'!$B$11:$B$190=$B216)*('P2'!$M$11:$AV$190*1))</f>
        <v>0</v>
      </c>
      <c r="AF216" s="67" cm="1">
        <f t="array" ref="AF216">SUMPRODUCT(('P2'!$M$8:$AV$8=AF$9)*('P2'!$B$11:$B$190=$B216)*('P2'!$M$11:$AV$190*1))</f>
        <v>0</v>
      </c>
      <c r="AG216" s="68" cm="1">
        <f t="array" ref="AG216">SUMPRODUCT(('P2'!$M$8:$AV$8=AG$9)*('P2'!$B$11:$B$190=$B216)*('P2'!$M$11:$AV$190*1))</f>
        <v>0</v>
      </c>
      <c r="AH216" s="69" cm="1">
        <f t="array" ref="AH216">SUMPRODUCT(('P2'!$M$8:$AV$8=AH$9)*('P2'!$B$11:$B$190=$B216)*('P2'!$M$11:$AV$190*1))</f>
        <v>0</v>
      </c>
      <c r="AI216" s="67" cm="1">
        <f t="array" ref="AI216">SUMPRODUCT(('P2'!$M$8:$AV$8=AI$9)*('P2'!$B$11:$B$190=$B216)*('P2'!$M$11:$AV$190*1))</f>
        <v>0</v>
      </c>
      <c r="AJ216" s="68" cm="1">
        <f t="array" ref="AJ216">SUMPRODUCT(('P2'!$M$8:$AV$8=AJ$9)*('P2'!$B$11:$B$190=$B216)*('P2'!$M$11:$AV$190*1))</f>
        <v>0</v>
      </c>
      <c r="AK216" s="69" cm="1">
        <f t="array" ref="AK216">SUMPRODUCT(('P2'!$M$8:$AV$8=AK$9)*('P2'!$B$11:$B$190=$B216)*('P2'!$M$11:$AV$190*1))</f>
        <v>0</v>
      </c>
      <c r="AL216" s="67" cm="1">
        <f t="array" ref="AL216">SUMPRODUCT(('P2'!$M$8:$AV$8=AL$9)*('P2'!$B$11:$B$190=$B216)*('P2'!$M$11:$AV$190*1))</f>
        <v>0</v>
      </c>
      <c r="AM216" s="68" cm="1">
        <f t="array" ref="AM216">SUMPRODUCT(('P2'!$M$8:$AV$8=AM$9)*('P2'!$B$11:$B$190=$B216)*('P2'!$M$11:$AV$190*1))</f>
        <v>0</v>
      </c>
      <c r="AN216" s="69" cm="1">
        <f t="array" ref="AN216">SUMPRODUCT(('P2'!$M$8:$AV$8=AN$9)*('P2'!$B$11:$B$190=$B216)*('P2'!$M$11:$AV$190*1))</f>
        <v>0</v>
      </c>
      <c r="AO216" s="67" cm="1">
        <f t="array" ref="AO216">SUMPRODUCT(('P2'!$M$8:$AV$8=AO$9)*('P2'!$B$11:$B$190=$B216)*('P2'!$M$11:$AV$190*1))</f>
        <v>0</v>
      </c>
      <c r="AP216" s="68" cm="1">
        <f t="array" ref="AP216">SUMPRODUCT(('P2'!$M$8:$AV$8=AP$9)*('P2'!$B$11:$B$190=$B216)*('P2'!$M$11:$AV$190*1))</f>
        <v>0</v>
      </c>
      <c r="AQ216" s="69" cm="1">
        <f t="array" ref="AQ216">SUMPRODUCT(('P2'!$M$8:$AV$8=AQ$9)*('P2'!$B$11:$B$190=$B216)*('P2'!$M$11:$AV$190*1))</f>
        <v>0</v>
      </c>
      <c r="AR216" s="67" cm="1">
        <f t="array" ref="AR216">SUMPRODUCT(('P2'!$M$8:$AV$8=AR$9)*('P2'!$B$11:$B$190=$B216)*('P2'!$M$11:$AV$190*1))</f>
        <v>0</v>
      </c>
      <c r="AS216" s="68" cm="1">
        <f t="array" ref="AS216">SUMPRODUCT(('P2'!$M$8:$AV$8=AS$9)*('P2'!$B$11:$B$190=$B216)*('P2'!$M$11:$AV$190*1))</f>
        <v>0</v>
      </c>
      <c r="AT216" s="69" cm="1">
        <f t="array" ref="AT216">SUMPRODUCT(('P2'!$M$8:$AV$8=AT$9)*('P2'!$B$11:$B$190=$B216)*('P2'!$M$11:$AV$190*1))</f>
        <v>0</v>
      </c>
      <c r="AU216" s="67" cm="1">
        <f t="array" ref="AU216">SUMPRODUCT(('P2'!$M$8:$AV$8=AU$9)*('P2'!$B$11:$B$190=$B216)*('P2'!$M$11:$AV$190*1))</f>
        <v>0</v>
      </c>
      <c r="AV216" s="68" cm="1">
        <f t="array" ref="AV216">SUMPRODUCT(('P2'!$M$8:$AV$8=AV$9)*('P2'!$B$11:$B$190=$B216)*('P2'!$M$11:$AV$190*1))</f>
        <v>0</v>
      </c>
      <c r="AW216" s="69" cm="1">
        <f t="array" ref="AW216">SUMPRODUCT(('P2'!$M$8:$AV$8=AW$9)*('P2'!$B$11:$B$190=$B216)*('P2'!$M$11:$AV$190*1))</f>
        <v>0</v>
      </c>
      <c r="AX216" s="67" cm="1">
        <f t="array" ref="AX216">SUMPRODUCT(('P2'!$M$8:$AV$8=AX$9)*('P2'!$B$11:$B$190=$B216)*('P2'!$M$11:$AV$190*1))</f>
        <v>0</v>
      </c>
      <c r="AY216" s="68" cm="1">
        <f t="array" ref="AY216">SUMPRODUCT(('P2'!$M$8:$AV$8=AY$9)*('P2'!$B$11:$B$190=$B216)*('P2'!$M$11:$AV$190*1))</f>
        <v>0</v>
      </c>
      <c r="AZ216" s="69" cm="1">
        <f t="array" ref="AZ216">SUMPRODUCT(('P2'!$M$8:$AV$8=AZ$9)*('P2'!$B$11:$B$190=$B216)*('P2'!$M$11:$AV$190*1))</f>
        <v>0</v>
      </c>
      <c r="BA216" s="26"/>
      <c r="BB216" s="381"/>
      <c r="BC216" s="382"/>
      <c r="BD216" s="26"/>
      <c r="BE216" s="381">
        <f t="shared" si="279"/>
        <v>0</v>
      </c>
      <c r="BF216" s="383">
        <f t="shared" si="182"/>
        <v>0</v>
      </c>
      <c r="BG216" s="26"/>
      <c r="BH216" s="381">
        <f t="shared" si="280"/>
        <v>0</v>
      </c>
      <c r="BI216" s="383">
        <f t="shared" si="183"/>
        <v>0</v>
      </c>
    </row>
    <row r="217" spans="2:61" ht="12" hidden="1" customHeight="1" outlineLevel="1" x14ac:dyDescent="0.35">
      <c r="B217" s="61" t="s">
        <v>626</v>
      </c>
      <c r="C217" s="62">
        <f>IFERROR(VLOOKUP($B217,'P2'!$B:$AQ,2,FALSE),0)</f>
        <v>0</v>
      </c>
      <c r="D217" s="376">
        <f>IFERROR(VLOOKUP($B217,'P2'!$B:$AQ,3,FALSE),0)</f>
        <v>0</v>
      </c>
      <c r="E217" s="377">
        <f>IFERROR(VLOOKUP($B217,'P2'!$B:$AQ,4,FALSE),0)</f>
        <v>0</v>
      </c>
      <c r="F217" s="376">
        <f>IFERROR(VLOOKUP($B217,'P2'!$B:$AQ,5,FALSE),0)</f>
        <v>0</v>
      </c>
      <c r="G217" s="377">
        <f>IFERROR(VLOOKUP($B217,'P2'!$B:$AQ,6,FALSE),0)</f>
        <v>0</v>
      </c>
      <c r="H217" s="378">
        <f>IFERROR(VLOOKUP($B217,'P2'!$B:$AQ,7,FALSE),0)</f>
        <v>0</v>
      </c>
      <c r="I217" s="394">
        <f>IFERROR(VLOOKUP($B217,'P2'!$B:$AQ,8,FALSE),0)</f>
        <v>0</v>
      </c>
      <c r="J217" s="395">
        <f>IFERROR(VLOOKUP($B217,'P2'!$B:$AQ,9,FALSE),0)</f>
        <v>0</v>
      </c>
      <c r="K217" s="392"/>
      <c r="L217" s="393"/>
      <c r="M217" s="68">
        <f t="shared" si="281"/>
        <v>0</v>
      </c>
      <c r="N217" s="393"/>
      <c r="O217" s="66">
        <f t="shared" si="282"/>
        <v>0</v>
      </c>
      <c r="P217" s="26"/>
      <c r="Q217" s="67" cm="1">
        <f t="array" ref="Q217">SUMPRODUCT(('P2'!$M$8:$AV$8=Q$9)*('P2'!$B$11:$B$190=$B217)*('P2'!$M$11:$AV$190*1))</f>
        <v>0</v>
      </c>
      <c r="R217" s="68" cm="1">
        <f t="array" ref="R217">SUMPRODUCT(('P2'!$M$8:$AV$8=R$9)*('P2'!$B$11:$B$190=$B217)*('P2'!$M$11:$AV$190*1))</f>
        <v>0</v>
      </c>
      <c r="S217" s="69" cm="1">
        <f t="array" ref="S217">SUMPRODUCT(('P2'!$M$8:$AV$8=S$9)*('P2'!$B$11:$B$190=$B217)*('P2'!$M$11:$AV$190*1))</f>
        <v>0</v>
      </c>
      <c r="T217" s="67" cm="1">
        <f t="array" ref="T217">SUMPRODUCT(('P2'!$M$8:$AV$8=T$9)*('P2'!$B$11:$B$190=$B217)*('P2'!$M$11:$AV$190*1))</f>
        <v>0</v>
      </c>
      <c r="U217" s="68" cm="1">
        <f t="array" ref="U217">SUMPRODUCT(('P2'!$M$8:$AV$8=U$9)*('P2'!$B$11:$B$190=$B217)*('P2'!$M$11:$AV$190*1))</f>
        <v>0</v>
      </c>
      <c r="V217" s="69" cm="1">
        <f t="array" ref="V217">SUMPRODUCT(('P2'!$M$8:$AV$8=V$9)*('P2'!$B$11:$B$190=$B217)*('P2'!$M$11:$AV$190*1))</f>
        <v>0</v>
      </c>
      <c r="W217" s="67" cm="1">
        <f t="array" ref="W217">SUMPRODUCT(('P2'!$M$8:$AV$8=W$9)*('P2'!$B$11:$B$190=$B217)*('P2'!$M$11:$AV$190*1))</f>
        <v>0</v>
      </c>
      <c r="X217" s="68" cm="1">
        <f t="array" ref="X217">SUMPRODUCT(('P2'!$M$8:$AV$8=X$9)*('P2'!$B$11:$B$190=$B217)*('P2'!$M$11:$AV$190*1))</f>
        <v>0</v>
      </c>
      <c r="Y217" s="69" cm="1">
        <f t="array" ref="Y217">SUMPRODUCT(('P2'!$M$8:$AV$8=Y$9)*('P2'!$B$11:$B$190=$B217)*('P2'!$M$11:$AV$190*1))</f>
        <v>0</v>
      </c>
      <c r="Z217" s="67" cm="1">
        <f t="array" ref="Z217">SUMPRODUCT(('P2'!$M$8:$AV$8=Z$9)*('P2'!$B$11:$B$190=$B217)*('P2'!$M$11:$AV$190*1))</f>
        <v>0</v>
      </c>
      <c r="AA217" s="68" cm="1">
        <f t="array" ref="AA217">SUMPRODUCT(('P2'!$M$8:$AV$8=AA$9)*('P2'!$B$11:$B$190=$B217)*('P2'!$M$11:$AV$190*1))</f>
        <v>0</v>
      </c>
      <c r="AB217" s="69" cm="1">
        <f t="array" ref="AB217">SUMPRODUCT(('P2'!$M$8:$AV$8=AB$9)*('P2'!$B$11:$B$190=$B217)*('P2'!$M$11:$AV$190*1))</f>
        <v>0</v>
      </c>
      <c r="AC217" s="67" cm="1">
        <f t="array" ref="AC217">SUMPRODUCT(('P2'!$M$8:$AV$8=AC$9)*('P2'!$B$11:$B$190=$B217)*('P2'!$M$11:$AV$190*1))</f>
        <v>0</v>
      </c>
      <c r="AD217" s="68" cm="1">
        <f t="array" ref="AD217">SUMPRODUCT(('P2'!$M$8:$AV$8=AD$9)*('P2'!$B$11:$B$190=$B217)*('P2'!$M$11:$AV$190*1))</f>
        <v>0</v>
      </c>
      <c r="AE217" s="69" cm="1">
        <f t="array" ref="AE217">SUMPRODUCT(('P2'!$M$8:$AV$8=AE$9)*('P2'!$B$11:$B$190=$B217)*('P2'!$M$11:$AV$190*1))</f>
        <v>0</v>
      </c>
      <c r="AF217" s="67" cm="1">
        <f t="array" ref="AF217">SUMPRODUCT(('P2'!$M$8:$AV$8=AF$9)*('P2'!$B$11:$B$190=$B217)*('P2'!$M$11:$AV$190*1))</f>
        <v>0</v>
      </c>
      <c r="AG217" s="68" cm="1">
        <f t="array" ref="AG217">SUMPRODUCT(('P2'!$M$8:$AV$8=AG$9)*('P2'!$B$11:$B$190=$B217)*('P2'!$M$11:$AV$190*1))</f>
        <v>0</v>
      </c>
      <c r="AH217" s="69" cm="1">
        <f t="array" ref="AH217">SUMPRODUCT(('P2'!$M$8:$AV$8=AH$9)*('P2'!$B$11:$B$190=$B217)*('P2'!$M$11:$AV$190*1))</f>
        <v>0</v>
      </c>
      <c r="AI217" s="67" cm="1">
        <f t="array" ref="AI217">SUMPRODUCT(('P2'!$M$8:$AV$8=AI$9)*('P2'!$B$11:$B$190=$B217)*('P2'!$M$11:$AV$190*1))</f>
        <v>0</v>
      </c>
      <c r="AJ217" s="68" cm="1">
        <f t="array" ref="AJ217">SUMPRODUCT(('P2'!$M$8:$AV$8=AJ$9)*('P2'!$B$11:$B$190=$B217)*('P2'!$M$11:$AV$190*1))</f>
        <v>0</v>
      </c>
      <c r="AK217" s="69" cm="1">
        <f t="array" ref="AK217">SUMPRODUCT(('P2'!$M$8:$AV$8=AK$9)*('P2'!$B$11:$B$190=$B217)*('P2'!$M$11:$AV$190*1))</f>
        <v>0</v>
      </c>
      <c r="AL217" s="67" cm="1">
        <f t="array" ref="AL217">SUMPRODUCT(('P2'!$M$8:$AV$8=AL$9)*('P2'!$B$11:$B$190=$B217)*('P2'!$M$11:$AV$190*1))</f>
        <v>0</v>
      </c>
      <c r="AM217" s="68" cm="1">
        <f t="array" ref="AM217">SUMPRODUCT(('P2'!$M$8:$AV$8=AM$9)*('P2'!$B$11:$B$190=$B217)*('P2'!$M$11:$AV$190*1))</f>
        <v>0</v>
      </c>
      <c r="AN217" s="69" cm="1">
        <f t="array" ref="AN217">SUMPRODUCT(('P2'!$M$8:$AV$8=AN$9)*('P2'!$B$11:$B$190=$B217)*('P2'!$M$11:$AV$190*1))</f>
        <v>0</v>
      </c>
      <c r="AO217" s="67" cm="1">
        <f t="array" ref="AO217">SUMPRODUCT(('P2'!$M$8:$AV$8=AO$9)*('P2'!$B$11:$B$190=$B217)*('P2'!$M$11:$AV$190*1))</f>
        <v>0</v>
      </c>
      <c r="AP217" s="68" cm="1">
        <f t="array" ref="AP217">SUMPRODUCT(('P2'!$M$8:$AV$8=AP$9)*('P2'!$B$11:$B$190=$B217)*('P2'!$M$11:$AV$190*1))</f>
        <v>0</v>
      </c>
      <c r="AQ217" s="69" cm="1">
        <f t="array" ref="AQ217">SUMPRODUCT(('P2'!$M$8:$AV$8=AQ$9)*('P2'!$B$11:$B$190=$B217)*('P2'!$M$11:$AV$190*1))</f>
        <v>0</v>
      </c>
      <c r="AR217" s="67" cm="1">
        <f t="array" ref="AR217">SUMPRODUCT(('P2'!$M$8:$AV$8=AR$9)*('P2'!$B$11:$B$190=$B217)*('P2'!$M$11:$AV$190*1))</f>
        <v>0</v>
      </c>
      <c r="AS217" s="68" cm="1">
        <f t="array" ref="AS217">SUMPRODUCT(('P2'!$M$8:$AV$8=AS$9)*('P2'!$B$11:$B$190=$B217)*('P2'!$M$11:$AV$190*1))</f>
        <v>0</v>
      </c>
      <c r="AT217" s="69" cm="1">
        <f t="array" ref="AT217">SUMPRODUCT(('P2'!$M$8:$AV$8=AT$9)*('P2'!$B$11:$B$190=$B217)*('P2'!$M$11:$AV$190*1))</f>
        <v>0</v>
      </c>
      <c r="AU217" s="67" cm="1">
        <f t="array" ref="AU217">SUMPRODUCT(('P2'!$M$8:$AV$8=AU$9)*('P2'!$B$11:$B$190=$B217)*('P2'!$M$11:$AV$190*1))</f>
        <v>0</v>
      </c>
      <c r="AV217" s="68" cm="1">
        <f t="array" ref="AV217">SUMPRODUCT(('P2'!$M$8:$AV$8=AV$9)*('P2'!$B$11:$B$190=$B217)*('P2'!$M$11:$AV$190*1))</f>
        <v>0</v>
      </c>
      <c r="AW217" s="69" cm="1">
        <f t="array" ref="AW217">SUMPRODUCT(('P2'!$M$8:$AV$8=AW$9)*('P2'!$B$11:$B$190=$B217)*('P2'!$M$11:$AV$190*1))</f>
        <v>0</v>
      </c>
      <c r="AX217" s="67" cm="1">
        <f t="array" ref="AX217">SUMPRODUCT(('P2'!$M$8:$AV$8=AX$9)*('P2'!$B$11:$B$190=$B217)*('P2'!$M$11:$AV$190*1))</f>
        <v>0</v>
      </c>
      <c r="AY217" s="68" cm="1">
        <f t="array" ref="AY217">SUMPRODUCT(('P2'!$M$8:$AV$8=AY$9)*('P2'!$B$11:$B$190=$B217)*('P2'!$M$11:$AV$190*1))</f>
        <v>0</v>
      </c>
      <c r="AZ217" s="69" cm="1">
        <f t="array" ref="AZ217">SUMPRODUCT(('P2'!$M$8:$AV$8=AZ$9)*('P2'!$B$11:$B$190=$B217)*('P2'!$M$11:$AV$190*1))</f>
        <v>0</v>
      </c>
      <c r="BA217" s="26"/>
      <c r="BB217" s="381"/>
      <c r="BC217" s="382"/>
      <c r="BD217" s="26"/>
      <c r="BE217" s="381">
        <f t="shared" si="279"/>
        <v>0</v>
      </c>
      <c r="BF217" s="383">
        <f t="shared" si="182"/>
        <v>0</v>
      </c>
      <c r="BG217" s="26"/>
      <c r="BH217" s="381">
        <f t="shared" si="280"/>
        <v>0</v>
      </c>
      <c r="BI217" s="383">
        <f t="shared" si="183"/>
        <v>0</v>
      </c>
    </row>
    <row r="218" spans="2:61" ht="12" hidden="1" customHeight="1" outlineLevel="1" x14ac:dyDescent="0.35">
      <c r="B218" s="61" t="s">
        <v>627</v>
      </c>
      <c r="C218" s="62">
        <f>IFERROR(VLOOKUP($B218,'P2'!$B:$AQ,2,FALSE),0)</f>
        <v>0</v>
      </c>
      <c r="D218" s="376">
        <f>IFERROR(VLOOKUP($B218,'P2'!$B:$AQ,3,FALSE),0)</f>
        <v>0</v>
      </c>
      <c r="E218" s="377">
        <f>IFERROR(VLOOKUP($B218,'P2'!$B:$AQ,4,FALSE),0)</f>
        <v>0</v>
      </c>
      <c r="F218" s="376">
        <f>IFERROR(VLOOKUP($B218,'P2'!$B:$AQ,5,FALSE),0)</f>
        <v>0</v>
      </c>
      <c r="G218" s="377">
        <f>IFERROR(VLOOKUP($B218,'P2'!$B:$AQ,6,FALSE),0)</f>
        <v>0</v>
      </c>
      <c r="H218" s="378">
        <f>IFERROR(VLOOKUP($B218,'P2'!$B:$AQ,7,FALSE),0)</f>
        <v>0</v>
      </c>
      <c r="I218" s="394">
        <f>IFERROR(VLOOKUP($B218,'P2'!$B:$AQ,8,FALSE),0)</f>
        <v>0</v>
      </c>
      <c r="J218" s="395">
        <f>IFERROR(VLOOKUP($B218,'P2'!$B:$AQ,9,FALSE),0)</f>
        <v>0</v>
      </c>
      <c r="K218" s="392"/>
      <c r="L218" s="393"/>
      <c r="M218" s="68">
        <f t="shared" si="281"/>
        <v>0</v>
      </c>
      <c r="N218" s="393"/>
      <c r="O218" s="66">
        <f t="shared" si="282"/>
        <v>0</v>
      </c>
      <c r="P218" s="26"/>
      <c r="Q218" s="67" cm="1">
        <f t="array" ref="Q218">SUMPRODUCT(('P2'!$M$8:$AV$8=Q$9)*('P2'!$B$11:$B$190=$B218)*('P2'!$M$11:$AV$190*1))</f>
        <v>0</v>
      </c>
      <c r="R218" s="68" cm="1">
        <f t="array" ref="R218">SUMPRODUCT(('P2'!$M$8:$AV$8=R$9)*('P2'!$B$11:$B$190=$B218)*('P2'!$M$11:$AV$190*1))</f>
        <v>0</v>
      </c>
      <c r="S218" s="69" cm="1">
        <f t="array" ref="S218">SUMPRODUCT(('P2'!$M$8:$AV$8=S$9)*('P2'!$B$11:$B$190=$B218)*('P2'!$M$11:$AV$190*1))</f>
        <v>0</v>
      </c>
      <c r="T218" s="67" cm="1">
        <f t="array" ref="T218">SUMPRODUCT(('P2'!$M$8:$AV$8=T$9)*('P2'!$B$11:$B$190=$B218)*('P2'!$M$11:$AV$190*1))</f>
        <v>0</v>
      </c>
      <c r="U218" s="68" cm="1">
        <f t="array" ref="U218">SUMPRODUCT(('P2'!$M$8:$AV$8=U$9)*('P2'!$B$11:$B$190=$B218)*('P2'!$M$11:$AV$190*1))</f>
        <v>0</v>
      </c>
      <c r="V218" s="69" cm="1">
        <f t="array" ref="V218">SUMPRODUCT(('P2'!$M$8:$AV$8=V$9)*('P2'!$B$11:$B$190=$B218)*('P2'!$M$11:$AV$190*1))</f>
        <v>0</v>
      </c>
      <c r="W218" s="67" cm="1">
        <f t="array" ref="W218">SUMPRODUCT(('P2'!$M$8:$AV$8=W$9)*('P2'!$B$11:$B$190=$B218)*('P2'!$M$11:$AV$190*1))</f>
        <v>0</v>
      </c>
      <c r="X218" s="68" cm="1">
        <f t="array" ref="X218">SUMPRODUCT(('P2'!$M$8:$AV$8=X$9)*('P2'!$B$11:$B$190=$B218)*('P2'!$M$11:$AV$190*1))</f>
        <v>0</v>
      </c>
      <c r="Y218" s="69" cm="1">
        <f t="array" ref="Y218">SUMPRODUCT(('P2'!$M$8:$AV$8=Y$9)*('P2'!$B$11:$B$190=$B218)*('P2'!$M$11:$AV$190*1))</f>
        <v>0</v>
      </c>
      <c r="Z218" s="67" cm="1">
        <f t="array" ref="Z218">SUMPRODUCT(('P2'!$M$8:$AV$8=Z$9)*('P2'!$B$11:$B$190=$B218)*('P2'!$M$11:$AV$190*1))</f>
        <v>0</v>
      </c>
      <c r="AA218" s="68" cm="1">
        <f t="array" ref="AA218">SUMPRODUCT(('P2'!$M$8:$AV$8=AA$9)*('P2'!$B$11:$B$190=$B218)*('P2'!$M$11:$AV$190*1))</f>
        <v>0</v>
      </c>
      <c r="AB218" s="69" cm="1">
        <f t="array" ref="AB218">SUMPRODUCT(('P2'!$M$8:$AV$8=AB$9)*('P2'!$B$11:$B$190=$B218)*('P2'!$M$11:$AV$190*1))</f>
        <v>0</v>
      </c>
      <c r="AC218" s="67" cm="1">
        <f t="array" ref="AC218">SUMPRODUCT(('P2'!$M$8:$AV$8=AC$9)*('P2'!$B$11:$B$190=$B218)*('P2'!$M$11:$AV$190*1))</f>
        <v>0</v>
      </c>
      <c r="AD218" s="68" cm="1">
        <f t="array" ref="AD218">SUMPRODUCT(('P2'!$M$8:$AV$8=AD$9)*('P2'!$B$11:$B$190=$B218)*('P2'!$M$11:$AV$190*1))</f>
        <v>0</v>
      </c>
      <c r="AE218" s="69" cm="1">
        <f t="array" ref="AE218">SUMPRODUCT(('P2'!$M$8:$AV$8=AE$9)*('P2'!$B$11:$B$190=$B218)*('P2'!$M$11:$AV$190*1))</f>
        <v>0</v>
      </c>
      <c r="AF218" s="67" cm="1">
        <f t="array" ref="AF218">SUMPRODUCT(('P2'!$M$8:$AV$8=AF$9)*('P2'!$B$11:$B$190=$B218)*('P2'!$M$11:$AV$190*1))</f>
        <v>0</v>
      </c>
      <c r="AG218" s="68" cm="1">
        <f t="array" ref="AG218">SUMPRODUCT(('P2'!$M$8:$AV$8=AG$9)*('P2'!$B$11:$B$190=$B218)*('P2'!$M$11:$AV$190*1))</f>
        <v>0</v>
      </c>
      <c r="AH218" s="69" cm="1">
        <f t="array" ref="AH218">SUMPRODUCT(('P2'!$M$8:$AV$8=AH$9)*('P2'!$B$11:$B$190=$B218)*('P2'!$M$11:$AV$190*1))</f>
        <v>0</v>
      </c>
      <c r="AI218" s="67" cm="1">
        <f t="array" ref="AI218">SUMPRODUCT(('P2'!$M$8:$AV$8=AI$9)*('P2'!$B$11:$B$190=$B218)*('P2'!$M$11:$AV$190*1))</f>
        <v>0</v>
      </c>
      <c r="AJ218" s="68" cm="1">
        <f t="array" ref="AJ218">SUMPRODUCT(('P2'!$M$8:$AV$8=AJ$9)*('P2'!$B$11:$B$190=$B218)*('P2'!$M$11:$AV$190*1))</f>
        <v>0</v>
      </c>
      <c r="AK218" s="69" cm="1">
        <f t="array" ref="AK218">SUMPRODUCT(('P2'!$M$8:$AV$8=AK$9)*('P2'!$B$11:$B$190=$B218)*('P2'!$M$11:$AV$190*1))</f>
        <v>0</v>
      </c>
      <c r="AL218" s="67" cm="1">
        <f t="array" ref="AL218">SUMPRODUCT(('P2'!$M$8:$AV$8=AL$9)*('P2'!$B$11:$B$190=$B218)*('P2'!$M$11:$AV$190*1))</f>
        <v>0</v>
      </c>
      <c r="AM218" s="68" cm="1">
        <f t="array" ref="AM218">SUMPRODUCT(('P2'!$M$8:$AV$8=AM$9)*('P2'!$B$11:$B$190=$B218)*('P2'!$M$11:$AV$190*1))</f>
        <v>0</v>
      </c>
      <c r="AN218" s="69" cm="1">
        <f t="array" ref="AN218">SUMPRODUCT(('P2'!$M$8:$AV$8=AN$9)*('P2'!$B$11:$B$190=$B218)*('P2'!$M$11:$AV$190*1))</f>
        <v>0</v>
      </c>
      <c r="AO218" s="67" cm="1">
        <f t="array" ref="AO218">SUMPRODUCT(('P2'!$M$8:$AV$8=AO$9)*('P2'!$B$11:$B$190=$B218)*('P2'!$M$11:$AV$190*1))</f>
        <v>0</v>
      </c>
      <c r="AP218" s="68" cm="1">
        <f t="array" ref="AP218">SUMPRODUCT(('P2'!$M$8:$AV$8=AP$9)*('P2'!$B$11:$B$190=$B218)*('P2'!$M$11:$AV$190*1))</f>
        <v>0</v>
      </c>
      <c r="AQ218" s="69" cm="1">
        <f t="array" ref="AQ218">SUMPRODUCT(('P2'!$M$8:$AV$8=AQ$9)*('P2'!$B$11:$B$190=$B218)*('P2'!$M$11:$AV$190*1))</f>
        <v>0</v>
      </c>
      <c r="AR218" s="67" cm="1">
        <f t="array" ref="AR218">SUMPRODUCT(('P2'!$M$8:$AV$8=AR$9)*('P2'!$B$11:$B$190=$B218)*('P2'!$M$11:$AV$190*1))</f>
        <v>0</v>
      </c>
      <c r="AS218" s="68" cm="1">
        <f t="array" ref="AS218">SUMPRODUCT(('P2'!$M$8:$AV$8=AS$9)*('P2'!$B$11:$B$190=$B218)*('P2'!$M$11:$AV$190*1))</f>
        <v>0</v>
      </c>
      <c r="AT218" s="69" cm="1">
        <f t="array" ref="AT218">SUMPRODUCT(('P2'!$M$8:$AV$8=AT$9)*('P2'!$B$11:$B$190=$B218)*('P2'!$M$11:$AV$190*1))</f>
        <v>0</v>
      </c>
      <c r="AU218" s="67" cm="1">
        <f t="array" ref="AU218">SUMPRODUCT(('P2'!$M$8:$AV$8=AU$9)*('P2'!$B$11:$B$190=$B218)*('P2'!$M$11:$AV$190*1))</f>
        <v>0</v>
      </c>
      <c r="AV218" s="68" cm="1">
        <f t="array" ref="AV218">SUMPRODUCT(('P2'!$M$8:$AV$8=AV$9)*('P2'!$B$11:$B$190=$B218)*('P2'!$M$11:$AV$190*1))</f>
        <v>0</v>
      </c>
      <c r="AW218" s="69" cm="1">
        <f t="array" ref="AW218">SUMPRODUCT(('P2'!$M$8:$AV$8=AW$9)*('P2'!$B$11:$B$190=$B218)*('P2'!$M$11:$AV$190*1))</f>
        <v>0</v>
      </c>
      <c r="AX218" s="67" cm="1">
        <f t="array" ref="AX218">SUMPRODUCT(('P2'!$M$8:$AV$8=AX$9)*('P2'!$B$11:$B$190=$B218)*('P2'!$M$11:$AV$190*1))</f>
        <v>0</v>
      </c>
      <c r="AY218" s="68" cm="1">
        <f t="array" ref="AY218">SUMPRODUCT(('P2'!$M$8:$AV$8=AY$9)*('P2'!$B$11:$B$190=$B218)*('P2'!$M$11:$AV$190*1))</f>
        <v>0</v>
      </c>
      <c r="AZ218" s="69" cm="1">
        <f t="array" ref="AZ218">SUMPRODUCT(('P2'!$M$8:$AV$8=AZ$9)*('P2'!$B$11:$B$190=$B218)*('P2'!$M$11:$AV$190*1))</f>
        <v>0</v>
      </c>
      <c r="BA218" s="26"/>
      <c r="BB218" s="381"/>
      <c r="BC218" s="382"/>
      <c r="BD218" s="26"/>
      <c r="BE218" s="381">
        <f t="shared" si="279"/>
        <v>0</v>
      </c>
      <c r="BF218" s="383">
        <f t="shared" si="182"/>
        <v>0</v>
      </c>
      <c r="BG218" s="26"/>
      <c r="BH218" s="381">
        <f t="shared" si="280"/>
        <v>0</v>
      </c>
      <c r="BI218" s="383">
        <f t="shared" si="183"/>
        <v>0</v>
      </c>
    </row>
    <row r="219" spans="2:61" ht="12" hidden="1" customHeight="1" outlineLevel="1" x14ac:dyDescent="0.35">
      <c r="B219" s="61" t="s">
        <v>628</v>
      </c>
      <c r="C219" s="62">
        <f>IFERROR(VLOOKUP($B219,'P2'!$B:$AQ,2,FALSE),0)</f>
        <v>0</v>
      </c>
      <c r="D219" s="376">
        <f>IFERROR(VLOOKUP($B219,'P2'!$B:$AQ,3,FALSE),0)</f>
        <v>0</v>
      </c>
      <c r="E219" s="377">
        <f>IFERROR(VLOOKUP($B219,'P2'!$B:$AQ,4,FALSE),0)</f>
        <v>0</v>
      </c>
      <c r="F219" s="376">
        <f>IFERROR(VLOOKUP($B219,'P2'!$B:$AQ,5,FALSE),0)</f>
        <v>0</v>
      </c>
      <c r="G219" s="377">
        <f>IFERROR(VLOOKUP($B219,'P2'!$B:$AQ,6,FALSE),0)</f>
        <v>0</v>
      </c>
      <c r="H219" s="378">
        <f>IFERROR(VLOOKUP($B219,'P2'!$B:$AQ,7,FALSE),0)</f>
        <v>0</v>
      </c>
      <c r="I219" s="394">
        <f>IFERROR(VLOOKUP($B219,'P2'!$B:$AQ,8,FALSE),0)</f>
        <v>0</v>
      </c>
      <c r="J219" s="395">
        <f>IFERROR(VLOOKUP($B219,'P2'!$B:$AQ,9,FALSE),0)</f>
        <v>0</v>
      </c>
      <c r="K219" s="392"/>
      <c r="L219" s="393"/>
      <c r="M219" s="68">
        <f t="shared" si="281"/>
        <v>0</v>
      </c>
      <c r="N219" s="393"/>
      <c r="O219" s="66">
        <f t="shared" si="282"/>
        <v>0</v>
      </c>
      <c r="P219" s="26"/>
      <c r="Q219" s="67" cm="1">
        <f t="array" ref="Q219">SUMPRODUCT(('P2'!$M$8:$AV$8=Q$9)*('P2'!$B$11:$B$190=$B219)*('P2'!$M$11:$AV$190*1))</f>
        <v>0</v>
      </c>
      <c r="R219" s="68" cm="1">
        <f t="array" ref="R219">SUMPRODUCT(('P2'!$M$8:$AV$8=R$9)*('P2'!$B$11:$B$190=$B219)*('P2'!$M$11:$AV$190*1))</f>
        <v>0</v>
      </c>
      <c r="S219" s="69" cm="1">
        <f t="array" ref="S219">SUMPRODUCT(('P2'!$M$8:$AV$8=S$9)*('P2'!$B$11:$B$190=$B219)*('P2'!$M$11:$AV$190*1))</f>
        <v>0</v>
      </c>
      <c r="T219" s="67" cm="1">
        <f t="array" ref="T219">SUMPRODUCT(('P2'!$M$8:$AV$8=T$9)*('P2'!$B$11:$B$190=$B219)*('P2'!$M$11:$AV$190*1))</f>
        <v>0</v>
      </c>
      <c r="U219" s="68" cm="1">
        <f t="array" ref="U219">SUMPRODUCT(('P2'!$M$8:$AV$8=U$9)*('P2'!$B$11:$B$190=$B219)*('P2'!$M$11:$AV$190*1))</f>
        <v>0</v>
      </c>
      <c r="V219" s="69" cm="1">
        <f t="array" ref="V219">SUMPRODUCT(('P2'!$M$8:$AV$8=V$9)*('P2'!$B$11:$B$190=$B219)*('P2'!$M$11:$AV$190*1))</f>
        <v>0</v>
      </c>
      <c r="W219" s="67" cm="1">
        <f t="array" ref="W219">SUMPRODUCT(('P2'!$M$8:$AV$8=W$9)*('P2'!$B$11:$B$190=$B219)*('P2'!$M$11:$AV$190*1))</f>
        <v>0</v>
      </c>
      <c r="X219" s="68" cm="1">
        <f t="array" ref="X219">SUMPRODUCT(('P2'!$M$8:$AV$8=X$9)*('P2'!$B$11:$B$190=$B219)*('P2'!$M$11:$AV$190*1))</f>
        <v>0</v>
      </c>
      <c r="Y219" s="69" cm="1">
        <f t="array" ref="Y219">SUMPRODUCT(('P2'!$M$8:$AV$8=Y$9)*('P2'!$B$11:$B$190=$B219)*('P2'!$M$11:$AV$190*1))</f>
        <v>0</v>
      </c>
      <c r="Z219" s="67" cm="1">
        <f t="array" ref="Z219">SUMPRODUCT(('P2'!$M$8:$AV$8=Z$9)*('P2'!$B$11:$B$190=$B219)*('P2'!$M$11:$AV$190*1))</f>
        <v>0</v>
      </c>
      <c r="AA219" s="68" cm="1">
        <f t="array" ref="AA219">SUMPRODUCT(('P2'!$M$8:$AV$8=AA$9)*('P2'!$B$11:$B$190=$B219)*('P2'!$M$11:$AV$190*1))</f>
        <v>0</v>
      </c>
      <c r="AB219" s="69" cm="1">
        <f t="array" ref="AB219">SUMPRODUCT(('P2'!$M$8:$AV$8=AB$9)*('P2'!$B$11:$B$190=$B219)*('P2'!$M$11:$AV$190*1))</f>
        <v>0</v>
      </c>
      <c r="AC219" s="67" cm="1">
        <f t="array" ref="AC219">SUMPRODUCT(('P2'!$M$8:$AV$8=AC$9)*('P2'!$B$11:$B$190=$B219)*('P2'!$M$11:$AV$190*1))</f>
        <v>0</v>
      </c>
      <c r="AD219" s="68" cm="1">
        <f t="array" ref="AD219">SUMPRODUCT(('P2'!$M$8:$AV$8=AD$9)*('P2'!$B$11:$B$190=$B219)*('P2'!$M$11:$AV$190*1))</f>
        <v>0</v>
      </c>
      <c r="AE219" s="69" cm="1">
        <f t="array" ref="AE219">SUMPRODUCT(('P2'!$M$8:$AV$8=AE$9)*('P2'!$B$11:$B$190=$B219)*('P2'!$M$11:$AV$190*1))</f>
        <v>0</v>
      </c>
      <c r="AF219" s="67" cm="1">
        <f t="array" ref="AF219">SUMPRODUCT(('P2'!$M$8:$AV$8=AF$9)*('P2'!$B$11:$B$190=$B219)*('P2'!$M$11:$AV$190*1))</f>
        <v>0</v>
      </c>
      <c r="AG219" s="68" cm="1">
        <f t="array" ref="AG219">SUMPRODUCT(('P2'!$M$8:$AV$8=AG$9)*('P2'!$B$11:$B$190=$B219)*('P2'!$M$11:$AV$190*1))</f>
        <v>0</v>
      </c>
      <c r="AH219" s="69" cm="1">
        <f t="array" ref="AH219">SUMPRODUCT(('P2'!$M$8:$AV$8=AH$9)*('P2'!$B$11:$B$190=$B219)*('P2'!$M$11:$AV$190*1))</f>
        <v>0</v>
      </c>
      <c r="AI219" s="67" cm="1">
        <f t="array" ref="AI219">SUMPRODUCT(('P2'!$M$8:$AV$8=AI$9)*('P2'!$B$11:$B$190=$B219)*('P2'!$M$11:$AV$190*1))</f>
        <v>0</v>
      </c>
      <c r="AJ219" s="68" cm="1">
        <f t="array" ref="AJ219">SUMPRODUCT(('P2'!$M$8:$AV$8=AJ$9)*('P2'!$B$11:$B$190=$B219)*('P2'!$M$11:$AV$190*1))</f>
        <v>0</v>
      </c>
      <c r="AK219" s="69" cm="1">
        <f t="array" ref="AK219">SUMPRODUCT(('P2'!$M$8:$AV$8=AK$9)*('P2'!$B$11:$B$190=$B219)*('P2'!$M$11:$AV$190*1))</f>
        <v>0</v>
      </c>
      <c r="AL219" s="67" cm="1">
        <f t="array" ref="AL219">SUMPRODUCT(('P2'!$M$8:$AV$8=AL$9)*('P2'!$B$11:$B$190=$B219)*('P2'!$M$11:$AV$190*1))</f>
        <v>0</v>
      </c>
      <c r="AM219" s="68" cm="1">
        <f t="array" ref="AM219">SUMPRODUCT(('P2'!$M$8:$AV$8=AM$9)*('P2'!$B$11:$B$190=$B219)*('P2'!$M$11:$AV$190*1))</f>
        <v>0</v>
      </c>
      <c r="AN219" s="69" cm="1">
        <f t="array" ref="AN219">SUMPRODUCT(('P2'!$M$8:$AV$8=AN$9)*('P2'!$B$11:$B$190=$B219)*('P2'!$M$11:$AV$190*1))</f>
        <v>0</v>
      </c>
      <c r="AO219" s="67" cm="1">
        <f t="array" ref="AO219">SUMPRODUCT(('P2'!$M$8:$AV$8=AO$9)*('P2'!$B$11:$B$190=$B219)*('P2'!$M$11:$AV$190*1))</f>
        <v>0</v>
      </c>
      <c r="AP219" s="68" cm="1">
        <f t="array" ref="AP219">SUMPRODUCT(('P2'!$M$8:$AV$8=AP$9)*('P2'!$B$11:$B$190=$B219)*('P2'!$M$11:$AV$190*1))</f>
        <v>0</v>
      </c>
      <c r="AQ219" s="69" cm="1">
        <f t="array" ref="AQ219">SUMPRODUCT(('P2'!$M$8:$AV$8=AQ$9)*('P2'!$B$11:$B$190=$B219)*('P2'!$M$11:$AV$190*1))</f>
        <v>0</v>
      </c>
      <c r="AR219" s="67" cm="1">
        <f t="array" ref="AR219">SUMPRODUCT(('P2'!$M$8:$AV$8=AR$9)*('P2'!$B$11:$B$190=$B219)*('P2'!$M$11:$AV$190*1))</f>
        <v>0</v>
      </c>
      <c r="AS219" s="68" cm="1">
        <f t="array" ref="AS219">SUMPRODUCT(('P2'!$M$8:$AV$8=AS$9)*('P2'!$B$11:$B$190=$B219)*('P2'!$M$11:$AV$190*1))</f>
        <v>0</v>
      </c>
      <c r="AT219" s="69" cm="1">
        <f t="array" ref="AT219">SUMPRODUCT(('P2'!$M$8:$AV$8=AT$9)*('P2'!$B$11:$B$190=$B219)*('P2'!$M$11:$AV$190*1))</f>
        <v>0</v>
      </c>
      <c r="AU219" s="67" cm="1">
        <f t="array" ref="AU219">SUMPRODUCT(('P2'!$M$8:$AV$8=AU$9)*('P2'!$B$11:$B$190=$B219)*('P2'!$M$11:$AV$190*1))</f>
        <v>0</v>
      </c>
      <c r="AV219" s="68" cm="1">
        <f t="array" ref="AV219">SUMPRODUCT(('P2'!$M$8:$AV$8=AV$9)*('P2'!$B$11:$B$190=$B219)*('P2'!$M$11:$AV$190*1))</f>
        <v>0</v>
      </c>
      <c r="AW219" s="69" cm="1">
        <f t="array" ref="AW219">SUMPRODUCT(('P2'!$M$8:$AV$8=AW$9)*('P2'!$B$11:$B$190=$B219)*('P2'!$M$11:$AV$190*1))</f>
        <v>0</v>
      </c>
      <c r="AX219" s="67" cm="1">
        <f t="array" ref="AX219">SUMPRODUCT(('P2'!$M$8:$AV$8=AX$9)*('P2'!$B$11:$B$190=$B219)*('P2'!$M$11:$AV$190*1))</f>
        <v>0</v>
      </c>
      <c r="AY219" s="68" cm="1">
        <f t="array" ref="AY219">SUMPRODUCT(('P2'!$M$8:$AV$8=AY$9)*('P2'!$B$11:$B$190=$B219)*('P2'!$M$11:$AV$190*1))</f>
        <v>0</v>
      </c>
      <c r="AZ219" s="69" cm="1">
        <f t="array" ref="AZ219">SUMPRODUCT(('P2'!$M$8:$AV$8=AZ$9)*('P2'!$B$11:$B$190=$B219)*('P2'!$M$11:$AV$190*1))</f>
        <v>0</v>
      </c>
      <c r="BA219" s="26"/>
      <c r="BB219" s="381"/>
      <c r="BC219" s="382"/>
      <c r="BD219" s="26"/>
      <c r="BE219" s="381">
        <f t="shared" si="279"/>
        <v>0</v>
      </c>
      <c r="BF219" s="383">
        <f t="shared" si="182"/>
        <v>0</v>
      </c>
      <c r="BG219" s="26"/>
      <c r="BH219" s="381">
        <f t="shared" si="280"/>
        <v>0</v>
      </c>
      <c r="BI219" s="383">
        <f t="shared" si="183"/>
        <v>0</v>
      </c>
    </row>
    <row r="220" spans="2:61" ht="12" hidden="1" customHeight="1" outlineLevel="1" x14ac:dyDescent="0.35">
      <c r="B220" s="61" t="s">
        <v>629</v>
      </c>
      <c r="C220" s="62">
        <f>IFERROR(VLOOKUP($B220,'P2'!$B:$AQ,2,FALSE),0)</f>
        <v>0</v>
      </c>
      <c r="D220" s="376">
        <f>IFERROR(VLOOKUP($B220,'P2'!$B:$AQ,3,FALSE),0)</f>
        <v>0</v>
      </c>
      <c r="E220" s="377">
        <f>IFERROR(VLOOKUP($B220,'P2'!$B:$AQ,4,FALSE),0)</f>
        <v>0</v>
      </c>
      <c r="F220" s="376">
        <f>IFERROR(VLOOKUP($B220,'P2'!$B:$AQ,5,FALSE),0)</f>
        <v>0</v>
      </c>
      <c r="G220" s="377">
        <f>IFERROR(VLOOKUP($B220,'P2'!$B:$AQ,6,FALSE),0)</f>
        <v>0</v>
      </c>
      <c r="H220" s="378">
        <f>IFERROR(VLOOKUP($B220,'P2'!$B:$AQ,7,FALSE),0)</f>
        <v>0</v>
      </c>
      <c r="I220" s="394">
        <f>IFERROR(VLOOKUP($B220,'P2'!$B:$AQ,8,FALSE),0)</f>
        <v>0</v>
      </c>
      <c r="J220" s="395">
        <f>IFERROR(VLOOKUP($B220,'P2'!$B:$AQ,9,FALSE),0)</f>
        <v>0</v>
      </c>
      <c r="K220" s="392"/>
      <c r="L220" s="393"/>
      <c r="M220" s="68">
        <f t="shared" si="281"/>
        <v>0</v>
      </c>
      <c r="N220" s="393"/>
      <c r="O220" s="66">
        <f t="shared" si="282"/>
        <v>0</v>
      </c>
      <c r="P220" s="26"/>
      <c r="Q220" s="67" cm="1">
        <f t="array" ref="Q220">SUMPRODUCT(('P2'!$M$8:$AV$8=Q$9)*('P2'!$B$11:$B$190=$B220)*('P2'!$M$11:$AV$190*1))</f>
        <v>0</v>
      </c>
      <c r="R220" s="68" cm="1">
        <f t="array" ref="R220">SUMPRODUCT(('P2'!$M$8:$AV$8=R$9)*('P2'!$B$11:$B$190=$B220)*('P2'!$M$11:$AV$190*1))</f>
        <v>0</v>
      </c>
      <c r="S220" s="69" cm="1">
        <f t="array" ref="S220">SUMPRODUCT(('P2'!$M$8:$AV$8=S$9)*('P2'!$B$11:$B$190=$B220)*('P2'!$M$11:$AV$190*1))</f>
        <v>0</v>
      </c>
      <c r="T220" s="67" cm="1">
        <f t="array" ref="T220">SUMPRODUCT(('P2'!$M$8:$AV$8=T$9)*('P2'!$B$11:$B$190=$B220)*('P2'!$M$11:$AV$190*1))</f>
        <v>0</v>
      </c>
      <c r="U220" s="68" cm="1">
        <f t="array" ref="U220">SUMPRODUCT(('P2'!$M$8:$AV$8=U$9)*('P2'!$B$11:$B$190=$B220)*('P2'!$M$11:$AV$190*1))</f>
        <v>0</v>
      </c>
      <c r="V220" s="69" cm="1">
        <f t="array" ref="V220">SUMPRODUCT(('P2'!$M$8:$AV$8=V$9)*('P2'!$B$11:$B$190=$B220)*('P2'!$M$11:$AV$190*1))</f>
        <v>0</v>
      </c>
      <c r="W220" s="67" cm="1">
        <f t="array" ref="W220">SUMPRODUCT(('P2'!$M$8:$AV$8=W$9)*('P2'!$B$11:$B$190=$B220)*('P2'!$M$11:$AV$190*1))</f>
        <v>0</v>
      </c>
      <c r="X220" s="68" cm="1">
        <f t="array" ref="X220">SUMPRODUCT(('P2'!$M$8:$AV$8=X$9)*('P2'!$B$11:$B$190=$B220)*('P2'!$M$11:$AV$190*1))</f>
        <v>0</v>
      </c>
      <c r="Y220" s="69" cm="1">
        <f t="array" ref="Y220">SUMPRODUCT(('P2'!$M$8:$AV$8=Y$9)*('P2'!$B$11:$B$190=$B220)*('P2'!$M$11:$AV$190*1))</f>
        <v>0</v>
      </c>
      <c r="Z220" s="67" cm="1">
        <f t="array" ref="Z220">SUMPRODUCT(('P2'!$M$8:$AV$8=Z$9)*('P2'!$B$11:$B$190=$B220)*('P2'!$M$11:$AV$190*1))</f>
        <v>0</v>
      </c>
      <c r="AA220" s="68" cm="1">
        <f t="array" ref="AA220">SUMPRODUCT(('P2'!$M$8:$AV$8=AA$9)*('P2'!$B$11:$B$190=$B220)*('P2'!$M$11:$AV$190*1))</f>
        <v>0</v>
      </c>
      <c r="AB220" s="69" cm="1">
        <f t="array" ref="AB220">SUMPRODUCT(('P2'!$M$8:$AV$8=AB$9)*('P2'!$B$11:$B$190=$B220)*('P2'!$M$11:$AV$190*1))</f>
        <v>0</v>
      </c>
      <c r="AC220" s="67" cm="1">
        <f t="array" ref="AC220">SUMPRODUCT(('P2'!$M$8:$AV$8=AC$9)*('P2'!$B$11:$B$190=$B220)*('P2'!$M$11:$AV$190*1))</f>
        <v>0</v>
      </c>
      <c r="AD220" s="68" cm="1">
        <f t="array" ref="AD220">SUMPRODUCT(('P2'!$M$8:$AV$8=AD$9)*('P2'!$B$11:$B$190=$B220)*('P2'!$M$11:$AV$190*1))</f>
        <v>0</v>
      </c>
      <c r="AE220" s="69" cm="1">
        <f t="array" ref="AE220">SUMPRODUCT(('P2'!$M$8:$AV$8=AE$9)*('P2'!$B$11:$B$190=$B220)*('P2'!$M$11:$AV$190*1))</f>
        <v>0</v>
      </c>
      <c r="AF220" s="67" cm="1">
        <f t="array" ref="AF220">SUMPRODUCT(('P2'!$M$8:$AV$8=AF$9)*('P2'!$B$11:$B$190=$B220)*('P2'!$M$11:$AV$190*1))</f>
        <v>0</v>
      </c>
      <c r="AG220" s="68" cm="1">
        <f t="array" ref="AG220">SUMPRODUCT(('P2'!$M$8:$AV$8=AG$9)*('P2'!$B$11:$B$190=$B220)*('P2'!$M$11:$AV$190*1))</f>
        <v>0</v>
      </c>
      <c r="AH220" s="69" cm="1">
        <f t="array" ref="AH220">SUMPRODUCT(('P2'!$M$8:$AV$8=AH$9)*('P2'!$B$11:$B$190=$B220)*('P2'!$M$11:$AV$190*1))</f>
        <v>0</v>
      </c>
      <c r="AI220" s="67" cm="1">
        <f t="array" ref="AI220">SUMPRODUCT(('P2'!$M$8:$AV$8=AI$9)*('P2'!$B$11:$B$190=$B220)*('P2'!$M$11:$AV$190*1))</f>
        <v>0</v>
      </c>
      <c r="AJ220" s="68" cm="1">
        <f t="array" ref="AJ220">SUMPRODUCT(('P2'!$M$8:$AV$8=AJ$9)*('P2'!$B$11:$B$190=$B220)*('P2'!$M$11:$AV$190*1))</f>
        <v>0</v>
      </c>
      <c r="AK220" s="69" cm="1">
        <f t="array" ref="AK220">SUMPRODUCT(('P2'!$M$8:$AV$8=AK$9)*('P2'!$B$11:$B$190=$B220)*('P2'!$M$11:$AV$190*1))</f>
        <v>0</v>
      </c>
      <c r="AL220" s="67" cm="1">
        <f t="array" ref="AL220">SUMPRODUCT(('P2'!$M$8:$AV$8=AL$9)*('P2'!$B$11:$B$190=$B220)*('P2'!$M$11:$AV$190*1))</f>
        <v>0</v>
      </c>
      <c r="AM220" s="68" cm="1">
        <f t="array" ref="AM220">SUMPRODUCT(('P2'!$M$8:$AV$8=AM$9)*('P2'!$B$11:$B$190=$B220)*('P2'!$M$11:$AV$190*1))</f>
        <v>0</v>
      </c>
      <c r="AN220" s="69" cm="1">
        <f t="array" ref="AN220">SUMPRODUCT(('P2'!$M$8:$AV$8=AN$9)*('P2'!$B$11:$B$190=$B220)*('P2'!$M$11:$AV$190*1))</f>
        <v>0</v>
      </c>
      <c r="AO220" s="67" cm="1">
        <f t="array" ref="AO220">SUMPRODUCT(('P2'!$M$8:$AV$8=AO$9)*('P2'!$B$11:$B$190=$B220)*('P2'!$M$11:$AV$190*1))</f>
        <v>0</v>
      </c>
      <c r="AP220" s="68" cm="1">
        <f t="array" ref="AP220">SUMPRODUCT(('P2'!$M$8:$AV$8=AP$9)*('P2'!$B$11:$B$190=$B220)*('P2'!$M$11:$AV$190*1))</f>
        <v>0</v>
      </c>
      <c r="AQ220" s="69" cm="1">
        <f t="array" ref="AQ220">SUMPRODUCT(('P2'!$M$8:$AV$8=AQ$9)*('P2'!$B$11:$B$190=$B220)*('P2'!$M$11:$AV$190*1))</f>
        <v>0</v>
      </c>
      <c r="AR220" s="67" cm="1">
        <f t="array" ref="AR220">SUMPRODUCT(('P2'!$M$8:$AV$8=AR$9)*('P2'!$B$11:$B$190=$B220)*('P2'!$M$11:$AV$190*1))</f>
        <v>0</v>
      </c>
      <c r="AS220" s="68" cm="1">
        <f t="array" ref="AS220">SUMPRODUCT(('P2'!$M$8:$AV$8=AS$9)*('P2'!$B$11:$B$190=$B220)*('P2'!$M$11:$AV$190*1))</f>
        <v>0</v>
      </c>
      <c r="AT220" s="69" cm="1">
        <f t="array" ref="AT220">SUMPRODUCT(('P2'!$M$8:$AV$8=AT$9)*('P2'!$B$11:$B$190=$B220)*('P2'!$M$11:$AV$190*1))</f>
        <v>0</v>
      </c>
      <c r="AU220" s="67" cm="1">
        <f t="array" ref="AU220">SUMPRODUCT(('P2'!$M$8:$AV$8=AU$9)*('P2'!$B$11:$B$190=$B220)*('P2'!$M$11:$AV$190*1))</f>
        <v>0</v>
      </c>
      <c r="AV220" s="68" cm="1">
        <f t="array" ref="AV220">SUMPRODUCT(('P2'!$M$8:$AV$8=AV$9)*('P2'!$B$11:$B$190=$B220)*('P2'!$M$11:$AV$190*1))</f>
        <v>0</v>
      </c>
      <c r="AW220" s="69" cm="1">
        <f t="array" ref="AW220">SUMPRODUCT(('P2'!$M$8:$AV$8=AW$9)*('P2'!$B$11:$B$190=$B220)*('P2'!$M$11:$AV$190*1))</f>
        <v>0</v>
      </c>
      <c r="AX220" s="67" cm="1">
        <f t="array" ref="AX220">SUMPRODUCT(('P2'!$M$8:$AV$8=AX$9)*('P2'!$B$11:$B$190=$B220)*('P2'!$M$11:$AV$190*1))</f>
        <v>0</v>
      </c>
      <c r="AY220" s="68" cm="1">
        <f t="array" ref="AY220">SUMPRODUCT(('P2'!$M$8:$AV$8=AY$9)*('P2'!$B$11:$B$190=$B220)*('P2'!$M$11:$AV$190*1))</f>
        <v>0</v>
      </c>
      <c r="AZ220" s="69" cm="1">
        <f t="array" ref="AZ220">SUMPRODUCT(('P2'!$M$8:$AV$8=AZ$9)*('P2'!$B$11:$B$190=$B220)*('P2'!$M$11:$AV$190*1))</f>
        <v>0</v>
      </c>
      <c r="BA220" s="26"/>
      <c r="BB220" s="381"/>
      <c r="BC220" s="382"/>
      <c r="BD220" s="26"/>
      <c r="BE220" s="381">
        <f t="shared" si="279"/>
        <v>0</v>
      </c>
      <c r="BF220" s="383">
        <f t="shared" si="182"/>
        <v>0</v>
      </c>
      <c r="BG220" s="26"/>
      <c r="BH220" s="381">
        <f t="shared" si="280"/>
        <v>0</v>
      </c>
      <c r="BI220" s="383">
        <f t="shared" si="183"/>
        <v>0</v>
      </c>
    </row>
    <row r="221" spans="2:61" ht="12" hidden="1" customHeight="1" outlineLevel="1" x14ac:dyDescent="0.35">
      <c r="B221" s="61" t="s">
        <v>630</v>
      </c>
      <c r="C221" s="62">
        <f>IFERROR(VLOOKUP($B221,'P2'!$B:$AQ,2,FALSE),0)</f>
        <v>0</v>
      </c>
      <c r="D221" s="376">
        <f>IFERROR(VLOOKUP($B221,'P2'!$B:$AQ,3,FALSE),0)</f>
        <v>0</v>
      </c>
      <c r="E221" s="377">
        <f>IFERROR(VLOOKUP($B221,'P2'!$B:$AQ,4,FALSE),0)</f>
        <v>0</v>
      </c>
      <c r="F221" s="376">
        <f>IFERROR(VLOOKUP($B221,'P2'!$B:$AQ,5,FALSE),0)</f>
        <v>0</v>
      </c>
      <c r="G221" s="377">
        <f>IFERROR(VLOOKUP($B221,'P2'!$B:$AQ,6,FALSE),0)</f>
        <v>0</v>
      </c>
      <c r="H221" s="378">
        <f>IFERROR(VLOOKUP($B221,'P2'!$B:$AQ,7,FALSE),0)</f>
        <v>0</v>
      </c>
      <c r="I221" s="394">
        <f>IFERROR(VLOOKUP($B221,'P2'!$B:$AQ,8,FALSE),0)</f>
        <v>0</v>
      </c>
      <c r="J221" s="395">
        <f>IFERROR(VLOOKUP($B221,'P2'!$B:$AQ,9,FALSE),0)</f>
        <v>0</v>
      </c>
      <c r="K221" s="392"/>
      <c r="L221" s="393"/>
      <c r="M221" s="68">
        <f t="shared" si="281"/>
        <v>0</v>
      </c>
      <c r="N221" s="393"/>
      <c r="O221" s="66">
        <f t="shared" si="282"/>
        <v>0</v>
      </c>
      <c r="P221" s="26"/>
      <c r="Q221" s="67" cm="1">
        <f t="array" ref="Q221">SUMPRODUCT(('P2'!$M$8:$AV$8=Q$9)*('P2'!$B$11:$B$190=$B221)*('P2'!$M$11:$AV$190*1))</f>
        <v>0</v>
      </c>
      <c r="R221" s="68" cm="1">
        <f t="array" ref="R221">SUMPRODUCT(('P2'!$M$8:$AV$8=R$9)*('P2'!$B$11:$B$190=$B221)*('P2'!$M$11:$AV$190*1))</f>
        <v>0</v>
      </c>
      <c r="S221" s="69" cm="1">
        <f t="array" ref="S221">SUMPRODUCT(('P2'!$M$8:$AV$8=S$9)*('P2'!$B$11:$B$190=$B221)*('P2'!$M$11:$AV$190*1))</f>
        <v>0</v>
      </c>
      <c r="T221" s="67" cm="1">
        <f t="array" ref="T221">SUMPRODUCT(('P2'!$M$8:$AV$8=T$9)*('P2'!$B$11:$B$190=$B221)*('P2'!$M$11:$AV$190*1))</f>
        <v>0</v>
      </c>
      <c r="U221" s="68" cm="1">
        <f t="array" ref="U221">SUMPRODUCT(('P2'!$M$8:$AV$8=U$9)*('P2'!$B$11:$B$190=$B221)*('P2'!$M$11:$AV$190*1))</f>
        <v>0</v>
      </c>
      <c r="V221" s="69" cm="1">
        <f t="array" ref="V221">SUMPRODUCT(('P2'!$M$8:$AV$8=V$9)*('P2'!$B$11:$B$190=$B221)*('P2'!$M$11:$AV$190*1))</f>
        <v>0</v>
      </c>
      <c r="W221" s="67" cm="1">
        <f t="array" ref="W221">SUMPRODUCT(('P2'!$M$8:$AV$8=W$9)*('P2'!$B$11:$B$190=$B221)*('P2'!$M$11:$AV$190*1))</f>
        <v>0</v>
      </c>
      <c r="X221" s="68" cm="1">
        <f t="array" ref="X221">SUMPRODUCT(('P2'!$M$8:$AV$8=X$9)*('P2'!$B$11:$B$190=$B221)*('P2'!$M$11:$AV$190*1))</f>
        <v>0</v>
      </c>
      <c r="Y221" s="69" cm="1">
        <f t="array" ref="Y221">SUMPRODUCT(('P2'!$M$8:$AV$8=Y$9)*('P2'!$B$11:$B$190=$B221)*('P2'!$M$11:$AV$190*1))</f>
        <v>0</v>
      </c>
      <c r="Z221" s="67" cm="1">
        <f t="array" ref="Z221">SUMPRODUCT(('P2'!$M$8:$AV$8=Z$9)*('P2'!$B$11:$B$190=$B221)*('P2'!$M$11:$AV$190*1))</f>
        <v>0</v>
      </c>
      <c r="AA221" s="68" cm="1">
        <f t="array" ref="AA221">SUMPRODUCT(('P2'!$M$8:$AV$8=AA$9)*('P2'!$B$11:$B$190=$B221)*('P2'!$M$11:$AV$190*1))</f>
        <v>0</v>
      </c>
      <c r="AB221" s="69" cm="1">
        <f t="array" ref="AB221">SUMPRODUCT(('P2'!$M$8:$AV$8=AB$9)*('P2'!$B$11:$B$190=$B221)*('P2'!$M$11:$AV$190*1))</f>
        <v>0</v>
      </c>
      <c r="AC221" s="67" cm="1">
        <f t="array" ref="AC221">SUMPRODUCT(('P2'!$M$8:$AV$8=AC$9)*('P2'!$B$11:$B$190=$B221)*('P2'!$M$11:$AV$190*1))</f>
        <v>0</v>
      </c>
      <c r="AD221" s="68" cm="1">
        <f t="array" ref="AD221">SUMPRODUCT(('P2'!$M$8:$AV$8=AD$9)*('P2'!$B$11:$B$190=$B221)*('P2'!$M$11:$AV$190*1))</f>
        <v>0</v>
      </c>
      <c r="AE221" s="69" cm="1">
        <f t="array" ref="AE221">SUMPRODUCT(('P2'!$M$8:$AV$8=AE$9)*('P2'!$B$11:$B$190=$B221)*('P2'!$M$11:$AV$190*1))</f>
        <v>0</v>
      </c>
      <c r="AF221" s="67" cm="1">
        <f t="array" ref="AF221">SUMPRODUCT(('P2'!$M$8:$AV$8=AF$9)*('P2'!$B$11:$B$190=$B221)*('P2'!$M$11:$AV$190*1))</f>
        <v>0</v>
      </c>
      <c r="AG221" s="68" cm="1">
        <f t="array" ref="AG221">SUMPRODUCT(('P2'!$M$8:$AV$8=AG$9)*('P2'!$B$11:$B$190=$B221)*('P2'!$M$11:$AV$190*1))</f>
        <v>0</v>
      </c>
      <c r="AH221" s="69" cm="1">
        <f t="array" ref="AH221">SUMPRODUCT(('P2'!$M$8:$AV$8=AH$9)*('P2'!$B$11:$B$190=$B221)*('P2'!$M$11:$AV$190*1))</f>
        <v>0</v>
      </c>
      <c r="AI221" s="67" cm="1">
        <f t="array" ref="AI221">SUMPRODUCT(('P2'!$M$8:$AV$8=AI$9)*('P2'!$B$11:$B$190=$B221)*('P2'!$M$11:$AV$190*1))</f>
        <v>0</v>
      </c>
      <c r="AJ221" s="68" cm="1">
        <f t="array" ref="AJ221">SUMPRODUCT(('P2'!$M$8:$AV$8=AJ$9)*('P2'!$B$11:$B$190=$B221)*('P2'!$M$11:$AV$190*1))</f>
        <v>0</v>
      </c>
      <c r="AK221" s="69" cm="1">
        <f t="array" ref="AK221">SUMPRODUCT(('P2'!$M$8:$AV$8=AK$9)*('P2'!$B$11:$B$190=$B221)*('P2'!$M$11:$AV$190*1))</f>
        <v>0</v>
      </c>
      <c r="AL221" s="67" cm="1">
        <f t="array" ref="AL221">SUMPRODUCT(('P2'!$M$8:$AV$8=AL$9)*('P2'!$B$11:$B$190=$B221)*('P2'!$M$11:$AV$190*1))</f>
        <v>0</v>
      </c>
      <c r="AM221" s="68" cm="1">
        <f t="array" ref="AM221">SUMPRODUCT(('P2'!$M$8:$AV$8=AM$9)*('P2'!$B$11:$B$190=$B221)*('P2'!$M$11:$AV$190*1))</f>
        <v>0</v>
      </c>
      <c r="AN221" s="69" cm="1">
        <f t="array" ref="AN221">SUMPRODUCT(('P2'!$M$8:$AV$8=AN$9)*('P2'!$B$11:$B$190=$B221)*('P2'!$M$11:$AV$190*1))</f>
        <v>0</v>
      </c>
      <c r="AO221" s="67" cm="1">
        <f t="array" ref="AO221">SUMPRODUCT(('P2'!$M$8:$AV$8=AO$9)*('P2'!$B$11:$B$190=$B221)*('P2'!$M$11:$AV$190*1))</f>
        <v>0</v>
      </c>
      <c r="AP221" s="68" cm="1">
        <f t="array" ref="AP221">SUMPRODUCT(('P2'!$M$8:$AV$8=AP$9)*('P2'!$B$11:$B$190=$B221)*('P2'!$M$11:$AV$190*1))</f>
        <v>0</v>
      </c>
      <c r="AQ221" s="69" cm="1">
        <f t="array" ref="AQ221">SUMPRODUCT(('P2'!$M$8:$AV$8=AQ$9)*('P2'!$B$11:$B$190=$B221)*('P2'!$M$11:$AV$190*1))</f>
        <v>0</v>
      </c>
      <c r="AR221" s="67" cm="1">
        <f t="array" ref="AR221">SUMPRODUCT(('P2'!$M$8:$AV$8=AR$9)*('P2'!$B$11:$B$190=$B221)*('P2'!$M$11:$AV$190*1))</f>
        <v>0</v>
      </c>
      <c r="AS221" s="68" cm="1">
        <f t="array" ref="AS221">SUMPRODUCT(('P2'!$M$8:$AV$8=AS$9)*('P2'!$B$11:$B$190=$B221)*('P2'!$M$11:$AV$190*1))</f>
        <v>0</v>
      </c>
      <c r="AT221" s="69" cm="1">
        <f t="array" ref="AT221">SUMPRODUCT(('P2'!$M$8:$AV$8=AT$9)*('P2'!$B$11:$B$190=$B221)*('P2'!$M$11:$AV$190*1))</f>
        <v>0</v>
      </c>
      <c r="AU221" s="67" cm="1">
        <f t="array" ref="AU221">SUMPRODUCT(('P2'!$M$8:$AV$8=AU$9)*('P2'!$B$11:$B$190=$B221)*('P2'!$M$11:$AV$190*1))</f>
        <v>0</v>
      </c>
      <c r="AV221" s="68" cm="1">
        <f t="array" ref="AV221">SUMPRODUCT(('P2'!$M$8:$AV$8=AV$9)*('P2'!$B$11:$B$190=$B221)*('P2'!$M$11:$AV$190*1))</f>
        <v>0</v>
      </c>
      <c r="AW221" s="69" cm="1">
        <f t="array" ref="AW221">SUMPRODUCT(('P2'!$M$8:$AV$8=AW$9)*('P2'!$B$11:$B$190=$B221)*('P2'!$M$11:$AV$190*1))</f>
        <v>0</v>
      </c>
      <c r="AX221" s="67" cm="1">
        <f t="array" ref="AX221">SUMPRODUCT(('P2'!$M$8:$AV$8=AX$9)*('P2'!$B$11:$B$190=$B221)*('P2'!$M$11:$AV$190*1))</f>
        <v>0</v>
      </c>
      <c r="AY221" s="68" cm="1">
        <f t="array" ref="AY221">SUMPRODUCT(('P2'!$M$8:$AV$8=AY$9)*('P2'!$B$11:$B$190=$B221)*('P2'!$M$11:$AV$190*1))</f>
        <v>0</v>
      </c>
      <c r="AZ221" s="69" cm="1">
        <f t="array" ref="AZ221">SUMPRODUCT(('P2'!$M$8:$AV$8=AZ$9)*('P2'!$B$11:$B$190=$B221)*('P2'!$M$11:$AV$190*1))</f>
        <v>0</v>
      </c>
      <c r="BA221" s="26"/>
      <c r="BB221" s="381"/>
      <c r="BC221" s="382"/>
      <c r="BD221" s="26"/>
      <c r="BE221" s="381">
        <f t="shared" si="279"/>
        <v>0</v>
      </c>
      <c r="BF221" s="383">
        <f t="shared" si="182"/>
        <v>0</v>
      </c>
      <c r="BG221" s="26"/>
      <c r="BH221" s="381">
        <f t="shared" si="280"/>
        <v>0</v>
      </c>
      <c r="BI221" s="383">
        <f t="shared" si="183"/>
        <v>0</v>
      </c>
    </row>
    <row r="222" spans="2:61" ht="12" hidden="1" customHeight="1" outlineLevel="1" x14ac:dyDescent="0.35">
      <c r="B222" s="61" t="s">
        <v>631</v>
      </c>
      <c r="C222" s="62">
        <f>IFERROR(VLOOKUP($B222,'P2'!$B:$AQ,2,FALSE),0)</f>
        <v>0</v>
      </c>
      <c r="D222" s="376">
        <f>IFERROR(VLOOKUP($B222,'P2'!$B:$AQ,3,FALSE),0)</f>
        <v>0</v>
      </c>
      <c r="E222" s="377">
        <f>IFERROR(VLOOKUP($B222,'P2'!$B:$AQ,4,FALSE),0)</f>
        <v>0</v>
      </c>
      <c r="F222" s="376">
        <f>IFERROR(VLOOKUP($B222,'P2'!$B:$AQ,5,FALSE),0)</f>
        <v>0</v>
      </c>
      <c r="G222" s="377">
        <f>IFERROR(VLOOKUP($B222,'P2'!$B:$AQ,6,FALSE),0)</f>
        <v>0</v>
      </c>
      <c r="H222" s="378">
        <f>IFERROR(VLOOKUP($B222,'P2'!$B:$AQ,7,FALSE),0)</f>
        <v>0</v>
      </c>
      <c r="I222" s="394">
        <f>IFERROR(VLOOKUP($B222,'P2'!$B:$AQ,8,FALSE),0)</f>
        <v>0</v>
      </c>
      <c r="J222" s="395">
        <f>IFERROR(VLOOKUP($B222,'P2'!$B:$AQ,9,FALSE),0)</f>
        <v>0</v>
      </c>
      <c r="K222" s="392"/>
      <c r="L222" s="393"/>
      <c r="M222" s="68">
        <f t="shared" si="281"/>
        <v>0</v>
      </c>
      <c r="N222" s="393"/>
      <c r="O222" s="66">
        <f t="shared" si="282"/>
        <v>0</v>
      </c>
      <c r="P222" s="26"/>
      <c r="Q222" s="67" cm="1">
        <f t="array" ref="Q222">SUMPRODUCT(('P2'!$M$8:$AV$8=Q$9)*('P2'!$B$11:$B$190=$B222)*('P2'!$M$11:$AV$190*1))</f>
        <v>0</v>
      </c>
      <c r="R222" s="68" cm="1">
        <f t="array" ref="R222">SUMPRODUCT(('P2'!$M$8:$AV$8=R$9)*('P2'!$B$11:$B$190=$B222)*('P2'!$M$11:$AV$190*1))</f>
        <v>0</v>
      </c>
      <c r="S222" s="69" cm="1">
        <f t="array" ref="S222">SUMPRODUCT(('P2'!$M$8:$AV$8=S$9)*('P2'!$B$11:$B$190=$B222)*('P2'!$M$11:$AV$190*1))</f>
        <v>0</v>
      </c>
      <c r="T222" s="67" cm="1">
        <f t="array" ref="T222">SUMPRODUCT(('P2'!$M$8:$AV$8=T$9)*('P2'!$B$11:$B$190=$B222)*('P2'!$M$11:$AV$190*1))</f>
        <v>0</v>
      </c>
      <c r="U222" s="68" cm="1">
        <f t="array" ref="U222">SUMPRODUCT(('P2'!$M$8:$AV$8=U$9)*('P2'!$B$11:$B$190=$B222)*('P2'!$M$11:$AV$190*1))</f>
        <v>0</v>
      </c>
      <c r="V222" s="69" cm="1">
        <f t="array" ref="V222">SUMPRODUCT(('P2'!$M$8:$AV$8=V$9)*('P2'!$B$11:$B$190=$B222)*('P2'!$M$11:$AV$190*1))</f>
        <v>0</v>
      </c>
      <c r="W222" s="67" cm="1">
        <f t="array" ref="W222">SUMPRODUCT(('P2'!$M$8:$AV$8=W$9)*('P2'!$B$11:$B$190=$B222)*('P2'!$M$11:$AV$190*1))</f>
        <v>0</v>
      </c>
      <c r="X222" s="68" cm="1">
        <f t="array" ref="X222">SUMPRODUCT(('P2'!$M$8:$AV$8=X$9)*('P2'!$B$11:$B$190=$B222)*('P2'!$M$11:$AV$190*1))</f>
        <v>0</v>
      </c>
      <c r="Y222" s="69" cm="1">
        <f t="array" ref="Y222">SUMPRODUCT(('P2'!$M$8:$AV$8=Y$9)*('P2'!$B$11:$B$190=$B222)*('P2'!$M$11:$AV$190*1))</f>
        <v>0</v>
      </c>
      <c r="Z222" s="67" cm="1">
        <f t="array" ref="Z222">SUMPRODUCT(('P2'!$M$8:$AV$8=Z$9)*('P2'!$B$11:$B$190=$B222)*('P2'!$M$11:$AV$190*1))</f>
        <v>0</v>
      </c>
      <c r="AA222" s="68" cm="1">
        <f t="array" ref="AA222">SUMPRODUCT(('P2'!$M$8:$AV$8=AA$9)*('P2'!$B$11:$B$190=$B222)*('P2'!$M$11:$AV$190*1))</f>
        <v>0</v>
      </c>
      <c r="AB222" s="69" cm="1">
        <f t="array" ref="AB222">SUMPRODUCT(('P2'!$M$8:$AV$8=AB$9)*('P2'!$B$11:$B$190=$B222)*('P2'!$M$11:$AV$190*1))</f>
        <v>0</v>
      </c>
      <c r="AC222" s="67" cm="1">
        <f t="array" ref="AC222">SUMPRODUCT(('P2'!$M$8:$AV$8=AC$9)*('P2'!$B$11:$B$190=$B222)*('P2'!$M$11:$AV$190*1))</f>
        <v>0</v>
      </c>
      <c r="AD222" s="68" cm="1">
        <f t="array" ref="AD222">SUMPRODUCT(('P2'!$M$8:$AV$8=AD$9)*('P2'!$B$11:$B$190=$B222)*('P2'!$M$11:$AV$190*1))</f>
        <v>0</v>
      </c>
      <c r="AE222" s="69" cm="1">
        <f t="array" ref="AE222">SUMPRODUCT(('P2'!$M$8:$AV$8=AE$9)*('P2'!$B$11:$B$190=$B222)*('P2'!$M$11:$AV$190*1))</f>
        <v>0</v>
      </c>
      <c r="AF222" s="67" cm="1">
        <f t="array" ref="AF222">SUMPRODUCT(('P2'!$M$8:$AV$8=AF$9)*('P2'!$B$11:$B$190=$B222)*('P2'!$M$11:$AV$190*1))</f>
        <v>0</v>
      </c>
      <c r="AG222" s="68" cm="1">
        <f t="array" ref="AG222">SUMPRODUCT(('P2'!$M$8:$AV$8=AG$9)*('P2'!$B$11:$B$190=$B222)*('P2'!$M$11:$AV$190*1))</f>
        <v>0</v>
      </c>
      <c r="AH222" s="69" cm="1">
        <f t="array" ref="AH222">SUMPRODUCT(('P2'!$M$8:$AV$8=AH$9)*('P2'!$B$11:$B$190=$B222)*('P2'!$M$11:$AV$190*1))</f>
        <v>0</v>
      </c>
      <c r="AI222" s="67" cm="1">
        <f t="array" ref="AI222">SUMPRODUCT(('P2'!$M$8:$AV$8=AI$9)*('P2'!$B$11:$B$190=$B222)*('P2'!$M$11:$AV$190*1))</f>
        <v>0</v>
      </c>
      <c r="AJ222" s="68" cm="1">
        <f t="array" ref="AJ222">SUMPRODUCT(('P2'!$M$8:$AV$8=AJ$9)*('P2'!$B$11:$B$190=$B222)*('P2'!$M$11:$AV$190*1))</f>
        <v>0</v>
      </c>
      <c r="AK222" s="69" cm="1">
        <f t="array" ref="AK222">SUMPRODUCT(('P2'!$M$8:$AV$8=AK$9)*('P2'!$B$11:$B$190=$B222)*('P2'!$M$11:$AV$190*1))</f>
        <v>0</v>
      </c>
      <c r="AL222" s="67" cm="1">
        <f t="array" ref="AL222">SUMPRODUCT(('P2'!$M$8:$AV$8=AL$9)*('P2'!$B$11:$B$190=$B222)*('P2'!$M$11:$AV$190*1))</f>
        <v>0</v>
      </c>
      <c r="AM222" s="68" cm="1">
        <f t="array" ref="AM222">SUMPRODUCT(('P2'!$M$8:$AV$8=AM$9)*('P2'!$B$11:$B$190=$B222)*('P2'!$M$11:$AV$190*1))</f>
        <v>0</v>
      </c>
      <c r="AN222" s="69" cm="1">
        <f t="array" ref="AN222">SUMPRODUCT(('P2'!$M$8:$AV$8=AN$9)*('P2'!$B$11:$B$190=$B222)*('P2'!$M$11:$AV$190*1))</f>
        <v>0</v>
      </c>
      <c r="AO222" s="67" cm="1">
        <f t="array" ref="AO222">SUMPRODUCT(('P2'!$M$8:$AV$8=AO$9)*('P2'!$B$11:$B$190=$B222)*('P2'!$M$11:$AV$190*1))</f>
        <v>0</v>
      </c>
      <c r="AP222" s="68" cm="1">
        <f t="array" ref="AP222">SUMPRODUCT(('P2'!$M$8:$AV$8=AP$9)*('P2'!$B$11:$B$190=$B222)*('P2'!$M$11:$AV$190*1))</f>
        <v>0</v>
      </c>
      <c r="AQ222" s="69" cm="1">
        <f t="array" ref="AQ222">SUMPRODUCT(('P2'!$M$8:$AV$8=AQ$9)*('P2'!$B$11:$B$190=$B222)*('P2'!$M$11:$AV$190*1))</f>
        <v>0</v>
      </c>
      <c r="AR222" s="67" cm="1">
        <f t="array" ref="AR222">SUMPRODUCT(('P2'!$M$8:$AV$8=AR$9)*('P2'!$B$11:$B$190=$B222)*('P2'!$M$11:$AV$190*1))</f>
        <v>0</v>
      </c>
      <c r="AS222" s="68" cm="1">
        <f t="array" ref="AS222">SUMPRODUCT(('P2'!$M$8:$AV$8=AS$9)*('P2'!$B$11:$B$190=$B222)*('P2'!$M$11:$AV$190*1))</f>
        <v>0</v>
      </c>
      <c r="AT222" s="69" cm="1">
        <f t="array" ref="AT222">SUMPRODUCT(('P2'!$M$8:$AV$8=AT$9)*('P2'!$B$11:$B$190=$B222)*('P2'!$M$11:$AV$190*1))</f>
        <v>0</v>
      </c>
      <c r="AU222" s="67" cm="1">
        <f t="array" ref="AU222">SUMPRODUCT(('P2'!$M$8:$AV$8=AU$9)*('P2'!$B$11:$B$190=$B222)*('P2'!$M$11:$AV$190*1))</f>
        <v>0</v>
      </c>
      <c r="AV222" s="68" cm="1">
        <f t="array" ref="AV222">SUMPRODUCT(('P2'!$M$8:$AV$8=AV$9)*('P2'!$B$11:$B$190=$B222)*('P2'!$M$11:$AV$190*1))</f>
        <v>0</v>
      </c>
      <c r="AW222" s="69" cm="1">
        <f t="array" ref="AW222">SUMPRODUCT(('P2'!$M$8:$AV$8=AW$9)*('P2'!$B$11:$B$190=$B222)*('P2'!$M$11:$AV$190*1))</f>
        <v>0</v>
      </c>
      <c r="AX222" s="67" cm="1">
        <f t="array" ref="AX222">SUMPRODUCT(('P2'!$M$8:$AV$8=AX$9)*('P2'!$B$11:$B$190=$B222)*('P2'!$M$11:$AV$190*1))</f>
        <v>0</v>
      </c>
      <c r="AY222" s="68" cm="1">
        <f t="array" ref="AY222">SUMPRODUCT(('P2'!$M$8:$AV$8=AY$9)*('P2'!$B$11:$B$190=$B222)*('P2'!$M$11:$AV$190*1))</f>
        <v>0</v>
      </c>
      <c r="AZ222" s="69" cm="1">
        <f t="array" ref="AZ222">SUMPRODUCT(('P2'!$M$8:$AV$8=AZ$9)*('P2'!$B$11:$B$190=$B222)*('P2'!$M$11:$AV$190*1))</f>
        <v>0</v>
      </c>
      <c r="BA222" s="26"/>
      <c r="BB222" s="381"/>
      <c r="BC222" s="382"/>
      <c r="BD222" s="26"/>
      <c r="BE222" s="381">
        <f t="shared" si="279"/>
        <v>0</v>
      </c>
      <c r="BF222" s="383">
        <f t="shared" si="182"/>
        <v>0</v>
      </c>
      <c r="BG222" s="26"/>
      <c r="BH222" s="381">
        <f t="shared" si="280"/>
        <v>0</v>
      </c>
      <c r="BI222" s="383">
        <f t="shared" si="183"/>
        <v>0</v>
      </c>
    </row>
    <row r="223" spans="2:61" ht="12" hidden="1" customHeight="1" outlineLevel="1" x14ac:dyDescent="0.35">
      <c r="B223" s="61" t="s">
        <v>632</v>
      </c>
      <c r="C223" s="62">
        <f>IFERROR(VLOOKUP($B223,'P2'!$B:$AQ,2,FALSE),0)</f>
        <v>0</v>
      </c>
      <c r="D223" s="376">
        <f>IFERROR(VLOOKUP($B223,'P2'!$B:$AQ,3,FALSE),0)</f>
        <v>0</v>
      </c>
      <c r="E223" s="377">
        <f>IFERROR(VLOOKUP($B223,'P2'!$B:$AQ,4,FALSE),0)</f>
        <v>0</v>
      </c>
      <c r="F223" s="376">
        <f>IFERROR(VLOOKUP($B223,'P2'!$B:$AQ,5,FALSE),0)</f>
        <v>0</v>
      </c>
      <c r="G223" s="377">
        <f>IFERROR(VLOOKUP($B223,'P2'!$B:$AQ,6,FALSE),0)</f>
        <v>0</v>
      </c>
      <c r="H223" s="378">
        <f>IFERROR(VLOOKUP($B223,'P2'!$B:$AQ,7,FALSE),0)</f>
        <v>0</v>
      </c>
      <c r="I223" s="394">
        <f>IFERROR(VLOOKUP($B223,'P2'!$B:$AQ,8,FALSE),0)</f>
        <v>0</v>
      </c>
      <c r="J223" s="395">
        <f>IFERROR(VLOOKUP($B223,'P2'!$B:$AQ,9,FALSE),0)</f>
        <v>0</v>
      </c>
      <c r="K223" s="392"/>
      <c r="L223" s="393"/>
      <c r="M223" s="68">
        <f t="shared" si="281"/>
        <v>0</v>
      </c>
      <c r="N223" s="393"/>
      <c r="O223" s="66">
        <f t="shared" si="282"/>
        <v>0</v>
      </c>
      <c r="P223" s="26"/>
      <c r="Q223" s="67" cm="1">
        <f t="array" ref="Q223">SUMPRODUCT(('P2'!$M$8:$AV$8=Q$9)*('P2'!$B$11:$B$190=$B223)*('P2'!$M$11:$AV$190*1))</f>
        <v>0</v>
      </c>
      <c r="R223" s="68" cm="1">
        <f t="array" ref="R223">SUMPRODUCT(('P2'!$M$8:$AV$8=R$9)*('P2'!$B$11:$B$190=$B223)*('P2'!$M$11:$AV$190*1))</f>
        <v>0</v>
      </c>
      <c r="S223" s="69" cm="1">
        <f t="array" ref="S223">SUMPRODUCT(('P2'!$M$8:$AV$8=S$9)*('P2'!$B$11:$B$190=$B223)*('P2'!$M$11:$AV$190*1))</f>
        <v>0</v>
      </c>
      <c r="T223" s="67" cm="1">
        <f t="array" ref="T223">SUMPRODUCT(('P2'!$M$8:$AV$8=T$9)*('P2'!$B$11:$B$190=$B223)*('P2'!$M$11:$AV$190*1))</f>
        <v>0</v>
      </c>
      <c r="U223" s="68" cm="1">
        <f t="array" ref="U223">SUMPRODUCT(('P2'!$M$8:$AV$8=U$9)*('P2'!$B$11:$B$190=$B223)*('P2'!$M$11:$AV$190*1))</f>
        <v>0</v>
      </c>
      <c r="V223" s="69" cm="1">
        <f t="array" ref="V223">SUMPRODUCT(('P2'!$M$8:$AV$8=V$9)*('P2'!$B$11:$B$190=$B223)*('P2'!$M$11:$AV$190*1))</f>
        <v>0</v>
      </c>
      <c r="W223" s="67" cm="1">
        <f t="array" ref="W223">SUMPRODUCT(('P2'!$M$8:$AV$8=W$9)*('P2'!$B$11:$B$190=$B223)*('P2'!$M$11:$AV$190*1))</f>
        <v>0</v>
      </c>
      <c r="X223" s="68" cm="1">
        <f t="array" ref="X223">SUMPRODUCT(('P2'!$M$8:$AV$8=X$9)*('P2'!$B$11:$B$190=$B223)*('P2'!$M$11:$AV$190*1))</f>
        <v>0</v>
      </c>
      <c r="Y223" s="69" cm="1">
        <f t="array" ref="Y223">SUMPRODUCT(('P2'!$M$8:$AV$8=Y$9)*('P2'!$B$11:$B$190=$B223)*('P2'!$M$11:$AV$190*1))</f>
        <v>0</v>
      </c>
      <c r="Z223" s="67" cm="1">
        <f t="array" ref="Z223">SUMPRODUCT(('P2'!$M$8:$AV$8=Z$9)*('P2'!$B$11:$B$190=$B223)*('P2'!$M$11:$AV$190*1))</f>
        <v>0</v>
      </c>
      <c r="AA223" s="68" cm="1">
        <f t="array" ref="AA223">SUMPRODUCT(('P2'!$M$8:$AV$8=AA$9)*('P2'!$B$11:$B$190=$B223)*('P2'!$M$11:$AV$190*1))</f>
        <v>0</v>
      </c>
      <c r="AB223" s="69" cm="1">
        <f t="array" ref="AB223">SUMPRODUCT(('P2'!$M$8:$AV$8=AB$9)*('P2'!$B$11:$B$190=$B223)*('P2'!$M$11:$AV$190*1))</f>
        <v>0</v>
      </c>
      <c r="AC223" s="67" cm="1">
        <f t="array" ref="AC223">SUMPRODUCT(('P2'!$M$8:$AV$8=AC$9)*('P2'!$B$11:$B$190=$B223)*('P2'!$M$11:$AV$190*1))</f>
        <v>0</v>
      </c>
      <c r="AD223" s="68" cm="1">
        <f t="array" ref="AD223">SUMPRODUCT(('P2'!$M$8:$AV$8=AD$9)*('P2'!$B$11:$B$190=$B223)*('P2'!$M$11:$AV$190*1))</f>
        <v>0</v>
      </c>
      <c r="AE223" s="69" cm="1">
        <f t="array" ref="AE223">SUMPRODUCT(('P2'!$M$8:$AV$8=AE$9)*('P2'!$B$11:$B$190=$B223)*('P2'!$M$11:$AV$190*1))</f>
        <v>0</v>
      </c>
      <c r="AF223" s="67" cm="1">
        <f t="array" ref="AF223">SUMPRODUCT(('P2'!$M$8:$AV$8=AF$9)*('P2'!$B$11:$B$190=$B223)*('P2'!$M$11:$AV$190*1))</f>
        <v>0</v>
      </c>
      <c r="AG223" s="68" cm="1">
        <f t="array" ref="AG223">SUMPRODUCT(('P2'!$M$8:$AV$8=AG$9)*('P2'!$B$11:$B$190=$B223)*('P2'!$M$11:$AV$190*1))</f>
        <v>0</v>
      </c>
      <c r="AH223" s="69" cm="1">
        <f t="array" ref="AH223">SUMPRODUCT(('P2'!$M$8:$AV$8=AH$9)*('P2'!$B$11:$B$190=$B223)*('P2'!$M$11:$AV$190*1))</f>
        <v>0</v>
      </c>
      <c r="AI223" s="67" cm="1">
        <f t="array" ref="AI223">SUMPRODUCT(('P2'!$M$8:$AV$8=AI$9)*('P2'!$B$11:$B$190=$B223)*('P2'!$M$11:$AV$190*1))</f>
        <v>0</v>
      </c>
      <c r="AJ223" s="68" cm="1">
        <f t="array" ref="AJ223">SUMPRODUCT(('P2'!$M$8:$AV$8=AJ$9)*('P2'!$B$11:$B$190=$B223)*('P2'!$M$11:$AV$190*1))</f>
        <v>0</v>
      </c>
      <c r="AK223" s="69" cm="1">
        <f t="array" ref="AK223">SUMPRODUCT(('P2'!$M$8:$AV$8=AK$9)*('P2'!$B$11:$B$190=$B223)*('P2'!$M$11:$AV$190*1))</f>
        <v>0</v>
      </c>
      <c r="AL223" s="67" cm="1">
        <f t="array" ref="AL223">SUMPRODUCT(('P2'!$M$8:$AV$8=AL$9)*('P2'!$B$11:$B$190=$B223)*('P2'!$M$11:$AV$190*1))</f>
        <v>0</v>
      </c>
      <c r="AM223" s="68" cm="1">
        <f t="array" ref="AM223">SUMPRODUCT(('P2'!$M$8:$AV$8=AM$9)*('P2'!$B$11:$B$190=$B223)*('P2'!$M$11:$AV$190*1))</f>
        <v>0</v>
      </c>
      <c r="AN223" s="69" cm="1">
        <f t="array" ref="AN223">SUMPRODUCT(('P2'!$M$8:$AV$8=AN$9)*('P2'!$B$11:$B$190=$B223)*('P2'!$M$11:$AV$190*1))</f>
        <v>0</v>
      </c>
      <c r="AO223" s="67" cm="1">
        <f t="array" ref="AO223">SUMPRODUCT(('P2'!$M$8:$AV$8=AO$9)*('P2'!$B$11:$B$190=$B223)*('P2'!$M$11:$AV$190*1))</f>
        <v>0</v>
      </c>
      <c r="AP223" s="68" cm="1">
        <f t="array" ref="AP223">SUMPRODUCT(('P2'!$M$8:$AV$8=AP$9)*('P2'!$B$11:$B$190=$B223)*('P2'!$M$11:$AV$190*1))</f>
        <v>0</v>
      </c>
      <c r="AQ223" s="69" cm="1">
        <f t="array" ref="AQ223">SUMPRODUCT(('P2'!$M$8:$AV$8=AQ$9)*('P2'!$B$11:$B$190=$B223)*('P2'!$M$11:$AV$190*1))</f>
        <v>0</v>
      </c>
      <c r="AR223" s="67" cm="1">
        <f t="array" ref="AR223">SUMPRODUCT(('P2'!$M$8:$AV$8=AR$9)*('P2'!$B$11:$B$190=$B223)*('P2'!$M$11:$AV$190*1))</f>
        <v>0</v>
      </c>
      <c r="AS223" s="68" cm="1">
        <f t="array" ref="AS223">SUMPRODUCT(('P2'!$M$8:$AV$8=AS$9)*('P2'!$B$11:$B$190=$B223)*('P2'!$M$11:$AV$190*1))</f>
        <v>0</v>
      </c>
      <c r="AT223" s="69" cm="1">
        <f t="array" ref="AT223">SUMPRODUCT(('P2'!$M$8:$AV$8=AT$9)*('P2'!$B$11:$B$190=$B223)*('P2'!$M$11:$AV$190*1))</f>
        <v>0</v>
      </c>
      <c r="AU223" s="67" cm="1">
        <f t="array" ref="AU223">SUMPRODUCT(('P2'!$M$8:$AV$8=AU$9)*('P2'!$B$11:$B$190=$B223)*('P2'!$M$11:$AV$190*1))</f>
        <v>0</v>
      </c>
      <c r="AV223" s="68" cm="1">
        <f t="array" ref="AV223">SUMPRODUCT(('P2'!$M$8:$AV$8=AV$9)*('P2'!$B$11:$B$190=$B223)*('P2'!$M$11:$AV$190*1))</f>
        <v>0</v>
      </c>
      <c r="AW223" s="69" cm="1">
        <f t="array" ref="AW223">SUMPRODUCT(('P2'!$M$8:$AV$8=AW$9)*('P2'!$B$11:$B$190=$B223)*('P2'!$M$11:$AV$190*1))</f>
        <v>0</v>
      </c>
      <c r="AX223" s="67" cm="1">
        <f t="array" ref="AX223">SUMPRODUCT(('P2'!$M$8:$AV$8=AX$9)*('P2'!$B$11:$B$190=$B223)*('P2'!$M$11:$AV$190*1))</f>
        <v>0</v>
      </c>
      <c r="AY223" s="68" cm="1">
        <f t="array" ref="AY223">SUMPRODUCT(('P2'!$M$8:$AV$8=AY$9)*('P2'!$B$11:$B$190=$B223)*('P2'!$M$11:$AV$190*1))</f>
        <v>0</v>
      </c>
      <c r="AZ223" s="69" cm="1">
        <f t="array" ref="AZ223">SUMPRODUCT(('P2'!$M$8:$AV$8=AZ$9)*('P2'!$B$11:$B$190=$B223)*('P2'!$M$11:$AV$190*1))</f>
        <v>0</v>
      </c>
      <c r="BA223" s="26"/>
      <c r="BB223" s="381"/>
      <c r="BC223" s="382"/>
      <c r="BD223" s="26"/>
      <c r="BE223" s="381">
        <f t="shared" si="279"/>
        <v>0</v>
      </c>
      <c r="BF223" s="383">
        <f t="shared" si="182"/>
        <v>0</v>
      </c>
      <c r="BG223" s="26"/>
      <c r="BH223" s="381">
        <f t="shared" si="280"/>
        <v>0</v>
      </c>
      <c r="BI223" s="383">
        <f t="shared" si="183"/>
        <v>0</v>
      </c>
    </row>
    <row r="224" spans="2:61" ht="12" hidden="1" customHeight="1" outlineLevel="1" x14ac:dyDescent="0.35">
      <c r="B224" s="61" t="s">
        <v>633</v>
      </c>
      <c r="C224" s="62">
        <f>IFERROR(VLOOKUP($B224,'P2'!$B:$AQ,2,FALSE),0)</f>
        <v>0</v>
      </c>
      <c r="D224" s="376">
        <f>IFERROR(VLOOKUP($B224,'P2'!$B:$AQ,3,FALSE),0)</f>
        <v>0</v>
      </c>
      <c r="E224" s="377">
        <f>IFERROR(VLOOKUP($B224,'P2'!$B:$AQ,4,FALSE),0)</f>
        <v>0</v>
      </c>
      <c r="F224" s="376">
        <f>IFERROR(VLOOKUP($B224,'P2'!$B:$AQ,5,FALSE),0)</f>
        <v>0</v>
      </c>
      <c r="G224" s="377">
        <f>IFERROR(VLOOKUP($B224,'P2'!$B:$AQ,6,FALSE),0)</f>
        <v>0</v>
      </c>
      <c r="H224" s="378">
        <f>IFERROR(VLOOKUP($B224,'P2'!$B:$AQ,7,FALSE),0)</f>
        <v>0</v>
      </c>
      <c r="I224" s="394">
        <f>IFERROR(VLOOKUP($B224,'P2'!$B:$AQ,8,FALSE),0)</f>
        <v>0</v>
      </c>
      <c r="J224" s="395">
        <f>IFERROR(VLOOKUP($B224,'P2'!$B:$AQ,9,FALSE),0)</f>
        <v>0</v>
      </c>
      <c r="K224" s="392"/>
      <c r="L224" s="393"/>
      <c r="M224" s="68">
        <f t="shared" si="281"/>
        <v>0</v>
      </c>
      <c r="N224" s="393"/>
      <c r="O224" s="66">
        <f t="shared" si="282"/>
        <v>0</v>
      </c>
      <c r="P224" s="26"/>
      <c r="Q224" s="67" cm="1">
        <f t="array" ref="Q224">SUMPRODUCT(('P2'!$M$8:$AV$8=Q$9)*('P2'!$B$11:$B$190=$B224)*('P2'!$M$11:$AV$190*1))</f>
        <v>0</v>
      </c>
      <c r="R224" s="68" cm="1">
        <f t="array" ref="R224">SUMPRODUCT(('P2'!$M$8:$AV$8=R$9)*('P2'!$B$11:$B$190=$B224)*('P2'!$M$11:$AV$190*1))</f>
        <v>0</v>
      </c>
      <c r="S224" s="69" cm="1">
        <f t="array" ref="S224">SUMPRODUCT(('P2'!$M$8:$AV$8=S$9)*('P2'!$B$11:$B$190=$B224)*('P2'!$M$11:$AV$190*1))</f>
        <v>0</v>
      </c>
      <c r="T224" s="67" cm="1">
        <f t="array" ref="T224">SUMPRODUCT(('P2'!$M$8:$AV$8=T$9)*('P2'!$B$11:$B$190=$B224)*('P2'!$M$11:$AV$190*1))</f>
        <v>0</v>
      </c>
      <c r="U224" s="68" cm="1">
        <f t="array" ref="U224">SUMPRODUCT(('P2'!$M$8:$AV$8=U$9)*('P2'!$B$11:$B$190=$B224)*('P2'!$M$11:$AV$190*1))</f>
        <v>0</v>
      </c>
      <c r="V224" s="69" cm="1">
        <f t="array" ref="V224">SUMPRODUCT(('P2'!$M$8:$AV$8=V$9)*('P2'!$B$11:$B$190=$B224)*('P2'!$M$11:$AV$190*1))</f>
        <v>0</v>
      </c>
      <c r="W224" s="67" cm="1">
        <f t="array" ref="W224">SUMPRODUCT(('P2'!$M$8:$AV$8=W$9)*('P2'!$B$11:$B$190=$B224)*('P2'!$M$11:$AV$190*1))</f>
        <v>0</v>
      </c>
      <c r="X224" s="68" cm="1">
        <f t="array" ref="X224">SUMPRODUCT(('P2'!$M$8:$AV$8=X$9)*('P2'!$B$11:$B$190=$B224)*('P2'!$M$11:$AV$190*1))</f>
        <v>0</v>
      </c>
      <c r="Y224" s="69" cm="1">
        <f t="array" ref="Y224">SUMPRODUCT(('P2'!$M$8:$AV$8=Y$9)*('P2'!$B$11:$B$190=$B224)*('P2'!$M$11:$AV$190*1))</f>
        <v>0</v>
      </c>
      <c r="Z224" s="67" cm="1">
        <f t="array" ref="Z224">SUMPRODUCT(('P2'!$M$8:$AV$8=Z$9)*('P2'!$B$11:$B$190=$B224)*('P2'!$M$11:$AV$190*1))</f>
        <v>0</v>
      </c>
      <c r="AA224" s="68" cm="1">
        <f t="array" ref="AA224">SUMPRODUCT(('P2'!$M$8:$AV$8=AA$9)*('P2'!$B$11:$B$190=$B224)*('P2'!$M$11:$AV$190*1))</f>
        <v>0</v>
      </c>
      <c r="AB224" s="69" cm="1">
        <f t="array" ref="AB224">SUMPRODUCT(('P2'!$M$8:$AV$8=AB$9)*('P2'!$B$11:$B$190=$B224)*('P2'!$M$11:$AV$190*1))</f>
        <v>0</v>
      </c>
      <c r="AC224" s="67" cm="1">
        <f t="array" ref="AC224">SUMPRODUCT(('P2'!$M$8:$AV$8=AC$9)*('P2'!$B$11:$B$190=$B224)*('P2'!$M$11:$AV$190*1))</f>
        <v>0</v>
      </c>
      <c r="AD224" s="68" cm="1">
        <f t="array" ref="AD224">SUMPRODUCT(('P2'!$M$8:$AV$8=AD$9)*('P2'!$B$11:$B$190=$B224)*('P2'!$M$11:$AV$190*1))</f>
        <v>0</v>
      </c>
      <c r="AE224" s="69" cm="1">
        <f t="array" ref="AE224">SUMPRODUCT(('P2'!$M$8:$AV$8=AE$9)*('P2'!$B$11:$B$190=$B224)*('P2'!$M$11:$AV$190*1))</f>
        <v>0</v>
      </c>
      <c r="AF224" s="67" cm="1">
        <f t="array" ref="AF224">SUMPRODUCT(('P2'!$M$8:$AV$8=AF$9)*('P2'!$B$11:$B$190=$B224)*('P2'!$M$11:$AV$190*1))</f>
        <v>0</v>
      </c>
      <c r="AG224" s="68" cm="1">
        <f t="array" ref="AG224">SUMPRODUCT(('P2'!$M$8:$AV$8=AG$9)*('P2'!$B$11:$B$190=$B224)*('P2'!$M$11:$AV$190*1))</f>
        <v>0</v>
      </c>
      <c r="AH224" s="69" cm="1">
        <f t="array" ref="AH224">SUMPRODUCT(('P2'!$M$8:$AV$8=AH$9)*('P2'!$B$11:$B$190=$B224)*('P2'!$M$11:$AV$190*1))</f>
        <v>0</v>
      </c>
      <c r="AI224" s="67" cm="1">
        <f t="array" ref="AI224">SUMPRODUCT(('P2'!$M$8:$AV$8=AI$9)*('P2'!$B$11:$B$190=$B224)*('P2'!$M$11:$AV$190*1))</f>
        <v>0</v>
      </c>
      <c r="AJ224" s="68" cm="1">
        <f t="array" ref="AJ224">SUMPRODUCT(('P2'!$M$8:$AV$8=AJ$9)*('P2'!$B$11:$B$190=$B224)*('P2'!$M$11:$AV$190*1))</f>
        <v>0</v>
      </c>
      <c r="AK224" s="69" cm="1">
        <f t="array" ref="AK224">SUMPRODUCT(('P2'!$M$8:$AV$8=AK$9)*('P2'!$B$11:$B$190=$B224)*('P2'!$M$11:$AV$190*1))</f>
        <v>0</v>
      </c>
      <c r="AL224" s="67" cm="1">
        <f t="array" ref="AL224">SUMPRODUCT(('P2'!$M$8:$AV$8=AL$9)*('P2'!$B$11:$B$190=$B224)*('P2'!$M$11:$AV$190*1))</f>
        <v>0</v>
      </c>
      <c r="AM224" s="68" cm="1">
        <f t="array" ref="AM224">SUMPRODUCT(('P2'!$M$8:$AV$8=AM$9)*('P2'!$B$11:$B$190=$B224)*('P2'!$M$11:$AV$190*1))</f>
        <v>0</v>
      </c>
      <c r="AN224" s="69" cm="1">
        <f t="array" ref="AN224">SUMPRODUCT(('P2'!$M$8:$AV$8=AN$9)*('P2'!$B$11:$B$190=$B224)*('P2'!$M$11:$AV$190*1))</f>
        <v>0</v>
      </c>
      <c r="AO224" s="67" cm="1">
        <f t="array" ref="AO224">SUMPRODUCT(('P2'!$M$8:$AV$8=AO$9)*('P2'!$B$11:$B$190=$B224)*('P2'!$M$11:$AV$190*1))</f>
        <v>0</v>
      </c>
      <c r="AP224" s="68" cm="1">
        <f t="array" ref="AP224">SUMPRODUCT(('P2'!$M$8:$AV$8=AP$9)*('P2'!$B$11:$B$190=$B224)*('P2'!$M$11:$AV$190*1))</f>
        <v>0</v>
      </c>
      <c r="AQ224" s="69" cm="1">
        <f t="array" ref="AQ224">SUMPRODUCT(('P2'!$M$8:$AV$8=AQ$9)*('P2'!$B$11:$B$190=$B224)*('P2'!$M$11:$AV$190*1))</f>
        <v>0</v>
      </c>
      <c r="AR224" s="67" cm="1">
        <f t="array" ref="AR224">SUMPRODUCT(('P2'!$M$8:$AV$8=AR$9)*('P2'!$B$11:$B$190=$B224)*('P2'!$M$11:$AV$190*1))</f>
        <v>0</v>
      </c>
      <c r="AS224" s="68" cm="1">
        <f t="array" ref="AS224">SUMPRODUCT(('P2'!$M$8:$AV$8=AS$9)*('P2'!$B$11:$B$190=$B224)*('P2'!$M$11:$AV$190*1))</f>
        <v>0</v>
      </c>
      <c r="AT224" s="69" cm="1">
        <f t="array" ref="AT224">SUMPRODUCT(('P2'!$M$8:$AV$8=AT$9)*('P2'!$B$11:$B$190=$B224)*('P2'!$M$11:$AV$190*1))</f>
        <v>0</v>
      </c>
      <c r="AU224" s="67" cm="1">
        <f t="array" ref="AU224">SUMPRODUCT(('P2'!$M$8:$AV$8=AU$9)*('P2'!$B$11:$B$190=$B224)*('P2'!$M$11:$AV$190*1))</f>
        <v>0</v>
      </c>
      <c r="AV224" s="68" cm="1">
        <f t="array" ref="AV224">SUMPRODUCT(('P2'!$M$8:$AV$8=AV$9)*('P2'!$B$11:$B$190=$B224)*('P2'!$M$11:$AV$190*1))</f>
        <v>0</v>
      </c>
      <c r="AW224" s="69" cm="1">
        <f t="array" ref="AW224">SUMPRODUCT(('P2'!$M$8:$AV$8=AW$9)*('P2'!$B$11:$B$190=$B224)*('P2'!$M$11:$AV$190*1))</f>
        <v>0</v>
      </c>
      <c r="AX224" s="67" cm="1">
        <f t="array" ref="AX224">SUMPRODUCT(('P2'!$M$8:$AV$8=AX$9)*('P2'!$B$11:$B$190=$B224)*('P2'!$M$11:$AV$190*1))</f>
        <v>0</v>
      </c>
      <c r="AY224" s="68" cm="1">
        <f t="array" ref="AY224">SUMPRODUCT(('P2'!$M$8:$AV$8=AY$9)*('P2'!$B$11:$B$190=$B224)*('P2'!$M$11:$AV$190*1))</f>
        <v>0</v>
      </c>
      <c r="AZ224" s="69" cm="1">
        <f t="array" ref="AZ224">SUMPRODUCT(('P2'!$M$8:$AV$8=AZ$9)*('P2'!$B$11:$B$190=$B224)*('P2'!$M$11:$AV$190*1))</f>
        <v>0</v>
      </c>
      <c r="BA224" s="26"/>
      <c r="BB224" s="381"/>
      <c r="BC224" s="382"/>
      <c r="BD224" s="26"/>
      <c r="BE224" s="381">
        <f t="shared" si="279"/>
        <v>0</v>
      </c>
      <c r="BF224" s="383">
        <f t="shared" si="182"/>
        <v>0</v>
      </c>
      <c r="BG224" s="26"/>
      <c r="BH224" s="381">
        <f t="shared" si="280"/>
        <v>0</v>
      </c>
      <c r="BI224" s="383">
        <f t="shared" si="183"/>
        <v>0</v>
      </c>
    </row>
    <row r="225" spans="2:61" ht="14.5" collapsed="1" x14ac:dyDescent="0.35">
      <c r="B225" s="26"/>
      <c r="C225" s="363" t="str">
        <f>B5</f>
        <v>P3</v>
      </c>
      <c r="D225" s="364"/>
      <c r="E225" s="365"/>
      <c r="F225" s="366"/>
      <c r="G225" s="365"/>
      <c r="H225" s="367"/>
      <c r="I225" s="368"/>
      <c r="J225" s="409"/>
      <c r="K225" s="370"/>
      <c r="L225" s="371"/>
      <c r="M225" s="371"/>
      <c r="N225" s="371">
        <f>SUM(N226:N235)</f>
        <v>0</v>
      </c>
      <c r="O225" s="372">
        <f>SUM(O226:O235)</f>
        <v>0</v>
      </c>
      <c r="P225" s="50"/>
      <c r="Q225" s="370">
        <f t="shared" ref="Q225:AZ225" si="283">SUM(Q226:Q235)</f>
        <v>0</v>
      </c>
      <c r="R225" s="371">
        <f t="shared" si="283"/>
        <v>0</v>
      </c>
      <c r="S225" s="373">
        <f t="shared" si="283"/>
        <v>0</v>
      </c>
      <c r="T225" s="370">
        <f t="shared" si="283"/>
        <v>0</v>
      </c>
      <c r="U225" s="371">
        <f t="shared" si="283"/>
        <v>0</v>
      </c>
      <c r="V225" s="373">
        <f t="shared" si="283"/>
        <v>0</v>
      </c>
      <c r="W225" s="370">
        <f t="shared" si="283"/>
        <v>0</v>
      </c>
      <c r="X225" s="371">
        <f t="shared" si="283"/>
        <v>0</v>
      </c>
      <c r="Y225" s="373">
        <f t="shared" si="283"/>
        <v>0</v>
      </c>
      <c r="Z225" s="370">
        <f t="shared" si="283"/>
        <v>0</v>
      </c>
      <c r="AA225" s="371">
        <f t="shared" si="283"/>
        <v>0</v>
      </c>
      <c r="AB225" s="373">
        <f t="shared" si="283"/>
        <v>0</v>
      </c>
      <c r="AC225" s="370">
        <f t="shared" si="283"/>
        <v>0</v>
      </c>
      <c r="AD225" s="371">
        <f t="shared" si="283"/>
        <v>0</v>
      </c>
      <c r="AE225" s="373">
        <f t="shared" si="283"/>
        <v>0</v>
      </c>
      <c r="AF225" s="370">
        <f t="shared" si="283"/>
        <v>0</v>
      </c>
      <c r="AG225" s="371">
        <f t="shared" si="283"/>
        <v>0</v>
      </c>
      <c r="AH225" s="373">
        <f t="shared" si="283"/>
        <v>0</v>
      </c>
      <c r="AI225" s="370">
        <f t="shared" si="283"/>
        <v>0</v>
      </c>
      <c r="AJ225" s="371">
        <f t="shared" si="283"/>
        <v>0</v>
      </c>
      <c r="AK225" s="373">
        <f t="shared" si="283"/>
        <v>0</v>
      </c>
      <c r="AL225" s="370">
        <f t="shared" si="283"/>
        <v>0</v>
      </c>
      <c r="AM225" s="371">
        <f t="shared" si="283"/>
        <v>0</v>
      </c>
      <c r="AN225" s="373">
        <f t="shared" si="283"/>
        <v>0</v>
      </c>
      <c r="AO225" s="370">
        <f t="shared" si="283"/>
        <v>0</v>
      </c>
      <c r="AP225" s="371">
        <f t="shared" si="283"/>
        <v>0</v>
      </c>
      <c r="AQ225" s="373">
        <f t="shared" si="283"/>
        <v>0</v>
      </c>
      <c r="AR225" s="370">
        <f t="shared" si="283"/>
        <v>0</v>
      </c>
      <c r="AS225" s="371">
        <f t="shared" si="283"/>
        <v>0</v>
      </c>
      <c r="AT225" s="373">
        <f t="shared" si="283"/>
        <v>0</v>
      </c>
      <c r="AU225" s="370">
        <f t="shared" si="283"/>
        <v>0</v>
      </c>
      <c r="AV225" s="371">
        <f t="shared" si="283"/>
        <v>0</v>
      </c>
      <c r="AW225" s="373">
        <f t="shared" si="283"/>
        <v>0</v>
      </c>
      <c r="AX225" s="370">
        <f t="shared" si="283"/>
        <v>0</v>
      </c>
      <c r="AY225" s="371">
        <f t="shared" si="283"/>
        <v>0</v>
      </c>
      <c r="AZ225" s="373">
        <f t="shared" si="283"/>
        <v>0</v>
      </c>
      <c r="BA225" s="26"/>
      <c r="BB225" s="375">
        <f>SUM(BB226:BB235)</f>
        <v>0</v>
      </c>
      <c r="BC225" s="400"/>
      <c r="BD225" s="26"/>
      <c r="BE225" s="375">
        <f>SUM(BE226:BE235)</f>
        <v>0</v>
      </c>
      <c r="BF225" s="374">
        <f t="shared" si="182"/>
        <v>0</v>
      </c>
      <c r="BG225" s="26"/>
      <c r="BH225" s="375">
        <f>SUM(BH226:BH235)</f>
        <v>0</v>
      </c>
      <c r="BI225" s="374">
        <f t="shared" si="183"/>
        <v>0</v>
      </c>
    </row>
    <row r="226" spans="2:61" ht="12" customHeight="1" x14ac:dyDescent="0.35">
      <c r="B226" s="61" t="s">
        <v>142</v>
      </c>
      <c r="C226" s="62">
        <f>IFERROR(VLOOKUP($B226,'P3'!$B:$AQ,2,FALSE),0)</f>
        <v>0</v>
      </c>
      <c r="D226" s="376">
        <f>IFERROR(VLOOKUP($B226,'P3'!$B:$AQ,3,FALSE),0)</f>
        <v>0</v>
      </c>
      <c r="E226" s="377">
        <f>IFERROR(VLOOKUP($B226,'P3'!$B:$AQ,4,FALSE),0)</f>
        <v>0</v>
      </c>
      <c r="F226" s="376">
        <f>IFERROR(VLOOKUP($B226,'P3'!$B:$AQ,5,FALSE),0)</f>
        <v>0</v>
      </c>
      <c r="G226" s="377">
        <f>IFERROR(VLOOKUP($B226,'P3'!$B:$AQ,6,FALSE),0)</f>
        <v>0</v>
      </c>
      <c r="H226" s="378">
        <f>IFERROR(VLOOKUP($B226,'P3'!$B:$AQ,7,FALSE),0)</f>
        <v>0</v>
      </c>
      <c r="I226" s="379">
        <f>IFERROR(VLOOKUP($B226,'P3'!$B:$AQ,8,FALSE),0)</f>
        <v>0</v>
      </c>
      <c r="J226" s="65">
        <f>IFERROR(VLOOKUP($B226,'P3'!$B:$AQ,9,FALSE),0)</f>
        <v>0</v>
      </c>
      <c r="K226" s="392"/>
      <c r="L226" s="393"/>
      <c r="M226" s="393"/>
      <c r="N226" s="68">
        <f>D226*F226*H226*J226</f>
        <v>0</v>
      </c>
      <c r="O226" s="66">
        <f>SUM(K226:N226)</f>
        <v>0</v>
      </c>
      <c r="P226" s="26"/>
      <c r="Q226" s="67" cm="1">
        <f t="array" ref="Q226">SUMPRODUCT(('P3'!$M$8:$AV$8=Q$9)*('P3'!$B$11:$B$190=$B226)*('P3'!$M$11:$AV$190*1))</f>
        <v>0</v>
      </c>
      <c r="R226" s="68" cm="1">
        <f t="array" ref="R226">SUMPRODUCT(('P3'!$M$8:$AV$8=R$9)*('P3'!$B$11:$B$190=$B226)*('P3'!$M$11:$AV$190*1))</f>
        <v>0</v>
      </c>
      <c r="S226" s="69" cm="1">
        <f t="array" ref="S226">SUMPRODUCT(('P3'!$M$8:$AV$8=S$9)*('P3'!$B$11:$B$190=$B226)*('P3'!$M$11:$AV$190*1))</f>
        <v>0</v>
      </c>
      <c r="T226" s="67" cm="1">
        <f t="array" ref="T226">SUMPRODUCT(('P3'!$M$8:$AV$8=T$9)*('P3'!$B$11:$B$190=$B226)*('P3'!$M$11:$AV$190*1))</f>
        <v>0</v>
      </c>
      <c r="U226" s="68" cm="1">
        <f t="array" ref="U226">SUMPRODUCT(('P3'!$M$8:$AV$8=U$9)*('P3'!$B$11:$B$190=$B226)*('P3'!$M$11:$AV$190*1))</f>
        <v>0</v>
      </c>
      <c r="V226" s="69" cm="1">
        <f t="array" ref="V226">SUMPRODUCT(('P3'!$M$8:$AV$8=V$9)*('P3'!$B$11:$B$190=$B226)*('P3'!$M$11:$AV$190*1))</f>
        <v>0</v>
      </c>
      <c r="W226" s="67" cm="1">
        <f t="array" ref="W226">SUMPRODUCT(('P3'!$M$8:$AV$8=W$9)*('P3'!$B$11:$B$190=$B226)*('P3'!$M$11:$AV$190*1))</f>
        <v>0</v>
      </c>
      <c r="X226" s="68" cm="1">
        <f t="array" ref="X226">SUMPRODUCT(('P3'!$M$8:$AV$8=X$9)*('P3'!$B$11:$B$190=$B226)*('P3'!$M$11:$AV$190*1))</f>
        <v>0</v>
      </c>
      <c r="Y226" s="69" cm="1">
        <f t="array" ref="Y226">SUMPRODUCT(('P3'!$M$8:$AV$8=Y$9)*('P3'!$B$11:$B$190=$B226)*('P3'!$M$11:$AV$190*1))</f>
        <v>0</v>
      </c>
      <c r="Z226" s="67" cm="1">
        <f t="array" ref="Z226">SUMPRODUCT(('P3'!$M$8:$AV$8=Z$9)*('P3'!$B$11:$B$190=$B226)*('P3'!$M$11:$AV$190*1))</f>
        <v>0</v>
      </c>
      <c r="AA226" s="68" cm="1">
        <f t="array" ref="AA226">SUMPRODUCT(('P3'!$M$8:$AV$8=AA$9)*('P3'!$B$11:$B$190=$B226)*('P3'!$M$11:$AV$190*1))</f>
        <v>0</v>
      </c>
      <c r="AB226" s="69" cm="1">
        <f t="array" ref="AB226">SUMPRODUCT(('P3'!$M$8:$AV$8=AB$9)*('P3'!$B$11:$B$190=$B226)*('P3'!$M$11:$AV$190*1))</f>
        <v>0</v>
      </c>
      <c r="AC226" s="67" cm="1">
        <f t="array" ref="AC226">SUMPRODUCT(('P3'!$M$8:$AV$8=AC$9)*('P3'!$B$11:$B$190=$B226)*('P3'!$M$11:$AV$190*1))</f>
        <v>0</v>
      </c>
      <c r="AD226" s="68" cm="1">
        <f t="array" ref="AD226">SUMPRODUCT(('P3'!$M$8:$AV$8=AD$9)*('P3'!$B$11:$B$190=$B226)*('P3'!$M$11:$AV$190*1))</f>
        <v>0</v>
      </c>
      <c r="AE226" s="69" cm="1">
        <f t="array" ref="AE226">SUMPRODUCT(('P3'!$M$8:$AV$8=AE$9)*('P3'!$B$11:$B$190=$B226)*('P3'!$M$11:$AV$190*1))</f>
        <v>0</v>
      </c>
      <c r="AF226" s="67" cm="1">
        <f t="array" ref="AF226">SUMPRODUCT(('P3'!$M$8:$AV$8=AF$9)*('P3'!$B$11:$B$190=$B226)*('P3'!$M$11:$AV$190*1))</f>
        <v>0</v>
      </c>
      <c r="AG226" s="68" cm="1">
        <f t="array" ref="AG226">SUMPRODUCT(('P3'!$M$8:$AV$8=AG$9)*('P3'!$B$11:$B$190=$B226)*('P3'!$M$11:$AV$190*1))</f>
        <v>0</v>
      </c>
      <c r="AH226" s="69" cm="1">
        <f t="array" ref="AH226">SUMPRODUCT(('P3'!$M$8:$AV$8=AH$9)*('P3'!$B$11:$B$190=$B226)*('P3'!$M$11:$AV$190*1))</f>
        <v>0</v>
      </c>
      <c r="AI226" s="67" cm="1">
        <f t="array" ref="AI226">SUMPRODUCT(('P3'!$M$8:$AV$8=AI$9)*('P3'!$B$11:$B$190=$B226)*('P3'!$M$11:$AV$190*1))</f>
        <v>0</v>
      </c>
      <c r="AJ226" s="68" cm="1">
        <f t="array" ref="AJ226">SUMPRODUCT(('P3'!$M$8:$AV$8=AJ$9)*('P3'!$B$11:$B$190=$B226)*('P3'!$M$11:$AV$190*1))</f>
        <v>0</v>
      </c>
      <c r="AK226" s="69" cm="1">
        <f t="array" ref="AK226">SUMPRODUCT(('P3'!$M$8:$AV$8=AK$9)*('P3'!$B$11:$B$190=$B226)*('P3'!$M$11:$AV$190*1))</f>
        <v>0</v>
      </c>
      <c r="AL226" s="67" cm="1">
        <f t="array" ref="AL226">SUMPRODUCT(('P3'!$M$8:$AV$8=AL$9)*('P3'!$B$11:$B$190=$B226)*('P3'!$M$11:$AV$190*1))</f>
        <v>0</v>
      </c>
      <c r="AM226" s="68" cm="1">
        <f t="array" ref="AM226">SUMPRODUCT(('P3'!$M$8:$AV$8=AM$9)*('P3'!$B$11:$B$190=$B226)*('P3'!$M$11:$AV$190*1))</f>
        <v>0</v>
      </c>
      <c r="AN226" s="69" cm="1">
        <f t="array" ref="AN226">SUMPRODUCT(('P3'!$M$8:$AV$8=AN$9)*('P3'!$B$11:$B$190=$B226)*('P3'!$M$11:$AV$190*1))</f>
        <v>0</v>
      </c>
      <c r="AO226" s="67" cm="1">
        <f t="array" ref="AO226">SUMPRODUCT(('P3'!$M$8:$AV$8=AO$9)*('P3'!$B$11:$B$190=$B226)*('P3'!$M$11:$AV$190*1))</f>
        <v>0</v>
      </c>
      <c r="AP226" s="68" cm="1">
        <f t="array" ref="AP226">SUMPRODUCT(('P3'!$M$8:$AV$8=AP$9)*('P3'!$B$11:$B$190=$B226)*('P3'!$M$11:$AV$190*1))</f>
        <v>0</v>
      </c>
      <c r="AQ226" s="69" cm="1">
        <f t="array" ref="AQ226">SUMPRODUCT(('P3'!$M$8:$AV$8=AQ$9)*('P3'!$B$11:$B$190=$B226)*('P3'!$M$11:$AV$190*1))</f>
        <v>0</v>
      </c>
      <c r="AR226" s="67" cm="1">
        <f t="array" ref="AR226">SUMPRODUCT(('P3'!$M$8:$AV$8=AR$9)*('P3'!$B$11:$B$190=$B226)*('P3'!$M$11:$AV$190*1))</f>
        <v>0</v>
      </c>
      <c r="AS226" s="68" cm="1">
        <f t="array" ref="AS226">SUMPRODUCT(('P3'!$M$8:$AV$8=AS$9)*('P3'!$B$11:$B$190=$B226)*('P3'!$M$11:$AV$190*1))</f>
        <v>0</v>
      </c>
      <c r="AT226" s="69" cm="1">
        <f t="array" ref="AT226">SUMPRODUCT(('P3'!$M$8:$AV$8=AT$9)*('P3'!$B$11:$B$190=$B226)*('P3'!$M$11:$AV$190*1))</f>
        <v>0</v>
      </c>
      <c r="AU226" s="67" cm="1">
        <f t="array" ref="AU226">SUMPRODUCT(('P3'!$M$8:$AV$8=AU$9)*('P3'!$B$11:$B$190=$B226)*('P3'!$M$11:$AV$190*1))</f>
        <v>0</v>
      </c>
      <c r="AV226" s="68" cm="1">
        <f t="array" ref="AV226">SUMPRODUCT(('P3'!$M$8:$AV$8=AV$9)*('P3'!$B$11:$B$190=$B226)*('P3'!$M$11:$AV$190*1))</f>
        <v>0</v>
      </c>
      <c r="AW226" s="69" cm="1">
        <f t="array" ref="AW226">SUMPRODUCT(('P3'!$M$8:$AV$8=AW$9)*('P3'!$B$11:$B$190=$B226)*('P3'!$M$11:$AV$190*1))</f>
        <v>0</v>
      </c>
      <c r="AX226" s="67" cm="1">
        <f t="array" ref="AX226">SUMPRODUCT(('P3'!$M$8:$AV$8=AX$9)*('P3'!$B$11:$B$190=$B226)*('P3'!$M$11:$AV$190*1))</f>
        <v>0</v>
      </c>
      <c r="AY226" s="68" cm="1">
        <f t="array" ref="AY226">SUMPRODUCT(('P3'!$M$8:$AV$8=AY$9)*('P3'!$B$11:$B$190=$B226)*('P3'!$M$11:$AV$190*1))</f>
        <v>0</v>
      </c>
      <c r="AZ226" s="69" cm="1">
        <f t="array" ref="AZ226">SUMPRODUCT(('P3'!$M$8:$AV$8=AZ$9)*('P3'!$B$11:$B$190=$B226)*('P3'!$M$11:$AV$190*1))</f>
        <v>0</v>
      </c>
      <c r="BA226" s="26"/>
      <c r="BB226" s="381"/>
      <c r="BC226" s="382"/>
      <c r="BD226" s="26"/>
      <c r="BE226" s="381">
        <f t="shared" ref="BE226:BE235" si="284">SUM(Q226:AZ226)</f>
        <v>0</v>
      </c>
      <c r="BF226" s="383">
        <f t="shared" si="182"/>
        <v>0</v>
      </c>
      <c r="BG226" s="26"/>
      <c r="BH226" s="381">
        <f t="shared" ref="BH226:BH235" si="285">BB226+BE226</f>
        <v>0</v>
      </c>
      <c r="BI226" s="383">
        <f t="shared" si="183"/>
        <v>0</v>
      </c>
    </row>
    <row r="227" spans="2:61" ht="12" customHeight="1" x14ac:dyDescent="0.35">
      <c r="B227" s="61" t="s">
        <v>143</v>
      </c>
      <c r="C227" s="62">
        <f>IFERROR(VLOOKUP($B227,'P3'!$B:$AQ,2,FALSE),0)</f>
        <v>0</v>
      </c>
      <c r="D227" s="376">
        <f>IFERROR(VLOOKUP($B227,'P3'!$B:$AQ,3,FALSE),0)</f>
        <v>0</v>
      </c>
      <c r="E227" s="377">
        <f>IFERROR(VLOOKUP($B227,'P3'!$B:$AQ,4,FALSE),0)</f>
        <v>0</v>
      </c>
      <c r="F227" s="376">
        <f>IFERROR(VLOOKUP($B227,'P3'!$B:$AQ,5,FALSE),0)</f>
        <v>0</v>
      </c>
      <c r="G227" s="377">
        <f>IFERROR(VLOOKUP($B227,'P3'!$B:$AQ,6,FALSE),0)</f>
        <v>0</v>
      </c>
      <c r="H227" s="378">
        <f>IFERROR(VLOOKUP($B227,'P3'!$B:$AQ,7,FALSE),0)</f>
        <v>0</v>
      </c>
      <c r="I227" s="379">
        <f>IFERROR(VLOOKUP($B227,'P3'!$B:$AQ,8,FALSE),0)</f>
        <v>0</v>
      </c>
      <c r="J227" s="65">
        <f>IFERROR(VLOOKUP($B227,'P3'!$B:$AQ,9,FALSE),0)</f>
        <v>0</v>
      </c>
      <c r="K227" s="392"/>
      <c r="L227" s="393"/>
      <c r="M227" s="393"/>
      <c r="N227" s="68">
        <f t="shared" ref="N227:N235" si="286">D227*F227*H227*J227</f>
        <v>0</v>
      </c>
      <c r="O227" s="66">
        <f t="shared" ref="O227:O235" si="287">SUM(K227:N227)</f>
        <v>0</v>
      </c>
      <c r="P227" s="26"/>
      <c r="Q227" s="67" cm="1">
        <f t="array" ref="Q227">SUMPRODUCT(('P3'!$M$8:$AV$8=Q$9)*('P3'!$B$11:$B$190=$B227)*('P3'!$M$11:$AV$190*1))</f>
        <v>0</v>
      </c>
      <c r="R227" s="68" cm="1">
        <f t="array" ref="R227">SUMPRODUCT(('P3'!$M$8:$AV$8=R$9)*('P3'!$B$11:$B$190=$B227)*('P3'!$M$11:$AV$190*1))</f>
        <v>0</v>
      </c>
      <c r="S227" s="69" cm="1">
        <f t="array" ref="S227">SUMPRODUCT(('P3'!$M$8:$AV$8=S$9)*('P3'!$B$11:$B$190=$B227)*('P3'!$M$11:$AV$190*1))</f>
        <v>0</v>
      </c>
      <c r="T227" s="67" cm="1">
        <f t="array" ref="T227">SUMPRODUCT(('P3'!$M$8:$AV$8=T$9)*('P3'!$B$11:$B$190=$B227)*('P3'!$M$11:$AV$190*1))</f>
        <v>0</v>
      </c>
      <c r="U227" s="68" cm="1">
        <f t="array" ref="U227">SUMPRODUCT(('P3'!$M$8:$AV$8=U$9)*('P3'!$B$11:$B$190=$B227)*('P3'!$M$11:$AV$190*1))</f>
        <v>0</v>
      </c>
      <c r="V227" s="69" cm="1">
        <f t="array" ref="V227">SUMPRODUCT(('P3'!$M$8:$AV$8=V$9)*('P3'!$B$11:$B$190=$B227)*('P3'!$M$11:$AV$190*1))</f>
        <v>0</v>
      </c>
      <c r="W227" s="67" cm="1">
        <f t="array" ref="W227">SUMPRODUCT(('P3'!$M$8:$AV$8=W$9)*('P3'!$B$11:$B$190=$B227)*('P3'!$M$11:$AV$190*1))</f>
        <v>0</v>
      </c>
      <c r="X227" s="68" cm="1">
        <f t="array" ref="X227">SUMPRODUCT(('P3'!$M$8:$AV$8=X$9)*('P3'!$B$11:$B$190=$B227)*('P3'!$M$11:$AV$190*1))</f>
        <v>0</v>
      </c>
      <c r="Y227" s="69" cm="1">
        <f t="array" ref="Y227">SUMPRODUCT(('P3'!$M$8:$AV$8=Y$9)*('P3'!$B$11:$B$190=$B227)*('P3'!$M$11:$AV$190*1))</f>
        <v>0</v>
      </c>
      <c r="Z227" s="67" cm="1">
        <f t="array" ref="Z227">SUMPRODUCT(('P3'!$M$8:$AV$8=Z$9)*('P3'!$B$11:$B$190=$B227)*('P3'!$M$11:$AV$190*1))</f>
        <v>0</v>
      </c>
      <c r="AA227" s="68" cm="1">
        <f t="array" ref="AA227">SUMPRODUCT(('P3'!$M$8:$AV$8=AA$9)*('P3'!$B$11:$B$190=$B227)*('P3'!$M$11:$AV$190*1))</f>
        <v>0</v>
      </c>
      <c r="AB227" s="69" cm="1">
        <f t="array" ref="AB227">SUMPRODUCT(('P3'!$M$8:$AV$8=AB$9)*('P3'!$B$11:$B$190=$B227)*('P3'!$M$11:$AV$190*1))</f>
        <v>0</v>
      </c>
      <c r="AC227" s="67" cm="1">
        <f t="array" ref="AC227">SUMPRODUCT(('P3'!$M$8:$AV$8=AC$9)*('P3'!$B$11:$B$190=$B227)*('P3'!$M$11:$AV$190*1))</f>
        <v>0</v>
      </c>
      <c r="AD227" s="68" cm="1">
        <f t="array" ref="AD227">SUMPRODUCT(('P3'!$M$8:$AV$8=AD$9)*('P3'!$B$11:$B$190=$B227)*('P3'!$M$11:$AV$190*1))</f>
        <v>0</v>
      </c>
      <c r="AE227" s="69" cm="1">
        <f t="array" ref="AE227">SUMPRODUCT(('P3'!$M$8:$AV$8=AE$9)*('P3'!$B$11:$B$190=$B227)*('P3'!$M$11:$AV$190*1))</f>
        <v>0</v>
      </c>
      <c r="AF227" s="67" cm="1">
        <f t="array" ref="AF227">SUMPRODUCT(('P3'!$M$8:$AV$8=AF$9)*('P3'!$B$11:$B$190=$B227)*('P3'!$M$11:$AV$190*1))</f>
        <v>0</v>
      </c>
      <c r="AG227" s="68" cm="1">
        <f t="array" ref="AG227">SUMPRODUCT(('P3'!$M$8:$AV$8=AG$9)*('P3'!$B$11:$B$190=$B227)*('P3'!$M$11:$AV$190*1))</f>
        <v>0</v>
      </c>
      <c r="AH227" s="69" cm="1">
        <f t="array" ref="AH227">SUMPRODUCT(('P3'!$M$8:$AV$8=AH$9)*('P3'!$B$11:$B$190=$B227)*('P3'!$M$11:$AV$190*1))</f>
        <v>0</v>
      </c>
      <c r="AI227" s="67" cm="1">
        <f t="array" ref="AI227">SUMPRODUCT(('P3'!$M$8:$AV$8=AI$9)*('P3'!$B$11:$B$190=$B227)*('P3'!$M$11:$AV$190*1))</f>
        <v>0</v>
      </c>
      <c r="AJ227" s="68" cm="1">
        <f t="array" ref="AJ227">SUMPRODUCT(('P3'!$M$8:$AV$8=AJ$9)*('P3'!$B$11:$B$190=$B227)*('P3'!$M$11:$AV$190*1))</f>
        <v>0</v>
      </c>
      <c r="AK227" s="69" cm="1">
        <f t="array" ref="AK227">SUMPRODUCT(('P3'!$M$8:$AV$8=AK$9)*('P3'!$B$11:$B$190=$B227)*('P3'!$M$11:$AV$190*1))</f>
        <v>0</v>
      </c>
      <c r="AL227" s="67" cm="1">
        <f t="array" ref="AL227">SUMPRODUCT(('P3'!$M$8:$AV$8=AL$9)*('P3'!$B$11:$B$190=$B227)*('P3'!$M$11:$AV$190*1))</f>
        <v>0</v>
      </c>
      <c r="AM227" s="68" cm="1">
        <f t="array" ref="AM227">SUMPRODUCT(('P3'!$M$8:$AV$8=AM$9)*('P3'!$B$11:$B$190=$B227)*('P3'!$M$11:$AV$190*1))</f>
        <v>0</v>
      </c>
      <c r="AN227" s="69" cm="1">
        <f t="array" ref="AN227">SUMPRODUCT(('P3'!$M$8:$AV$8=AN$9)*('P3'!$B$11:$B$190=$B227)*('P3'!$M$11:$AV$190*1))</f>
        <v>0</v>
      </c>
      <c r="AO227" s="67" cm="1">
        <f t="array" ref="AO227">SUMPRODUCT(('P3'!$M$8:$AV$8=AO$9)*('P3'!$B$11:$B$190=$B227)*('P3'!$M$11:$AV$190*1))</f>
        <v>0</v>
      </c>
      <c r="AP227" s="68" cm="1">
        <f t="array" ref="AP227">SUMPRODUCT(('P3'!$M$8:$AV$8=AP$9)*('P3'!$B$11:$B$190=$B227)*('P3'!$M$11:$AV$190*1))</f>
        <v>0</v>
      </c>
      <c r="AQ227" s="69" cm="1">
        <f t="array" ref="AQ227">SUMPRODUCT(('P3'!$M$8:$AV$8=AQ$9)*('P3'!$B$11:$B$190=$B227)*('P3'!$M$11:$AV$190*1))</f>
        <v>0</v>
      </c>
      <c r="AR227" s="67" cm="1">
        <f t="array" ref="AR227">SUMPRODUCT(('P3'!$M$8:$AV$8=AR$9)*('P3'!$B$11:$B$190=$B227)*('P3'!$M$11:$AV$190*1))</f>
        <v>0</v>
      </c>
      <c r="AS227" s="68" cm="1">
        <f t="array" ref="AS227">SUMPRODUCT(('P3'!$M$8:$AV$8=AS$9)*('P3'!$B$11:$B$190=$B227)*('P3'!$M$11:$AV$190*1))</f>
        <v>0</v>
      </c>
      <c r="AT227" s="69" cm="1">
        <f t="array" ref="AT227">SUMPRODUCT(('P3'!$M$8:$AV$8=AT$9)*('P3'!$B$11:$B$190=$B227)*('P3'!$M$11:$AV$190*1))</f>
        <v>0</v>
      </c>
      <c r="AU227" s="67" cm="1">
        <f t="array" ref="AU227">SUMPRODUCT(('P3'!$M$8:$AV$8=AU$9)*('P3'!$B$11:$B$190=$B227)*('P3'!$M$11:$AV$190*1))</f>
        <v>0</v>
      </c>
      <c r="AV227" s="68" cm="1">
        <f t="array" ref="AV227">SUMPRODUCT(('P3'!$M$8:$AV$8=AV$9)*('P3'!$B$11:$B$190=$B227)*('P3'!$M$11:$AV$190*1))</f>
        <v>0</v>
      </c>
      <c r="AW227" s="69" cm="1">
        <f t="array" ref="AW227">SUMPRODUCT(('P3'!$M$8:$AV$8=AW$9)*('P3'!$B$11:$B$190=$B227)*('P3'!$M$11:$AV$190*1))</f>
        <v>0</v>
      </c>
      <c r="AX227" s="67" cm="1">
        <f t="array" ref="AX227">SUMPRODUCT(('P3'!$M$8:$AV$8=AX$9)*('P3'!$B$11:$B$190=$B227)*('P3'!$M$11:$AV$190*1))</f>
        <v>0</v>
      </c>
      <c r="AY227" s="68" cm="1">
        <f t="array" ref="AY227">SUMPRODUCT(('P3'!$M$8:$AV$8=AY$9)*('P3'!$B$11:$B$190=$B227)*('P3'!$M$11:$AV$190*1))</f>
        <v>0</v>
      </c>
      <c r="AZ227" s="69" cm="1">
        <f t="array" ref="AZ227">SUMPRODUCT(('P3'!$M$8:$AV$8=AZ$9)*('P3'!$B$11:$B$190=$B227)*('P3'!$M$11:$AV$190*1))</f>
        <v>0</v>
      </c>
      <c r="BA227" s="26"/>
      <c r="BB227" s="381"/>
      <c r="BC227" s="382"/>
      <c r="BD227" s="26"/>
      <c r="BE227" s="381">
        <f t="shared" si="284"/>
        <v>0</v>
      </c>
      <c r="BF227" s="383">
        <f t="shared" ref="BF227:BF235" si="288">IFERROR(BE227/O227,0)</f>
        <v>0</v>
      </c>
      <c r="BG227" s="26"/>
      <c r="BH227" s="381">
        <f t="shared" si="285"/>
        <v>0</v>
      </c>
      <c r="BI227" s="383">
        <f t="shared" ref="BI227:BI235" si="289">IFERROR(BH227/O227,0)</f>
        <v>0</v>
      </c>
    </row>
    <row r="228" spans="2:61" ht="12" hidden="1" customHeight="1" outlineLevel="1" x14ac:dyDescent="0.35">
      <c r="B228" s="61" t="s">
        <v>737</v>
      </c>
      <c r="C228" s="62">
        <f>IFERROR(VLOOKUP($B228,'P3'!$B:$AQ,2,FALSE),0)</f>
        <v>0</v>
      </c>
      <c r="D228" s="376">
        <f>IFERROR(VLOOKUP($B228,'P3'!$B:$AQ,3,FALSE),0)</f>
        <v>0</v>
      </c>
      <c r="E228" s="377">
        <f>IFERROR(VLOOKUP($B228,'P3'!$B:$AQ,4,FALSE),0)</f>
        <v>0</v>
      </c>
      <c r="F228" s="376">
        <f>IFERROR(VLOOKUP($B228,'P3'!$B:$AQ,5,FALSE),0)</f>
        <v>0</v>
      </c>
      <c r="G228" s="377">
        <f>IFERROR(VLOOKUP($B228,'P3'!$B:$AQ,6,FALSE),0)</f>
        <v>0</v>
      </c>
      <c r="H228" s="378">
        <f>IFERROR(VLOOKUP($B228,'P3'!$B:$AQ,7,FALSE),0)</f>
        <v>0</v>
      </c>
      <c r="I228" s="379">
        <f>IFERROR(VLOOKUP($B228,'P3'!$B:$AQ,8,FALSE),0)</f>
        <v>0</v>
      </c>
      <c r="J228" s="65">
        <f>IFERROR(VLOOKUP($B228,'P3'!$B:$AQ,9,FALSE),0)</f>
        <v>0</v>
      </c>
      <c r="K228" s="392"/>
      <c r="L228" s="393"/>
      <c r="M228" s="393"/>
      <c r="N228" s="68">
        <f t="shared" si="286"/>
        <v>0</v>
      </c>
      <c r="O228" s="66">
        <f t="shared" si="287"/>
        <v>0</v>
      </c>
      <c r="P228" s="26"/>
      <c r="Q228" s="67" cm="1">
        <f t="array" ref="Q228">SUMPRODUCT(('P3'!$M$8:$AV$8=Q$9)*('P3'!$B$11:$B$190=$B228)*('P3'!$M$11:$AV$190*1))</f>
        <v>0</v>
      </c>
      <c r="R228" s="68" cm="1">
        <f t="array" ref="R228">SUMPRODUCT(('P3'!$M$8:$AV$8=R$9)*('P3'!$B$11:$B$190=$B228)*('P3'!$M$11:$AV$190*1))</f>
        <v>0</v>
      </c>
      <c r="S228" s="69" cm="1">
        <f t="array" ref="S228">SUMPRODUCT(('P3'!$M$8:$AV$8=S$9)*('P3'!$B$11:$B$190=$B228)*('P3'!$M$11:$AV$190*1))</f>
        <v>0</v>
      </c>
      <c r="T228" s="67" cm="1">
        <f t="array" ref="T228">SUMPRODUCT(('P3'!$M$8:$AV$8=T$9)*('P3'!$B$11:$B$190=$B228)*('P3'!$M$11:$AV$190*1))</f>
        <v>0</v>
      </c>
      <c r="U228" s="68" cm="1">
        <f t="array" ref="U228">SUMPRODUCT(('P3'!$M$8:$AV$8=U$9)*('P3'!$B$11:$B$190=$B228)*('P3'!$M$11:$AV$190*1))</f>
        <v>0</v>
      </c>
      <c r="V228" s="69" cm="1">
        <f t="array" ref="V228">SUMPRODUCT(('P3'!$M$8:$AV$8=V$9)*('P3'!$B$11:$B$190=$B228)*('P3'!$M$11:$AV$190*1))</f>
        <v>0</v>
      </c>
      <c r="W228" s="67" cm="1">
        <f t="array" ref="W228">SUMPRODUCT(('P3'!$M$8:$AV$8=W$9)*('P3'!$B$11:$B$190=$B228)*('P3'!$M$11:$AV$190*1))</f>
        <v>0</v>
      </c>
      <c r="X228" s="68" cm="1">
        <f t="array" ref="X228">SUMPRODUCT(('P3'!$M$8:$AV$8=X$9)*('P3'!$B$11:$B$190=$B228)*('P3'!$M$11:$AV$190*1))</f>
        <v>0</v>
      </c>
      <c r="Y228" s="69" cm="1">
        <f t="array" ref="Y228">SUMPRODUCT(('P3'!$M$8:$AV$8=Y$9)*('P3'!$B$11:$B$190=$B228)*('P3'!$M$11:$AV$190*1))</f>
        <v>0</v>
      </c>
      <c r="Z228" s="67" cm="1">
        <f t="array" ref="Z228">SUMPRODUCT(('P3'!$M$8:$AV$8=Z$9)*('P3'!$B$11:$B$190=$B228)*('P3'!$M$11:$AV$190*1))</f>
        <v>0</v>
      </c>
      <c r="AA228" s="68" cm="1">
        <f t="array" ref="AA228">SUMPRODUCT(('P3'!$M$8:$AV$8=AA$9)*('P3'!$B$11:$B$190=$B228)*('P3'!$M$11:$AV$190*1))</f>
        <v>0</v>
      </c>
      <c r="AB228" s="69" cm="1">
        <f t="array" ref="AB228">SUMPRODUCT(('P3'!$M$8:$AV$8=AB$9)*('P3'!$B$11:$B$190=$B228)*('P3'!$M$11:$AV$190*1))</f>
        <v>0</v>
      </c>
      <c r="AC228" s="67" cm="1">
        <f t="array" ref="AC228">SUMPRODUCT(('P3'!$M$8:$AV$8=AC$9)*('P3'!$B$11:$B$190=$B228)*('P3'!$M$11:$AV$190*1))</f>
        <v>0</v>
      </c>
      <c r="AD228" s="68" cm="1">
        <f t="array" ref="AD228">SUMPRODUCT(('P3'!$M$8:$AV$8=AD$9)*('P3'!$B$11:$B$190=$B228)*('P3'!$M$11:$AV$190*1))</f>
        <v>0</v>
      </c>
      <c r="AE228" s="69" cm="1">
        <f t="array" ref="AE228">SUMPRODUCT(('P3'!$M$8:$AV$8=AE$9)*('P3'!$B$11:$B$190=$B228)*('P3'!$M$11:$AV$190*1))</f>
        <v>0</v>
      </c>
      <c r="AF228" s="67" cm="1">
        <f t="array" ref="AF228">SUMPRODUCT(('P3'!$M$8:$AV$8=AF$9)*('P3'!$B$11:$B$190=$B228)*('P3'!$M$11:$AV$190*1))</f>
        <v>0</v>
      </c>
      <c r="AG228" s="68" cm="1">
        <f t="array" ref="AG228">SUMPRODUCT(('P3'!$M$8:$AV$8=AG$9)*('P3'!$B$11:$B$190=$B228)*('P3'!$M$11:$AV$190*1))</f>
        <v>0</v>
      </c>
      <c r="AH228" s="69" cm="1">
        <f t="array" ref="AH228">SUMPRODUCT(('P3'!$M$8:$AV$8=AH$9)*('P3'!$B$11:$B$190=$B228)*('P3'!$M$11:$AV$190*1))</f>
        <v>0</v>
      </c>
      <c r="AI228" s="67" cm="1">
        <f t="array" ref="AI228">SUMPRODUCT(('P3'!$M$8:$AV$8=AI$9)*('P3'!$B$11:$B$190=$B228)*('P3'!$M$11:$AV$190*1))</f>
        <v>0</v>
      </c>
      <c r="AJ228" s="68" cm="1">
        <f t="array" ref="AJ228">SUMPRODUCT(('P3'!$M$8:$AV$8=AJ$9)*('P3'!$B$11:$B$190=$B228)*('P3'!$M$11:$AV$190*1))</f>
        <v>0</v>
      </c>
      <c r="AK228" s="69" cm="1">
        <f t="array" ref="AK228">SUMPRODUCT(('P3'!$M$8:$AV$8=AK$9)*('P3'!$B$11:$B$190=$B228)*('P3'!$M$11:$AV$190*1))</f>
        <v>0</v>
      </c>
      <c r="AL228" s="67" cm="1">
        <f t="array" ref="AL228">SUMPRODUCT(('P3'!$M$8:$AV$8=AL$9)*('P3'!$B$11:$B$190=$B228)*('P3'!$M$11:$AV$190*1))</f>
        <v>0</v>
      </c>
      <c r="AM228" s="68" cm="1">
        <f t="array" ref="AM228">SUMPRODUCT(('P3'!$M$8:$AV$8=AM$9)*('P3'!$B$11:$B$190=$B228)*('P3'!$M$11:$AV$190*1))</f>
        <v>0</v>
      </c>
      <c r="AN228" s="69" cm="1">
        <f t="array" ref="AN228">SUMPRODUCT(('P3'!$M$8:$AV$8=AN$9)*('P3'!$B$11:$B$190=$B228)*('P3'!$M$11:$AV$190*1))</f>
        <v>0</v>
      </c>
      <c r="AO228" s="67" cm="1">
        <f t="array" ref="AO228">SUMPRODUCT(('P3'!$M$8:$AV$8=AO$9)*('P3'!$B$11:$B$190=$B228)*('P3'!$M$11:$AV$190*1))</f>
        <v>0</v>
      </c>
      <c r="AP228" s="68" cm="1">
        <f t="array" ref="AP228">SUMPRODUCT(('P3'!$M$8:$AV$8=AP$9)*('P3'!$B$11:$B$190=$B228)*('P3'!$M$11:$AV$190*1))</f>
        <v>0</v>
      </c>
      <c r="AQ228" s="69" cm="1">
        <f t="array" ref="AQ228">SUMPRODUCT(('P3'!$M$8:$AV$8=AQ$9)*('P3'!$B$11:$B$190=$B228)*('P3'!$M$11:$AV$190*1))</f>
        <v>0</v>
      </c>
      <c r="AR228" s="67" cm="1">
        <f t="array" ref="AR228">SUMPRODUCT(('P3'!$M$8:$AV$8=AR$9)*('P3'!$B$11:$B$190=$B228)*('P3'!$M$11:$AV$190*1))</f>
        <v>0</v>
      </c>
      <c r="AS228" s="68" cm="1">
        <f t="array" ref="AS228">SUMPRODUCT(('P3'!$M$8:$AV$8=AS$9)*('P3'!$B$11:$B$190=$B228)*('P3'!$M$11:$AV$190*1))</f>
        <v>0</v>
      </c>
      <c r="AT228" s="69" cm="1">
        <f t="array" ref="AT228">SUMPRODUCT(('P3'!$M$8:$AV$8=AT$9)*('P3'!$B$11:$B$190=$B228)*('P3'!$M$11:$AV$190*1))</f>
        <v>0</v>
      </c>
      <c r="AU228" s="67" cm="1">
        <f t="array" ref="AU228">SUMPRODUCT(('P3'!$M$8:$AV$8=AU$9)*('P3'!$B$11:$B$190=$B228)*('P3'!$M$11:$AV$190*1))</f>
        <v>0</v>
      </c>
      <c r="AV228" s="68" cm="1">
        <f t="array" ref="AV228">SUMPRODUCT(('P3'!$M$8:$AV$8=AV$9)*('P3'!$B$11:$B$190=$B228)*('P3'!$M$11:$AV$190*1))</f>
        <v>0</v>
      </c>
      <c r="AW228" s="69" cm="1">
        <f t="array" ref="AW228">SUMPRODUCT(('P3'!$M$8:$AV$8=AW$9)*('P3'!$B$11:$B$190=$B228)*('P3'!$M$11:$AV$190*1))</f>
        <v>0</v>
      </c>
      <c r="AX228" s="67" cm="1">
        <f t="array" ref="AX228">SUMPRODUCT(('P3'!$M$8:$AV$8=AX$9)*('P3'!$B$11:$B$190=$B228)*('P3'!$M$11:$AV$190*1))</f>
        <v>0</v>
      </c>
      <c r="AY228" s="68" cm="1">
        <f t="array" ref="AY228">SUMPRODUCT(('P3'!$M$8:$AV$8=AY$9)*('P3'!$B$11:$B$190=$B228)*('P3'!$M$11:$AV$190*1))</f>
        <v>0</v>
      </c>
      <c r="AZ228" s="69" cm="1">
        <f t="array" ref="AZ228">SUMPRODUCT(('P3'!$M$8:$AV$8=AZ$9)*('P3'!$B$11:$B$190=$B228)*('P3'!$M$11:$AV$190*1))</f>
        <v>0</v>
      </c>
      <c r="BA228" s="26"/>
      <c r="BB228" s="381"/>
      <c r="BC228" s="382"/>
      <c r="BD228" s="26"/>
      <c r="BE228" s="381">
        <f t="shared" si="284"/>
        <v>0</v>
      </c>
      <c r="BF228" s="383">
        <f t="shared" si="288"/>
        <v>0</v>
      </c>
      <c r="BG228" s="26"/>
      <c r="BH228" s="381">
        <f t="shared" si="285"/>
        <v>0</v>
      </c>
      <c r="BI228" s="383">
        <f t="shared" si="289"/>
        <v>0</v>
      </c>
    </row>
    <row r="229" spans="2:61" ht="12" hidden="1" customHeight="1" outlineLevel="1" x14ac:dyDescent="0.35">
      <c r="B229" s="61" t="s">
        <v>738</v>
      </c>
      <c r="C229" s="62">
        <f>IFERROR(VLOOKUP($B229,'P3'!$B:$AQ,2,FALSE),0)</f>
        <v>0</v>
      </c>
      <c r="D229" s="376">
        <f>IFERROR(VLOOKUP($B229,'P3'!$B:$AQ,3,FALSE),0)</f>
        <v>0</v>
      </c>
      <c r="E229" s="377">
        <f>IFERROR(VLOOKUP($B229,'P3'!$B:$AQ,4,FALSE),0)</f>
        <v>0</v>
      </c>
      <c r="F229" s="376">
        <f>IFERROR(VLOOKUP($B229,'P3'!$B:$AQ,5,FALSE),0)</f>
        <v>0</v>
      </c>
      <c r="G229" s="377">
        <f>IFERROR(VLOOKUP($B229,'P3'!$B:$AQ,6,FALSE),0)</f>
        <v>0</v>
      </c>
      <c r="H229" s="378">
        <f>IFERROR(VLOOKUP($B229,'P3'!$B:$AQ,7,FALSE),0)</f>
        <v>0</v>
      </c>
      <c r="I229" s="379">
        <f>IFERROR(VLOOKUP($B229,'P3'!$B:$AQ,8,FALSE),0)</f>
        <v>0</v>
      </c>
      <c r="J229" s="65">
        <f>IFERROR(VLOOKUP($B229,'P3'!$B:$AQ,9,FALSE),0)</f>
        <v>0</v>
      </c>
      <c r="K229" s="392"/>
      <c r="L229" s="393"/>
      <c r="M229" s="393"/>
      <c r="N229" s="68">
        <f t="shared" si="286"/>
        <v>0</v>
      </c>
      <c r="O229" s="66">
        <f t="shared" si="287"/>
        <v>0</v>
      </c>
      <c r="P229" s="26"/>
      <c r="Q229" s="67" cm="1">
        <f t="array" ref="Q229">SUMPRODUCT(('P3'!$M$8:$AV$8=Q$9)*('P3'!$B$11:$B$190=$B229)*('P3'!$M$11:$AV$190*1))</f>
        <v>0</v>
      </c>
      <c r="R229" s="68" cm="1">
        <f t="array" ref="R229">SUMPRODUCT(('P3'!$M$8:$AV$8=R$9)*('P3'!$B$11:$B$190=$B229)*('P3'!$M$11:$AV$190*1))</f>
        <v>0</v>
      </c>
      <c r="S229" s="69" cm="1">
        <f t="array" ref="S229">SUMPRODUCT(('P3'!$M$8:$AV$8=S$9)*('P3'!$B$11:$B$190=$B229)*('P3'!$M$11:$AV$190*1))</f>
        <v>0</v>
      </c>
      <c r="T229" s="67" cm="1">
        <f t="array" ref="T229">SUMPRODUCT(('P3'!$M$8:$AV$8=T$9)*('P3'!$B$11:$B$190=$B229)*('P3'!$M$11:$AV$190*1))</f>
        <v>0</v>
      </c>
      <c r="U229" s="68" cm="1">
        <f t="array" ref="U229">SUMPRODUCT(('P3'!$M$8:$AV$8=U$9)*('P3'!$B$11:$B$190=$B229)*('P3'!$M$11:$AV$190*1))</f>
        <v>0</v>
      </c>
      <c r="V229" s="69" cm="1">
        <f t="array" ref="V229">SUMPRODUCT(('P3'!$M$8:$AV$8=V$9)*('P3'!$B$11:$B$190=$B229)*('P3'!$M$11:$AV$190*1))</f>
        <v>0</v>
      </c>
      <c r="W229" s="67" cm="1">
        <f t="array" ref="W229">SUMPRODUCT(('P3'!$M$8:$AV$8=W$9)*('P3'!$B$11:$B$190=$B229)*('P3'!$M$11:$AV$190*1))</f>
        <v>0</v>
      </c>
      <c r="X229" s="68" cm="1">
        <f t="array" ref="X229">SUMPRODUCT(('P3'!$M$8:$AV$8=X$9)*('P3'!$B$11:$B$190=$B229)*('P3'!$M$11:$AV$190*1))</f>
        <v>0</v>
      </c>
      <c r="Y229" s="69" cm="1">
        <f t="array" ref="Y229">SUMPRODUCT(('P3'!$M$8:$AV$8=Y$9)*('P3'!$B$11:$B$190=$B229)*('P3'!$M$11:$AV$190*1))</f>
        <v>0</v>
      </c>
      <c r="Z229" s="67" cm="1">
        <f t="array" ref="Z229">SUMPRODUCT(('P3'!$M$8:$AV$8=Z$9)*('P3'!$B$11:$B$190=$B229)*('P3'!$M$11:$AV$190*1))</f>
        <v>0</v>
      </c>
      <c r="AA229" s="68" cm="1">
        <f t="array" ref="AA229">SUMPRODUCT(('P3'!$M$8:$AV$8=AA$9)*('P3'!$B$11:$B$190=$B229)*('P3'!$M$11:$AV$190*1))</f>
        <v>0</v>
      </c>
      <c r="AB229" s="69" cm="1">
        <f t="array" ref="AB229">SUMPRODUCT(('P3'!$M$8:$AV$8=AB$9)*('P3'!$B$11:$B$190=$B229)*('P3'!$M$11:$AV$190*1))</f>
        <v>0</v>
      </c>
      <c r="AC229" s="67" cm="1">
        <f t="array" ref="AC229">SUMPRODUCT(('P3'!$M$8:$AV$8=AC$9)*('P3'!$B$11:$B$190=$B229)*('P3'!$M$11:$AV$190*1))</f>
        <v>0</v>
      </c>
      <c r="AD229" s="68" cm="1">
        <f t="array" ref="AD229">SUMPRODUCT(('P3'!$M$8:$AV$8=AD$9)*('P3'!$B$11:$B$190=$B229)*('P3'!$M$11:$AV$190*1))</f>
        <v>0</v>
      </c>
      <c r="AE229" s="69" cm="1">
        <f t="array" ref="AE229">SUMPRODUCT(('P3'!$M$8:$AV$8=AE$9)*('P3'!$B$11:$B$190=$B229)*('P3'!$M$11:$AV$190*1))</f>
        <v>0</v>
      </c>
      <c r="AF229" s="67" cm="1">
        <f t="array" ref="AF229">SUMPRODUCT(('P3'!$M$8:$AV$8=AF$9)*('P3'!$B$11:$B$190=$B229)*('P3'!$M$11:$AV$190*1))</f>
        <v>0</v>
      </c>
      <c r="AG229" s="68" cm="1">
        <f t="array" ref="AG229">SUMPRODUCT(('P3'!$M$8:$AV$8=AG$9)*('P3'!$B$11:$B$190=$B229)*('P3'!$M$11:$AV$190*1))</f>
        <v>0</v>
      </c>
      <c r="AH229" s="69" cm="1">
        <f t="array" ref="AH229">SUMPRODUCT(('P3'!$M$8:$AV$8=AH$9)*('P3'!$B$11:$B$190=$B229)*('P3'!$M$11:$AV$190*1))</f>
        <v>0</v>
      </c>
      <c r="AI229" s="67" cm="1">
        <f t="array" ref="AI229">SUMPRODUCT(('P3'!$M$8:$AV$8=AI$9)*('P3'!$B$11:$B$190=$B229)*('P3'!$M$11:$AV$190*1))</f>
        <v>0</v>
      </c>
      <c r="AJ229" s="68" cm="1">
        <f t="array" ref="AJ229">SUMPRODUCT(('P3'!$M$8:$AV$8=AJ$9)*('P3'!$B$11:$B$190=$B229)*('P3'!$M$11:$AV$190*1))</f>
        <v>0</v>
      </c>
      <c r="AK229" s="69" cm="1">
        <f t="array" ref="AK229">SUMPRODUCT(('P3'!$M$8:$AV$8=AK$9)*('P3'!$B$11:$B$190=$B229)*('P3'!$M$11:$AV$190*1))</f>
        <v>0</v>
      </c>
      <c r="AL229" s="67" cm="1">
        <f t="array" ref="AL229">SUMPRODUCT(('P3'!$M$8:$AV$8=AL$9)*('P3'!$B$11:$B$190=$B229)*('P3'!$M$11:$AV$190*1))</f>
        <v>0</v>
      </c>
      <c r="AM229" s="68" cm="1">
        <f t="array" ref="AM229">SUMPRODUCT(('P3'!$M$8:$AV$8=AM$9)*('P3'!$B$11:$B$190=$B229)*('P3'!$M$11:$AV$190*1))</f>
        <v>0</v>
      </c>
      <c r="AN229" s="69" cm="1">
        <f t="array" ref="AN229">SUMPRODUCT(('P3'!$M$8:$AV$8=AN$9)*('P3'!$B$11:$B$190=$B229)*('P3'!$M$11:$AV$190*1))</f>
        <v>0</v>
      </c>
      <c r="AO229" s="67" cm="1">
        <f t="array" ref="AO229">SUMPRODUCT(('P3'!$M$8:$AV$8=AO$9)*('P3'!$B$11:$B$190=$B229)*('P3'!$M$11:$AV$190*1))</f>
        <v>0</v>
      </c>
      <c r="AP229" s="68" cm="1">
        <f t="array" ref="AP229">SUMPRODUCT(('P3'!$M$8:$AV$8=AP$9)*('P3'!$B$11:$B$190=$B229)*('P3'!$M$11:$AV$190*1))</f>
        <v>0</v>
      </c>
      <c r="AQ229" s="69" cm="1">
        <f t="array" ref="AQ229">SUMPRODUCT(('P3'!$M$8:$AV$8=AQ$9)*('P3'!$B$11:$B$190=$B229)*('P3'!$M$11:$AV$190*1))</f>
        <v>0</v>
      </c>
      <c r="AR229" s="67" cm="1">
        <f t="array" ref="AR229">SUMPRODUCT(('P3'!$M$8:$AV$8=AR$9)*('P3'!$B$11:$B$190=$B229)*('P3'!$M$11:$AV$190*1))</f>
        <v>0</v>
      </c>
      <c r="AS229" s="68" cm="1">
        <f t="array" ref="AS229">SUMPRODUCT(('P3'!$M$8:$AV$8=AS$9)*('P3'!$B$11:$B$190=$B229)*('P3'!$M$11:$AV$190*1))</f>
        <v>0</v>
      </c>
      <c r="AT229" s="69" cm="1">
        <f t="array" ref="AT229">SUMPRODUCT(('P3'!$M$8:$AV$8=AT$9)*('P3'!$B$11:$B$190=$B229)*('P3'!$M$11:$AV$190*1))</f>
        <v>0</v>
      </c>
      <c r="AU229" s="67" cm="1">
        <f t="array" ref="AU229">SUMPRODUCT(('P3'!$M$8:$AV$8=AU$9)*('P3'!$B$11:$B$190=$B229)*('P3'!$M$11:$AV$190*1))</f>
        <v>0</v>
      </c>
      <c r="AV229" s="68" cm="1">
        <f t="array" ref="AV229">SUMPRODUCT(('P3'!$M$8:$AV$8=AV$9)*('P3'!$B$11:$B$190=$B229)*('P3'!$M$11:$AV$190*1))</f>
        <v>0</v>
      </c>
      <c r="AW229" s="69" cm="1">
        <f t="array" ref="AW229">SUMPRODUCT(('P3'!$M$8:$AV$8=AW$9)*('P3'!$B$11:$B$190=$B229)*('P3'!$M$11:$AV$190*1))</f>
        <v>0</v>
      </c>
      <c r="AX229" s="67" cm="1">
        <f t="array" ref="AX229">SUMPRODUCT(('P3'!$M$8:$AV$8=AX$9)*('P3'!$B$11:$B$190=$B229)*('P3'!$M$11:$AV$190*1))</f>
        <v>0</v>
      </c>
      <c r="AY229" s="68" cm="1">
        <f t="array" ref="AY229">SUMPRODUCT(('P3'!$M$8:$AV$8=AY$9)*('P3'!$B$11:$B$190=$B229)*('P3'!$M$11:$AV$190*1))</f>
        <v>0</v>
      </c>
      <c r="AZ229" s="69" cm="1">
        <f t="array" ref="AZ229">SUMPRODUCT(('P3'!$M$8:$AV$8=AZ$9)*('P3'!$B$11:$B$190=$B229)*('P3'!$M$11:$AV$190*1))</f>
        <v>0</v>
      </c>
      <c r="BA229" s="26"/>
      <c r="BB229" s="381"/>
      <c r="BC229" s="382"/>
      <c r="BD229" s="26"/>
      <c r="BE229" s="381">
        <f t="shared" si="284"/>
        <v>0</v>
      </c>
      <c r="BF229" s="383">
        <f t="shared" si="288"/>
        <v>0</v>
      </c>
      <c r="BG229" s="26"/>
      <c r="BH229" s="381">
        <f t="shared" si="285"/>
        <v>0</v>
      </c>
      <c r="BI229" s="383">
        <f t="shared" si="289"/>
        <v>0</v>
      </c>
    </row>
    <row r="230" spans="2:61" ht="12" hidden="1" customHeight="1" outlineLevel="1" x14ac:dyDescent="0.35">
      <c r="B230" s="61" t="s">
        <v>739</v>
      </c>
      <c r="C230" s="62">
        <f>IFERROR(VLOOKUP($B230,'P3'!$B:$AQ,2,FALSE),0)</f>
        <v>0</v>
      </c>
      <c r="D230" s="376">
        <f>IFERROR(VLOOKUP($B230,'P3'!$B:$AQ,3,FALSE),0)</f>
        <v>0</v>
      </c>
      <c r="E230" s="377">
        <f>IFERROR(VLOOKUP($B230,'P3'!$B:$AQ,4,FALSE),0)</f>
        <v>0</v>
      </c>
      <c r="F230" s="376">
        <f>IFERROR(VLOOKUP($B230,'P3'!$B:$AQ,5,FALSE),0)</f>
        <v>0</v>
      </c>
      <c r="G230" s="377">
        <f>IFERROR(VLOOKUP($B230,'P3'!$B:$AQ,6,FALSE),0)</f>
        <v>0</v>
      </c>
      <c r="H230" s="378">
        <f>IFERROR(VLOOKUP($B230,'P3'!$B:$AQ,7,FALSE),0)</f>
        <v>0</v>
      </c>
      <c r="I230" s="379">
        <f>IFERROR(VLOOKUP($B230,'P3'!$B:$AQ,8,FALSE),0)</f>
        <v>0</v>
      </c>
      <c r="J230" s="65">
        <f>IFERROR(VLOOKUP($B230,'P3'!$B:$AQ,9,FALSE),0)</f>
        <v>0</v>
      </c>
      <c r="K230" s="392"/>
      <c r="L230" s="393"/>
      <c r="M230" s="393"/>
      <c r="N230" s="68">
        <f t="shared" si="286"/>
        <v>0</v>
      </c>
      <c r="O230" s="66">
        <f t="shared" si="287"/>
        <v>0</v>
      </c>
      <c r="P230" s="26"/>
      <c r="Q230" s="67" cm="1">
        <f t="array" ref="Q230">SUMPRODUCT(('P3'!$M$8:$AV$8=Q$9)*('P3'!$B$11:$B$190=$B230)*('P3'!$M$11:$AV$190*1))</f>
        <v>0</v>
      </c>
      <c r="R230" s="68" cm="1">
        <f t="array" ref="R230">SUMPRODUCT(('P3'!$M$8:$AV$8=R$9)*('P3'!$B$11:$B$190=$B230)*('P3'!$M$11:$AV$190*1))</f>
        <v>0</v>
      </c>
      <c r="S230" s="69" cm="1">
        <f t="array" ref="S230">SUMPRODUCT(('P3'!$M$8:$AV$8=S$9)*('P3'!$B$11:$B$190=$B230)*('P3'!$M$11:$AV$190*1))</f>
        <v>0</v>
      </c>
      <c r="T230" s="67" cm="1">
        <f t="array" ref="T230">SUMPRODUCT(('P3'!$M$8:$AV$8=T$9)*('P3'!$B$11:$B$190=$B230)*('P3'!$M$11:$AV$190*1))</f>
        <v>0</v>
      </c>
      <c r="U230" s="68" cm="1">
        <f t="array" ref="U230">SUMPRODUCT(('P3'!$M$8:$AV$8=U$9)*('P3'!$B$11:$B$190=$B230)*('P3'!$M$11:$AV$190*1))</f>
        <v>0</v>
      </c>
      <c r="V230" s="69" cm="1">
        <f t="array" ref="V230">SUMPRODUCT(('P3'!$M$8:$AV$8=V$9)*('P3'!$B$11:$B$190=$B230)*('P3'!$M$11:$AV$190*1))</f>
        <v>0</v>
      </c>
      <c r="W230" s="67" cm="1">
        <f t="array" ref="W230">SUMPRODUCT(('P3'!$M$8:$AV$8=W$9)*('P3'!$B$11:$B$190=$B230)*('P3'!$M$11:$AV$190*1))</f>
        <v>0</v>
      </c>
      <c r="X230" s="68" cm="1">
        <f t="array" ref="X230">SUMPRODUCT(('P3'!$M$8:$AV$8=X$9)*('P3'!$B$11:$B$190=$B230)*('P3'!$M$11:$AV$190*1))</f>
        <v>0</v>
      </c>
      <c r="Y230" s="69" cm="1">
        <f t="array" ref="Y230">SUMPRODUCT(('P3'!$M$8:$AV$8=Y$9)*('P3'!$B$11:$B$190=$B230)*('P3'!$M$11:$AV$190*1))</f>
        <v>0</v>
      </c>
      <c r="Z230" s="67" cm="1">
        <f t="array" ref="Z230">SUMPRODUCT(('P3'!$M$8:$AV$8=Z$9)*('P3'!$B$11:$B$190=$B230)*('P3'!$M$11:$AV$190*1))</f>
        <v>0</v>
      </c>
      <c r="AA230" s="68" cm="1">
        <f t="array" ref="AA230">SUMPRODUCT(('P3'!$M$8:$AV$8=AA$9)*('P3'!$B$11:$B$190=$B230)*('P3'!$M$11:$AV$190*1))</f>
        <v>0</v>
      </c>
      <c r="AB230" s="69" cm="1">
        <f t="array" ref="AB230">SUMPRODUCT(('P3'!$M$8:$AV$8=AB$9)*('P3'!$B$11:$B$190=$B230)*('P3'!$M$11:$AV$190*1))</f>
        <v>0</v>
      </c>
      <c r="AC230" s="67" cm="1">
        <f t="array" ref="AC230">SUMPRODUCT(('P3'!$M$8:$AV$8=AC$9)*('P3'!$B$11:$B$190=$B230)*('P3'!$M$11:$AV$190*1))</f>
        <v>0</v>
      </c>
      <c r="AD230" s="68" cm="1">
        <f t="array" ref="AD230">SUMPRODUCT(('P3'!$M$8:$AV$8=AD$9)*('P3'!$B$11:$B$190=$B230)*('P3'!$M$11:$AV$190*1))</f>
        <v>0</v>
      </c>
      <c r="AE230" s="69" cm="1">
        <f t="array" ref="AE230">SUMPRODUCT(('P3'!$M$8:$AV$8=AE$9)*('P3'!$B$11:$B$190=$B230)*('P3'!$M$11:$AV$190*1))</f>
        <v>0</v>
      </c>
      <c r="AF230" s="67" cm="1">
        <f t="array" ref="AF230">SUMPRODUCT(('P3'!$M$8:$AV$8=AF$9)*('P3'!$B$11:$B$190=$B230)*('P3'!$M$11:$AV$190*1))</f>
        <v>0</v>
      </c>
      <c r="AG230" s="68" cm="1">
        <f t="array" ref="AG230">SUMPRODUCT(('P3'!$M$8:$AV$8=AG$9)*('P3'!$B$11:$B$190=$B230)*('P3'!$M$11:$AV$190*1))</f>
        <v>0</v>
      </c>
      <c r="AH230" s="69" cm="1">
        <f t="array" ref="AH230">SUMPRODUCT(('P3'!$M$8:$AV$8=AH$9)*('P3'!$B$11:$B$190=$B230)*('P3'!$M$11:$AV$190*1))</f>
        <v>0</v>
      </c>
      <c r="AI230" s="67" cm="1">
        <f t="array" ref="AI230">SUMPRODUCT(('P3'!$M$8:$AV$8=AI$9)*('P3'!$B$11:$B$190=$B230)*('P3'!$M$11:$AV$190*1))</f>
        <v>0</v>
      </c>
      <c r="AJ230" s="68" cm="1">
        <f t="array" ref="AJ230">SUMPRODUCT(('P3'!$M$8:$AV$8=AJ$9)*('P3'!$B$11:$B$190=$B230)*('P3'!$M$11:$AV$190*1))</f>
        <v>0</v>
      </c>
      <c r="AK230" s="69" cm="1">
        <f t="array" ref="AK230">SUMPRODUCT(('P3'!$M$8:$AV$8=AK$9)*('P3'!$B$11:$B$190=$B230)*('P3'!$M$11:$AV$190*1))</f>
        <v>0</v>
      </c>
      <c r="AL230" s="67" cm="1">
        <f t="array" ref="AL230">SUMPRODUCT(('P3'!$M$8:$AV$8=AL$9)*('P3'!$B$11:$B$190=$B230)*('P3'!$M$11:$AV$190*1))</f>
        <v>0</v>
      </c>
      <c r="AM230" s="68" cm="1">
        <f t="array" ref="AM230">SUMPRODUCT(('P3'!$M$8:$AV$8=AM$9)*('P3'!$B$11:$B$190=$B230)*('P3'!$M$11:$AV$190*1))</f>
        <v>0</v>
      </c>
      <c r="AN230" s="69" cm="1">
        <f t="array" ref="AN230">SUMPRODUCT(('P3'!$M$8:$AV$8=AN$9)*('P3'!$B$11:$B$190=$B230)*('P3'!$M$11:$AV$190*1))</f>
        <v>0</v>
      </c>
      <c r="AO230" s="67" cm="1">
        <f t="array" ref="AO230">SUMPRODUCT(('P3'!$M$8:$AV$8=AO$9)*('P3'!$B$11:$B$190=$B230)*('P3'!$M$11:$AV$190*1))</f>
        <v>0</v>
      </c>
      <c r="AP230" s="68" cm="1">
        <f t="array" ref="AP230">SUMPRODUCT(('P3'!$M$8:$AV$8=AP$9)*('P3'!$B$11:$B$190=$B230)*('P3'!$M$11:$AV$190*1))</f>
        <v>0</v>
      </c>
      <c r="AQ230" s="69" cm="1">
        <f t="array" ref="AQ230">SUMPRODUCT(('P3'!$M$8:$AV$8=AQ$9)*('P3'!$B$11:$B$190=$B230)*('P3'!$M$11:$AV$190*1))</f>
        <v>0</v>
      </c>
      <c r="AR230" s="67" cm="1">
        <f t="array" ref="AR230">SUMPRODUCT(('P3'!$M$8:$AV$8=AR$9)*('P3'!$B$11:$B$190=$B230)*('P3'!$M$11:$AV$190*1))</f>
        <v>0</v>
      </c>
      <c r="AS230" s="68" cm="1">
        <f t="array" ref="AS230">SUMPRODUCT(('P3'!$M$8:$AV$8=AS$9)*('P3'!$B$11:$B$190=$B230)*('P3'!$M$11:$AV$190*1))</f>
        <v>0</v>
      </c>
      <c r="AT230" s="69" cm="1">
        <f t="array" ref="AT230">SUMPRODUCT(('P3'!$M$8:$AV$8=AT$9)*('P3'!$B$11:$B$190=$B230)*('P3'!$M$11:$AV$190*1))</f>
        <v>0</v>
      </c>
      <c r="AU230" s="67" cm="1">
        <f t="array" ref="AU230">SUMPRODUCT(('P3'!$M$8:$AV$8=AU$9)*('P3'!$B$11:$B$190=$B230)*('P3'!$M$11:$AV$190*1))</f>
        <v>0</v>
      </c>
      <c r="AV230" s="68" cm="1">
        <f t="array" ref="AV230">SUMPRODUCT(('P3'!$M$8:$AV$8=AV$9)*('P3'!$B$11:$B$190=$B230)*('P3'!$M$11:$AV$190*1))</f>
        <v>0</v>
      </c>
      <c r="AW230" s="69" cm="1">
        <f t="array" ref="AW230">SUMPRODUCT(('P3'!$M$8:$AV$8=AW$9)*('P3'!$B$11:$B$190=$B230)*('P3'!$M$11:$AV$190*1))</f>
        <v>0</v>
      </c>
      <c r="AX230" s="67" cm="1">
        <f t="array" ref="AX230">SUMPRODUCT(('P3'!$M$8:$AV$8=AX$9)*('P3'!$B$11:$B$190=$B230)*('P3'!$M$11:$AV$190*1))</f>
        <v>0</v>
      </c>
      <c r="AY230" s="68" cm="1">
        <f t="array" ref="AY230">SUMPRODUCT(('P3'!$M$8:$AV$8=AY$9)*('P3'!$B$11:$B$190=$B230)*('P3'!$M$11:$AV$190*1))</f>
        <v>0</v>
      </c>
      <c r="AZ230" s="69" cm="1">
        <f t="array" ref="AZ230">SUMPRODUCT(('P3'!$M$8:$AV$8=AZ$9)*('P3'!$B$11:$B$190=$B230)*('P3'!$M$11:$AV$190*1))</f>
        <v>0</v>
      </c>
      <c r="BA230" s="26"/>
      <c r="BB230" s="381"/>
      <c r="BC230" s="382"/>
      <c r="BD230" s="26"/>
      <c r="BE230" s="381">
        <f t="shared" si="284"/>
        <v>0</v>
      </c>
      <c r="BF230" s="383">
        <f t="shared" si="288"/>
        <v>0</v>
      </c>
      <c r="BG230" s="26"/>
      <c r="BH230" s="381">
        <f t="shared" si="285"/>
        <v>0</v>
      </c>
      <c r="BI230" s="383">
        <f t="shared" si="289"/>
        <v>0</v>
      </c>
    </row>
    <row r="231" spans="2:61" ht="12" hidden="1" customHeight="1" outlineLevel="1" x14ac:dyDescent="0.35">
      <c r="B231" s="61" t="s">
        <v>740</v>
      </c>
      <c r="C231" s="62">
        <f>IFERROR(VLOOKUP($B231,'P3'!$B:$AQ,2,FALSE),0)</f>
        <v>0</v>
      </c>
      <c r="D231" s="376">
        <f>IFERROR(VLOOKUP($B231,'P3'!$B:$AQ,3,FALSE),0)</f>
        <v>0</v>
      </c>
      <c r="E231" s="377">
        <f>IFERROR(VLOOKUP($B231,'P3'!$B:$AQ,4,FALSE),0)</f>
        <v>0</v>
      </c>
      <c r="F231" s="376">
        <f>IFERROR(VLOOKUP($B231,'P3'!$B:$AQ,5,FALSE),0)</f>
        <v>0</v>
      </c>
      <c r="G231" s="377">
        <f>IFERROR(VLOOKUP($B231,'P3'!$B:$AQ,6,FALSE),0)</f>
        <v>0</v>
      </c>
      <c r="H231" s="378">
        <f>IFERROR(VLOOKUP($B231,'P3'!$B:$AQ,7,FALSE),0)</f>
        <v>0</v>
      </c>
      <c r="I231" s="379">
        <f>IFERROR(VLOOKUP($B231,'P3'!$B:$AQ,8,FALSE),0)</f>
        <v>0</v>
      </c>
      <c r="J231" s="65">
        <f>IFERROR(VLOOKUP($B231,'P3'!$B:$AQ,9,FALSE),0)</f>
        <v>0</v>
      </c>
      <c r="K231" s="392"/>
      <c r="L231" s="393"/>
      <c r="M231" s="393"/>
      <c r="N231" s="68">
        <f t="shared" si="286"/>
        <v>0</v>
      </c>
      <c r="O231" s="66">
        <f t="shared" si="287"/>
        <v>0</v>
      </c>
      <c r="P231" s="26"/>
      <c r="Q231" s="67" cm="1">
        <f t="array" ref="Q231">SUMPRODUCT(('P3'!$M$8:$AV$8=Q$9)*('P3'!$B$11:$B$190=$B231)*('P3'!$M$11:$AV$190*1))</f>
        <v>0</v>
      </c>
      <c r="R231" s="68" cm="1">
        <f t="array" ref="R231">SUMPRODUCT(('P3'!$M$8:$AV$8=R$9)*('P3'!$B$11:$B$190=$B231)*('P3'!$M$11:$AV$190*1))</f>
        <v>0</v>
      </c>
      <c r="S231" s="69" cm="1">
        <f t="array" ref="S231">SUMPRODUCT(('P3'!$M$8:$AV$8=S$9)*('P3'!$B$11:$B$190=$B231)*('P3'!$M$11:$AV$190*1))</f>
        <v>0</v>
      </c>
      <c r="T231" s="67" cm="1">
        <f t="array" ref="T231">SUMPRODUCT(('P3'!$M$8:$AV$8=T$9)*('P3'!$B$11:$B$190=$B231)*('P3'!$M$11:$AV$190*1))</f>
        <v>0</v>
      </c>
      <c r="U231" s="68" cm="1">
        <f t="array" ref="U231">SUMPRODUCT(('P3'!$M$8:$AV$8=U$9)*('P3'!$B$11:$B$190=$B231)*('P3'!$M$11:$AV$190*1))</f>
        <v>0</v>
      </c>
      <c r="V231" s="69" cm="1">
        <f t="array" ref="V231">SUMPRODUCT(('P3'!$M$8:$AV$8=V$9)*('P3'!$B$11:$B$190=$B231)*('P3'!$M$11:$AV$190*1))</f>
        <v>0</v>
      </c>
      <c r="W231" s="67" cm="1">
        <f t="array" ref="W231">SUMPRODUCT(('P3'!$M$8:$AV$8=W$9)*('P3'!$B$11:$B$190=$B231)*('P3'!$M$11:$AV$190*1))</f>
        <v>0</v>
      </c>
      <c r="X231" s="68" cm="1">
        <f t="array" ref="X231">SUMPRODUCT(('P3'!$M$8:$AV$8=X$9)*('P3'!$B$11:$B$190=$B231)*('P3'!$M$11:$AV$190*1))</f>
        <v>0</v>
      </c>
      <c r="Y231" s="69" cm="1">
        <f t="array" ref="Y231">SUMPRODUCT(('P3'!$M$8:$AV$8=Y$9)*('P3'!$B$11:$B$190=$B231)*('P3'!$M$11:$AV$190*1))</f>
        <v>0</v>
      </c>
      <c r="Z231" s="67" cm="1">
        <f t="array" ref="Z231">SUMPRODUCT(('P3'!$M$8:$AV$8=Z$9)*('P3'!$B$11:$B$190=$B231)*('P3'!$M$11:$AV$190*1))</f>
        <v>0</v>
      </c>
      <c r="AA231" s="68" cm="1">
        <f t="array" ref="AA231">SUMPRODUCT(('P3'!$M$8:$AV$8=AA$9)*('P3'!$B$11:$B$190=$B231)*('P3'!$M$11:$AV$190*1))</f>
        <v>0</v>
      </c>
      <c r="AB231" s="69" cm="1">
        <f t="array" ref="AB231">SUMPRODUCT(('P3'!$M$8:$AV$8=AB$9)*('P3'!$B$11:$B$190=$B231)*('P3'!$M$11:$AV$190*1))</f>
        <v>0</v>
      </c>
      <c r="AC231" s="67" cm="1">
        <f t="array" ref="AC231">SUMPRODUCT(('P3'!$M$8:$AV$8=AC$9)*('P3'!$B$11:$B$190=$B231)*('P3'!$M$11:$AV$190*1))</f>
        <v>0</v>
      </c>
      <c r="AD231" s="68" cm="1">
        <f t="array" ref="AD231">SUMPRODUCT(('P3'!$M$8:$AV$8=AD$9)*('P3'!$B$11:$B$190=$B231)*('P3'!$M$11:$AV$190*1))</f>
        <v>0</v>
      </c>
      <c r="AE231" s="69" cm="1">
        <f t="array" ref="AE231">SUMPRODUCT(('P3'!$M$8:$AV$8=AE$9)*('P3'!$B$11:$B$190=$B231)*('P3'!$M$11:$AV$190*1))</f>
        <v>0</v>
      </c>
      <c r="AF231" s="67" cm="1">
        <f t="array" ref="AF231">SUMPRODUCT(('P3'!$M$8:$AV$8=AF$9)*('P3'!$B$11:$B$190=$B231)*('P3'!$M$11:$AV$190*1))</f>
        <v>0</v>
      </c>
      <c r="AG231" s="68" cm="1">
        <f t="array" ref="AG231">SUMPRODUCT(('P3'!$M$8:$AV$8=AG$9)*('P3'!$B$11:$B$190=$B231)*('P3'!$M$11:$AV$190*1))</f>
        <v>0</v>
      </c>
      <c r="AH231" s="69" cm="1">
        <f t="array" ref="AH231">SUMPRODUCT(('P3'!$M$8:$AV$8=AH$9)*('P3'!$B$11:$B$190=$B231)*('P3'!$M$11:$AV$190*1))</f>
        <v>0</v>
      </c>
      <c r="AI231" s="67" cm="1">
        <f t="array" ref="AI231">SUMPRODUCT(('P3'!$M$8:$AV$8=AI$9)*('P3'!$B$11:$B$190=$B231)*('P3'!$M$11:$AV$190*1))</f>
        <v>0</v>
      </c>
      <c r="AJ231" s="68" cm="1">
        <f t="array" ref="AJ231">SUMPRODUCT(('P3'!$M$8:$AV$8=AJ$9)*('P3'!$B$11:$B$190=$B231)*('P3'!$M$11:$AV$190*1))</f>
        <v>0</v>
      </c>
      <c r="AK231" s="69" cm="1">
        <f t="array" ref="AK231">SUMPRODUCT(('P3'!$M$8:$AV$8=AK$9)*('P3'!$B$11:$B$190=$B231)*('P3'!$M$11:$AV$190*1))</f>
        <v>0</v>
      </c>
      <c r="AL231" s="67" cm="1">
        <f t="array" ref="AL231">SUMPRODUCT(('P3'!$M$8:$AV$8=AL$9)*('P3'!$B$11:$B$190=$B231)*('P3'!$M$11:$AV$190*1))</f>
        <v>0</v>
      </c>
      <c r="AM231" s="68" cm="1">
        <f t="array" ref="AM231">SUMPRODUCT(('P3'!$M$8:$AV$8=AM$9)*('P3'!$B$11:$B$190=$B231)*('P3'!$M$11:$AV$190*1))</f>
        <v>0</v>
      </c>
      <c r="AN231" s="69" cm="1">
        <f t="array" ref="AN231">SUMPRODUCT(('P3'!$M$8:$AV$8=AN$9)*('P3'!$B$11:$B$190=$B231)*('P3'!$M$11:$AV$190*1))</f>
        <v>0</v>
      </c>
      <c r="AO231" s="67" cm="1">
        <f t="array" ref="AO231">SUMPRODUCT(('P3'!$M$8:$AV$8=AO$9)*('P3'!$B$11:$B$190=$B231)*('P3'!$M$11:$AV$190*1))</f>
        <v>0</v>
      </c>
      <c r="AP231" s="68" cm="1">
        <f t="array" ref="AP231">SUMPRODUCT(('P3'!$M$8:$AV$8=AP$9)*('P3'!$B$11:$B$190=$B231)*('P3'!$M$11:$AV$190*1))</f>
        <v>0</v>
      </c>
      <c r="AQ231" s="69" cm="1">
        <f t="array" ref="AQ231">SUMPRODUCT(('P3'!$M$8:$AV$8=AQ$9)*('P3'!$B$11:$B$190=$B231)*('P3'!$M$11:$AV$190*1))</f>
        <v>0</v>
      </c>
      <c r="AR231" s="67" cm="1">
        <f t="array" ref="AR231">SUMPRODUCT(('P3'!$M$8:$AV$8=AR$9)*('P3'!$B$11:$B$190=$B231)*('P3'!$M$11:$AV$190*1))</f>
        <v>0</v>
      </c>
      <c r="AS231" s="68" cm="1">
        <f t="array" ref="AS231">SUMPRODUCT(('P3'!$M$8:$AV$8=AS$9)*('P3'!$B$11:$B$190=$B231)*('P3'!$M$11:$AV$190*1))</f>
        <v>0</v>
      </c>
      <c r="AT231" s="69" cm="1">
        <f t="array" ref="AT231">SUMPRODUCT(('P3'!$M$8:$AV$8=AT$9)*('P3'!$B$11:$B$190=$B231)*('P3'!$M$11:$AV$190*1))</f>
        <v>0</v>
      </c>
      <c r="AU231" s="67" cm="1">
        <f t="array" ref="AU231">SUMPRODUCT(('P3'!$M$8:$AV$8=AU$9)*('P3'!$B$11:$B$190=$B231)*('P3'!$M$11:$AV$190*1))</f>
        <v>0</v>
      </c>
      <c r="AV231" s="68" cm="1">
        <f t="array" ref="AV231">SUMPRODUCT(('P3'!$M$8:$AV$8=AV$9)*('P3'!$B$11:$B$190=$B231)*('P3'!$M$11:$AV$190*1))</f>
        <v>0</v>
      </c>
      <c r="AW231" s="69" cm="1">
        <f t="array" ref="AW231">SUMPRODUCT(('P3'!$M$8:$AV$8=AW$9)*('P3'!$B$11:$B$190=$B231)*('P3'!$M$11:$AV$190*1))</f>
        <v>0</v>
      </c>
      <c r="AX231" s="67" cm="1">
        <f t="array" ref="AX231">SUMPRODUCT(('P3'!$M$8:$AV$8=AX$9)*('P3'!$B$11:$B$190=$B231)*('P3'!$M$11:$AV$190*1))</f>
        <v>0</v>
      </c>
      <c r="AY231" s="68" cm="1">
        <f t="array" ref="AY231">SUMPRODUCT(('P3'!$M$8:$AV$8=AY$9)*('P3'!$B$11:$B$190=$B231)*('P3'!$M$11:$AV$190*1))</f>
        <v>0</v>
      </c>
      <c r="AZ231" s="69" cm="1">
        <f t="array" ref="AZ231">SUMPRODUCT(('P3'!$M$8:$AV$8=AZ$9)*('P3'!$B$11:$B$190=$B231)*('P3'!$M$11:$AV$190*1))</f>
        <v>0</v>
      </c>
      <c r="BA231" s="26"/>
      <c r="BB231" s="381"/>
      <c r="BC231" s="382"/>
      <c r="BD231" s="26"/>
      <c r="BE231" s="381">
        <f t="shared" si="284"/>
        <v>0</v>
      </c>
      <c r="BF231" s="383">
        <f t="shared" si="288"/>
        <v>0</v>
      </c>
      <c r="BG231" s="26"/>
      <c r="BH231" s="381">
        <f t="shared" si="285"/>
        <v>0</v>
      </c>
      <c r="BI231" s="383">
        <f t="shared" si="289"/>
        <v>0</v>
      </c>
    </row>
    <row r="232" spans="2:61" ht="12" hidden="1" customHeight="1" outlineLevel="1" x14ac:dyDescent="0.35">
      <c r="B232" s="61" t="s">
        <v>741</v>
      </c>
      <c r="C232" s="62">
        <f>IFERROR(VLOOKUP($B232,'P3'!$B:$AQ,2,FALSE),0)</f>
        <v>0</v>
      </c>
      <c r="D232" s="376">
        <f>IFERROR(VLOOKUP($B232,'P3'!$B:$AQ,3,FALSE),0)</f>
        <v>0</v>
      </c>
      <c r="E232" s="377">
        <f>IFERROR(VLOOKUP($B232,'P3'!$B:$AQ,4,FALSE),0)</f>
        <v>0</v>
      </c>
      <c r="F232" s="376">
        <f>IFERROR(VLOOKUP($B232,'P3'!$B:$AQ,5,FALSE),0)</f>
        <v>0</v>
      </c>
      <c r="G232" s="377">
        <f>IFERROR(VLOOKUP($B232,'P3'!$B:$AQ,6,FALSE),0)</f>
        <v>0</v>
      </c>
      <c r="H232" s="378">
        <f>IFERROR(VLOOKUP($B232,'P3'!$B:$AQ,7,FALSE),0)</f>
        <v>0</v>
      </c>
      <c r="I232" s="379">
        <f>IFERROR(VLOOKUP($B232,'P3'!$B:$AQ,8,FALSE),0)</f>
        <v>0</v>
      </c>
      <c r="J232" s="65">
        <f>IFERROR(VLOOKUP($B232,'P3'!$B:$AQ,9,FALSE),0)</f>
        <v>0</v>
      </c>
      <c r="K232" s="392"/>
      <c r="L232" s="393"/>
      <c r="M232" s="393"/>
      <c r="N232" s="68">
        <f t="shared" si="286"/>
        <v>0</v>
      </c>
      <c r="O232" s="66">
        <f t="shared" si="287"/>
        <v>0</v>
      </c>
      <c r="P232" s="26"/>
      <c r="Q232" s="67" cm="1">
        <f t="array" ref="Q232">SUMPRODUCT(('P3'!$M$8:$AV$8=Q$9)*('P3'!$B$11:$B$190=$B232)*('P3'!$M$11:$AV$190*1))</f>
        <v>0</v>
      </c>
      <c r="R232" s="68" cm="1">
        <f t="array" ref="R232">SUMPRODUCT(('P3'!$M$8:$AV$8=R$9)*('P3'!$B$11:$B$190=$B232)*('P3'!$M$11:$AV$190*1))</f>
        <v>0</v>
      </c>
      <c r="S232" s="69" cm="1">
        <f t="array" ref="S232">SUMPRODUCT(('P3'!$M$8:$AV$8=S$9)*('P3'!$B$11:$B$190=$B232)*('P3'!$M$11:$AV$190*1))</f>
        <v>0</v>
      </c>
      <c r="T232" s="67" cm="1">
        <f t="array" ref="T232">SUMPRODUCT(('P3'!$M$8:$AV$8=T$9)*('P3'!$B$11:$B$190=$B232)*('P3'!$M$11:$AV$190*1))</f>
        <v>0</v>
      </c>
      <c r="U232" s="68" cm="1">
        <f t="array" ref="U232">SUMPRODUCT(('P3'!$M$8:$AV$8=U$9)*('P3'!$B$11:$B$190=$B232)*('P3'!$M$11:$AV$190*1))</f>
        <v>0</v>
      </c>
      <c r="V232" s="69" cm="1">
        <f t="array" ref="V232">SUMPRODUCT(('P3'!$M$8:$AV$8=V$9)*('P3'!$B$11:$B$190=$B232)*('P3'!$M$11:$AV$190*1))</f>
        <v>0</v>
      </c>
      <c r="W232" s="67" cm="1">
        <f t="array" ref="W232">SUMPRODUCT(('P3'!$M$8:$AV$8=W$9)*('P3'!$B$11:$B$190=$B232)*('P3'!$M$11:$AV$190*1))</f>
        <v>0</v>
      </c>
      <c r="X232" s="68" cm="1">
        <f t="array" ref="X232">SUMPRODUCT(('P3'!$M$8:$AV$8=X$9)*('P3'!$B$11:$B$190=$B232)*('P3'!$M$11:$AV$190*1))</f>
        <v>0</v>
      </c>
      <c r="Y232" s="69" cm="1">
        <f t="array" ref="Y232">SUMPRODUCT(('P3'!$M$8:$AV$8=Y$9)*('P3'!$B$11:$B$190=$B232)*('P3'!$M$11:$AV$190*1))</f>
        <v>0</v>
      </c>
      <c r="Z232" s="67" cm="1">
        <f t="array" ref="Z232">SUMPRODUCT(('P3'!$M$8:$AV$8=Z$9)*('P3'!$B$11:$B$190=$B232)*('P3'!$M$11:$AV$190*1))</f>
        <v>0</v>
      </c>
      <c r="AA232" s="68" cm="1">
        <f t="array" ref="AA232">SUMPRODUCT(('P3'!$M$8:$AV$8=AA$9)*('P3'!$B$11:$B$190=$B232)*('P3'!$M$11:$AV$190*1))</f>
        <v>0</v>
      </c>
      <c r="AB232" s="69" cm="1">
        <f t="array" ref="AB232">SUMPRODUCT(('P3'!$M$8:$AV$8=AB$9)*('P3'!$B$11:$B$190=$B232)*('P3'!$M$11:$AV$190*1))</f>
        <v>0</v>
      </c>
      <c r="AC232" s="67" cm="1">
        <f t="array" ref="AC232">SUMPRODUCT(('P3'!$M$8:$AV$8=AC$9)*('P3'!$B$11:$B$190=$B232)*('P3'!$M$11:$AV$190*1))</f>
        <v>0</v>
      </c>
      <c r="AD232" s="68" cm="1">
        <f t="array" ref="AD232">SUMPRODUCT(('P3'!$M$8:$AV$8=AD$9)*('P3'!$B$11:$B$190=$B232)*('P3'!$M$11:$AV$190*1))</f>
        <v>0</v>
      </c>
      <c r="AE232" s="69" cm="1">
        <f t="array" ref="AE232">SUMPRODUCT(('P3'!$M$8:$AV$8=AE$9)*('P3'!$B$11:$B$190=$B232)*('P3'!$M$11:$AV$190*1))</f>
        <v>0</v>
      </c>
      <c r="AF232" s="67" cm="1">
        <f t="array" ref="AF232">SUMPRODUCT(('P3'!$M$8:$AV$8=AF$9)*('P3'!$B$11:$B$190=$B232)*('P3'!$M$11:$AV$190*1))</f>
        <v>0</v>
      </c>
      <c r="AG232" s="68" cm="1">
        <f t="array" ref="AG232">SUMPRODUCT(('P3'!$M$8:$AV$8=AG$9)*('P3'!$B$11:$B$190=$B232)*('P3'!$M$11:$AV$190*1))</f>
        <v>0</v>
      </c>
      <c r="AH232" s="69" cm="1">
        <f t="array" ref="AH232">SUMPRODUCT(('P3'!$M$8:$AV$8=AH$9)*('P3'!$B$11:$B$190=$B232)*('P3'!$M$11:$AV$190*1))</f>
        <v>0</v>
      </c>
      <c r="AI232" s="67" cm="1">
        <f t="array" ref="AI232">SUMPRODUCT(('P3'!$M$8:$AV$8=AI$9)*('P3'!$B$11:$B$190=$B232)*('P3'!$M$11:$AV$190*1))</f>
        <v>0</v>
      </c>
      <c r="AJ232" s="68" cm="1">
        <f t="array" ref="AJ232">SUMPRODUCT(('P3'!$M$8:$AV$8=AJ$9)*('P3'!$B$11:$B$190=$B232)*('P3'!$M$11:$AV$190*1))</f>
        <v>0</v>
      </c>
      <c r="AK232" s="69" cm="1">
        <f t="array" ref="AK232">SUMPRODUCT(('P3'!$M$8:$AV$8=AK$9)*('P3'!$B$11:$B$190=$B232)*('P3'!$M$11:$AV$190*1))</f>
        <v>0</v>
      </c>
      <c r="AL232" s="67" cm="1">
        <f t="array" ref="AL232">SUMPRODUCT(('P3'!$M$8:$AV$8=AL$9)*('P3'!$B$11:$B$190=$B232)*('P3'!$M$11:$AV$190*1))</f>
        <v>0</v>
      </c>
      <c r="AM232" s="68" cm="1">
        <f t="array" ref="AM232">SUMPRODUCT(('P3'!$M$8:$AV$8=AM$9)*('P3'!$B$11:$B$190=$B232)*('P3'!$M$11:$AV$190*1))</f>
        <v>0</v>
      </c>
      <c r="AN232" s="69" cm="1">
        <f t="array" ref="AN232">SUMPRODUCT(('P3'!$M$8:$AV$8=AN$9)*('P3'!$B$11:$B$190=$B232)*('P3'!$M$11:$AV$190*1))</f>
        <v>0</v>
      </c>
      <c r="AO232" s="67" cm="1">
        <f t="array" ref="AO232">SUMPRODUCT(('P3'!$M$8:$AV$8=AO$9)*('P3'!$B$11:$B$190=$B232)*('P3'!$M$11:$AV$190*1))</f>
        <v>0</v>
      </c>
      <c r="AP232" s="68" cm="1">
        <f t="array" ref="AP232">SUMPRODUCT(('P3'!$M$8:$AV$8=AP$9)*('P3'!$B$11:$B$190=$B232)*('P3'!$M$11:$AV$190*1))</f>
        <v>0</v>
      </c>
      <c r="AQ232" s="69" cm="1">
        <f t="array" ref="AQ232">SUMPRODUCT(('P3'!$M$8:$AV$8=AQ$9)*('P3'!$B$11:$B$190=$B232)*('P3'!$M$11:$AV$190*1))</f>
        <v>0</v>
      </c>
      <c r="AR232" s="67" cm="1">
        <f t="array" ref="AR232">SUMPRODUCT(('P3'!$M$8:$AV$8=AR$9)*('P3'!$B$11:$B$190=$B232)*('P3'!$M$11:$AV$190*1))</f>
        <v>0</v>
      </c>
      <c r="AS232" s="68" cm="1">
        <f t="array" ref="AS232">SUMPRODUCT(('P3'!$M$8:$AV$8=AS$9)*('P3'!$B$11:$B$190=$B232)*('P3'!$M$11:$AV$190*1))</f>
        <v>0</v>
      </c>
      <c r="AT232" s="69" cm="1">
        <f t="array" ref="AT232">SUMPRODUCT(('P3'!$M$8:$AV$8=AT$9)*('P3'!$B$11:$B$190=$B232)*('P3'!$M$11:$AV$190*1))</f>
        <v>0</v>
      </c>
      <c r="AU232" s="67" cm="1">
        <f t="array" ref="AU232">SUMPRODUCT(('P3'!$M$8:$AV$8=AU$9)*('P3'!$B$11:$B$190=$B232)*('P3'!$M$11:$AV$190*1))</f>
        <v>0</v>
      </c>
      <c r="AV232" s="68" cm="1">
        <f t="array" ref="AV232">SUMPRODUCT(('P3'!$M$8:$AV$8=AV$9)*('P3'!$B$11:$B$190=$B232)*('P3'!$M$11:$AV$190*1))</f>
        <v>0</v>
      </c>
      <c r="AW232" s="69" cm="1">
        <f t="array" ref="AW232">SUMPRODUCT(('P3'!$M$8:$AV$8=AW$9)*('P3'!$B$11:$B$190=$B232)*('P3'!$M$11:$AV$190*1))</f>
        <v>0</v>
      </c>
      <c r="AX232" s="67" cm="1">
        <f t="array" ref="AX232">SUMPRODUCT(('P3'!$M$8:$AV$8=AX$9)*('P3'!$B$11:$B$190=$B232)*('P3'!$M$11:$AV$190*1))</f>
        <v>0</v>
      </c>
      <c r="AY232" s="68" cm="1">
        <f t="array" ref="AY232">SUMPRODUCT(('P3'!$M$8:$AV$8=AY$9)*('P3'!$B$11:$B$190=$B232)*('P3'!$M$11:$AV$190*1))</f>
        <v>0</v>
      </c>
      <c r="AZ232" s="69" cm="1">
        <f t="array" ref="AZ232">SUMPRODUCT(('P3'!$M$8:$AV$8=AZ$9)*('P3'!$B$11:$B$190=$B232)*('P3'!$M$11:$AV$190*1))</f>
        <v>0</v>
      </c>
      <c r="BA232" s="26"/>
      <c r="BB232" s="381"/>
      <c r="BC232" s="382"/>
      <c r="BD232" s="26"/>
      <c r="BE232" s="381">
        <f t="shared" si="284"/>
        <v>0</v>
      </c>
      <c r="BF232" s="383">
        <f t="shared" si="288"/>
        <v>0</v>
      </c>
      <c r="BG232" s="26"/>
      <c r="BH232" s="381">
        <f t="shared" si="285"/>
        <v>0</v>
      </c>
      <c r="BI232" s="383">
        <f t="shared" si="289"/>
        <v>0</v>
      </c>
    </row>
    <row r="233" spans="2:61" ht="12" hidden="1" customHeight="1" outlineLevel="1" x14ac:dyDescent="0.35">
      <c r="B233" s="61" t="s">
        <v>742</v>
      </c>
      <c r="C233" s="62">
        <f>IFERROR(VLOOKUP($B233,'P3'!$B:$AQ,2,FALSE),0)</f>
        <v>0</v>
      </c>
      <c r="D233" s="376">
        <f>IFERROR(VLOOKUP($B233,'P3'!$B:$AQ,3,FALSE),0)</f>
        <v>0</v>
      </c>
      <c r="E233" s="377">
        <f>IFERROR(VLOOKUP($B233,'P3'!$B:$AQ,4,FALSE),0)</f>
        <v>0</v>
      </c>
      <c r="F233" s="376">
        <f>IFERROR(VLOOKUP($B233,'P3'!$B:$AQ,5,FALSE),0)</f>
        <v>0</v>
      </c>
      <c r="G233" s="377">
        <f>IFERROR(VLOOKUP($B233,'P3'!$B:$AQ,6,FALSE),0)</f>
        <v>0</v>
      </c>
      <c r="H233" s="378">
        <f>IFERROR(VLOOKUP($B233,'P3'!$B:$AQ,7,FALSE),0)</f>
        <v>0</v>
      </c>
      <c r="I233" s="379">
        <f>IFERROR(VLOOKUP($B233,'P3'!$B:$AQ,8,FALSE),0)</f>
        <v>0</v>
      </c>
      <c r="J233" s="65">
        <f>IFERROR(VLOOKUP($B233,'P3'!$B:$AQ,9,FALSE),0)</f>
        <v>0</v>
      </c>
      <c r="K233" s="392"/>
      <c r="L233" s="393"/>
      <c r="M233" s="393"/>
      <c r="N233" s="68">
        <f t="shared" si="286"/>
        <v>0</v>
      </c>
      <c r="O233" s="66">
        <f t="shared" si="287"/>
        <v>0</v>
      </c>
      <c r="P233" s="26"/>
      <c r="Q233" s="67" cm="1">
        <f t="array" ref="Q233">SUMPRODUCT(('P3'!$M$8:$AV$8=Q$9)*('P3'!$B$11:$B$190=$B233)*('P3'!$M$11:$AV$190*1))</f>
        <v>0</v>
      </c>
      <c r="R233" s="68" cm="1">
        <f t="array" ref="R233">SUMPRODUCT(('P3'!$M$8:$AV$8=R$9)*('P3'!$B$11:$B$190=$B233)*('P3'!$M$11:$AV$190*1))</f>
        <v>0</v>
      </c>
      <c r="S233" s="69" cm="1">
        <f t="array" ref="S233">SUMPRODUCT(('P3'!$M$8:$AV$8=S$9)*('P3'!$B$11:$B$190=$B233)*('P3'!$M$11:$AV$190*1))</f>
        <v>0</v>
      </c>
      <c r="T233" s="67" cm="1">
        <f t="array" ref="T233">SUMPRODUCT(('P3'!$M$8:$AV$8=T$9)*('P3'!$B$11:$B$190=$B233)*('P3'!$M$11:$AV$190*1))</f>
        <v>0</v>
      </c>
      <c r="U233" s="68" cm="1">
        <f t="array" ref="U233">SUMPRODUCT(('P3'!$M$8:$AV$8=U$9)*('P3'!$B$11:$B$190=$B233)*('P3'!$M$11:$AV$190*1))</f>
        <v>0</v>
      </c>
      <c r="V233" s="69" cm="1">
        <f t="array" ref="V233">SUMPRODUCT(('P3'!$M$8:$AV$8=V$9)*('P3'!$B$11:$B$190=$B233)*('P3'!$M$11:$AV$190*1))</f>
        <v>0</v>
      </c>
      <c r="W233" s="67" cm="1">
        <f t="array" ref="W233">SUMPRODUCT(('P3'!$M$8:$AV$8=W$9)*('P3'!$B$11:$B$190=$B233)*('P3'!$M$11:$AV$190*1))</f>
        <v>0</v>
      </c>
      <c r="X233" s="68" cm="1">
        <f t="array" ref="X233">SUMPRODUCT(('P3'!$M$8:$AV$8=X$9)*('P3'!$B$11:$B$190=$B233)*('P3'!$M$11:$AV$190*1))</f>
        <v>0</v>
      </c>
      <c r="Y233" s="69" cm="1">
        <f t="array" ref="Y233">SUMPRODUCT(('P3'!$M$8:$AV$8=Y$9)*('P3'!$B$11:$B$190=$B233)*('P3'!$M$11:$AV$190*1))</f>
        <v>0</v>
      </c>
      <c r="Z233" s="67" cm="1">
        <f t="array" ref="Z233">SUMPRODUCT(('P3'!$M$8:$AV$8=Z$9)*('P3'!$B$11:$B$190=$B233)*('P3'!$M$11:$AV$190*1))</f>
        <v>0</v>
      </c>
      <c r="AA233" s="68" cm="1">
        <f t="array" ref="AA233">SUMPRODUCT(('P3'!$M$8:$AV$8=AA$9)*('P3'!$B$11:$B$190=$B233)*('P3'!$M$11:$AV$190*1))</f>
        <v>0</v>
      </c>
      <c r="AB233" s="69" cm="1">
        <f t="array" ref="AB233">SUMPRODUCT(('P3'!$M$8:$AV$8=AB$9)*('P3'!$B$11:$B$190=$B233)*('P3'!$M$11:$AV$190*1))</f>
        <v>0</v>
      </c>
      <c r="AC233" s="67" cm="1">
        <f t="array" ref="AC233">SUMPRODUCT(('P3'!$M$8:$AV$8=AC$9)*('P3'!$B$11:$B$190=$B233)*('P3'!$M$11:$AV$190*1))</f>
        <v>0</v>
      </c>
      <c r="AD233" s="68" cm="1">
        <f t="array" ref="AD233">SUMPRODUCT(('P3'!$M$8:$AV$8=AD$9)*('P3'!$B$11:$B$190=$B233)*('P3'!$M$11:$AV$190*1))</f>
        <v>0</v>
      </c>
      <c r="AE233" s="69" cm="1">
        <f t="array" ref="AE233">SUMPRODUCT(('P3'!$M$8:$AV$8=AE$9)*('P3'!$B$11:$B$190=$B233)*('P3'!$M$11:$AV$190*1))</f>
        <v>0</v>
      </c>
      <c r="AF233" s="67" cm="1">
        <f t="array" ref="AF233">SUMPRODUCT(('P3'!$M$8:$AV$8=AF$9)*('P3'!$B$11:$B$190=$B233)*('P3'!$M$11:$AV$190*1))</f>
        <v>0</v>
      </c>
      <c r="AG233" s="68" cm="1">
        <f t="array" ref="AG233">SUMPRODUCT(('P3'!$M$8:$AV$8=AG$9)*('P3'!$B$11:$B$190=$B233)*('P3'!$M$11:$AV$190*1))</f>
        <v>0</v>
      </c>
      <c r="AH233" s="69" cm="1">
        <f t="array" ref="AH233">SUMPRODUCT(('P3'!$M$8:$AV$8=AH$9)*('P3'!$B$11:$B$190=$B233)*('P3'!$M$11:$AV$190*1))</f>
        <v>0</v>
      </c>
      <c r="AI233" s="67" cm="1">
        <f t="array" ref="AI233">SUMPRODUCT(('P3'!$M$8:$AV$8=AI$9)*('P3'!$B$11:$B$190=$B233)*('P3'!$M$11:$AV$190*1))</f>
        <v>0</v>
      </c>
      <c r="AJ233" s="68" cm="1">
        <f t="array" ref="AJ233">SUMPRODUCT(('P3'!$M$8:$AV$8=AJ$9)*('P3'!$B$11:$B$190=$B233)*('P3'!$M$11:$AV$190*1))</f>
        <v>0</v>
      </c>
      <c r="AK233" s="69" cm="1">
        <f t="array" ref="AK233">SUMPRODUCT(('P3'!$M$8:$AV$8=AK$9)*('P3'!$B$11:$B$190=$B233)*('P3'!$M$11:$AV$190*1))</f>
        <v>0</v>
      </c>
      <c r="AL233" s="67" cm="1">
        <f t="array" ref="AL233">SUMPRODUCT(('P3'!$M$8:$AV$8=AL$9)*('P3'!$B$11:$B$190=$B233)*('P3'!$M$11:$AV$190*1))</f>
        <v>0</v>
      </c>
      <c r="AM233" s="68" cm="1">
        <f t="array" ref="AM233">SUMPRODUCT(('P3'!$M$8:$AV$8=AM$9)*('P3'!$B$11:$B$190=$B233)*('P3'!$M$11:$AV$190*1))</f>
        <v>0</v>
      </c>
      <c r="AN233" s="69" cm="1">
        <f t="array" ref="AN233">SUMPRODUCT(('P3'!$M$8:$AV$8=AN$9)*('P3'!$B$11:$B$190=$B233)*('P3'!$M$11:$AV$190*1))</f>
        <v>0</v>
      </c>
      <c r="AO233" s="67" cm="1">
        <f t="array" ref="AO233">SUMPRODUCT(('P3'!$M$8:$AV$8=AO$9)*('P3'!$B$11:$B$190=$B233)*('P3'!$M$11:$AV$190*1))</f>
        <v>0</v>
      </c>
      <c r="AP233" s="68" cm="1">
        <f t="array" ref="AP233">SUMPRODUCT(('P3'!$M$8:$AV$8=AP$9)*('P3'!$B$11:$B$190=$B233)*('P3'!$M$11:$AV$190*1))</f>
        <v>0</v>
      </c>
      <c r="AQ233" s="69" cm="1">
        <f t="array" ref="AQ233">SUMPRODUCT(('P3'!$M$8:$AV$8=AQ$9)*('P3'!$B$11:$B$190=$B233)*('P3'!$M$11:$AV$190*1))</f>
        <v>0</v>
      </c>
      <c r="AR233" s="67" cm="1">
        <f t="array" ref="AR233">SUMPRODUCT(('P3'!$M$8:$AV$8=AR$9)*('P3'!$B$11:$B$190=$B233)*('P3'!$M$11:$AV$190*1))</f>
        <v>0</v>
      </c>
      <c r="AS233" s="68" cm="1">
        <f t="array" ref="AS233">SUMPRODUCT(('P3'!$M$8:$AV$8=AS$9)*('P3'!$B$11:$B$190=$B233)*('P3'!$M$11:$AV$190*1))</f>
        <v>0</v>
      </c>
      <c r="AT233" s="69" cm="1">
        <f t="array" ref="AT233">SUMPRODUCT(('P3'!$M$8:$AV$8=AT$9)*('P3'!$B$11:$B$190=$B233)*('P3'!$M$11:$AV$190*1))</f>
        <v>0</v>
      </c>
      <c r="AU233" s="67" cm="1">
        <f t="array" ref="AU233">SUMPRODUCT(('P3'!$M$8:$AV$8=AU$9)*('P3'!$B$11:$B$190=$B233)*('P3'!$M$11:$AV$190*1))</f>
        <v>0</v>
      </c>
      <c r="AV233" s="68" cm="1">
        <f t="array" ref="AV233">SUMPRODUCT(('P3'!$M$8:$AV$8=AV$9)*('P3'!$B$11:$B$190=$B233)*('P3'!$M$11:$AV$190*1))</f>
        <v>0</v>
      </c>
      <c r="AW233" s="69" cm="1">
        <f t="array" ref="AW233">SUMPRODUCT(('P3'!$M$8:$AV$8=AW$9)*('P3'!$B$11:$B$190=$B233)*('P3'!$M$11:$AV$190*1))</f>
        <v>0</v>
      </c>
      <c r="AX233" s="67" cm="1">
        <f t="array" ref="AX233">SUMPRODUCT(('P3'!$M$8:$AV$8=AX$9)*('P3'!$B$11:$B$190=$B233)*('P3'!$M$11:$AV$190*1))</f>
        <v>0</v>
      </c>
      <c r="AY233" s="68" cm="1">
        <f t="array" ref="AY233">SUMPRODUCT(('P3'!$M$8:$AV$8=AY$9)*('P3'!$B$11:$B$190=$B233)*('P3'!$M$11:$AV$190*1))</f>
        <v>0</v>
      </c>
      <c r="AZ233" s="69" cm="1">
        <f t="array" ref="AZ233">SUMPRODUCT(('P3'!$M$8:$AV$8=AZ$9)*('P3'!$B$11:$B$190=$B233)*('P3'!$M$11:$AV$190*1))</f>
        <v>0</v>
      </c>
      <c r="BA233" s="26"/>
      <c r="BB233" s="381"/>
      <c r="BC233" s="382"/>
      <c r="BD233" s="26"/>
      <c r="BE233" s="381">
        <f t="shared" si="284"/>
        <v>0</v>
      </c>
      <c r="BF233" s="383">
        <f t="shared" si="288"/>
        <v>0</v>
      </c>
      <c r="BG233" s="26"/>
      <c r="BH233" s="381">
        <f t="shared" si="285"/>
        <v>0</v>
      </c>
      <c r="BI233" s="383">
        <f t="shared" si="289"/>
        <v>0</v>
      </c>
    </row>
    <row r="234" spans="2:61" ht="12" hidden="1" customHeight="1" outlineLevel="1" x14ac:dyDescent="0.35">
      <c r="B234" s="61" t="s">
        <v>743</v>
      </c>
      <c r="C234" s="62">
        <f>IFERROR(VLOOKUP($B234,'P3'!$B:$AQ,2,FALSE),0)</f>
        <v>0</v>
      </c>
      <c r="D234" s="376">
        <f>IFERROR(VLOOKUP($B234,'P3'!$B:$AQ,3,FALSE),0)</f>
        <v>0</v>
      </c>
      <c r="E234" s="377">
        <f>IFERROR(VLOOKUP($B234,'P3'!$B:$AQ,4,FALSE),0)</f>
        <v>0</v>
      </c>
      <c r="F234" s="376">
        <f>IFERROR(VLOOKUP($B234,'P3'!$B:$AQ,5,FALSE),0)</f>
        <v>0</v>
      </c>
      <c r="G234" s="377">
        <f>IFERROR(VLOOKUP($B234,'P3'!$B:$AQ,6,FALSE),0)</f>
        <v>0</v>
      </c>
      <c r="H234" s="378">
        <f>IFERROR(VLOOKUP($B234,'P3'!$B:$AQ,7,FALSE),0)</f>
        <v>0</v>
      </c>
      <c r="I234" s="379">
        <f>IFERROR(VLOOKUP($B234,'P3'!$B:$AQ,8,FALSE),0)</f>
        <v>0</v>
      </c>
      <c r="J234" s="65">
        <f>IFERROR(VLOOKUP($B234,'P3'!$B:$AQ,9,FALSE),0)</f>
        <v>0</v>
      </c>
      <c r="K234" s="392"/>
      <c r="L234" s="393"/>
      <c r="M234" s="393"/>
      <c r="N234" s="68">
        <f t="shared" si="286"/>
        <v>0</v>
      </c>
      <c r="O234" s="66">
        <f t="shared" si="287"/>
        <v>0</v>
      </c>
      <c r="P234" s="26"/>
      <c r="Q234" s="67" cm="1">
        <f t="array" ref="Q234">SUMPRODUCT(('P3'!$M$8:$AV$8=Q$9)*('P3'!$B$11:$B$190=$B234)*('P3'!$M$11:$AV$190*1))</f>
        <v>0</v>
      </c>
      <c r="R234" s="68" cm="1">
        <f t="array" ref="R234">SUMPRODUCT(('P3'!$M$8:$AV$8=R$9)*('P3'!$B$11:$B$190=$B234)*('P3'!$M$11:$AV$190*1))</f>
        <v>0</v>
      </c>
      <c r="S234" s="69" cm="1">
        <f t="array" ref="S234">SUMPRODUCT(('P3'!$M$8:$AV$8=S$9)*('P3'!$B$11:$B$190=$B234)*('P3'!$M$11:$AV$190*1))</f>
        <v>0</v>
      </c>
      <c r="T234" s="67" cm="1">
        <f t="array" ref="T234">SUMPRODUCT(('P3'!$M$8:$AV$8=T$9)*('P3'!$B$11:$B$190=$B234)*('P3'!$M$11:$AV$190*1))</f>
        <v>0</v>
      </c>
      <c r="U234" s="68" cm="1">
        <f t="array" ref="U234">SUMPRODUCT(('P3'!$M$8:$AV$8=U$9)*('P3'!$B$11:$B$190=$B234)*('P3'!$M$11:$AV$190*1))</f>
        <v>0</v>
      </c>
      <c r="V234" s="69" cm="1">
        <f t="array" ref="V234">SUMPRODUCT(('P3'!$M$8:$AV$8=V$9)*('P3'!$B$11:$B$190=$B234)*('P3'!$M$11:$AV$190*1))</f>
        <v>0</v>
      </c>
      <c r="W234" s="67" cm="1">
        <f t="array" ref="W234">SUMPRODUCT(('P3'!$M$8:$AV$8=W$9)*('P3'!$B$11:$B$190=$B234)*('P3'!$M$11:$AV$190*1))</f>
        <v>0</v>
      </c>
      <c r="X234" s="68" cm="1">
        <f t="array" ref="X234">SUMPRODUCT(('P3'!$M$8:$AV$8=X$9)*('P3'!$B$11:$B$190=$B234)*('P3'!$M$11:$AV$190*1))</f>
        <v>0</v>
      </c>
      <c r="Y234" s="69" cm="1">
        <f t="array" ref="Y234">SUMPRODUCT(('P3'!$M$8:$AV$8=Y$9)*('P3'!$B$11:$B$190=$B234)*('P3'!$M$11:$AV$190*1))</f>
        <v>0</v>
      </c>
      <c r="Z234" s="67" cm="1">
        <f t="array" ref="Z234">SUMPRODUCT(('P3'!$M$8:$AV$8=Z$9)*('P3'!$B$11:$B$190=$B234)*('P3'!$M$11:$AV$190*1))</f>
        <v>0</v>
      </c>
      <c r="AA234" s="68" cm="1">
        <f t="array" ref="AA234">SUMPRODUCT(('P3'!$M$8:$AV$8=AA$9)*('P3'!$B$11:$B$190=$B234)*('P3'!$M$11:$AV$190*1))</f>
        <v>0</v>
      </c>
      <c r="AB234" s="69" cm="1">
        <f t="array" ref="AB234">SUMPRODUCT(('P3'!$M$8:$AV$8=AB$9)*('P3'!$B$11:$B$190=$B234)*('P3'!$M$11:$AV$190*1))</f>
        <v>0</v>
      </c>
      <c r="AC234" s="67" cm="1">
        <f t="array" ref="AC234">SUMPRODUCT(('P3'!$M$8:$AV$8=AC$9)*('P3'!$B$11:$B$190=$B234)*('P3'!$M$11:$AV$190*1))</f>
        <v>0</v>
      </c>
      <c r="AD234" s="68" cm="1">
        <f t="array" ref="AD234">SUMPRODUCT(('P3'!$M$8:$AV$8=AD$9)*('P3'!$B$11:$B$190=$B234)*('P3'!$M$11:$AV$190*1))</f>
        <v>0</v>
      </c>
      <c r="AE234" s="69" cm="1">
        <f t="array" ref="AE234">SUMPRODUCT(('P3'!$M$8:$AV$8=AE$9)*('P3'!$B$11:$B$190=$B234)*('P3'!$M$11:$AV$190*1))</f>
        <v>0</v>
      </c>
      <c r="AF234" s="67" cm="1">
        <f t="array" ref="AF234">SUMPRODUCT(('P3'!$M$8:$AV$8=AF$9)*('P3'!$B$11:$B$190=$B234)*('P3'!$M$11:$AV$190*1))</f>
        <v>0</v>
      </c>
      <c r="AG234" s="68" cm="1">
        <f t="array" ref="AG234">SUMPRODUCT(('P3'!$M$8:$AV$8=AG$9)*('P3'!$B$11:$B$190=$B234)*('P3'!$M$11:$AV$190*1))</f>
        <v>0</v>
      </c>
      <c r="AH234" s="69" cm="1">
        <f t="array" ref="AH234">SUMPRODUCT(('P3'!$M$8:$AV$8=AH$9)*('P3'!$B$11:$B$190=$B234)*('P3'!$M$11:$AV$190*1))</f>
        <v>0</v>
      </c>
      <c r="AI234" s="67" cm="1">
        <f t="array" ref="AI234">SUMPRODUCT(('P3'!$M$8:$AV$8=AI$9)*('P3'!$B$11:$B$190=$B234)*('P3'!$M$11:$AV$190*1))</f>
        <v>0</v>
      </c>
      <c r="AJ234" s="68" cm="1">
        <f t="array" ref="AJ234">SUMPRODUCT(('P3'!$M$8:$AV$8=AJ$9)*('P3'!$B$11:$B$190=$B234)*('P3'!$M$11:$AV$190*1))</f>
        <v>0</v>
      </c>
      <c r="AK234" s="69" cm="1">
        <f t="array" ref="AK234">SUMPRODUCT(('P3'!$M$8:$AV$8=AK$9)*('P3'!$B$11:$B$190=$B234)*('P3'!$M$11:$AV$190*1))</f>
        <v>0</v>
      </c>
      <c r="AL234" s="67" cm="1">
        <f t="array" ref="AL234">SUMPRODUCT(('P3'!$M$8:$AV$8=AL$9)*('P3'!$B$11:$B$190=$B234)*('P3'!$M$11:$AV$190*1))</f>
        <v>0</v>
      </c>
      <c r="AM234" s="68" cm="1">
        <f t="array" ref="AM234">SUMPRODUCT(('P3'!$M$8:$AV$8=AM$9)*('P3'!$B$11:$B$190=$B234)*('P3'!$M$11:$AV$190*1))</f>
        <v>0</v>
      </c>
      <c r="AN234" s="69" cm="1">
        <f t="array" ref="AN234">SUMPRODUCT(('P3'!$M$8:$AV$8=AN$9)*('P3'!$B$11:$B$190=$B234)*('P3'!$M$11:$AV$190*1))</f>
        <v>0</v>
      </c>
      <c r="AO234" s="67" cm="1">
        <f t="array" ref="AO234">SUMPRODUCT(('P3'!$M$8:$AV$8=AO$9)*('P3'!$B$11:$B$190=$B234)*('P3'!$M$11:$AV$190*1))</f>
        <v>0</v>
      </c>
      <c r="AP234" s="68" cm="1">
        <f t="array" ref="AP234">SUMPRODUCT(('P3'!$M$8:$AV$8=AP$9)*('P3'!$B$11:$B$190=$B234)*('P3'!$M$11:$AV$190*1))</f>
        <v>0</v>
      </c>
      <c r="AQ234" s="69" cm="1">
        <f t="array" ref="AQ234">SUMPRODUCT(('P3'!$M$8:$AV$8=AQ$9)*('P3'!$B$11:$B$190=$B234)*('P3'!$M$11:$AV$190*1))</f>
        <v>0</v>
      </c>
      <c r="AR234" s="67" cm="1">
        <f t="array" ref="AR234">SUMPRODUCT(('P3'!$M$8:$AV$8=AR$9)*('P3'!$B$11:$B$190=$B234)*('P3'!$M$11:$AV$190*1))</f>
        <v>0</v>
      </c>
      <c r="AS234" s="68" cm="1">
        <f t="array" ref="AS234">SUMPRODUCT(('P3'!$M$8:$AV$8=AS$9)*('P3'!$B$11:$B$190=$B234)*('P3'!$M$11:$AV$190*1))</f>
        <v>0</v>
      </c>
      <c r="AT234" s="69" cm="1">
        <f t="array" ref="AT234">SUMPRODUCT(('P3'!$M$8:$AV$8=AT$9)*('P3'!$B$11:$B$190=$B234)*('P3'!$M$11:$AV$190*1))</f>
        <v>0</v>
      </c>
      <c r="AU234" s="67" cm="1">
        <f t="array" ref="AU234">SUMPRODUCT(('P3'!$M$8:$AV$8=AU$9)*('P3'!$B$11:$B$190=$B234)*('P3'!$M$11:$AV$190*1))</f>
        <v>0</v>
      </c>
      <c r="AV234" s="68" cm="1">
        <f t="array" ref="AV234">SUMPRODUCT(('P3'!$M$8:$AV$8=AV$9)*('P3'!$B$11:$B$190=$B234)*('P3'!$M$11:$AV$190*1))</f>
        <v>0</v>
      </c>
      <c r="AW234" s="69" cm="1">
        <f t="array" ref="AW234">SUMPRODUCT(('P3'!$M$8:$AV$8=AW$9)*('P3'!$B$11:$B$190=$B234)*('P3'!$M$11:$AV$190*1))</f>
        <v>0</v>
      </c>
      <c r="AX234" s="67" cm="1">
        <f t="array" ref="AX234">SUMPRODUCT(('P3'!$M$8:$AV$8=AX$9)*('P3'!$B$11:$B$190=$B234)*('P3'!$M$11:$AV$190*1))</f>
        <v>0</v>
      </c>
      <c r="AY234" s="68" cm="1">
        <f t="array" ref="AY234">SUMPRODUCT(('P3'!$M$8:$AV$8=AY$9)*('P3'!$B$11:$B$190=$B234)*('P3'!$M$11:$AV$190*1))</f>
        <v>0</v>
      </c>
      <c r="AZ234" s="69" cm="1">
        <f t="array" ref="AZ234">SUMPRODUCT(('P3'!$M$8:$AV$8=AZ$9)*('P3'!$B$11:$B$190=$B234)*('P3'!$M$11:$AV$190*1))</f>
        <v>0</v>
      </c>
      <c r="BA234" s="26"/>
      <c r="BB234" s="381"/>
      <c r="BC234" s="382"/>
      <c r="BD234" s="26"/>
      <c r="BE234" s="381">
        <f t="shared" si="284"/>
        <v>0</v>
      </c>
      <c r="BF234" s="383">
        <f t="shared" si="288"/>
        <v>0</v>
      </c>
      <c r="BG234" s="26"/>
      <c r="BH234" s="381">
        <f t="shared" si="285"/>
        <v>0</v>
      </c>
      <c r="BI234" s="383">
        <f t="shared" si="289"/>
        <v>0</v>
      </c>
    </row>
    <row r="235" spans="2:61" ht="12" hidden="1" customHeight="1" outlineLevel="1" x14ac:dyDescent="0.35">
      <c r="B235" s="61" t="s">
        <v>744</v>
      </c>
      <c r="C235" s="62">
        <f>IFERROR(VLOOKUP($B235,'P3'!$B:$AQ,2,FALSE),0)</f>
        <v>0</v>
      </c>
      <c r="D235" s="376">
        <f>IFERROR(VLOOKUP($B235,'P3'!$B:$AQ,3,FALSE),0)</f>
        <v>0</v>
      </c>
      <c r="E235" s="377">
        <f>IFERROR(VLOOKUP($B235,'P3'!$B:$AQ,4,FALSE),0)</f>
        <v>0</v>
      </c>
      <c r="F235" s="376">
        <f>IFERROR(VLOOKUP($B235,'P3'!$B:$AQ,5,FALSE),0)</f>
        <v>0</v>
      </c>
      <c r="G235" s="377">
        <f>IFERROR(VLOOKUP($B235,'P3'!$B:$AQ,6,FALSE),0)</f>
        <v>0</v>
      </c>
      <c r="H235" s="378">
        <f>IFERROR(VLOOKUP($B235,'P3'!$B:$AQ,7,FALSE),0)</f>
        <v>0</v>
      </c>
      <c r="I235" s="379">
        <f>IFERROR(VLOOKUP($B235,'P3'!$B:$AQ,8,FALSE),0)</f>
        <v>0</v>
      </c>
      <c r="J235" s="65">
        <f>IFERROR(VLOOKUP($B235,'P3'!$B:$AQ,9,FALSE),0)</f>
        <v>0</v>
      </c>
      <c r="K235" s="392"/>
      <c r="L235" s="393"/>
      <c r="M235" s="393"/>
      <c r="N235" s="68">
        <f t="shared" si="286"/>
        <v>0</v>
      </c>
      <c r="O235" s="66">
        <f t="shared" si="287"/>
        <v>0</v>
      </c>
      <c r="P235" s="26"/>
      <c r="Q235" s="67" cm="1">
        <f t="array" ref="Q235">SUMPRODUCT(('P3'!$M$8:$AV$8=Q$9)*('P3'!$B$11:$B$190=$B235)*('P3'!$M$11:$AV$190*1))</f>
        <v>0</v>
      </c>
      <c r="R235" s="68" cm="1">
        <f t="array" ref="R235">SUMPRODUCT(('P3'!$M$8:$AV$8=R$9)*('P3'!$B$11:$B$190=$B235)*('P3'!$M$11:$AV$190*1))</f>
        <v>0</v>
      </c>
      <c r="S235" s="69" cm="1">
        <f t="array" ref="S235">SUMPRODUCT(('P3'!$M$8:$AV$8=S$9)*('P3'!$B$11:$B$190=$B235)*('P3'!$M$11:$AV$190*1))</f>
        <v>0</v>
      </c>
      <c r="T235" s="67" cm="1">
        <f t="array" ref="T235">SUMPRODUCT(('P3'!$M$8:$AV$8=T$9)*('P3'!$B$11:$B$190=$B235)*('P3'!$M$11:$AV$190*1))</f>
        <v>0</v>
      </c>
      <c r="U235" s="68" cm="1">
        <f t="array" ref="U235">SUMPRODUCT(('P3'!$M$8:$AV$8=U$9)*('P3'!$B$11:$B$190=$B235)*('P3'!$M$11:$AV$190*1))</f>
        <v>0</v>
      </c>
      <c r="V235" s="69" cm="1">
        <f t="array" ref="V235">SUMPRODUCT(('P3'!$M$8:$AV$8=V$9)*('P3'!$B$11:$B$190=$B235)*('P3'!$M$11:$AV$190*1))</f>
        <v>0</v>
      </c>
      <c r="W235" s="67" cm="1">
        <f t="array" ref="W235">SUMPRODUCT(('P3'!$M$8:$AV$8=W$9)*('P3'!$B$11:$B$190=$B235)*('P3'!$M$11:$AV$190*1))</f>
        <v>0</v>
      </c>
      <c r="X235" s="68" cm="1">
        <f t="array" ref="X235">SUMPRODUCT(('P3'!$M$8:$AV$8=X$9)*('P3'!$B$11:$B$190=$B235)*('P3'!$M$11:$AV$190*1))</f>
        <v>0</v>
      </c>
      <c r="Y235" s="69" cm="1">
        <f t="array" ref="Y235">SUMPRODUCT(('P3'!$M$8:$AV$8=Y$9)*('P3'!$B$11:$B$190=$B235)*('P3'!$M$11:$AV$190*1))</f>
        <v>0</v>
      </c>
      <c r="Z235" s="67" cm="1">
        <f t="array" ref="Z235">SUMPRODUCT(('P3'!$M$8:$AV$8=Z$9)*('P3'!$B$11:$B$190=$B235)*('P3'!$M$11:$AV$190*1))</f>
        <v>0</v>
      </c>
      <c r="AA235" s="68" cm="1">
        <f t="array" ref="AA235">SUMPRODUCT(('P3'!$M$8:$AV$8=AA$9)*('P3'!$B$11:$B$190=$B235)*('P3'!$M$11:$AV$190*1))</f>
        <v>0</v>
      </c>
      <c r="AB235" s="69" cm="1">
        <f t="array" ref="AB235">SUMPRODUCT(('P3'!$M$8:$AV$8=AB$9)*('P3'!$B$11:$B$190=$B235)*('P3'!$M$11:$AV$190*1))</f>
        <v>0</v>
      </c>
      <c r="AC235" s="67" cm="1">
        <f t="array" ref="AC235">SUMPRODUCT(('P3'!$M$8:$AV$8=AC$9)*('P3'!$B$11:$B$190=$B235)*('P3'!$M$11:$AV$190*1))</f>
        <v>0</v>
      </c>
      <c r="AD235" s="68" cm="1">
        <f t="array" ref="AD235">SUMPRODUCT(('P3'!$M$8:$AV$8=AD$9)*('P3'!$B$11:$B$190=$B235)*('P3'!$M$11:$AV$190*1))</f>
        <v>0</v>
      </c>
      <c r="AE235" s="69" cm="1">
        <f t="array" ref="AE235">SUMPRODUCT(('P3'!$M$8:$AV$8=AE$9)*('P3'!$B$11:$B$190=$B235)*('P3'!$M$11:$AV$190*1))</f>
        <v>0</v>
      </c>
      <c r="AF235" s="67" cm="1">
        <f t="array" ref="AF235">SUMPRODUCT(('P3'!$M$8:$AV$8=AF$9)*('P3'!$B$11:$B$190=$B235)*('P3'!$M$11:$AV$190*1))</f>
        <v>0</v>
      </c>
      <c r="AG235" s="68" cm="1">
        <f t="array" ref="AG235">SUMPRODUCT(('P3'!$M$8:$AV$8=AG$9)*('P3'!$B$11:$B$190=$B235)*('P3'!$M$11:$AV$190*1))</f>
        <v>0</v>
      </c>
      <c r="AH235" s="69" cm="1">
        <f t="array" ref="AH235">SUMPRODUCT(('P3'!$M$8:$AV$8=AH$9)*('P3'!$B$11:$B$190=$B235)*('P3'!$M$11:$AV$190*1))</f>
        <v>0</v>
      </c>
      <c r="AI235" s="67" cm="1">
        <f t="array" ref="AI235">SUMPRODUCT(('P3'!$M$8:$AV$8=AI$9)*('P3'!$B$11:$B$190=$B235)*('P3'!$M$11:$AV$190*1))</f>
        <v>0</v>
      </c>
      <c r="AJ235" s="68" cm="1">
        <f t="array" ref="AJ235">SUMPRODUCT(('P3'!$M$8:$AV$8=AJ$9)*('P3'!$B$11:$B$190=$B235)*('P3'!$M$11:$AV$190*1))</f>
        <v>0</v>
      </c>
      <c r="AK235" s="69" cm="1">
        <f t="array" ref="AK235">SUMPRODUCT(('P3'!$M$8:$AV$8=AK$9)*('P3'!$B$11:$B$190=$B235)*('P3'!$M$11:$AV$190*1))</f>
        <v>0</v>
      </c>
      <c r="AL235" s="67" cm="1">
        <f t="array" ref="AL235">SUMPRODUCT(('P3'!$M$8:$AV$8=AL$9)*('P3'!$B$11:$B$190=$B235)*('P3'!$M$11:$AV$190*1))</f>
        <v>0</v>
      </c>
      <c r="AM235" s="68" cm="1">
        <f t="array" ref="AM235">SUMPRODUCT(('P3'!$M$8:$AV$8=AM$9)*('P3'!$B$11:$B$190=$B235)*('P3'!$M$11:$AV$190*1))</f>
        <v>0</v>
      </c>
      <c r="AN235" s="69" cm="1">
        <f t="array" ref="AN235">SUMPRODUCT(('P3'!$M$8:$AV$8=AN$9)*('P3'!$B$11:$B$190=$B235)*('P3'!$M$11:$AV$190*1))</f>
        <v>0</v>
      </c>
      <c r="AO235" s="67" cm="1">
        <f t="array" ref="AO235">SUMPRODUCT(('P3'!$M$8:$AV$8=AO$9)*('P3'!$B$11:$B$190=$B235)*('P3'!$M$11:$AV$190*1))</f>
        <v>0</v>
      </c>
      <c r="AP235" s="68" cm="1">
        <f t="array" ref="AP235">SUMPRODUCT(('P3'!$M$8:$AV$8=AP$9)*('P3'!$B$11:$B$190=$B235)*('P3'!$M$11:$AV$190*1))</f>
        <v>0</v>
      </c>
      <c r="AQ235" s="69" cm="1">
        <f t="array" ref="AQ235">SUMPRODUCT(('P3'!$M$8:$AV$8=AQ$9)*('P3'!$B$11:$B$190=$B235)*('P3'!$M$11:$AV$190*1))</f>
        <v>0</v>
      </c>
      <c r="AR235" s="67" cm="1">
        <f t="array" ref="AR235">SUMPRODUCT(('P3'!$M$8:$AV$8=AR$9)*('P3'!$B$11:$B$190=$B235)*('P3'!$M$11:$AV$190*1))</f>
        <v>0</v>
      </c>
      <c r="AS235" s="68" cm="1">
        <f t="array" ref="AS235">SUMPRODUCT(('P3'!$M$8:$AV$8=AS$9)*('P3'!$B$11:$B$190=$B235)*('P3'!$M$11:$AV$190*1))</f>
        <v>0</v>
      </c>
      <c r="AT235" s="69" cm="1">
        <f t="array" ref="AT235">SUMPRODUCT(('P3'!$M$8:$AV$8=AT$9)*('P3'!$B$11:$B$190=$B235)*('P3'!$M$11:$AV$190*1))</f>
        <v>0</v>
      </c>
      <c r="AU235" s="67" cm="1">
        <f t="array" ref="AU235">SUMPRODUCT(('P3'!$M$8:$AV$8=AU$9)*('P3'!$B$11:$B$190=$B235)*('P3'!$M$11:$AV$190*1))</f>
        <v>0</v>
      </c>
      <c r="AV235" s="68" cm="1">
        <f t="array" ref="AV235">SUMPRODUCT(('P3'!$M$8:$AV$8=AV$9)*('P3'!$B$11:$B$190=$B235)*('P3'!$M$11:$AV$190*1))</f>
        <v>0</v>
      </c>
      <c r="AW235" s="69" cm="1">
        <f t="array" ref="AW235">SUMPRODUCT(('P3'!$M$8:$AV$8=AW$9)*('P3'!$B$11:$B$190=$B235)*('P3'!$M$11:$AV$190*1))</f>
        <v>0</v>
      </c>
      <c r="AX235" s="67" cm="1">
        <f t="array" ref="AX235">SUMPRODUCT(('P3'!$M$8:$AV$8=AX$9)*('P3'!$B$11:$B$190=$B235)*('P3'!$M$11:$AV$190*1))</f>
        <v>0</v>
      </c>
      <c r="AY235" s="68" cm="1">
        <f t="array" ref="AY235">SUMPRODUCT(('P3'!$M$8:$AV$8=AY$9)*('P3'!$B$11:$B$190=$B235)*('P3'!$M$11:$AV$190*1))</f>
        <v>0</v>
      </c>
      <c r="AZ235" s="69" cm="1">
        <f t="array" ref="AZ235">SUMPRODUCT(('P3'!$M$8:$AV$8=AZ$9)*('P3'!$B$11:$B$190=$B235)*('P3'!$M$11:$AV$190*1))</f>
        <v>0</v>
      </c>
      <c r="BA235" s="26"/>
      <c r="BB235" s="381"/>
      <c r="BC235" s="382"/>
      <c r="BD235" s="26"/>
      <c r="BE235" s="381">
        <f t="shared" si="284"/>
        <v>0</v>
      </c>
      <c r="BF235" s="383">
        <f t="shared" si="288"/>
        <v>0</v>
      </c>
      <c r="BG235" s="26"/>
      <c r="BH235" s="381">
        <f t="shared" si="285"/>
        <v>0</v>
      </c>
      <c r="BI235" s="383">
        <f t="shared" si="289"/>
        <v>0</v>
      </c>
    </row>
    <row r="236" spans="2:61" ht="14.5" collapsed="1" x14ac:dyDescent="0.35">
      <c r="B236" s="26"/>
      <c r="C236" s="148" t="s">
        <v>144</v>
      </c>
      <c r="D236" s="354"/>
      <c r="E236" s="355"/>
      <c r="F236" s="356"/>
      <c r="G236" s="355"/>
      <c r="H236" s="357"/>
      <c r="I236" s="358"/>
      <c r="J236" s="359"/>
      <c r="K236" s="74">
        <f>K237+K248+K259+K270</f>
        <v>0</v>
      </c>
      <c r="L236" s="93">
        <f t="shared" ref="L236:O236" si="290">L237+L248+L259+L270</f>
        <v>0</v>
      </c>
      <c r="M236" s="93">
        <f t="shared" si="290"/>
        <v>0</v>
      </c>
      <c r="N236" s="93">
        <f t="shared" si="290"/>
        <v>0</v>
      </c>
      <c r="O236" s="360">
        <f t="shared" si="290"/>
        <v>0</v>
      </c>
      <c r="P236" s="50"/>
      <c r="Q236" s="74">
        <f t="shared" ref="Q236:AZ236" si="291">Q237+Q248+Q259+Q270</f>
        <v>0</v>
      </c>
      <c r="R236" s="93">
        <f t="shared" si="291"/>
        <v>0</v>
      </c>
      <c r="S236" s="75">
        <f t="shared" si="291"/>
        <v>0</v>
      </c>
      <c r="T236" s="74">
        <f t="shared" si="291"/>
        <v>0</v>
      </c>
      <c r="U236" s="93">
        <f t="shared" si="291"/>
        <v>0</v>
      </c>
      <c r="V236" s="75">
        <f t="shared" si="291"/>
        <v>0</v>
      </c>
      <c r="W236" s="74">
        <f t="shared" si="291"/>
        <v>0</v>
      </c>
      <c r="X236" s="93">
        <f t="shared" si="291"/>
        <v>0</v>
      </c>
      <c r="Y236" s="75">
        <f t="shared" si="291"/>
        <v>0</v>
      </c>
      <c r="Z236" s="74">
        <f t="shared" si="291"/>
        <v>0</v>
      </c>
      <c r="AA236" s="93">
        <f t="shared" si="291"/>
        <v>0</v>
      </c>
      <c r="AB236" s="75">
        <f t="shared" si="291"/>
        <v>0</v>
      </c>
      <c r="AC236" s="74">
        <f t="shared" si="291"/>
        <v>0</v>
      </c>
      <c r="AD236" s="93">
        <f t="shared" si="291"/>
        <v>0</v>
      </c>
      <c r="AE236" s="75">
        <f t="shared" si="291"/>
        <v>0</v>
      </c>
      <c r="AF236" s="74">
        <f t="shared" si="291"/>
        <v>0</v>
      </c>
      <c r="AG236" s="93">
        <f t="shared" si="291"/>
        <v>0</v>
      </c>
      <c r="AH236" s="75">
        <f t="shared" si="291"/>
        <v>0</v>
      </c>
      <c r="AI236" s="74">
        <f t="shared" si="291"/>
        <v>0</v>
      </c>
      <c r="AJ236" s="93">
        <f t="shared" si="291"/>
        <v>0</v>
      </c>
      <c r="AK236" s="75">
        <f t="shared" si="291"/>
        <v>0</v>
      </c>
      <c r="AL236" s="74">
        <f t="shared" si="291"/>
        <v>0</v>
      </c>
      <c r="AM236" s="93">
        <f t="shared" si="291"/>
        <v>0</v>
      </c>
      <c r="AN236" s="75">
        <f t="shared" si="291"/>
        <v>0</v>
      </c>
      <c r="AO236" s="74">
        <f t="shared" si="291"/>
        <v>0</v>
      </c>
      <c r="AP236" s="93">
        <f t="shared" si="291"/>
        <v>0</v>
      </c>
      <c r="AQ236" s="75">
        <f t="shared" si="291"/>
        <v>0</v>
      </c>
      <c r="AR236" s="74">
        <f t="shared" si="291"/>
        <v>0</v>
      </c>
      <c r="AS236" s="93">
        <f t="shared" si="291"/>
        <v>0</v>
      </c>
      <c r="AT236" s="75">
        <f t="shared" si="291"/>
        <v>0</v>
      </c>
      <c r="AU236" s="74">
        <f t="shared" si="291"/>
        <v>0</v>
      </c>
      <c r="AV236" s="93">
        <f t="shared" si="291"/>
        <v>0</v>
      </c>
      <c r="AW236" s="75">
        <f t="shared" si="291"/>
        <v>0</v>
      </c>
      <c r="AX236" s="74">
        <f t="shared" si="291"/>
        <v>0</v>
      </c>
      <c r="AY236" s="93">
        <f t="shared" si="291"/>
        <v>0</v>
      </c>
      <c r="AZ236" s="75">
        <f t="shared" si="291"/>
        <v>0</v>
      </c>
      <c r="BA236" s="26"/>
      <c r="BB236" s="362">
        <f>BB237+BB248+BB259+BB270</f>
        <v>0</v>
      </c>
      <c r="BC236" s="408"/>
      <c r="BD236" s="26"/>
      <c r="BE236" s="362">
        <f>BE237+BE248+BE259+BE270</f>
        <v>0</v>
      </c>
      <c r="BF236" s="361">
        <f t="shared" ref="BF236:BF280" si="292">IFERROR(BE236/O236,0)</f>
        <v>0</v>
      </c>
      <c r="BG236" s="26"/>
      <c r="BH236" s="362">
        <f>BH237+BH248+BH259+BH270</f>
        <v>0</v>
      </c>
      <c r="BI236" s="361">
        <f t="shared" ref="BI236:BI337" si="293">IFERROR(BH236/O236,0)</f>
        <v>0</v>
      </c>
    </row>
    <row r="237" spans="2:61" ht="14.5" x14ac:dyDescent="0.35">
      <c r="B237" s="26"/>
      <c r="C237" s="363" t="str">
        <f>B2</f>
        <v>Lead Partner</v>
      </c>
      <c r="D237" s="364"/>
      <c r="E237" s="365"/>
      <c r="F237" s="366"/>
      <c r="G237" s="365"/>
      <c r="H237" s="367"/>
      <c r="I237" s="368"/>
      <c r="J237" s="369"/>
      <c r="K237" s="370">
        <f>SUM(K238:K247)</f>
        <v>0</v>
      </c>
      <c r="L237" s="371">
        <f t="shared" ref="L237:O237" si="294">SUM(L238:L247)</f>
        <v>0</v>
      </c>
      <c r="M237" s="371">
        <f t="shared" si="294"/>
        <v>0</v>
      </c>
      <c r="N237" s="371">
        <f t="shared" si="294"/>
        <v>0</v>
      </c>
      <c r="O237" s="372">
        <f t="shared" si="294"/>
        <v>0</v>
      </c>
      <c r="P237" s="50"/>
      <c r="Q237" s="370">
        <f t="shared" ref="Q237:BB237" si="295">SUM(Q238:Q247)</f>
        <v>0</v>
      </c>
      <c r="R237" s="371">
        <f t="shared" si="295"/>
        <v>0</v>
      </c>
      <c r="S237" s="373">
        <f t="shared" si="295"/>
        <v>0</v>
      </c>
      <c r="T237" s="370">
        <f t="shared" si="295"/>
        <v>0</v>
      </c>
      <c r="U237" s="371">
        <f t="shared" si="295"/>
        <v>0</v>
      </c>
      <c r="V237" s="373">
        <f t="shared" si="295"/>
        <v>0</v>
      </c>
      <c r="W237" s="370">
        <f t="shared" si="295"/>
        <v>0</v>
      </c>
      <c r="X237" s="371">
        <f t="shared" si="295"/>
        <v>0</v>
      </c>
      <c r="Y237" s="373">
        <f t="shared" si="295"/>
        <v>0</v>
      </c>
      <c r="Z237" s="370">
        <f t="shared" si="295"/>
        <v>0</v>
      </c>
      <c r="AA237" s="371">
        <f t="shared" si="295"/>
        <v>0</v>
      </c>
      <c r="AB237" s="373">
        <f t="shared" si="295"/>
        <v>0</v>
      </c>
      <c r="AC237" s="370">
        <f t="shared" si="295"/>
        <v>0</v>
      </c>
      <c r="AD237" s="371">
        <f t="shared" si="295"/>
        <v>0</v>
      </c>
      <c r="AE237" s="373">
        <f t="shared" si="295"/>
        <v>0</v>
      </c>
      <c r="AF237" s="370">
        <f t="shared" si="295"/>
        <v>0</v>
      </c>
      <c r="AG237" s="371">
        <f t="shared" si="295"/>
        <v>0</v>
      </c>
      <c r="AH237" s="373">
        <f t="shared" si="295"/>
        <v>0</v>
      </c>
      <c r="AI237" s="370">
        <f t="shared" si="295"/>
        <v>0</v>
      </c>
      <c r="AJ237" s="371">
        <f t="shared" si="295"/>
        <v>0</v>
      </c>
      <c r="AK237" s="373">
        <f t="shared" si="295"/>
        <v>0</v>
      </c>
      <c r="AL237" s="370">
        <f t="shared" si="295"/>
        <v>0</v>
      </c>
      <c r="AM237" s="371">
        <f t="shared" si="295"/>
        <v>0</v>
      </c>
      <c r="AN237" s="373">
        <f t="shared" si="295"/>
        <v>0</v>
      </c>
      <c r="AO237" s="370">
        <f t="shared" si="295"/>
        <v>0</v>
      </c>
      <c r="AP237" s="371">
        <f t="shared" si="295"/>
        <v>0</v>
      </c>
      <c r="AQ237" s="373">
        <f t="shared" si="295"/>
        <v>0</v>
      </c>
      <c r="AR237" s="370">
        <f t="shared" si="295"/>
        <v>0</v>
      </c>
      <c r="AS237" s="371">
        <f t="shared" si="295"/>
        <v>0</v>
      </c>
      <c r="AT237" s="373">
        <f t="shared" si="295"/>
        <v>0</v>
      </c>
      <c r="AU237" s="370">
        <f t="shared" si="295"/>
        <v>0</v>
      </c>
      <c r="AV237" s="371">
        <f t="shared" si="295"/>
        <v>0</v>
      </c>
      <c r="AW237" s="373">
        <f t="shared" si="295"/>
        <v>0</v>
      </c>
      <c r="AX237" s="370">
        <f t="shared" si="295"/>
        <v>0</v>
      </c>
      <c r="AY237" s="371">
        <f t="shared" si="295"/>
        <v>0</v>
      </c>
      <c r="AZ237" s="373">
        <f t="shared" si="295"/>
        <v>0</v>
      </c>
      <c r="BA237" s="26"/>
      <c r="BB237" s="375">
        <f t="shared" si="295"/>
        <v>0</v>
      </c>
      <c r="BC237" s="400"/>
      <c r="BD237" s="26"/>
      <c r="BE237" s="375">
        <f t="shared" ref="BE237" si="296">SUM(BE238:BE247)</f>
        <v>0</v>
      </c>
      <c r="BF237" s="374">
        <f t="shared" si="292"/>
        <v>0</v>
      </c>
      <c r="BG237" s="26"/>
      <c r="BH237" s="375">
        <f t="shared" ref="BH237" si="297">SUM(BH238:BH247)</f>
        <v>0</v>
      </c>
      <c r="BI237" s="374">
        <f t="shared" si="293"/>
        <v>0</v>
      </c>
    </row>
    <row r="238" spans="2:61" ht="12" customHeight="1" x14ac:dyDescent="0.35">
      <c r="B238" s="61" t="s">
        <v>145</v>
      </c>
      <c r="C238" s="62">
        <f>IFERROR(VLOOKUP(B238,'Budget Lead'!B:AY,2,FALSE),0)</f>
        <v>0</v>
      </c>
      <c r="D238" s="376">
        <f>IFERROR(VLOOKUP(B238,'Budget Lead'!B:AQ,3,FALSE),0)</f>
        <v>0</v>
      </c>
      <c r="E238" s="377">
        <f>IFERROR(VLOOKUP($B238,'Budget Lead'!$B:$AQ,4,FALSE),0)</f>
        <v>0</v>
      </c>
      <c r="F238" s="376">
        <f>IFERROR(VLOOKUP($B238,'Budget Lead'!$B:$AQ,5,FALSE),0)</f>
        <v>0</v>
      </c>
      <c r="G238" s="377">
        <f>IFERROR(VLOOKUP($B238,'Budget Lead'!$B:$AQ,6,FALSE),0)</f>
        <v>0</v>
      </c>
      <c r="H238" s="378">
        <f>IFERROR(VLOOKUP($B238,'Budget Lead'!$B:$AQ,7,FALSE),0)</f>
        <v>0</v>
      </c>
      <c r="I238" s="384">
        <f>IFERROR(VLOOKUP($B238,'Budget Lead'!$B:$AQ,8,FALSE),0)</f>
        <v>0</v>
      </c>
      <c r="J238" s="385">
        <f>IFERROR(VLOOKUP($B238,'Budget Lead'!$B:$AQ,9,FALSE),0)</f>
        <v>0</v>
      </c>
      <c r="K238" s="67">
        <f t="shared" ref="K238" si="298">D238*F238*H238*J238</f>
        <v>0</v>
      </c>
      <c r="L238" s="412"/>
      <c r="M238" s="412"/>
      <c r="N238" s="412"/>
      <c r="O238" s="145">
        <f>SUM(K238:N238)</f>
        <v>0</v>
      </c>
      <c r="P238" s="26"/>
      <c r="Q238" s="67" cm="1">
        <f t="array" ref="Q238">SUMPRODUCT(('Budget Lead'!$M$8:$AV$8=Q$9)*('Budget Lead'!$B$11:$B$190=$B238)*('Budget Lead'!$M$11:$AV$190)*1)</f>
        <v>0</v>
      </c>
      <c r="R238" s="68" cm="1">
        <f t="array" ref="R238">SUMPRODUCT(('Budget Lead'!$M$8:$AV$8=R$9)*('Budget Lead'!$B$11:$B$190=$B238)*('Budget Lead'!$M$11:$AV$190)*1)</f>
        <v>0</v>
      </c>
      <c r="S238" s="69" cm="1">
        <f t="array" ref="S238">SUMPRODUCT(('Budget Lead'!$M$8:$AV$8=S$9)*('Budget Lead'!$B$11:$B$190=$B238)*('Budget Lead'!$M$11:$AV$190)*1)</f>
        <v>0</v>
      </c>
      <c r="T238" s="67" cm="1">
        <f t="array" ref="T238">SUMPRODUCT(('Budget Lead'!$M$8:$AV$8=T$9)*('Budget Lead'!$B$11:$B$190=$B238)*('Budget Lead'!$M$11:$AV$190)*1)</f>
        <v>0</v>
      </c>
      <c r="U238" s="68" cm="1">
        <f t="array" ref="U238">SUMPRODUCT(('Budget Lead'!$M$8:$AV$8=U$9)*('Budget Lead'!$B$11:$B$190=$B238)*('Budget Lead'!$M$11:$AV$190)*1)</f>
        <v>0</v>
      </c>
      <c r="V238" s="69" cm="1">
        <f t="array" ref="V238">SUMPRODUCT(('Budget Lead'!$M$8:$AV$8=V$9)*('Budget Lead'!$B$11:$B$190=$B238)*('Budget Lead'!$M$11:$AV$190)*1)</f>
        <v>0</v>
      </c>
      <c r="W238" s="67" cm="1">
        <f t="array" ref="W238">SUMPRODUCT(('Budget Lead'!$M$8:$AV$8=W$9)*('Budget Lead'!$B$11:$B$190=$B238)*('Budget Lead'!$M$11:$AV$190)*1)</f>
        <v>0</v>
      </c>
      <c r="X238" s="68" cm="1">
        <f t="array" ref="X238">SUMPRODUCT(('Budget Lead'!$M$8:$AV$8=X$9)*('Budget Lead'!$B$11:$B$190=$B238)*('Budget Lead'!$M$11:$AV$190)*1)</f>
        <v>0</v>
      </c>
      <c r="Y238" s="69" cm="1">
        <f t="array" ref="Y238">SUMPRODUCT(('Budget Lead'!$M$8:$AV$8=Y$9)*('Budget Lead'!$B$11:$B$190=$B238)*('Budget Lead'!$M$11:$AV$190)*1)</f>
        <v>0</v>
      </c>
      <c r="Z238" s="67" cm="1">
        <f t="array" ref="Z238">SUMPRODUCT(('Budget Lead'!$M$8:$AV$8=Z$9)*('Budget Lead'!$B$11:$B$190=$B238)*('Budget Lead'!$M$11:$AV$190)*1)</f>
        <v>0</v>
      </c>
      <c r="AA238" s="68" cm="1">
        <f t="array" ref="AA238">SUMPRODUCT(('Budget Lead'!$M$8:$AV$8=AA$9)*('Budget Lead'!$B$11:$B$190=$B238)*('Budget Lead'!$M$11:$AV$190)*1)</f>
        <v>0</v>
      </c>
      <c r="AB238" s="69" cm="1">
        <f t="array" ref="AB238">SUMPRODUCT(('Budget Lead'!$M$8:$AV$8=AB$9)*('Budget Lead'!$B$11:$B$190=$B238)*('Budget Lead'!$M$11:$AV$190)*1)</f>
        <v>0</v>
      </c>
      <c r="AC238" s="67" cm="1">
        <f t="array" ref="AC238">SUMPRODUCT(('Budget Lead'!$M$8:$AV$8=AC$9)*('Budget Lead'!$B$11:$B$190=$B238)*('Budget Lead'!$M$11:$AV$190)*1)</f>
        <v>0</v>
      </c>
      <c r="AD238" s="68" cm="1">
        <f t="array" ref="AD238">SUMPRODUCT(('Budget Lead'!$M$8:$AV$8=AD$9)*('Budget Lead'!$B$11:$B$190=$B238)*('Budget Lead'!$M$11:$AV$190)*1)</f>
        <v>0</v>
      </c>
      <c r="AE238" s="69" cm="1">
        <f t="array" ref="AE238">SUMPRODUCT(('Budget Lead'!$M$8:$AV$8=AE$9)*('Budget Lead'!$B$11:$B$190=$B238)*('Budget Lead'!$M$11:$AV$190)*1)</f>
        <v>0</v>
      </c>
      <c r="AF238" s="67" cm="1">
        <f t="array" ref="AF238">SUMPRODUCT(('Budget Lead'!$M$8:$AV$8=AF$9)*('Budget Lead'!$B$11:$B$190=$B238)*('Budget Lead'!$M$11:$AV$190)*1)</f>
        <v>0</v>
      </c>
      <c r="AG238" s="68" cm="1">
        <f t="array" ref="AG238">SUMPRODUCT(('Budget Lead'!$M$8:$AV$8=AG$9)*('Budget Lead'!$B$11:$B$190=$B238)*('Budget Lead'!$M$11:$AV$190)*1)</f>
        <v>0</v>
      </c>
      <c r="AH238" s="69" cm="1">
        <f t="array" ref="AH238">SUMPRODUCT(('Budget Lead'!$M$8:$AV$8=AH$9)*('Budget Lead'!$B$11:$B$190=$B238)*('Budget Lead'!$M$11:$AV$190)*1)</f>
        <v>0</v>
      </c>
      <c r="AI238" s="67" cm="1">
        <f t="array" ref="AI238">SUMPRODUCT(('Budget Lead'!$M$8:$AV$8=AI$9)*('Budget Lead'!$B$11:$B$190=$B238)*('Budget Lead'!$M$11:$AV$190)*1)</f>
        <v>0</v>
      </c>
      <c r="AJ238" s="68" cm="1">
        <f t="array" ref="AJ238">SUMPRODUCT(('Budget Lead'!$M$8:$AV$8=AJ$9)*('Budget Lead'!$B$11:$B$190=$B238)*('Budget Lead'!$M$11:$AV$190)*1)</f>
        <v>0</v>
      </c>
      <c r="AK238" s="69" cm="1">
        <f t="array" ref="AK238">SUMPRODUCT(('Budget Lead'!$M$8:$AV$8=AK$9)*('Budget Lead'!$B$11:$B$190=$B238)*('Budget Lead'!$M$11:$AV$190)*1)</f>
        <v>0</v>
      </c>
      <c r="AL238" s="67" cm="1">
        <f t="array" ref="AL238">SUMPRODUCT(('Budget Lead'!$M$8:$AV$8=AL$9)*('Budget Lead'!$B$11:$B$190=$B238)*('Budget Lead'!$M$11:$AV$190)*1)</f>
        <v>0</v>
      </c>
      <c r="AM238" s="68" cm="1">
        <f t="array" ref="AM238">SUMPRODUCT(('Budget Lead'!$M$8:$AV$8=AM$9)*('Budget Lead'!$B$11:$B$190=$B238)*('Budget Lead'!$M$11:$AV$190)*1)</f>
        <v>0</v>
      </c>
      <c r="AN238" s="69" cm="1">
        <f t="array" ref="AN238">SUMPRODUCT(('Budget Lead'!$M$8:$AV$8=AN$9)*('Budget Lead'!$B$11:$B$190=$B238)*('Budget Lead'!$M$11:$AV$190)*1)</f>
        <v>0</v>
      </c>
      <c r="AO238" s="67" cm="1">
        <f t="array" ref="AO238">SUMPRODUCT(('Budget Lead'!$M$8:$AV$8=AO$9)*('Budget Lead'!$B$11:$B$190=$B238)*('Budget Lead'!$M$11:$AV$190)*1)</f>
        <v>0</v>
      </c>
      <c r="AP238" s="68" cm="1">
        <f t="array" ref="AP238">SUMPRODUCT(('Budget Lead'!$M$8:$AV$8=AP$9)*('Budget Lead'!$B$11:$B$190=$B238)*('Budget Lead'!$M$11:$AV$190)*1)</f>
        <v>0</v>
      </c>
      <c r="AQ238" s="69" cm="1">
        <f t="array" ref="AQ238">SUMPRODUCT(('Budget Lead'!$M$8:$AV$8=AQ$9)*('Budget Lead'!$B$11:$B$190=$B238)*('Budget Lead'!$M$11:$AV$190)*1)</f>
        <v>0</v>
      </c>
      <c r="AR238" s="67" cm="1">
        <f t="array" ref="AR238">SUMPRODUCT(('Budget Lead'!$M$8:$AV$8=AR$9)*('Budget Lead'!$B$11:$B$190=$B238)*('Budget Lead'!$M$11:$AV$190)*1)</f>
        <v>0</v>
      </c>
      <c r="AS238" s="68" cm="1">
        <f t="array" ref="AS238">SUMPRODUCT(('Budget Lead'!$M$8:$AV$8=AS$9)*('Budget Lead'!$B$11:$B$190=$B238)*('Budget Lead'!$M$11:$AV$190)*1)</f>
        <v>0</v>
      </c>
      <c r="AT238" s="69" cm="1">
        <f t="array" ref="AT238">SUMPRODUCT(('Budget Lead'!$M$8:$AV$8=AT$9)*('Budget Lead'!$B$11:$B$190=$B238)*('Budget Lead'!$M$11:$AV$190)*1)</f>
        <v>0</v>
      </c>
      <c r="AU238" s="67" cm="1">
        <f t="array" ref="AU238">SUMPRODUCT(('Budget Lead'!$M$8:$AV$8=AU$9)*('Budget Lead'!$B$11:$B$190=$B238)*('Budget Lead'!$M$11:$AV$190)*1)</f>
        <v>0</v>
      </c>
      <c r="AV238" s="68" cm="1">
        <f t="array" ref="AV238">SUMPRODUCT(('Budget Lead'!$M$8:$AV$8=AV$9)*('Budget Lead'!$B$11:$B$190=$B238)*('Budget Lead'!$M$11:$AV$190)*1)</f>
        <v>0</v>
      </c>
      <c r="AW238" s="69" cm="1">
        <f t="array" ref="AW238">SUMPRODUCT(('Budget Lead'!$M$8:$AV$8=AW$9)*('Budget Lead'!$B$11:$B$190=$B238)*('Budget Lead'!$M$11:$AV$190)*1)</f>
        <v>0</v>
      </c>
      <c r="AX238" s="67" cm="1">
        <f t="array" ref="AX238">SUMPRODUCT(('Budget Lead'!$M$8:$AV$8=AX$9)*('Budget Lead'!$B$11:$B$190=$B238)*('Budget Lead'!$M$11:$AV$190)*1)</f>
        <v>0</v>
      </c>
      <c r="AY238" s="68" cm="1">
        <f t="array" ref="AY238">SUMPRODUCT(('Budget Lead'!$M$8:$AV$8=AY$9)*('Budget Lead'!$B$11:$B$190=$B238)*('Budget Lead'!$M$11:$AV$190)*1)</f>
        <v>0</v>
      </c>
      <c r="AZ238" s="69" cm="1">
        <f t="array" ref="AZ238">SUMPRODUCT(('Budget Lead'!$M$8:$AV$8=AZ$9)*('Budget Lead'!$B$11:$B$190=$B238)*('Budget Lead'!$M$11:$AV$190)*1)</f>
        <v>0</v>
      </c>
      <c r="BA238" s="26"/>
      <c r="BB238" s="381"/>
      <c r="BC238" s="382"/>
      <c r="BD238" s="26"/>
      <c r="BE238" s="381">
        <f t="shared" ref="BE238:BE247" si="299">SUM(Q238:AZ238)</f>
        <v>0</v>
      </c>
      <c r="BF238" s="383">
        <f t="shared" si="292"/>
        <v>0</v>
      </c>
      <c r="BG238" s="26"/>
      <c r="BH238" s="381">
        <f t="shared" ref="BH238:BH247" si="300">BB238+BE238</f>
        <v>0</v>
      </c>
      <c r="BI238" s="383">
        <f t="shared" si="293"/>
        <v>0</v>
      </c>
    </row>
    <row r="239" spans="2:61" ht="12" customHeight="1" x14ac:dyDescent="0.35">
      <c r="B239" s="61" t="s">
        <v>146</v>
      </c>
      <c r="C239" s="62">
        <f>IFERROR(VLOOKUP(B239,'Budget Lead'!B:AY,2,FALSE),0)</f>
        <v>0</v>
      </c>
      <c r="D239" s="376">
        <f>IFERROR(VLOOKUP(B239,'Budget Lead'!B:AQ,3,FALSE),0)</f>
        <v>0</v>
      </c>
      <c r="E239" s="377">
        <f>IFERROR(VLOOKUP($B239,'Budget Lead'!$B:$AQ,4,FALSE),0)</f>
        <v>0</v>
      </c>
      <c r="F239" s="376">
        <f>IFERROR(VLOOKUP($B239,'Budget Lead'!$B:$AQ,5,FALSE),0)</f>
        <v>0</v>
      </c>
      <c r="G239" s="377">
        <f>IFERROR(VLOOKUP($B239,'Budget Lead'!$B:$AQ,6,FALSE),0)</f>
        <v>0</v>
      </c>
      <c r="H239" s="378">
        <f>IFERROR(VLOOKUP($B239,'Budget Lead'!$B:$AQ,7,FALSE),0)</f>
        <v>0</v>
      </c>
      <c r="I239" s="384">
        <f>IFERROR(VLOOKUP($B239,'Budget Lead'!$B:$AQ,8,FALSE),0)</f>
        <v>0</v>
      </c>
      <c r="J239" s="385">
        <f>IFERROR(VLOOKUP($B239,'Budget Lead'!$B:$AQ,9,FALSE),0)</f>
        <v>0</v>
      </c>
      <c r="K239" s="67">
        <f t="shared" ref="K239:K247" si="301">D239*F239*H239*J239</f>
        <v>0</v>
      </c>
      <c r="L239" s="412"/>
      <c r="M239" s="412"/>
      <c r="N239" s="412"/>
      <c r="O239" s="145">
        <f t="shared" ref="O239:O247" si="302">SUM(K239:N239)</f>
        <v>0</v>
      </c>
      <c r="P239" s="26"/>
      <c r="Q239" s="67" cm="1">
        <f t="array" ref="Q239">SUMPRODUCT(('Budget Lead'!$M$8:$AV$8=Q$9)*('Budget Lead'!$B$11:$B$190=$B239)*('Budget Lead'!$M$11:$AV$190)*1)</f>
        <v>0</v>
      </c>
      <c r="R239" s="68" cm="1">
        <f t="array" ref="R239">SUMPRODUCT(('Budget Lead'!$M$8:$AV$8=R$9)*('Budget Lead'!$B$11:$B$190=$B239)*('Budget Lead'!$M$11:$AV$190)*1)</f>
        <v>0</v>
      </c>
      <c r="S239" s="69" cm="1">
        <f t="array" ref="S239">SUMPRODUCT(('Budget Lead'!$M$8:$AV$8=S$9)*('Budget Lead'!$B$11:$B$190=$B239)*('Budget Lead'!$M$11:$AV$190)*1)</f>
        <v>0</v>
      </c>
      <c r="T239" s="67" cm="1">
        <f t="array" ref="T239">SUMPRODUCT(('Budget Lead'!$M$8:$AV$8=T$9)*('Budget Lead'!$B$11:$B$190=$B239)*('Budget Lead'!$M$11:$AV$190)*1)</f>
        <v>0</v>
      </c>
      <c r="U239" s="68" cm="1">
        <f t="array" ref="U239">SUMPRODUCT(('Budget Lead'!$M$8:$AV$8=U$9)*('Budget Lead'!$B$11:$B$190=$B239)*('Budget Lead'!$M$11:$AV$190)*1)</f>
        <v>0</v>
      </c>
      <c r="V239" s="69" cm="1">
        <f t="array" ref="V239">SUMPRODUCT(('Budget Lead'!$M$8:$AV$8=V$9)*('Budget Lead'!$B$11:$B$190=$B239)*('Budget Lead'!$M$11:$AV$190)*1)</f>
        <v>0</v>
      </c>
      <c r="W239" s="67" cm="1">
        <f t="array" ref="W239">SUMPRODUCT(('Budget Lead'!$M$8:$AV$8=W$9)*('Budget Lead'!$B$11:$B$190=$B239)*('Budget Lead'!$M$11:$AV$190)*1)</f>
        <v>0</v>
      </c>
      <c r="X239" s="68" cm="1">
        <f t="array" ref="X239">SUMPRODUCT(('Budget Lead'!$M$8:$AV$8=X$9)*('Budget Lead'!$B$11:$B$190=$B239)*('Budget Lead'!$M$11:$AV$190)*1)</f>
        <v>0</v>
      </c>
      <c r="Y239" s="69" cm="1">
        <f t="array" ref="Y239">SUMPRODUCT(('Budget Lead'!$M$8:$AV$8=Y$9)*('Budget Lead'!$B$11:$B$190=$B239)*('Budget Lead'!$M$11:$AV$190)*1)</f>
        <v>0</v>
      </c>
      <c r="Z239" s="67" cm="1">
        <f t="array" ref="Z239">SUMPRODUCT(('Budget Lead'!$M$8:$AV$8=Z$9)*('Budget Lead'!$B$11:$B$190=$B239)*('Budget Lead'!$M$11:$AV$190)*1)</f>
        <v>0</v>
      </c>
      <c r="AA239" s="68" cm="1">
        <f t="array" ref="AA239">SUMPRODUCT(('Budget Lead'!$M$8:$AV$8=AA$9)*('Budget Lead'!$B$11:$B$190=$B239)*('Budget Lead'!$M$11:$AV$190)*1)</f>
        <v>0</v>
      </c>
      <c r="AB239" s="69" cm="1">
        <f t="array" ref="AB239">SUMPRODUCT(('Budget Lead'!$M$8:$AV$8=AB$9)*('Budget Lead'!$B$11:$B$190=$B239)*('Budget Lead'!$M$11:$AV$190)*1)</f>
        <v>0</v>
      </c>
      <c r="AC239" s="67" cm="1">
        <f t="array" ref="AC239">SUMPRODUCT(('Budget Lead'!$M$8:$AV$8=AC$9)*('Budget Lead'!$B$11:$B$190=$B239)*('Budget Lead'!$M$11:$AV$190)*1)</f>
        <v>0</v>
      </c>
      <c r="AD239" s="68" cm="1">
        <f t="array" ref="AD239">SUMPRODUCT(('Budget Lead'!$M$8:$AV$8=AD$9)*('Budget Lead'!$B$11:$B$190=$B239)*('Budget Lead'!$M$11:$AV$190)*1)</f>
        <v>0</v>
      </c>
      <c r="AE239" s="69" cm="1">
        <f t="array" ref="AE239">SUMPRODUCT(('Budget Lead'!$M$8:$AV$8=AE$9)*('Budget Lead'!$B$11:$B$190=$B239)*('Budget Lead'!$M$11:$AV$190)*1)</f>
        <v>0</v>
      </c>
      <c r="AF239" s="67" cm="1">
        <f t="array" ref="AF239">SUMPRODUCT(('Budget Lead'!$M$8:$AV$8=AF$9)*('Budget Lead'!$B$11:$B$190=$B239)*('Budget Lead'!$M$11:$AV$190)*1)</f>
        <v>0</v>
      </c>
      <c r="AG239" s="68" cm="1">
        <f t="array" ref="AG239">SUMPRODUCT(('Budget Lead'!$M$8:$AV$8=AG$9)*('Budget Lead'!$B$11:$B$190=$B239)*('Budget Lead'!$M$11:$AV$190)*1)</f>
        <v>0</v>
      </c>
      <c r="AH239" s="69" cm="1">
        <f t="array" ref="AH239">SUMPRODUCT(('Budget Lead'!$M$8:$AV$8=AH$9)*('Budget Lead'!$B$11:$B$190=$B239)*('Budget Lead'!$M$11:$AV$190)*1)</f>
        <v>0</v>
      </c>
      <c r="AI239" s="67" cm="1">
        <f t="array" ref="AI239">SUMPRODUCT(('Budget Lead'!$M$8:$AV$8=AI$9)*('Budget Lead'!$B$11:$B$190=$B239)*('Budget Lead'!$M$11:$AV$190)*1)</f>
        <v>0</v>
      </c>
      <c r="AJ239" s="68" cm="1">
        <f t="array" ref="AJ239">SUMPRODUCT(('Budget Lead'!$M$8:$AV$8=AJ$9)*('Budget Lead'!$B$11:$B$190=$B239)*('Budget Lead'!$M$11:$AV$190)*1)</f>
        <v>0</v>
      </c>
      <c r="AK239" s="69" cm="1">
        <f t="array" ref="AK239">SUMPRODUCT(('Budget Lead'!$M$8:$AV$8=AK$9)*('Budget Lead'!$B$11:$B$190=$B239)*('Budget Lead'!$M$11:$AV$190)*1)</f>
        <v>0</v>
      </c>
      <c r="AL239" s="67" cm="1">
        <f t="array" ref="AL239">SUMPRODUCT(('Budget Lead'!$M$8:$AV$8=AL$9)*('Budget Lead'!$B$11:$B$190=$B239)*('Budget Lead'!$M$11:$AV$190)*1)</f>
        <v>0</v>
      </c>
      <c r="AM239" s="68" cm="1">
        <f t="array" ref="AM239">SUMPRODUCT(('Budget Lead'!$M$8:$AV$8=AM$9)*('Budget Lead'!$B$11:$B$190=$B239)*('Budget Lead'!$M$11:$AV$190)*1)</f>
        <v>0</v>
      </c>
      <c r="AN239" s="69" cm="1">
        <f t="array" ref="AN239">SUMPRODUCT(('Budget Lead'!$M$8:$AV$8=AN$9)*('Budget Lead'!$B$11:$B$190=$B239)*('Budget Lead'!$M$11:$AV$190)*1)</f>
        <v>0</v>
      </c>
      <c r="AO239" s="67" cm="1">
        <f t="array" ref="AO239">SUMPRODUCT(('Budget Lead'!$M$8:$AV$8=AO$9)*('Budget Lead'!$B$11:$B$190=$B239)*('Budget Lead'!$M$11:$AV$190)*1)</f>
        <v>0</v>
      </c>
      <c r="AP239" s="68" cm="1">
        <f t="array" ref="AP239">SUMPRODUCT(('Budget Lead'!$M$8:$AV$8=AP$9)*('Budget Lead'!$B$11:$B$190=$B239)*('Budget Lead'!$M$11:$AV$190)*1)</f>
        <v>0</v>
      </c>
      <c r="AQ239" s="69" cm="1">
        <f t="array" ref="AQ239">SUMPRODUCT(('Budget Lead'!$M$8:$AV$8=AQ$9)*('Budget Lead'!$B$11:$B$190=$B239)*('Budget Lead'!$M$11:$AV$190)*1)</f>
        <v>0</v>
      </c>
      <c r="AR239" s="67" cm="1">
        <f t="array" ref="AR239">SUMPRODUCT(('Budget Lead'!$M$8:$AV$8=AR$9)*('Budget Lead'!$B$11:$B$190=$B239)*('Budget Lead'!$M$11:$AV$190)*1)</f>
        <v>0</v>
      </c>
      <c r="AS239" s="68" cm="1">
        <f t="array" ref="AS239">SUMPRODUCT(('Budget Lead'!$M$8:$AV$8=AS$9)*('Budget Lead'!$B$11:$B$190=$B239)*('Budget Lead'!$M$11:$AV$190)*1)</f>
        <v>0</v>
      </c>
      <c r="AT239" s="69" cm="1">
        <f t="array" ref="AT239">SUMPRODUCT(('Budget Lead'!$M$8:$AV$8=AT$9)*('Budget Lead'!$B$11:$B$190=$B239)*('Budget Lead'!$M$11:$AV$190)*1)</f>
        <v>0</v>
      </c>
      <c r="AU239" s="67" cm="1">
        <f t="array" ref="AU239">SUMPRODUCT(('Budget Lead'!$M$8:$AV$8=AU$9)*('Budget Lead'!$B$11:$B$190=$B239)*('Budget Lead'!$M$11:$AV$190)*1)</f>
        <v>0</v>
      </c>
      <c r="AV239" s="68" cm="1">
        <f t="array" ref="AV239">SUMPRODUCT(('Budget Lead'!$M$8:$AV$8=AV$9)*('Budget Lead'!$B$11:$B$190=$B239)*('Budget Lead'!$M$11:$AV$190)*1)</f>
        <v>0</v>
      </c>
      <c r="AW239" s="69" cm="1">
        <f t="array" ref="AW239">SUMPRODUCT(('Budget Lead'!$M$8:$AV$8=AW$9)*('Budget Lead'!$B$11:$B$190=$B239)*('Budget Lead'!$M$11:$AV$190)*1)</f>
        <v>0</v>
      </c>
      <c r="AX239" s="67" cm="1">
        <f t="array" ref="AX239">SUMPRODUCT(('Budget Lead'!$M$8:$AV$8=AX$9)*('Budget Lead'!$B$11:$B$190=$B239)*('Budget Lead'!$M$11:$AV$190)*1)</f>
        <v>0</v>
      </c>
      <c r="AY239" s="68" cm="1">
        <f t="array" ref="AY239">SUMPRODUCT(('Budget Lead'!$M$8:$AV$8=AY$9)*('Budget Lead'!$B$11:$B$190=$B239)*('Budget Lead'!$M$11:$AV$190)*1)</f>
        <v>0</v>
      </c>
      <c r="AZ239" s="69" cm="1">
        <f t="array" ref="AZ239">SUMPRODUCT(('Budget Lead'!$M$8:$AV$8=AZ$9)*('Budget Lead'!$B$11:$B$190=$B239)*('Budget Lead'!$M$11:$AV$190)*1)</f>
        <v>0</v>
      </c>
      <c r="BA239" s="26"/>
      <c r="BB239" s="381"/>
      <c r="BC239" s="382"/>
      <c r="BD239" s="26"/>
      <c r="BE239" s="381">
        <f t="shared" si="299"/>
        <v>0</v>
      </c>
      <c r="BF239" s="383">
        <f t="shared" si="292"/>
        <v>0</v>
      </c>
      <c r="BG239" s="26"/>
      <c r="BH239" s="381">
        <f t="shared" si="300"/>
        <v>0</v>
      </c>
      <c r="BI239" s="383">
        <f t="shared" si="293"/>
        <v>0</v>
      </c>
    </row>
    <row r="240" spans="2:61" ht="12" hidden="1" customHeight="1" outlineLevel="1" x14ac:dyDescent="0.35">
      <c r="B240" s="61" t="s">
        <v>492</v>
      </c>
      <c r="C240" s="62">
        <f>IFERROR(VLOOKUP(B240,'Budget Lead'!B:AY,2,FALSE),0)</f>
        <v>0</v>
      </c>
      <c r="D240" s="376">
        <f>IFERROR(VLOOKUP(B240,'Budget Lead'!B:AQ,3,FALSE),0)</f>
        <v>0</v>
      </c>
      <c r="E240" s="377">
        <f>IFERROR(VLOOKUP($B240,'Budget Lead'!$B:$AQ,4,FALSE),0)</f>
        <v>0</v>
      </c>
      <c r="F240" s="376">
        <f>IFERROR(VLOOKUP($B240,'Budget Lead'!$B:$AQ,5,FALSE),0)</f>
        <v>0</v>
      </c>
      <c r="G240" s="377">
        <f>IFERROR(VLOOKUP($B240,'Budget Lead'!$B:$AQ,6,FALSE),0)</f>
        <v>0</v>
      </c>
      <c r="H240" s="378">
        <f>IFERROR(VLOOKUP($B240,'Budget Lead'!$B:$AQ,7,FALSE),0)</f>
        <v>0</v>
      </c>
      <c r="I240" s="384">
        <f>IFERROR(VLOOKUP($B240,'Budget Lead'!$B:$AQ,8,FALSE),0)</f>
        <v>0</v>
      </c>
      <c r="J240" s="385">
        <f>IFERROR(VLOOKUP($B240,'Budget Lead'!$B:$AQ,9,FALSE),0)</f>
        <v>0</v>
      </c>
      <c r="K240" s="67">
        <f t="shared" si="301"/>
        <v>0</v>
      </c>
      <c r="L240" s="412"/>
      <c r="M240" s="412"/>
      <c r="N240" s="412"/>
      <c r="O240" s="145">
        <f t="shared" si="302"/>
        <v>0</v>
      </c>
      <c r="P240" s="26"/>
      <c r="Q240" s="67" cm="1">
        <f t="array" ref="Q240">SUMPRODUCT(('Budget Lead'!$M$8:$AV$8=Q$9)*('Budget Lead'!$B$11:$B$190=$B240)*('Budget Lead'!$M$11:$AV$190)*1)</f>
        <v>0</v>
      </c>
      <c r="R240" s="68" cm="1">
        <f t="array" ref="R240">SUMPRODUCT(('Budget Lead'!$M$8:$AV$8=R$9)*('Budget Lead'!$B$11:$B$190=$B240)*('Budget Lead'!$M$11:$AV$190)*1)</f>
        <v>0</v>
      </c>
      <c r="S240" s="69" cm="1">
        <f t="array" ref="S240">SUMPRODUCT(('Budget Lead'!$M$8:$AV$8=S$9)*('Budget Lead'!$B$11:$B$190=$B240)*('Budget Lead'!$M$11:$AV$190)*1)</f>
        <v>0</v>
      </c>
      <c r="T240" s="67" cm="1">
        <f t="array" ref="T240">SUMPRODUCT(('Budget Lead'!$M$8:$AV$8=T$9)*('Budget Lead'!$B$11:$B$190=$B240)*('Budget Lead'!$M$11:$AV$190)*1)</f>
        <v>0</v>
      </c>
      <c r="U240" s="68" cm="1">
        <f t="array" ref="U240">SUMPRODUCT(('Budget Lead'!$M$8:$AV$8=U$9)*('Budget Lead'!$B$11:$B$190=$B240)*('Budget Lead'!$M$11:$AV$190)*1)</f>
        <v>0</v>
      </c>
      <c r="V240" s="69" cm="1">
        <f t="array" ref="V240">SUMPRODUCT(('Budget Lead'!$M$8:$AV$8=V$9)*('Budget Lead'!$B$11:$B$190=$B240)*('Budget Lead'!$M$11:$AV$190)*1)</f>
        <v>0</v>
      </c>
      <c r="W240" s="67" cm="1">
        <f t="array" ref="W240">SUMPRODUCT(('Budget Lead'!$M$8:$AV$8=W$9)*('Budget Lead'!$B$11:$B$190=$B240)*('Budget Lead'!$M$11:$AV$190)*1)</f>
        <v>0</v>
      </c>
      <c r="X240" s="68" cm="1">
        <f t="array" ref="X240">SUMPRODUCT(('Budget Lead'!$M$8:$AV$8=X$9)*('Budget Lead'!$B$11:$B$190=$B240)*('Budget Lead'!$M$11:$AV$190)*1)</f>
        <v>0</v>
      </c>
      <c r="Y240" s="69" cm="1">
        <f t="array" ref="Y240">SUMPRODUCT(('Budget Lead'!$M$8:$AV$8=Y$9)*('Budget Lead'!$B$11:$B$190=$B240)*('Budget Lead'!$M$11:$AV$190)*1)</f>
        <v>0</v>
      </c>
      <c r="Z240" s="67" cm="1">
        <f t="array" ref="Z240">SUMPRODUCT(('Budget Lead'!$M$8:$AV$8=Z$9)*('Budget Lead'!$B$11:$B$190=$B240)*('Budget Lead'!$M$11:$AV$190)*1)</f>
        <v>0</v>
      </c>
      <c r="AA240" s="68" cm="1">
        <f t="array" ref="AA240">SUMPRODUCT(('Budget Lead'!$M$8:$AV$8=AA$9)*('Budget Lead'!$B$11:$B$190=$B240)*('Budget Lead'!$M$11:$AV$190)*1)</f>
        <v>0</v>
      </c>
      <c r="AB240" s="69" cm="1">
        <f t="array" ref="AB240">SUMPRODUCT(('Budget Lead'!$M$8:$AV$8=AB$9)*('Budget Lead'!$B$11:$B$190=$B240)*('Budget Lead'!$M$11:$AV$190)*1)</f>
        <v>0</v>
      </c>
      <c r="AC240" s="67" cm="1">
        <f t="array" ref="AC240">SUMPRODUCT(('Budget Lead'!$M$8:$AV$8=AC$9)*('Budget Lead'!$B$11:$B$190=$B240)*('Budget Lead'!$M$11:$AV$190)*1)</f>
        <v>0</v>
      </c>
      <c r="AD240" s="68" cm="1">
        <f t="array" ref="AD240">SUMPRODUCT(('Budget Lead'!$M$8:$AV$8=AD$9)*('Budget Lead'!$B$11:$B$190=$B240)*('Budget Lead'!$M$11:$AV$190)*1)</f>
        <v>0</v>
      </c>
      <c r="AE240" s="69" cm="1">
        <f t="array" ref="AE240">SUMPRODUCT(('Budget Lead'!$M$8:$AV$8=AE$9)*('Budget Lead'!$B$11:$B$190=$B240)*('Budget Lead'!$M$11:$AV$190)*1)</f>
        <v>0</v>
      </c>
      <c r="AF240" s="67" cm="1">
        <f t="array" ref="AF240">SUMPRODUCT(('Budget Lead'!$M$8:$AV$8=AF$9)*('Budget Lead'!$B$11:$B$190=$B240)*('Budget Lead'!$M$11:$AV$190)*1)</f>
        <v>0</v>
      </c>
      <c r="AG240" s="68" cm="1">
        <f t="array" ref="AG240">SUMPRODUCT(('Budget Lead'!$M$8:$AV$8=AG$9)*('Budget Lead'!$B$11:$B$190=$B240)*('Budget Lead'!$M$11:$AV$190)*1)</f>
        <v>0</v>
      </c>
      <c r="AH240" s="69" cm="1">
        <f t="array" ref="AH240">SUMPRODUCT(('Budget Lead'!$M$8:$AV$8=AH$9)*('Budget Lead'!$B$11:$B$190=$B240)*('Budget Lead'!$M$11:$AV$190)*1)</f>
        <v>0</v>
      </c>
      <c r="AI240" s="67" cm="1">
        <f t="array" ref="AI240">SUMPRODUCT(('Budget Lead'!$M$8:$AV$8=AI$9)*('Budget Lead'!$B$11:$B$190=$B240)*('Budget Lead'!$M$11:$AV$190)*1)</f>
        <v>0</v>
      </c>
      <c r="AJ240" s="68" cm="1">
        <f t="array" ref="AJ240">SUMPRODUCT(('Budget Lead'!$M$8:$AV$8=AJ$9)*('Budget Lead'!$B$11:$B$190=$B240)*('Budget Lead'!$M$11:$AV$190)*1)</f>
        <v>0</v>
      </c>
      <c r="AK240" s="69" cm="1">
        <f t="array" ref="AK240">SUMPRODUCT(('Budget Lead'!$M$8:$AV$8=AK$9)*('Budget Lead'!$B$11:$B$190=$B240)*('Budget Lead'!$M$11:$AV$190)*1)</f>
        <v>0</v>
      </c>
      <c r="AL240" s="67" cm="1">
        <f t="array" ref="AL240">SUMPRODUCT(('Budget Lead'!$M$8:$AV$8=AL$9)*('Budget Lead'!$B$11:$B$190=$B240)*('Budget Lead'!$M$11:$AV$190)*1)</f>
        <v>0</v>
      </c>
      <c r="AM240" s="68" cm="1">
        <f t="array" ref="AM240">SUMPRODUCT(('Budget Lead'!$M$8:$AV$8=AM$9)*('Budget Lead'!$B$11:$B$190=$B240)*('Budget Lead'!$M$11:$AV$190)*1)</f>
        <v>0</v>
      </c>
      <c r="AN240" s="69" cm="1">
        <f t="array" ref="AN240">SUMPRODUCT(('Budget Lead'!$M$8:$AV$8=AN$9)*('Budget Lead'!$B$11:$B$190=$B240)*('Budget Lead'!$M$11:$AV$190)*1)</f>
        <v>0</v>
      </c>
      <c r="AO240" s="67" cm="1">
        <f t="array" ref="AO240">SUMPRODUCT(('Budget Lead'!$M$8:$AV$8=AO$9)*('Budget Lead'!$B$11:$B$190=$B240)*('Budget Lead'!$M$11:$AV$190)*1)</f>
        <v>0</v>
      </c>
      <c r="AP240" s="68" cm="1">
        <f t="array" ref="AP240">SUMPRODUCT(('Budget Lead'!$M$8:$AV$8=AP$9)*('Budget Lead'!$B$11:$B$190=$B240)*('Budget Lead'!$M$11:$AV$190)*1)</f>
        <v>0</v>
      </c>
      <c r="AQ240" s="69" cm="1">
        <f t="array" ref="AQ240">SUMPRODUCT(('Budget Lead'!$M$8:$AV$8=AQ$9)*('Budget Lead'!$B$11:$B$190=$B240)*('Budget Lead'!$M$11:$AV$190)*1)</f>
        <v>0</v>
      </c>
      <c r="AR240" s="67" cm="1">
        <f t="array" ref="AR240">SUMPRODUCT(('Budget Lead'!$M$8:$AV$8=AR$9)*('Budget Lead'!$B$11:$B$190=$B240)*('Budget Lead'!$M$11:$AV$190)*1)</f>
        <v>0</v>
      </c>
      <c r="AS240" s="68" cm="1">
        <f t="array" ref="AS240">SUMPRODUCT(('Budget Lead'!$M$8:$AV$8=AS$9)*('Budget Lead'!$B$11:$B$190=$B240)*('Budget Lead'!$M$11:$AV$190)*1)</f>
        <v>0</v>
      </c>
      <c r="AT240" s="69" cm="1">
        <f t="array" ref="AT240">SUMPRODUCT(('Budget Lead'!$M$8:$AV$8=AT$9)*('Budget Lead'!$B$11:$B$190=$B240)*('Budget Lead'!$M$11:$AV$190)*1)</f>
        <v>0</v>
      </c>
      <c r="AU240" s="67" cm="1">
        <f t="array" ref="AU240">SUMPRODUCT(('Budget Lead'!$M$8:$AV$8=AU$9)*('Budget Lead'!$B$11:$B$190=$B240)*('Budget Lead'!$M$11:$AV$190)*1)</f>
        <v>0</v>
      </c>
      <c r="AV240" s="68" cm="1">
        <f t="array" ref="AV240">SUMPRODUCT(('Budget Lead'!$M$8:$AV$8=AV$9)*('Budget Lead'!$B$11:$B$190=$B240)*('Budget Lead'!$M$11:$AV$190)*1)</f>
        <v>0</v>
      </c>
      <c r="AW240" s="69" cm="1">
        <f t="array" ref="AW240">SUMPRODUCT(('Budget Lead'!$M$8:$AV$8=AW$9)*('Budget Lead'!$B$11:$B$190=$B240)*('Budget Lead'!$M$11:$AV$190)*1)</f>
        <v>0</v>
      </c>
      <c r="AX240" s="67" cm="1">
        <f t="array" ref="AX240">SUMPRODUCT(('Budget Lead'!$M$8:$AV$8=AX$9)*('Budget Lead'!$B$11:$B$190=$B240)*('Budget Lead'!$M$11:$AV$190)*1)</f>
        <v>0</v>
      </c>
      <c r="AY240" s="68" cm="1">
        <f t="array" ref="AY240">SUMPRODUCT(('Budget Lead'!$M$8:$AV$8=AY$9)*('Budget Lead'!$B$11:$B$190=$B240)*('Budget Lead'!$M$11:$AV$190)*1)</f>
        <v>0</v>
      </c>
      <c r="AZ240" s="69" cm="1">
        <f t="array" ref="AZ240">SUMPRODUCT(('Budget Lead'!$M$8:$AV$8=AZ$9)*('Budget Lead'!$B$11:$B$190=$B240)*('Budget Lead'!$M$11:$AV$190)*1)</f>
        <v>0</v>
      </c>
      <c r="BA240" s="26"/>
      <c r="BB240" s="381"/>
      <c r="BC240" s="382"/>
      <c r="BD240" s="26"/>
      <c r="BE240" s="381">
        <f t="shared" si="299"/>
        <v>0</v>
      </c>
      <c r="BF240" s="383">
        <f t="shared" si="292"/>
        <v>0</v>
      </c>
      <c r="BG240" s="26"/>
      <c r="BH240" s="381">
        <f t="shared" si="300"/>
        <v>0</v>
      </c>
      <c r="BI240" s="383">
        <f t="shared" si="293"/>
        <v>0</v>
      </c>
    </row>
    <row r="241" spans="2:61" ht="12" hidden="1" customHeight="1" outlineLevel="1" x14ac:dyDescent="0.35">
      <c r="B241" s="61" t="s">
        <v>493</v>
      </c>
      <c r="C241" s="62">
        <f>IFERROR(VLOOKUP(B241,'Budget Lead'!B:AY,2,FALSE),0)</f>
        <v>0</v>
      </c>
      <c r="D241" s="376">
        <f>IFERROR(VLOOKUP(B241,'Budget Lead'!B:AQ,3,FALSE),0)</f>
        <v>0</v>
      </c>
      <c r="E241" s="377">
        <f>IFERROR(VLOOKUP($B241,'Budget Lead'!$B:$AQ,4,FALSE),0)</f>
        <v>0</v>
      </c>
      <c r="F241" s="376">
        <f>IFERROR(VLOOKUP($B241,'Budget Lead'!$B:$AQ,5,FALSE),0)</f>
        <v>0</v>
      </c>
      <c r="G241" s="377">
        <f>IFERROR(VLOOKUP($B241,'Budget Lead'!$B:$AQ,6,FALSE),0)</f>
        <v>0</v>
      </c>
      <c r="H241" s="378">
        <f>IFERROR(VLOOKUP($B241,'Budget Lead'!$B:$AQ,7,FALSE),0)</f>
        <v>0</v>
      </c>
      <c r="I241" s="384">
        <f>IFERROR(VLOOKUP($B241,'Budget Lead'!$B:$AQ,8,FALSE),0)</f>
        <v>0</v>
      </c>
      <c r="J241" s="385">
        <f>IFERROR(VLOOKUP($B241,'Budget Lead'!$B:$AQ,9,FALSE),0)</f>
        <v>0</v>
      </c>
      <c r="K241" s="67">
        <f t="shared" si="301"/>
        <v>0</v>
      </c>
      <c r="L241" s="412"/>
      <c r="M241" s="412"/>
      <c r="N241" s="412"/>
      <c r="O241" s="145">
        <f t="shared" si="302"/>
        <v>0</v>
      </c>
      <c r="P241" s="26"/>
      <c r="Q241" s="67" cm="1">
        <f t="array" ref="Q241">SUMPRODUCT(('Budget Lead'!$M$8:$AV$8=Q$9)*('Budget Lead'!$B$11:$B$190=$B241)*('Budget Lead'!$M$11:$AV$190)*1)</f>
        <v>0</v>
      </c>
      <c r="R241" s="68" cm="1">
        <f t="array" ref="R241">SUMPRODUCT(('Budget Lead'!$M$8:$AV$8=R$9)*('Budget Lead'!$B$11:$B$190=$B241)*('Budget Lead'!$M$11:$AV$190)*1)</f>
        <v>0</v>
      </c>
      <c r="S241" s="69" cm="1">
        <f t="array" ref="S241">SUMPRODUCT(('Budget Lead'!$M$8:$AV$8=S$9)*('Budget Lead'!$B$11:$B$190=$B241)*('Budget Lead'!$M$11:$AV$190)*1)</f>
        <v>0</v>
      </c>
      <c r="T241" s="67" cm="1">
        <f t="array" ref="T241">SUMPRODUCT(('Budget Lead'!$M$8:$AV$8=T$9)*('Budget Lead'!$B$11:$B$190=$B241)*('Budget Lead'!$M$11:$AV$190)*1)</f>
        <v>0</v>
      </c>
      <c r="U241" s="68" cm="1">
        <f t="array" ref="U241">SUMPRODUCT(('Budget Lead'!$M$8:$AV$8=U$9)*('Budget Lead'!$B$11:$B$190=$B241)*('Budget Lead'!$M$11:$AV$190)*1)</f>
        <v>0</v>
      </c>
      <c r="V241" s="69" cm="1">
        <f t="array" ref="V241">SUMPRODUCT(('Budget Lead'!$M$8:$AV$8=V$9)*('Budget Lead'!$B$11:$B$190=$B241)*('Budget Lead'!$M$11:$AV$190)*1)</f>
        <v>0</v>
      </c>
      <c r="W241" s="67" cm="1">
        <f t="array" ref="W241">SUMPRODUCT(('Budget Lead'!$M$8:$AV$8=W$9)*('Budget Lead'!$B$11:$B$190=$B241)*('Budget Lead'!$M$11:$AV$190)*1)</f>
        <v>0</v>
      </c>
      <c r="X241" s="68" cm="1">
        <f t="array" ref="X241">SUMPRODUCT(('Budget Lead'!$M$8:$AV$8=X$9)*('Budget Lead'!$B$11:$B$190=$B241)*('Budget Lead'!$M$11:$AV$190)*1)</f>
        <v>0</v>
      </c>
      <c r="Y241" s="69" cm="1">
        <f t="array" ref="Y241">SUMPRODUCT(('Budget Lead'!$M$8:$AV$8=Y$9)*('Budget Lead'!$B$11:$B$190=$B241)*('Budget Lead'!$M$11:$AV$190)*1)</f>
        <v>0</v>
      </c>
      <c r="Z241" s="67" cm="1">
        <f t="array" ref="Z241">SUMPRODUCT(('Budget Lead'!$M$8:$AV$8=Z$9)*('Budget Lead'!$B$11:$B$190=$B241)*('Budget Lead'!$M$11:$AV$190)*1)</f>
        <v>0</v>
      </c>
      <c r="AA241" s="68" cm="1">
        <f t="array" ref="AA241">SUMPRODUCT(('Budget Lead'!$M$8:$AV$8=AA$9)*('Budget Lead'!$B$11:$B$190=$B241)*('Budget Lead'!$M$11:$AV$190)*1)</f>
        <v>0</v>
      </c>
      <c r="AB241" s="69" cm="1">
        <f t="array" ref="AB241">SUMPRODUCT(('Budget Lead'!$M$8:$AV$8=AB$9)*('Budget Lead'!$B$11:$B$190=$B241)*('Budget Lead'!$M$11:$AV$190)*1)</f>
        <v>0</v>
      </c>
      <c r="AC241" s="67" cm="1">
        <f t="array" ref="AC241">SUMPRODUCT(('Budget Lead'!$M$8:$AV$8=AC$9)*('Budget Lead'!$B$11:$B$190=$B241)*('Budget Lead'!$M$11:$AV$190)*1)</f>
        <v>0</v>
      </c>
      <c r="AD241" s="68" cm="1">
        <f t="array" ref="AD241">SUMPRODUCT(('Budget Lead'!$M$8:$AV$8=AD$9)*('Budget Lead'!$B$11:$B$190=$B241)*('Budget Lead'!$M$11:$AV$190)*1)</f>
        <v>0</v>
      </c>
      <c r="AE241" s="69" cm="1">
        <f t="array" ref="AE241">SUMPRODUCT(('Budget Lead'!$M$8:$AV$8=AE$9)*('Budget Lead'!$B$11:$B$190=$B241)*('Budget Lead'!$M$11:$AV$190)*1)</f>
        <v>0</v>
      </c>
      <c r="AF241" s="67" cm="1">
        <f t="array" ref="AF241">SUMPRODUCT(('Budget Lead'!$M$8:$AV$8=AF$9)*('Budget Lead'!$B$11:$B$190=$B241)*('Budget Lead'!$M$11:$AV$190)*1)</f>
        <v>0</v>
      </c>
      <c r="AG241" s="68" cm="1">
        <f t="array" ref="AG241">SUMPRODUCT(('Budget Lead'!$M$8:$AV$8=AG$9)*('Budget Lead'!$B$11:$B$190=$B241)*('Budget Lead'!$M$11:$AV$190)*1)</f>
        <v>0</v>
      </c>
      <c r="AH241" s="69" cm="1">
        <f t="array" ref="AH241">SUMPRODUCT(('Budget Lead'!$M$8:$AV$8=AH$9)*('Budget Lead'!$B$11:$B$190=$B241)*('Budget Lead'!$M$11:$AV$190)*1)</f>
        <v>0</v>
      </c>
      <c r="AI241" s="67" cm="1">
        <f t="array" ref="AI241">SUMPRODUCT(('Budget Lead'!$M$8:$AV$8=AI$9)*('Budget Lead'!$B$11:$B$190=$B241)*('Budget Lead'!$M$11:$AV$190)*1)</f>
        <v>0</v>
      </c>
      <c r="AJ241" s="68" cm="1">
        <f t="array" ref="AJ241">SUMPRODUCT(('Budget Lead'!$M$8:$AV$8=AJ$9)*('Budget Lead'!$B$11:$B$190=$B241)*('Budget Lead'!$M$11:$AV$190)*1)</f>
        <v>0</v>
      </c>
      <c r="AK241" s="69" cm="1">
        <f t="array" ref="AK241">SUMPRODUCT(('Budget Lead'!$M$8:$AV$8=AK$9)*('Budget Lead'!$B$11:$B$190=$B241)*('Budget Lead'!$M$11:$AV$190)*1)</f>
        <v>0</v>
      </c>
      <c r="AL241" s="67" cm="1">
        <f t="array" ref="AL241">SUMPRODUCT(('Budget Lead'!$M$8:$AV$8=AL$9)*('Budget Lead'!$B$11:$B$190=$B241)*('Budget Lead'!$M$11:$AV$190)*1)</f>
        <v>0</v>
      </c>
      <c r="AM241" s="68" cm="1">
        <f t="array" ref="AM241">SUMPRODUCT(('Budget Lead'!$M$8:$AV$8=AM$9)*('Budget Lead'!$B$11:$B$190=$B241)*('Budget Lead'!$M$11:$AV$190)*1)</f>
        <v>0</v>
      </c>
      <c r="AN241" s="69" cm="1">
        <f t="array" ref="AN241">SUMPRODUCT(('Budget Lead'!$M$8:$AV$8=AN$9)*('Budget Lead'!$B$11:$B$190=$B241)*('Budget Lead'!$M$11:$AV$190)*1)</f>
        <v>0</v>
      </c>
      <c r="AO241" s="67" cm="1">
        <f t="array" ref="AO241">SUMPRODUCT(('Budget Lead'!$M$8:$AV$8=AO$9)*('Budget Lead'!$B$11:$B$190=$B241)*('Budget Lead'!$M$11:$AV$190)*1)</f>
        <v>0</v>
      </c>
      <c r="AP241" s="68" cm="1">
        <f t="array" ref="AP241">SUMPRODUCT(('Budget Lead'!$M$8:$AV$8=AP$9)*('Budget Lead'!$B$11:$B$190=$B241)*('Budget Lead'!$M$11:$AV$190)*1)</f>
        <v>0</v>
      </c>
      <c r="AQ241" s="69" cm="1">
        <f t="array" ref="AQ241">SUMPRODUCT(('Budget Lead'!$M$8:$AV$8=AQ$9)*('Budget Lead'!$B$11:$B$190=$B241)*('Budget Lead'!$M$11:$AV$190)*1)</f>
        <v>0</v>
      </c>
      <c r="AR241" s="67" cm="1">
        <f t="array" ref="AR241">SUMPRODUCT(('Budget Lead'!$M$8:$AV$8=AR$9)*('Budget Lead'!$B$11:$B$190=$B241)*('Budget Lead'!$M$11:$AV$190)*1)</f>
        <v>0</v>
      </c>
      <c r="AS241" s="68" cm="1">
        <f t="array" ref="AS241">SUMPRODUCT(('Budget Lead'!$M$8:$AV$8=AS$9)*('Budget Lead'!$B$11:$B$190=$B241)*('Budget Lead'!$M$11:$AV$190)*1)</f>
        <v>0</v>
      </c>
      <c r="AT241" s="69" cm="1">
        <f t="array" ref="AT241">SUMPRODUCT(('Budget Lead'!$M$8:$AV$8=AT$9)*('Budget Lead'!$B$11:$B$190=$B241)*('Budget Lead'!$M$11:$AV$190)*1)</f>
        <v>0</v>
      </c>
      <c r="AU241" s="67" cm="1">
        <f t="array" ref="AU241">SUMPRODUCT(('Budget Lead'!$M$8:$AV$8=AU$9)*('Budget Lead'!$B$11:$B$190=$B241)*('Budget Lead'!$M$11:$AV$190)*1)</f>
        <v>0</v>
      </c>
      <c r="AV241" s="68" cm="1">
        <f t="array" ref="AV241">SUMPRODUCT(('Budget Lead'!$M$8:$AV$8=AV$9)*('Budget Lead'!$B$11:$B$190=$B241)*('Budget Lead'!$M$11:$AV$190)*1)</f>
        <v>0</v>
      </c>
      <c r="AW241" s="69" cm="1">
        <f t="array" ref="AW241">SUMPRODUCT(('Budget Lead'!$M$8:$AV$8=AW$9)*('Budget Lead'!$B$11:$B$190=$B241)*('Budget Lead'!$M$11:$AV$190)*1)</f>
        <v>0</v>
      </c>
      <c r="AX241" s="67" cm="1">
        <f t="array" ref="AX241">SUMPRODUCT(('Budget Lead'!$M$8:$AV$8=AX$9)*('Budget Lead'!$B$11:$B$190=$B241)*('Budget Lead'!$M$11:$AV$190)*1)</f>
        <v>0</v>
      </c>
      <c r="AY241" s="68" cm="1">
        <f t="array" ref="AY241">SUMPRODUCT(('Budget Lead'!$M$8:$AV$8=AY$9)*('Budget Lead'!$B$11:$B$190=$B241)*('Budget Lead'!$M$11:$AV$190)*1)</f>
        <v>0</v>
      </c>
      <c r="AZ241" s="69" cm="1">
        <f t="array" ref="AZ241">SUMPRODUCT(('Budget Lead'!$M$8:$AV$8=AZ$9)*('Budget Lead'!$B$11:$B$190=$B241)*('Budget Lead'!$M$11:$AV$190)*1)</f>
        <v>0</v>
      </c>
      <c r="BA241" s="26"/>
      <c r="BB241" s="381"/>
      <c r="BC241" s="382"/>
      <c r="BD241" s="26"/>
      <c r="BE241" s="381">
        <f t="shared" si="299"/>
        <v>0</v>
      </c>
      <c r="BF241" s="383">
        <f t="shared" si="292"/>
        <v>0</v>
      </c>
      <c r="BG241" s="26"/>
      <c r="BH241" s="381">
        <f t="shared" si="300"/>
        <v>0</v>
      </c>
      <c r="BI241" s="383">
        <f t="shared" si="293"/>
        <v>0</v>
      </c>
    </row>
    <row r="242" spans="2:61" ht="12" hidden="1" customHeight="1" outlineLevel="1" x14ac:dyDescent="0.35">
      <c r="B242" s="61" t="s">
        <v>494</v>
      </c>
      <c r="C242" s="62">
        <f>IFERROR(VLOOKUP(B242,'Budget Lead'!B:AY,2,FALSE),0)</f>
        <v>0</v>
      </c>
      <c r="D242" s="376">
        <f>IFERROR(VLOOKUP(B242,'Budget Lead'!B:AQ,3,FALSE),0)</f>
        <v>0</v>
      </c>
      <c r="E242" s="377">
        <f>IFERROR(VLOOKUP($B242,'Budget Lead'!$B:$AQ,4,FALSE),0)</f>
        <v>0</v>
      </c>
      <c r="F242" s="376">
        <f>IFERROR(VLOOKUP($B242,'Budget Lead'!$B:$AQ,5,FALSE),0)</f>
        <v>0</v>
      </c>
      <c r="G242" s="377">
        <f>IFERROR(VLOOKUP($B242,'Budget Lead'!$B:$AQ,6,FALSE),0)</f>
        <v>0</v>
      </c>
      <c r="H242" s="378">
        <f>IFERROR(VLOOKUP($B242,'Budget Lead'!$B:$AQ,7,FALSE),0)</f>
        <v>0</v>
      </c>
      <c r="I242" s="384">
        <f>IFERROR(VLOOKUP($B242,'Budget Lead'!$B:$AQ,8,FALSE),0)</f>
        <v>0</v>
      </c>
      <c r="J242" s="385">
        <f>IFERROR(VLOOKUP($B242,'Budget Lead'!$B:$AQ,9,FALSE),0)</f>
        <v>0</v>
      </c>
      <c r="K242" s="67">
        <f t="shared" si="301"/>
        <v>0</v>
      </c>
      <c r="L242" s="412"/>
      <c r="M242" s="412"/>
      <c r="N242" s="412"/>
      <c r="O242" s="145">
        <f t="shared" si="302"/>
        <v>0</v>
      </c>
      <c r="P242" s="26"/>
      <c r="Q242" s="67" cm="1">
        <f t="array" ref="Q242">SUMPRODUCT(('Budget Lead'!$M$8:$AV$8=Q$9)*('Budget Lead'!$B$11:$B$190=$B242)*('Budget Lead'!$M$11:$AV$190)*1)</f>
        <v>0</v>
      </c>
      <c r="R242" s="68" cm="1">
        <f t="array" ref="R242">SUMPRODUCT(('Budget Lead'!$M$8:$AV$8=R$9)*('Budget Lead'!$B$11:$B$190=$B242)*('Budget Lead'!$M$11:$AV$190)*1)</f>
        <v>0</v>
      </c>
      <c r="S242" s="69" cm="1">
        <f t="array" ref="S242">SUMPRODUCT(('Budget Lead'!$M$8:$AV$8=S$9)*('Budget Lead'!$B$11:$B$190=$B242)*('Budget Lead'!$M$11:$AV$190)*1)</f>
        <v>0</v>
      </c>
      <c r="T242" s="67" cm="1">
        <f t="array" ref="T242">SUMPRODUCT(('Budget Lead'!$M$8:$AV$8=T$9)*('Budget Lead'!$B$11:$B$190=$B242)*('Budget Lead'!$M$11:$AV$190)*1)</f>
        <v>0</v>
      </c>
      <c r="U242" s="68" cm="1">
        <f t="array" ref="U242">SUMPRODUCT(('Budget Lead'!$M$8:$AV$8=U$9)*('Budget Lead'!$B$11:$B$190=$B242)*('Budget Lead'!$M$11:$AV$190)*1)</f>
        <v>0</v>
      </c>
      <c r="V242" s="69" cm="1">
        <f t="array" ref="V242">SUMPRODUCT(('Budget Lead'!$M$8:$AV$8=V$9)*('Budget Lead'!$B$11:$B$190=$B242)*('Budget Lead'!$M$11:$AV$190)*1)</f>
        <v>0</v>
      </c>
      <c r="W242" s="67" cm="1">
        <f t="array" ref="W242">SUMPRODUCT(('Budget Lead'!$M$8:$AV$8=W$9)*('Budget Lead'!$B$11:$B$190=$B242)*('Budget Lead'!$M$11:$AV$190)*1)</f>
        <v>0</v>
      </c>
      <c r="X242" s="68" cm="1">
        <f t="array" ref="X242">SUMPRODUCT(('Budget Lead'!$M$8:$AV$8=X$9)*('Budget Lead'!$B$11:$B$190=$B242)*('Budget Lead'!$M$11:$AV$190)*1)</f>
        <v>0</v>
      </c>
      <c r="Y242" s="69" cm="1">
        <f t="array" ref="Y242">SUMPRODUCT(('Budget Lead'!$M$8:$AV$8=Y$9)*('Budget Lead'!$B$11:$B$190=$B242)*('Budget Lead'!$M$11:$AV$190)*1)</f>
        <v>0</v>
      </c>
      <c r="Z242" s="67" cm="1">
        <f t="array" ref="Z242">SUMPRODUCT(('Budget Lead'!$M$8:$AV$8=Z$9)*('Budget Lead'!$B$11:$B$190=$B242)*('Budget Lead'!$M$11:$AV$190)*1)</f>
        <v>0</v>
      </c>
      <c r="AA242" s="68" cm="1">
        <f t="array" ref="AA242">SUMPRODUCT(('Budget Lead'!$M$8:$AV$8=AA$9)*('Budget Lead'!$B$11:$B$190=$B242)*('Budget Lead'!$M$11:$AV$190)*1)</f>
        <v>0</v>
      </c>
      <c r="AB242" s="69" cm="1">
        <f t="array" ref="AB242">SUMPRODUCT(('Budget Lead'!$M$8:$AV$8=AB$9)*('Budget Lead'!$B$11:$B$190=$B242)*('Budget Lead'!$M$11:$AV$190)*1)</f>
        <v>0</v>
      </c>
      <c r="AC242" s="67" cm="1">
        <f t="array" ref="AC242">SUMPRODUCT(('Budget Lead'!$M$8:$AV$8=AC$9)*('Budget Lead'!$B$11:$B$190=$B242)*('Budget Lead'!$M$11:$AV$190)*1)</f>
        <v>0</v>
      </c>
      <c r="AD242" s="68" cm="1">
        <f t="array" ref="AD242">SUMPRODUCT(('Budget Lead'!$M$8:$AV$8=AD$9)*('Budget Lead'!$B$11:$B$190=$B242)*('Budget Lead'!$M$11:$AV$190)*1)</f>
        <v>0</v>
      </c>
      <c r="AE242" s="69" cm="1">
        <f t="array" ref="AE242">SUMPRODUCT(('Budget Lead'!$M$8:$AV$8=AE$9)*('Budget Lead'!$B$11:$B$190=$B242)*('Budget Lead'!$M$11:$AV$190)*1)</f>
        <v>0</v>
      </c>
      <c r="AF242" s="67" cm="1">
        <f t="array" ref="AF242">SUMPRODUCT(('Budget Lead'!$M$8:$AV$8=AF$9)*('Budget Lead'!$B$11:$B$190=$B242)*('Budget Lead'!$M$11:$AV$190)*1)</f>
        <v>0</v>
      </c>
      <c r="AG242" s="68" cm="1">
        <f t="array" ref="AG242">SUMPRODUCT(('Budget Lead'!$M$8:$AV$8=AG$9)*('Budget Lead'!$B$11:$B$190=$B242)*('Budget Lead'!$M$11:$AV$190)*1)</f>
        <v>0</v>
      </c>
      <c r="AH242" s="69" cm="1">
        <f t="array" ref="AH242">SUMPRODUCT(('Budget Lead'!$M$8:$AV$8=AH$9)*('Budget Lead'!$B$11:$B$190=$B242)*('Budget Lead'!$M$11:$AV$190)*1)</f>
        <v>0</v>
      </c>
      <c r="AI242" s="67" cm="1">
        <f t="array" ref="AI242">SUMPRODUCT(('Budget Lead'!$M$8:$AV$8=AI$9)*('Budget Lead'!$B$11:$B$190=$B242)*('Budget Lead'!$M$11:$AV$190)*1)</f>
        <v>0</v>
      </c>
      <c r="AJ242" s="68" cm="1">
        <f t="array" ref="AJ242">SUMPRODUCT(('Budget Lead'!$M$8:$AV$8=AJ$9)*('Budget Lead'!$B$11:$B$190=$B242)*('Budget Lead'!$M$11:$AV$190)*1)</f>
        <v>0</v>
      </c>
      <c r="AK242" s="69" cm="1">
        <f t="array" ref="AK242">SUMPRODUCT(('Budget Lead'!$M$8:$AV$8=AK$9)*('Budget Lead'!$B$11:$B$190=$B242)*('Budget Lead'!$M$11:$AV$190)*1)</f>
        <v>0</v>
      </c>
      <c r="AL242" s="67" cm="1">
        <f t="array" ref="AL242">SUMPRODUCT(('Budget Lead'!$M$8:$AV$8=AL$9)*('Budget Lead'!$B$11:$B$190=$B242)*('Budget Lead'!$M$11:$AV$190)*1)</f>
        <v>0</v>
      </c>
      <c r="AM242" s="68" cm="1">
        <f t="array" ref="AM242">SUMPRODUCT(('Budget Lead'!$M$8:$AV$8=AM$9)*('Budget Lead'!$B$11:$B$190=$B242)*('Budget Lead'!$M$11:$AV$190)*1)</f>
        <v>0</v>
      </c>
      <c r="AN242" s="69" cm="1">
        <f t="array" ref="AN242">SUMPRODUCT(('Budget Lead'!$M$8:$AV$8=AN$9)*('Budget Lead'!$B$11:$B$190=$B242)*('Budget Lead'!$M$11:$AV$190)*1)</f>
        <v>0</v>
      </c>
      <c r="AO242" s="67" cm="1">
        <f t="array" ref="AO242">SUMPRODUCT(('Budget Lead'!$M$8:$AV$8=AO$9)*('Budget Lead'!$B$11:$B$190=$B242)*('Budget Lead'!$M$11:$AV$190)*1)</f>
        <v>0</v>
      </c>
      <c r="AP242" s="68" cm="1">
        <f t="array" ref="AP242">SUMPRODUCT(('Budget Lead'!$M$8:$AV$8=AP$9)*('Budget Lead'!$B$11:$B$190=$B242)*('Budget Lead'!$M$11:$AV$190)*1)</f>
        <v>0</v>
      </c>
      <c r="AQ242" s="69" cm="1">
        <f t="array" ref="AQ242">SUMPRODUCT(('Budget Lead'!$M$8:$AV$8=AQ$9)*('Budget Lead'!$B$11:$B$190=$B242)*('Budget Lead'!$M$11:$AV$190)*1)</f>
        <v>0</v>
      </c>
      <c r="AR242" s="67" cm="1">
        <f t="array" ref="AR242">SUMPRODUCT(('Budget Lead'!$M$8:$AV$8=AR$9)*('Budget Lead'!$B$11:$B$190=$B242)*('Budget Lead'!$M$11:$AV$190)*1)</f>
        <v>0</v>
      </c>
      <c r="AS242" s="68" cm="1">
        <f t="array" ref="AS242">SUMPRODUCT(('Budget Lead'!$M$8:$AV$8=AS$9)*('Budget Lead'!$B$11:$B$190=$B242)*('Budget Lead'!$M$11:$AV$190)*1)</f>
        <v>0</v>
      </c>
      <c r="AT242" s="69" cm="1">
        <f t="array" ref="AT242">SUMPRODUCT(('Budget Lead'!$M$8:$AV$8=AT$9)*('Budget Lead'!$B$11:$B$190=$B242)*('Budget Lead'!$M$11:$AV$190)*1)</f>
        <v>0</v>
      </c>
      <c r="AU242" s="67" cm="1">
        <f t="array" ref="AU242">SUMPRODUCT(('Budget Lead'!$M$8:$AV$8=AU$9)*('Budget Lead'!$B$11:$B$190=$B242)*('Budget Lead'!$M$11:$AV$190)*1)</f>
        <v>0</v>
      </c>
      <c r="AV242" s="68" cm="1">
        <f t="array" ref="AV242">SUMPRODUCT(('Budget Lead'!$M$8:$AV$8=AV$9)*('Budget Lead'!$B$11:$B$190=$B242)*('Budget Lead'!$M$11:$AV$190)*1)</f>
        <v>0</v>
      </c>
      <c r="AW242" s="69" cm="1">
        <f t="array" ref="AW242">SUMPRODUCT(('Budget Lead'!$M$8:$AV$8=AW$9)*('Budget Lead'!$B$11:$B$190=$B242)*('Budget Lead'!$M$11:$AV$190)*1)</f>
        <v>0</v>
      </c>
      <c r="AX242" s="67" cm="1">
        <f t="array" ref="AX242">SUMPRODUCT(('Budget Lead'!$M$8:$AV$8=AX$9)*('Budget Lead'!$B$11:$B$190=$B242)*('Budget Lead'!$M$11:$AV$190)*1)</f>
        <v>0</v>
      </c>
      <c r="AY242" s="68" cm="1">
        <f t="array" ref="AY242">SUMPRODUCT(('Budget Lead'!$M$8:$AV$8=AY$9)*('Budget Lead'!$B$11:$B$190=$B242)*('Budget Lead'!$M$11:$AV$190)*1)</f>
        <v>0</v>
      </c>
      <c r="AZ242" s="69" cm="1">
        <f t="array" ref="AZ242">SUMPRODUCT(('Budget Lead'!$M$8:$AV$8=AZ$9)*('Budget Lead'!$B$11:$B$190=$B242)*('Budget Lead'!$M$11:$AV$190)*1)</f>
        <v>0</v>
      </c>
      <c r="BA242" s="26"/>
      <c r="BB242" s="381"/>
      <c r="BC242" s="382"/>
      <c r="BD242" s="26"/>
      <c r="BE242" s="381">
        <f t="shared" si="299"/>
        <v>0</v>
      </c>
      <c r="BF242" s="383">
        <f t="shared" si="292"/>
        <v>0</v>
      </c>
      <c r="BG242" s="26"/>
      <c r="BH242" s="381">
        <f t="shared" si="300"/>
        <v>0</v>
      </c>
      <c r="BI242" s="383">
        <f t="shared" si="293"/>
        <v>0</v>
      </c>
    </row>
    <row r="243" spans="2:61" ht="12" hidden="1" customHeight="1" outlineLevel="1" x14ac:dyDescent="0.35">
      <c r="B243" s="61" t="s">
        <v>495</v>
      </c>
      <c r="C243" s="62">
        <f>IFERROR(VLOOKUP(B243,'Budget Lead'!B:AY,2,FALSE),0)</f>
        <v>0</v>
      </c>
      <c r="D243" s="376">
        <f>IFERROR(VLOOKUP(B243,'Budget Lead'!B:AQ,3,FALSE),0)</f>
        <v>0</v>
      </c>
      <c r="E243" s="377">
        <f>IFERROR(VLOOKUP($B243,'Budget Lead'!$B:$AQ,4,FALSE),0)</f>
        <v>0</v>
      </c>
      <c r="F243" s="376">
        <f>IFERROR(VLOOKUP($B243,'Budget Lead'!$B:$AQ,5,FALSE),0)</f>
        <v>0</v>
      </c>
      <c r="G243" s="377">
        <f>IFERROR(VLOOKUP($B243,'Budget Lead'!$B:$AQ,6,FALSE),0)</f>
        <v>0</v>
      </c>
      <c r="H243" s="378">
        <f>IFERROR(VLOOKUP($B243,'Budget Lead'!$B:$AQ,7,FALSE),0)</f>
        <v>0</v>
      </c>
      <c r="I243" s="384">
        <f>IFERROR(VLOOKUP($B243,'Budget Lead'!$B:$AQ,8,FALSE),0)</f>
        <v>0</v>
      </c>
      <c r="J243" s="385">
        <f>IFERROR(VLOOKUP($B243,'Budget Lead'!$B:$AQ,9,FALSE),0)</f>
        <v>0</v>
      </c>
      <c r="K243" s="67">
        <f t="shared" si="301"/>
        <v>0</v>
      </c>
      <c r="L243" s="412"/>
      <c r="M243" s="412"/>
      <c r="N243" s="412"/>
      <c r="O243" s="145">
        <f t="shared" si="302"/>
        <v>0</v>
      </c>
      <c r="P243" s="26"/>
      <c r="Q243" s="67" cm="1">
        <f t="array" ref="Q243">SUMPRODUCT(('Budget Lead'!$M$8:$AV$8=Q$9)*('Budget Lead'!$B$11:$B$190=$B243)*('Budget Lead'!$M$11:$AV$190)*1)</f>
        <v>0</v>
      </c>
      <c r="R243" s="68" cm="1">
        <f t="array" ref="R243">SUMPRODUCT(('Budget Lead'!$M$8:$AV$8=R$9)*('Budget Lead'!$B$11:$B$190=$B243)*('Budget Lead'!$M$11:$AV$190)*1)</f>
        <v>0</v>
      </c>
      <c r="S243" s="69" cm="1">
        <f t="array" ref="S243">SUMPRODUCT(('Budget Lead'!$M$8:$AV$8=S$9)*('Budget Lead'!$B$11:$B$190=$B243)*('Budget Lead'!$M$11:$AV$190)*1)</f>
        <v>0</v>
      </c>
      <c r="T243" s="67" cm="1">
        <f t="array" ref="T243">SUMPRODUCT(('Budget Lead'!$M$8:$AV$8=T$9)*('Budget Lead'!$B$11:$B$190=$B243)*('Budget Lead'!$M$11:$AV$190)*1)</f>
        <v>0</v>
      </c>
      <c r="U243" s="68" cm="1">
        <f t="array" ref="U243">SUMPRODUCT(('Budget Lead'!$M$8:$AV$8=U$9)*('Budget Lead'!$B$11:$B$190=$B243)*('Budget Lead'!$M$11:$AV$190)*1)</f>
        <v>0</v>
      </c>
      <c r="V243" s="69" cm="1">
        <f t="array" ref="V243">SUMPRODUCT(('Budget Lead'!$M$8:$AV$8=V$9)*('Budget Lead'!$B$11:$B$190=$B243)*('Budget Lead'!$M$11:$AV$190)*1)</f>
        <v>0</v>
      </c>
      <c r="W243" s="67" cm="1">
        <f t="array" ref="W243">SUMPRODUCT(('Budget Lead'!$M$8:$AV$8=W$9)*('Budget Lead'!$B$11:$B$190=$B243)*('Budget Lead'!$M$11:$AV$190)*1)</f>
        <v>0</v>
      </c>
      <c r="X243" s="68" cm="1">
        <f t="array" ref="X243">SUMPRODUCT(('Budget Lead'!$M$8:$AV$8=X$9)*('Budget Lead'!$B$11:$B$190=$B243)*('Budget Lead'!$M$11:$AV$190)*1)</f>
        <v>0</v>
      </c>
      <c r="Y243" s="69" cm="1">
        <f t="array" ref="Y243">SUMPRODUCT(('Budget Lead'!$M$8:$AV$8=Y$9)*('Budget Lead'!$B$11:$B$190=$B243)*('Budget Lead'!$M$11:$AV$190)*1)</f>
        <v>0</v>
      </c>
      <c r="Z243" s="67" cm="1">
        <f t="array" ref="Z243">SUMPRODUCT(('Budget Lead'!$M$8:$AV$8=Z$9)*('Budget Lead'!$B$11:$B$190=$B243)*('Budget Lead'!$M$11:$AV$190)*1)</f>
        <v>0</v>
      </c>
      <c r="AA243" s="68" cm="1">
        <f t="array" ref="AA243">SUMPRODUCT(('Budget Lead'!$M$8:$AV$8=AA$9)*('Budget Lead'!$B$11:$B$190=$B243)*('Budget Lead'!$M$11:$AV$190)*1)</f>
        <v>0</v>
      </c>
      <c r="AB243" s="69" cm="1">
        <f t="array" ref="AB243">SUMPRODUCT(('Budget Lead'!$M$8:$AV$8=AB$9)*('Budget Lead'!$B$11:$B$190=$B243)*('Budget Lead'!$M$11:$AV$190)*1)</f>
        <v>0</v>
      </c>
      <c r="AC243" s="67" cm="1">
        <f t="array" ref="AC243">SUMPRODUCT(('Budget Lead'!$M$8:$AV$8=AC$9)*('Budget Lead'!$B$11:$B$190=$B243)*('Budget Lead'!$M$11:$AV$190)*1)</f>
        <v>0</v>
      </c>
      <c r="AD243" s="68" cm="1">
        <f t="array" ref="AD243">SUMPRODUCT(('Budget Lead'!$M$8:$AV$8=AD$9)*('Budget Lead'!$B$11:$B$190=$B243)*('Budget Lead'!$M$11:$AV$190)*1)</f>
        <v>0</v>
      </c>
      <c r="AE243" s="69" cm="1">
        <f t="array" ref="AE243">SUMPRODUCT(('Budget Lead'!$M$8:$AV$8=AE$9)*('Budget Lead'!$B$11:$B$190=$B243)*('Budget Lead'!$M$11:$AV$190)*1)</f>
        <v>0</v>
      </c>
      <c r="AF243" s="67" cm="1">
        <f t="array" ref="AF243">SUMPRODUCT(('Budget Lead'!$M$8:$AV$8=AF$9)*('Budget Lead'!$B$11:$B$190=$B243)*('Budget Lead'!$M$11:$AV$190)*1)</f>
        <v>0</v>
      </c>
      <c r="AG243" s="68" cm="1">
        <f t="array" ref="AG243">SUMPRODUCT(('Budget Lead'!$M$8:$AV$8=AG$9)*('Budget Lead'!$B$11:$B$190=$B243)*('Budget Lead'!$M$11:$AV$190)*1)</f>
        <v>0</v>
      </c>
      <c r="AH243" s="69" cm="1">
        <f t="array" ref="AH243">SUMPRODUCT(('Budget Lead'!$M$8:$AV$8=AH$9)*('Budget Lead'!$B$11:$B$190=$B243)*('Budget Lead'!$M$11:$AV$190)*1)</f>
        <v>0</v>
      </c>
      <c r="AI243" s="67" cm="1">
        <f t="array" ref="AI243">SUMPRODUCT(('Budget Lead'!$M$8:$AV$8=AI$9)*('Budget Lead'!$B$11:$B$190=$B243)*('Budget Lead'!$M$11:$AV$190)*1)</f>
        <v>0</v>
      </c>
      <c r="AJ243" s="68" cm="1">
        <f t="array" ref="AJ243">SUMPRODUCT(('Budget Lead'!$M$8:$AV$8=AJ$9)*('Budget Lead'!$B$11:$B$190=$B243)*('Budget Lead'!$M$11:$AV$190)*1)</f>
        <v>0</v>
      </c>
      <c r="AK243" s="69" cm="1">
        <f t="array" ref="AK243">SUMPRODUCT(('Budget Lead'!$M$8:$AV$8=AK$9)*('Budget Lead'!$B$11:$B$190=$B243)*('Budget Lead'!$M$11:$AV$190)*1)</f>
        <v>0</v>
      </c>
      <c r="AL243" s="67" cm="1">
        <f t="array" ref="AL243">SUMPRODUCT(('Budget Lead'!$M$8:$AV$8=AL$9)*('Budget Lead'!$B$11:$B$190=$B243)*('Budget Lead'!$M$11:$AV$190)*1)</f>
        <v>0</v>
      </c>
      <c r="AM243" s="68" cm="1">
        <f t="array" ref="AM243">SUMPRODUCT(('Budget Lead'!$M$8:$AV$8=AM$9)*('Budget Lead'!$B$11:$B$190=$B243)*('Budget Lead'!$M$11:$AV$190)*1)</f>
        <v>0</v>
      </c>
      <c r="AN243" s="69" cm="1">
        <f t="array" ref="AN243">SUMPRODUCT(('Budget Lead'!$M$8:$AV$8=AN$9)*('Budget Lead'!$B$11:$B$190=$B243)*('Budget Lead'!$M$11:$AV$190)*1)</f>
        <v>0</v>
      </c>
      <c r="AO243" s="67" cm="1">
        <f t="array" ref="AO243">SUMPRODUCT(('Budget Lead'!$M$8:$AV$8=AO$9)*('Budget Lead'!$B$11:$B$190=$B243)*('Budget Lead'!$M$11:$AV$190)*1)</f>
        <v>0</v>
      </c>
      <c r="AP243" s="68" cm="1">
        <f t="array" ref="AP243">SUMPRODUCT(('Budget Lead'!$M$8:$AV$8=AP$9)*('Budget Lead'!$B$11:$B$190=$B243)*('Budget Lead'!$M$11:$AV$190)*1)</f>
        <v>0</v>
      </c>
      <c r="AQ243" s="69" cm="1">
        <f t="array" ref="AQ243">SUMPRODUCT(('Budget Lead'!$M$8:$AV$8=AQ$9)*('Budget Lead'!$B$11:$B$190=$B243)*('Budget Lead'!$M$11:$AV$190)*1)</f>
        <v>0</v>
      </c>
      <c r="AR243" s="67" cm="1">
        <f t="array" ref="AR243">SUMPRODUCT(('Budget Lead'!$M$8:$AV$8=AR$9)*('Budget Lead'!$B$11:$B$190=$B243)*('Budget Lead'!$M$11:$AV$190)*1)</f>
        <v>0</v>
      </c>
      <c r="AS243" s="68" cm="1">
        <f t="array" ref="AS243">SUMPRODUCT(('Budget Lead'!$M$8:$AV$8=AS$9)*('Budget Lead'!$B$11:$B$190=$B243)*('Budget Lead'!$M$11:$AV$190)*1)</f>
        <v>0</v>
      </c>
      <c r="AT243" s="69" cm="1">
        <f t="array" ref="AT243">SUMPRODUCT(('Budget Lead'!$M$8:$AV$8=AT$9)*('Budget Lead'!$B$11:$B$190=$B243)*('Budget Lead'!$M$11:$AV$190)*1)</f>
        <v>0</v>
      </c>
      <c r="AU243" s="67" cm="1">
        <f t="array" ref="AU243">SUMPRODUCT(('Budget Lead'!$M$8:$AV$8=AU$9)*('Budget Lead'!$B$11:$B$190=$B243)*('Budget Lead'!$M$11:$AV$190)*1)</f>
        <v>0</v>
      </c>
      <c r="AV243" s="68" cm="1">
        <f t="array" ref="AV243">SUMPRODUCT(('Budget Lead'!$M$8:$AV$8=AV$9)*('Budget Lead'!$B$11:$B$190=$B243)*('Budget Lead'!$M$11:$AV$190)*1)</f>
        <v>0</v>
      </c>
      <c r="AW243" s="69" cm="1">
        <f t="array" ref="AW243">SUMPRODUCT(('Budget Lead'!$M$8:$AV$8=AW$9)*('Budget Lead'!$B$11:$B$190=$B243)*('Budget Lead'!$M$11:$AV$190)*1)</f>
        <v>0</v>
      </c>
      <c r="AX243" s="67" cm="1">
        <f t="array" ref="AX243">SUMPRODUCT(('Budget Lead'!$M$8:$AV$8=AX$9)*('Budget Lead'!$B$11:$B$190=$B243)*('Budget Lead'!$M$11:$AV$190)*1)</f>
        <v>0</v>
      </c>
      <c r="AY243" s="68" cm="1">
        <f t="array" ref="AY243">SUMPRODUCT(('Budget Lead'!$M$8:$AV$8=AY$9)*('Budget Lead'!$B$11:$B$190=$B243)*('Budget Lead'!$M$11:$AV$190)*1)</f>
        <v>0</v>
      </c>
      <c r="AZ243" s="69" cm="1">
        <f t="array" ref="AZ243">SUMPRODUCT(('Budget Lead'!$M$8:$AV$8=AZ$9)*('Budget Lead'!$B$11:$B$190=$B243)*('Budget Lead'!$M$11:$AV$190)*1)</f>
        <v>0</v>
      </c>
      <c r="BA243" s="26"/>
      <c r="BB243" s="381"/>
      <c r="BC243" s="382"/>
      <c r="BD243" s="26"/>
      <c r="BE243" s="381">
        <f t="shared" si="299"/>
        <v>0</v>
      </c>
      <c r="BF243" s="383">
        <f t="shared" si="292"/>
        <v>0</v>
      </c>
      <c r="BG243" s="26"/>
      <c r="BH243" s="381">
        <f t="shared" si="300"/>
        <v>0</v>
      </c>
      <c r="BI243" s="383">
        <f t="shared" si="293"/>
        <v>0</v>
      </c>
    </row>
    <row r="244" spans="2:61" ht="12" hidden="1" customHeight="1" outlineLevel="1" x14ac:dyDescent="0.35">
      <c r="B244" s="61" t="s">
        <v>496</v>
      </c>
      <c r="C244" s="62">
        <f>IFERROR(VLOOKUP(B244,'Budget Lead'!B:AY,2,FALSE),0)</f>
        <v>0</v>
      </c>
      <c r="D244" s="376">
        <f>IFERROR(VLOOKUP(B244,'Budget Lead'!B:AQ,3,FALSE),0)</f>
        <v>0</v>
      </c>
      <c r="E244" s="377">
        <f>IFERROR(VLOOKUP($B244,'Budget Lead'!$B:$AQ,4,FALSE),0)</f>
        <v>0</v>
      </c>
      <c r="F244" s="376">
        <f>IFERROR(VLOOKUP($B244,'Budget Lead'!$B:$AQ,5,FALSE),0)</f>
        <v>0</v>
      </c>
      <c r="G244" s="377">
        <f>IFERROR(VLOOKUP($B244,'Budget Lead'!$B:$AQ,6,FALSE),0)</f>
        <v>0</v>
      </c>
      <c r="H244" s="378">
        <f>IFERROR(VLOOKUP($B244,'Budget Lead'!$B:$AQ,7,FALSE),0)</f>
        <v>0</v>
      </c>
      <c r="I244" s="384">
        <f>IFERROR(VLOOKUP($B244,'Budget Lead'!$B:$AQ,8,FALSE),0)</f>
        <v>0</v>
      </c>
      <c r="J244" s="385">
        <f>IFERROR(VLOOKUP($B244,'Budget Lead'!$B:$AQ,9,FALSE),0)</f>
        <v>0</v>
      </c>
      <c r="K244" s="67">
        <f t="shared" si="301"/>
        <v>0</v>
      </c>
      <c r="L244" s="412"/>
      <c r="M244" s="412"/>
      <c r="N244" s="412"/>
      <c r="O244" s="145">
        <f t="shared" si="302"/>
        <v>0</v>
      </c>
      <c r="P244" s="26"/>
      <c r="Q244" s="67" cm="1">
        <f t="array" ref="Q244">SUMPRODUCT(('Budget Lead'!$M$8:$AV$8=Q$9)*('Budget Lead'!$B$11:$B$190=$B244)*('Budget Lead'!$M$11:$AV$190)*1)</f>
        <v>0</v>
      </c>
      <c r="R244" s="68" cm="1">
        <f t="array" ref="R244">SUMPRODUCT(('Budget Lead'!$M$8:$AV$8=R$9)*('Budget Lead'!$B$11:$B$190=$B244)*('Budget Lead'!$M$11:$AV$190)*1)</f>
        <v>0</v>
      </c>
      <c r="S244" s="69" cm="1">
        <f t="array" ref="S244">SUMPRODUCT(('Budget Lead'!$M$8:$AV$8=S$9)*('Budget Lead'!$B$11:$B$190=$B244)*('Budget Lead'!$M$11:$AV$190)*1)</f>
        <v>0</v>
      </c>
      <c r="T244" s="67" cm="1">
        <f t="array" ref="T244">SUMPRODUCT(('Budget Lead'!$M$8:$AV$8=T$9)*('Budget Lead'!$B$11:$B$190=$B244)*('Budget Lead'!$M$11:$AV$190)*1)</f>
        <v>0</v>
      </c>
      <c r="U244" s="68" cm="1">
        <f t="array" ref="U244">SUMPRODUCT(('Budget Lead'!$M$8:$AV$8=U$9)*('Budget Lead'!$B$11:$B$190=$B244)*('Budget Lead'!$M$11:$AV$190)*1)</f>
        <v>0</v>
      </c>
      <c r="V244" s="69" cm="1">
        <f t="array" ref="V244">SUMPRODUCT(('Budget Lead'!$M$8:$AV$8=V$9)*('Budget Lead'!$B$11:$B$190=$B244)*('Budget Lead'!$M$11:$AV$190)*1)</f>
        <v>0</v>
      </c>
      <c r="W244" s="67" cm="1">
        <f t="array" ref="W244">SUMPRODUCT(('Budget Lead'!$M$8:$AV$8=W$9)*('Budget Lead'!$B$11:$B$190=$B244)*('Budget Lead'!$M$11:$AV$190)*1)</f>
        <v>0</v>
      </c>
      <c r="X244" s="68" cm="1">
        <f t="array" ref="X244">SUMPRODUCT(('Budget Lead'!$M$8:$AV$8=X$9)*('Budget Lead'!$B$11:$B$190=$B244)*('Budget Lead'!$M$11:$AV$190)*1)</f>
        <v>0</v>
      </c>
      <c r="Y244" s="69" cm="1">
        <f t="array" ref="Y244">SUMPRODUCT(('Budget Lead'!$M$8:$AV$8=Y$9)*('Budget Lead'!$B$11:$B$190=$B244)*('Budget Lead'!$M$11:$AV$190)*1)</f>
        <v>0</v>
      </c>
      <c r="Z244" s="67" cm="1">
        <f t="array" ref="Z244">SUMPRODUCT(('Budget Lead'!$M$8:$AV$8=Z$9)*('Budget Lead'!$B$11:$B$190=$B244)*('Budget Lead'!$M$11:$AV$190)*1)</f>
        <v>0</v>
      </c>
      <c r="AA244" s="68" cm="1">
        <f t="array" ref="AA244">SUMPRODUCT(('Budget Lead'!$M$8:$AV$8=AA$9)*('Budget Lead'!$B$11:$B$190=$B244)*('Budget Lead'!$M$11:$AV$190)*1)</f>
        <v>0</v>
      </c>
      <c r="AB244" s="69" cm="1">
        <f t="array" ref="AB244">SUMPRODUCT(('Budget Lead'!$M$8:$AV$8=AB$9)*('Budget Lead'!$B$11:$B$190=$B244)*('Budget Lead'!$M$11:$AV$190)*1)</f>
        <v>0</v>
      </c>
      <c r="AC244" s="67" cm="1">
        <f t="array" ref="AC244">SUMPRODUCT(('Budget Lead'!$M$8:$AV$8=AC$9)*('Budget Lead'!$B$11:$B$190=$B244)*('Budget Lead'!$M$11:$AV$190)*1)</f>
        <v>0</v>
      </c>
      <c r="AD244" s="68" cm="1">
        <f t="array" ref="AD244">SUMPRODUCT(('Budget Lead'!$M$8:$AV$8=AD$9)*('Budget Lead'!$B$11:$B$190=$B244)*('Budget Lead'!$M$11:$AV$190)*1)</f>
        <v>0</v>
      </c>
      <c r="AE244" s="69" cm="1">
        <f t="array" ref="AE244">SUMPRODUCT(('Budget Lead'!$M$8:$AV$8=AE$9)*('Budget Lead'!$B$11:$B$190=$B244)*('Budget Lead'!$M$11:$AV$190)*1)</f>
        <v>0</v>
      </c>
      <c r="AF244" s="67" cm="1">
        <f t="array" ref="AF244">SUMPRODUCT(('Budget Lead'!$M$8:$AV$8=AF$9)*('Budget Lead'!$B$11:$B$190=$B244)*('Budget Lead'!$M$11:$AV$190)*1)</f>
        <v>0</v>
      </c>
      <c r="AG244" s="68" cm="1">
        <f t="array" ref="AG244">SUMPRODUCT(('Budget Lead'!$M$8:$AV$8=AG$9)*('Budget Lead'!$B$11:$B$190=$B244)*('Budget Lead'!$M$11:$AV$190)*1)</f>
        <v>0</v>
      </c>
      <c r="AH244" s="69" cm="1">
        <f t="array" ref="AH244">SUMPRODUCT(('Budget Lead'!$M$8:$AV$8=AH$9)*('Budget Lead'!$B$11:$B$190=$B244)*('Budget Lead'!$M$11:$AV$190)*1)</f>
        <v>0</v>
      </c>
      <c r="AI244" s="67" cm="1">
        <f t="array" ref="AI244">SUMPRODUCT(('Budget Lead'!$M$8:$AV$8=AI$9)*('Budget Lead'!$B$11:$B$190=$B244)*('Budget Lead'!$M$11:$AV$190)*1)</f>
        <v>0</v>
      </c>
      <c r="AJ244" s="68" cm="1">
        <f t="array" ref="AJ244">SUMPRODUCT(('Budget Lead'!$M$8:$AV$8=AJ$9)*('Budget Lead'!$B$11:$B$190=$B244)*('Budget Lead'!$M$11:$AV$190)*1)</f>
        <v>0</v>
      </c>
      <c r="AK244" s="69" cm="1">
        <f t="array" ref="AK244">SUMPRODUCT(('Budget Lead'!$M$8:$AV$8=AK$9)*('Budget Lead'!$B$11:$B$190=$B244)*('Budget Lead'!$M$11:$AV$190)*1)</f>
        <v>0</v>
      </c>
      <c r="AL244" s="67" cm="1">
        <f t="array" ref="AL244">SUMPRODUCT(('Budget Lead'!$M$8:$AV$8=AL$9)*('Budget Lead'!$B$11:$B$190=$B244)*('Budget Lead'!$M$11:$AV$190)*1)</f>
        <v>0</v>
      </c>
      <c r="AM244" s="68" cm="1">
        <f t="array" ref="AM244">SUMPRODUCT(('Budget Lead'!$M$8:$AV$8=AM$9)*('Budget Lead'!$B$11:$B$190=$B244)*('Budget Lead'!$M$11:$AV$190)*1)</f>
        <v>0</v>
      </c>
      <c r="AN244" s="69" cm="1">
        <f t="array" ref="AN244">SUMPRODUCT(('Budget Lead'!$M$8:$AV$8=AN$9)*('Budget Lead'!$B$11:$B$190=$B244)*('Budget Lead'!$M$11:$AV$190)*1)</f>
        <v>0</v>
      </c>
      <c r="AO244" s="67" cm="1">
        <f t="array" ref="AO244">SUMPRODUCT(('Budget Lead'!$M$8:$AV$8=AO$9)*('Budget Lead'!$B$11:$B$190=$B244)*('Budget Lead'!$M$11:$AV$190)*1)</f>
        <v>0</v>
      </c>
      <c r="AP244" s="68" cm="1">
        <f t="array" ref="AP244">SUMPRODUCT(('Budget Lead'!$M$8:$AV$8=AP$9)*('Budget Lead'!$B$11:$B$190=$B244)*('Budget Lead'!$M$11:$AV$190)*1)</f>
        <v>0</v>
      </c>
      <c r="AQ244" s="69" cm="1">
        <f t="array" ref="AQ244">SUMPRODUCT(('Budget Lead'!$M$8:$AV$8=AQ$9)*('Budget Lead'!$B$11:$B$190=$B244)*('Budget Lead'!$M$11:$AV$190)*1)</f>
        <v>0</v>
      </c>
      <c r="AR244" s="67" cm="1">
        <f t="array" ref="AR244">SUMPRODUCT(('Budget Lead'!$M$8:$AV$8=AR$9)*('Budget Lead'!$B$11:$B$190=$B244)*('Budget Lead'!$M$11:$AV$190)*1)</f>
        <v>0</v>
      </c>
      <c r="AS244" s="68" cm="1">
        <f t="array" ref="AS244">SUMPRODUCT(('Budget Lead'!$M$8:$AV$8=AS$9)*('Budget Lead'!$B$11:$B$190=$B244)*('Budget Lead'!$M$11:$AV$190)*1)</f>
        <v>0</v>
      </c>
      <c r="AT244" s="69" cm="1">
        <f t="array" ref="AT244">SUMPRODUCT(('Budget Lead'!$M$8:$AV$8=AT$9)*('Budget Lead'!$B$11:$B$190=$B244)*('Budget Lead'!$M$11:$AV$190)*1)</f>
        <v>0</v>
      </c>
      <c r="AU244" s="67" cm="1">
        <f t="array" ref="AU244">SUMPRODUCT(('Budget Lead'!$M$8:$AV$8=AU$9)*('Budget Lead'!$B$11:$B$190=$B244)*('Budget Lead'!$M$11:$AV$190)*1)</f>
        <v>0</v>
      </c>
      <c r="AV244" s="68" cm="1">
        <f t="array" ref="AV244">SUMPRODUCT(('Budget Lead'!$M$8:$AV$8=AV$9)*('Budget Lead'!$B$11:$B$190=$B244)*('Budget Lead'!$M$11:$AV$190)*1)</f>
        <v>0</v>
      </c>
      <c r="AW244" s="69" cm="1">
        <f t="array" ref="AW244">SUMPRODUCT(('Budget Lead'!$M$8:$AV$8=AW$9)*('Budget Lead'!$B$11:$B$190=$B244)*('Budget Lead'!$M$11:$AV$190)*1)</f>
        <v>0</v>
      </c>
      <c r="AX244" s="67" cm="1">
        <f t="array" ref="AX244">SUMPRODUCT(('Budget Lead'!$M$8:$AV$8=AX$9)*('Budget Lead'!$B$11:$B$190=$B244)*('Budget Lead'!$M$11:$AV$190)*1)</f>
        <v>0</v>
      </c>
      <c r="AY244" s="68" cm="1">
        <f t="array" ref="AY244">SUMPRODUCT(('Budget Lead'!$M$8:$AV$8=AY$9)*('Budget Lead'!$B$11:$B$190=$B244)*('Budget Lead'!$M$11:$AV$190)*1)</f>
        <v>0</v>
      </c>
      <c r="AZ244" s="69" cm="1">
        <f t="array" ref="AZ244">SUMPRODUCT(('Budget Lead'!$M$8:$AV$8=AZ$9)*('Budget Lead'!$B$11:$B$190=$B244)*('Budget Lead'!$M$11:$AV$190)*1)</f>
        <v>0</v>
      </c>
      <c r="BA244" s="26"/>
      <c r="BB244" s="381"/>
      <c r="BC244" s="382"/>
      <c r="BD244" s="26"/>
      <c r="BE244" s="381">
        <f t="shared" si="299"/>
        <v>0</v>
      </c>
      <c r="BF244" s="383">
        <f t="shared" si="292"/>
        <v>0</v>
      </c>
      <c r="BG244" s="26"/>
      <c r="BH244" s="381">
        <f t="shared" si="300"/>
        <v>0</v>
      </c>
      <c r="BI244" s="383">
        <f t="shared" si="293"/>
        <v>0</v>
      </c>
    </row>
    <row r="245" spans="2:61" ht="12" hidden="1" customHeight="1" outlineLevel="1" x14ac:dyDescent="0.35">
      <c r="B245" s="61" t="s">
        <v>497</v>
      </c>
      <c r="C245" s="62">
        <f>IFERROR(VLOOKUP(B245,'Budget Lead'!B:AY,2,FALSE),0)</f>
        <v>0</v>
      </c>
      <c r="D245" s="376">
        <f>IFERROR(VLOOKUP(B245,'Budget Lead'!B:AQ,3,FALSE),0)</f>
        <v>0</v>
      </c>
      <c r="E245" s="377">
        <f>IFERROR(VLOOKUP($B245,'Budget Lead'!$B:$AQ,4,FALSE),0)</f>
        <v>0</v>
      </c>
      <c r="F245" s="376">
        <f>IFERROR(VLOOKUP($B245,'Budget Lead'!$B:$AQ,5,FALSE),0)</f>
        <v>0</v>
      </c>
      <c r="G245" s="377">
        <f>IFERROR(VLOOKUP($B245,'Budget Lead'!$B:$AQ,6,FALSE),0)</f>
        <v>0</v>
      </c>
      <c r="H245" s="378">
        <f>IFERROR(VLOOKUP($B245,'Budget Lead'!$B:$AQ,7,FALSE),0)</f>
        <v>0</v>
      </c>
      <c r="I245" s="384">
        <f>IFERROR(VLOOKUP($B245,'Budget Lead'!$B:$AQ,8,FALSE),0)</f>
        <v>0</v>
      </c>
      <c r="J245" s="385">
        <f>IFERROR(VLOOKUP($B245,'Budget Lead'!$B:$AQ,9,FALSE),0)</f>
        <v>0</v>
      </c>
      <c r="K245" s="67">
        <f t="shared" si="301"/>
        <v>0</v>
      </c>
      <c r="L245" s="412"/>
      <c r="M245" s="412"/>
      <c r="N245" s="412"/>
      <c r="O245" s="145">
        <f t="shared" si="302"/>
        <v>0</v>
      </c>
      <c r="P245" s="26"/>
      <c r="Q245" s="67" cm="1">
        <f t="array" ref="Q245">SUMPRODUCT(('Budget Lead'!$M$8:$AV$8=Q$9)*('Budget Lead'!$B$11:$B$190=$B245)*('Budget Lead'!$M$11:$AV$190)*1)</f>
        <v>0</v>
      </c>
      <c r="R245" s="68" cm="1">
        <f t="array" ref="R245">SUMPRODUCT(('Budget Lead'!$M$8:$AV$8=R$9)*('Budget Lead'!$B$11:$B$190=$B245)*('Budget Lead'!$M$11:$AV$190)*1)</f>
        <v>0</v>
      </c>
      <c r="S245" s="69" cm="1">
        <f t="array" ref="S245">SUMPRODUCT(('Budget Lead'!$M$8:$AV$8=S$9)*('Budget Lead'!$B$11:$B$190=$B245)*('Budget Lead'!$M$11:$AV$190)*1)</f>
        <v>0</v>
      </c>
      <c r="T245" s="67" cm="1">
        <f t="array" ref="T245">SUMPRODUCT(('Budget Lead'!$M$8:$AV$8=T$9)*('Budget Lead'!$B$11:$B$190=$B245)*('Budget Lead'!$M$11:$AV$190)*1)</f>
        <v>0</v>
      </c>
      <c r="U245" s="68" cm="1">
        <f t="array" ref="U245">SUMPRODUCT(('Budget Lead'!$M$8:$AV$8=U$9)*('Budget Lead'!$B$11:$B$190=$B245)*('Budget Lead'!$M$11:$AV$190)*1)</f>
        <v>0</v>
      </c>
      <c r="V245" s="69" cm="1">
        <f t="array" ref="V245">SUMPRODUCT(('Budget Lead'!$M$8:$AV$8=V$9)*('Budget Lead'!$B$11:$B$190=$B245)*('Budget Lead'!$M$11:$AV$190)*1)</f>
        <v>0</v>
      </c>
      <c r="W245" s="67" cm="1">
        <f t="array" ref="W245">SUMPRODUCT(('Budget Lead'!$M$8:$AV$8=W$9)*('Budget Lead'!$B$11:$B$190=$B245)*('Budget Lead'!$M$11:$AV$190)*1)</f>
        <v>0</v>
      </c>
      <c r="X245" s="68" cm="1">
        <f t="array" ref="X245">SUMPRODUCT(('Budget Lead'!$M$8:$AV$8=X$9)*('Budget Lead'!$B$11:$B$190=$B245)*('Budget Lead'!$M$11:$AV$190)*1)</f>
        <v>0</v>
      </c>
      <c r="Y245" s="69" cm="1">
        <f t="array" ref="Y245">SUMPRODUCT(('Budget Lead'!$M$8:$AV$8=Y$9)*('Budget Lead'!$B$11:$B$190=$B245)*('Budget Lead'!$M$11:$AV$190)*1)</f>
        <v>0</v>
      </c>
      <c r="Z245" s="67" cm="1">
        <f t="array" ref="Z245">SUMPRODUCT(('Budget Lead'!$M$8:$AV$8=Z$9)*('Budget Lead'!$B$11:$B$190=$B245)*('Budget Lead'!$M$11:$AV$190)*1)</f>
        <v>0</v>
      </c>
      <c r="AA245" s="68" cm="1">
        <f t="array" ref="AA245">SUMPRODUCT(('Budget Lead'!$M$8:$AV$8=AA$9)*('Budget Lead'!$B$11:$B$190=$B245)*('Budget Lead'!$M$11:$AV$190)*1)</f>
        <v>0</v>
      </c>
      <c r="AB245" s="69" cm="1">
        <f t="array" ref="AB245">SUMPRODUCT(('Budget Lead'!$M$8:$AV$8=AB$9)*('Budget Lead'!$B$11:$B$190=$B245)*('Budget Lead'!$M$11:$AV$190)*1)</f>
        <v>0</v>
      </c>
      <c r="AC245" s="67" cm="1">
        <f t="array" ref="AC245">SUMPRODUCT(('Budget Lead'!$M$8:$AV$8=AC$9)*('Budget Lead'!$B$11:$B$190=$B245)*('Budget Lead'!$M$11:$AV$190)*1)</f>
        <v>0</v>
      </c>
      <c r="AD245" s="68" cm="1">
        <f t="array" ref="AD245">SUMPRODUCT(('Budget Lead'!$M$8:$AV$8=AD$9)*('Budget Lead'!$B$11:$B$190=$B245)*('Budget Lead'!$M$11:$AV$190)*1)</f>
        <v>0</v>
      </c>
      <c r="AE245" s="69" cm="1">
        <f t="array" ref="AE245">SUMPRODUCT(('Budget Lead'!$M$8:$AV$8=AE$9)*('Budget Lead'!$B$11:$B$190=$B245)*('Budget Lead'!$M$11:$AV$190)*1)</f>
        <v>0</v>
      </c>
      <c r="AF245" s="67" cm="1">
        <f t="array" ref="AF245">SUMPRODUCT(('Budget Lead'!$M$8:$AV$8=AF$9)*('Budget Lead'!$B$11:$B$190=$B245)*('Budget Lead'!$M$11:$AV$190)*1)</f>
        <v>0</v>
      </c>
      <c r="AG245" s="68" cm="1">
        <f t="array" ref="AG245">SUMPRODUCT(('Budget Lead'!$M$8:$AV$8=AG$9)*('Budget Lead'!$B$11:$B$190=$B245)*('Budget Lead'!$M$11:$AV$190)*1)</f>
        <v>0</v>
      </c>
      <c r="AH245" s="69" cm="1">
        <f t="array" ref="AH245">SUMPRODUCT(('Budget Lead'!$M$8:$AV$8=AH$9)*('Budget Lead'!$B$11:$B$190=$B245)*('Budget Lead'!$M$11:$AV$190)*1)</f>
        <v>0</v>
      </c>
      <c r="AI245" s="67" cm="1">
        <f t="array" ref="AI245">SUMPRODUCT(('Budget Lead'!$M$8:$AV$8=AI$9)*('Budget Lead'!$B$11:$B$190=$B245)*('Budget Lead'!$M$11:$AV$190)*1)</f>
        <v>0</v>
      </c>
      <c r="AJ245" s="68" cm="1">
        <f t="array" ref="AJ245">SUMPRODUCT(('Budget Lead'!$M$8:$AV$8=AJ$9)*('Budget Lead'!$B$11:$B$190=$B245)*('Budget Lead'!$M$11:$AV$190)*1)</f>
        <v>0</v>
      </c>
      <c r="AK245" s="69" cm="1">
        <f t="array" ref="AK245">SUMPRODUCT(('Budget Lead'!$M$8:$AV$8=AK$9)*('Budget Lead'!$B$11:$B$190=$B245)*('Budget Lead'!$M$11:$AV$190)*1)</f>
        <v>0</v>
      </c>
      <c r="AL245" s="67" cm="1">
        <f t="array" ref="AL245">SUMPRODUCT(('Budget Lead'!$M$8:$AV$8=AL$9)*('Budget Lead'!$B$11:$B$190=$B245)*('Budget Lead'!$M$11:$AV$190)*1)</f>
        <v>0</v>
      </c>
      <c r="AM245" s="68" cm="1">
        <f t="array" ref="AM245">SUMPRODUCT(('Budget Lead'!$M$8:$AV$8=AM$9)*('Budget Lead'!$B$11:$B$190=$B245)*('Budget Lead'!$M$11:$AV$190)*1)</f>
        <v>0</v>
      </c>
      <c r="AN245" s="69" cm="1">
        <f t="array" ref="AN245">SUMPRODUCT(('Budget Lead'!$M$8:$AV$8=AN$9)*('Budget Lead'!$B$11:$B$190=$B245)*('Budget Lead'!$M$11:$AV$190)*1)</f>
        <v>0</v>
      </c>
      <c r="AO245" s="67" cm="1">
        <f t="array" ref="AO245">SUMPRODUCT(('Budget Lead'!$M$8:$AV$8=AO$9)*('Budget Lead'!$B$11:$B$190=$B245)*('Budget Lead'!$M$11:$AV$190)*1)</f>
        <v>0</v>
      </c>
      <c r="AP245" s="68" cm="1">
        <f t="array" ref="AP245">SUMPRODUCT(('Budget Lead'!$M$8:$AV$8=AP$9)*('Budget Lead'!$B$11:$B$190=$B245)*('Budget Lead'!$M$11:$AV$190)*1)</f>
        <v>0</v>
      </c>
      <c r="AQ245" s="69" cm="1">
        <f t="array" ref="AQ245">SUMPRODUCT(('Budget Lead'!$M$8:$AV$8=AQ$9)*('Budget Lead'!$B$11:$B$190=$B245)*('Budget Lead'!$M$11:$AV$190)*1)</f>
        <v>0</v>
      </c>
      <c r="AR245" s="67" cm="1">
        <f t="array" ref="AR245">SUMPRODUCT(('Budget Lead'!$M$8:$AV$8=AR$9)*('Budget Lead'!$B$11:$B$190=$B245)*('Budget Lead'!$M$11:$AV$190)*1)</f>
        <v>0</v>
      </c>
      <c r="AS245" s="68" cm="1">
        <f t="array" ref="AS245">SUMPRODUCT(('Budget Lead'!$M$8:$AV$8=AS$9)*('Budget Lead'!$B$11:$B$190=$B245)*('Budget Lead'!$M$11:$AV$190)*1)</f>
        <v>0</v>
      </c>
      <c r="AT245" s="69" cm="1">
        <f t="array" ref="AT245">SUMPRODUCT(('Budget Lead'!$M$8:$AV$8=AT$9)*('Budget Lead'!$B$11:$B$190=$B245)*('Budget Lead'!$M$11:$AV$190)*1)</f>
        <v>0</v>
      </c>
      <c r="AU245" s="67" cm="1">
        <f t="array" ref="AU245">SUMPRODUCT(('Budget Lead'!$M$8:$AV$8=AU$9)*('Budget Lead'!$B$11:$B$190=$B245)*('Budget Lead'!$M$11:$AV$190)*1)</f>
        <v>0</v>
      </c>
      <c r="AV245" s="68" cm="1">
        <f t="array" ref="AV245">SUMPRODUCT(('Budget Lead'!$M$8:$AV$8=AV$9)*('Budget Lead'!$B$11:$B$190=$B245)*('Budget Lead'!$M$11:$AV$190)*1)</f>
        <v>0</v>
      </c>
      <c r="AW245" s="69" cm="1">
        <f t="array" ref="AW245">SUMPRODUCT(('Budget Lead'!$M$8:$AV$8=AW$9)*('Budget Lead'!$B$11:$B$190=$B245)*('Budget Lead'!$M$11:$AV$190)*1)</f>
        <v>0</v>
      </c>
      <c r="AX245" s="67" cm="1">
        <f t="array" ref="AX245">SUMPRODUCT(('Budget Lead'!$M$8:$AV$8=AX$9)*('Budget Lead'!$B$11:$B$190=$B245)*('Budget Lead'!$M$11:$AV$190)*1)</f>
        <v>0</v>
      </c>
      <c r="AY245" s="68" cm="1">
        <f t="array" ref="AY245">SUMPRODUCT(('Budget Lead'!$M$8:$AV$8=AY$9)*('Budget Lead'!$B$11:$B$190=$B245)*('Budget Lead'!$M$11:$AV$190)*1)</f>
        <v>0</v>
      </c>
      <c r="AZ245" s="69" cm="1">
        <f t="array" ref="AZ245">SUMPRODUCT(('Budget Lead'!$M$8:$AV$8=AZ$9)*('Budget Lead'!$B$11:$B$190=$B245)*('Budget Lead'!$M$11:$AV$190)*1)</f>
        <v>0</v>
      </c>
      <c r="BA245" s="26"/>
      <c r="BB245" s="381"/>
      <c r="BC245" s="382"/>
      <c r="BD245" s="26"/>
      <c r="BE245" s="381">
        <f t="shared" si="299"/>
        <v>0</v>
      </c>
      <c r="BF245" s="383">
        <f t="shared" si="292"/>
        <v>0</v>
      </c>
      <c r="BG245" s="26"/>
      <c r="BH245" s="381">
        <f t="shared" si="300"/>
        <v>0</v>
      </c>
      <c r="BI245" s="383">
        <f t="shared" si="293"/>
        <v>0</v>
      </c>
    </row>
    <row r="246" spans="2:61" ht="12" hidden="1" customHeight="1" outlineLevel="1" x14ac:dyDescent="0.35">
      <c r="B246" s="61" t="s">
        <v>498</v>
      </c>
      <c r="C246" s="62">
        <f>IFERROR(VLOOKUP(B246,'Budget Lead'!B:AY,2,FALSE),0)</f>
        <v>0</v>
      </c>
      <c r="D246" s="376">
        <f>IFERROR(VLOOKUP(B246,'Budget Lead'!B:AQ,3,FALSE),0)</f>
        <v>0</v>
      </c>
      <c r="E246" s="377">
        <f>IFERROR(VLOOKUP($B246,'Budget Lead'!$B:$AQ,4,FALSE),0)</f>
        <v>0</v>
      </c>
      <c r="F246" s="376">
        <f>IFERROR(VLOOKUP($B246,'Budget Lead'!$B:$AQ,5,FALSE),0)</f>
        <v>0</v>
      </c>
      <c r="G246" s="377">
        <f>IFERROR(VLOOKUP($B246,'Budget Lead'!$B:$AQ,6,FALSE),0)</f>
        <v>0</v>
      </c>
      <c r="H246" s="378">
        <f>IFERROR(VLOOKUP($B246,'Budget Lead'!$B:$AQ,7,FALSE),0)</f>
        <v>0</v>
      </c>
      <c r="I246" s="384">
        <f>IFERROR(VLOOKUP($B246,'Budget Lead'!$B:$AQ,8,FALSE),0)</f>
        <v>0</v>
      </c>
      <c r="J246" s="385">
        <f>IFERROR(VLOOKUP($B246,'Budget Lead'!$B:$AQ,9,FALSE),0)</f>
        <v>0</v>
      </c>
      <c r="K246" s="67">
        <f t="shared" si="301"/>
        <v>0</v>
      </c>
      <c r="L246" s="412"/>
      <c r="M246" s="412"/>
      <c r="N246" s="412"/>
      <c r="O246" s="145">
        <f t="shared" si="302"/>
        <v>0</v>
      </c>
      <c r="P246" s="26"/>
      <c r="Q246" s="67" cm="1">
        <f t="array" ref="Q246">SUMPRODUCT(('Budget Lead'!$M$8:$AV$8=Q$9)*('Budget Lead'!$B$11:$B$190=$B246)*('Budget Lead'!$M$11:$AV$190)*1)</f>
        <v>0</v>
      </c>
      <c r="R246" s="68" cm="1">
        <f t="array" ref="R246">SUMPRODUCT(('Budget Lead'!$M$8:$AV$8=R$9)*('Budget Lead'!$B$11:$B$190=$B246)*('Budget Lead'!$M$11:$AV$190)*1)</f>
        <v>0</v>
      </c>
      <c r="S246" s="69" cm="1">
        <f t="array" ref="S246">SUMPRODUCT(('Budget Lead'!$M$8:$AV$8=S$9)*('Budget Lead'!$B$11:$B$190=$B246)*('Budget Lead'!$M$11:$AV$190)*1)</f>
        <v>0</v>
      </c>
      <c r="T246" s="67" cm="1">
        <f t="array" ref="T246">SUMPRODUCT(('Budget Lead'!$M$8:$AV$8=T$9)*('Budget Lead'!$B$11:$B$190=$B246)*('Budget Lead'!$M$11:$AV$190)*1)</f>
        <v>0</v>
      </c>
      <c r="U246" s="68" cm="1">
        <f t="array" ref="U246">SUMPRODUCT(('Budget Lead'!$M$8:$AV$8=U$9)*('Budget Lead'!$B$11:$B$190=$B246)*('Budget Lead'!$M$11:$AV$190)*1)</f>
        <v>0</v>
      </c>
      <c r="V246" s="69" cm="1">
        <f t="array" ref="V246">SUMPRODUCT(('Budget Lead'!$M$8:$AV$8=V$9)*('Budget Lead'!$B$11:$B$190=$B246)*('Budget Lead'!$M$11:$AV$190)*1)</f>
        <v>0</v>
      </c>
      <c r="W246" s="67" cm="1">
        <f t="array" ref="W246">SUMPRODUCT(('Budget Lead'!$M$8:$AV$8=W$9)*('Budget Lead'!$B$11:$B$190=$B246)*('Budget Lead'!$M$11:$AV$190)*1)</f>
        <v>0</v>
      </c>
      <c r="X246" s="68" cm="1">
        <f t="array" ref="X246">SUMPRODUCT(('Budget Lead'!$M$8:$AV$8=X$9)*('Budget Lead'!$B$11:$B$190=$B246)*('Budget Lead'!$M$11:$AV$190)*1)</f>
        <v>0</v>
      </c>
      <c r="Y246" s="69" cm="1">
        <f t="array" ref="Y246">SUMPRODUCT(('Budget Lead'!$M$8:$AV$8=Y$9)*('Budget Lead'!$B$11:$B$190=$B246)*('Budget Lead'!$M$11:$AV$190)*1)</f>
        <v>0</v>
      </c>
      <c r="Z246" s="67" cm="1">
        <f t="array" ref="Z246">SUMPRODUCT(('Budget Lead'!$M$8:$AV$8=Z$9)*('Budget Lead'!$B$11:$B$190=$B246)*('Budget Lead'!$M$11:$AV$190)*1)</f>
        <v>0</v>
      </c>
      <c r="AA246" s="68" cm="1">
        <f t="array" ref="AA246">SUMPRODUCT(('Budget Lead'!$M$8:$AV$8=AA$9)*('Budget Lead'!$B$11:$B$190=$B246)*('Budget Lead'!$M$11:$AV$190)*1)</f>
        <v>0</v>
      </c>
      <c r="AB246" s="69" cm="1">
        <f t="array" ref="AB246">SUMPRODUCT(('Budget Lead'!$M$8:$AV$8=AB$9)*('Budget Lead'!$B$11:$B$190=$B246)*('Budget Lead'!$M$11:$AV$190)*1)</f>
        <v>0</v>
      </c>
      <c r="AC246" s="67" cm="1">
        <f t="array" ref="AC246">SUMPRODUCT(('Budget Lead'!$M$8:$AV$8=AC$9)*('Budget Lead'!$B$11:$B$190=$B246)*('Budget Lead'!$M$11:$AV$190)*1)</f>
        <v>0</v>
      </c>
      <c r="AD246" s="68" cm="1">
        <f t="array" ref="AD246">SUMPRODUCT(('Budget Lead'!$M$8:$AV$8=AD$9)*('Budget Lead'!$B$11:$B$190=$B246)*('Budget Lead'!$M$11:$AV$190)*1)</f>
        <v>0</v>
      </c>
      <c r="AE246" s="69" cm="1">
        <f t="array" ref="AE246">SUMPRODUCT(('Budget Lead'!$M$8:$AV$8=AE$9)*('Budget Lead'!$B$11:$B$190=$B246)*('Budget Lead'!$M$11:$AV$190)*1)</f>
        <v>0</v>
      </c>
      <c r="AF246" s="67" cm="1">
        <f t="array" ref="AF246">SUMPRODUCT(('Budget Lead'!$M$8:$AV$8=AF$9)*('Budget Lead'!$B$11:$B$190=$B246)*('Budget Lead'!$M$11:$AV$190)*1)</f>
        <v>0</v>
      </c>
      <c r="AG246" s="68" cm="1">
        <f t="array" ref="AG246">SUMPRODUCT(('Budget Lead'!$M$8:$AV$8=AG$9)*('Budget Lead'!$B$11:$B$190=$B246)*('Budget Lead'!$M$11:$AV$190)*1)</f>
        <v>0</v>
      </c>
      <c r="AH246" s="69" cm="1">
        <f t="array" ref="AH246">SUMPRODUCT(('Budget Lead'!$M$8:$AV$8=AH$9)*('Budget Lead'!$B$11:$B$190=$B246)*('Budget Lead'!$M$11:$AV$190)*1)</f>
        <v>0</v>
      </c>
      <c r="AI246" s="67" cm="1">
        <f t="array" ref="AI246">SUMPRODUCT(('Budget Lead'!$M$8:$AV$8=AI$9)*('Budget Lead'!$B$11:$B$190=$B246)*('Budget Lead'!$M$11:$AV$190)*1)</f>
        <v>0</v>
      </c>
      <c r="AJ246" s="68" cm="1">
        <f t="array" ref="AJ246">SUMPRODUCT(('Budget Lead'!$M$8:$AV$8=AJ$9)*('Budget Lead'!$B$11:$B$190=$B246)*('Budget Lead'!$M$11:$AV$190)*1)</f>
        <v>0</v>
      </c>
      <c r="AK246" s="69" cm="1">
        <f t="array" ref="AK246">SUMPRODUCT(('Budget Lead'!$M$8:$AV$8=AK$9)*('Budget Lead'!$B$11:$B$190=$B246)*('Budget Lead'!$M$11:$AV$190)*1)</f>
        <v>0</v>
      </c>
      <c r="AL246" s="67" cm="1">
        <f t="array" ref="AL246">SUMPRODUCT(('Budget Lead'!$M$8:$AV$8=AL$9)*('Budget Lead'!$B$11:$B$190=$B246)*('Budget Lead'!$M$11:$AV$190)*1)</f>
        <v>0</v>
      </c>
      <c r="AM246" s="68" cm="1">
        <f t="array" ref="AM246">SUMPRODUCT(('Budget Lead'!$M$8:$AV$8=AM$9)*('Budget Lead'!$B$11:$B$190=$B246)*('Budget Lead'!$M$11:$AV$190)*1)</f>
        <v>0</v>
      </c>
      <c r="AN246" s="69" cm="1">
        <f t="array" ref="AN246">SUMPRODUCT(('Budget Lead'!$M$8:$AV$8=AN$9)*('Budget Lead'!$B$11:$B$190=$B246)*('Budget Lead'!$M$11:$AV$190)*1)</f>
        <v>0</v>
      </c>
      <c r="AO246" s="67" cm="1">
        <f t="array" ref="AO246">SUMPRODUCT(('Budget Lead'!$M$8:$AV$8=AO$9)*('Budget Lead'!$B$11:$B$190=$B246)*('Budget Lead'!$M$11:$AV$190)*1)</f>
        <v>0</v>
      </c>
      <c r="AP246" s="68" cm="1">
        <f t="array" ref="AP246">SUMPRODUCT(('Budget Lead'!$M$8:$AV$8=AP$9)*('Budget Lead'!$B$11:$B$190=$B246)*('Budget Lead'!$M$11:$AV$190)*1)</f>
        <v>0</v>
      </c>
      <c r="AQ246" s="69" cm="1">
        <f t="array" ref="AQ246">SUMPRODUCT(('Budget Lead'!$M$8:$AV$8=AQ$9)*('Budget Lead'!$B$11:$B$190=$B246)*('Budget Lead'!$M$11:$AV$190)*1)</f>
        <v>0</v>
      </c>
      <c r="AR246" s="67" cm="1">
        <f t="array" ref="AR246">SUMPRODUCT(('Budget Lead'!$M$8:$AV$8=AR$9)*('Budget Lead'!$B$11:$B$190=$B246)*('Budget Lead'!$M$11:$AV$190)*1)</f>
        <v>0</v>
      </c>
      <c r="AS246" s="68" cm="1">
        <f t="array" ref="AS246">SUMPRODUCT(('Budget Lead'!$M$8:$AV$8=AS$9)*('Budget Lead'!$B$11:$B$190=$B246)*('Budget Lead'!$M$11:$AV$190)*1)</f>
        <v>0</v>
      </c>
      <c r="AT246" s="69" cm="1">
        <f t="array" ref="AT246">SUMPRODUCT(('Budget Lead'!$M$8:$AV$8=AT$9)*('Budget Lead'!$B$11:$B$190=$B246)*('Budget Lead'!$M$11:$AV$190)*1)</f>
        <v>0</v>
      </c>
      <c r="AU246" s="67" cm="1">
        <f t="array" ref="AU246">SUMPRODUCT(('Budget Lead'!$M$8:$AV$8=AU$9)*('Budget Lead'!$B$11:$B$190=$B246)*('Budget Lead'!$M$11:$AV$190)*1)</f>
        <v>0</v>
      </c>
      <c r="AV246" s="68" cm="1">
        <f t="array" ref="AV246">SUMPRODUCT(('Budget Lead'!$M$8:$AV$8=AV$9)*('Budget Lead'!$B$11:$B$190=$B246)*('Budget Lead'!$M$11:$AV$190)*1)</f>
        <v>0</v>
      </c>
      <c r="AW246" s="69" cm="1">
        <f t="array" ref="AW246">SUMPRODUCT(('Budget Lead'!$M$8:$AV$8=AW$9)*('Budget Lead'!$B$11:$B$190=$B246)*('Budget Lead'!$M$11:$AV$190)*1)</f>
        <v>0</v>
      </c>
      <c r="AX246" s="67" cm="1">
        <f t="array" ref="AX246">SUMPRODUCT(('Budget Lead'!$M$8:$AV$8=AX$9)*('Budget Lead'!$B$11:$B$190=$B246)*('Budget Lead'!$M$11:$AV$190)*1)</f>
        <v>0</v>
      </c>
      <c r="AY246" s="68" cm="1">
        <f t="array" ref="AY246">SUMPRODUCT(('Budget Lead'!$M$8:$AV$8=AY$9)*('Budget Lead'!$B$11:$B$190=$B246)*('Budget Lead'!$M$11:$AV$190)*1)</f>
        <v>0</v>
      </c>
      <c r="AZ246" s="69" cm="1">
        <f t="array" ref="AZ246">SUMPRODUCT(('Budget Lead'!$M$8:$AV$8=AZ$9)*('Budget Lead'!$B$11:$B$190=$B246)*('Budget Lead'!$M$11:$AV$190)*1)</f>
        <v>0</v>
      </c>
      <c r="BA246" s="26"/>
      <c r="BB246" s="381"/>
      <c r="BC246" s="382"/>
      <c r="BD246" s="26"/>
      <c r="BE246" s="381">
        <f t="shared" si="299"/>
        <v>0</v>
      </c>
      <c r="BF246" s="383">
        <f t="shared" si="292"/>
        <v>0</v>
      </c>
      <c r="BG246" s="26"/>
      <c r="BH246" s="381">
        <f t="shared" si="300"/>
        <v>0</v>
      </c>
      <c r="BI246" s="383">
        <f t="shared" si="293"/>
        <v>0</v>
      </c>
    </row>
    <row r="247" spans="2:61" ht="12" hidden="1" customHeight="1" outlineLevel="1" x14ac:dyDescent="0.35">
      <c r="B247" s="61" t="s">
        <v>499</v>
      </c>
      <c r="C247" s="62">
        <f>IFERROR(VLOOKUP(B247,'Budget Lead'!B:AY,2,FALSE),0)</f>
        <v>0</v>
      </c>
      <c r="D247" s="376">
        <f>IFERROR(VLOOKUP(B247,'Budget Lead'!B:AQ,3,FALSE),0)</f>
        <v>0</v>
      </c>
      <c r="E247" s="377">
        <f>IFERROR(VLOOKUP($B247,'Budget Lead'!$B:$AQ,4,FALSE),0)</f>
        <v>0</v>
      </c>
      <c r="F247" s="376">
        <f>IFERROR(VLOOKUP($B247,'Budget Lead'!$B:$AQ,5,FALSE),0)</f>
        <v>0</v>
      </c>
      <c r="G247" s="377">
        <f>IFERROR(VLOOKUP($B247,'Budget Lead'!$B:$AQ,6,FALSE),0)</f>
        <v>0</v>
      </c>
      <c r="H247" s="378">
        <f>IFERROR(VLOOKUP($B247,'Budget Lead'!$B:$AQ,7,FALSE),0)</f>
        <v>0</v>
      </c>
      <c r="I247" s="384">
        <f>IFERROR(VLOOKUP($B247,'Budget Lead'!$B:$AQ,8,FALSE),0)</f>
        <v>0</v>
      </c>
      <c r="J247" s="385">
        <f>IFERROR(VLOOKUP($B247,'Budget Lead'!$B:$AQ,9,FALSE),0)</f>
        <v>0</v>
      </c>
      <c r="K247" s="67">
        <f t="shared" si="301"/>
        <v>0</v>
      </c>
      <c r="L247" s="412"/>
      <c r="M247" s="412"/>
      <c r="N247" s="412"/>
      <c r="O247" s="145">
        <f t="shared" si="302"/>
        <v>0</v>
      </c>
      <c r="P247" s="26"/>
      <c r="Q247" s="67" cm="1">
        <f t="array" ref="Q247">SUMPRODUCT(('Budget Lead'!$M$8:$AV$8=Q$9)*('Budget Lead'!$B$11:$B$190=$B247)*('Budget Lead'!$M$11:$AV$190)*1)</f>
        <v>0</v>
      </c>
      <c r="R247" s="68" cm="1">
        <f t="array" ref="R247">SUMPRODUCT(('Budget Lead'!$M$8:$AV$8=R$9)*('Budget Lead'!$B$11:$B$190=$B247)*('Budget Lead'!$M$11:$AV$190)*1)</f>
        <v>0</v>
      </c>
      <c r="S247" s="69" cm="1">
        <f t="array" ref="S247">SUMPRODUCT(('Budget Lead'!$M$8:$AV$8=S$9)*('Budget Lead'!$B$11:$B$190=$B247)*('Budget Lead'!$M$11:$AV$190)*1)</f>
        <v>0</v>
      </c>
      <c r="T247" s="67" cm="1">
        <f t="array" ref="T247">SUMPRODUCT(('Budget Lead'!$M$8:$AV$8=T$9)*('Budget Lead'!$B$11:$B$190=$B247)*('Budget Lead'!$M$11:$AV$190)*1)</f>
        <v>0</v>
      </c>
      <c r="U247" s="68" cm="1">
        <f t="array" ref="U247">SUMPRODUCT(('Budget Lead'!$M$8:$AV$8=U$9)*('Budget Lead'!$B$11:$B$190=$B247)*('Budget Lead'!$M$11:$AV$190)*1)</f>
        <v>0</v>
      </c>
      <c r="V247" s="69" cm="1">
        <f t="array" ref="V247">SUMPRODUCT(('Budget Lead'!$M$8:$AV$8=V$9)*('Budget Lead'!$B$11:$B$190=$B247)*('Budget Lead'!$M$11:$AV$190)*1)</f>
        <v>0</v>
      </c>
      <c r="W247" s="67" cm="1">
        <f t="array" ref="W247">SUMPRODUCT(('Budget Lead'!$M$8:$AV$8=W$9)*('Budget Lead'!$B$11:$B$190=$B247)*('Budget Lead'!$M$11:$AV$190)*1)</f>
        <v>0</v>
      </c>
      <c r="X247" s="68" cm="1">
        <f t="array" ref="X247">SUMPRODUCT(('Budget Lead'!$M$8:$AV$8=X$9)*('Budget Lead'!$B$11:$B$190=$B247)*('Budget Lead'!$M$11:$AV$190)*1)</f>
        <v>0</v>
      </c>
      <c r="Y247" s="69" cm="1">
        <f t="array" ref="Y247">SUMPRODUCT(('Budget Lead'!$M$8:$AV$8=Y$9)*('Budget Lead'!$B$11:$B$190=$B247)*('Budget Lead'!$M$11:$AV$190)*1)</f>
        <v>0</v>
      </c>
      <c r="Z247" s="67" cm="1">
        <f t="array" ref="Z247">SUMPRODUCT(('Budget Lead'!$M$8:$AV$8=Z$9)*('Budget Lead'!$B$11:$B$190=$B247)*('Budget Lead'!$M$11:$AV$190)*1)</f>
        <v>0</v>
      </c>
      <c r="AA247" s="68" cm="1">
        <f t="array" ref="AA247">SUMPRODUCT(('Budget Lead'!$M$8:$AV$8=AA$9)*('Budget Lead'!$B$11:$B$190=$B247)*('Budget Lead'!$M$11:$AV$190)*1)</f>
        <v>0</v>
      </c>
      <c r="AB247" s="69" cm="1">
        <f t="array" ref="AB247">SUMPRODUCT(('Budget Lead'!$M$8:$AV$8=AB$9)*('Budget Lead'!$B$11:$B$190=$B247)*('Budget Lead'!$M$11:$AV$190)*1)</f>
        <v>0</v>
      </c>
      <c r="AC247" s="67" cm="1">
        <f t="array" ref="AC247">SUMPRODUCT(('Budget Lead'!$M$8:$AV$8=AC$9)*('Budget Lead'!$B$11:$B$190=$B247)*('Budget Lead'!$M$11:$AV$190)*1)</f>
        <v>0</v>
      </c>
      <c r="AD247" s="68" cm="1">
        <f t="array" ref="AD247">SUMPRODUCT(('Budget Lead'!$M$8:$AV$8=AD$9)*('Budget Lead'!$B$11:$B$190=$B247)*('Budget Lead'!$M$11:$AV$190)*1)</f>
        <v>0</v>
      </c>
      <c r="AE247" s="69" cm="1">
        <f t="array" ref="AE247">SUMPRODUCT(('Budget Lead'!$M$8:$AV$8=AE$9)*('Budget Lead'!$B$11:$B$190=$B247)*('Budget Lead'!$M$11:$AV$190)*1)</f>
        <v>0</v>
      </c>
      <c r="AF247" s="67" cm="1">
        <f t="array" ref="AF247">SUMPRODUCT(('Budget Lead'!$M$8:$AV$8=AF$9)*('Budget Lead'!$B$11:$B$190=$B247)*('Budget Lead'!$M$11:$AV$190)*1)</f>
        <v>0</v>
      </c>
      <c r="AG247" s="68" cm="1">
        <f t="array" ref="AG247">SUMPRODUCT(('Budget Lead'!$M$8:$AV$8=AG$9)*('Budget Lead'!$B$11:$B$190=$B247)*('Budget Lead'!$M$11:$AV$190)*1)</f>
        <v>0</v>
      </c>
      <c r="AH247" s="69" cm="1">
        <f t="array" ref="AH247">SUMPRODUCT(('Budget Lead'!$M$8:$AV$8=AH$9)*('Budget Lead'!$B$11:$B$190=$B247)*('Budget Lead'!$M$11:$AV$190)*1)</f>
        <v>0</v>
      </c>
      <c r="AI247" s="67" cm="1">
        <f t="array" ref="AI247">SUMPRODUCT(('Budget Lead'!$M$8:$AV$8=AI$9)*('Budget Lead'!$B$11:$B$190=$B247)*('Budget Lead'!$M$11:$AV$190)*1)</f>
        <v>0</v>
      </c>
      <c r="AJ247" s="68" cm="1">
        <f t="array" ref="AJ247">SUMPRODUCT(('Budget Lead'!$M$8:$AV$8=AJ$9)*('Budget Lead'!$B$11:$B$190=$B247)*('Budget Lead'!$M$11:$AV$190)*1)</f>
        <v>0</v>
      </c>
      <c r="AK247" s="69" cm="1">
        <f t="array" ref="AK247">SUMPRODUCT(('Budget Lead'!$M$8:$AV$8=AK$9)*('Budget Lead'!$B$11:$B$190=$B247)*('Budget Lead'!$M$11:$AV$190)*1)</f>
        <v>0</v>
      </c>
      <c r="AL247" s="67" cm="1">
        <f t="array" ref="AL247">SUMPRODUCT(('Budget Lead'!$M$8:$AV$8=AL$9)*('Budget Lead'!$B$11:$B$190=$B247)*('Budget Lead'!$M$11:$AV$190)*1)</f>
        <v>0</v>
      </c>
      <c r="AM247" s="68" cm="1">
        <f t="array" ref="AM247">SUMPRODUCT(('Budget Lead'!$M$8:$AV$8=AM$9)*('Budget Lead'!$B$11:$B$190=$B247)*('Budget Lead'!$M$11:$AV$190)*1)</f>
        <v>0</v>
      </c>
      <c r="AN247" s="69" cm="1">
        <f t="array" ref="AN247">SUMPRODUCT(('Budget Lead'!$M$8:$AV$8=AN$9)*('Budget Lead'!$B$11:$B$190=$B247)*('Budget Lead'!$M$11:$AV$190)*1)</f>
        <v>0</v>
      </c>
      <c r="AO247" s="67" cm="1">
        <f t="array" ref="AO247">SUMPRODUCT(('Budget Lead'!$M$8:$AV$8=AO$9)*('Budget Lead'!$B$11:$B$190=$B247)*('Budget Lead'!$M$11:$AV$190)*1)</f>
        <v>0</v>
      </c>
      <c r="AP247" s="68" cm="1">
        <f t="array" ref="AP247">SUMPRODUCT(('Budget Lead'!$M$8:$AV$8=AP$9)*('Budget Lead'!$B$11:$B$190=$B247)*('Budget Lead'!$M$11:$AV$190)*1)</f>
        <v>0</v>
      </c>
      <c r="AQ247" s="69" cm="1">
        <f t="array" ref="AQ247">SUMPRODUCT(('Budget Lead'!$M$8:$AV$8=AQ$9)*('Budget Lead'!$B$11:$B$190=$B247)*('Budget Lead'!$M$11:$AV$190)*1)</f>
        <v>0</v>
      </c>
      <c r="AR247" s="67" cm="1">
        <f t="array" ref="AR247">SUMPRODUCT(('Budget Lead'!$M$8:$AV$8=AR$9)*('Budget Lead'!$B$11:$B$190=$B247)*('Budget Lead'!$M$11:$AV$190)*1)</f>
        <v>0</v>
      </c>
      <c r="AS247" s="68" cm="1">
        <f t="array" ref="AS247">SUMPRODUCT(('Budget Lead'!$M$8:$AV$8=AS$9)*('Budget Lead'!$B$11:$B$190=$B247)*('Budget Lead'!$M$11:$AV$190)*1)</f>
        <v>0</v>
      </c>
      <c r="AT247" s="69" cm="1">
        <f t="array" ref="AT247">SUMPRODUCT(('Budget Lead'!$M$8:$AV$8=AT$9)*('Budget Lead'!$B$11:$B$190=$B247)*('Budget Lead'!$M$11:$AV$190)*1)</f>
        <v>0</v>
      </c>
      <c r="AU247" s="67" cm="1">
        <f t="array" ref="AU247">SUMPRODUCT(('Budget Lead'!$M$8:$AV$8=AU$9)*('Budget Lead'!$B$11:$B$190=$B247)*('Budget Lead'!$M$11:$AV$190)*1)</f>
        <v>0</v>
      </c>
      <c r="AV247" s="68" cm="1">
        <f t="array" ref="AV247">SUMPRODUCT(('Budget Lead'!$M$8:$AV$8=AV$9)*('Budget Lead'!$B$11:$B$190=$B247)*('Budget Lead'!$M$11:$AV$190)*1)</f>
        <v>0</v>
      </c>
      <c r="AW247" s="69" cm="1">
        <f t="array" ref="AW247">SUMPRODUCT(('Budget Lead'!$M$8:$AV$8=AW$9)*('Budget Lead'!$B$11:$B$190=$B247)*('Budget Lead'!$M$11:$AV$190)*1)</f>
        <v>0</v>
      </c>
      <c r="AX247" s="67" cm="1">
        <f t="array" ref="AX247">SUMPRODUCT(('Budget Lead'!$M$8:$AV$8=AX$9)*('Budget Lead'!$B$11:$B$190=$B247)*('Budget Lead'!$M$11:$AV$190)*1)</f>
        <v>0</v>
      </c>
      <c r="AY247" s="68" cm="1">
        <f t="array" ref="AY247">SUMPRODUCT(('Budget Lead'!$M$8:$AV$8=AY$9)*('Budget Lead'!$B$11:$B$190=$B247)*('Budget Lead'!$M$11:$AV$190)*1)</f>
        <v>0</v>
      </c>
      <c r="AZ247" s="69" cm="1">
        <f t="array" ref="AZ247">SUMPRODUCT(('Budget Lead'!$M$8:$AV$8=AZ$9)*('Budget Lead'!$B$11:$B$190=$B247)*('Budget Lead'!$M$11:$AV$190)*1)</f>
        <v>0</v>
      </c>
      <c r="BA247" s="26"/>
      <c r="BB247" s="381"/>
      <c r="BC247" s="382"/>
      <c r="BD247" s="26"/>
      <c r="BE247" s="381">
        <f t="shared" si="299"/>
        <v>0</v>
      </c>
      <c r="BF247" s="383">
        <f t="shared" si="292"/>
        <v>0</v>
      </c>
      <c r="BG247" s="26"/>
      <c r="BH247" s="381">
        <f t="shared" si="300"/>
        <v>0</v>
      </c>
      <c r="BI247" s="383">
        <f t="shared" si="293"/>
        <v>0</v>
      </c>
    </row>
    <row r="248" spans="2:61" ht="14.5" collapsed="1" x14ac:dyDescent="0.35">
      <c r="B248" s="26"/>
      <c r="C248" s="363" t="str">
        <f>B3</f>
        <v>P1</v>
      </c>
      <c r="D248" s="364"/>
      <c r="E248" s="365"/>
      <c r="F248" s="366"/>
      <c r="G248" s="365"/>
      <c r="H248" s="367"/>
      <c r="I248" s="368"/>
      <c r="J248" s="409"/>
      <c r="K248" s="370"/>
      <c r="L248" s="371">
        <f>SUM(L249:L258)</f>
        <v>0</v>
      </c>
      <c r="M248" s="371"/>
      <c r="N248" s="371"/>
      <c r="O248" s="371">
        <f>SUM(O249:O258)</f>
        <v>0</v>
      </c>
      <c r="P248" s="50"/>
      <c r="Q248" s="370">
        <f t="shared" ref="Q248:AZ248" si="303">SUM(Q249:Q258)</f>
        <v>0</v>
      </c>
      <c r="R248" s="371">
        <f t="shared" si="303"/>
        <v>0</v>
      </c>
      <c r="S248" s="373">
        <f t="shared" si="303"/>
        <v>0</v>
      </c>
      <c r="T248" s="370">
        <f t="shared" si="303"/>
        <v>0</v>
      </c>
      <c r="U248" s="371">
        <f t="shared" si="303"/>
        <v>0</v>
      </c>
      <c r="V248" s="373">
        <f t="shared" si="303"/>
        <v>0</v>
      </c>
      <c r="W248" s="370">
        <f t="shared" si="303"/>
        <v>0</v>
      </c>
      <c r="X248" s="371">
        <f t="shared" si="303"/>
        <v>0</v>
      </c>
      <c r="Y248" s="373">
        <f t="shared" si="303"/>
        <v>0</v>
      </c>
      <c r="Z248" s="370">
        <f t="shared" si="303"/>
        <v>0</v>
      </c>
      <c r="AA248" s="371">
        <f t="shared" si="303"/>
        <v>0</v>
      </c>
      <c r="AB248" s="373">
        <f t="shared" si="303"/>
        <v>0</v>
      </c>
      <c r="AC248" s="370">
        <f t="shared" si="303"/>
        <v>0</v>
      </c>
      <c r="AD248" s="371">
        <f t="shared" si="303"/>
        <v>0</v>
      </c>
      <c r="AE248" s="373">
        <f t="shared" si="303"/>
        <v>0</v>
      </c>
      <c r="AF248" s="370">
        <f t="shared" si="303"/>
        <v>0</v>
      </c>
      <c r="AG248" s="371">
        <f t="shared" si="303"/>
        <v>0</v>
      </c>
      <c r="AH248" s="373">
        <f t="shared" si="303"/>
        <v>0</v>
      </c>
      <c r="AI248" s="370">
        <f t="shared" si="303"/>
        <v>0</v>
      </c>
      <c r="AJ248" s="371">
        <f t="shared" si="303"/>
        <v>0</v>
      </c>
      <c r="AK248" s="373">
        <f t="shared" si="303"/>
        <v>0</v>
      </c>
      <c r="AL248" s="370">
        <f t="shared" si="303"/>
        <v>0</v>
      </c>
      <c r="AM248" s="371">
        <f t="shared" si="303"/>
        <v>0</v>
      </c>
      <c r="AN248" s="373">
        <f t="shared" si="303"/>
        <v>0</v>
      </c>
      <c r="AO248" s="370">
        <f t="shared" si="303"/>
        <v>0</v>
      </c>
      <c r="AP248" s="371">
        <f t="shared" si="303"/>
        <v>0</v>
      </c>
      <c r="AQ248" s="373">
        <f t="shared" si="303"/>
        <v>0</v>
      </c>
      <c r="AR248" s="370">
        <f t="shared" si="303"/>
        <v>0</v>
      </c>
      <c r="AS248" s="371">
        <f t="shared" si="303"/>
        <v>0</v>
      </c>
      <c r="AT248" s="373">
        <f t="shared" si="303"/>
        <v>0</v>
      </c>
      <c r="AU248" s="370">
        <f t="shared" si="303"/>
        <v>0</v>
      </c>
      <c r="AV248" s="371">
        <f t="shared" si="303"/>
        <v>0</v>
      </c>
      <c r="AW248" s="373">
        <f t="shared" si="303"/>
        <v>0</v>
      </c>
      <c r="AX248" s="370">
        <f t="shared" si="303"/>
        <v>0</v>
      </c>
      <c r="AY248" s="371">
        <f t="shared" si="303"/>
        <v>0</v>
      </c>
      <c r="AZ248" s="373">
        <f t="shared" si="303"/>
        <v>0</v>
      </c>
      <c r="BA248" s="26"/>
      <c r="BB248" s="375">
        <f>SUM(BB249:BB258)</f>
        <v>0</v>
      </c>
      <c r="BC248" s="400"/>
      <c r="BD248" s="26"/>
      <c r="BE248" s="375">
        <f>SUM(BE249:BE258)</f>
        <v>0</v>
      </c>
      <c r="BF248" s="374">
        <f t="shared" si="292"/>
        <v>0</v>
      </c>
      <c r="BG248" s="26"/>
      <c r="BH248" s="375">
        <f>SUM(BH249:BH258)</f>
        <v>0</v>
      </c>
      <c r="BI248" s="374">
        <f t="shared" si="293"/>
        <v>0</v>
      </c>
    </row>
    <row r="249" spans="2:61" ht="12" customHeight="1" x14ac:dyDescent="0.35">
      <c r="B249" s="61" t="s">
        <v>147</v>
      </c>
      <c r="C249" s="62">
        <f>IFERROR(VLOOKUP($B249,'P1'!$B:$AQ,2,FALSE),0)</f>
        <v>0</v>
      </c>
      <c r="D249" s="391">
        <f>IFERROR(VLOOKUP($B249,'P1'!$B:$AQ,3,FALSE),0)</f>
        <v>0</v>
      </c>
      <c r="E249" s="377">
        <f>IFERROR(VLOOKUP($B249,'P1'!$B:$AQ,4,FALSE),0)</f>
        <v>0</v>
      </c>
      <c r="F249" s="376">
        <f>IFERROR(VLOOKUP($B249,'P1'!$B:$AQ,5,FALSE),0)</f>
        <v>0</v>
      </c>
      <c r="G249" s="377">
        <f>IFERROR(VLOOKUP($B249,'P1'!$B:$AQ,6,FALSE),0)</f>
        <v>0</v>
      </c>
      <c r="H249" s="378">
        <f>IFERROR(VLOOKUP($B249,'P1'!$B:$AQ,7,FALSE),0)</f>
        <v>0</v>
      </c>
      <c r="I249" s="379">
        <f>IFERROR(VLOOKUP($B249,'P1'!$B:$AQ,8,FALSE),0)</f>
        <v>0</v>
      </c>
      <c r="J249" s="65">
        <f>IFERROR(VLOOKUP($B249,'P1'!$B:$AQ,9,FALSE),0)</f>
        <v>0</v>
      </c>
      <c r="K249" s="392"/>
      <c r="L249" s="68">
        <f t="shared" ref="L249:L258" si="304">J249*F249*H249*D249</f>
        <v>0</v>
      </c>
      <c r="M249" s="393"/>
      <c r="N249" s="393"/>
      <c r="O249" s="66">
        <f>SUM(K249:N249)</f>
        <v>0</v>
      </c>
      <c r="P249" s="26"/>
      <c r="Q249" s="67" cm="1">
        <f t="array" ref="Q249">SUMPRODUCT(('P1'!$M$8:$AV$8=Q$9)*('P1'!$B$11:$B$190=$B249)*('P1'!$M$11:$AV$190*1))</f>
        <v>0</v>
      </c>
      <c r="R249" s="68" cm="1">
        <f t="array" ref="R249">SUMPRODUCT(('P1'!$M$8:$AV$8=R$9)*('P1'!$B$11:$B$190=$B249)*('P1'!$M$11:$AV$190*1))</f>
        <v>0</v>
      </c>
      <c r="S249" s="69" cm="1">
        <f t="array" ref="S249">SUMPRODUCT(('P1'!$M$8:$AV$8=S$9)*('P1'!$B$11:$B$190=$B249)*('P1'!$M$11:$AV$190*1))</f>
        <v>0</v>
      </c>
      <c r="T249" s="67" cm="1">
        <f t="array" ref="T249">SUMPRODUCT(('P1'!$M$8:$AV$8=T$9)*('P1'!$B$11:$B$190=$B249)*('P1'!$M$11:$AV$190*1))</f>
        <v>0</v>
      </c>
      <c r="U249" s="68" cm="1">
        <f t="array" ref="U249">SUMPRODUCT(('P1'!$M$8:$AV$8=U$9)*('P1'!$B$11:$B$190=$B249)*('P1'!$M$11:$AV$190*1))</f>
        <v>0</v>
      </c>
      <c r="V249" s="69" cm="1">
        <f t="array" ref="V249">SUMPRODUCT(('P1'!$M$8:$AV$8=V$9)*('P1'!$B$11:$B$190=$B249)*('P1'!$M$11:$AV$190*1))</f>
        <v>0</v>
      </c>
      <c r="W249" s="67" cm="1">
        <f t="array" ref="W249">SUMPRODUCT(('P1'!$M$8:$AV$8=W$9)*('P1'!$B$11:$B$190=$B249)*('P1'!$M$11:$AV$190*1))</f>
        <v>0</v>
      </c>
      <c r="X249" s="68" cm="1">
        <f t="array" ref="X249">SUMPRODUCT(('P1'!$M$8:$AV$8=X$9)*('P1'!$B$11:$B$190=$B249)*('P1'!$M$11:$AV$190*1))</f>
        <v>0</v>
      </c>
      <c r="Y249" s="69" cm="1">
        <f t="array" ref="Y249">SUMPRODUCT(('P1'!$M$8:$AV$8=Y$9)*('P1'!$B$11:$B$190=$B249)*('P1'!$M$11:$AV$190*1))</f>
        <v>0</v>
      </c>
      <c r="Z249" s="67" cm="1">
        <f t="array" ref="Z249">SUMPRODUCT(('P1'!$M$8:$AV$8=Z$9)*('P1'!$B$11:$B$190=$B249)*('P1'!$M$11:$AV$190*1))</f>
        <v>0</v>
      </c>
      <c r="AA249" s="68" cm="1">
        <f t="array" ref="AA249">SUMPRODUCT(('P1'!$M$8:$AV$8=AA$9)*('P1'!$B$11:$B$190=$B249)*('P1'!$M$11:$AV$190*1))</f>
        <v>0</v>
      </c>
      <c r="AB249" s="69" cm="1">
        <f t="array" ref="AB249">SUMPRODUCT(('P1'!$M$8:$AV$8=AB$9)*('P1'!$B$11:$B$190=$B249)*('P1'!$M$11:$AV$190*1))</f>
        <v>0</v>
      </c>
      <c r="AC249" s="67" cm="1">
        <f t="array" ref="AC249">SUMPRODUCT(('P1'!$M$8:$AV$8=AC$9)*('P1'!$B$11:$B$190=$B249)*('P1'!$M$11:$AV$190*1))</f>
        <v>0</v>
      </c>
      <c r="AD249" s="68" cm="1">
        <f t="array" ref="AD249">SUMPRODUCT(('P1'!$M$8:$AV$8=AD$9)*('P1'!$B$11:$B$190=$B249)*('P1'!$M$11:$AV$190*1))</f>
        <v>0</v>
      </c>
      <c r="AE249" s="69" cm="1">
        <f t="array" ref="AE249">SUMPRODUCT(('P1'!$M$8:$AV$8=AE$9)*('P1'!$B$11:$B$190=$B249)*('P1'!$M$11:$AV$190*1))</f>
        <v>0</v>
      </c>
      <c r="AF249" s="67" cm="1">
        <f t="array" ref="AF249">SUMPRODUCT(('P1'!$M$8:$AV$8=AF$9)*('P1'!$B$11:$B$190=$B249)*('P1'!$M$11:$AV$190*1))</f>
        <v>0</v>
      </c>
      <c r="AG249" s="68" cm="1">
        <f t="array" ref="AG249">SUMPRODUCT(('P1'!$M$8:$AV$8=AG$9)*('P1'!$B$11:$B$190=$B249)*('P1'!$M$11:$AV$190*1))</f>
        <v>0</v>
      </c>
      <c r="AH249" s="69" cm="1">
        <f t="array" ref="AH249">SUMPRODUCT(('P1'!$M$8:$AV$8=AH$9)*('P1'!$B$11:$B$190=$B249)*('P1'!$M$11:$AV$190*1))</f>
        <v>0</v>
      </c>
      <c r="AI249" s="67" cm="1">
        <f t="array" ref="AI249">SUMPRODUCT(('P1'!$M$8:$AV$8=AI$9)*('P1'!$B$11:$B$190=$B249)*('P1'!$M$11:$AV$190*1))</f>
        <v>0</v>
      </c>
      <c r="AJ249" s="68" cm="1">
        <f t="array" ref="AJ249">SUMPRODUCT(('P1'!$M$8:$AV$8=AJ$9)*('P1'!$B$11:$B$190=$B249)*('P1'!$M$11:$AV$190*1))</f>
        <v>0</v>
      </c>
      <c r="AK249" s="69" cm="1">
        <f t="array" ref="AK249">SUMPRODUCT(('P1'!$M$8:$AV$8=AK$9)*('P1'!$B$11:$B$190=$B249)*('P1'!$M$11:$AV$190*1))</f>
        <v>0</v>
      </c>
      <c r="AL249" s="67" cm="1">
        <f t="array" ref="AL249">SUMPRODUCT(('P1'!$M$8:$AV$8=AL$9)*('P1'!$B$11:$B$190=$B249)*('P1'!$M$11:$AV$190*1))</f>
        <v>0</v>
      </c>
      <c r="AM249" s="68" cm="1">
        <f t="array" ref="AM249">SUMPRODUCT(('P1'!$M$8:$AV$8=AM$9)*('P1'!$B$11:$B$190=$B249)*('P1'!$M$11:$AV$190*1))</f>
        <v>0</v>
      </c>
      <c r="AN249" s="69" cm="1">
        <f t="array" ref="AN249">SUMPRODUCT(('P1'!$M$8:$AV$8=AN$9)*('P1'!$B$11:$B$190=$B249)*('P1'!$M$11:$AV$190*1))</f>
        <v>0</v>
      </c>
      <c r="AO249" s="67" cm="1">
        <f t="array" ref="AO249">SUMPRODUCT(('P1'!$M$8:$AV$8=AO$9)*('P1'!$B$11:$B$190=$B249)*('P1'!$M$11:$AV$190*1))</f>
        <v>0</v>
      </c>
      <c r="AP249" s="68" cm="1">
        <f t="array" ref="AP249">SUMPRODUCT(('P1'!$M$8:$AV$8=AP$9)*('P1'!$B$11:$B$190=$B249)*('P1'!$M$11:$AV$190*1))</f>
        <v>0</v>
      </c>
      <c r="AQ249" s="69" cm="1">
        <f t="array" ref="AQ249">SUMPRODUCT(('P1'!$M$8:$AV$8=AQ$9)*('P1'!$B$11:$B$190=$B249)*('P1'!$M$11:$AV$190*1))</f>
        <v>0</v>
      </c>
      <c r="AR249" s="67" cm="1">
        <f t="array" ref="AR249">SUMPRODUCT(('P1'!$M$8:$AV$8=AR$9)*('P1'!$B$11:$B$190=$B249)*('P1'!$M$11:$AV$190*1))</f>
        <v>0</v>
      </c>
      <c r="AS249" s="68" cm="1">
        <f t="array" ref="AS249">SUMPRODUCT(('P1'!$M$8:$AV$8=AS$9)*('P1'!$B$11:$B$190=$B249)*('P1'!$M$11:$AV$190*1))</f>
        <v>0</v>
      </c>
      <c r="AT249" s="69" cm="1">
        <f t="array" ref="AT249">SUMPRODUCT(('P1'!$M$8:$AV$8=AT$9)*('P1'!$B$11:$B$190=$B249)*('P1'!$M$11:$AV$190*1))</f>
        <v>0</v>
      </c>
      <c r="AU249" s="67" cm="1">
        <f t="array" ref="AU249">SUMPRODUCT(('P1'!$M$8:$AV$8=AU$9)*('P1'!$B$11:$B$190=$B249)*('P1'!$M$11:$AV$190*1))</f>
        <v>0</v>
      </c>
      <c r="AV249" s="68" cm="1">
        <f t="array" ref="AV249">SUMPRODUCT(('P1'!$M$8:$AV$8=AV$9)*('P1'!$B$11:$B$190=$B249)*('P1'!$M$11:$AV$190*1))</f>
        <v>0</v>
      </c>
      <c r="AW249" s="69" cm="1">
        <f t="array" ref="AW249">SUMPRODUCT(('P1'!$M$8:$AV$8=AW$9)*('P1'!$B$11:$B$190=$B249)*('P1'!$M$11:$AV$190*1))</f>
        <v>0</v>
      </c>
      <c r="AX249" s="67" cm="1">
        <f t="array" ref="AX249">SUMPRODUCT(('P1'!$M$8:$AV$8=AX$9)*('P1'!$B$11:$B$190=$B249)*('P1'!$M$11:$AV$190*1))</f>
        <v>0</v>
      </c>
      <c r="AY249" s="68" cm="1">
        <f t="array" ref="AY249">SUMPRODUCT(('P1'!$M$8:$AV$8=AY$9)*('P1'!$B$11:$B$190=$B249)*('P1'!$M$11:$AV$190*1))</f>
        <v>0</v>
      </c>
      <c r="AZ249" s="69" cm="1">
        <f t="array" ref="AZ249">SUMPRODUCT(('P1'!$M$8:$AV$8=AZ$9)*('P1'!$B$11:$B$190=$B249)*('P1'!$M$11:$AV$190*1))</f>
        <v>0</v>
      </c>
      <c r="BA249" s="26"/>
      <c r="BB249" s="381"/>
      <c r="BC249" s="382"/>
      <c r="BD249" s="26"/>
      <c r="BE249" s="381">
        <f t="shared" ref="BE249:BE258" si="305">SUM(Q249:AZ249)</f>
        <v>0</v>
      </c>
      <c r="BF249" s="383">
        <f t="shared" si="292"/>
        <v>0</v>
      </c>
      <c r="BG249" s="26"/>
      <c r="BH249" s="381">
        <f t="shared" ref="BH249:BH258" si="306">BB249+BE249</f>
        <v>0</v>
      </c>
      <c r="BI249" s="383">
        <f t="shared" si="293"/>
        <v>0</v>
      </c>
    </row>
    <row r="250" spans="2:61" ht="12" customHeight="1" x14ac:dyDescent="0.35">
      <c r="B250" s="61" t="s">
        <v>532</v>
      </c>
      <c r="C250" s="62">
        <f>IFERROR(VLOOKUP($B250,'P1'!$B:$AQ,2,FALSE),0)</f>
        <v>0</v>
      </c>
      <c r="D250" s="391">
        <f>IFERROR(VLOOKUP($B250,'P1'!$B:$AQ,3,FALSE),0)</f>
        <v>0</v>
      </c>
      <c r="E250" s="377">
        <f>IFERROR(VLOOKUP($B250,'P1'!$B:$AQ,4,FALSE),0)</f>
        <v>0</v>
      </c>
      <c r="F250" s="376">
        <f>IFERROR(VLOOKUP($B250,'P1'!$B:$AQ,5,FALSE),0)</f>
        <v>0</v>
      </c>
      <c r="G250" s="377">
        <f>IFERROR(VLOOKUP($B250,'P1'!$B:$AQ,6,FALSE),0)</f>
        <v>0</v>
      </c>
      <c r="H250" s="378">
        <f>IFERROR(VLOOKUP($B250,'P1'!$B:$AQ,7,FALSE),0)</f>
        <v>0</v>
      </c>
      <c r="I250" s="379">
        <f>IFERROR(VLOOKUP($B250,'P1'!$B:$AQ,8,FALSE),0)</f>
        <v>0</v>
      </c>
      <c r="J250" s="65">
        <f>IFERROR(VLOOKUP($B250,'P1'!$B:$AQ,9,FALSE),0)</f>
        <v>0</v>
      </c>
      <c r="K250" s="396"/>
      <c r="L250" s="68">
        <f t="shared" si="304"/>
        <v>0</v>
      </c>
      <c r="M250" s="397"/>
      <c r="N250" s="397"/>
      <c r="O250" s="66">
        <f t="shared" ref="O250:O258" si="307">SUM(K250:N250)</f>
        <v>0</v>
      </c>
      <c r="P250" s="26"/>
      <c r="Q250" s="509" cm="1">
        <f t="array" ref="Q250">SUMPRODUCT(('P1'!$M$8:$AV$8=Q$9)*('P1'!$B$11:$B$190=$B250)*('P1'!$M$11:$AV$190*1))</f>
        <v>0</v>
      </c>
      <c r="R250" s="570" cm="1">
        <f t="array" ref="R250">SUMPRODUCT(('P1'!$M$8:$AV$8=R$9)*('P1'!$B$11:$B$190=$B250)*('P1'!$M$11:$AV$190*1))</f>
        <v>0</v>
      </c>
      <c r="S250" s="511" cm="1">
        <f t="array" ref="S250">SUMPRODUCT(('P1'!$M$8:$AV$8=S$9)*('P1'!$B$11:$B$190=$B250)*('P1'!$M$11:$AV$190*1))</f>
        <v>0</v>
      </c>
      <c r="T250" s="509" cm="1">
        <f t="array" ref="T250">SUMPRODUCT(('P1'!$M$8:$AV$8=T$9)*('P1'!$B$11:$B$190=$B250)*('P1'!$M$11:$AV$190*1))</f>
        <v>0</v>
      </c>
      <c r="U250" s="570" cm="1">
        <f t="array" ref="U250">SUMPRODUCT(('P1'!$M$8:$AV$8=U$9)*('P1'!$B$11:$B$190=$B250)*('P1'!$M$11:$AV$190*1))</f>
        <v>0</v>
      </c>
      <c r="V250" s="511" cm="1">
        <f t="array" ref="V250">SUMPRODUCT(('P1'!$M$8:$AV$8=V$9)*('P1'!$B$11:$B$190=$B250)*('P1'!$M$11:$AV$190*1))</f>
        <v>0</v>
      </c>
      <c r="W250" s="509" cm="1">
        <f t="array" ref="W250">SUMPRODUCT(('P1'!$M$8:$AV$8=W$9)*('P1'!$B$11:$B$190=$B250)*('P1'!$M$11:$AV$190*1))</f>
        <v>0</v>
      </c>
      <c r="X250" s="570" cm="1">
        <f t="array" ref="X250">SUMPRODUCT(('P1'!$M$8:$AV$8=X$9)*('P1'!$B$11:$B$190=$B250)*('P1'!$M$11:$AV$190*1))</f>
        <v>0</v>
      </c>
      <c r="Y250" s="511" cm="1">
        <f t="array" ref="Y250">SUMPRODUCT(('P1'!$M$8:$AV$8=Y$9)*('P1'!$B$11:$B$190=$B250)*('P1'!$M$11:$AV$190*1))</f>
        <v>0</v>
      </c>
      <c r="Z250" s="509" cm="1">
        <f t="array" ref="Z250">SUMPRODUCT(('P1'!$M$8:$AV$8=Z$9)*('P1'!$B$11:$B$190=$B250)*('P1'!$M$11:$AV$190*1))</f>
        <v>0</v>
      </c>
      <c r="AA250" s="570" cm="1">
        <f t="array" ref="AA250">SUMPRODUCT(('P1'!$M$8:$AV$8=AA$9)*('P1'!$B$11:$B$190=$B250)*('P1'!$M$11:$AV$190*1))</f>
        <v>0</v>
      </c>
      <c r="AB250" s="511" cm="1">
        <f t="array" ref="AB250">SUMPRODUCT(('P1'!$M$8:$AV$8=AB$9)*('P1'!$B$11:$B$190=$B250)*('P1'!$M$11:$AV$190*1))</f>
        <v>0</v>
      </c>
      <c r="AC250" s="509" cm="1">
        <f t="array" ref="AC250">SUMPRODUCT(('P1'!$M$8:$AV$8=AC$9)*('P1'!$B$11:$B$190=$B250)*('P1'!$M$11:$AV$190*1))</f>
        <v>0</v>
      </c>
      <c r="AD250" s="570" cm="1">
        <f t="array" ref="AD250">SUMPRODUCT(('P1'!$M$8:$AV$8=AD$9)*('P1'!$B$11:$B$190=$B250)*('P1'!$M$11:$AV$190*1))</f>
        <v>0</v>
      </c>
      <c r="AE250" s="511" cm="1">
        <f t="array" ref="AE250">SUMPRODUCT(('P1'!$M$8:$AV$8=AE$9)*('P1'!$B$11:$B$190=$B250)*('P1'!$M$11:$AV$190*1))</f>
        <v>0</v>
      </c>
      <c r="AF250" s="509" cm="1">
        <f t="array" ref="AF250">SUMPRODUCT(('P1'!$M$8:$AV$8=AF$9)*('P1'!$B$11:$B$190=$B250)*('P1'!$M$11:$AV$190*1))</f>
        <v>0</v>
      </c>
      <c r="AG250" s="570" cm="1">
        <f t="array" ref="AG250">SUMPRODUCT(('P1'!$M$8:$AV$8=AG$9)*('P1'!$B$11:$B$190=$B250)*('P1'!$M$11:$AV$190*1))</f>
        <v>0</v>
      </c>
      <c r="AH250" s="511" cm="1">
        <f t="array" ref="AH250">SUMPRODUCT(('P1'!$M$8:$AV$8=AH$9)*('P1'!$B$11:$B$190=$B250)*('P1'!$M$11:$AV$190*1))</f>
        <v>0</v>
      </c>
      <c r="AI250" s="509" cm="1">
        <f t="array" ref="AI250">SUMPRODUCT(('P1'!$M$8:$AV$8=AI$9)*('P1'!$B$11:$B$190=$B250)*('P1'!$M$11:$AV$190*1))</f>
        <v>0</v>
      </c>
      <c r="AJ250" s="570" cm="1">
        <f t="array" ref="AJ250">SUMPRODUCT(('P1'!$M$8:$AV$8=AJ$9)*('P1'!$B$11:$B$190=$B250)*('P1'!$M$11:$AV$190*1))</f>
        <v>0</v>
      </c>
      <c r="AK250" s="511" cm="1">
        <f t="array" ref="AK250">SUMPRODUCT(('P1'!$M$8:$AV$8=AK$9)*('P1'!$B$11:$B$190=$B250)*('P1'!$M$11:$AV$190*1))</f>
        <v>0</v>
      </c>
      <c r="AL250" s="509" cm="1">
        <f t="array" ref="AL250">SUMPRODUCT(('P1'!$M$8:$AV$8=AL$9)*('P1'!$B$11:$B$190=$B250)*('P1'!$M$11:$AV$190*1))</f>
        <v>0</v>
      </c>
      <c r="AM250" s="570" cm="1">
        <f t="array" ref="AM250">SUMPRODUCT(('P1'!$M$8:$AV$8=AM$9)*('P1'!$B$11:$B$190=$B250)*('P1'!$M$11:$AV$190*1))</f>
        <v>0</v>
      </c>
      <c r="AN250" s="511" cm="1">
        <f t="array" ref="AN250">SUMPRODUCT(('P1'!$M$8:$AV$8=AN$9)*('P1'!$B$11:$B$190=$B250)*('P1'!$M$11:$AV$190*1))</f>
        <v>0</v>
      </c>
      <c r="AO250" s="509" cm="1">
        <f t="array" ref="AO250">SUMPRODUCT(('P1'!$M$8:$AV$8=AO$9)*('P1'!$B$11:$B$190=$B250)*('P1'!$M$11:$AV$190*1))</f>
        <v>0</v>
      </c>
      <c r="AP250" s="570" cm="1">
        <f t="array" ref="AP250">SUMPRODUCT(('P1'!$M$8:$AV$8=AP$9)*('P1'!$B$11:$B$190=$B250)*('P1'!$M$11:$AV$190*1))</f>
        <v>0</v>
      </c>
      <c r="AQ250" s="511" cm="1">
        <f t="array" ref="AQ250">SUMPRODUCT(('P1'!$M$8:$AV$8=AQ$9)*('P1'!$B$11:$B$190=$B250)*('P1'!$M$11:$AV$190*1))</f>
        <v>0</v>
      </c>
      <c r="AR250" s="509" cm="1">
        <f t="array" ref="AR250">SUMPRODUCT(('P1'!$M$8:$AV$8=AR$9)*('P1'!$B$11:$B$190=$B250)*('P1'!$M$11:$AV$190*1))</f>
        <v>0</v>
      </c>
      <c r="AS250" s="570" cm="1">
        <f t="array" ref="AS250">SUMPRODUCT(('P1'!$M$8:$AV$8=AS$9)*('P1'!$B$11:$B$190=$B250)*('P1'!$M$11:$AV$190*1))</f>
        <v>0</v>
      </c>
      <c r="AT250" s="511" cm="1">
        <f t="array" ref="AT250">SUMPRODUCT(('P1'!$M$8:$AV$8=AT$9)*('P1'!$B$11:$B$190=$B250)*('P1'!$M$11:$AV$190*1))</f>
        <v>0</v>
      </c>
      <c r="AU250" s="509" cm="1">
        <f t="array" ref="AU250">SUMPRODUCT(('P1'!$M$8:$AV$8=AU$9)*('P1'!$B$11:$B$190=$B250)*('P1'!$M$11:$AV$190*1))</f>
        <v>0</v>
      </c>
      <c r="AV250" s="570" cm="1">
        <f t="array" ref="AV250">SUMPRODUCT(('P1'!$M$8:$AV$8=AV$9)*('P1'!$B$11:$B$190=$B250)*('P1'!$M$11:$AV$190*1))</f>
        <v>0</v>
      </c>
      <c r="AW250" s="511" cm="1">
        <f t="array" ref="AW250">SUMPRODUCT(('P1'!$M$8:$AV$8=AW$9)*('P1'!$B$11:$B$190=$B250)*('P1'!$M$11:$AV$190*1))</f>
        <v>0</v>
      </c>
      <c r="AX250" s="509" cm="1">
        <f t="array" ref="AX250">SUMPRODUCT(('P1'!$M$8:$AV$8=AX$9)*('P1'!$B$11:$B$190=$B250)*('P1'!$M$11:$AV$190*1))</f>
        <v>0</v>
      </c>
      <c r="AY250" s="570" cm="1">
        <f t="array" ref="AY250">SUMPRODUCT(('P1'!$M$8:$AV$8=AY$9)*('P1'!$B$11:$B$190=$B250)*('P1'!$M$11:$AV$190*1))</f>
        <v>0</v>
      </c>
      <c r="AZ250" s="511" cm="1">
        <f t="array" ref="AZ250">SUMPRODUCT(('P1'!$M$8:$AV$8=AZ$9)*('P1'!$B$11:$B$190=$B250)*('P1'!$M$11:$AV$190*1))</f>
        <v>0</v>
      </c>
      <c r="BA250" s="26"/>
      <c r="BB250" s="398"/>
      <c r="BC250" s="399"/>
      <c r="BD250" s="26"/>
      <c r="BE250" s="381">
        <f t="shared" si="305"/>
        <v>0</v>
      </c>
      <c r="BF250" s="383">
        <f t="shared" si="292"/>
        <v>0</v>
      </c>
      <c r="BG250" s="26"/>
      <c r="BH250" s="381">
        <f t="shared" si="306"/>
        <v>0</v>
      </c>
      <c r="BI250" s="383">
        <f t="shared" si="293"/>
        <v>0</v>
      </c>
    </row>
    <row r="251" spans="2:61" ht="12" hidden="1" customHeight="1" outlineLevel="1" x14ac:dyDescent="0.35">
      <c r="B251" s="61" t="s">
        <v>533</v>
      </c>
      <c r="C251" s="62">
        <f>IFERROR(VLOOKUP($B251,'P1'!$B:$AQ,2,FALSE),0)</f>
        <v>0</v>
      </c>
      <c r="D251" s="391">
        <f>IFERROR(VLOOKUP($B251,'P1'!$B:$AQ,3,FALSE),0)</f>
        <v>0</v>
      </c>
      <c r="E251" s="377">
        <f>IFERROR(VLOOKUP($B251,'P1'!$B:$AQ,4,FALSE),0)</f>
        <v>0</v>
      </c>
      <c r="F251" s="376">
        <f>IFERROR(VLOOKUP($B251,'P1'!$B:$AQ,5,FALSE),0)</f>
        <v>0</v>
      </c>
      <c r="G251" s="377">
        <f>IFERROR(VLOOKUP($B251,'P1'!$B:$AQ,6,FALSE),0)</f>
        <v>0</v>
      </c>
      <c r="H251" s="378">
        <f>IFERROR(VLOOKUP($B251,'P1'!$B:$AQ,7,FALSE),0)</f>
        <v>0</v>
      </c>
      <c r="I251" s="379">
        <f>IFERROR(VLOOKUP($B251,'P1'!$B:$AQ,8,FALSE),0)</f>
        <v>0</v>
      </c>
      <c r="J251" s="65">
        <f>IFERROR(VLOOKUP($B251,'P1'!$B:$AQ,9,FALSE),0)</f>
        <v>0</v>
      </c>
      <c r="K251" s="396"/>
      <c r="L251" s="68">
        <f t="shared" si="304"/>
        <v>0</v>
      </c>
      <c r="M251" s="397"/>
      <c r="N251" s="397"/>
      <c r="O251" s="66">
        <f t="shared" si="307"/>
        <v>0</v>
      </c>
      <c r="P251" s="26"/>
      <c r="Q251" s="509" cm="1">
        <f t="array" ref="Q251">SUMPRODUCT(('P1'!$M$8:$AV$8=Q$9)*('P1'!$B$11:$B$190=$B251)*('P1'!$M$11:$AV$190*1))</f>
        <v>0</v>
      </c>
      <c r="R251" s="570" cm="1">
        <f t="array" ref="R251">SUMPRODUCT(('P1'!$M$8:$AV$8=R$9)*('P1'!$B$11:$B$190=$B251)*('P1'!$M$11:$AV$190*1))</f>
        <v>0</v>
      </c>
      <c r="S251" s="511" cm="1">
        <f t="array" ref="S251">SUMPRODUCT(('P1'!$M$8:$AV$8=S$9)*('P1'!$B$11:$B$190=$B251)*('P1'!$M$11:$AV$190*1))</f>
        <v>0</v>
      </c>
      <c r="T251" s="509" cm="1">
        <f t="array" ref="T251">SUMPRODUCT(('P1'!$M$8:$AV$8=T$9)*('P1'!$B$11:$B$190=$B251)*('P1'!$M$11:$AV$190*1))</f>
        <v>0</v>
      </c>
      <c r="U251" s="570" cm="1">
        <f t="array" ref="U251">SUMPRODUCT(('P1'!$M$8:$AV$8=U$9)*('P1'!$B$11:$B$190=$B251)*('P1'!$M$11:$AV$190*1))</f>
        <v>0</v>
      </c>
      <c r="V251" s="511" cm="1">
        <f t="array" ref="V251">SUMPRODUCT(('P1'!$M$8:$AV$8=V$9)*('P1'!$B$11:$B$190=$B251)*('P1'!$M$11:$AV$190*1))</f>
        <v>0</v>
      </c>
      <c r="W251" s="509" cm="1">
        <f t="array" ref="W251">SUMPRODUCT(('P1'!$M$8:$AV$8=W$9)*('P1'!$B$11:$B$190=$B251)*('P1'!$M$11:$AV$190*1))</f>
        <v>0</v>
      </c>
      <c r="X251" s="570" cm="1">
        <f t="array" ref="X251">SUMPRODUCT(('P1'!$M$8:$AV$8=X$9)*('P1'!$B$11:$B$190=$B251)*('P1'!$M$11:$AV$190*1))</f>
        <v>0</v>
      </c>
      <c r="Y251" s="511" cm="1">
        <f t="array" ref="Y251">SUMPRODUCT(('P1'!$M$8:$AV$8=Y$9)*('P1'!$B$11:$B$190=$B251)*('P1'!$M$11:$AV$190*1))</f>
        <v>0</v>
      </c>
      <c r="Z251" s="509" cm="1">
        <f t="array" ref="Z251">SUMPRODUCT(('P1'!$M$8:$AV$8=Z$9)*('P1'!$B$11:$B$190=$B251)*('P1'!$M$11:$AV$190*1))</f>
        <v>0</v>
      </c>
      <c r="AA251" s="570" cm="1">
        <f t="array" ref="AA251">SUMPRODUCT(('P1'!$M$8:$AV$8=AA$9)*('P1'!$B$11:$B$190=$B251)*('P1'!$M$11:$AV$190*1))</f>
        <v>0</v>
      </c>
      <c r="AB251" s="511" cm="1">
        <f t="array" ref="AB251">SUMPRODUCT(('P1'!$M$8:$AV$8=AB$9)*('P1'!$B$11:$B$190=$B251)*('P1'!$M$11:$AV$190*1))</f>
        <v>0</v>
      </c>
      <c r="AC251" s="509" cm="1">
        <f t="array" ref="AC251">SUMPRODUCT(('P1'!$M$8:$AV$8=AC$9)*('P1'!$B$11:$B$190=$B251)*('P1'!$M$11:$AV$190*1))</f>
        <v>0</v>
      </c>
      <c r="AD251" s="570" cm="1">
        <f t="array" ref="AD251">SUMPRODUCT(('P1'!$M$8:$AV$8=AD$9)*('P1'!$B$11:$B$190=$B251)*('P1'!$M$11:$AV$190*1))</f>
        <v>0</v>
      </c>
      <c r="AE251" s="511" cm="1">
        <f t="array" ref="AE251">SUMPRODUCT(('P1'!$M$8:$AV$8=AE$9)*('P1'!$B$11:$B$190=$B251)*('P1'!$M$11:$AV$190*1))</f>
        <v>0</v>
      </c>
      <c r="AF251" s="509" cm="1">
        <f t="array" ref="AF251">SUMPRODUCT(('P1'!$M$8:$AV$8=AF$9)*('P1'!$B$11:$B$190=$B251)*('P1'!$M$11:$AV$190*1))</f>
        <v>0</v>
      </c>
      <c r="AG251" s="570" cm="1">
        <f t="array" ref="AG251">SUMPRODUCT(('P1'!$M$8:$AV$8=AG$9)*('P1'!$B$11:$B$190=$B251)*('P1'!$M$11:$AV$190*1))</f>
        <v>0</v>
      </c>
      <c r="AH251" s="511" cm="1">
        <f t="array" ref="AH251">SUMPRODUCT(('P1'!$M$8:$AV$8=AH$9)*('P1'!$B$11:$B$190=$B251)*('P1'!$M$11:$AV$190*1))</f>
        <v>0</v>
      </c>
      <c r="AI251" s="509" cm="1">
        <f t="array" ref="AI251">SUMPRODUCT(('P1'!$M$8:$AV$8=AI$9)*('P1'!$B$11:$B$190=$B251)*('P1'!$M$11:$AV$190*1))</f>
        <v>0</v>
      </c>
      <c r="AJ251" s="570" cm="1">
        <f t="array" ref="AJ251">SUMPRODUCT(('P1'!$M$8:$AV$8=AJ$9)*('P1'!$B$11:$B$190=$B251)*('P1'!$M$11:$AV$190*1))</f>
        <v>0</v>
      </c>
      <c r="AK251" s="511" cm="1">
        <f t="array" ref="AK251">SUMPRODUCT(('P1'!$M$8:$AV$8=AK$9)*('P1'!$B$11:$B$190=$B251)*('P1'!$M$11:$AV$190*1))</f>
        <v>0</v>
      </c>
      <c r="AL251" s="509" cm="1">
        <f t="array" ref="AL251">SUMPRODUCT(('P1'!$M$8:$AV$8=AL$9)*('P1'!$B$11:$B$190=$B251)*('P1'!$M$11:$AV$190*1))</f>
        <v>0</v>
      </c>
      <c r="AM251" s="570" cm="1">
        <f t="array" ref="AM251">SUMPRODUCT(('P1'!$M$8:$AV$8=AM$9)*('P1'!$B$11:$B$190=$B251)*('P1'!$M$11:$AV$190*1))</f>
        <v>0</v>
      </c>
      <c r="AN251" s="511" cm="1">
        <f t="array" ref="AN251">SUMPRODUCT(('P1'!$M$8:$AV$8=AN$9)*('P1'!$B$11:$B$190=$B251)*('P1'!$M$11:$AV$190*1))</f>
        <v>0</v>
      </c>
      <c r="AO251" s="509" cm="1">
        <f t="array" ref="AO251">SUMPRODUCT(('P1'!$M$8:$AV$8=AO$9)*('P1'!$B$11:$B$190=$B251)*('P1'!$M$11:$AV$190*1))</f>
        <v>0</v>
      </c>
      <c r="AP251" s="570" cm="1">
        <f t="array" ref="AP251">SUMPRODUCT(('P1'!$M$8:$AV$8=AP$9)*('P1'!$B$11:$B$190=$B251)*('P1'!$M$11:$AV$190*1))</f>
        <v>0</v>
      </c>
      <c r="AQ251" s="511" cm="1">
        <f t="array" ref="AQ251">SUMPRODUCT(('P1'!$M$8:$AV$8=AQ$9)*('P1'!$B$11:$B$190=$B251)*('P1'!$M$11:$AV$190*1))</f>
        <v>0</v>
      </c>
      <c r="AR251" s="509" cm="1">
        <f t="array" ref="AR251">SUMPRODUCT(('P1'!$M$8:$AV$8=AR$9)*('P1'!$B$11:$B$190=$B251)*('P1'!$M$11:$AV$190*1))</f>
        <v>0</v>
      </c>
      <c r="AS251" s="570" cm="1">
        <f t="array" ref="AS251">SUMPRODUCT(('P1'!$M$8:$AV$8=AS$9)*('P1'!$B$11:$B$190=$B251)*('P1'!$M$11:$AV$190*1))</f>
        <v>0</v>
      </c>
      <c r="AT251" s="511" cm="1">
        <f t="array" ref="AT251">SUMPRODUCT(('P1'!$M$8:$AV$8=AT$9)*('P1'!$B$11:$B$190=$B251)*('P1'!$M$11:$AV$190*1))</f>
        <v>0</v>
      </c>
      <c r="AU251" s="509" cm="1">
        <f t="array" ref="AU251">SUMPRODUCT(('P1'!$M$8:$AV$8=AU$9)*('P1'!$B$11:$B$190=$B251)*('P1'!$M$11:$AV$190*1))</f>
        <v>0</v>
      </c>
      <c r="AV251" s="570" cm="1">
        <f t="array" ref="AV251">SUMPRODUCT(('P1'!$M$8:$AV$8=AV$9)*('P1'!$B$11:$B$190=$B251)*('P1'!$M$11:$AV$190*1))</f>
        <v>0</v>
      </c>
      <c r="AW251" s="511" cm="1">
        <f t="array" ref="AW251">SUMPRODUCT(('P1'!$M$8:$AV$8=AW$9)*('P1'!$B$11:$B$190=$B251)*('P1'!$M$11:$AV$190*1))</f>
        <v>0</v>
      </c>
      <c r="AX251" s="509" cm="1">
        <f t="array" ref="AX251">SUMPRODUCT(('P1'!$M$8:$AV$8=AX$9)*('P1'!$B$11:$B$190=$B251)*('P1'!$M$11:$AV$190*1))</f>
        <v>0</v>
      </c>
      <c r="AY251" s="570" cm="1">
        <f t="array" ref="AY251">SUMPRODUCT(('P1'!$M$8:$AV$8=AY$9)*('P1'!$B$11:$B$190=$B251)*('P1'!$M$11:$AV$190*1))</f>
        <v>0</v>
      </c>
      <c r="AZ251" s="511" cm="1">
        <f t="array" ref="AZ251">SUMPRODUCT(('P1'!$M$8:$AV$8=AZ$9)*('P1'!$B$11:$B$190=$B251)*('P1'!$M$11:$AV$190*1))</f>
        <v>0</v>
      </c>
      <c r="BA251" s="26"/>
      <c r="BB251" s="398"/>
      <c r="BC251" s="399"/>
      <c r="BD251" s="26"/>
      <c r="BE251" s="381">
        <f t="shared" si="305"/>
        <v>0</v>
      </c>
      <c r="BF251" s="383">
        <f t="shared" si="292"/>
        <v>0</v>
      </c>
      <c r="BG251" s="26"/>
      <c r="BH251" s="381">
        <f t="shared" si="306"/>
        <v>0</v>
      </c>
      <c r="BI251" s="383">
        <f t="shared" si="293"/>
        <v>0</v>
      </c>
    </row>
    <row r="252" spans="2:61" ht="12" hidden="1" customHeight="1" outlineLevel="1" x14ac:dyDescent="0.35">
      <c r="B252" s="61" t="s">
        <v>534</v>
      </c>
      <c r="C252" s="62">
        <f>IFERROR(VLOOKUP($B252,'P1'!$B:$AQ,2,FALSE),0)</f>
        <v>0</v>
      </c>
      <c r="D252" s="391">
        <f>IFERROR(VLOOKUP($B252,'P1'!$B:$AQ,3,FALSE),0)</f>
        <v>0</v>
      </c>
      <c r="E252" s="377">
        <f>IFERROR(VLOOKUP($B252,'P1'!$B:$AQ,4,FALSE),0)</f>
        <v>0</v>
      </c>
      <c r="F252" s="376">
        <f>IFERROR(VLOOKUP($B252,'P1'!$B:$AQ,5,FALSE),0)</f>
        <v>0</v>
      </c>
      <c r="G252" s="377">
        <f>IFERROR(VLOOKUP($B252,'P1'!$B:$AQ,6,FALSE),0)</f>
        <v>0</v>
      </c>
      <c r="H252" s="378">
        <f>IFERROR(VLOOKUP($B252,'P1'!$B:$AQ,7,FALSE),0)</f>
        <v>0</v>
      </c>
      <c r="I252" s="379">
        <f>IFERROR(VLOOKUP($B252,'P1'!$B:$AQ,8,FALSE),0)</f>
        <v>0</v>
      </c>
      <c r="J252" s="65">
        <f>IFERROR(VLOOKUP($B252,'P1'!$B:$AQ,9,FALSE),0)</f>
        <v>0</v>
      </c>
      <c r="K252" s="396"/>
      <c r="L252" s="68">
        <f t="shared" si="304"/>
        <v>0</v>
      </c>
      <c r="M252" s="397"/>
      <c r="N252" s="397"/>
      <c r="O252" s="66">
        <f t="shared" si="307"/>
        <v>0</v>
      </c>
      <c r="P252" s="26"/>
      <c r="Q252" s="509" cm="1">
        <f t="array" ref="Q252">SUMPRODUCT(('P1'!$M$8:$AV$8=Q$9)*('P1'!$B$11:$B$190=$B252)*('P1'!$M$11:$AV$190*1))</f>
        <v>0</v>
      </c>
      <c r="R252" s="570" cm="1">
        <f t="array" ref="R252">SUMPRODUCT(('P1'!$M$8:$AV$8=R$9)*('P1'!$B$11:$B$190=$B252)*('P1'!$M$11:$AV$190*1))</f>
        <v>0</v>
      </c>
      <c r="S252" s="511" cm="1">
        <f t="array" ref="S252">SUMPRODUCT(('P1'!$M$8:$AV$8=S$9)*('P1'!$B$11:$B$190=$B252)*('P1'!$M$11:$AV$190*1))</f>
        <v>0</v>
      </c>
      <c r="T252" s="509" cm="1">
        <f t="array" ref="T252">SUMPRODUCT(('P1'!$M$8:$AV$8=T$9)*('P1'!$B$11:$B$190=$B252)*('P1'!$M$11:$AV$190*1))</f>
        <v>0</v>
      </c>
      <c r="U252" s="570" cm="1">
        <f t="array" ref="U252">SUMPRODUCT(('P1'!$M$8:$AV$8=U$9)*('P1'!$B$11:$B$190=$B252)*('P1'!$M$11:$AV$190*1))</f>
        <v>0</v>
      </c>
      <c r="V252" s="511" cm="1">
        <f t="array" ref="V252">SUMPRODUCT(('P1'!$M$8:$AV$8=V$9)*('P1'!$B$11:$B$190=$B252)*('P1'!$M$11:$AV$190*1))</f>
        <v>0</v>
      </c>
      <c r="W252" s="509" cm="1">
        <f t="array" ref="W252">SUMPRODUCT(('P1'!$M$8:$AV$8=W$9)*('P1'!$B$11:$B$190=$B252)*('P1'!$M$11:$AV$190*1))</f>
        <v>0</v>
      </c>
      <c r="X252" s="570" cm="1">
        <f t="array" ref="X252">SUMPRODUCT(('P1'!$M$8:$AV$8=X$9)*('P1'!$B$11:$B$190=$B252)*('P1'!$M$11:$AV$190*1))</f>
        <v>0</v>
      </c>
      <c r="Y252" s="511" cm="1">
        <f t="array" ref="Y252">SUMPRODUCT(('P1'!$M$8:$AV$8=Y$9)*('P1'!$B$11:$B$190=$B252)*('P1'!$M$11:$AV$190*1))</f>
        <v>0</v>
      </c>
      <c r="Z252" s="509" cm="1">
        <f t="array" ref="Z252">SUMPRODUCT(('P1'!$M$8:$AV$8=Z$9)*('P1'!$B$11:$B$190=$B252)*('P1'!$M$11:$AV$190*1))</f>
        <v>0</v>
      </c>
      <c r="AA252" s="570" cm="1">
        <f t="array" ref="AA252">SUMPRODUCT(('P1'!$M$8:$AV$8=AA$9)*('P1'!$B$11:$B$190=$B252)*('P1'!$M$11:$AV$190*1))</f>
        <v>0</v>
      </c>
      <c r="AB252" s="511" cm="1">
        <f t="array" ref="AB252">SUMPRODUCT(('P1'!$M$8:$AV$8=AB$9)*('P1'!$B$11:$B$190=$B252)*('P1'!$M$11:$AV$190*1))</f>
        <v>0</v>
      </c>
      <c r="AC252" s="509" cm="1">
        <f t="array" ref="AC252">SUMPRODUCT(('P1'!$M$8:$AV$8=AC$9)*('P1'!$B$11:$B$190=$B252)*('P1'!$M$11:$AV$190*1))</f>
        <v>0</v>
      </c>
      <c r="AD252" s="570" cm="1">
        <f t="array" ref="AD252">SUMPRODUCT(('P1'!$M$8:$AV$8=AD$9)*('P1'!$B$11:$B$190=$B252)*('P1'!$M$11:$AV$190*1))</f>
        <v>0</v>
      </c>
      <c r="AE252" s="511" cm="1">
        <f t="array" ref="AE252">SUMPRODUCT(('P1'!$M$8:$AV$8=AE$9)*('P1'!$B$11:$B$190=$B252)*('P1'!$M$11:$AV$190*1))</f>
        <v>0</v>
      </c>
      <c r="AF252" s="509" cm="1">
        <f t="array" ref="AF252">SUMPRODUCT(('P1'!$M$8:$AV$8=AF$9)*('P1'!$B$11:$B$190=$B252)*('P1'!$M$11:$AV$190*1))</f>
        <v>0</v>
      </c>
      <c r="AG252" s="570" cm="1">
        <f t="array" ref="AG252">SUMPRODUCT(('P1'!$M$8:$AV$8=AG$9)*('P1'!$B$11:$B$190=$B252)*('P1'!$M$11:$AV$190*1))</f>
        <v>0</v>
      </c>
      <c r="AH252" s="511" cm="1">
        <f t="array" ref="AH252">SUMPRODUCT(('P1'!$M$8:$AV$8=AH$9)*('P1'!$B$11:$B$190=$B252)*('P1'!$M$11:$AV$190*1))</f>
        <v>0</v>
      </c>
      <c r="AI252" s="509" cm="1">
        <f t="array" ref="AI252">SUMPRODUCT(('P1'!$M$8:$AV$8=AI$9)*('P1'!$B$11:$B$190=$B252)*('P1'!$M$11:$AV$190*1))</f>
        <v>0</v>
      </c>
      <c r="AJ252" s="570" cm="1">
        <f t="array" ref="AJ252">SUMPRODUCT(('P1'!$M$8:$AV$8=AJ$9)*('P1'!$B$11:$B$190=$B252)*('P1'!$M$11:$AV$190*1))</f>
        <v>0</v>
      </c>
      <c r="AK252" s="511" cm="1">
        <f t="array" ref="AK252">SUMPRODUCT(('P1'!$M$8:$AV$8=AK$9)*('P1'!$B$11:$B$190=$B252)*('P1'!$M$11:$AV$190*1))</f>
        <v>0</v>
      </c>
      <c r="AL252" s="509" cm="1">
        <f t="array" ref="AL252">SUMPRODUCT(('P1'!$M$8:$AV$8=AL$9)*('P1'!$B$11:$B$190=$B252)*('P1'!$M$11:$AV$190*1))</f>
        <v>0</v>
      </c>
      <c r="AM252" s="570" cm="1">
        <f t="array" ref="AM252">SUMPRODUCT(('P1'!$M$8:$AV$8=AM$9)*('P1'!$B$11:$B$190=$B252)*('P1'!$M$11:$AV$190*1))</f>
        <v>0</v>
      </c>
      <c r="AN252" s="511" cm="1">
        <f t="array" ref="AN252">SUMPRODUCT(('P1'!$M$8:$AV$8=AN$9)*('P1'!$B$11:$B$190=$B252)*('P1'!$M$11:$AV$190*1))</f>
        <v>0</v>
      </c>
      <c r="AO252" s="509" cm="1">
        <f t="array" ref="AO252">SUMPRODUCT(('P1'!$M$8:$AV$8=AO$9)*('P1'!$B$11:$B$190=$B252)*('P1'!$M$11:$AV$190*1))</f>
        <v>0</v>
      </c>
      <c r="AP252" s="570" cm="1">
        <f t="array" ref="AP252">SUMPRODUCT(('P1'!$M$8:$AV$8=AP$9)*('P1'!$B$11:$B$190=$B252)*('P1'!$M$11:$AV$190*1))</f>
        <v>0</v>
      </c>
      <c r="AQ252" s="511" cm="1">
        <f t="array" ref="AQ252">SUMPRODUCT(('P1'!$M$8:$AV$8=AQ$9)*('P1'!$B$11:$B$190=$B252)*('P1'!$M$11:$AV$190*1))</f>
        <v>0</v>
      </c>
      <c r="AR252" s="509" cm="1">
        <f t="array" ref="AR252">SUMPRODUCT(('P1'!$M$8:$AV$8=AR$9)*('P1'!$B$11:$B$190=$B252)*('P1'!$M$11:$AV$190*1))</f>
        <v>0</v>
      </c>
      <c r="AS252" s="570" cm="1">
        <f t="array" ref="AS252">SUMPRODUCT(('P1'!$M$8:$AV$8=AS$9)*('P1'!$B$11:$B$190=$B252)*('P1'!$M$11:$AV$190*1))</f>
        <v>0</v>
      </c>
      <c r="AT252" s="511" cm="1">
        <f t="array" ref="AT252">SUMPRODUCT(('P1'!$M$8:$AV$8=AT$9)*('P1'!$B$11:$B$190=$B252)*('P1'!$M$11:$AV$190*1))</f>
        <v>0</v>
      </c>
      <c r="AU252" s="509" cm="1">
        <f t="array" ref="AU252">SUMPRODUCT(('P1'!$M$8:$AV$8=AU$9)*('P1'!$B$11:$B$190=$B252)*('P1'!$M$11:$AV$190*1))</f>
        <v>0</v>
      </c>
      <c r="AV252" s="570" cm="1">
        <f t="array" ref="AV252">SUMPRODUCT(('P1'!$M$8:$AV$8=AV$9)*('P1'!$B$11:$B$190=$B252)*('P1'!$M$11:$AV$190*1))</f>
        <v>0</v>
      </c>
      <c r="AW252" s="511" cm="1">
        <f t="array" ref="AW252">SUMPRODUCT(('P1'!$M$8:$AV$8=AW$9)*('P1'!$B$11:$B$190=$B252)*('P1'!$M$11:$AV$190*1))</f>
        <v>0</v>
      </c>
      <c r="AX252" s="509" cm="1">
        <f t="array" ref="AX252">SUMPRODUCT(('P1'!$M$8:$AV$8=AX$9)*('P1'!$B$11:$B$190=$B252)*('P1'!$M$11:$AV$190*1))</f>
        <v>0</v>
      </c>
      <c r="AY252" s="570" cm="1">
        <f t="array" ref="AY252">SUMPRODUCT(('P1'!$M$8:$AV$8=AY$9)*('P1'!$B$11:$B$190=$B252)*('P1'!$M$11:$AV$190*1))</f>
        <v>0</v>
      </c>
      <c r="AZ252" s="511" cm="1">
        <f t="array" ref="AZ252">SUMPRODUCT(('P1'!$M$8:$AV$8=AZ$9)*('P1'!$B$11:$B$190=$B252)*('P1'!$M$11:$AV$190*1))</f>
        <v>0</v>
      </c>
      <c r="BA252" s="26"/>
      <c r="BB252" s="398"/>
      <c r="BC252" s="399"/>
      <c r="BD252" s="26"/>
      <c r="BE252" s="381">
        <f t="shared" si="305"/>
        <v>0</v>
      </c>
      <c r="BF252" s="383">
        <f t="shared" si="292"/>
        <v>0</v>
      </c>
      <c r="BG252" s="26"/>
      <c r="BH252" s="381">
        <f t="shared" si="306"/>
        <v>0</v>
      </c>
      <c r="BI252" s="383">
        <f t="shared" si="293"/>
        <v>0</v>
      </c>
    </row>
    <row r="253" spans="2:61" ht="12" hidden="1" customHeight="1" outlineLevel="1" x14ac:dyDescent="0.35">
      <c r="B253" s="61" t="s">
        <v>535</v>
      </c>
      <c r="C253" s="62">
        <f>IFERROR(VLOOKUP($B253,'P1'!$B:$AQ,2,FALSE),0)</f>
        <v>0</v>
      </c>
      <c r="D253" s="391">
        <f>IFERROR(VLOOKUP($B253,'P1'!$B:$AQ,3,FALSE),0)</f>
        <v>0</v>
      </c>
      <c r="E253" s="377">
        <f>IFERROR(VLOOKUP($B253,'P1'!$B:$AQ,4,FALSE),0)</f>
        <v>0</v>
      </c>
      <c r="F253" s="376">
        <f>IFERROR(VLOOKUP($B253,'P1'!$B:$AQ,5,FALSE),0)</f>
        <v>0</v>
      </c>
      <c r="G253" s="377">
        <f>IFERROR(VLOOKUP($B253,'P1'!$B:$AQ,6,FALSE),0)</f>
        <v>0</v>
      </c>
      <c r="H253" s="378">
        <f>IFERROR(VLOOKUP($B253,'P1'!$B:$AQ,7,FALSE),0)</f>
        <v>0</v>
      </c>
      <c r="I253" s="379">
        <f>IFERROR(VLOOKUP($B253,'P1'!$B:$AQ,8,FALSE),0)</f>
        <v>0</v>
      </c>
      <c r="J253" s="65">
        <f>IFERROR(VLOOKUP($B253,'P1'!$B:$AQ,9,FALSE),0)</f>
        <v>0</v>
      </c>
      <c r="K253" s="396"/>
      <c r="L253" s="68">
        <f t="shared" si="304"/>
        <v>0</v>
      </c>
      <c r="M253" s="397"/>
      <c r="N253" s="397"/>
      <c r="O253" s="66">
        <f t="shared" si="307"/>
        <v>0</v>
      </c>
      <c r="P253" s="26"/>
      <c r="Q253" s="509" cm="1">
        <f t="array" ref="Q253">SUMPRODUCT(('P1'!$M$8:$AV$8=Q$9)*('P1'!$B$11:$B$190=$B253)*('P1'!$M$11:$AV$190*1))</f>
        <v>0</v>
      </c>
      <c r="R253" s="570" cm="1">
        <f t="array" ref="R253">SUMPRODUCT(('P1'!$M$8:$AV$8=R$9)*('P1'!$B$11:$B$190=$B253)*('P1'!$M$11:$AV$190*1))</f>
        <v>0</v>
      </c>
      <c r="S253" s="511" cm="1">
        <f t="array" ref="S253">SUMPRODUCT(('P1'!$M$8:$AV$8=S$9)*('P1'!$B$11:$B$190=$B253)*('P1'!$M$11:$AV$190*1))</f>
        <v>0</v>
      </c>
      <c r="T253" s="509" cm="1">
        <f t="array" ref="T253">SUMPRODUCT(('P1'!$M$8:$AV$8=T$9)*('P1'!$B$11:$B$190=$B253)*('P1'!$M$11:$AV$190*1))</f>
        <v>0</v>
      </c>
      <c r="U253" s="570" cm="1">
        <f t="array" ref="U253">SUMPRODUCT(('P1'!$M$8:$AV$8=U$9)*('P1'!$B$11:$B$190=$B253)*('P1'!$M$11:$AV$190*1))</f>
        <v>0</v>
      </c>
      <c r="V253" s="511" cm="1">
        <f t="array" ref="V253">SUMPRODUCT(('P1'!$M$8:$AV$8=V$9)*('P1'!$B$11:$B$190=$B253)*('P1'!$M$11:$AV$190*1))</f>
        <v>0</v>
      </c>
      <c r="W253" s="509" cm="1">
        <f t="array" ref="W253">SUMPRODUCT(('P1'!$M$8:$AV$8=W$9)*('P1'!$B$11:$B$190=$B253)*('P1'!$M$11:$AV$190*1))</f>
        <v>0</v>
      </c>
      <c r="X253" s="570" cm="1">
        <f t="array" ref="X253">SUMPRODUCT(('P1'!$M$8:$AV$8=X$9)*('P1'!$B$11:$B$190=$B253)*('P1'!$M$11:$AV$190*1))</f>
        <v>0</v>
      </c>
      <c r="Y253" s="511" cm="1">
        <f t="array" ref="Y253">SUMPRODUCT(('P1'!$M$8:$AV$8=Y$9)*('P1'!$B$11:$B$190=$B253)*('P1'!$M$11:$AV$190*1))</f>
        <v>0</v>
      </c>
      <c r="Z253" s="509" cm="1">
        <f t="array" ref="Z253">SUMPRODUCT(('P1'!$M$8:$AV$8=Z$9)*('P1'!$B$11:$B$190=$B253)*('P1'!$M$11:$AV$190*1))</f>
        <v>0</v>
      </c>
      <c r="AA253" s="570" cm="1">
        <f t="array" ref="AA253">SUMPRODUCT(('P1'!$M$8:$AV$8=AA$9)*('P1'!$B$11:$B$190=$B253)*('P1'!$M$11:$AV$190*1))</f>
        <v>0</v>
      </c>
      <c r="AB253" s="511" cm="1">
        <f t="array" ref="AB253">SUMPRODUCT(('P1'!$M$8:$AV$8=AB$9)*('P1'!$B$11:$B$190=$B253)*('P1'!$M$11:$AV$190*1))</f>
        <v>0</v>
      </c>
      <c r="AC253" s="509" cm="1">
        <f t="array" ref="AC253">SUMPRODUCT(('P1'!$M$8:$AV$8=AC$9)*('P1'!$B$11:$B$190=$B253)*('P1'!$M$11:$AV$190*1))</f>
        <v>0</v>
      </c>
      <c r="AD253" s="570" cm="1">
        <f t="array" ref="AD253">SUMPRODUCT(('P1'!$M$8:$AV$8=AD$9)*('P1'!$B$11:$B$190=$B253)*('P1'!$M$11:$AV$190*1))</f>
        <v>0</v>
      </c>
      <c r="AE253" s="511" cm="1">
        <f t="array" ref="AE253">SUMPRODUCT(('P1'!$M$8:$AV$8=AE$9)*('P1'!$B$11:$B$190=$B253)*('P1'!$M$11:$AV$190*1))</f>
        <v>0</v>
      </c>
      <c r="AF253" s="509" cm="1">
        <f t="array" ref="AF253">SUMPRODUCT(('P1'!$M$8:$AV$8=AF$9)*('P1'!$B$11:$B$190=$B253)*('P1'!$M$11:$AV$190*1))</f>
        <v>0</v>
      </c>
      <c r="AG253" s="570" cm="1">
        <f t="array" ref="AG253">SUMPRODUCT(('P1'!$M$8:$AV$8=AG$9)*('P1'!$B$11:$B$190=$B253)*('P1'!$M$11:$AV$190*1))</f>
        <v>0</v>
      </c>
      <c r="AH253" s="511" cm="1">
        <f t="array" ref="AH253">SUMPRODUCT(('P1'!$M$8:$AV$8=AH$9)*('P1'!$B$11:$B$190=$B253)*('P1'!$M$11:$AV$190*1))</f>
        <v>0</v>
      </c>
      <c r="AI253" s="509" cm="1">
        <f t="array" ref="AI253">SUMPRODUCT(('P1'!$M$8:$AV$8=AI$9)*('P1'!$B$11:$B$190=$B253)*('P1'!$M$11:$AV$190*1))</f>
        <v>0</v>
      </c>
      <c r="AJ253" s="570" cm="1">
        <f t="array" ref="AJ253">SUMPRODUCT(('P1'!$M$8:$AV$8=AJ$9)*('P1'!$B$11:$B$190=$B253)*('P1'!$M$11:$AV$190*1))</f>
        <v>0</v>
      </c>
      <c r="AK253" s="511" cm="1">
        <f t="array" ref="AK253">SUMPRODUCT(('P1'!$M$8:$AV$8=AK$9)*('P1'!$B$11:$B$190=$B253)*('P1'!$M$11:$AV$190*1))</f>
        <v>0</v>
      </c>
      <c r="AL253" s="509" cm="1">
        <f t="array" ref="AL253">SUMPRODUCT(('P1'!$M$8:$AV$8=AL$9)*('P1'!$B$11:$B$190=$B253)*('P1'!$M$11:$AV$190*1))</f>
        <v>0</v>
      </c>
      <c r="AM253" s="570" cm="1">
        <f t="array" ref="AM253">SUMPRODUCT(('P1'!$M$8:$AV$8=AM$9)*('P1'!$B$11:$B$190=$B253)*('P1'!$M$11:$AV$190*1))</f>
        <v>0</v>
      </c>
      <c r="AN253" s="511" cm="1">
        <f t="array" ref="AN253">SUMPRODUCT(('P1'!$M$8:$AV$8=AN$9)*('P1'!$B$11:$B$190=$B253)*('P1'!$M$11:$AV$190*1))</f>
        <v>0</v>
      </c>
      <c r="AO253" s="509" cm="1">
        <f t="array" ref="AO253">SUMPRODUCT(('P1'!$M$8:$AV$8=AO$9)*('P1'!$B$11:$B$190=$B253)*('P1'!$M$11:$AV$190*1))</f>
        <v>0</v>
      </c>
      <c r="AP253" s="570" cm="1">
        <f t="array" ref="AP253">SUMPRODUCT(('P1'!$M$8:$AV$8=AP$9)*('P1'!$B$11:$B$190=$B253)*('P1'!$M$11:$AV$190*1))</f>
        <v>0</v>
      </c>
      <c r="AQ253" s="511" cm="1">
        <f t="array" ref="AQ253">SUMPRODUCT(('P1'!$M$8:$AV$8=AQ$9)*('P1'!$B$11:$B$190=$B253)*('P1'!$M$11:$AV$190*1))</f>
        <v>0</v>
      </c>
      <c r="AR253" s="509" cm="1">
        <f t="array" ref="AR253">SUMPRODUCT(('P1'!$M$8:$AV$8=AR$9)*('P1'!$B$11:$B$190=$B253)*('P1'!$M$11:$AV$190*1))</f>
        <v>0</v>
      </c>
      <c r="AS253" s="570" cm="1">
        <f t="array" ref="AS253">SUMPRODUCT(('P1'!$M$8:$AV$8=AS$9)*('P1'!$B$11:$B$190=$B253)*('P1'!$M$11:$AV$190*1))</f>
        <v>0</v>
      </c>
      <c r="AT253" s="511" cm="1">
        <f t="array" ref="AT253">SUMPRODUCT(('P1'!$M$8:$AV$8=AT$9)*('P1'!$B$11:$B$190=$B253)*('P1'!$M$11:$AV$190*1))</f>
        <v>0</v>
      </c>
      <c r="AU253" s="509" cm="1">
        <f t="array" ref="AU253">SUMPRODUCT(('P1'!$M$8:$AV$8=AU$9)*('P1'!$B$11:$B$190=$B253)*('P1'!$M$11:$AV$190*1))</f>
        <v>0</v>
      </c>
      <c r="AV253" s="570" cm="1">
        <f t="array" ref="AV253">SUMPRODUCT(('P1'!$M$8:$AV$8=AV$9)*('P1'!$B$11:$B$190=$B253)*('P1'!$M$11:$AV$190*1))</f>
        <v>0</v>
      </c>
      <c r="AW253" s="511" cm="1">
        <f t="array" ref="AW253">SUMPRODUCT(('P1'!$M$8:$AV$8=AW$9)*('P1'!$B$11:$B$190=$B253)*('P1'!$M$11:$AV$190*1))</f>
        <v>0</v>
      </c>
      <c r="AX253" s="509" cm="1">
        <f t="array" ref="AX253">SUMPRODUCT(('P1'!$M$8:$AV$8=AX$9)*('P1'!$B$11:$B$190=$B253)*('P1'!$M$11:$AV$190*1))</f>
        <v>0</v>
      </c>
      <c r="AY253" s="570" cm="1">
        <f t="array" ref="AY253">SUMPRODUCT(('P1'!$M$8:$AV$8=AY$9)*('P1'!$B$11:$B$190=$B253)*('P1'!$M$11:$AV$190*1))</f>
        <v>0</v>
      </c>
      <c r="AZ253" s="511" cm="1">
        <f t="array" ref="AZ253">SUMPRODUCT(('P1'!$M$8:$AV$8=AZ$9)*('P1'!$B$11:$B$190=$B253)*('P1'!$M$11:$AV$190*1))</f>
        <v>0</v>
      </c>
      <c r="BA253" s="26"/>
      <c r="BB253" s="398"/>
      <c r="BC253" s="399"/>
      <c r="BD253" s="26"/>
      <c r="BE253" s="381">
        <f t="shared" si="305"/>
        <v>0</v>
      </c>
      <c r="BF253" s="383">
        <f t="shared" si="292"/>
        <v>0</v>
      </c>
      <c r="BG253" s="26"/>
      <c r="BH253" s="381">
        <f t="shared" si="306"/>
        <v>0</v>
      </c>
      <c r="BI253" s="383">
        <f t="shared" si="293"/>
        <v>0</v>
      </c>
    </row>
    <row r="254" spans="2:61" ht="12" hidden="1" customHeight="1" outlineLevel="1" x14ac:dyDescent="0.35">
      <c r="B254" s="61" t="s">
        <v>536</v>
      </c>
      <c r="C254" s="62">
        <f>IFERROR(VLOOKUP($B254,'P1'!$B:$AQ,2,FALSE),0)</f>
        <v>0</v>
      </c>
      <c r="D254" s="391">
        <f>IFERROR(VLOOKUP($B254,'P1'!$B:$AQ,3,FALSE),0)</f>
        <v>0</v>
      </c>
      <c r="E254" s="377">
        <f>IFERROR(VLOOKUP($B254,'P1'!$B:$AQ,4,FALSE),0)</f>
        <v>0</v>
      </c>
      <c r="F254" s="376">
        <f>IFERROR(VLOOKUP($B254,'P1'!$B:$AQ,5,FALSE),0)</f>
        <v>0</v>
      </c>
      <c r="G254" s="377">
        <f>IFERROR(VLOOKUP($B254,'P1'!$B:$AQ,6,FALSE),0)</f>
        <v>0</v>
      </c>
      <c r="H254" s="378">
        <f>IFERROR(VLOOKUP($B254,'P1'!$B:$AQ,7,FALSE),0)</f>
        <v>0</v>
      </c>
      <c r="I254" s="379">
        <f>IFERROR(VLOOKUP($B254,'P1'!$B:$AQ,8,FALSE),0)</f>
        <v>0</v>
      </c>
      <c r="J254" s="65">
        <f>IFERROR(VLOOKUP($B254,'P1'!$B:$AQ,9,FALSE),0)</f>
        <v>0</v>
      </c>
      <c r="K254" s="396"/>
      <c r="L254" s="68">
        <f t="shared" si="304"/>
        <v>0</v>
      </c>
      <c r="M254" s="397"/>
      <c r="N254" s="397"/>
      <c r="O254" s="66">
        <f t="shared" si="307"/>
        <v>0</v>
      </c>
      <c r="P254" s="26"/>
      <c r="Q254" s="509" cm="1">
        <f t="array" ref="Q254">SUMPRODUCT(('P1'!$M$8:$AV$8=Q$9)*('P1'!$B$11:$B$190=$B254)*('P1'!$M$11:$AV$190*1))</f>
        <v>0</v>
      </c>
      <c r="R254" s="570" cm="1">
        <f t="array" ref="R254">SUMPRODUCT(('P1'!$M$8:$AV$8=R$9)*('P1'!$B$11:$B$190=$B254)*('P1'!$M$11:$AV$190*1))</f>
        <v>0</v>
      </c>
      <c r="S254" s="511" cm="1">
        <f t="array" ref="S254">SUMPRODUCT(('P1'!$M$8:$AV$8=S$9)*('P1'!$B$11:$B$190=$B254)*('P1'!$M$11:$AV$190*1))</f>
        <v>0</v>
      </c>
      <c r="T254" s="509" cm="1">
        <f t="array" ref="T254">SUMPRODUCT(('P1'!$M$8:$AV$8=T$9)*('P1'!$B$11:$B$190=$B254)*('P1'!$M$11:$AV$190*1))</f>
        <v>0</v>
      </c>
      <c r="U254" s="570" cm="1">
        <f t="array" ref="U254">SUMPRODUCT(('P1'!$M$8:$AV$8=U$9)*('P1'!$B$11:$B$190=$B254)*('P1'!$M$11:$AV$190*1))</f>
        <v>0</v>
      </c>
      <c r="V254" s="511" cm="1">
        <f t="array" ref="V254">SUMPRODUCT(('P1'!$M$8:$AV$8=V$9)*('P1'!$B$11:$B$190=$B254)*('P1'!$M$11:$AV$190*1))</f>
        <v>0</v>
      </c>
      <c r="W254" s="509" cm="1">
        <f t="array" ref="W254">SUMPRODUCT(('P1'!$M$8:$AV$8=W$9)*('P1'!$B$11:$B$190=$B254)*('P1'!$M$11:$AV$190*1))</f>
        <v>0</v>
      </c>
      <c r="X254" s="570" cm="1">
        <f t="array" ref="X254">SUMPRODUCT(('P1'!$M$8:$AV$8=X$9)*('P1'!$B$11:$B$190=$B254)*('P1'!$M$11:$AV$190*1))</f>
        <v>0</v>
      </c>
      <c r="Y254" s="511" cm="1">
        <f t="array" ref="Y254">SUMPRODUCT(('P1'!$M$8:$AV$8=Y$9)*('P1'!$B$11:$B$190=$B254)*('P1'!$M$11:$AV$190*1))</f>
        <v>0</v>
      </c>
      <c r="Z254" s="509" cm="1">
        <f t="array" ref="Z254">SUMPRODUCT(('P1'!$M$8:$AV$8=Z$9)*('P1'!$B$11:$B$190=$B254)*('P1'!$M$11:$AV$190*1))</f>
        <v>0</v>
      </c>
      <c r="AA254" s="570" cm="1">
        <f t="array" ref="AA254">SUMPRODUCT(('P1'!$M$8:$AV$8=AA$9)*('P1'!$B$11:$B$190=$B254)*('P1'!$M$11:$AV$190*1))</f>
        <v>0</v>
      </c>
      <c r="AB254" s="511" cm="1">
        <f t="array" ref="AB254">SUMPRODUCT(('P1'!$M$8:$AV$8=AB$9)*('P1'!$B$11:$B$190=$B254)*('P1'!$M$11:$AV$190*1))</f>
        <v>0</v>
      </c>
      <c r="AC254" s="509" cm="1">
        <f t="array" ref="AC254">SUMPRODUCT(('P1'!$M$8:$AV$8=AC$9)*('P1'!$B$11:$B$190=$B254)*('P1'!$M$11:$AV$190*1))</f>
        <v>0</v>
      </c>
      <c r="AD254" s="570" cm="1">
        <f t="array" ref="AD254">SUMPRODUCT(('P1'!$M$8:$AV$8=AD$9)*('P1'!$B$11:$B$190=$B254)*('P1'!$M$11:$AV$190*1))</f>
        <v>0</v>
      </c>
      <c r="AE254" s="511" cm="1">
        <f t="array" ref="AE254">SUMPRODUCT(('P1'!$M$8:$AV$8=AE$9)*('P1'!$B$11:$B$190=$B254)*('P1'!$M$11:$AV$190*1))</f>
        <v>0</v>
      </c>
      <c r="AF254" s="509" cm="1">
        <f t="array" ref="AF254">SUMPRODUCT(('P1'!$M$8:$AV$8=AF$9)*('P1'!$B$11:$B$190=$B254)*('P1'!$M$11:$AV$190*1))</f>
        <v>0</v>
      </c>
      <c r="AG254" s="570" cm="1">
        <f t="array" ref="AG254">SUMPRODUCT(('P1'!$M$8:$AV$8=AG$9)*('P1'!$B$11:$B$190=$B254)*('P1'!$M$11:$AV$190*1))</f>
        <v>0</v>
      </c>
      <c r="AH254" s="511" cm="1">
        <f t="array" ref="AH254">SUMPRODUCT(('P1'!$M$8:$AV$8=AH$9)*('P1'!$B$11:$B$190=$B254)*('P1'!$M$11:$AV$190*1))</f>
        <v>0</v>
      </c>
      <c r="AI254" s="509" cm="1">
        <f t="array" ref="AI254">SUMPRODUCT(('P1'!$M$8:$AV$8=AI$9)*('P1'!$B$11:$B$190=$B254)*('P1'!$M$11:$AV$190*1))</f>
        <v>0</v>
      </c>
      <c r="AJ254" s="570" cm="1">
        <f t="array" ref="AJ254">SUMPRODUCT(('P1'!$M$8:$AV$8=AJ$9)*('P1'!$B$11:$B$190=$B254)*('P1'!$M$11:$AV$190*1))</f>
        <v>0</v>
      </c>
      <c r="AK254" s="511" cm="1">
        <f t="array" ref="AK254">SUMPRODUCT(('P1'!$M$8:$AV$8=AK$9)*('P1'!$B$11:$B$190=$B254)*('P1'!$M$11:$AV$190*1))</f>
        <v>0</v>
      </c>
      <c r="AL254" s="509" cm="1">
        <f t="array" ref="AL254">SUMPRODUCT(('P1'!$M$8:$AV$8=AL$9)*('P1'!$B$11:$B$190=$B254)*('P1'!$M$11:$AV$190*1))</f>
        <v>0</v>
      </c>
      <c r="AM254" s="570" cm="1">
        <f t="array" ref="AM254">SUMPRODUCT(('P1'!$M$8:$AV$8=AM$9)*('P1'!$B$11:$B$190=$B254)*('P1'!$M$11:$AV$190*1))</f>
        <v>0</v>
      </c>
      <c r="AN254" s="511" cm="1">
        <f t="array" ref="AN254">SUMPRODUCT(('P1'!$M$8:$AV$8=AN$9)*('P1'!$B$11:$B$190=$B254)*('P1'!$M$11:$AV$190*1))</f>
        <v>0</v>
      </c>
      <c r="AO254" s="509" cm="1">
        <f t="array" ref="AO254">SUMPRODUCT(('P1'!$M$8:$AV$8=AO$9)*('P1'!$B$11:$B$190=$B254)*('P1'!$M$11:$AV$190*1))</f>
        <v>0</v>
      </c>
      <c r="AP254" s="570" cm="1">
        <f t="array" ref="AP254">SUMPRODUCT(('P1'!$M$8:$AV$8=AP$9)*('P1'!$B$11:$B$190=$B254)*('P1'!$M$11:$AV$190*1))</f>
        <v>0</v>
      </c>
      <c r="AQ254" s="511" cm="1">
        <f t="array" ref="AQ254">SUMPRODUCT(('P1'!$M$8:$AV$8=AQ$9)*('P1'!$B$11:$B$190=$B254)*('P1'!$M$11:$AV$190*1))</f>
        <v>0</v>
      </c>
      <c r="AR254" s="509" cm="1">
        <f t="array" ref="AR254">SUMPRODUCT(('P1'!$M$8:$AV$8=AR$9)*('P1'!$B$11:$B$190=$B254)*('P1'!$M$11:$AV$190*1))</f>
        <v>0</v>
      </c>
      <c r="AS254" s="570" cm="1">
        <f t="array" ref="AS254">SUMPRODUCT(('P1'!$M$8:$AV$8=AS$9)*('P1'!$B$11:$B$190=$B254)*('P1'!$M$11:$AV$190*1))</f>
        <v>0</v>
      </c>
      <c r="AT254" s="511" cm="1">
        <f t="array" ref="AT254">SUMPRODUCT(('P1'!$M$8:$AV$8=AT$9)*('P1'!$B$11:$B$190=$B254)*('P1'!$M$11:$AV$190*1))</f>
        <v>0</v>
      </c>
      <c r="AU254" s="509" cm="1">
        <f t="array" ref="AU254">SUMPRODUCT(('P1'!$M$8:$AV$8=AU$9)*('P1'!$B$11:$B$190=$B254)*('P1'!$M$11:$AV$190*1))</f>
        <v>0</v>
      </c>
      <c r="AV254" s="570" cm="1">
        <f t="array" ref="AV254">SUMPRODUCT(('P1'!$M$8:$AV$8=AV$9)*('P1'!$B$11:$B$190=$B254)*('P1'!$M$11:$AV$190*1))</f>
        <v>0</v>
      </c>
      <c r="AW254" s="511" cm="1">
        <f t="array" ref="AW254">SUMPRODUCT(('P1'!$M$8:$AV$8=AW$9)*('P1'!$B$11:$B$190=$B254)*('P1'!$M$11:$AV$190*1))</f>
        <v>0</v>
      </c>
      <c r="AX254" s="509" cm="1">
        <f t="array" ref="AX254">SUMPRODUCT(('P1'!$M$8:$AV$8=AX$9)*('P1'!$B$11:$B$190=$B254)*('P1'!$M$11:$AV$190*1))</f>
        <v>0</v>
      </c>
      <c r="AY254" s="570" cm="1">
        <f t="array" ref="AY254">SUMPRODUCT(('P1'!$M$8:$AV$8=AY$9)*('P1'!$B$11:$B$190=$B254)*('P1'!$M$11:$AV$190*1))</f>
        <v>0</v>
      </c>
      <c r="AZ254" s="511" cm="1">
        <f t="array" ref="AZ254">SUMPRODUCT(('P1'!$M$8:$AV$8=AZ$9)*('P1'!$B$11:$B$190=$B254)*('P1'!$M$11:$AV$190*1))</f>
        <v>0</v>
      </c>
      <c r="BA254" s="26"/>
      <c r="BB254" s="398"/>
      <c r="BC254" s="399"/>
      <c r="BD254" s="26"/>
      <c r="BE254" s="381">
        <f t="shared" si="305"/>
        <v>0</v>
      </c>
      <c r="BF254" s="383">
        <f t="shared" si="292"/>
        <v>0</v>
      </c>
      <c r="BG254" s="26"/>
      <c r="BH254" s="381">
        <f t="shared" si="306"/>
        <v>0</v>
      </c>
      <c r="BI254" s="383">
        <f t="shared" si="293"/>
        <v>0</v>
      </c>
    </row>
    <row r="255" spans="2:61" ht="12" hidden="1" customHeight="1" outlineLevel="1" x14ac:dyDescent="0.35">
      <c r="B255" s="61" t="s">
        <v>537</v>
      </c>
      <c r="C255" s="62">
        <f>IFERROR(VLOOKUP($B255,'P1'!$B:$AQ,2,FALSE),0)</f>
        <v>0</v>
      </c>
      <c r="D255" s="391">
        <f>IFERROR(VLOOKUP($B255,'P1'!$B:$AQ,3,FALSE),0)</f>
        <v>0</v>
      </c>
      <c r="E255" s="377">
        <f>IFERROR(VLOOKUP($B255,'P1'!$B:$AQ,4,FALSE),0)</f>
        <v>0</v>
      </c>
      <c r="F255" s="376">
        <f>IFERROR(VLOOKUP($B255,'P1'!$B:$AQ,5,FALSE),0)</f>
        <v>0</v>
      </c>
      <c r="G255" s="377">
        <f>IFERROR(VLOOKUP($B255,'P1'!$B:$AQ,6,FALSE),0)</f>
        <v>0</v>
      </c>
      <c r="H255" s="378">
        <f>IFERROR(VLOOKUP($B255,'P1'!$B:$AQ,7,FALSE),0)</f>
        <v>0</v>
      </c>
      <c r="I255" s="379">
        <f>IFERROR(VLOOKUP($B255,'P1'!$B:$AQ,8,FALSE),0)</f>
        <v>0</v>
      </c>
      <c r="J255" s="65">
        <f>IFERROR(VLOOKUP($B255,'P1'!$B:$AQ,9,FALSE),0)</f>
        <v>0</v>
      </c>
      <c r="K255" s="396"/>
      <c r="L255" s="68">
        <f t="shared" si="304"/>
        <v>0</v>
      </c>
      <c r="M255" s="397"/>
      <c r="N255" s="397"/>
      <c r="O255" s="66">
        <f t="shared" si="307"/>
        <v>0</v>
      </c>
      <c r="P255" s="26"/>
      <c r="Q255" s="509" cm="1">
        <f t="array" ref="Q255">SUMPRODUCT(('P1'!$M$8:$AV$8=Q$9)*('P1'!$B$11:$B$190=$B255)*('P1'!$M$11:$AV$190*1))</f>
        <v>0</v>
      </c>
      <c r="R255" s="570" cm="1">
        <f t="array" ref="R255">SUMPRODUCT(('P1'!$M$8:$AV$8=R$9)*('P1'!$B$11:$B$190=$B255)*('P1'!$M$11:$AV$190*1))</f>
        <v>0</v>
      </c>
      <c r="S255" s="511" cm="1">
        <f t="array" ref="S255">SUMPRODUCT(('P1'!$M$8:$AV$8=S$9)*('P1'!$B$11:$B$190=$B255)*('P1'!$M$11:$AV$190*1))</f>
        <v>0</v>
      </c>
      <c r="T255" s="509" cm="1">
        <f t="array" ref="T255">SUMPRODUCT(('P1'!$M$8:$AV$8=T$9)*('P1'!$B$11:$B$190=$B255)*('P1'!$M$11:$AV$190*1))</f>
        <v>0</v>
      </c>
      <c r="U255" s="570" cm="1">
        <f t="array" ref="U255">SUMPRODUCT(('P1'!$M$8:$AV$8=U$9)*('P1'!$B$11:$B$190=$B255)*('P1'!$M$11:$AV$190*1))</f>
        <v>0</v>
      </c>
      <c r="V255" s="511" cm="1">
        <f t="array" ref="V255">SUMPRODUCT(('P1'!$M$8:$AV$8=V$9)*('P1'!$B$11:$B$190=$B255)*('P1'!$M$11:$AV$190*1))</f>
        <v>0</v>
      </c>
      <c r="W255" s="509" cm="1">
        <f t="array" ref="W255">SUMPRODUCT(('P1'!$M$8:$AV$8=W$9)*('P1'!$B$11:$B$190=$B255)*('P1'!$M$11:$AV$190*1))</f>
        <v>0</v>
      </c>
      <c r="X255" s="570" cm="1">
        <f t="array" ref="X255">SUMPRODUCT(('P1'!$M$8:$AV$8=X$9)*('P1'!$B$11:$B$190=$B255)*('P1'!$M$11:$AV$190*1))</f>
        <v>0</v>
      </c>
      <c r="Y255" s="511" cm="1">
        <f t="array" ref="Y255">SUMPRODUCT(('P1'!$M$8:$AV$8=Y$9)*('P1'!$B$11:$B$190=$B255)*('P1'!$M$11:$AV$190*1))</f>
        <v>0</v>
      </c>
      <c r="Z255" s="509" cm="1">
        <f t="array" ref="Z255">SUMPRODUCT(('P1'!$M$8:$AV$8=Z$9)*('P1'!$B$11:$B$190=$B255)*('P1'!$M$11:$AV$190*1))</f>
        <v>0</v>
      </c>
      <c r="AA255" s="570" cm="1">
        <f t="array" ref="AA255">SUMPRODUCT(('P1'!$M$8:$AV$8=AA$9)*('P1'!$B$11:$B$190=$B255)*('P1'!$M$11:$AV$190*1))</f>
        <v>0</v>
      </c>
      <c r="AB255" s="511" cm="1">
        <f t="array" ref="AB255">SUMPRODUCT(('P1'!$M$8:$AV$8=AB$9)*('P1'!$B$11:$B$190=$B255)*('P1'!$M$11:$AV$190*1))</f>
        <v>0</v>
      </c>
      <c r="AC255" s="509" cm="1">
        <f t="array" ref="AC255">SUMPRODUCT(('P1'!$M$8:$AV$8=AC$9)*('P1'!$B$11:$B$190=$B255)*('P1'!$M$11:$AV$190*1))</f>
        <v>0</v>
      </c>
      <c r="AD255" s="570" cm="1">
        <f t="array" ref="AD255">SUMPRODUCT(('P1'!$M$8:$AV$8=AD$9)*('P1'!$B$11:$B$190=$B255)*('P1'!$M$11:$AV$190*1))</f>
        <v>0</v>
      </c>
      <c r="AE255" s="511" cm="1">
        <f t="array" ref="AE255">SUMPRODUCT(('P1'!$M$8:$AV$8=AE$9)*('P1'!$B$11:$B$190=$B255)*('P1'!$M$11:$AV$190*1))</f>
        <v>0</v>
      </c>
      <c r="AF255" s="509" cm="1">
        <f t="array" ref="AF255">SUMPRODUCT(('P1'!$M$8:$AV$8=AF$9)*('P1'!$B$11:$B$190=$B255)*('P1'!$M$11:$AV$190*1))</f>
        <v>0</v>
      </c>
      <c r="AG255" s="570" cm="1">
        <f t="array" ref="AG255">SUMPRODUCT(('P1'!$M$8:$AV$8=AG$9)*('P1'!$B$11:$B$190=$B255)*('P1'!$M$11:$AV$190*1))</f>
        <v>0</v>
      </c>
      <c r="AH255" s="511" cm="1">
        <f t="array" ref="AH255">SUMPRODUCT(('P1'!$M$8:$AV$8=AH$9)*('P1'!$B$11:$B$190=$B255)*('P1'!$M$11:$AV$190*1))</f>
        <v>0</v>
      </c>
      <c r="AI255" s="509" cm="1">
        <f t="array" ref="AI255">SUMPRODUCT(('P1'!$M$8:$AV$8=AI$9)*('P1'!$B$11:$B$190=$B255)*('P1'!$M$11:$AV$190*1))</f>
        <v>0</v>
      </c>
      <c r="AJ255" s="570" cm="1">
        <f t="array" ref="AJ255">SUMPRODUCT(('P1'!$M$8:$AV$8=AJ$9)*('P1'!$B$11:$B$190=$B255)*('P1'!$M$11:$AV$190*1))</f>
        <v>0</v>
      </c>
      <c r="AK255" s="511" cm="1">
        <f t="array" ref="AK255">SUMPRODUCT(('P1'!$M$8:$AV$8=AK$9)*('P1'!$B$11:$B$190=$B255)*('P1'!$M$11:$AV$190*1))</f>
        <v>0</v>
      </c>
      <c r="AL255" s="509" cm="1">
        <f t="array" ref="AL255">SUMPRODUCT(('P1'!$M$8:$AV$8=AL$9)*('P1'!$B$11:$B$190=$B255)*('P1'!$M$11:$AV$190*1))</f>
        <v>0</v>
      </c>
      <c r="AM255" s="570" cm="1">
        <f t="array" ref="AM255">SUMPRODUCT(('P1'!$M$8:$AV$8=AM$9)*('P1'!$B$11:$B$190=$B255)*('P1'!$M$11:$AV$190*1))</f>
        <v>0</v>
      </c>
      <c r="AN255" s="511" cm="1">
        <f t="array" ref="AN255">SUMPRODUCT(('P1'!$M$8:$AV$8=AN$9)*('P1'!$B$11:$B$190=$B255)*('P1'!$M$11:$AV$190*1))</f>
        <v>0</v>
      </c>
      <c r="AO255" s="509" cm="1">
        <f t="array" ref="AO255">SUMPRODUCT(('P1'!$M$8:$AV$8=AO$9)*('P1'!$B$11:$B$190=$B255)*('P1'!$M$11:$AV$190*1))</f>
        <v>0</v>
      </c>
      <c r="AP255" s="570" cm="1">
        <f t="array" ref="AP255">SUMPRODUCT(('P1'!$M$8:$AV$8=AP$9)*('P1'!$B$11:$B$190=$B255)*('P1'!$M$11:$AV$190*1))</f>
        <v>0</v>
      </c>
      <c r="AQ255" s="511" cm="1">
        <f t="array" ref="AQ255">SUMPRODUCT(('P1'!$M$8:$AV$8=AQ$9)*('P1'!$B$11:$B$190=$B255)*('P1'!$M$11:$AV$190*1))</f>
        <v>0</v>
      </c>
      <c r="AR255" s="509" cm="1">
        <f t="array" ref="AR255">SUMPRODUCT(('P1'!$M$8:$AV$8=AR$9)*('P1'!$B$11:$B$190=$B255)*('P1'!$M$11:$AV$190*1))</f>
        <v>0</v>
      </c>
      <c r="AS255" s="570" cm="1">
        <f t="array" ref="AS255">SUMPRODUCT(('P1'!$M$8:$AV$8=AS$9)*('P1'!$B$11:$B$190=$B255)*('P1'!$M$11:$AV$190*1))</f>
        <v>0</v>
      </c>
      <c r="AT255" s="511" cm="1">
        <f t="array" ref="AT255">SUMPRODUCT(('P1'!$M$8:$AV$8=AT$9)*('P1'!$B$11:$B$190=$B255)*('P1'!$M$11:$AV$190*1))</f>
        <v>0</v>
      </c>
      <c r="AU255" s="509" cm="1">
        <f t="array" ref="AU255">SUMPRODUCT(('P1'!$M$8:$AV$8=AU$9)*('P1'!$B$11:$B$190=$B255)*('P1'!$M$11:$AV$190*1))</f>
        <v>0</v>
      </c>
      <c r="AV255" s="570" cm="1">
        <f t="array" ref="AV255">SUMPRODUCT(('P1'!$M$8:$AV$8=AV$9)*('P1'!$B$11:$B$190=$B255)*('P1'!$M$11:$AV$190*1))</f>
        <v>0</v>
      </c>
      <c r="AW255" s="511" cm="1">
        <f t="array" ref="AW255">SUMPRODUCT(('P1'!$M$8:$AV$8=AW$9)*('P1'!$B$11:$B$190=$B255)*('P1'!$M$11:$AV$190*1))</f>
        <v>0</v>
      </c>
      <c r="AX255" s="509" cm="1">
        <f t="array" ref="AX255">SUMPRODUCT(('P1'!$M$8:$AV$8=AX$9)*('P1'!$B$11:$B$190=$B255)*('P1'!$M$11:$AV$190*1))</f>
        <v>0</v>
      </c>
      <c r="AY255" s="570" cm="1">
        <f t="array" ref="AY255">SUMPRODUCT(('P1'!$M$8:$AV$8=AY$9)*('P1'!$B$11:$B$190=$B255)*('P1'!$M$11:$AV$190*1))</f>
        <v>0</v>
      </c>
      <c r="AZ255" s="511" cm="1">
        <f t="array" ref="AZ255">SUMPRODUCT(('P1'!$M$8:$AV$8=AZ$9)*('P1'!$B$11:$B$190=$B255)*('P1'!$M$11:$AV$190*1))</f>
        <v>0</v>
      </c>
      <c r="BA255" s="26"/>
      <c r="BB255" s="398"/>
      <c r="BC255" s="399"/>
      <c r="BD255" s="26"/>
      <c r="BE255" s="381">
        <f t="shared" si="305"/>
        <v>0</v>
      </c>
      <c r="BF255" s="383">
        <f t="shared" si="292"/>
        <v>0</v>
      </c>
      <c r="BG255" s="26"/>
      <c r="BH255" s="381">
        <f t="shared" si="306"/>
        <v>0</v>
      </c>
      <c r="BI255" s="383">
        <f t="shared" si="293"/>
        <v>0</v>
      </c>
    </row>
    <row r="256" spans="2:61" ht="12" hidden="1" customHeight="1" outlineLevel="1" x14ac:dyDescent="0.35">
      <c r="B256" s="61" t="s">
        <v>538</v>
      </c>
      <c r="C256" s="62">
        <f>IFERROR(VLOOKUP($B256,'P1'!$B:$AQ,2,FALSE),0)</f>
        <v>0</v>
      </c>
      <c r="D256" s="391">
        <f>IFERROR(VLOOKUP($B256,'P1'!$B:$AQ,3,FALSE),0)</f>
        <v>0</v>
      </c>
      <c r="E256" s="377">
        <f>IFERROR(VLOOKUP($B256,'P1'!$B:$AQ,4,FALSE),0)</f>
        <v>0</v>
      </c>
      <c r="F256" s="376">
        <f>IFERROR(VLOOKUP($B256,'P1'!$B:$AQ,5,FALSE),0)</f>
        <v>0</v>
      </c>
      <c r="G256" s="377">
        <f>IFERROR(VLOOKUP($B256,'P1'!$B:$AQ,6,FALSE),0)</f>
        <v>0</v>
      </c>
      <c r="H256" s="378">
        <f>IFERROR(VLOOKUP($B256,'P1'!$B:$AQ,7,FALSE),0)</f>
        <v>0</v>
      </c>
      <c r="I256" s="379">
        <f>IFERROR(VLOOKUP($B256,'P1'!$B:$AQ,8,FALSE),0)</f>
        <v>0</v>
      </c>
      <c r="J256" s="65">
        <f>IFERROR(VLOOKUP($B256,'P1'!$B:$AQ,9,FALSE),0)</f>
        <v>0</v>
      </c>
      <c r="K256" s="396"/>
      <c r="L256" s="68">
        <f t="shared" si="304"/>
        <v>0</v>
      </c>
      <c r="M256" s="397"/>
      <c r="N256" s="397"/>
      <c r="O256" s="66">
        <f t="shared" si="307"/>
        <v>0</v>
      </c>
      <c r="P256" s="26"/>
      <c r="Q256" s="509" cm="1">
        <f t="array" ref="Q256">SUMPRODUCT(('P1'!$M$8:$AV$8=Q$9)*('P1'!$B$11:$B$190=$B256)*('P1'!$M$11:$AV$190*1))</f>
        <v>0</v>
      </c>
      <c r="R256" s="570" cm="1">
        <f t="array" ref="R256">SUMPRODUCT(('P1'!$M$8:$AV$8=R$9)*('P1'!$B$11:$B$190=$B256)*('P1'!$M$11:$AV$190*1))</f>
        <v>0</v>
      </c>
      <c r="S256" s="511" cm="1">
        <f t="array" ref="S256">SUMPRODUCT(('P1'!$M$8:$AV$8=S$9)*('P1'!$B$11:$B$190=$B256)*('P1'!$M$11:$AV$190*1))</f>
        <v>0</v>
      </c>
      <c r="T256" s="509" cm="1">
        <f t="array" ref="T256">SUMPRODUCT(('P1'!$M$8:$AV$8=T$9)*('P1'!$B$11:$B$190=$B256)*('P1'!$M$11:$AV$190*1))</f>
        <v>0</v>
      </c>
      <c r="U256" s="570" cm="1">
        <f t="array" ref="U256">SUMPRODUCT(('P1'!$M$8:$AV$8=U$9)*('P1'!$B$11:$B$190=$B256)*('P1'!$M$11:$AV$190*1))</f>
        <v>0</v>
      </c>
      <c r="V256" s="511" cm="1">
        <f t="array" ref="V256">SUMPRODUCT(('P1'!$M$8:$AV$8=V$9)*('P1'!$B$11:$B$190=$B256)*('P1'!$M$11:$AV$190*1))</f>
        <v>0</v>
      </c>
      <c r="W256" s="509" cm="1">
        <f t="array" ref="W256">SUMPRODUCT(('P1'!$M$8:$AV$8=W$9)*('P1'!$B$11:$B$190=$B256)*('P1'!$M$11:$AV$190*1))</f>
        <v>0</v>
      </c>
      <c r="X256" s="570" cm="1">
        <f t="array" ref="X256">SUMPRODUCT(('P1'!$M$8:$AV$8=X$9)*('P1'!$B$11:$B$190=$B256)*('P1'!$M$11:$AV$190*1))</f>
        <v>0</v>
      </c>
      <c r="Y256" s="511" cm="1">
        <f t="array" ref="Y256">SUMPRODUCT(('P1'!$M$8:$AV$8=Y$9)*('P1'!$B$11:$B$190=$B256)*('P1'!$M$11:$AV$190*1))</f>
        <v>0</v>
      </c>
      <c r="Z256" s="509" cm="1">
        <f t="array" ref="Z256">SUMPRODUCT(('P1'!$M$8:$AV$8=Z$9)*('P1'!$B$11:$B$190=$B256)*('P1'!$M$11:$AV$190*1))</f>
        <v>0</v>
      </c>
      <c r="AA256" s="570" cm="1">
        <f t="array" ref="AA256">SUMPRODUCT(('P1'!$M$8:$AV$8=AA$9)*('P1'!$B$11:$B$190=$B256)*('P1'!$M$11:$AV$190*1))</f>
        <v>0</v>
      </c>
      <c r="AB256" s="511" cm="1">
        <f t="array" ref="AB256">SUMPRODUCT(('P1'!$M$8:$AV$8=AB$9)*('P1'!$B$11:$B$190=$B256)*('P1'!$M$11:$AV$190*1))</f>
        <v>0</v>
      </c>
      <c r="AC256" s="509" cm="1">
        <f t="array" ref="AC256">SUMPRODUCT(('P1'!$M$8:$AV$8=AC$9)*('P1'!$B$11:$B$190=$B256)*('P1'!$M$11:$AV$190*1))</f>
        <v>0</v>
      </c>
      <c r="AD256" s="570" cm="1">
        <f t="array" ref="AD256">SUMPRODUCT(('P1'!$M$8:$AV$8=AD$9)*('P1'!$B$11:$B$190=$B256)*('P1'!$M$11:$AV$190*1))</f>
        <v>0</v>
      </c>
      <c r="AE256" s="511" cm="1">
        <f t="array" ref="AE256">SUMPRODUCT(('P1'!$M$8:$AV$8=AE$9)*('P1'!$B$11:$B$190=$B256)*('P1'!$M$11:$AV$190*1))</f>
        <v>0</v>
      </c>
      <c r="AF256" s="509" cm="1">
        <f t="array" ref="AF256">SUMPRODUCT(('P1'!$M$8:$AV$8=AF$9)*('P1'!$B$11:$B$190=$B256)*('P1'!$M$11:$AV$190*1))</f>
        <v>0</v>
      </c>
      <c r="AG256" s="570" cm="1">
        <f t="array" ref="AG256">SUMPRODUCT(('P1'!$M$8:$AV$8=AG$9)*('P1'!$B$11:$B$190=$B256)*('P1'!$M$11:$AV$190*1))</f>
        <v>0</v>
      </c>
      <c r="AH256" s="511" cm="1">
        <f t="array" ref="AH256">SUMPRODUCT(('P1'!$M$8:$AV$8=AH$9)*('P1'!$B$11:$B$190=$B256)*('P1'!$M$11:$AV$190*1))</f>
        <v>0</v>
      </c>
      <c r="AI256" s="509" cm="1">
        <f t="array" ref="AI256">SUMPRODUCT(('P1'!$M$8:$AV$8=AI$9)*('P1'!$B$11:$B$190=$B256)*('P1'!$M$11:$AV$190*1))</f>
        <v>0</v>
      </c>
      <c r="AJ256" s="570" cm="1">
        <f t="array" ref="AJ256">SUMPRODUCT(('P1'!$M$8:$AV$8=AJ$9)*('P1'!$B$11:$B$190=$B256)*('P1'!$M$11:$AV$190*1))</f>
        <v>0</v>
      </c>
      <c r="AK256" s="511" cm="1">
        <f t="array" ref="AK256">SUMPRODUCT(('P1'!$M$8:$AV$8=AK$9)*('P1'!$B$11:$B$190=$B256)*('P1'!$M$11:$AV$190*1))</f>
        <v>0</v>
      </c>
      <c r="AL256" s="509" cm="1">
        <f t="array" ref="AL256">SUMPRODUCT(('P1'!$M$8:$AV$8=AL$9)*('P1'!$B$11:$B$190=$B256)*('P1'!$M$11:$AV$190*1))</f>
        <v>0</v>
      </c>
      <c r="AM256" s="570" cm="1">
        <f t="array" ref="AM256">SUMPRODUCT(('P1'!$M$8:$AV$8=AM$9)*('P1'!$B$11:$B$190=$B256)*('P1'!$M$11:$AV$190*1))</f>
        <v>0</v>
      </c>
      <c r="AN256" s="511" cm="1">
        <f t="array" ref="AN256">SUMPRODUCT(('P1'!$M$8:$AV$8=AN$9)*('P1'!$B$11:$B$190=$B256)*('P1'!$M$11:$AV$190*1))</f>
        <v>0</v>
      </c>
      <c r="AO256" s="509" cm="1">
        <f t="array" ref="AO256">SUMPRODUCT(('P1'!$M$8:$AV$8=AO$9)*('P1'!$B$11:$B$190=$B256)*('P1'!$M$11:$AV$190*1))</f>
        <v>0</v>
      </c>
      <c r="AP256" s="570" cm="1">
        <f t="array" ref="AP256">SUMPRODUCT(('P1'!$M$8:$AV$8=AP$9)*('P1'!$B$11:$B$190=$B256)*('P1'!$M$11:$AV$190*1))</f>
        <v>0</v>
      </c>
      <c r="AQ256" s="511" cm="1">
        <f t="array" ref="AQ256">SUMPRODUCT(('P1'!$M$8:$AV$8=AQ$9)*('P1'!$B$11:$B$190=$B256)*('P1'!$M$11:$AV$190*1))</f>
        <v>0</v>
      </c>
      <c r="AR256" s="509" cm="1">
        <f t="array" ref="AR256">SUMPRODUCT(('P1'!$M$8:$AV$8=AR$9)*('P1'!$B$11:$B$190=$B256)*('P1'!$M$11:$AV$190*1))</f>
        <v>0</v>
      </c>
      <c r="AS256" s="570" cm="1">
        <f t="array" ref="AS256">SUMPRODUCT(('P1'!$M$8:$AV$8=AS$9)*('P1'!$B$11:$B$190=$B256)*('P1'!$M$11:$AV$190*1))</f>
        <v>0</v>
      </c>
      <c r="AT256" s="511" cm="1">
        <f t="array" ref="AT256">SUMPRODUCT(('P1'!$M$8:$AV$8=AT$9)*('P1'!$B$11:$B$190=$B256)*('P1'!$M$11:$AV$190*1))</f>
        <v>0</v>
      </c>
      <c r="AU256" s="509" cm="1">
        <f t="array" ref="AU256">SUMPRODUCT(('P1'!$M$8:$AV$8=AU$9)*('P1'!$B$11:$B$190=$B256)*('P1'!$M$11:$AV$190*1))</f>
        <v>0</v>
      </c>
      <c r="AV256" s="570" cm="1">
        <f t="array" ref="AV256">SUMPRODUCT(('P1'!$M$8:$AV$8=AV$9)*('P1'!$B$11:$B$190=$B256)*('P1'!$M$11:$AV$190*1))</f>
        <v>0</v>
      </c>
      <c r="AW256" s="511" cm="1">
        <f t="array" ref="AW256">SUMPRODUCT(('P1'!$M$8:$AV$8=AW$9)*('P1'!$B$11:$B$190=$B256)*('P1'!$M$11:$AV$190*1))</f>
        <v>0</v>
      </c>
      <c r="AX256" s="509" cm="1">
        <f t="array" ref="AX256">SUMPRODUCT(('P1'!$M$8:$AV$8=AX$9)*('P1'!$B$11:$B$190=$B256)*('P1'!$M$11:$AV$190*1))</f>
        <v>0</v>
      </c>
      <c r="AY256" s="570" cm="1">
        <f t="array" ref="AY256">SUMPRODUCT(('P1'!$M$8:$AV$8=AY$9)*('P1'!$B$11:$B$190=$B256)*('P1'!$M$11:$AV$190*1))</f>
        <v>0</v>
      </c>
      <c r="AZ256" s="511" cm="1">
        <f t="array" ref="AZ256">SUMPRODUCT(('P1'!$M$8:$AV$8=AZ$9)*('P1'!$B$11:$B$190=$B256)*('P1'!$M$11:$AV$190*1))</f>
        <v>0</v>
      </c>
      <c r="BA256" s="26"/>
      <c r="BB256" s="398"/>
      <c r="BC256" s="399"/>
      <c r="BD256" s="26"/>
      <c r="BE256" s="381">
        <f t="shared" si="305"/>
        <v>0</v>
      </c>
      <c r="BF256" s="383">
        <f t="shared" si="292"/>
        <v>0</v>
      </c>
      <c r="BG256" s="26"/>
      <c r="BH256" s="381">
        <f t="shared" si="306"/>
        <v>0</v>
      </c>
      <c r="BI256" s="383">
        <f t="shared" si="293"/>
        <v>0</v>
      </c>
    </row>
    <row r="257" spans="2:61" ht="12" hidden="1" customHeight="1" outlineLevel="1" x14ac:dyDescent="0.35">
      <c r="B257" s="61" t="s">
        <v>539</v>
      </c>
      <c r="C257" s="62">
        <f>IFERROR(VLOOKUP($B257,'P1'!$B:$AQ,2,FALSE),0)</f>
        <v>0</v>
      </c>
      <c r="D257" s="391">
        <f>IFERROR(VLOOKUP($B257,'P1'!$B:$AQ,3,FALSE),0)</f>
        <v>0</v>
      </c>
      <c r="E257" s="377">
        <f>IFERROR(VLOOKUP($B257,'P1'!$B:$AQ,4,FALSE),0)</f>
        <v>0</v>
      </c>
      <c r="F257" s="376">
        <f>IFERROR(VLOOKUP($B257,'P1'!$B:$AQ,5,FALSE),0)</f>
        <v>0</v>
      </c>
      <c r="G257" s="377">
        <f>IFERROR(VLOOKUP($B257,'P1'!$B:$AQ,6,FALSE),0)</f>
        <v>0</v>
      </c>
      <c r="H257" s="378">
        <f>IFERROR(VLOOKUP($B257,'P1'!$B:$AQ,7,FALSE),0)</f>
        <v>0</v>
      </c>
      <c r="I257" s="379">
        <f>IFERROR(VLOOKUP($B257,'P1'!$B:$AQ,8,FALSE),0)</f>
        <v>0</v>
      </c>
      <c r="J257" s="65">
        <f>IFERROR(VLOOKUP($B257,'P1'!$B:$AQ,9,FALSE),0)</f>
        <v>0</v>
      </c>
      <c r="K257" s="396"/>
      <c r="L257" s="68">
        <f t="shared" si="304"/>
        <v>0</v>
      </c>
      <c r="M257" s="397"/>
      <c r="N257" s="397"/>
      <c r="O257" s="66">
        <f t="shared" si="307"/>
        <v>0</v>
      </c>
      <c r="P257" s="26"/>
      <c r="Q257" s="509" cm="1">
        <f t="array" ref="Q257">SUMPRODUCT(('P1'!$M$8:$AV$8=Q$9)*('P1'!$B$11:$B$190=$B257)*('P1'!$M$11:$AV$190*1))</f>
        <v>0</v>
      </c>
      <c r="R257" s="570" cm="1">
        <f t="array" ref="R257">SUMPRODUCT(('P1'!$M$8:$AV$8=R$9)*('P1'!$B$11:$B$190=$B257)*('P1'!$M$11:$AV$190*1))</f>
        <v>0</v>
      </c>
      <c r="S257" s="511" cm="1">
        <f t="array" ref="S257">SUMPRODUCT(('P1'!$M$8:$AV$8=S$9)*('P1'!$B$11:$B$190=$B257)*('P1'!$M$11:$AV$190*1))</f>
        <v>0</v>
      </c>
      <c r="T257" s="509" cm="1">
        <f t="array" ref="T257">SUMPRODUCT(('P1'!$M$8:$AV$8=T$9)*('P1'!$B$11:$B$190=$B257)*('P1'!$M$11:$AV$190*1))</f>
        <v>0</v>
      </c>
      <c r="U257" s="570" cm="1">
        <f t="array" ref="U257">SUMPRODUCT(('P1'!$M$8:$AV$8=U$9)*('P1'!$B$11:$B$190=$B257)*('P1'!$M$11:$AV$190*1))</f>
        <v>0</v>
      </c>
      <c r="V257" s="511" cm="1">
        <f t="array" ref="V257">SUMPRODUCT(('P1'!$M$8:$AV$8=V$9)*('P1'!$B$11:$B$190=$B257)*('P1'!$M$11:$AV$190*1))</f>
        <v>0</v>
      </c>
      <c r="W257" s="509" cm="1">
        <f t="array" ref="W257">SUMPRODUCT(('P1'!$M$8:$AV$8=W$9)*('P1'!$B$11:$B$190=$B257)*('P1'!$M$11:$AV$190*1))</f>
        <v>0</v>
      </c>
      <c r="X257" s="570" cm="1">
        <f t="array" ref="X257">SUMPRODUCT(('P1'!$M$8:$AV$8=X$9)*('P1'!$B$11:$B$190=$B257)*('P1'!$M$11:$AV$190*1))</f>
        <v>0</v>
      </c>
      <c r="Y257" s="511" cm="1">
        <f t="array" ref="Y257">SUMPRODUCT(('P1'!$M$8:$AV$8=Y$9)*('P1'!$B$11:$B$190=$B257)*('P1'!$M$11:$AV$190*1))</f>
        <v>0</v>
      </c>
      <c r="Z257" s="509" cm="1">
        <f t="array" ref="Z257">SUMPRODUCT(('P1'!$M$8:$AV$8=Z$9)*('P1'!$B$11:$B$190=$B257)*('P1'!$M$11:$AV$190*1))</f>
        <v>0</v>
      </c>
      <c r="AA257" s="570" cm="1">
        <f t="array" ref="AA257">SUMPRODUCT(('P1'!$M$8:$AV$8=AA$9)*('P1'!$B$11:$B$190=$B257)*('P1'!$M$11:$AV$190*1))</f>
        <v>0</v>
      </c>
      <c r="AB257" s="511" cm="1">
        <f t="array" ref="AB257">SUMPRODUCT(('P1'!$M$8:$AV$8=AB$9)*('P1'!$B$11:$B$190=$B257)*('P1'!$M$11:$AV$190*1))</f>
        <v>0</v>
      </c>
      <c r="AC257" s="509" cm="1">
        <f t="array" ref="AC257">SUMPRODUCT(('P1'!$M$8:$AV$8=AC$9)*('P1'!$B$11:$B$190=$B257)*('P1'!$M$11:$AV$190*1))</f>
        <v>0</v>
      </c>
      <c r="AD257" s="570" cm="1">
        <f t="array" ref="AD257">SUMPRODUCT(('P1'!$M$8:$AV$8=AD$9)*('P1'!$B$11:$B$190=$B257)*('P1'!$M$11:$AV$190*1))</f>
        <v>0</v>
      </c>
      <c r="AE257" s="511" cm="1">
        <f t="array" ref="AE257">SUMPRODUCT(('P1'!$M$8:$AV$8=AE$9)*('P1'!$B$11:$B$190=$B257)*('P1'!$M$11:$AV$190*1))</f>
        <v>0</v>
      </c>
      <c r="AF257" s="509" cm="1">
        <f t="array" ref="AF257">SUMPRODUCT(('P1'!$M$8:$AV$8=AF$9)*('P1'!$B$11:$B$190=$B257)*('P1'!$M$11:$AV$190*1))</f>
        <v>0</v>
      </c>
      <c r="AG257" s="570" cm="1">
        <f t="array" ref="AG257">SUMPRODUCT(('P1'!$M$8:$AV$8=AG$9)*('P1'!$B$11:$B$190=$B257)*('P1'!$M$11:$AV$190*1))</f>
        <v>0</v>
      </c>
      <c r="AH257" s="511" cm="1">
        <f t="array" ref="AH257">SUMPRODUCT(('P1'!$M$8:$AV$8=AH$9)*('P1'!$B$11:$B$190=$B257)*('P1'!$M$11:$AV$190*1))</f>
        <v>0</v>
      </c>
      <c r="AI257" s="509" cm="1">
        <f t="array" ref="AI257">SUMPRODUCT(('P1'!$M$8:$AV$8=AI$9)*('P1'!$B$11:$B$190=$B257)*('P1'!$M$11:$AV$190*1))</f>
        <v>0</v>
      </c>
      <c r="AJ257" s="570" cm="1">
        <f t="array" ref="AJ257">SUMPRODUCT(('P1'!$M$8:$AV$8=AJ$9)*('P1'!$B$11:$B$190=$B257)*('P1'!$M$11:$AV$190*1))</f>
        <v>0</v>
      </c>
      <c r="AK257" s="511" cm="1">
        <f t="array" ref="AK257">SUMPRODUCT(('P1'!$M$8:$AV$8=AK$9)*('P1'!$B$11:$B$190=$B257)*('P1'!$M$11:$AV$190*1))</f>
        <v>0</v>
      </c>
      <c r="AL257" s="509" cm="1">
        <f t="array" ref="AL257">SUMPRODUCT(('P1'!$M$8:$AV$8=AL$9)*('P1'!$B$11:$B$190=$B257)*('P1'!$M$11:$AV$190*1))</f>
        <v>0</v>
      </c>
      <c r="AM257" s="570" cm="1">
        <f t="array" ref="AM257">SUMPRODUCT(('P1'!$M$8:$AV$8=AM$9)*('P1'!$B$11:$B$190=$B257)*('P1'!$M$11:$AV$190*1))</f>
        <v>0</v>
      </c>
      <c r="AN257" s="511" cm="1">
        <f t="array" ref="AN257">SUMPRODUCT(('P1'!$M$8:$AV$8=AN$9)*('P1'!$B$11:$B$190=$B257)*('P1'!$M$11:$AV$190*1))</f>
        <v>0</v>
      </c>
      <c r="AO257" s="509" cm="1">
        <f t="array" ref="AO257">SUMPRODUCT(('P1'!$M$8:$AV$8=AO$9)*('P1'!$B$11:$B$190=$B257)*('P1'!$M$11:$AV$190*1))</f>
        <v>0</v>
      </c>
      <c r="AP257" s="570" cm="1">
        <f t="array" ref="AP257">SUMPRODUCT(('P1'!$M$8:$AV$8=AP$9)*('P1'!$B$11:$B$190=$B257)*('P1'!$M$11:$AV$190*1))</f>
        <v>0</v>
      </c>
      <c r="AQ257" s="511" cm="1">
        <f t="array" ref="AQ257">SUMPRODUCT(('P1'!$M$8:$AV$8=AQ$9)*('P1'!$B$11:$B$190=$B257)*('P1'!$M$11:$AV$190*1))</f>
        <v>0</v>
      </c>
      <c r="AR257" s="509" cm="1">
        <f t="array" ref="AR257">SUMPRODUCT(('P1'!$M$8:$AV$8=AR$9)*('P1'!$B$11:$B$190=$B257)*('P1'!$M$11:$AV$190*1))</f>
        <v>0</v>
      </c>
      <c r="AS257" s="570" cm="1">
        <f t="array" ref="AS257">SUMPRODUCT(('P1'!$M$8:$AV$8=AS$9)*('P1'!$B$11:$B$190=$B257)*('P1'!$M$11:$AV$190*1))</f>
        <v>0</v>
      </c>
      <c r="AT257" s="511" cm="1">
        <f t="array" ref="AT257">SUMPRODUCT(('P1'!$M$8:$AV$8=AT$9)*('P1'!$B$11:$B$190=$B257)*('P1'!$M$11:$AV$190*1))</f>
        <v>0</v>
      </c>
      <c r="AU257" s="509" cm="1">
        <f t="array" ref="AU257">SUMPRODUCT(('P1'!$M$8:$AV$8=AU$9)*('P1'!$B$11:$B$190=$B257)*('P1'!$M$11:$AV$190*1))</f>
        <v>0</v>
      </c>
      <c r="AV257" s="570" cm="1">
        <f t="array" ref="AV257">SUMPRODUCT(('P1'!$M$8:$AV$8=AV$9)*('P1'!$B$11:$B$190=$B257)*('P1'!$M$11:$AV$190*1))</f>
        <v>0</v>
      </c>
      <c r="AW257" s="511" cm="1">
        <f t="array" ref="AW257">SUMPRODUCT(('P1'!$M$8:$AV$8=AW$9)*('P1'!$B$11:$B$190=$B257)*('P1'!$M$11:$AV$190*1))</f>
        <v>0</v>
      </c>
      <c r="AX257" s="509" cm="1">
        <f t="array" ref="AX257">SUMPRODUCT(('P1'!$M$8:$AV$8=AX$9)*('P1'!$B$11:$B$190=$B257)*('P1'!$M$11:$AV$190*1))</f>
        <v>0</v>
      </c>
      <c r="AY257" s="570" cm="1">
        <f t="array" ref="AY257">SUMPRODUCT(('P1'!$M$8:$AV$8=AY$9)*('P1'!$B$11:$B$190=$B257)*('P1'!$M$11:$AV$190*1))</f>
        <v>0</v>
      </c>
      <c r="AZ257" s="511" cm="1">
        <f t="array" ref="AZ257">SUMPRODUCT(('P1'!$M$8:$AV$8=AZ$9)*('P1'!$B$11:$B$190=$B257)*('P1'!$M$11:$AV$190*1))</f>
        <v>0</v>
      </c>
      <c r="BA257" s="26"/>
      <c r="BB257" s="398"/>
      <c r="BC257" s="399"/>
      <c r="BD257" s="26"/>
      <c r="BE257" s="381">
        <f t="shared" si="305"/>
        <v>0</v>
      </c>
      <c r="BF257" s="383">
        <f t="shared" si="292"/>
        <v>0</v>
      </c>
      <c r="BG257" s="26"/>
      <c r="BH257" s="381">
        <f t="shared" si="306"/>
        <v>0</v>
      </c>
      <c r="BI257" s="383">
        <f t="shared" si="293"/>
        <v>0</v>
      </c>
    </row>
    <row r="258" spans="2:61" ht="12" hidden="1" customHeight="1" outlineLevel="1" x14ac:dyDescent="0.35">
      <c r="B258" s="61" t="s">
        <v>540</v>
      </c>
      <c r="C258" s="62">
        <f>IFERROR(VLOOKUP($B258,'P1'!$B:$AQ,2,FALSE),0)</f>
        <v>0</v>
      </c>
      <c r="D258" s="391">
        <f>IFERROR(VLOOKUP($B258,'P1'!$B:$AQ,3,FALSE),0)</f>
        <v>0</v>
      </c>
      <c r="E258" s="377">
        <f>IFERROR(VLOOKUP($B258,'P1'!$B:$AQ,4,FALSE),0)</f>
        <v>0</v>
      </c>
      <c r="F258" s="376">
        <f>IFERROR(VLOOKUP($B258,'P1'!$B:$AQ,5,FALSE),0)</f>
        <v>0</v>
      </c>
      <c r="G258" s="377">
        <f>IFERROR(VLOOKUP($B258,'P1'!$B:$AQ,6,FALSE),0)</f>
        <v>0</v>
      </c>
      <c r="H258" s="378">
        <f>IFERROR(VLOOKUP($B258,'P1'!$B:$AQ,7,FALSE),0)</f>
        <v>0</v>
      </c>
      <c r="I258" s="379">
        <f>IFERROR(VLOOKUP($B258,'P1'!$B:$AQ,8,FALSE),0)</f>
        <v>0</v>
      </c>
      <c r="J258" s="65">
        <f>IFERROR(VLOOKUP($B258,'P1'!$B:$AQ,9,FALSE),0)</f>
        <v>0</v>
      </c>
      <c r="K258" s="396"/>
      <c r="L258" s="68">
        <f t="shared" si="304"/>
        <v>0</v>
      </c>
      <c r="M258" s="397"/>
      <c r="N258" s="397"/>
      <c r="O258" s="66">
        <f t="shared" si="307"/>
        <v>0</v>
      </c>
      <c r="P258" s="26"/>
      <c r="Q258" s="509" cm="1">
        <f t="array" ref="Q258">SUMPRODUCT(('P1'!$M$8:$AV$8=Q$9)*('P1'!$B$11:$B$190=$B258)*('P1'!$M$11:$AV$190*1))</f>
        <v>0</v>
      </c>
      <c r="R258" s="570" cm="1">
        <f t="array" ref="R258">SUMPRODUCT(('P1'!$M$8:$AV$8=R$9)*('P1'!$B$11:$B$190=$B258)*('P1'!$M$11:$AV$190*1))</f>
        <v>0</v>
      </c>
      <c r="S258" s="511" cm="1">
        <f t="array" ref="S258">SUMPRODUCT(('P1'!$M$8:$AV$8=S$9)*('P1'!$B$11:$B$190=$B258)*('P1'!$M$11:$AV$190*1))</f>
        <v>0</v>
      </c>
      <c r="T258" s="509" cm="1">
        <f t="array" ref="T258">SUMPRODUCT(('P1'!$M$8:$AV$8=T$9)*('P1'!$B$11:$B$190=$B258)*('P1'!$M$11:$AV$190*1))</f>
        <v>0</v>
      </c>
      <c r="U258" s="570" cm="1">
        <f t="array" ref="U258">SUMPRODUCT(('P1'!$M$8:$AV$8=U$9)*('P1'!$B$11:$B$190=$B258)*('P1'!$M$11:$AV$190*1))</f>
        <v>0</v>
      </c>
      <c r="V258" s="511" cm="1">
        <f t="array" ref="V258">SUMPRODUCT(('P1'!$M$8:$AV$8=V$9)*('P1'!$B$11:$B$190=$B258)*('P1'!$M$11:$AV$190*1))</f>
        <v>0</v>
      </c>
      <c r="W258" s="509" cm="1">
        <f t="array" ref="W258">SUMPRODUCT(('P1'!$M$8:$AV$8=W$9)*('P1'!$B$11:$B$190=$B258)*('P1'!$M$11:$AV$190*1))</f>
        <v>0</v>
      </c>
      <c r="X258" s="570" cm="1">
        <f t="array" ref="X258">SUMPRODUCT(('P1'!$M$8:$AV$8=X$9)*('P1'!$B$11:$B$190=$B258)*('P1'!$M$11:$AV$190*1))</f>
        <v>0</v>
      </c>
      <c r="Y258" s="511" cm="1">
        <f t="array" ref="Y258">SUMPRODUCT(('P1'!$M$8:$AV$8=Y$9)*('P1'!$B$11:$B$190=$B258)*('P1'!$M$11:$AV$190*1))</f>
        <v>0</v>
      </c>
      <c r="Z258" s="509" cm="1">
        <f t="array" ref="Z258">SUMPRODUCT(('P1'!$M$8:$AV$8=Z$9)*('P1'!$B$11:$B$190=$B258)*('P1'!$M$11:$AV$190*1))</f>
        <v>0</v>
      </c>
      <c r="AA258" s="570" cm="1">
        <f t="array" ref="AA258">SUMPRODUCT(('P1'!$M$8:$AV$8=AA$9)*('P1'!$B$11:$B$190=$B258)*('P1'!$M$11:$AV$190*1))</f>
        <v>0</v>
      </c>
      <c r="AB258" s="511" cm="1">
        <f t="array" ref="AB258">SUMPRODUCT(('P1'!$M$8:$AV$8=AB$9)*('P1'!$B$11:$B$190=$B258)*('P1'!$M$11:$AV$190*1))</f>
        <v>0</v>
      </c>
      <c r="AC258" s="509" cm="1">
        <f t="array" ref="AC258">SUMPRODUCT(('P1'!$M$8:$AV$8=AC$9)*('P1'!$B$11:$B$190=$B258)*('P1'!$M$11:$AV$190*1))</f>
        <v>0</v>
      </c>
      <c r="AD258" s="570" cm="1">
        <f t="array" ref="AD258">SUMPRODUCT(('P1'!$M$8:$AV$8=AD$9)*('P1'!$B$11:$B$190=$B258)*('P1'!$M$11:$AV$190*1))</f>
        <v>0</v>
      </c>
      <c r="AE258" s="511" cm="1">
        <f t="array" ref="AE258">SUMPRODUCT(('P1'!$M$8:$AV$8=AE$9)*('P1'!$B$11:$B$190=$B258)*('P1'!$M$11:$AV$190*1))</f>
        <v>0</v>
      </c>
      <c r="AF258" s="509" cm="1">
        <f t="array" ref="AF258">SUMPRODUCT(('P1'!$M$8:$AV$8=AF$9)*('P1'!$B$11:$B$190=$B258)*('P1'!$M$11:$AV$190*1))</f>
        <v>0</v>
      </c>
      <c r="AG258" s="570" cm="1">
        <f t="array" ref="AG258">SUMPRODUCT(('P1'!$M$8:$AV$8=AG$9)*('P1'!$B$11:$B$190=$B258)*('P1'!$M$11:$AV$190*1))</f>
        <v>0</v>
      </c>
      <c r="AH258" s="511" cm="1">
        <f t="array" ref="AH258">SUMPRODUCT(('P1'!$M$8:$AV$8=AH$9)*('P1'!$B$11:$B$190=$B258)*('P1'!$M$11:$AV$190*1))</f>
        <v>0</v>
      </c>
      <c r="AI258" s="509" cm="1">
        <f t="array" ref="AI258">SUMPRODUCT(('P1'!$M$8:$AV$8=AI$9)*('P1'!$B$11:$B$190=$B258)*('P1'!$M$11:$AV$190*1))</f>
        <v>0</v>
      </c>
      <c r="AJ258" s="570" cm="1">
        <f t="array" ref="AJ258">SUMPRODUCT(('P1'!$M$8:$AV$8=AJ$9)*('P1'!$B$11:$B$190=$B258)*('P1'!$M$11:$AV$190*1))</f>
        <v>0</v>
      </c>
      <c r="AK258" s="511" cm="1">
        <f t="array" ref="AK258">SUMPRODUCT(('P1'!$M$8:$AV$8=AK$9)*('P1'!$B$11:$B$190=$B258)*('P1'!$M$11:$AV$190*1))</f>
        <v>0</v>
      </c>
      <c r="AL258" s="509" cm="1">
        <f t="array" ref="AL258">SUMPRODUCT(('P1'!$M$8:$AV$8=AL$9)*('P1'!$B$11:$B$190=$B258)*('P1'!$M$11:$AV$190*1))</f>
        <v>0</v>
      </c>
      <c r="AM258" s="570" cm="1">
        <f t="array" ref="AM258">SUMPRODUCT(('P1'!$M$8:$AV$8=AM$9)*('P1'!$B$11:$B$190=$B258)*('P1'!$M$11:$AV$190*1))</f>
        <v>0</v>
      </c>
      <c r="AN258" s="511" cm="1">
        <f t="array" ref="AN258">SUMPRODUCT(('P1'!$M$8:$AV$8=AN$9)*('P1'!$B$11:$B$190=$B258)*('P1'!$M$11:$AV$190*1))</f>
        <v>0</v>
      </c>
      <c r="AO258" s="509" cm="1">
        <f t="array" ref="AO258">SUMPRODUCT(('P1'!$M$8:$AV$8=AO$9)*('P1'!$B$11:$B$190=$B258)*('P1'!$M$11:$AV$190*1))</f>
        <v>0</v>
      </c>
      <c r="AP258" s="570" cm="1">
        <f t="array" ref="AP258">SUMPRODUCT(('P1'!$M$8:$AV$8=AP$9)*('P1'!$B$11:$B$190=$B258)*('P1'!$M$11:$AV$190*1))</f>
        <v>0</v>
      </c>
      <c r="AQ258" s="511" cm="1">
        <f t="array" ref="AQ258">SUMPRODUCT(('P1'!$M$8:$AV$8=AQ$9)*('P1'!$B$11:$B$190=$B258)*('P1'!$M$11:$AV$190*1))</f>
        <v>0</v>
      </c>
      <c r="AR258" s="509" cm="1">
        <f t="array" ref="AR258">SUMPRODUCT(('P1'!$M$8:$AV$8=AR$9)*('P1'!$B$11:$B$190=$B258)*('P1'!$M$11:$AV$190*1))</f>
        <v>0</v>
      </c>
      <c r="AS258" s="570" cm="1">
        <f t="array" ref="AS258">SUMPRODUCT(('P1'!$M$8:$AV$8=AS$9)*('P1'!$B$11:$B$190=$B258)*('P1'!$M$11:$AV$190*1))</f>
        <v>0</v>
      </c>
      <c r="AT258" s="511" cm="1">
        <f t="array" ref="AT258">SUMPRODUCT(('P1'!$M$8:$AV$8=AT$9)*('P1'!$B$11:$B$190=$B258)*('P1'!$M$11:$AV$190*1))</f>
        <v>0</v>
      </c>
      <c r="AU258" s="509" cm="1">
        <f t="array" ref="AU258">SUMPRODUCT(('P1'!$M$8:$AV$8=AU$9)*('P1'!$B$11:$B$190=$B258)*('P1'!$M$11:$AV$190*1))</f>
        <v>0</v>
      </c>
      <c r="AV258" s="570" cm="1">
        <f t="array" ref="AV258">SUMPRODUCT(('P1'!$M$8:$AV$8=AV$9)*('P1'!$B$11:$B$190=$B258)*('P1'!$M$11:$AV$190*1))</f>
        <v>0</v>
      </c>
      <c r="AW258" s="511" cm="1">
        <f t="array" ref="AW258">SUMPRODUCT(('P1'!$M$8:$AV$8=AW$9)*('P1'!$B$11:$B$190=$B258)*('P1'!$M$11:$AV$190*1))</f>
        <v>0</v>
      </c>
      <c r="AX258" s="509" cm="1">
        <f t="array" ref="AX258">SUMPRODUCT(('P1'!$M$8:$AV$8=AX$9)*('P1'!$B$11:$B$190=$B258)*('P1'!$M$11:$AV$190*1))</f>
        <v>0</v>
      </c>
      <c r="AY258" s="570" cm="1">
        <f t="array" ref="AY258">SUMPRODUCT(('P1'!$M$8:$AV$8=AY$9)*('P1'!$B$11:$B$190=$B258)*('P1'!$M$11:$AV$190*1))</f>
        <v>0</v>
      </c>
      <c r="AZ258" s="511" cm="1">
        <f t="array" ref="AZ258">SUMPRODUCT(('P1'!$M$8:$AV$8=AZ$9)*('P1'!$B$11:$B$190=$B258)*('P1'!$M$11:$AV$190*1))</f>
        <v>0</v>
      </c>
      <c r="BA258" s="26"/>
      <c r="BB258" s="398"/>
      <c r="BC258" s="399"/>
      <c r="BD258" s="26"/>
      <c r="BE258" s="381">
        <f t="shared" si="305"/>
        <v>0</v>
      </c>
      <c r="BF258" s="383">
        <f t="shared" si="292"/>
        <v>0</v>
      </c>
      <c r="BG258" s="26"/>
      <c r="BH258" s="381">
        <f t="shared" si="306"/>
        <v>0</v>
      </c>
      <c r="BI258" s="383">
        <f t="shared" si="293"/>
        <v>0</v>
      </c>
    </row>
    <row r="259" spans="2:61" ht="14.5" collapsed="1" x14ac:dyDescent="0.35">
      <c r="B259" s="26"/>
      <c r="C259" s="363" t="str">
        <f>B4</f>
        <v>P2</v>
      </c>
      <c r="D259" s="364"/>
      <c r="E259" s="365"/>
      <c r="F259" s="366"/>
      <c r="G259" s="365"/>
      <c r="H259" s="367"/>
      <c r="I259" s="368"/>
      <c r="J259" s="409"/>
      <c r="K259" s="370"/>
      <c r="L259" s="371"/>
      <c r="M259" s="371">
        <f>SUM(M260:M269)</f>
        <v>0</v>
      </c>
      <c r="N259" s="371"/>
      <c r="O259" s="372">
        <f>SUM(O260:O269)</f>
        <v>0</v>
      </c>
      <c r="P259" s="50"/>
      <c r="Q259" s="370">
        <f t="shared" ref="Q259:BB259" si="308">SUM(Q260:Q269)</f>
        <v>0</v>
      </c>
      <c r="R259" s="371">
        <f t="shared" si="308"/>
        <v>0</v>
      </c>
      <c r="S259" s="373">
        <f t="shared" si="308"/>
        <v>0</v>
      </c>
      <c r="T259" s="370">
        <f t="shared" si="308"/>
        <v>0</v>
      </c>
      <c r="U259" s="371">
        <f t="shared" si="308"/>
        <v>0</v>
      </c>
      <c r="V259" s="373">
        <f t="shared" si="308"/>
        <v>0</v>
      </c>
      <c r="W259" s="370">
        <f t="shared" si="308"/>
        <v>0</v>
      </c>
      <c r="X259" s="371">
        <f t="shared" si="308"/>
        <v>0</v>
      </c>
      <c r="Y259" s="373">
        <f t="shared" si="308"/>
        <v>0</v>
      </c>
      <c r="Z259" s="370">
        <f t="shared" si="308"/>
        <v>0</v>
      </c>
      <c r="AA259" s="371">
        <f t="shared" si="308"/>
        <v>0</v>
      </c>
      <c r="AB259" s="373">
        <f t="shared" si="308"/>
        <v>0</v>
      </c>
      <c r="AC259" s="370">
        <f t="shared" si="308"/>
        <v>0</v>
      </c>
      <c r="AD259" s="371">
        <f t="shared" si="308"/>
        <v>0</v>
      </c>
      <c r="AE259" s="373">
        <f t="shared" si="308"/>
        <v>0</v>
      </c>
      <c r="AF259" s="370">
        <f t="shared" si="308"/>
        <v>0</v>
      </c>
      <c r="AG259" s="371">
        <f t="shared" si="308"/>
        <v>0</v>
      </c>
      <c r="AH259" s="373">
        <f t="shared" si="308"/>
        <v>0</v>
      </c>
      <c r="AI259" s="370">
        <f t="shared" si="308"/>
        <v>0</v>
      </c>
      <c r="AJ259" s="371">
        <f t="shared" si="308"/>
        <v>0</v>
      </c>
      <c r="AK259" s="373">
        <f t="shared" si="308"/>
        <v>0</v>
      </c>
      <c r="AL259" s="370">
        <f t="shared" si="308"/>
        <v>0</v>
      </c>
      <c r="AM259" s="371">
        <f t="shared" si="308"/>
        <v>0</v>
      </c>
      <c r="AN259" s="373">
        <f t="shared" si="308"/>
        <v>0</v>
      </c>
      <c r="AO259" s="370">
        <f t="shared" si="308"/>
        <v>0</v>
      </c>
      <c r="AP259" s="371">
        <f t="shared" si="308"/>
        <v>0</v>
      </c>
      <c r="AQ259" s="373">
        <f t="shared" si="308"/>
        <v>0</v>
      </c>
      <c r="AR259" s="370">
        <f t="shared" si="308"/>
        <v>0</v>
      </c>
      <c r="AS259" s="371">
        <f t="shared" si="308"/>
        <v>0</v>
      </c>
      <c r="AT259" s="373">
        <f t="shared" si="308"/>
        <v>0</v>
      </c>
      <c r="AU259" s="370">
        <f t="shared" si="308"/>
        <v>0</v>
      </c>
      <c r="AV259" s="371">
        <f t="shared" si="308"/>
        <v>0</v>
      </c>
      <c r="AW259" s="373">
        <f t="shared" si="308"/>
        <v>0</v>
      </c>
      <c r="AX259" s="370">
        <f t="shared" si="308"/>
        <v>0</v>
      </c>
      <c r="AY259" s="371">
        <f t="shared" si="308"/>
        <v>0</v>
      </c>
      <c r="AZ259" s="373">
        <f t="shared" si="308"/>
        <v>0</v>
      </c>
      <c r="BA259" s="26"/>
      <c r="BB259" s="375">
        <f t="shared" si="308"/>
        <v>0</v>
      </c>
      <c r="BC259" s="400"/>
      <c r="BD259" s="26"/>
      <c r="BE259" s="375">
        <f t="shared" ref="BE259" si="309">SUM(BE260:BE269)</f>
        <v>0</v>
      </c>
      <c r="BF259" s="374">
        <f t="shared" si="292"/>
        <v>0</v>
      </c>
      <c r="BG259" s="26"/>
      <c r="BH259" s="375">
        <f t="shared" ref="BH259" si="310">SUM(BH260:BH269)</f>
        <v>0</v>
      </c>
      <c r="BI259" s="374">
        <f t="shared" si="293"/>
        <v>0</v>
      </c>
    </row>
    <row r="260" spans="2:61" ht="12" customHeight="1" x14ac:dyDescent="0.35">
      <c r="B260" s="61" t="s">
        <v>148</v>
      </c>
      <c r="C260" s="62">
        <f>IFERROR(VLOOKUP($B260,'P2'!$B:$AQ,2,FALSE),0)</f>
        <v>0</v>
      </c>
      <c r="D260" s="376">
        <f>IFERROR(VLOOKUP($B260,'P2'!$B:$AQ,3,FALSE),0)</f>
        <v>0</v>
      </c>
      <c r="E260" s="377">
        <f>IFERROR(VLOOKUP($B260,'P2'!$B:$AQ,4,FALSE),0)</f>
        <v>0</v>
      </c>
      <c r="F260" s="376">
        <f>IFERROR(VLOOKUP($B260,'P2'!$B:$AQ,5,FALSE),0)</f>
        <v>0</v>
      </c>
      <c r="G260" s="377">
        <f>IFERROR(VLOOKUP($B260,'P2'!$B:$AQ,6,FALSE),0)</f>
        <v>0</v>
      </c>
      <c r="H260" s="378">
        <f>IFERROR(VLOOKUP($B260,'P2'!$B:$AQ,7,FALSE),0)</f>
        <v>0</v>
      </c>
      <c r="I260" s="394">
        <f>IFERROR(VLOOKUP($B260,'P2'!$B:$AQ,8,FALSE),0)</f>
        <v>0</v>
      </c>
      <c r="J260" s="395">
        <f>IFERROR(VLOOKUP($B260,'P2'!$B:$AQ,9,FALSE),0)</f>
        <v>0</v>
      </c>
      <c r="K260" s="392"/>
      <c r="L260" s="393"/>
      <c r="M260" s="68">
        <f t="shared" ref="M260" si="311">D260*F260*H260*J260</f>
        <v>0</v>
      </c>
      <c r="N260" s="393"/>
      <c r="O260" s="66">
        <f>SUM(K260:N260)</f>
        <v>0</v>
      </c>
      <c r="P260" s="26"/>
      <c r="Q260" s="67" cm="1">
        <f t="array" ref="Q260">SUMPRODUCT(('P2'!$M$8:$AV$8=Q$9)*('P2'!$B$11:$B$190=$B260)*('P2'!$M$11:$AV$190*1))</f>
        <v>0</v>
      </c>
      <c r="R260" s="68" cm="1">
        <f t="array" ref="R260">SUMPRODUCT(('P2'!$M$8:$AV$8=R$9)*('P2'!$B$11:$B$190=$B260)*('P2'!$M$11:$AV$190*1))</f>
        <v>0</v>
      </c>
      <c r="S260" s="69" cm="1">
        <f t="array" ref="S260">SUMPRODUCT(('P2'!$M$8:$AV$8=S$9)*('P2'!$B$11:$B$190=$B260)*('P2'!$M$11:$AV$190*1))</f>
        <v>0</v>
      </c>
      <c r="T260" s="67" cm="1">
        <f t="array" ref="T260">SUMPRODUCT(('P2'!$M$8:$AV$8=T$9)*('P2'!$B$11:$B$190=$B260)*('P2'!$M$11:$AV$190*1))</f>
        <v>0</v>
      </c>
      <c r="U260" s="68" cm="1">
        <f t="array" ref="U260">SUMPRODUCT(('P2'!$M$8:$AV$8=U$9)*('P2'!$B$11:$B$190=$B260)*('P2'!$M$11:$AV$190*1))</f>
        <v>0</v>
      </c>
      <c r="V260" s="69" cm="1">
        <f t="array" ref="V260">SUMPRODUCT(('P2'!$M$8:$AV$8=V$9)*('P2'!$B$11:$B$190=$B260)*('P2'!$M$11:$AV$190*1))</f>
        <v>0</v>
      </c>
      <c r="W260" s="67" cm="1">
        <f t="array" ref="W260">SUMPRODUCT(('P2'!$M$8:$AV$8=W$9)*('P2'!$B$11:$B$190=$B260)*('P2'!$M$11:$AV$190*1))</f>
        <v>0</v>
      </c>
      <c r="X260" s="68" cm="1">
        <f t="array" ref="X260">SUMPRODUCT(('P2'!$M$8:$AV$8=X$9)*('P2'!$B$11:$B$190=$B260)*('P2'!$M$11:$AV$190*1))</f>
        <v>0</v>
      </c>
      <c r="Y260" s="69" cm="1">
        <f t="array" ref="Y260">SUMPRODUCT(('P2'!$M$8:$AV$8=Y$9)*('P2'!$B$11:$B$190=$B260)*('P2'!$M$11:$AV$190*1))</f>
        <v>0</v>
      </c>
      <c r="Z260" s="67" cm="1">
        <f t="array" ref="Z260">SUMPRODUCT(('P2'!$M$8:$AV$8=Z$9)*('P2'!$B$11:$B$190=$B260)*('P2'!$M$11:$AV$190*1))</f>
        <v>0</v>
      </c>
      <c r="AA260" s="68" cm="1">
        <f t="array" ref="AA260">SUMPRODUCT(('P2'!$M$8:$AV$8=AA$9)*('P2'!$B$11:$B$190=$B260)*('P2'!$M$11:$AV$190*1))</f>
        <v>0</v>
      </c>
      <c r="AB260" s="69" cm="1">
        <f t="array" ref="AB260">SUMPRODUCT(('P2'!$M$8:$AV$8=AB$9)*('P2'!$B$11:$B$190=$B260)*('P2'!$M$11:$AV$190*1))</f>
        <v>0</v>
      </c>
      <c r="AC260" s="67" cm="1">
        <f t="array" ref="AC260">SUMPRODUCT(('P2'!$M$8:$AV$8=AC$9)*('P2'!$B$11:$B$190=$B260)*('P2'!$M$11:$AV$190*1))</f>
        <v>0</v>
      </c>
      <c r="AD260" s="68" cm="1">
        <f t="array" ref="AD260">SUMPRODUCT(('P2'!$M$8:$AV$8=AD$9)*('P2'!$B$11:$B$190=$B260)*('P2'!$M$11:$AV$190*1))</f>
        <v>0</v>
      </c>
      <c r="AE260" s="69" cm="1">
        <f t="array" ref="AE260">SUMPRODUCT(('P2'!$M$8:$AV$8=AE$9)*('P2'!$B$11:$B$190=$B260)*('P2'!$M$11:$AV$190*1))</f>
        <v>0</v>
      </c>
      <c r="AF260" s="67" cm="1">
        <f t="array" ref="AF260">SUMPRODUCT(('P2'!$M$8:$AV$8=AF$9)*('P2'!$B$11:$B$190=$B260)*('P2'!$M$11:$AV$190*1))</f>
        <v>0</v>
      </c>
      <c r="AG260" s="68" cm="1">
        <f t="array" ref="AG260">SUMPRODUCT(('P2'!$M$8:$AV$8=AG$9)*('P2'!$B$11:$B$190=$B260)*('P2'!$M$11:$AV$190*1))</f>
        <v>0</v>
      </c>
      <c r="AH260" s="69" cm="1">
        <f t="array" ref="AH260">SUMPRODUCT(('P2'!$M$8:$AV$8=AH$9)*('P2'!$B$11:$B$190=$B260)*('P2'!$M$11:$AV$190*1))</f>
        <v>0</v>
      </c>
      <c r="AI260" s="67" cm="1">
        <f t="array" ref="AI260">SUMPRODUCT(('P2'!$M$8:$AV$8=AI$9)*('P2'!$B$11:$B$190=$B260)*('P2'!$M$11:$AV$190*1))</f>
        <v>0</v>
      </c>
      <c r="AJ260" s="68" cm="1">
        <f t="array" ref="AJ260">SUMPRODUCT(('P2'!$M$8:$AV$8=AJ$9)*('P2'!$B$11:$B$190=$B260)*('P2'!$M$11:$AV$190*1))</f>
        <v>0</v>
      </c>
      <c r="AK260" s="69" cm="1">
        <f t="array" ref="AK260">SUMPRODUCT(('P2'!$M$8:$AV$8=AK$9)*('P2'!$B$11:$B$190=$B260)*('P2'!$M$11:$AV$190*1))</f>
        <v>0</v>
      </c>
      <c r="AL260" s="67" cm="1">
        <f t="array" ref="AL260">SUMPRODUCT(('P2'!$M$8:$AV$8=AL$9)*('P2'!$B$11:$B$190=$B260)*('P2'!$M$11:$AV$190*1))</f>
        <v>0</v>
      </c>
      <c r="AM260" s="68" cm="1">
        <f t="array" ref="AM260">SUMPRODUCT(('P2'!$M$8:$AV$8=AM$9)*('P2'!$B$11:$B$190=$B260)*('P2'!$M$11:$AV$190*1))</f>
        <v>0</v>
      </c>
      <c r="AN260" s="69" cm="1">
        <f t="array" ref="AN260">SUMPRODUCT(('P2'!$M$8:$AV$8=AN$9)*('P2'!$B$11:$B$190=$B260)*('P2'!$M$11:$AV$190*1))</f>
        <v>0</v>
      </c>
      <c r="AO260" s="67" cm="1">
        <f t="array" ref="AO260">SUMPRODUCT(('P2'!$M$8:$AV$8=AO$9)*('P2'!$B$11:$B$190=$B260)*('P2'!$M$11:$AV$190*1))</f>
        <v>0</v>
      </c>
      <c r="AP260" s="68" cm="1">
        <f t="array" ref="AP260">SUMPRODUCT(('P2'!$M$8:$AV$8=AP$9)*('P2'!$B$11:$B$190=$B260)*('P2'!$M$11:$AV$190*1))</f>
        <v>0</v>
      </c>
      <c r="AQ260" s="69" cm="1">
        <f t="array" ref="AQ260">SUMPRODUCT(('P2'!$M$8:$AV$8=AQ$9)*('P2'!$B$11:$B$190=$B260)*('P2'!$M$11:$AV$190*1))</f>
        <v>0</v>
      </c>
      <c r="AR260" s="67" cm="1">
        <f t="array" ref="AR260">SUMPRODUCT(('P2'!$M$8:$AV$8=AR$9)*('P2'!$B$11:$B$190=$B260)*('P2'!$M$11:$AV$190*1))</f>
        <v>0</v>
      </c>
      <c r="AS260" s="68" cm="1">
        <f t="array" ref="AS260">SUMPRODUCT(('P2'!$M$8:$AV$8=AS$9)*('P2'!$B$11:$B$190=$B260)*('P2'!$M$11:$AV$190*1))</f>
        <v>0</v>
      </c>
      <c r="AT260" s="69" cm="1">
        <f t="array" ref="AT260">SUMPRODUCT(('P2'!$M$8:$AV$8=AT$9)*('P2'!$B$11:$B$190=$B260)*('P2'!$M$11:$AV$190*1))</f>
        <v>0</v>
      </c>
      <c r="AU260" s="67" cm="1">
        <f t="array" ref="AU260">SUMPRODUCT(('P2'!$M$8:$AV$8=AU$9)*('P2'!$B$11:$B$190=$B260)*('P2'!$M$11:$AV$190*1))</f>
        <v>0</v>
      </c>
      <c r="AV260" s="68" cm="1">
        <f t="array" ref="AV260">SUMPRODUCT(('P2'!$M$8:$AV$8=AV$9)*('P2'!$B$11:$B$190=$B260)*('P2'!$M$11:$AV$190*1))</f>
        <v>0</v>
      </c>
      <c r="AW260" s="69" cm="1">
        <f t="array" ref="AW260">SUMPRODUCT(('P2'!$M$8:$AV$8=AW$9)*('P2'!$B$11:$B$190=$B260)*('P2'!$M$11:$AV$190*1))</f>
        <v>0</v>
      </c>
      <c r="AX260" s="67" cm="1">
        <f t="array" ref="AX260">SUMPRODUCT(('P2'!$M$8:$AV$8=AX$9)*('P2'!$B$11:$B$190=$B260)*('P2'!$M$11:$AV$190*1))</f>
        <v>0</v>
      </c>
      <c r="AY260" s="68" cm="1">
        <f t="array" ref="AY260">SUMPRODUCT(('P2'!$M$8:$AV$8=AY$9)*('P2'!$B$11:$B$190=$B260)*('P2'!$M$11:$AV$190*1))</f>
        <v>0</v>
      </c>
      <c r="AZ260" s="69" cm="1">
        <f t="array" ref="AZ260">SUMPRODUCT(('P2'!$M$8:$AV$8=AZ$9)*('P2'!$B$11:$B$190=$B260)*('P2'!$M$11:$AV$190*1))</f>
        <v>0</v>
      </c>
      <c r="BA260" s="26"/>
      <c r="BB260" s="381"/>
      <c r="BC260" s="382"/>
      <c r="BD260" s="26"/>
      <c r="BE260" s="381">
        <f t="shared" ref="BE260:BE269" si="312">SUM(Q260:AZ260)</f>
        <v>0</v>
      </c>
      <c r="BF260" s="383">
        <f t="shared" si="292"/>
        <v>0</v>
      </c>
      <c r="BG260" s="26"/>
      <c r="BH260" s="381">
        <f t="shared" ref="BH260:BH269" si="313">BB260+BE260</f>
        <v>0</v>
      </c>
      <c r="BI260" s="383">
        <f t="shared" si="293"/>
        <v>0</v>
      </c>
    </row>
    <row r="261" spans="2:61" ht="12" customHeight="1" x14ac:dyDescent="0.35">
      <c r="B261" s="61" t="s">
        <v>149</v>
      </c>
      <c r="C261" s="62">
        <f>IFERROR(VLOOKUP($B261,'P2'!$B:$AQ,2,FALSE),0)</f>
        <v>0</v>
      </c>
      <c r="D261" s="376">
        <f>IFERROR(VLOOKUP($B261,'P2'!$B:$AQ,3,FALSE),0)</f>
        <v>0</v>
      </c>
      <c r="E261" s="377">
        <f>IFERROR(VLOOKUP($B261,'P2'!$B:$AQ,4,FALSE),0)</f>
        <v>0</v>
      </c>
      <c r="F261" s="376">
        <f>IFERROR(VLOOKUP($B261,'P2'!$B:$AQ,5,FALSE),0)</f>
        <v>0</v>
      </c>
      <c r="G261" s="377">
        <f>IFERROR(VLOOKUP($B261,'P2'!$B:$AQ,6,FALSE),0)</f>
        <v>0</v>
      </c>
      <c r="H261" s="378">
        <f>IFERROR(VLOOKUP($B261,'P2'!$B:$AQ,7,FALSE),0)</f>
        <v>0</v>
      </c>
      <c r="I261" s="394">
        <f>IFERROR(VLOOKUP($B261,'P2'!$B:$AQ,8,FALSE),0)</f>
        <v>0</v>
      </c>
      <c r="J261" s="395">
        <f>IFERROR(VLOOKUP($B261,'P2'!$B:$AQ,9,FALSE),0)</f>
        <v>0</v>
      </c>
      <c r="K261" s="392"/>
      <c r="L261" s="393"/>
      <c r="M261" s="68">
        <f t="shared" ref="M261:M269" si="314">D261*F261*H261*J261</f>
        <v>0</v>
      </c>
      <c r="N261" s="393"/>
      <c r="O261" s="66">
        <f t="shared" ref="O261:O269" si="315">SUM(K261:N261)</f>
        <v>0</v>
      </c>
      <c r="P261" s="26"/>
      <c r="Q261" s="67" cm="1">
        <f t="array" ref="Q261">SUMPRODUCT(('P2'!$M$8:$AV$8=Q$9)*('P2'!$B$11:$B$190=$B261)*('P2'!$M$11:$AV$190*1))</f>
        <v>0</v>
      </c>
      <c r="R261" s="68" cm="1">
        <f t="array" ref="R261">SUMPRODUCT(('P2'!$M$8:$AV$8=R$9)*('P2'!$B$11:$B$190=$B261)*('P2'!$M$11:$AV$190*1))</f>
        <v>0</v>
      </c>
      <c r="S261" s="69" cm="1">
        <f t="array" ref="S261">SUMPRODUCT(('P2'!$M$8:$AV$8=S$9)*('P2'!$B$11:$B$190=$B261)*('P2'!$M$11:$AV$190*1))</f>
        <v>0</v>
      </c>
      <c r="T261" s="67" cm="1">
        <f t="array" ref="T261">SUMPRODUCT(('P2'!$M$8:$AV$8=T$9)*('P2'!$B$11:$B$190=$B261)*('P2'!$M$11:$AV$190*1))</f>
        <v>0</v>
      </c>
      <c r="U261" s="68" cm="1">
        <f t="array" ref="U261">SUMPRODUCT(('P2'!$M$8:$AV$8=U$9)*('P2'!$B$11:$B$190=$B261)*('P2'!$M$11:$AV$190*1))</f>
        <v>0</v>
      </c>
      <c r="V261" s="69" cm="1">
        <f t="array" ref="V261">SUMPRODUCT(('P2'!$M$8:$AV$8=V$9)*('P2'!$B$11:$B$190=$B261)*('P2'!$M$11:$AV$190*1))</f>
        <v>0</v>
      </c>
      <c r="W261" s="67" cm="1">
        <f t="array" ref="W261">SUMPRODUCT(('P2'!$M$8:$AV$8=W$9)*('P2'!$B$11:$B$190=$B261)*('P2'!$M$11:$AV$190*1))</f>
        <v>0</v>
      </c>
      <c r="X261" s="68" cm="1">
        <f t="array" ref="X261">SUMPRODUCT(('P2'!$M$8:$AV$8=X$9)*('P2'!$B$11:$B$190=$B261)*('P2'!$M$11:$AV$190*1))</f>
        <v>0</v>
      </c>
      <c r="Y261" s="69" cm="1">
        <f t="array" ref="Y261">SUMPRODUCT(('P2'!$M$8:$AV$8=Y$9)*('P2'!$B$11:$B$190=$B261)*('P2'!$M$11:$AV$190*1))</f>
        <v>0</v>
      </c>
      <c r="Z261" s="67" cm="1">
        <f t="array" ref="Z261">SUMPRODUCT(('P2'!$M$8:$AV$8=Z$9)*('P2'!$B$11:$B$190=$B261)*('P2'!$M$11:$AV$190*1))</f>
        <v>0</v>
      </c>
      <c r="AA261" s="68" cm="1">
        <f t="array" ref="AA261">SUMPRODUCT(('P2'!$M$8:$AV$8=AA$9)*('P2'!$B$11:$B$190=$B261)*('P2'!$M$11:$AV$190*1))</f>
        <v>0</v>
      </c>
      <c r="AB261" s="69" cm="1">
        <f t="array" ref="AB261">SUMPRODUCT(('P2'!$M$8:$AV$8=AB$9)*('P2'!$B$11:$B$190=$B261)*('P2'!$M$11:$AV$190*1))</f>
        <v>0</v>
      </c>
      <c r="AC261" s="67" cm="1">
        <f t="array" ref="AC261">SUMPRODUCT(('P2'!$M$8:$AV$8=AC$9)*('P2'!$B$11:$B$190=$B261)*('P2'!$M$11:$AV$190*1))</f>
        <v>0</v>
      </c>
      <c r="AD261" s="68" cm="1">
        <f t="array" ref="AD261">SUMPRODUCT(('P2'!$M$8:$AV$8=AD$9)*('P2'!$B$11:$B$190=$B261)*('P2'!$M$11:$AV$190*1))</f>
        <v>0</v>
      </c>
      <c r="AE261" s="69" cm="1">
        <f t="array" ref="AE261">SUMPRODUCT(('P2'!$M$8:$AV$8=AE$9)*('P2'!$B$11:$B$190=$B261)*('P2'!$M$11:$AV$190*1))</f>
        <v>0</v>
      </c>
      <c r="AF261" s="67" cm="1">
        <f t="array" ref="AF261">SUMPRODUCT(('P2'!$M$8:$AV$8=AF$9)*('P2'!$B$11:$B$190=$B261)*('P2'!$M$11:$AV$190*1))</f>
        <v>0</v>
      </c>
      <c r="AG261" s="68" cm="1">
        <f t="array" ref="AG261">SUMPRODUCT(('P2'!$M$8:$AV$8=AG$9)*('P2'!$B$11:$B$190=$B261)*('P2'!$M$11:$AV$190*1))</f>
        <v>0</v>
      </c>
      <c r="AH261" s="69" cm="1">
        <f t="array" ref="AH261">SUMPRODUCT(('P2'!$M$8:$AV$8=AH$9)*('P2'!$B$11:$B$190=$B261)*('P2'!$M$11:$AV$190*1))</f>
        <v>0</v>
      </c>
      <c r="AI261" s="67" cm="1">
        <f t="array" ref="AI261">SUMPRODUCT(('P2'!$M$8:$AV$8=AI$9)*('P2'!$B$11:$B$190=$B261)*('P2'!$M$11:$AV$190*1))</f>
        <v>0</v>
      </c>
      <c r="AJ261" s="68" cm="1">
        <f t="array" ref="AJ261">SUMPRODUCT(('P2'!$M$8:$AV$8=AJ$9)*('P2'!$B$11:$B$190=$B261)*('P2'!$M$11:$AV$190*1))</f>
        <v>0</v>
      </c>
      <c r="AK261" s="69" cm="1">
        <f t="array" ref="AK261">SUMPRODUCT(('P2'!$M$8:$AV$8=AK$9)*('P2'!$B$11:$B$190=$B261)*('P2'!$M$11:$AV$190*1))</f>
        <v>0</v>
      </c>
      <c r="AL261" s="67" cm="1">
        <f t="array" ref="AL261">SUMPRODUCT(('P2'!$M$8:$AV$8=AL$9)*('P2'!$B$11:$B$190=$B261)*('P2'!$M$11:$AV$190*1))</f>
        <v>0</v>
      </c>
      <c r="AM261" s="68" cm="1">
        <f t="array" ref="AM261">SUMPRODUCT(('P2'!$M$8:$AV$8=AM$9)*('P2'!$B$11:$B$190=$B261)*('P2'!$M$11:$AV$190*1))</f>
        <v>0</v>
      </c>
      <c r="AN261" s="69" cm="1">
        <f t="array" ref="AN261">SUMPRODUCT(('P2'!$M$8:$AV$8=AN$9)*('P2'!$B$11:$B$190=$B261)*('P2'!$M$11:$AV$190*1))</f>
        <v>0</v>
      </c>
      <c r="AO261" s="67" cm="1">
        <f t="array" ref="AO261">SUMPRODUCT(('P2'!$M$8:$AV$8=AO$9)*('P2'!$B$11:$B$190=$B261)*('P2'!$M$11:$AV$190*1))</f>
        <v>0</v>
      </c>
      <c r="AP261" s="68" cm="1">
        <f t="array" ref="AP261">SUMPRODUCT(('P2'!$M$8:$AV$8=AP$9)*('P2'!$B$11:$B$190=$B261)*('P2'!$M$11:$AV$190*1))</f>
        <v>0</v>
      </c>
      <c r="AQ261" s="69" cm="1">
        <f t="array" ref="AQ261">SUMPRODUCT(('P2'!$M$8:$AV$8=AQ$9)*('P2'!$B$11:$B$190=$B261)*('P2'!$M$11:$AV$190*1))</f>
        <v>0</v>
      </c>
      <c r="AR261" s="67" cm="1">
        <f t="array" ref="AR261">SUMPRODUCT(('P2'!$M$8:$AV$8=AR$9)*('P2'!$B$11:$B$190=$B261)*('P2'!$M$11:$AV$190*1))</f>
        <v>0</v>
      </c>
      <c r="AS261" s="68" cm="1">
        <f t="array" ref="AS261">SUMPRODUCT(('P2'!$M$8:$AV$8=AS$9)*('P2'!$B$11:$B$190=$B261)*('P2'!$M$11:$AV$190*1))</f>
        <v>0</v>
      </c>
      <c r="AT261" s="69" cm="1">
        <f t="array" ref="AT261">SUMPRODUCT(('P2'!$M$8:$AV$8=AT$9)*('P2'!$B$11:$B$190=$B261)*('P2'!$M$11:$AV$190*1))</f>
        <v>0</v>
      </c>
      <c r="AU261" s="67" cm="1">
        <f t="array" ref="AU261">SUMPRODUCT(('P2'!$M$8:$AV$8=AU$9)*('P2'!$B$11:$B$190=$B261)*('P2'!$M$11:$AV$190*1))</f>
        <v>0</v>
      </c>
      <c r="AV261" s="68" cm="1">
        <f t="array" ref="AV261">SUMPRODUCT(('P2'!$M$8:$AV$8=AV$9)*('P2'!$B$11:$B$190=$B261)*('P2'!$M$11:$AV$190*1))</f>
        <v>0</v>
      </c>
      <c r="AW261" s="69" cm="1">
        <f t="array" ref="AW261">SUMPRODUCT(('P2'!$M$8:$AV$8=AW$9)*('P2'!$B$11:$B$190=$B261)*('P2'!$M$11:$AV$190*1))</f>
        <v>0</v>
      </c>
      <c r="AX261" s="67" cm="1">
        <f t="array" ref="AX261">SUMPRODUCT(('P2'!$M$8:$AV$8=AX$9)*('P2'!$B$11:$B$190=$B261)*('P2'!$M$11:$AV$190*1))</f>
        <v>0</v>
      </c>
      <c r="AY261" s="68" cm="1">
        <f t="array" ref="AY261">SUMPRODUCT(('P2'!$M$8:$AV$8=AY$9)*('P2'!$B$11:$B$190=$B261)*('P2'!$M$11:$AV$190*1))</f>
        <v>0</v>
      </c>
      <c r="AZ261" s="69" cm="1">
        <f t="array" ref="AZ261">SUMPRODUCT(('P2'!$M$8:$AV$8=AZ$9)*('P2'!$B$11:$B$190=$B261)*('P2'!$M$11:$AV$190*1))</f>
        <v>0</v>
      </c>
      <c r="BA261" s="26"/>
      <c r="BB261" s="381"/>
      <c r="BC261" s="382"/>
      <c r="BD261" s="26"/>
      <c r="BE261" s="381">
        <f t="shared" si="312"/>
        <v>0</v>
      </c>
      <c r="BF261" s="383">
        <f t="shared" si="292"/>
        <v>0</v>
      </c>
      <c r="BG261" s="26"/>
      <c r="BH261" s="381">
        <f t="shared" si="313"/>
        <v>0</v>
      </c>
      <c r="BI261" s="383">
        <f t="shared" si="293"/>
        <v>0</v>
      </c>
    </row>
    <row r="262" spans="2:61" ht="12" hidden="1" customHeight="1" outlineLevel="1" x14ac:dyDescent="0.35">
      <c r="B262" s="61" t="s">
        <v>634</v>
      </c>
      <c r="C262" s="62">
        <f>IFERROR(VLOOKUP($B262,'P2'!$B:$AQ,2,FALSE),0)</f>
        <v>0</v>
      </c>
      <c r="D262" s="376">
        <f>IFERROR(VLOOKUP($B262,'P2'!$B:$AQ,3,FALSE),0)</f>
        <v>0</v>
      </c>
      <c r="E262" s="377">
        <f>IFERROR(VLOOKUP($B262,'P2'!$B:$AQ,4,FALSE),0)</f>
        <v>0</v>
      </c>
      <c r="F262" s="376">
        <f>IFERROR(VLOOKUP($B262,'P2'!$B:$AQ,5,FALSE),0)</f>
        <v>0</v>
      </c>
      <c r="G262" s="377">
        <f>IFERROR(VLOOKUP($B262,'P2'!$B:$AQ,6,FALSE),0)</f>
        <v>0</v>
      </c>
      <c r="H262" s="378">
        <f>IFERROR(VLOOKUP($B262,'P2'!$B:$AQ,7,FALSE),0)</f>
        <v>0</v>
      </c>
      <c r="I262" s="394">
        <f>IFERROR(VLOOKUP($B262,'P2'!$B:$AQ,8,FALSE),0)</f>
        <v>0</v>
      </c>
      <c r="J262" s="395">
        <f>IFERROR(VLOOKUP($B262,'P2'!$B:$AQ,9,FALSE),0)</f>
        <v>0</v>
      </c>
      <c r="K262" s="392"/>
      <c r="L262" s="393"/>
      <c r="M262" s="68">
        <f t="shared" si="314"/>
        <v>0</v>
      </c>
      <c r="N262" s="393"/>
      <c r="O262" s="66">
        <f t="shared" si="315"/>
        <v>0</v>
      </c>
      <c r="P262" s="26"/>
      <c r="Q262" s="67" cm="1">
        <f t="array" ref="Q262">SUMPRODUCT(('P2'!$M$8:$AV$8=Q$9)*('P2'!$B$11:$B$190=$B262)*('P2'!$M$11:$AV$190*1))</f>
        <v>0</v>
      </c>
      <c r="R262" s="68" cm="1">
        <f t="array" ref="R262">SUMPRODUCT(('P2'!$M$8:$AV$8=R$9)*('P2'!$B$11:$B$190=$B262)*('P2'!$M$11:$AV$190*1))</f>
        <v>0</v>
      </c>
      <c r="S262" s="69" cm="1">
        <f t="array" ref="S262">SUMPRODUCT(('P2'!$M$8:$AV$8=S$9)*('P2'!$B$11:$B$190=$B262)*('P2'!$M$11:$AV$190*1))</f>
        <v>0</v>
      </c>
      <c r="T262" s="67" cm="1">
        <f t="array" ref="T262">SUMPRODUCT(('P2'!$M$8:$AV$8=T$9)*('P2'!$B$11:$B$190=$B262)*('P2'!$M$11:$AV$190*1))</f>
        <v>0</v>
      </c>
      <c r="U262" s="68" cm="1">
        <f t="array" ref="U262">SUMPRODUCT(('P2'!$M$8:$AV$8=U$9)*('P2'!$B$11:$B$190=$B262)*('P2'!$M$11:$AV$190*1))</f>
        <v>0</v>
      </c>
      <c r="V262" s="69" cm="1">
        <f t="array" ref="V262">SUMPRODUCT(('P2'!$M$8:$AV$8=V$9)*('P2'!$B$11:$B$190=$B262)*('P2'!$M$11:$AV$190*1))</f>
        <v>0</v>
      </c>
      <c r="W262" s="67" cm="1">
        <f t="array" ref="W262">SUMPRODUCT(('P2'!$M$8:$AV$8=W$9)*('P2'!$B$11:$B$190=$B262)*('P2'!$M$11:$AV$190*1))</f>
        <v>0</v>
      </c>
      <c r="X262" s="68" cm="1">
        <f t="array" ref="X262">SUMPRODUCT(('P2'!$M$8:$AV$8=X$9)*('P2'!$B$11:$B$190=$B262)*('P2'!$M$11:$AV$190*1))</f>
        <v>0</v>
      </c>
      <c r="Y262" s="69" cm="1">
        <f t="array" ref="Y262">SUMPRODUCT(('P2'!$M$8:$AV$8=Y$9)*('P2'!$B$11:$B$190=$B262)*('P2'!$M$11:$AV$190*1))</f>
        <v>0</v>
      </c>
      <c r="Z262" s="67" cm="1">
        <f t="array" ref="Z262">SUMPRODUCT(('P2'!$M$8:$AV$8=Z$9)*('P2'!$B$11:$B$190=$B262)*('P2'!$M$11:$AV$190*1))</f>
        <v>0</v>
      </c>
      <c r="AA262" s="68" cm="1">
        <f t="array" ref="AA262">SUMPRODUCT(('P2'!$M$8:$AV$8=AA$9)*('P2'!$B$11:$B$190=$B262)*('P2'!$M$11:$AV$190*1))</f>
        <v>0</v>
      </c>
      <c r="AB262" s="69" cm="1">
        <f t="array" ref="AB262">SUMPRODUCT(('P2'!$M$8:$AV$8=AB$9)*('P2'!$B$11:$B$190=$B262)*('P2'!$M$11:$AV$190*1))</f>
        <v>0</v>
      </c>
      <c r="AC262" s="67" cm="1">
        <f t="array" ref="AC262">SUMPRODUCT(('P2'!$M$8:$AV$8=AC$9)*('P2'!$B$11:$B$190=$B262)*('P2'!$M$11:$AV$190*1))</f>
        <v>0</v>
      </c>
      <c r="AD262" s="68" cm="1">
        <f t="array" ref="AD262">SUMPRODUCT(('P2'!$M$8:$AV$8=AD$9)*('P2'!$B$11:$B$190=$B262)*('P2'!$M$11:$AV$190*1))</f>
        <v>0</v>
      </c>
      <c r="AE262" s="69" cm="1">
        <f t="array" ref="AE262">SUMPRODUCT(('P2'!$M$8:$AV$8=AE$9)*('P2'!$B$11:$B$190=$B262)*('P2'!$M$11:$AV$190*1))</f>
        <v>0</v>
      </c>
      <c r="AF262" s="67" cm="1">
        <f t="array" ref="AF262">SUMPRODUCT(('P2'!$M$8:$AV$8=AF$9)*('P2'!$B$11:$B$190=$B262)*('P2'!$M$11:$AV$190*1))</f>
        <v>0</v>
      </c>
      <c r="AG262" s="68" cm="1">
        <f t="array" ref="AG262">SUMPRODUCT(('P2'!$M$8:$AV$8=AG$9)*('P2'!$B$11:$B$190=$B262)*('P2'!$M$11:$AV$190*1))</f>
        <v>0</v>
      </c>
      <c r="AH262" s="69" cm="1">
        <f t="array" ref="AH262">SUMPRODUCT(('P2'!$M$8:$AV$8=AH$9)*('P2'!$B$11:$B$190=$B262)*('P2'!$M$11:$AV$190*1))</f>
        <v>0</v>
      </c>
      <c r="AI262" s="67" cm="1">
        <f t="array" ref="AI262">SUMPRODUCT(('P2'!$M$8:$AV$8=AI$9)*('P2'!$B$11:$B$190=$B262)*('P2'!$M$11:$AV$190*1))</f>
        <v>0</v>
      </c>
      <c r="AJ262" s="68" cm="1">
        <f t="array" ref="AJ262">SUMPRODUCT(('P2'!$M$8:$AV$8=AJ$9)*('P2'!$B$11:$B$190=$B262)*('P2'!$M$11:$AV$190*1))</f>
        <v>0</v>
      </c>
      <c r="AK262" s="69" cm="1">
        <f t="array" ref="AK262">SUMPRODUCT(('P2'!$M$8:$AV$8=AK$9)*('P2'!$B$11:$B$190=$B262)*('P2'!$M$11:$AV$190*1))</f>
        <v>0</v>
      </c>
      <c r="AL262" s="67" cm="1">
        <f t="array" ref="AL262">SUMPRODUCT(('P2'!$M$8:$AV$8=AL$9)*('P2'!$B$11:$B$190=$B262)*('P2'!$M$11:$AV$190*1))</f>
        <v>0</v>
      </c>
      <c r="AM262" s="68" cm="1">
        <f t="array" ref="AM262">SUMPRODUCT(('P2'!$M$8:$AV$8=AM$9)*('P2'!$B$11:$B$190=$B262)*('P2'!$M$11:$AV$190*1))</f>
        <v>0</v>
      </c>
      <c r="AN262" s="69" cm="1">
        <f t="array" ref="AN262">SUMPRODUCT(('P2'!$M$8:$AV$8=AN$9)*('P2'!$B$11:$B$190=$B262)*('P2'!$M$11:$AV$190*1))</f>
        <v>0</v>
      </c>
      <c r="AO262" s="67" cm="1">
        <f t="array" ref="AO262">SUMPRODUCT(('P2'!$M$8:$AV$8=AO$9)*('P2'!$B$11:$B$190=$B262)*('P2'!$M$11:$AV$190*1))</f>
        <v>0</v>
      </c>
      <c r="AP262" s="68" cm="1">
        <f t="array" ref="AP262">SUMPRODUCT(('P2'!$M$8:$AV$8=AP$9)*('P2'!$B$11:$B$190=$B262)*('P2'!$M$11:$AV$190*1))</f>
        <v>0</v>
      </c>
      <c r="AQ262" s="69" cm="1">
        <f t="array" ref="AQ262">SUMPRODUCT(('P2'!$M$8:$AV$8=AQ$9)*('P2'!$B$11:$B$190=$B262)*('P2'!$M$11:$AV$190*1))</f>
        <v>0</v>
      </c>
      <c r="AR262" s="67" cm="1">
        <f t="array" ref="AR262">SUMPRODUCT(('P2'!$M$8:$AV$8=AR$9)*('P2'!$B$11:$B$190=$B262)*('P2'!$M$11:$AV$190*1))</f>
        <v>0</v>
      </c>
      <c r="AS262" s="68" cm="1">
        <f t="array" ref="AS262">SUMPRODUCT(('P2'!$M$8:$AV$8=AS$9)*('P2'!$B$11:$B$190=$B262)*('P2'!$M$11:$AV$190*1))</f>
        <v>0</v>
      </c>
      <c r="AT262" s="69" cm="1">
        <f t="array" ref="AT262">SUMPRODUCT(('P2'!$M$8:$AV$8=AT$9)*('P2'!$B$11:$B$190=$B262)*('P2'!$M$11:$AV$190*1))</f>
        <v>0</v>
      </c>
      <c r="AU262" s="67" cm="1">
        <f t="array" ref="AU262">SUMPRODUCT(('P2'!$M$8:$AV$8=AU$9)*('P2'!$B$11:$B$190=$B262)*('P2'!$M$11:$AV$190*1))</f>
        <v>0</v>
      </c>
      <c r="AV262" s="68" cm="1">
        <f t="array" ref="AV262">SUMPRODUCT(('P2'!$M$8:$AV$8=AV$9)*('P2'!$B$11:$B$190=$B262)*('P2'!$M$11:$AV$190*1))</f>
        <v>0</v>
      </c>
      <c r="AW262" s="69" cm="1">
        <f t="array" ref="AW262">SUMPRODUCT(('P2'!$M$8:$AV$8=AW$9)*('P2'!$B$11:$B$190=$B262)*('P2'!$M$11:$AV$190*1))</f>
        <v>0</v>
      </c>
      <c r="AX262" s="67" cm="1">
        <f t="array" ref="AX262">SUMPRODUCT(('P2'!$M$8:$AV$8=AX$9)*('P2'!$B$11:$B$190=$B262)*('P2'!$M$11:$AV$190*1))</f>
        <v>0</v>
      </c>
      <c r="AY262" s="68" cm="1">
        <f t="array" ref="AY262">SUMPRODUCT(('P2'!$M$8:$AV$8=AY$9)*('P2'!$B$11:$B$190=$B262)*('P2'!$M$11:$AV$190*1))</f>
        <v>0</v>
      </c>
      <c r="AZ262" s="69" cm="1">
        <f t="array" ref="AZ262">SUMPRODUCT(('P2'!$M$8:$AV$8=AZ$9)*('P2'!$B$11:$B$190=$B262)*('P2'!$M$11:$AV$190*1))</f>
        <v>0</v>
      </c>
      <c r="BA262" s="26"/>
      <c r="BB262" s="381"/>
      <c r="BC262" s="382"/>
      <c r="BD262" s="26"/>
      <c r="BE262" s="381">
        <f t="shared" si="312"/>
        <v>0</v>
      </c>
      <c r="BF262" s="383">
        <f t="shared" si="292"/>
        <v>0</v>
      </c>
      <c r="BG262" s="26"/>
      <c r="BH262" s="381">
        <f t="shared" si="313"/>
        <v>0</v>
      </c>
      <c r="BI262" s="383">
        <f t="shared" si="293"/>
        <v>0</v>
      </c>
    </row>
    <row r="263" spans="2:61" ht="12" hidden="1" customHeight="1" outlineLevel="1" x14ac:dyDescent="0.35">
      <c r="B263" s="61" t="s">
        <v>635</v>
      </c>
      <c r="C263" s="62">
        <f>IFERROR(VLOOKUP($B263,'P2'!$B:$AQ,2,FALSE),0)</f>
        <v>0</v>
      </c>
      <c r="D263" s="376">
        <f>IFERROR(VLOOKUP($B263,'P2'!$B:$AQ,3,FALSE),0)</f>
        <v>0</v>
      </c>
      <c r="E263" s="377">
        <f>IFERROR(VLOOKUP($B263,'P2'!$B:$AQ,4,FALSE),0)</f>
        <v>0</v>
      </c>
      <c r="F263" s="376">
        <f>IFERROR(VLOOKUP($B263,'P2'!$B:$AQ,5,FALSE),0)</f>
        <v>0</v>
      </c>
      <c r="G263" s="377">
        <f>IFERROR(VLOOKUP($B263,'P2'!$B:$AQ,6,FALSE),0)</f>
        <v>0</v>
      </c>
      <c r="H263" s="378">
        <f>IFERROR(VLOOKUP($B263,'P2'!$B:$AQ,7,FALSE),0)</f>
        <v>0</v>
      </c>
      <c r="I263" s="394">
        <f>IFERROR(VLOOKUP($B263,'P2'!$B:$AQ,8,FALSE),0)</f>
        <v>0</v>
      </c>
      <c r="J263" s="395">
        <f>IFERROR(VLOOKUP($B263,'P2'!$B:$AQ,9,FALSE),0)</f>
        <v>0</v>
      </c>
      <c r="K263" s="392"/>
      <c r="L263" s="393"/>
      <c r="M263" s="68">
        <f t="shared" si="314"/>
        <v>0</v>
      </c>
      <c r="N263" s="393"/>
      <c r="O263" s="66">
        <f t="shared" si="315"/>
        <v>0</v>
      </c>
      <c r="P263" s="26"/>
      <c r="Q263" s="67" cm="1">
        <f t="array" ref="Q263">SUMPRODUCT(('P2'!$M$8:$AV$8=Q$9)*('P2'!$B$11:$B$190=$B263)*('P2'!$M$11:$AV$190*1))</f>
        <v>0</v>
      </c>
      <c r="R263" s="68" cm="1">
        <f t="array" ref="R263">SUMPRODUCT(('P2'!$M$8:$AV$8=R$9)*('P2'!$B$11:$B$190=$B263)*('P2'!$M$11:$AV$190*1))</f>
        <v>0</v>
      </c>
      <c r="S263" s="69" cm="1">
        <f t="array" ref="S263">SUMPRODUCT(('P2'!$M$8:$AV$8=S$9)*('P2'!$B$11:$B$190=$B263)*('P2'!$M$11:$AV$190*1))</f>
        <v>0</v>
      </c>
      <c r="T263" s="67" cm="1">
        <f t="array" ref="T263">SUMPRODUCT(('P2'!$M$8:$AV$8=T$9)*('P2'!$B$11:$B$190=$B263)*('P2'!$M$11:$AV$190*1))</f>
        <v>0</v>
      </c>
      <c r="U263" s="68" cm="1">
        <f t="array" ref="U263">SUMPRODUCT(('P2'!$M$8:$AV$8=U$9)*('P2'!$B$11:$B$190=$B263)*('P2'!$M$11:$AV$190*1))</f>
        <v>0</v>
      </c>
      <c r="V263" s="69" cm="1">
        <f t="array" ref="V263">SUMPRODUCT(('P2'!$M$8:$AV$8=V$9)*('P2'!$B$11:$B$190=$B263)*('P2'!$M$11:$AV$190*1))</f>
        <v>0</v>
      </c>
      <c r="W263" s="67" cm="1">
        <f t="array" ref="W263">SUMPRODUCT(('P2'!$M$8:$AV$8=W$9)*('P2'!$B$11:$B$190=$B263)*('P2'!$M$11:$AV$190*1))</f>
        <v>0</v>
      </c>
      <c r="X263" s="68" cm="1">
        <f t="array" ref="X263">SUMPRODUCT(('P2'!$M$8:$AV$8=X$9)*('P2'!$B$11:$B$190=$B263)*('P2'!$M$11:$AV$190*1))</f>
        <v>0</v>
      </c>
      <c r="Y263" s="69" cm="1">
        <f t="array" ref="Y263">SUMPRODUCT(('P2'!$M$8:$AV$8=Y$9)*('P2'!$B$11:$B$190=$B263)*('P2'!$M$11:$AV$190*1))</f>
        <v>0</v>
      </c>
      <c r="Z263" s="67" cm="1">
        <f t="array" ref="Z263">SUMPRODUCT(('P2'!$M$8:$AV$8=Z$9)*('P2'!$B$11:$B$190=$B263)*('P2'!$M$11:$AV$190*1))</f>
        <v>0</v>
      </c>
      <c r="AA263" s="68" cm="1">
        <f t="array" ref="AA263">SUMPRODUCT(('P2'!$M$8:$AV$8=AA$9)*('P2'!$B$11:$B$190=$B263)*('P2'!$M$11:$AV$190*1))</f>
        <v>0</v>
      </c>
      <c r="AB263" s="69" cm="1">
        <f t="array" ref="AB263">SUMPRODUCT(('P2'!$M$8:$AV$8=AB$9)*('P2'!$B$11:$B$190=$B263)*('P2'!$M$11:$AV$190*1))</f>
        <v>0</v>
      </c>
      <c r="AC263" s="67" cm="1">
        <f t="array" ref="AC263">SUMPRODUCT(('P2'!$M$8:$AV$8=AC$9)*('P2'!$B$11:$B$190=$B263)*('P2'!$M$11:$AV$190*1))</f>
        <v>0</v>
      </c>
      <c r="AD263" s="68" cm="1">
        <f t="array" ref="AD263">SUMPRODUCT(('P2'!$M$8:$AV$8=AD$9)*('P2'!$B$11:$B$190=$B263)*('P2'!$M$11:$AV$190*1))</f>
        <v>0</v>
      </c>
      <c r="AE263" s="69" cm="1">
        <f t="array" ref="AE263">SUMPRODUCT(('P2'!$M$8:$AV$8=AE$9)*('P2'!$B$11:$B$190=$B263)*('P2'!$M$11:$AV$190*1))</f>
        <v>0</v>
      </c>
      <c r="AF263" s="67" cm="1">
        <f t="array" ref="AF263">SUMPRODUCT(('P2'!$M$8:$AV$8=AF$9)*('P2'!$B$11:$B$190=$B263)*('P2'!$M$11:$AV$190*1))</f>
        <v>0</v>
      </c>
      <c r="AG263" s="68" cm="1">
        <f t="array" ref="AG263">SUMPRODUCT(('P2'!$M$8:$AV$8=AG$9)*('P2'!$B$11:$B$190=$B263)*('P2'!$M$11:$AV$190*1))</f>
        <v>0</v>
      </c>
      <c r="AH263" s="69" cm="1">
        <f t="array" ref="AH263">SUMPRODUCT(('P2'!$M$8:$AV$8=AH$9)*('P2'!$B$11:$B$190=$B263)*('P2'!$M$11:$AV$190*1))</f>
        <v>0</v>
      </c>
      <c r="AI263" s="67" cm="1">
        <f t="array" ref="AI263">SUMPRODUCT(('P2'!$M$8:$AV$8=AI$9)*('P2'!$B$11:$B$190=$B263)*('P2'!$M$11:$AV$190*1))</f>
        <v>0</v>
      </c>
      <c r="AJ263" s="68" cm="1">
        <f t="array" ref="AJ263">SUMPRODUCT(('P2'!$M$8:$AV$8=AJ$9)*('P2'!$B$11:$B$190=$B263)*('P2'!$M$11:$AV$190*1))</f>
        <v>0</v>
      </c>
      <c r="AK263" s="69" cm="1">
        <f t="array" ref="AK263">SUMPRODUCT(('P2'!$M$8:$AV$8=AK$9)*('P2'!$B$11:$B$190=$B263)*('P2'!$M$11:$AV$190*1))</f>
        <v>0</v>
      </c>
      <c r="AL263" s="67" cm="1">
        <f t="array" ref="AL263">SUMPRODUCT(('P2'!$M$8:$AV$8=AL$9)*('P2'!$B$11:$B$190=$B263)*('P2'!$M$11:$AV$190*1))</f>
        <v>0</v>
      </c>
      <c r="AM263" s="68" cm="1">
        <f t="array" ref="AM263">SUMPRODUCT(('P2'!$M$8:$AV$8=AM$9)*('P2'!$B$11:$B$190=$B263)*('P2'!$M$11:$AV$190*1))</f>
        <v>0</v>
      </c>
      <c r="AN263" s="69" cm="1">
        <f t="array" ref="AN263">SUMPRODUCT(('P2'!$M$8:$AV$8=AN$9)*('P2'!$B$11:$B$190=$B263)*('P2'!$M$11:$AV$190*1))</f>
        <v>0</v>
      </c>
      <c r="AO263" s="67" cm="1">
        <f t="array" ref="AO263">SUMPRODUCT(('P2'!$M$8:$AV$8=AO$9)*('P2'!$B$11:$B$190=$B263)*('P2'!$M$11:$AV$190*1))</f>
        <v>0</v>
      </c>
      <c r="AP263" s="68" cm="1">
        <f t="array" ref="AP263">SUMPRODUCT(('P2'!$M$8:$AV$8=AP$9)*('P2'!$B$11:$B$190=$B263)*('P2'!$M$11:$AV$190*1))</f>
        <v>0</v>
      </c>
      <c r="AQ263" s="69" cm="1">
        <f t="array" ref="AQ263">SUMPRODUCT(('P2'!$M$8:$AV$8=AQ$9)*('P2'!$B$11:$B$190=$B263)*('P2'!$M$11:$AV$190*1))</f>
        <v>0</v>
      </c>
      <c r="AR263" s="67" cm="1">
        <f t="array" ref="AR263">SUMPRODUCT(('P2'!$M$8:$AV$8=AR$9)*('P2'!$B$11:$B$190=$B263)*('P2'!$M$11:$AV$190*1))</f>
        <v>0</v>
      </c>
      <c r="AS263" s="68" cm="1">
        <f t="array" ref="AS263">SUMPRODUCT(('P2'!$M$8:$AV$8=AS$9)*('P2'!$B$11:$B$190=$B263)*('P2'!$M$11:$AV$190*1))</f>
        <v>0</v>
      </c>
      <c r="AT263" s="69" cm="1">
        <f t="array" ref="AT263">SUMPRODUCT(('P2'!$M$8:$AV$8=AT$9)*('P2'!$B$11:$B$190=$B263)*('P2'!$M$11:$AV$190*1))</f>
        <v>0</v>
      </c>
      <c r="AU263" s="67" cm="1">
        <f t="array" ref="AU263">SUMPRODUCT(('P2'!$M$8:$AV$8=AU$9)*('P2'!$B$11:$B$190=$B263)*('P2'!$M$11:$AV$190*1))</f>
        <v>0</v>
      </c>
      <c r="AV263" s="68" cm="1">
        <f t="array" ref="AV263">SUMPRODUCT(('P2'!$M$8:$AV$8=AV$9)*('P2'!$B$11:$B$190=$B263)*('P2'!$M$11:$AV$190*1))</f>
        <v>0</v>
      </c>
      <c r="AW263" s="69" cm="1">
        <f t="array" ref="AW263">SUMPRODUCT(('P2'!$M$8:$AV$8=AW$9)*('P2'!$B$11:$B$190=$B263)*('P2'!$M$11:$AV$190*1))</f>
        <v>0</v>
      </c>
      <c r="AX263" s="67" cm="1">
        <f t="array" ref="AX263">SUMPRODUCT(('P2'!$M$8:$AV$8=AX$9)*('P2'!$B$11:$B$190=$B263)*('P2'!$M$11:$AV$190*1))</f>
        <v>0</v>
      </c>
      <c r="AY263" s="68" cm="1">
        <f t="array" ref="AY263">SUMPRODUCT(('P2'!$M$8:$AV$8=AY$9)*('P2'!$B$11:$B$190=$B263)*('P2'!$M$11:$AV$190*1))</f>
        <v>0</v>
      </c>
      <c r="AZ263" s="69" cm="1">
        <f t="array" ref="AZ263">SUMPRODUCT(('P2'!$M$8:$AV$8=AZ$9)*('P2'!$B$11:$B$190=$B263)*('P2'!$M$11:$AV$190*1))</f>
        <v>0</v>
      </c>
      <c r="BA263" s="26"/>
      <c r="BB263" s="381"/>
      <c r="BC263" s="382"/>
      <c r="BD263" s="26"/>
      <c r="BE263" s="381">
        <f t="shared" si="312"/>
        <v>0</v>
      </c>
      <c r="BF263" s="383">
        <f t="shared" si="292"/>
        <v>0</v>
      </c>
      <c r="BG263" s="26"/>
      <c r="BH263" s="381">
        <f t="shared" si="313"/>
        <v>0</v>
      </c>
      <c r="BI263" s="383">
        <f t="shared" si="293"/>
        <v>0</v>
      </c>
    </row>
    <row r="264" spans="2:61" ht="12" hidden="1" customHeight="1" outlineLevel="1" x14ac:dyDescent="0.35">
      <c r="B264" s="61" t="s">
        <v>636</v>
      </c>
      <c r="C264" s="62">
        <f>IFERROR(VLOOKUP($B264,'P2'!$B:$AQ,2,FALSE),0)</f>
        <v>0</v>
      </c>
      <c r="D264" s="376">
        <f>IFERROR(VLOOKUP($B264,'P2'!$B:$AQ,3,FALSE),0)</f>
        <v>0</v>
      </c>
      <c r="E264" s="377">
        <f>IFERROR(VLOOKUP($B264,'P2'!$B:$AQ,4,FALSE),0)</f>
        <v>0</v>
      </c>
      <c r="F264" s="376">
        <f>IFERROR(VLOOKUP($B264,'P2'!$B:$AQ,5,FALSE),0)</f>
        <v>0</v>
      </c>
      <c r="G264" s="377">
        <f>IFERROR(VLOOKUP($B264,'P2'!$B:$AQ,6,FALSE),0)</f>
        <v>0</v>
      </c>
      <c r="H264" s="378">
        <f>IFERROR(VLOOKUP($B264,'P2'!$B:$AQ,7,FALSE),0)</f>
        <v>0</v>
      </c>
      <c r="I264" s="394">
        <f>IFERROR(VLOOKUP($B264,'P2'!$B:$AQ,8,FALSE),0)</f>
        <v>0</v>
      </c>
      <c r="J264" s="395">
        <f>IFERROR(VLOOKUP($B264,'P2'!$B:$AQ,9,FALSE),0)</f>
        <v>0</v>
      </c>
      <c r="K264" s="392"/>
      <c r="L264" s="393"/>
      <c r="M264" s="68">
        <f t="shared" si="314"/>
        <v>0</v>
      </c>
      <c r="N264" s="393"/>
      <c r="O264" s="66">
        <f t="shared" si="315"/>
        <v>0</v>
      </c>
      <c r="P264" s="26"/>
      <c r="Q264" s="67" cm="1">
        <f t="array" ref="Q264">SUMPRODUCT(('P2'!$M$8:$AV$8=Q$9)*('P2'!$B$11:$B$190=$B264)*('P2'!$M$11:$AV$190*1))</f>
        <v>0</v>
      </c>
      <c r="R264" s="68" cm="1">
        <f t="array" ref="R264">SUMPRODUCT(('P2'!$M$8:$AV$8=R$9)*('P2'!$B$11:$B$190=$B264)*('P2'!$M$11:$AV$190*1))</f>
        <v>0</v>
      </c>
      <c r="S264" s="69" cm="1">
        <f t="array" ref="S264">SUMPRODUCT(('P2'!$M$8:$AV$8=S$9)*('P2'!$B$11:$B$190=$B264)*('P2'!$M$11:$AV$190*1))</f>
        <v>0</v>
      </c>
      <c r="T264" s="67" cm="1">
        <f t="array" ref="T264">SUMPRODUCT(('P2'!$M$8:$AV$8=T$9)*('P2'!$B$11:$B$190=$B264)*('P2'!$M$11:$AV$190*1))</f>
        <v>0</v>
      </c>
      <c r="U264" s="68" cm="1">
        <f t="array" ref="U264">SUMPRODUCT(('P2'!$M$8:$AV$8=U$9)*('P2'!$B$11:$B$190=$B264)*('P2'!$M$11:$AV$190*1))</f>
        <v>0</v>
      </c>
      <c r="V264" s="69" cm="1">
        <f t="array" ref="V264">SUMPRODUCT(('P2'!$M$8:$AV$8=V$9)*('P2'!$B$11:$B$190=$B264)*('P2'!$M$11:$AV$190*1))</f>
        <v>0</v>
      </c>
      <c r="W264" s="67" cm="1">
        <f t="array" ref="W264">SUMPRODUCT(('P2'!$M$8:$AV$8=W$9)*('P2'!$B$11:$B$190=$B264)*('P2'!$M$11:$AV$190*1))</f>
        <v>0</v>
      </c>
      <c r="X264" s="68" cm="1">
        <f t="array" ref="X264">SUMPRODUCT(('P2'!$M$8:$AV$8=X$9)*('P2'!$B$11:$B$190=$B264)*('P2'!$M$11:$AV$190*1))</f>
        <v>0</v>
      </c>
      <c r="Y264" s="69" cm="1">
        <f t="array" ref="Y264">SUMPRODUCT(('P2'!$M$8:$AV$8=Y$9)*('P2'!$B$11:$B$190=$B264)*('P2'!$M$11:$AV$190*1))</f>
        <v>0</v>
      </c>
      <c r="Z264" s="67" cm="1">
        <f t="array" ref="Z264">SUMPRODUCT(('P2'!$M$8:$AV$8=Z$9)*('P2'!$B$11:$B$190=$B264)*('P2'!$M$11:$AV$190*1))</f>
        <v>0</v>
      </c>
      <c r="AA264" s="68" cm="1">
        <f t="array" ref="AA264">SUMPRODUCT(('P2'!$M$8:$AV$8=AA$9)*('P2'!$B$11:$B$190=$B264)*('P2'!$M$11:$AV$190*1))</f>
        <v>0</v>
      </c>
      <c r="AB264" s="69" cm="1">
        <f t="array" ref="AB264">SUMPRODUCT(('P2'!$M$8:$AV$8=AB$9)*('P2'!$B$11:$B$190=$B264)*('P2'!$M$11:$AV$190*1))</f>
        <v>0</v>
      </c>
      <c r="AC264" s="67" cm="1">
        <f t="array" ref="AC264">SUMPRODUCT(('P2'!$M$8:$AV$8=AC$9)*('P2'!$B$11:$B$190=$B264)*('P2'!$M$11:$AV$190*1))</f>
        <v>0</v>
      </c>
      <c r="AD264" s="68" cm="1">
        <f t="array" ref="AD264">SUMPRODUCT(('P2'!$M$8:$AV$8=AD$9)*('P2'!$B$11:$B$190=$B264)*('P2'!$M$11:$AV$190*1))</f>
        <v>0</v>
      </c>
      <c r="AE264" s="69" cm="1">
        <f t="array" ref="AE264">SUMPRODUCT(('P2'!$M$8:$AV$8=AE$9)*('P2'!$B$11:$B$190=$B264)*('P2'!$M$11:$AV$190*1))</f>
        <v>0</v>
      </c>
      <c r="AF264" s="67" cm="1">
        <f t="array" ref="AF264">SUMPRODUCT(('P2'!$M$8:$AV$8=AF$9)*('P2'!$B$11:$B$190=$B264)*('P2'!$M$11:$AV$190*1))</f>
        <v>0</v>
      </c>
      <c r="AG264" s="68" cm="1">
        <f t="array" ref="AG264">SUMPRODUCT(('P2'!$M$8:$AV$8=AG$9)*('P2'!$B$11:$B$190=$B264)*('P2'!$M$11:$AV$190*1))</f>
        <v>0</v>
      </c>
      <c r="AH264" s="69" cm="1">
        <f t="array" ref="AH264">SUMPRODUCT(('P2'!$M$8:$AV$8=AH$9)*('P2'!$B$11:$B$190=$B264)*('P2'!$M$11:$AV$190*1))</f>
        <v>0</v>
      </c>
      <c r="AI264" s="67" cm="1">
        <f t="array" ref="AI264">SUMPRODUCT(('P2'!$M$8:$AV$8=AI$9)*('P2'!$B$11:$B$190=$B264)*('P2'!$M$11:$AV$190*1))</f>
        <v>0</v>
      </c>
      <c r="AJ264" s="68" cm="1">
        <f t="array" ref="AJ264">SUMPRODUCT(('P2'!$M$8:$AV$8=AJ$9)*('P2'!$B$11:$B$190=$B264)*('P2'!$M$11:$AV$190*1))</f>
        <v>0</v>
      </c>
      <c r="AK264" s="69" cm="1">
        <f t="array" ref="AK264">SUMPRODUCT(('P2'!$M$8:$AV$8=AK$9)*('P2'!$B$11:$B$190=$B264)*('P2'!$M$11:$AV$190*1))</f>
        <v>0</v>
      </c>
      <c r="AL264" s="67" cm="1">
        <f t="array" ref="AL264">SUMPRODUCT(('P2'!$M$8:$AV$8=AL$9)*('P2'!$B$11:$B$190=$B264)*('P2'!$M$11:$AV$190*1))</f>
        <v>0</v>
      </c>
      <c r="AM264" s="68" cm="1">
        <f t="array" ref="AM264">SUMPRODUCT(('P2'!$M$8:$AV$8=AM$9)*('P2'!$B$11:$B$190=$B264)*('P2'!$M$11:$AV$190*1))</f>
        <v>0</v>
      </c>
      <c r="AN264" s="69" cm="1">
        <f t="array" ref="AN264">SUMPRODUCT(('P2'!$M$8:$AV$8=AN$9)*('P2'!$B$11:$B$190=$B264)*('P2'!$M$11:$AV$190*1))</f>
        <v>0</v>
      </c>
      <c r="AO264" s="67" cm="1">
        <f t="array" ref="AO264">SUMPRODUCT(('P2'!$M$8:$AV$8=AO$9)*('P2'!$B$11:$B$190=$B264)*('P2'!$M$11:$AV$190*1))</f>
        <v>0</v>
      </c>
      <c r="AP264" s="68" cm="1">
        <f t="array" ref="AP264">SUMPRODUCT(('P2'!$M$8:$AV$8=AP$9)*('P2'!$B$11:$B$190=$B264)*('P2'!$M$11:$AV$190*1))</f>
        <v>0</v>
      </c>
      <c r="AQ264" s="69" cm="1">
        <f t="array" ref="AQ264">SUMPRODUCT(('P2'!$M$8:$AV$8=AQ$9)*('P2'!$B$11:$B$190=$B264)*('P2'!$M$11:$AV$190*1))</f>
        <v>0</v>
      </c>
      <c r="AR264" s="67" cm="1">
        <f t="array" ref="AR264">SUMPRODUCT(('P2'!$M$8:$AV$8=AR$9)*('P2'!$B$11:$B$190=$B264)*('P2'!$M$11:$AV$190*1))</f>
        <v>0</v>
      </c>
      <c r="AS264" s="68" cm="1">
        <f t="array" ref="AS264">SUMPRODUCT(('P2'!$M$8:$AV$8=AS$9)*('P2'!$B$11:$B$190=$B264)*('P2'!$M$11:$AV$190*1))</f>
        <v>0</v>
      </c>
      <c r="AT264" s="69" cm="1">
        <f t="array" ref="AT264">SUMPRODUCT(('P2'!$M$8:$AV$8=AT$9)*('P2'!$B$11:$B$190=$B264)*('P2'!$M$11:$AV$190*1))</f>
        <v>0</v>
      </c>
      <c r="AU264" s="67" cm="1">
        <f t="array" ref="AU264">SUMPRODUCT(('P2'!$M$8:$AV$8=AU$9)*('P2'!$B$11:$B$190=$B264)*('P2'!$M$11:$AV$190*1))</f>
        <v>0</v>
      </c>
      <c r="AV264" s="68" cm="1">
        <f t="array" ref="AV264">SUMPRODUCT(('P2'!$M$8:$AV$8=AV$9)*('P2'!$B$11:$B$190=$B264)*('P2'!$M$11:$AV$190*1))</f>
        <v>0</v>
      </c>
      <c r="AW264" s="69" cm="1">
        <f t="array" ref="AW264">SUMPRODUCT(('P2'!$M$8:$AV$8=AW$9)*('P2'!$B$11:$B$190=$B264)*('P2'!$M$11:$AV$190*1))</f>
        <v>0</v>
      </c>
      <c r="AX264" s="67" cm="1">
        <f t="array" ref="AX264">SUMPRODUCT(('P2'!$M$8:$AV$8=AX$9)*('P2'!$B$11:$B$190=$B264)*('P2'!$M$11:$AV$190*1))</f>
        <v>0</v>
      </c>
      <c r="AY264" s="68" cm="1">
        <f t="array" ref="AY264">SUMPRODUCT(('P2'!$M$8:$AV$8=AY$9)*('P2'!$B$11:$B$190=$B264)*('P2'!$M$11:$AV$190*1))</f>
        <v>0</v>
      </c>
      <c r="AZ264" s="69" cm="1">
        <f t="array" ref="AZ264">SUMPRODUCT(('P2'!$M$8:$AV$8=AZ$9)*('P2'!$B$11:$B$190=$B264)*('P2'!$M$11:$AV$190*1))</f>
        <v>0</v>
      </c>
      <c r="BA264" s="26"/>
      <c r="BB264" s="381"/>
      <c r="BC264" s="382"/>
      <c r="BD264" s="26"/>
      <c r="BE264" s="381">
        <f t="shared" si="312"/>
        <v>0</v>
      </c>
      <c r="BF264" s="383">
        <f t="shared" si="292"/>
        <v>0</v>
      </c>
      <c r="BG264" s="26"/>
      <c r="BH264" s="381">
        <f t="shared" si="313"/>
        <v>0</v>
      </c>
      <c r="BI264" s="383">
        <f t="shared" si="293"/>
        <v>0</v>
      </c>
    </row>
    <row r="265" spans="2:61" ht="12" hidden="1" customHeight="1" outlineLevel="1" x14ac:dyDescent="0.35">
      <c r="B265" s="61" t="s">
        <v>637</v>
      </c>
      <c r="C265" s="62">
        <f>IFERROR(VLOOKUP($B265,'P2'!$B:$AQ,2,FALSE),0)</f>
        <v>0</v>
      </c>
      <c r="D265" s="376">
        <f>IFERROR(VLOOKUP($B265,'P2'!$B:$AQ,3,FALSE),0)</f>
        <v>0</v>
      </c>
      <c r="E265" s="377">
        <f>IFERROR(VLOOKUP($B265,'P2'!$B:$AQ,4,FALSE),0)</f>
        <v>0</v>
      </c>
      <c r="F265" s="376">
        <f>IFERROR(VLOOKUP($B265,'P2'!$B:$AQ,5,FALSE),0)</f>
        <v>0</v>
      </c>
      <c r="G265" s="377">
        <f>IFERROR(VLOOKUP($B265,'P2'!$B:$AQ,6,FALSE),0)</f>
        <v>0</v>
      </c>
      <c r="H265" s="378">
        <f>IFERROR(VLOOKUP($B265,'P2'!$B:$AQ,7,FALSE),0)</f>
        <v>0</v>
      </c>
      <c r="I265" s="394">
        <f>IFERROR(VLOOKUP($B265,'P2'!$B:$AQ,8,FALSE),0)</f>
        <v>0</v>
      </c>
      <c r="J265" s="395">
        <f>IFERROR(VLOOKUP($B265,'P2'!$B:$AQ,9,FALSE),0)</f>
        <v>0</v>
      </c>
      <c r="K265" s="392"/>
      <c r="L265" s="393"/>
      <c r="M265" s="68">
        <f t="shared" si="314"/>
        <v>0</v>
      </c>
      <c r="N265" s="393"/>
      <c r="O265" s="66">
        <f t="shared" si="315"/>
        <v>0</v>
      </c>
      <c r="P265" s="26"/>
      <c r="Q265" s="67" cm="1">
        <f t="array" ref="Q265">SUMPRODUCT(('P2'!$M$8:$AV$8=Q$9)*('P2'!$B$11:$B$190=$B265)*('P2'!$M$11:$AV$190*1))</f>
        <v>0</v>
      </c>
      <c r="R265" s="68" cm="1">
        <f t="array" ref="R265">SUMPRODUCT(('P2'!$M$8:$AV$8=R$9)*('P2'!$B$11:$B$190=$B265)*('P2'!$M$11:$AV$190*1))</f>
        <v>0</v>
      </c>
      <c r="S265" s="69" cm="1">
        <f t="array" ref="S265">SUMPRODUCT(('P2'!$M$8:$AV$8=S$9)*('P2'!$B$11:$B$190=$B265)*('P2'!$M$11:$AV$190*1))</f>
        <v>0</v>
      </c>
      <c r="T265" s="67" cm="1">
        <f t="array" ref="T265">SUMPRODUCT(('P2'!$M$8:$AV$8=T$9)*('P2'!$B$11:$B$190=$B265)*('P2'!$M$11:$AV$190*1))</f>
        <v>0</v>
      </c>
      <c r="U265" s="68" cm="1">
        <f t="array" ref="U265">SUMPRODUCT(('P2'!$M$8:$AV$8=U$9)*('P2'!$B$11:$B$190=$B265)*('P2'!$M$11:$AV$190*1))</f>
        <v>0</v>
      </c>
      <c r="V265" s="69" cm="1">
        <f t="array" ref="V265">SUMPRODUCT(('P2'!$M$8:$AV$8=V$9)*('P2'!$B$11:$B$190=$B265)*('P2'!$M$11:$AV$190*1))</f>
        <v>0</v>
      </c>
      <c r="W265" s="67" cm="1">
        <f t="array" ref="W265">SUMPRODUCT(('P2'!$M$8:$AV$8=W$9)*('P2'!$B$11:$B$190=$B265)*('P2'!$M$11:$AV$190*1))</f>
        <v>0</v>
      </c>
      <c r="X265" s="68" cm="1">
        <f t="array" ref="X265">SUMPRODUCT(('P2'!$M$8:$AV$8=X$9)*('P2'!$B$11:$B$190=$B265)*('P2'!$M$11:$AV$190*1))</f>
        <v>0</v>
      </c>
      <c r="Y265" s="69" cm="1">
        <f t="array" ref="Y265">SUMPRODUCT(('P2'!$M$8:$AV$8=Y$9)*('P2'!$B$11:$B$190=$B265)*('P2'!$M$11:$AV$190*1))</f>
        <v>0</v>
      </c>
      <c r="Z265" s="67" cm="1">
        <f t="array" ref="Z265">SUMPRODUCT(('P2'!$M$8:$AV$8=Z$9)*('P2'!$B$11:$B$190=$B265)*('P2'!$M$11:$AV$190*1))</f>
        <v>0</v>
      </c>
      <c r="AA265" s="68" cm="1">
        <f t="array" ref="AA265">SUMPRODUCT(('P2'!$M$8:$AV$8=AA$9)*('P2'!$B$11:$B$190=$B265)*('P2'!$M$11:$AV$190*1))</f>
        <v>0</v>
      </c>
      <c r="AB265" s="69" cm="1">
        <f t="array" ref="AB265">SUMPRODUCT(('P2'!$M$8:$AV$8=AB$9)*('P2'!$B$11:$B$190=$B265)*('P2'!$M$11:$AV$190*1))</f>
        <v>0</v>
      </c>
      <c r="AC265" s="67" cm="1">
        <f t="array" ref="AC265">SUMPRODUCT(('P2'!$M$8:$AV$8=AC$9)*('P2'!$B$11:$B$190=$B265)*('P2'!$M$11:$AV$190*1))</f>
        <v>0</v>
      </c>
      <c r="AD265" s="68" cm="1">
        <f t="array" ref="AD265">SUMPRODUCT(('P2'!$M$8:$AV$8=AD$9)*('P2'!$B$11:$B$190=$B265)*('P2'!$M$11:$AV$190*1))</f>
        <v>0</v>
      </c>
      <c r="AE265" s="69" cm="1">
        <f t="array" ref="AE265">SUMPRODUCT(('P2'!$M$8:$AV$8=AE$9)*('P2'!$B$11:$B$190=$B265)*('P2'!$M$11:$AV$190*1))</f>
        <v>0</v>
      </c>
      <c r="AF265" s="67" cm="1">
        <f t="array" ref="AF265">SUMPRODUCT(('P2'!$M$8:$AV$8=AF$9)*('P2'!$B$11:$B$190=$B265)*('P2'!$M$11:$AV$190*1))</f>
        <v>0</v>
      </c>
      <c r="AG265" s="68" cm="1">
        <f t="array" ref="AG265">SUMPRODUCT(('P2'!$M$8:$AV$8=AG$9)*('P2'!$B$11:$B$190=$B265)*('P2'!$M$11:$AV$190*1))</f>
        <v>0</v>
      </c>
      <c r="AH265" s="69" cm="1">
        <f t="array" ref="AH265">SUMPRODUCT(('P2'!$M$8:$AV$8=AH$9)*('P2'!$B$11:$B$190=$B265)*('P2'!$M$11:$AV$190*1))</f>
        <v>0</v>
      </c>
      <c r="AI265" s="67" cm="1">
        <f t="array" ref="AI265">SUMPRODUCT(('P2'!$M$8:$AV$8=AI$9)*('P2'!$B$11:$B$190=$B265)*('P2'!$M$11:$AV$190*1))</f>
        <v>0</v>
      </c>
      <c r="AJ265" s="68" cm="1">
        <f t="array" ref="AJ265">SUMPRODUCT(('P2'!$M$8:$AV$8=AJ$9)*('P2'!$B$11:$B$190=$B265)*('P2'!$M$11:$AV$190*1))</f>
        <v>0</v>
      </c>
      <c r="AK265" s="69" cm="1">
        <f t="array" ref="AK265">SUMPRODUCT(('P2'!$M$8:$AV$8=AK$9)*('P2'!$B$11:$B$190=$B265)*('P2'!$M$11:$AV$190*1))</f>
        <v>0</v>
      </c>
      <c r="AL265" s="67" cm="1">
        <f t="array" ref="AL265">SUMPRODUCT(('P2'!$M$8:$AV$8=AL$9)*('P2'!$B$11:$B$190=$B265)*('P2'!$M$11:$AV$190*1))</f>
        <v>0</v>
      </c>
      <c r="AM265" s="68" cm="1">
        <f t="array" ref="AM265">SUMPRODUCT(('P2'!$M$8:$AV$8=AM$9)*('P2'!$B$11:$B$190=$B265)*('P2'!$M$11:$AV$190*1))</f>
        <v>0</v>
      </c>
      <c r="AN265" s="69" cm="1">
        <f t="array" ref="AN265">SUMPRODUCT(('P2'!$M$8:$AV$8=AN$9)*('P2'!$B$11:$B$190=$B265)*('P2'!$M$11:$AV$190*1))</f>
        <v>0</v>
      </c>
      <c r="AO265" s="67" cm="1">
        <f t="array" ref="AO265">SUMPRODUCT(('P2'!$M$8:$AV$8=AO$9)*('P2'!$B$11:$B$190=$B265)*('P2'!$M$11:$AV$190*1))</f>
        <v>0</v>
      </c>
      <c r="AP265" s="68" cm="1">
        <f t="array" ref="AP265">SUMPRODUCT(('P2'!$M$8:$AV$8=AP$9)*('P2'!$B$11:$B$190=$B265)*('P2'!$M$11:$AV$190*1))</f>
        <v>0</v>
      </c>
      <c r="AQ265" s="69" cm="1">
        <f t="array" ref="AQ265">SUMPRODUCT(('P2'!$M$8:$AV$8=AQ$9)*('P2'!$B$11:$B$190=$B265)*('P2'!$M$11:$AV$190*1))</f>
        <v>0</v>
      </c>
      <c r="AR265" s="67" cm="1">
        <f t="array" ref="AR265">SUMPRODUCT(('P2'!$M$8:$AV$8=AR$9)*('P2'!$B$11:$B$190=$B265)*('P2'!$M$11:$AV$190*1))</f>
        <v>0</v>
      </c>
      <c r="AS265" s="68" cm="1">
        <f t="array" ref="AS265">SUMPRODUCT(('P2'!$M$8:$AV$8=AS$9)*('P2'!$B$11:$B$190=$B265)*('P2'!$M$11:$AV$190*1))</f>
        <v>0</v>
      </c>
      <c r="AT265" s="69" cm="1">
        <f t="array" ref="AT265">SUMPRODUCT(('P2'!$M$8:$AV$8=AT$9)*('P2'!$B$11:$B$190=$B265)*('P2'!$M$11:$AV$190*1))</f>
        <v>0</v>
      </c>
      <c r="AU265" s="67" cm="1">
        <f t="array" ref="AU265">SUMPRODUCT(('P2'!$M$8:$AV$8=AU$9)*('P2'!$B$11:$B$190=$B265)*('P2'!$M$11:$AV$190*1))</f>
        <v>0</v>
      </c>
      <c r="AV265" s="68" cm="1">
        <f t="array" ref="AV265">SUMPRODUCT(('P2'!$M$8:$AV$8=AV$9)*('P2'!$B$11:$B$190=$B265)*('P2'!$M$11:$AV$190*1))</f>
        <v>0</v>
      </c>
      <c r="AW265" s="69" cm="1">
        <f t="array" ref="AW265">SUMPRODUCT(('P2'!$M$8:$AV$8=AW$9)*('P2'!$B$11:$B$190=$B265)*('P2'!$M$11:$AV$190*1))</f>
        <v>0</v>
      </c>
      <c r="AX265" s="67" cm="1">
        <f t="array" ref="AX265">SUMPRODUCT(('P2'!$M$8:$AV$8=AX$9)*('P2'!$B$11:$B$190=$B265)*('P2'!$M$11:$AV$190*1))</f>
        <v>0</v>
      </c>
      <c r="AY265" s="68" cm="1">
        <f t="array" ref="AY265">SUMPRODUCT(('P2'!$M$8:$AV$8=AY$9)*('P2'!$B$11:$B$190=$B265)*('P2'!$M$11:$AV$190*1))</f>
        <v>0</v>
      </c>
      <c r="AZ265" s="69" cm="1">
        <f t="array" ref="AZ265">SUMPRODUCT(('P2'!$M$8:$AV$8=AZ$9)*('P2'!$B$11:$B$190=$B265)*('P2'!$M$11:$AV$190*1))</f>
        <v>0</v>
      </c>
      <c r="BA265" s="26"/>
      <c r="BB265" s="381"/>
      <c r="BC265" s="382"/>
      <c r="BD265" s="26"/>
      <c r="BE265" s="381">
        <f t="shared" si="312"/>
        <v>0</v>
      </c>
      <c r="BF265" s="383">
        <f t="shared" si="292"/>
        <v>0</v>
      </c>
      <c r="BG265" s="26"/>
      <c r="BH265" s="381">
        <f t="shared" si="313"/>
        <v>0</v>
      </c>
      <c r="BI265" s="383">
        <f t="shared" si="293"/>
        <v>0</v>
      </c>
    </row>
    <row r="266" spans="2:61" ht="12" hidden="1" customHeight="1" outlineLevel="1" x14ac:dyDescent="0.35">
      <c r="B266" s="61" t="s">
        <v>638</v>
      </c>
      <c r="C266" s="62">
        <f>IFERROR(VLOOKUP($B266,'P2'!$B:$AQ,2,FALSE),0)</f>
        <v>0</v>
      </c>
      <c r="D266" s="376">
        <f>IFERROR(VLOOKUP($B266,'P2'!$B:$AQ,3,FALSE),0)</f>
        <v>0</v>
      </c>
      <c r="E266" s="377">
        <f>IFERROR(VLOOKUP($B266,'P2'!$B:$AQ,4,FALSE),0)</f>
        <v>0</v>
      </c>
      <c r="F266" s="376">
        <f>IFERROR(VLOOKUP($B266,'P2'!$B:$AQ,5,FALSE),0)</f>
        <v>0</v>
      </c>
      <c r="G266" s="377">
        <f>IFERROR(VLOOKUP($B266,'P2'!$B:$AQ,6,FALSE),0)</f>
        <v>0</v>
      </c>
      <c r="H266" s="378">
        <f>IFERROR(VLOOKUP($B266,'P2'!$B:$AQ,7,FALSE),0)</f>
        <v>0</v>
      </c>
      <c r="I266" s="394">
        <f>IFERROR(VLOOKUP($B266,'P2'!$B:$AQ,8,FALSE),0)</f>
        <v>0</v>
      </c>
      <c r="J266" s="395">
        <f>IFERROR(VLOOKUP($B266,'P2'!$B:$AQ,9,FALSE),0)</f>
        <v>0</v>
      </c>
      <c r="K266" s="392"/>
      <c r="L266" s="393"/>
      <c r="M266" s="68">
        <f t="shared" si="314"/>
        <v>0</v>
      </c>
      <c r="N266" s="393"/>
      <c r="O266" s="66">
        <f t="shared" si="315"/>
        <v>0</v>
      </c>
      <c r="P266" s="26"/>
      <c r="Q266" s="67" cm="1">
        <f t="array" ref="Q266">SUMPRODUCT(('P2'!$M$8:$AV$8=Q$9)*('P2'!$B$11:$B$190=$B266)*('P2'!$M$11:$AV$190*1))</f>
        <v>0</v>
      </c>
      <c r="R266" s="68" cm="1">
        <f t="array" ref="R266">SUMPRODUCT(('P2'!$M$8:$AV$8=R$9)*('P2'!$B$11:$B$190=$B266)*('P2'!$M$11:$AV$190*1))</f>
        <v>0</v>
      </c>
      <c r="S266" s="69" cm="1">
        <f t="array" ref="S266">SUMPRODUCT(('P2'!$M$8:$AV$8=S$9)*('P2'!$B$11:$B$190=$B266)*('P2'!$M$11:$AV$190*1))</f>
        <v>0</v>
      </c>
      <c r="T266" s="67" cm="1">
        <f t="array" ref="T266">SUMPRODUCT(('P2'!$M$8:$AV$8=T$9)*('P2'!$B$11:$B$190=$B266)*('P2'!$M$11:$AV$190*1))</f>
        <v>0</v>
      </c>
      <c r="U266" s="68" cm="1">
        <f t="array" ref="U266">SUMPRODUCT(('P2'!$M$8:$AV$8=U$9)*('P2'!$B$11:$B$190=$B266)*('P2'!$M$11:$AV$190*1))</f>
        <v>0</v>
      </c>
      <c r="V266" s="69" cm="1">
        <f t="array" ref="V266">SUMPRODUCT(('P2'!$M$8:$AV$8=V$9)*('P2'!$B$11:$B$190=$B266)*('P2'!$M$11:$AV$190*1))</f>
        <v>0</v>
      </c>
      <c r="W266" s="67" cm="1">
        <f t="array" ref="W266">SUMPRODUCT(('P2'!$M$8:$AV$8=W$9)*('P2'!$B$11:$B$190=$B266)*('P2'!$M$11:$AV$190*1))</f>
        <v>0</v>
      </c>
      <c r="X266" s="68" cm="1">
        <f t="array" ref="X266">SUMPRODUCT(('P2'!$M$8:$AV$8=X$9)*('P2'!$B$11:$B$190=$B266)*('P2'!$M$11:$AV$190*1))</f>
        <v>0</v>
      </c>
      <c r="Y266" s="69" cm="1">
        <f t="array" ref="Y266">SUMPRODUCT(('P2'!$M$8:$AV$8=Y$9)*('P2'!$B$11:$B$190=$B266)*('P2'!$M$11:$AV$190*1))</f>
        <v>0</v>
      </c>
      <c r="Z266" s="67" cm="1">
        <f t="array" ref="Z266">SUMPRODUCT(('P2'!$M$8:$AV$8=Z$9)*('P2'!$B$11:$B$190=$B266)*('P2'!$M$11:$AV$190*1))</f>
        <v>0</v>
      </c>
      <c r="AA266" s="68" cm="1">
        <f t="array" ref="AA266">SUMPRODUCT(('P2'!$M$8:$AV$8=AA$9)*('P2'!$B$11:$B$190=$B266)*('P2'!$M$11:$AV$190*1))</f>
        <v>0</v>
      </c>
      <c r="AB266" s="69" cm="1">
        <f t="array" ref="AB266">SUMPRODUCT(('P2'!$M$8:$AV$8=AB$9)*('P2'!$B$11:$B$190=$B266)*('P2'!$M$11:$AV$190*1))</f>
        <v>0</v>
      </c>
      <c r="AC266" s="67" cm="1">
        <f t="array" ref="AC266">SUMPRODUCT(('P2'!$M$8:$AV$8=AC$9)*('P2'!$B$11:$B$190=$B266)*('P2'!$M$11:$AV$190*1))</f>
        <v>0</v>
      </c>
      <c r="AD266" s="68" cm="1">
        <f t="array" ref="AD266">SUMPRODUCT(('P2'!$M$8:$AV$8=AD$9)*('P2'!$B$11:$B$190=$B266)*('P2'!$M$11:$AV$190*1))</f>
        <v>0</v>
      </c>
      <c r="AE266" s="69" cm="1">
        <f t="array" ref="AE266">SUMPRODUCT(('P2'!$M$8:$AV$8=AE$9)*('P2'!$B$11:$B$190=$B266)*('P2'!$M$11:$AV$190*1))</f>
        <v>0</v>
      </c>
      <c r="AF266" s="67" cm="1">
        <f t="array" ref="AF266">SUMPRODUCT(('P2'!$M$8:$AV$8=AF$9)*('P2'!$B$11:$B$190=$B266)*('P2'!$M$11:$AV$190*1))</f>
        <v>0</v>
      </c>
      <c r="AG266" s="68" cm="1">
        <f t="array" ref="AG266">SUMPRODUCT(('P2'!$M$8:$AV$8=AG$9)*('P2'!$B$11:$B$190=$B266)*('P2'!$M$11:$AV$190*1))</f>
        <v>0</v>
      </c>
      <c r="AH266" s="69" cm="1">
        <f t="array" ref="AH266">SUMPRODUCT(('P2'!$M$8:$AV$8=AH$9)*('P2'!$B$11:$B$190=$B266)*('P2'!$M$11:$AV$190*1))</f>
        <v>0</v>
      </c>
      <c r="AI266" s="67" cm="1">
        <f t="array" ref="AI266">SUMPRODUCT(('P2'!$M$8:$AV$8=AI$9)*('P2'!$B$11:$B$190=$B266)*('P2'!$M$11:$AV$190*1))</f>
        <v>0</v>
      </c>
      <c r="AJ266" s="68" cm="1">
        <f t="array" ref="AJ266">SUMPRODUCT(('P2'!$M$8:$AV$8=AJ$9)*('P2'!$B$11:$B$190=$B266)*('P2'!$M$11:$AV$190*1))</f>
        <v>0</v>
      </c>
      <c r="AK266" s="69" cm="1">
        <f t="array" ref="AK266">SUMPRODUCT(('P2'!$M$8:$AV$8=AK$9)*('P2'!$B$11:$B$190=$B266)*('P2'!$M$11:$AV$190*1))</f>
        <v>0</v>
      </c>
      <c r="AL266" s="67" cm="1">
        <f t="array" ref="AL266">SUMPRODUCT(('P2'!$M$8:$AV$8=AL$9)*('P2'!$B$11:$B$190=$B266)*('P2'!$M$11:$AV$190*1))</f>
        <v>0</v>
      </c>
      <c r="AM266" s="68" cm="1">
        <f t="array" ref="AM266">SUMPRODUCT(('P2'!$M$8:$AV$8=AM$9)*('P2'!$B$11:$B$190=$B266)*('P2'!$M$11:$AV$190*1))</f>
        <v>0</v>
      </c>
      <c r="AN266" s="69" cm="1">
        <f t="array" ref="AN266">SUMPRODUCT(('P2'!$M$8:$AV$8=AN$9)*('P2'!$B$11:$B$190=$B266)*('P2'!$M$11:$AV$190*1))</f>
        <v>0</v>
      </c>
      <c r="AO266" s="67" cm="1">
        <f t="array" ref="AO266">SUMPRODUCT(('P2'!$M$8:$AV$8=AO$9)*('P2'!$B$11:$B$190=$B266)*('P2'!$M$11:$AV$190*1))</f>
        <v>0</v>
      </c>
      <c r="AP266" s="68" cm="1">
        <f t="array" ref="AP266">SUMPRODUCT(('P2'!$M$8:$AV$8=AP$9)*('P2'!$B$11:$B$190=$B266)*('P2'!$M$11:$AV$190*1))</f>
        <v>0</v>
      </c>
      <c r="AQ266" s="69" cm="1">
        <f t="array" ref="AQ266">SUMPRODUCT(('P2'!$M$8:$AV$8=AQ$9)*('P2'!$B$11:$B$190=$B266)*('P2'!$M$11:$AV$190*1))</f>
        <v>0</v>
      </c>
      <c r="AR266" s="67" cm="1">
        <f t="array" ref="AR266">SUMPRODUCT(('P2'!$M$8:$AV$8=AR$9)*('P2'!$B$11:$B$190=$B266)*('P2'!$M$11:$AV$190*1))</f>
        <v>0</v>
      </c>
      <c r="AS266" s="68" cm="1">
        <f t="array" ref="AS266">SUMPRODUCT(('P2'!$M$8:$AV$8=AS$9)*('P2'!$B$11:$B$190=$B266)*('P2'!$M$11:$AV$190*1))</f>
        <v>0</v>
      </c>
      <c r="AT266" s="69" cm="1">
        <f t="array" ref="AT266">SUMPRODUCT(('P2'!$M$8:$AV$8=AT$9)*('P2'!$B$11:$B$190=$B266)*('P2'!$M$11:$AV$190*1))</f>
        <v>0</v>
      </c>
      <c r="AU266" s="67" cm="1">
        <f t="array" ref="AU266">SUMPRODUCT(('P2'!$M$8:$AV$8=AU$9)*('P2'!$B$11:$B$190=$B266)*('P2'!$M$11:$AV$190*1))</f>
        <v>0</v>
      </c>
      <c r="AV266" s="68" cm="1">
        <f t="array" ref="AV266">SUMPRODUCT(('P2'!$M$8:$AV$8=AV$9)*('P2'!$B$11:$B$190=$B266)*('P2'!$M$11:$AV$190*1))</f>
        <v>0</v>
      </c>
      <c r="AW266" s="69" cm="1">
        <f t="array" ref="AW266">SUMPRODUCT(('P2'!$M$8:$AV$8=AW$9)*('P2'!$B$11:$B$190=$B266)*('P2'!$M$11:$AV$190*1))</f>
        <v>0</v>
      </c>
      <c r="AX266" s="67" cm="1">
        <f t="array" ref="AX266">SUMPRODUCT(('P2'!$M$8:$AV$8=AX$9)*('P2'!$B$11:$B$190=$B266)*('P2'!$M$11:$AV$190*1))</f>
        <v>0</v>
      </c>
      <c r="AY266" s="68" cm="1">
        <f t="array" ref="AY266">SUMPRODUCT(('P2'!$M$8:$AV$8=AY$9)*('P2'!$B$11:$B$190=$B266)*('P2'!$M$11:$AV$190*1))</f>
        <v>0</v>
      </c>
      <c r="AZ266" s="69" cm="1">
        <f t="array" ref="AZ266">SUMPRODUCT(('P2'!$M$8:$AV$8=AZ$9)*('P2'!$B$11:$B$190=$B266)*('P2'!$M$11:$AV$190*1))</f>
        <v>0</v>
      </c>
      <c r="BA266" s="26"/>
      <c r="BB266" s="381"/>
      <c r="BC266" s="382"/>
      <c r="BD266" s="26"/>
      <c r="BE266" s="381">
        <f t="shared" si="312"/>
        <v>0</v>
      </c>
      <c r="BF266" s="383">
        <f t="shared" si="292"/>
        <v>0</v>
      </c>
      <c r="BG266" s="26"/>
      <c r="BH266" s="381">
        <f t="shared" si="313"/>
        <v>0</v>
      </c>
      <c r="BI266" s="383">
        <f t="shared" si="293"/>
        <v>0</v>
      </c>
    </row>
    <row r="267" spans="2:61" ht="12" hidden="1" customHeight="1" outlineLevel="1" x14ac:dyDescent="0.35">
      <c r="B267" s="61" t="s">
        <v>639</v>
      </c>
      <c r="C267" s="62">
        <f>IFERROR(VLOOKUP($B267,'P2'!$B:$AQ,2,FALSE),0)</f>
        <v>0</v>
      </c>
      <c r="D267" s="376">
        <f>IFERROR(VLOOKUP($B267,'P2'!$B:$AQ,3,FALSE),0)</f>
        <v>0</v>
      </c>
      <c r="E267" s="377">
        <f>IFERROR(VLOOKUP($B267,'P2'!$B:$AQ,4,FALSE),0)</f>
        <v>0</v>
      </c>
      <c r="F267" s="376">
        <f>IFERROR(VLOOKUP($B267,'P2'!$B:$AQ,5,FALSE),0)</f>
        <v>0</v>
      </c>
      <c r="G267" s="377">
        <f>IFERROR(VLOOKUP($B267,'P2'!$B:$AQ,6,FALSE),0)</f>
        <v>0</v>
      </c>
      <c r="H267" s="378">
        <f>IFERROR(VLOOKUP($B267,'P2'!$B:$AQ,7,FALSE),0)</f>
        <v>0</v>
      </c>
      <c r="I267" s="394">
        <f>IFERROR(VLOOKUP($B267,'P2'!$B:$AQ,8,FALSE),0)</f>
        <v>0</v>
      </c>
      <c r="J267" s="395">
        <f>IFERROR(VLOOKUP($B267,'P2'!$B:$AQ,9,FALSE),0)</f>
        <v>0</v>
      </c>
      <c r="K267" s="392"/>
      <c r="L267" s="393"/>
      <c r="M267" s="68">
        <f t="shared" si="314"/>
        <v>0</v>
      </c>
      <c r="N267" s="393"/>
      <c r="O267" s="66">
        <f t="shared" si="315"/>
        <v>0</v>
      </c>
      <c r="P267" s="26"/>
      <c r="Q267" s="67" cm="1">
        <f t="array" ref="Q267">SUMPRODUCT(('P2'!$M$8:$AV$8=Q$9)*('P2'!$B$11:$B$190=$B267)*('P2'!$M$11:$AV$190*1))</f>
        <v>0</v>
      </c>
      <c r="R267" s="68" cm="1">
        <f t="array" ref="R267">SUMPRODUCT(('P2'!$M$8:$AV$8=R$9)*('P2'!$B$11:$B$190=$B267)*('P2'!$M$11:$AV$190*1))</f>
        <v>0</v>
      </c>
      <c r="S267" s="69" cm="1">
        <f t="array" ref="S267">SUMPRODUCT(('P2'!$M$8:$AV$8=S$9)*('P2'!$B$11:$B$190=$B267)*('P2'!$M$11:$AV$190*1))</f>
        <v>0</v>
      </c>
      <c r="T267" s="67" cm="1">
        <f t="array" ref="T267">SUMPRODUCT(('P2'!$M$8:$AV$8=T$9)*('P2'!$B$11:$B$190=$B267)*('P2'!$M$11:$AV$190*1))</f>
        <v>0</v>
      </c>
      <c r="U267" s="68" cm="1">
        <f t="array" ref="U267">SUMPRODUCT(('P2'!$M$8:$AV$8=U$9)*('P2'!$B$11:$B$190=$B267)*('P2'!$M$11:$AV$190*1))</f>
        <v>0</v>
      </c>
      <c r="V267" s="69" cm="1">
        <f t="array" ref="V267">SUMPRODUCT(('P2'!$M$8:$AV$8=V$9)*('P2'!$B$11:$B$190=$B267)*('P2'!$M$11:$AV$190*1))</f>
        <v>0</v>
      </c>
      <c r="W267" s="67" cm="1">
        <f t="array" ref="W267">SUMPRODUCT(('P2'!$M$8:$AV$8=W$9)*('P2'!$B$11:$B$190=$B267)*('P2'!$M$11:$AV$190*1))</f>
        <v>0</v>
      </c>
      <c r="X267" s="68" cm="1">
        <f t="array" ref="X267">SUMPRODUCT(('P2'!$M$8:$AV$8=X$9)*('P2'!$B$11:$B$190=$B267)*('P2'!$M$11:$AV$190*1))</f>
        <v>0</v>
      </c>
      <c r="Y267" s="69" cm="1">
        <f t="array" ref="Y267">SUMPRODUCT(('P2'!$M$8:$AV$8=Y$9)*('P2'!$B$11:$B$190=$B267)*('P2'!$M$11:$AV$190*1))</f>
        <v>0</v>
      </c>
      <c r="Z267" s="67" cm="1">
        <f t="array" ref="Z267">SUMPRODUCT(('P2'!$M$8:$AV$8=Z$9)*('P2'!$B$11:$B$190=$B267)*('P2'!$M$11:$AV$190*1))</f>
        <v>0</v>
      </c>
      <c r="AA267" s="68" cm="1">
        <f t="array" ref="AA267">SUMPRODUCT(('P2'!$M$8:$AV$8=AA$9)*('P2'!$B$11:$B$190=$B267)*('P2'!$M$11:$AV$190*1))</f>
        <v>0</v>
      </c>
      <c r="AB267" s="69" cm="1">
        <f t="array" ref="AB267">SUMPRODUCT(('P2'!$M$8:$AV$8=AB$9)*('P2'!$B$11:$B$190=$B267)*('P2'!$M$11:$AV$190*1))</f>
        <v>0</v>
      </c>
      <c r="AC267" s="67" cm="1">
        <f t="array" ref="AC267">SUMPRODUCT(('P2'!$M$8:$AV$8=AC$9)*('P2'!$B$11:$B$190=$B267)*('P2'!$M$11:$AV$190*1))</f>
        <v>0</v>
      </c>
      <c r="AD267" s="68" cm="1">
        <f t="array" ref="AD267">SUMPRODUCT(('P2'!$M$8:$AV$8=AD$9)*('P2'!$B$11:$B$190=$B267)*('P2'!$M$11:$AV$190*1))</f>
        <v>0</v>
      </c>
      <c r="AE267" s="69" cm="1">
        <f t="array" ref="AE267">SUMPRODUCT(('P2'!$M$8:$AV$8=AE$9)*('P2'!$B$11:$B$190=$B267)*('P2'!$M$11:$AV$190*1))</f>
        <v>0</v>
      </c>
      <c r="AF267" s="67" cm="1">
        <f t="array" ref="AF267">SUMPRODUCT(('P2'!$M$8:$AV$8=AF$9)*('P2'!$B$11:$B$190=$B267)*('P2'!$M$11:$AV$190*1))</f>
        <v>0</v>
      </c>
      <c r="AG267" s="68" cm="1">
        <f t="array" ref="AG267">SUMPRODUCT(('P2'!$M$8:$AV$8=AG$9)*('P2'!$B$11:$B$190=$B267)*('P2'!$M$11:$AV$190*1))</f>
        <v>0</v>
      </c>
      <c r="AH267" s="69" cm="1">
        <f t="array" ref="AH267">SUMPRODUCT(('P2'!$M$8:$AV$8=AH$9)*('P2'!$B$11:$B$190=$B267)*('P2'!$M$11:$AV$190*1))</f>
        <v>0</v>
      </c>
      <c r="AI267" s="67" cm="1">
        <f t="array" ref="AI267">SUMPRODUCT(('P2'!$M$8:$AV$8=AI$9)*('P2'!$B$11:$B$190=$B267)*('P2'!$M$11:$AV$190*1))</f>
        <v>0</v>
      </c>
      <c r="AJ267" s="68" cm="1">
        <f t="array" ref="AJ267">SUMPRODUCT(('P2'!$M$8:$AV$8=AJ$9)*('P2'!$B$11:$B$190=$B267)*('P2'!$M$11:$AV$190*1))</f>
        <v>0</v>
      </c>
      <c r="AK267" s="69" cm="1">
        <f t="array" ref="AK267">SUMPRODUCT(('P2'!$M$8:$AV$8=AK$9)*('P2'!$B$11:$B$190=$B267)*('P2'!$M$11:$AV$190*1))</f>
        <v>0</v>
      </c>
      <c r="AL267" s="67" cm="1">
        <f t="array" ref="AL267">SUMPRODUCT(('P2'!$M$8:$AV$8=AL$9)*('P2'!$B$11:$B$190=$B267)*('P2'!$M$11:$AV$190*1))</f>
        <v>0</v>
      </c>
      <c r="AM267" s="68" cm="1">
        <f t="array" ref="AM267">SUMPRODUCT(('P2'!$M$8:$AV$8=AM$9)*('P2'!$B$11:$B$190=$B267)*('P2'!$M$11:$AV$190*1))</f>
        <v>0</v>
      </c>
      <c r="AN267" s="69" cm="1">
        <f t="array" ref="AN267">SUMPRODUCT(('P2'!$M$8:$AV$8=AN$9)*('P2'!$B$11:$B$190=$B267)*('P2'!$M$11:$AV$190*1))</f>
        <v>0</v>
      </c>
      <c r="AO267" s="67" cm="1">
        <f t="array" ref="AO267">SUMPRODUCT(('P2'!$M$8:$AV$8=AO$9)*('P2'!$B$11:$B$190=$B267)*('P2'!$M$11:$AV$190*1))</f>
        <v>0</v>
      </c>
      <c r="AP267" s="68" cm="1">
        <f t="array" ref="AP267">SUMPRODUCT(('P2'!$M$8:$AV$8=AP$9)*('P2'!$B$11:$B$190=$B267)*('P2'!$M$11:$AV$190*1))</f>
        <v>0</v>
      </c>
      <c r="AQ267" s="69" cm="1">
        <f t="array" ref="AQ267">SUMPRODUCT(('P2'!$M$8:$AV$8=AQ$9)*('P2'!$B$11:$B$190=$B267)*('P2'!$M$11:$AV$190*1))</f>
        <v>0</v>
      </c>
      <c r="AR267" s="67" cm="1">
        <f t="array" ref="AR267">SUMPRODUCT(('P2'!$M$8:$AV$8=AR$9)*('P2'!$B$11:$B$190=$B267)*('P2'!$M$11:$AV$190*1))</f>
        <v>0</v>
      </c>
      <c r="AS267" s="68" cm="1">
        <f t="array" ref="AS267">SUMPRODUCT(('P2'!$M$8:$AV$8=AS$9)*('P2'!$B$11:$B$190=$B267)*('P2'!$M$11:$AV$190*1))</f>
        <v>0</v>
      </c>
      <c r="AT267" s="69" cm="1">
        <f t="array" ref="AT267">SUMPRODUCT(('P2'!$M$8:$AV$8=AT$9)*('P2'!$B$11:$B$190=$B267)*('P2'!$M$11:$AV$190*1))</f>
        <v>0</v>
      </c>
      <c r="AU267" s="67" cm="1">
        <f t="array" ref="AU267">SUMPRODUCT(('P2'!$M$8:$AV$8=AU$9)*('P2'!$B$11:$B$190=$B267)*('P2'!$M$11:$AV$190*1))</f>
        <v>0</v>
      </c>
      <c r="AV267" s="68" cm="1">
        <f t="array" ref="AV267">SUMPRODUCT(('P2'!$M$8:$AV$8=AV$9)*('P2'!$B$11:$B$190=$B267)*('P2'!$M$11:$AV$190*1))</f>
        <v>0</v>
      </c>
      <c r="AW267" s="69" cm="1">
        <f t="array" ref="AW267">SUMPRODUCT(('P2'!$M$8:$AV$8=AW$9)*('P2'!$B$11:$B$190=$B267)*('P2'!$M$11:$AV$190*1))</f>
        <v>0</v>
      </c>
      <c r="AX267" s="67" cm="1">
        <f t="array" ref="AX267">SUMPRODUCT(('P2'!$M$8:$AV$8=AX$9)*('P2'!$B$11:$B$190=$B267)*('P2'!$M$11:$AV$190*1))</f>
        <v>0</v>
      </c>
      <c r="AY267" s="68" cm="1">
        <f t="array" ref="AY267">SUMPRODUCT(('P2'!$M$8:$AV$8=AY$9)*('P2'!$B$11:$B$190=$B267)*('P2'!$M$11:$AV$190*1))</f>
        <v>0</v>
      </c>
      <c r="AZ267" s="69" cm="1">
        <f t="array" ref="AZ267">SUMPRODUCT(('P2'!$M$8:$AV$8=AZ$9)*('P2'!$B$11:$B$190=$B267)*('P2'!$M$11:$AV$190*1))</f>
        <v>0</v>
      </c>
      <c r="BA267" s="26"/>
      <c r="BB267" s="381"/>
      <c r="BC267" s="382"/>
      <c r="BD267" s="26"/>
      <c r="BE267" s="381">
        <f t="shared" si="312"/>
        <v>0</v>
      </c>
      <c r="BF267" s="383">
        <f t="shared" si="292"/>
        <v>0</v>
      </c>
      <c r="BG267" s="26"/>
      <c r="BH267" s="381">
        <f t="shared" si="313"/>
        <v>0</v>
      </c>
      <c r="BI267" s="383">
        <f t="shared" si="293"/>
        <v>0</v>
      </c>
    </row>
    <row r="268" spans="2:61" ht="12" hidden="1" customHeight="1" outlineLevel="1" x14ac:dyDescent="0.35">
      <c r="B268" s="61" t="s">
        <v>640</v>
      </c>
      <c r="C268" s="62">
        <f>IFERROR(VLOOKUP($B268,'P2'!$B:$AQ,2,FALSE),0)</f>
        <v>0</v>
      </c>
      <c r="D268" s="376">
        <f>IFERROR(VLOOKUP($B268,'P2'!$B:$AQ,3,FALSE),0)</f>
        <v>0</v>
      </c>
      <c r="E268" s="377">
        <f>IFERROR(VLOOKUP($B268,'P2'!$B:$AQ,4,FALSE),0)</f>
        <v>0</v>
      </c>
      <c r="F268" s="376">
        <f>IFERROR(VLOOKUP($B268,'P2'!$B:$AQ,5,FALSE),0)</f>
        <v>0</v>
      </c>
      <c r="G268" s="377">
        <f>IFERROR(VLOOKUP($B268,'P2'!$B:$AQ,6,FALSE),0)</f>
        <v>0</v>
      </c>
      <c r="H268" s="378">
        <f>IFERROR(VLOOKUP($B268,'P2'!$B:$AQ,7,FALSE),0)</f>
        <v>0</v>
      </c>
      <c r="I268" s="394">
        <f>IFERROR(VLOOKUP($B268,'P2'!$B:$AQ,8,FALSE),0)</f>
        <v>0</v>
      </c>
      <c r="J268" s="395">
        <f>IFERROR(VLOOKUP($B268,'P2'!$B:$AQ,9,FALSE),0)</f>
        <v>0</v>
      </c>
      <c r="K268" s="392"/>
      <c r="L268" s="393"/>
      <c r="M268" s="68">
        <f t="shared" si="314"/>
        <v>0</v>
      </c>
      <c r="N268" s="393"/>
      <c r="O268" s="66">
        <f t="shared" si="315"/>
        <v>0</v>
      </c>
      <c r="P268" s="26"/>
      <c r="Q268" s="67" cm="1">
        <f t="array" ref="Q268">SUMPRODUCT(('P2'!$M$8:$AV$8=Q$9)*('P2'!$B$11:$B$190=$B268)*('P2'!$M$11:$AV$190*1))</f>
        <v>0</v>
      </c>
      <c r="R268" s="68" cm="1">
        <f t="array" ref="R268">SUMPRODUCT(('P2'!$M$8:$AV$8=R$9)*('P2'!$B$11:$B$190=$B268)*('P2'!$M$11:$AV$190*1))</f>
        <v>0</v>
      </c>
      <c r="S268" s="69" cm="1">
        <f t="array" ref="S268">SUMPRODUCT(('P2'!$M$8:$AV$8=S$9)*('P2'!$B$11:$B$190=$B268)*('P2'!$M$11:$AV$190*1))</f>
        <v>0</v>
      </c>
      <c r="T268" s="67" cm="1">
        <f t="array" ref="T268">SUMPRODUCT(('P2'!$M$8:$AV$8=T$9)*('P2'!$B$11:$B$190=$B268)*('P2'!$M$11:$AV$190*1))</f>
        <v>0</v>
      </c>
      <c r="U268" s="68" cm="1">
        <f t="array" ref="U268">SUMPRODUCT(('P2'!$M$8:$AV$8=U$9)*('P2'!$B$11:$B$190=$B268)*('P2'!$M$11:$AV$190*1))</f>
        <v>0</v>
      </c>
      <c r="V268" s="69" cm="1">
        <f t="array" ref="V268">SUMPRODUCT(('P2'!$M$8:$AV$8=V$9)*('P2'!$B$11:$B$190=$B268)*('P2'!$M$11:$AV$190*1))</f>
        <v>0</v>
      </c>
      <c r="W268" s="67" cm="1">
        <f t="array" ref="W268">SUMPRODUCT(('P2'!$M$8:$AV$8=W$9)*('P2'!$B$11:$B$190=$B268)*('P2'!$M$11:$AV$190*1))</f>
        <v>0</v>
      </c>
      <c r="X268" s="68" cm="1">
        <f t="array" ref="X268">SUMPRODUCT(('P2'!$M$8:$AV$8=X$9)*('P2'!$B$11:$B$190=$B268)*('P2'!$M$11:$AV$190*1))</f>
        <v>0</v>
      </c>
      <c r="Y268" s="69" cm="1">
        <f t="array" ref="Y268">SUMPRODUCT(('P2'!$M$8:$AV$8=Y$9)*('P2'!$B$11:$B$190=$B268)*('P2'!$M$11:$AV$190*1))</f>
        <v>0</v>
      </c>
      <c r="Z268" s="67" cm="1">
        <f t="array" ref="Z268">SUMPRODUCT(('P2'!$M$8:$AV$8=Z$9)*('P2'!$B$11:$B$190=$B268)*('P2'!$M$11:$AV$190*1))</f>
        <v>0</v>
      </c>
      <c r="AA268" s="68" cm="1">
        <f t="array" ref="AA268">SUMPRODUCT(('P2'!$M$8:$AV$8=AA$9)*('P2'!$B$11:$B$190=$B268)*('P2'!$M$11:$AV$190*1))</f>
        <v>0</v>
      </c>
      <c r="AB268" s="69" cm="1">
        <f t="array" ref="AB268">SUMPRODUCT(('P2'!$M$8:$AV$8=AB$9)*('P2'!$B$11:$B$190=$B268)*('P2'!$M$11:$AV$190*1))</f>
        <v>0</v>
      </c>
      <c r="AC268" s="67" cm="1">
        <f t="array" ref="AC268">SUMPRODUCT(('P2'!$M$8:$AV$8=AC$9)*('P2'!$B$11:$B$190=$B268)*('P2'!$M$11:$AV$190*1))</f>
        <v>0</v>
      </c>
      <c r="AD268" s="68" cm="1">
        <f t="array" ref="AD268">SUMPRODUCT(('P2'!$M$8:$AV$8=AD$9)*('P2'!$B$11:$B$190=$B268)*('P2'!$M$11:$AV$190*1))</f>
        <v>0</v>
      </c>
      <c r="AE268" s="69" cm="1">
        <f t="array" ref="AE268">SUMPRODUCT(('P2'!$M$8:$AV$8=AE$9)*('P2'!$B$11:$B$190=$B268)*('P2'!$M$11:$AV$190*1))</f>
        <v>0</v>
      </c>
      <c r="AF268" s="67" cm="1">
        <f t="array" ref="AF268">SUMPRODUCT(('P2'!$M$8:$AV$8=AF$9)*('P2'!$B$11:$B$190=$B268)*('P2'!$M$11:$AV$190*1))</f>
        <v>0</v>
      </c>
      <c r="AG268" s="68" cm="1">
        <f t="array" ref="AG268">SUMPRODUCT(('P2'!$M$8:$AV$8=AG$9)*('P2'!$B$11:$B$190=$B268)*('P2'!$M$11:$AV$190*1))</f>
        <v>0</v>
      </c>
      <c r="AH268" s="69" cm="1">
        <f t="array" ref="AH268">SUMPRODUCT(('P2'!$M$8:$AV$8=AH$9)*('P2'!$B$11:$B$190=$B268)*('P2'!$M$11:$AV$190*1))</f>
        <v>0</v>
      </c>
      <c r="AI268" s="67" cm="1">
        <f t="array" ref="AI268">SUMPRODUCT(('P2'!$M$8:$AV$8=AI$9)*('P2'!$B$11:$B$190=$B268)*('P2'!$M$11:$AV$190*1))</f>
        <v>0</v>
      </c>
      <c r="AJ268" s="68" cm="1">
        <f t="array" ref="AJ268">SUMPRODUCT(('P2'!$M$8:$AV$8=AJ$9)*('P2'!$B$11:$B$190=$B268)*('P2'!$M$11:$AV$190*1))</f>
        <v>0</v>
      </c>
      <c r="AK268" s="69" cm="1">
        <f t="array" ref="AK268">SUMPRODUCT(('P2'!$M$8:$AV$8=AK$9)*('P2'!$B$11:$B$190=$B268)*('P2'!$M$11:$AV$190*1))</f>
        <v>0</v>
      </c>
      <c r="AL268" s="67" cm="1">
        <f t="array" ref="AL268">SUMPRODUCT(('P2'!$M$8:$AV$8=AL$9)*('P2'!$B$11:$B$190=$B268)*('P2'!$M$11:$AV$190*1))</f>
        <v>0</v>
      </c>
      <c r="AM268" s="68" cm="1">
        <f t="array" ref="AM268">SUMPRODUCT(('P2'!$M$8:$AV$8=AM$9)*('P2'!$B$11:$B$190=$B268)*('P2'!$M$11:$AV$190*1))</f>
        <v>0</v>
      </c>
      <c r="AN268" s="69" cm="1">
        <f t="array" ref="AN268">SUMPRODUCT(('P2'!$M$8:$AV$8=AN$9)*('P2'!$B$11:$B$190=$B268)*('P2'!$M$11:$AV$190*1))</f>
        <v>0</v>
      </c>
      <c r="AO268" s="67" cm="1">
        <f t="array" ref="AO268">SUMPRODUCT(('P2'!$M$8:$AV$8=AO$9)*('P2'!$B$11:$B$190=$B268)*('P2'!$M$11:$AV$190*1))</f>
        <v>0</v>
      </c>
      <c r="AP268" s="68" cm="1">
        <f t="array" ref="AP268">SUMPRODUCT(('P2'!$M$8:$AV$8=AP$9)*('P2'!$B$11:$B$190=$B268)*('P2'!$M$11:$AV$190*1))</f>
        <v>0</v>
      </c>
      <c r="AQ268" s="69" cm="1">
        <f t="array" ref="AQ268">SUMPRODUCT(('P2'!$M$8:$AV$8=AQ$9)*('P2'!$B$11:$B$190=$B268)*('P2'!$M$11:$AV$190*1))</f>
        <v>0</v>
      </c>
      <c r="AR268" s="67" cm="1">
        <f t="array" ref="AR268">SUMPRODUCT(('P2'!$M$8:$AV$8=AR$9)*('P2'!$B$11:$B$190=$B268)*('P2'!$M$11:$AV$190*1))</f>
        <v>0</v>
      </c>
      <c r="AS268" s="68" cm="1">
        <f t="array" ref="AS268">SUMPRODUCT(('P2'!$M$8:$AV$8=AS$9)*('P2'!$B$11:$B$190=$B268)*('P2'!$M$11:$AV$190*1))</f>
        <v>0</v>
      </c>
      <c r="AT268" s="69" cm="1">
        <f t="array" ref="AT268">SUMPRODUCT(('P2'!$M$8:$AV$8=AT$9)*('P2'!$B$11:$B$190=$B268)*('P2'!$M$11:$AV$190*1))</f>
        <v>0</v>
      </c>
      <c r="AU268" s="67" cm="1">
        <f t="array" ref="AU268">SUMPRODUCT(('P2'!$M$8:$AV$8=AU$9)*('P2'!$B$11:$B$190=$B268)*('P2'!$M$11:$AV$190*1))</f>
        <v>0</v>
      </c>
      <c r="AV268" s="68" cm="1">
        <f t="array" ref="AV268">SUMPRODUCT(('P2'!$M$8:$AV$8=AV$9)*('P2'!$B$11:$B$190=$B268)*('P2'!$M$11:$AV$190*1))</f>
        <v>0</v>
      </c>
      <c r="AW268" s="69" cm="1">
        <f t="array" ref="AW268">SUMPRODUCT(('P2'!$M$8:$AV$8=AW$9)*('P2'!$B$11:$B$190=$B268)*('P2'!$M$11:$AV$190*1))</f>
        <v>0</v>
      </c>
      <c r="AX268" s="67" cm="1">
        <f t="array" ref="AX268">SUMPRODUCT(('P2'!$M$8:$AV$8=AX$9)*('P2'!$B$11:$B$190=$B268)*('P2'!$M$11:$AV$190*1))</f>
        <v>0</v>
      </c>
      <c r="AY268" s="68" cm="1">
        <f t="array" ref="AY268">SUMPRODUCT(('P2'!$M$8:$AV$8=AY$9)*('P2'!$B$11:$B$190=$B268)*('P2'!$M$11:$AV$190*1))</f>
        <v>0</v>
      </c>
      <c r="AZ268" s="69" cm="1">
        <f t="array" ref="AZ268">SUMPRODUCT(('P2'!$M$8:$AV$8=AZ$9)*('P2'!$B$11:$B$190=$B268)*('P2'!$M$11:$AV$190*1))</f>
        <v>0</v>
      </c>
      <c r="BA268" s="26"/>
      <c r="BB268" s="381"/>
      <c r="BC268" s="382"/>
      <c r="BD268" s="26"/>
      <c r="BE268" s="381">
        <f t="shared" si="312"/>
        <v>0</v>
      </c>
      <c r="BF268" s="383">
        <f t="shared" si="292"/>
        <v>0</v>
      </c>
      <c r="BG268" s="26"/>
      <c r="BH268" s="381">
        <f t="shared" si="313"/>
        <v>0</v>
      </c>
      <c r="BI268" s="383">
        <f t="shared" si="293"/>
        <v>0</v>
      </c>
    </row>
    <row r="269" spans="2:61" ht="12" hidden="1" customHeight="1" outlineLevel="1" x14ac:dyDescent="0.35">
      <c r="B269" s="61" t="s">
        <v>641</v>
      </c>
      <c r="C269" s="62">
        <f>IFERROR(VLOOKUP($B269,'P2'!$B:$AQ,2,FALSE),0)</f>
        <v>0</v>
      </c>
      <c r="D269" s="376">
        <f>IFERROR(VLOOKUP($B269,'P2'!$B:$AQ,3,FALSE),0)</f>
        <v>0</v>
      </c>
      <c r="E269" s="377">
        <f>IFERROR(VLOOKUP($B269,'P2'!$B:$AQ,4,FALSE),0)</f>
        <v>0</v>
      </c>
      <c r="F269" s="376">
        <f>IFERROR(VLOOKUP($B269,'P2'!$B:$AQ,5,FALSE),0)</f>
        <v>0</v>
      </c>
      <c r="G269" s="377">
        <f>IFERROR(VLOOKUP($B269,'P2'!$B:$AQ,6,FALSE),0)</f>
        <v>0</v>
      </c>
      <c r="H269" s="378">
        <f>IFERROR(VLOOKUP($B269,'P2'!$B:$AQ,7,FALSE),0)</f>
        <v>0</v>
      </c>
      <c r="I269" s="394">
        <f>IFERROR(VLOOKUP($B269,'P2'!$B:$AQ,8,FALSE),0)</f>
        <v>0</v>
      </c>
      <c r="J269" s="395">
        <f>IFERROR(VLOOKUP($B269,'P2'!$B:$AQ,9,FALSE),0)</f>
        <v>0</v>
      </c>
      <c r="K269" s="392"/>
      <c r="L269" s="393"/>
      <c r="M269" s="68">
        <f t="shared" si="314"/>
        <v>0</v>
      </c>
      <c r="N269" s="393"/>
      <c r="O269" s="66">
        <f t="shared" si="315"/>
        <v>0</v>
      </c>
      <c r="P269" s="26"/>
      <c r="Q269" s="67" cm="1">
        <f t="array" ref="Q269">SUMPRODUCT(('P2'!$M$8:$AV$8=Q$9)*('P2'!$B$11:$B$190=$B269)*('P2'!$M$11:$AV$190*1))</f>
        <v>0</v>
      </c>
      <c r="R269" s="68" cm="1">
        <f t="array" ref="R269">SUMPRODUCT(('P2'!$M$8:$AV$8=R$9)*('P2'!$B$11:$B$190=$B269)*('P2'!$M$11:$AV$190*1))</f>
        <v>0</v>
      </c>
      <c r="S269" s="69" cm="1">
        <f t="array" ref="S269">SUMPRODUCT(('P2'!$M$8:$AV$8=S$9)*('P2'!$B$11:$B$190=$B269)*('P2'!$M$11:$AV$190*1))</f>
        <v>0</v>
      </c>
      <c r="T269" s="67" cm="1">
        <f t="array" ref="T269">SUMPRODUCT(('P2'!$M$8:$AV$8=T$9)*('P2'!$B$11:$B$190=$B269)*('P2'!$M$11:$AV$190*1))</f>
        <v>0</v>
      </c>
      <c r="U269" s="68" cm="1">
        <f t="array" ref="U269">SUMPRODUCT(('P2'!$M$8:$AV$8=U$9)*('P2'!$B$11:$B$190=$B269)*('P2'!$M$11:$AV$190*1))</f>
        <v>0</v>
      </c>
      <c r="V269" s="69" cm="1">
        <f t="array" ref="V269">SUMPRODUCT(('P2'!$M$8:$AV$8=V$9)*('P2'!$B$11:$B$190=$B269)*('P2'!$M$11:$AV$190*1))</f>
        <v>0</v>
      </c>
      <c r="W269" s="67" cm="1">
        <f t="array" ref="W269">SUMPRODUCT(('P2'!$M$8:$AV$8=W$9)*('P2'!$B$11:$B$190=$B269)*('P2'!$M$11:$AV$190*1))</f>
        <v>0</v>
      </c>
      <c r="X269" s="68" cm="1">
        <f t="array" ref="X269">SUMPRODUCT(('P2'!$M$8:$AV$8=X$9)*('P2'!$B$11:$B$190=$B269)*('P2'!$M$11:$AV$190*1))</f>
        <v>0</v>
      </c>
      <c r="Y269" s="69" cm="1">
        <f t="array" ref="Y269">SUMPRODUCT(('P2'!$M$8:$AV$8=Y$9)*('P2'!$B$11:$B$190=$B269)*('P2'!$M$11:$AV$190*1))</f>
        <v>0</v>
      </c>
      <c r="Z269" s="67" cm="1">
        <f t="array" ref="Z269">SUMPRODUCT(('P2'!$M$8:$AV$8=Z$9)*('P2'!$B$11:$B$190=$B269)*('P2'!$M$11:$AV$190*1))</f>
        <v>0</v>
      </c>
      <c r="AA269" s="68" cm="1">
        <f t="array" ref="AA269">SUMPRODUCT(('P2'!$M$8:$AV$8=AA$9)*('P2'!$B$11:$B$190=$B269)*('P2'!$M$11:$AV$190*1))</f>
        <v>0</v>
      </c>
      <c r="AB269" s="69" cm="1">
        <f t="array" ref="AB269">SUMPRODUCT(('P2'!$M$8:$AV$8=AB$9)*('P2'!$B$11:$B$190=$B269)*('P2'!$M$11:$AV$190*1))</f>
        <v>0</v>
      </c>
      <c r="AC269" s="67" cm="1">
        <f t="array" ref="AC269">SUMPRODUCT(('P2'!$M$8:$AV$8=AC$9)*('P2'!$B$11:$B$190=$B269)*('P2'!$M$11:$AV$190*1))</f>
        <v>0</v>
      </c>
      <c r="AD269" s="68" cm="1">
        <f t="array" ref="AD269">SUMPRODUCT(('P2'!$M$8:$AV$8=AD$9)*('P2'!$B$11:$B$190=$B269)*('P2'!$M$11:$AV$190*1))</f>
        <v>0</v>
      </c>
      <c r="AE269" s="69" cm="1">
        <f t="array" ref="AE269">SUMPRODUCT(('P2'!$M$8:$AV$8=AE$9)*('P2'!$B$11:$B$190=$B269)*('P2'!$M$11:$AV$190*1))</f>
        <v>0</v>
      </c>
      <c r="AF269" s="67" cm="1">
        <f t="array" ref="AF269">SUMPRODUCT(('P2'!$M$8:$AV$8=AF$9)*('P2'!$B$11:$B$190=$B269)*('P2'!$M$11:$AV$190*1))</f>
        <v>0</v>
      </c>
      <c r="AG269" s="68" cm="1">
        <f t="array" ref="AG269">SUMPRODUCT(('P2'!$M$8:$AV$8=AG$9)*('P2'!$B$11:$B$190=$B269)*('P2'!$M$11:$AV$190*1))</f>
        <v>0</v>
      </c>
      <c r="AH269" s="69" cm="1">
        <f t="array" ref="AH269">SUMPRODUCT(('P2'!$M$8:$AV$8=AH$9)*('P2'!$B$11:$B$190=$B269)*('P2'!$M$11:$AV$190*1))</f>
        <v>0</v>
      </c>
      <c r="AI269" s="67" cm="1">
        <f t="array" ref="AI269">SUMPRODUCT(('P2'!$M$8:$AV$8=AI$9)*('P2'!$B$11:$B$190=$B269)*('P2'!$M$11:$AV$190*1))</f>
        <v>0</v>
      </c>
      <c r="AJ269" s="68" cm="1">
        <f t="array" ref="AJ269">SUMPRODUCT(('P2'!$M$8:$AV$8=AJ$9)*('P2'!$B$11:$B$190=$B269)*('P2'!$M$11:$AV$190*1))</f>
        <v>0</v>
      </c>
      <c r="AK269" s="69" cm="1">
        <f t="array" ref="AK269">SUMPRODUCT(('P2'!$M$8:$AV$8=AK$9)*('P2'!$B$11:$B$190=$B269)*('P2'!$M$11:$AV$190*1))</f>
        <v>0</v>
      </c>
      <c r="AL269" s="67" cm="1">
        <f t="array" ref="AL269">SUMPRODUCT(('P2'!$M$8:$AV$8=AL$9)*('P2'!$B$11:$B$190=$B269)*('P2'!$M$11:$AV$190*1))</f>
        <v>0</v>
      </c>
      <c r="AM269" s="68" cm="1">
        <f t="array" ref="AM269">SUMPRODUCT(('P2'!$M$8:$AV$8=AM$9)*('P2'!$B$11:$B$190=$B269)*('P2'!$M$11:$AV$190*1))</f>
        <v>0</v>
      </c>
      <c r="AN269" s="69" cm="1">
        <f t="array" ref="AN269">SUMPRODUCT(('P2'!$M$8:$AV$8=AN$9)*('P2'!$B$11:$B$190=$B269)*('P2'!$M$11:$AV$190*1))</f>
        <v>0</v>
      </c>
      <c r="AO269" s="67" cm="1">
        <f t="array" ref="AO269">SUMPRODUCT(('P2'!$M$8:$AV$8=AO$9)*('P2'!$B$11:$B$190=$B269)*('P2'!$M$11:$AV$190*1))</f>
        <v>0</v>
      </c>
      <c r="AP269" s="68" cm="1">
        <f t="array" ref="AP269">SUMPRODUCT(('P2'!$M$8:$AV$8=AP$9)*('P2'!$B$11:$B$190=$B269)*('P2'!$M$11:$AV$190*1))</f>
        <v>0</v>
      </c>
      <c r="AQ269" s="69" cm="1">
        <f t="array" ref="AQ269">SUMPRODUCT(('P2'!$M$8:$AV$8=AQ$9)*('P2'!$B$11:$B$190=$B269)*('P2'!$M$11:$AV$190*1))</f>
        <v>0</v>
      </c>
      <c r="AR269" s="67" cm="1">
        <f t="array" ref="AR269">SUMPRODUCT(('P2'!$M$8:$AV$8=AR$9)*('P2'!$B$11:$B$190=$B269)*('P2'!$M$11:$AV$190*1))</f>
        <v>0</v>
      </c>
      <c r="AS269" s="68" cm="1">
        <f t="array" ref="AS269">SUMPRODUCT(('P2'!$M$8:$AV$8=AS$9)*('P2'!$B$11:$B$190=$B269)*('P2'!$M$11:$AV$190*1))</f>
        <v>0</v>
      </c>
      <c r="AT269" s="69" cm="1">
        <f t="array" ref="AT269">SUMPRODUCT(('P2'!$M$8:$AV$8=AT$9)*('P2'!$B$11:$B$190=$B269)*('P2'!$M$11:$AV$190*1))</f>
        <v>0</v>
      </c>
      <c r="AU269" s="67" cm="1">
        <f t="array" ref="AU269">SUMPRODUCT(('P2'!$M$8:$AV$8=AU$9)*('P2'!$B$11:$B$190=$B269)*('P2'!$M$11:$AV$190*1))</f>
        <v>0</v>
      </c>
      <c r="AV269" s="68" cm="1">
        <f t="array" ref="AV269">SUMPRODUCT(('P2'!$M$8:$AV$8=AV$9)*('P2'!$B$11:$B$190=$B269)*('P2'!$M$11:$AV$190*1))</f>
        <v>0</v>
      </c>
      <c r="AW269" s="69" cm="1">
        <f t="array" ref="AW269">SUMPRODUCT(('P2'!$M$8:$AV$8=AW$9)*('P2'!$B$11:$B$190=$B269)*('P2'!$M$11:$AV$190*1))</f>
        <v>0</v>
      </c>
      <c r="AX269" s="67" cm="1">
        <f t="array" ref="AX269">SUMPRODUCT(('P2'!$M$8:$AV$8=AX$9)*('P2'!$B$11:$B$190=$B269)*('P2'!$M$11:$AV$190*1))</f>
        <v>0</v>
      </c>
      <c r="AY269" s="68" cm="1">
        <f t="array" ref="AY269">SUMPRODUCT(('P2'!$M$8:$AV$8=AY$9)*('P2'!$B$11:$B$190=$B269)*('P2'!$M$11:$AV$190*1))</f>
        <v>0</v>
      </c>
      <c r="AZ269" s="69" cm="1">
        <f t="array" ref="AZ269">SUMPRODUCT(('P2'!$M$8:$AV$8=AZ$9)*('P2'!$B$11:$B$190=$B269)*('P2'!$M$11:$AV$190*1))</f>
        <v>0</v>
      </c>
      <c r="BA269" s="26"/>
      <c r="BB269" s="381"/>
      <c r="BC269" s="382"/>
      <c r="BD269" s="26"/>
      <c r="BE269" s="381">
        <f t="shared" si="312"/>
        <v>0</v>
      </c>
      <c r="BF269" s="383">
        <f t="shared" si="292"/>
        <v>0</v>
      </c>
      <c r="BG269" s="26"/>
      <c r="BH269" s="381">
        <f t="shared" si="313"/>
        <v>0</v>
      </c>
      <c r="BI269" s="383">
        <f t="shared" si="293"/>
        <v>0</v>
      </c>
    </row>
    <row r="270" spans="2:61" ht="14.5" collapsed="1" x14ac:dyDescent="0.35">
      <c r="B270" s="26"/>
      <c r="C270" s="363" t="str">
        <f>B5</f>
        <v>P3</v>
      </c>
      <c r="D270" s="364"/>
      <c r="E270" s="365"/>
      <c r="F270" s="366"/>
      <c r="G270" s="365"/>
      <c r="H270" s="367"/>
      <c r="I270" s="368"/>
      <c r="J270" s="409"/>
      <c r="K270" s="370"/>
      <c r="L270" s="371"/>
      <c r="M270" s="371"/>
      <c r="N270" s="371">
        <f>SUM(N271:N280)</f>
        <v>0</v>
      </c>
      <c r="O270" s="372">
        <f>SUM(O271:O280)</f>
        <v>0</v>
      </c>
      <c r="P270" s="50"/>
      <c r="Q270" s="370">
        <f t="shared" ref="Q270:BB270" si="316">SUM(Q271:Q280)</f>
        <v>0</v>
      </c>
      <c r="R270" s="371">
        <f t="shared" si="316"/>
        <v>0</v>
      </c>
      <c r="S270" s="373">
        <f t="shared" si="316"/>
        <v>0</v>
      </c>
      <c r="T270" s="370">
        <f t="shared" si="316"/>
        <v>0</v>
      </c>
      <c r="U270" s="371">
        <f t="shared" si="316"/>
        <v>0</v>
      </c>
      <c r="V270" s="373">
        <f t="shared" si="316"/>
        <v>0</v>
      </c>
      <c r="W270" s="370">
        <f t="shared" si="316"/>
        <v>0</v>
      </c>
      <c r="X270" s="371">
        <f t="shared" si="316"/>
        <v>0</v>
      </c>
      <c r="Y270" s="373">
        <f t="shared" si="316"/>
        <v>0</v>
      </c>
      <c r="Z270" s="370">
        <f t="shared" si="316"/>
        <v>0</v>
      </c>
      <c r="AA270" s="371">
        <f t="shared" si="316"/>
        <v>0</v>
      </c>
      <c r="AB270" s="373">
        <f t="shared" si="316"/>
        <v>0</v>
      </c>
      <c r="AC270" s="370">
        <f t="shared" si="316"/>
        <v>0</v>
      </c>
      <c r="AD270" s="371">
        <f t="shared" si="316"/>
        <v>0</v>
      </c>
      <c r="AE270" s="373">
        <f t="shared" si="316"/>
        <v>0</v>
      </c>
      <c r="AF270" s="370">
        <f t="shared" si="316"/>
        <v>0</v>
      </c>
      <c r="AG270" s="371">
        <f t="shared" si="316"/>
        <v>0</v>
      </c>
      <c r="AH270" s="373">
        <f t="shared" si="316"/>
        <v>0</v>
      </c>
      <c r="AI270" s="370">
        <f t="shared" si="316"/>
        <v>0</v>
      </c>
      <c r="AJ270" s="371">
        <f t="shared" si="316"/>
        <v>0</v>
      </c>
      <c r="AK270" s="373">
        <f t="shared" si="316"/>
        <v>0</v>
      </c>
      <c r="AL270" s="370">
        <f t="shared" si="316"/>
        <v>0</v>
      </c>
      <c r="AM270" s="371">
        <f t="shared" si="316"/>
        <v>0</v>
      </c>
      <c r="AN270" s="373">
        <f t="shared" si="316"/>
        <v>0</v>
      </c>
      <c r="AO270" s="370">
        <f t="shared" si="316"/>
        <v>0</v>
      </c>
      <c r="AP270" s="371">
        <f t="shared" si="316"/>
        <v>0</v>
      </c>
      <c r="AQ270" s="373">
        <f t="shared" si="316"/>
        <v>0</v>
      </c>
      <c r="AR270" s="370">
        <f t="shared" si="316"/>
        <v>0</v>
      </c>
      <c r="AS270" s="371">
        <f t="shared" si="316"/>
        <v>0</v>
      </c>
      <c r="AT270" s="373">
        <f t="shared" si="316"/>
        <v>0</v>
      </c>
      <c r="AU270" s="370">
        <f t="shared" si="316"/>
        <v>0</v>
      </c>
      <c r="AV270" s="371">
        <f t="shared" si="316"/>
        <v>0</v>
      </c>
      <c r="AW270" s="373">
        <f t="shared" si="316"/>
        <v>0</v>
      </c>
      <c r="AX270" s="370">
        <f t="shared" si="316"/>
        <v>0</v>
      </c>
      <c r="AY270" s="371">
        <f t="shared" si="316"/>
        <v>0</v>
      </c>
      <c r="AZ270" s="373">
        <f t="shared" si="316"/>
        <v>0</v>
      </c>
      <c r="BA270" s="26"/>
      <c r="BB270" s="375">
        <f t="shared" si="316"/>
        <v>0</v>
      </c>
      <c r="BC270" s="400"/>
      <c r="BD270" s="26"/>
      <c r="BE270" s="375">
        <f t="shared" ref="BE270" si="317">SUM(BE271:BE280)</f>
        <v>0</v>
      </c>
      <c r="BF270" s="374">
        <f t="shared" si="292"/>
        <v>0</v>
      </c>
      <c r="BG270" s="26"/>
      <c r="BH270" s="375">
        <f t="shared" ref="BH270" si="318">SUM(BH271:BH280)</f>
        <v>0</v>
      </c>
      <c r="BI270" s="374">
        <f t="shared" si="293"/>
        <v>0</v>
      </c>
    </row>
    <row r="271" spans="2:61" ht="12.65" customHeight="1" x14ac:dyDescent="0.35">
      <c r="B271" s="61" t="s">
        <v>150</v>
      </c>
      <c r="C271" s="62">
        <f>IFERROR(VLOOKUP($B271,'P3'!$B:$AQ,2,FALSE),0)</f>
        <v>0</v>
      </c>
      <c r="D271" s="376">
        <f>IFERROR(VLOOKUP($B271,'P3'!$B:$AQ,3,FALSE),0)</f>
        <v>0</v>
      </c>
      <c r="E271" s="377">
        <f>IFERROR(VLOOKUP($B271,'P3'!$B:$AQ,4,FALSE),0)</f>
        <v>0</v>
      </c>
      <c r="F271" s="376">
        <f>IFERROR(VLOOKUP($B271,'P3'!$B:$AQ,5,FALSE),0)</f>
        <v>0</v>
      </c>
      <c r="G271" s="377">
        <f>IFERROR(VLOOKUP($B271,'P3'!$B:$AQ,6,FALSE),0)</f>
        <v>0</v>
      </c>
      <c r="H271" s="378">
        <f>IFERROR(VLOOKUP($B271,'P3'!$B:$AQ,7,FALSE),0)</f>
        <v>0</v>
      </c>
      <c r="I271" s="379">
        <f>IFERROR(VLOOKUP($B271,'P3'!$B:$AQ,8,FALSE),0)</f>
        <v>0</v>
      </c>
      <c r="J271" s="65">
        <f>IFERROR(VLOOKUP($B271,'P3'!$B:$AQ,9,FALSE),0)</f>
        <v>0</v>
      </c>
      <c r="K271" s="392"/>
      <c r="L271" s="393"/>
      <c r="M271" s="393"/>
      <c r="N271" s="68">
        <f t="shared" ref="N271" si="319">D271*F271*H271*J271</f>
        <v>0</v>
      </c>
      <c r="O271" s="66">
        <f>SUM(K271:N271)</f>
        <v>0</v>
      </c>
      <c r="P271" s="26"/>
      <c r="Q271" s="67" cm="1">
        <f t="array" ref="Q271">SUMPRODUCT(('P3'!$M$8:$AV$8=Q$9)*('P3'!$B$11:$B$190=$B271)*('P3'!$M$11:$AV$190*1))</f>
        <v>0</v>
      </c>
      <c r="R271" s="68" cm="1">
        <f t="array" ref="R271">SUMPRODUCT(('P3'!$M$8:$AV$8=R$9)*('P3'!$B$11:$B$190=$B271)*('P3'!$M$11:$AV$190*1))</f>
        <v>0</v>
      </c>
      <c r="S271" s="69" cm="1">
        <f t="array" ref="S271">SUMPRODUCT(('P3'!$M$8:$AV$8=S$9)*('P3'!$B$11:$B$190=$B271)*('P3'!$M$11:$AV$190*1))</f>
        <v>0</v>
      </c>
      <c r="T271" s="67" cm="1">
        <f t="array" ref="T271">SUMPRODUCT(('P3'!$M$8:$AV$8=T$9)*('P3'!$B$11:$B$190=$B271)*('P3'!$M$11:$AV$190*1))</f>
        <v>0</v>
      </c>
      <c r="U271" s="68" cm="1">
        <f t="array" ref="U271">SUMPRODUCT(('P3'!$M$8:$AV$8=U$9)*('P3'!$B$11:$B$190=$B271)*('P3'!$M$11:$AV$190*1))</f>
        <v>0</v>
      </c>
      <c r="V271" s="69" cm="1">
        <f t="array" ref="V271">SUMPRODUCT(('P3'!$M$8:$AV$8=V$9)*('P3'!$B$11:$B$190=$B271)*('P3'!$M$11:$AV$190*1))</f>
        <v>0</v>
      </c>
      <c r="W271" s="67" cm="1">
        <f t="array" ref="W271">SUMPRODUCT(('P3'!$M$8:$AV$8=W$9)*('P3'!$B$11:$B$190=$B271)*('P3'!$M$11:$AV$190*1))</f>
        <v>0</v>
      </c>
      <c r="X271" s="68" cm="1">
        <f t="array" ref="X271">SUMPRODUCT(('P3'!$M$8:$AV$8=X$9)*('P3'!$B$11:$B$190=$B271)*('P3'!$M$11:$AV$190*1))</f>
        <v>0</v>
      </c>
      <c r="Y271" s="69" cm="1">
        <f t="array" ref="Y271">SUMPRODUCT(('P3'!$M$8:$AV$8=Y$9)*('P3'!$B$11:$B$190=$B271)*('P3'!$M$11:$AV$190*1))</f>
        <v>0</v>
      </c>
      <c r="Z271" s="67" cm="1">
        <f t="array" ref="Z271">SUMPRODUCT(('P3'!$M$8:$AV$8=Z$9)*('P3'!$B$11:$B$190=$B271)*('P3'!$M$11:$AV$190*1))</f>
        <v>0</v>
      </c>
      <c r="AA271" s="68" cm="1">
        <f t="array" ref="AA271">SUMPRODUCT(('P3'!$M$8:$AV$8=AA$9)*('P3'!$B$11:$B$190=$B271)*('P3'!$M$11:$AV$190*1))</f>
        <v>0</v>
      </c>
      <c r="AB271" s="69" cm="1">
        <f t="array" ref="AB271">SUMPRODUCT(('P3'!$M$8:$AV$8=AB$9)*('P3'!$B$11:$B$190=$B271)*('P3'!$M$11:$AV$190*1))</f>
        <v>0</v>
      </c>
      <c r="AC271" s="67" cm="1">
        <f t="array" ref="AC271">SUMPRODUCT(('P3'!$M$8:$AV$8=AC$9)*('P3'!$B$11:$B$190=$B271)*('P3'!$M$11:$AV$190*1))</f>
        <v>0</v>
      </c>
      <c r="AD271" s="68" cm="1">
        <f t="array" ref="AD271">SUMPRODUCT(('P3'!$M$8:$AV$8=AD$9)*('P3'!$B$11:$B$190=$B271)*('P3'!$M$11:$AV$190*1))</f>
        <v>0</v>
      </c>
      <c r="AE271" s="69" cm="1">
        <f t="array" ref="AE271">SUMPRODUCT(('P3'!$M$8:$AV$8=AE$9)*('P3'!$B$11:$B$190=$B271)*('P3'!$M$11:$AV$190*1))</f>
        <v>0</v>
      </c>
      <c r="AF271" s="67" cm="1">
        <f t="array" ref="AF271">SUMPRODUCT(('P3'!$M$8:$AV$8=AF$9)*('P3'!$B$11:$B$190=$B271)*('P3'!$M$11:$AV$190*1))</f>
        <v>0</v>
      </c>
      <c r="AG271" s="68" cm="1">
        <f t="array" ref="AG271">SUMPRODUCT(('P3'!$M$8:$AV$8=AG$9)*('P3'!$B$11:$B$190=$B271)*('P3'!$M$11:$AV$190*1))</f>
        <v>0</v>
      </c>
      <c r="AH271" s="69" cm="1">
        <f t="array" ref="AH271">SUMPRODUCT(('P3'!$M$8:$AV$8=AH$9)*('P3'!$B$11:$B$190=$B271)*('P3'!$M$11:$AV$190*1))</f>
        <v>0</v>
      </c>
      <c r="AI271" s="67" cm="1">
        <f t="array" ref="AI271">SUMPRODUCT(('P3'!$M$8:$AV$8=AI$9)*('P3'!$B$11:$B$190=$B271)*('P3'!$M$11:$AV$190*1))</f>
        <v>0</v>
      </c>
      <c r="AJ271" s="68" cm="1">
        <f t="array" ref="AJ271">SUMPRODUCT(('P3'!$M$8:$AV$8=AJ$9)*('P3'!$B$11:$B$190=$B271)*('P3'!$M$11:$AV$190*1))</f>
        <v>0</v>
      </c>
      <c r="AK271" s="69" cm="1">
        <f t="array" ref="AK271">SUMPRODUCT(('P3'!$M$8:$AV$8=AK$9)*('P3'!$B$11:$B$190=$B271)*('P3'!$M$11:$AV$190*1))</f>
        <v>0</v>
      </c>
      <c r="AL271" s="67" cm="1">
        <f t="array" ref="AL271">SUMPRODUCT(('P3'!$M$8:$AV$8=AL$9)*('P3'!$B$11:$B$190=$B271)*('P3'!$M$11:$AV$190*1))</f>
        <v>0</v>
      </c>
      <c r="AM271" s="68" cm="1">
        <f t="array" ref="AM271">SUMPRODUCT(('P3'!$M$8:$AV$8=AM$9)*('P3'!$B$11:$B$190=$B271)*('P3'!$M$11:$AV$190*1))</f>
        <v>0</v>
      </c>
      <c r="AN271" s="69" cm="1">
        <f t="array" ref="AN271">SUMPRODUCT(('P3'!$M$8:$AV$8=AN$9)*('P3'!$B$11:$B$190=$B271)*('P3'!$M$11:$AV$190*1))</f>
        <v>0</v>
      </c>
      <c r="AO271" s="67" cm="1">
        <f t="array" ref="AO271">SUMPRODUCT(('P3'!$M$8:$AV$8=AO$9)*('P3'!$B$11:$B$190=$B271)*('P3'!$M$11:$AV$190*1))</f>
        <v>0</v>
      </c>
      <c r="AP271" s="68" cm="1">
        <f t="array" ref="AP271">SUMPRODUCT(('P3'!$M$8:$AV$8=AP$9)*('P3'!$B$11:$B$190=$B271)*('P3'!$M$11:$AV$190*1))</f>
        <v>0</v>
      </c>
      <c r="AQ271" s="69" cm="1">
        <f t="array" ref="AQ271">SUMPRODUCT(('P3'!$M$8:$AV$8=AQ$9)*('P3'!$B$11:$B$190=$B271)*('P3'!$M$11:$AV$190*1))</f>
        <v>0</v>
      </c>
      <c r="AR271" s="67" cm="1">
        <f t="array" ref="AR271">SUMPRODUCT(('P3'!$M$8:$AV$8=AR$9)*('P3'!$B$11:$B$190=$B271)*('P3'!$M$11:$AV$190*1))</f>
        <v>0</v>
      </c>
      <c r="AS271" s="68" cm="1">
        <f t="array" ref="AS271">SUMPRODUCT(('P3'!$M$8:$AV$8=AS$9)*('P3'!$B$11:$B$190=$B271)*('P3'!$M$11:$AV$190*1))</f>
        <v>0</v>
      </c>
      <c r="AT271" s="69" cm="1">
        <f t="array" ref="AT271">SUMPRODUCT(('P3'!$M$8:$AV$8=AT$9)*('P3'!$B$11:$B$190=$B271)*('P3'!$M$11:$AV$190*1))</f>
        <v>0</v>
      </c>
      <c r="AU271" s="67" cm="1">
        <f t="array" ref="AU271">SUMPRODUCT(('P3'!$M$8:$AV$8=AU$9)*('P3'!$B$11:$B$190=$B271)*('P3'!$M$11:$AV$190*1))</f>
        <v>0</v>
      </c>
      <c r="AV271" s="68" cm="1">
        <f t="array" ref="AV271">SUMPRODUCT(('P3'!$M$8:$AV$8=AV$9)*('P3'!$B$11:$B$190=$B271)*('P3'!$M$11:$AV$190*1))</f>
        <v>0</v>
      </c>
      <c r="AW271" s="69" cm="1">
        <f t="array" ref="AW271">SUMPRODUCT(('P3'!$M$8:$AV$8=AW$9)*('P3'!$B$11:$B$190=$B271)*('P3'!$M$11:$AV$190*1))</f>
        <v>0</v>
      </c>
      <c r="AX271" s="67" cm="1">
        <f t="array" ref="AX271">SUMPRODUCT(('P3'!$M$8:$AV$8=AX$9)*('P3'!$B$11:$B$190=$B271)*('P3'!$M$11:$AV$190*1))</f>
        <v>0</v>
      </c>
      <c r="AY271" s="68" cm="1">
        <f t="array" ref="AY271">SUMPRODUCT(('P3'!$M$8:$AV$8=AY$9)*('P3'!$B$11:$B$190=$B271)*('P3'!$M$11:$AV$190*1))</f>
        <v>0</v>
      </c>
      <c r="AZ271" s="69" cm="1">
        <f t="array" ref="AZ271">SUMPRODUCT(('P3'!$M$8:$AV$8=AZ$9)*('P3'!$B$11:$B$190=$B271)*('P3'!$M$11:$AV$190*1))</f>
        <v>0</v>
      </c>
      <c r="BA271" s="26"/>
      <c r="BB271" s="381"/>
      <c r="BC271" s="382"/>
      <c r="BD271" s="26"/>
      <c r="BE271" s="381">
        <f t="shared" ref="BE271:BE280" si="320">SUM(Q271:AZ271)</f>
        <v>0</v>
      </c>
      <c r="BF271" s="383">
        <f t="shared" si="292"/>
        <v>0</v>
      </c>
      <c r="BG271" s="26"/>
      <c r="BH271" s="381">
        <f t="shared" ref="BH271:BH280" si="321">BB271+BE271</f>
        <v>0</v>
      </c>
      <c r="BI271" s="383">
        <f t="shared" si="293"/>
        <v>0</v>
      </c>
    </row>
    <row r="272" spans="2:61" ht="12.65" customHeight="1" thickBot="1" x14ac:dyDescent="0.4">
      <c r="B272" s="61" t="s">
        <v>151</v>
      </c>
      <c r="C272" s="62">
        <f>IFERROR(VLOOKUP($B272,'P3'!$B:$AQ,2,FALSE),0)</f>
        <v>0</v>
      </c>
      <c r="D272" s="376">
        <f>IFERROR(VLOOKUP($B272,'P3'!$B:$AQ,3,FALSE),0)</f>
        <v>0</v>
      </c>
      <c r="E272" s="377">
        <f>IFERROR(VLOOKUP($B272,'P3'!$B:$AQ,4,FALSE),0)</f>
        <v>0</v>
      </c>
      <c r="F272" s="376">
        <f>IFERROR(VLOOKUP($B272,'P3'!$B:$AQ,5,FALSE),0)</f>
        <v>0</v>
      </c>
      <c r="G272" s="377">
        <f>IFERROR(VLOOKUP($B272,'P3'!$B:$AQ,6,FALSE),0)</f>
        <v>0</v>
      </c>
      <c r="H272" s="378">
        <f>IFERROR(VLOOKUP($B272,'P3'!$B:$AQ,7,FALSE),0)</f>
        <v>0</v>
      </c>
      <c r="I272" s="379">
        <f>IFERROR(VLOOKUP($B272,'P3'!$B:$AQ,8,FALSE),0)</f>
        <v>0</v>
      </c>
      <c r="J272" s="65">
        <f>IFERROR(VLOOKUP($B272,'P3'!$B:$AQ,9,FALSE),0)</f>
        <v>0</v>
      </c>
      <c r="K272" s="572"/>
      <c r="L272" s="415"/>
      <c r="M272" s="415"/>
      <c r="N272" s="68">
        <f t="shared" ref="N272:N280" si="322">D272*F272*H272*J272</f>
        <v>0</v>
      </c>
      <c r="O272" s="66">
        <f t="shared" ref="O272:O280" si="323">SUM(K272:N272)</f>
        <v>0</v>
      </c>
      <c r="P272" s="26"/>
      <c r="Q272" s="67" cm="1">
        <f t="array" ref="Q272">SUMPRODUCT(('P3'!$M$8:$AV$8=Q$9)*('P3'!$B$11:$B$190=$B272)*('P3'!$M$11:$AV$190*1))</f>
        <v>0</v>
      </c>
      <c r="R272" s="68" cm="1">
        <f t="array" ref="R272">SUMPRODUCT(('P3'!$M$8:$AV$8=R$9)*('P3'!$B$11:$B$190=$B272)*('P3'!$M$11:$AV$190*1))</f>
        <v>0</v>
      </c>
      <c r="S272" s="69" cm="1">
        <f t="array" ref="S272">SUMPRODUCT(('P3'!$M$8:$AV$8=S$9)*('P3'!$B$11:$B$190=$B272)*('P3'!$M$11:$AV$190*1))</f>
        <v>0</v>
      </c>
      <c r="T272" s="67" cm="1">
        <f t="array" ref="T272">SUMPRODUCT(('P3'!$M$8:$AV$8=T$9)*('P3'!$B$11:$B$190=$B272)*('P3'!$M$11:$AV$190*1))</f>
        <v>0</v>
      </c>
      <c r="U272" s="68" cm="1">
        <f t="array" ref="U272">SUMPRODUCT(('P3'!$M$8:$AV$8=U$9)*('P3'!$B$11:$B$190=$B272)*('P3'!$M$11:$AV$190*1))</f>
        <v>0</v>
      </c>
      <c r="V272" s="69" cm="1">
        <f t="array" ref="V272">SUMPRODUCT(('P3'!$M$8:$AV$8=V$9)*('P3'!$B$11:$B$190=$B272)*('P3'!$M$11:$AV$190*1))</f>
        <v>0</v>
      </c>
      <c r="W272" s="67" cm="1">
        <f t="array" ref="W272">SUMPRODUCT(('P3'!$M$8:$AV$8=W$9)*('P3'!$B$11:$B$190=$B272)*('P3'!$M$11:$AV$190*1))</f>
        <v>0</v>
      </c>
      <c r="X272" s="68" cm="1">
        <f t="array" ref="X272">SUMPRODUCT(('P3'!$M$8:$AV$8=X$9)*('P3'!$B$11:$B$190=$B272)*('P3'!$M$11:$AV$190*1))</f>
        <v>0</v>
      </c>
      <c r="Y272" s="69" cm="1">
        <f t="array" ref="Y272">SUMPRODUCT(('P3'!$M$8:$AV$8=Y$9)*('P3'!$B$11:$B$190=$B272)*('P3'!$M$11:$AV$190*1))</f>
        <v>0</v>
      </c>
      <c r="Z272" s="67" cm="1">
        <f t="array" ref="Z272">SUMPRODUCT(('P3'!$M$8:$AV$8=Z$9)*('P3'!$B$11:$B$190=$B272)*('P3'!$M$11:$AV$190*1))</f>
        <v>0</v>
      </c>
      <c r="AA272" s="68" cm="1">
        <f t="array" ref="AA272">SUMPRODUCT(('P3'!$M$8:$AV$8=AA$9)*('P3'!$B$11:$B$190=$B272)*('P3'!$M$11:$AV$190*1))</f>
        <v>0</v>
      </c>
      <c r="AB272" s="69" cm="1">
        <f t="array" ref="AB272">SUMPRODUCT(('P3'!$M$8:$AV$8=AB$9)*('P3'!$B$11:$B$190=$B272)*('P3'!$M$11:$AV$190*1))</f>
        <v>0</v>
      </c>
      <c r="AC272" s="67" cm="1">
        <f t="array" ref="AC272">SUMPRODUCT(('P3'!$M$8:$AV$8=AC$9)*('P3'!$B$11:$B$190=$B272)*('P3'!$M$11:$AV$190*1))</f>
        <v>0</v>
      </c>
      <c r="AD272" s="68" cm="1">
        <f t="array" ref="AD272">SUMPRODUCT(('P3'!$M$8:$AV$8=AD$9)*('P3'!$B$11:$B$190=$B272)*('P3'!$M$11:$AV$190*1))</f>
        <v>0</v>
      </c>
      <c r="AE272" s="69" cm="1">
        <f t="array" ref="AE272">SUMPRODUCT(('P3'!$M$8:$AV$8=AE$9)*('P3'!$B$11:$B$190=$B272)*('P3'!$M$11:$AV$190*1))</f>
        <v>0</v>
      </c>
      <c r="AF272" s="67" cm="1">
        <f t="array" ref="AF272">SUMPRODUCT(('P3'!$M$8:$AV$8=AF$9)*('P3'!$B$11:$B$190=$B272)*('P3'!$M$11:$AV$190*1))</f>
        <v>0</v>
      </c>
      <c r="AG272" s="68" cm="1">
        <f t="array" ref="AG272">SUMPRODUCT(('P3'!$M$8:$AV$8=AG$9)*('P3'!$B$11:$B$190=$B272)*('P3'!$M$11:$AV$190*1))</f>
        <v>0</v>
      </c>
      <c r="AH272" s="69" cm="1">
        <f t="array" ref="AH272">SUMPRODUCT(('P3'!$M$8:$AV$8=AH$9)*('P3'!$B$11:$B$190=$B272)*('P3'!$M$11:$AV$190*1))</f>
        <v>0</v>
      </c>
      <c r="AI272" s="67" cm="1">
        <f t="array" ref="AI272">SUMPRODUCT(('P3'!$M$8:$AV$8=AI$9)*('P3'!$B$11:$B$190=$B272)*('P3'!$M$11:$AV$190*1))</f>
        <v>0</v>
      </c>
      <c r="AJ272" s="68" cm="1">
        <f t="array" ref="AJ272">SUMPRODUCT(('P3'!$M$8:$AV$8=AJ$9)*('P3'!$B$11:$B$190=$B272)*('P3'!$M$11:$AV$190*1))</f>
        <v>0</v>
      </c>
      <c r="AK272" s="69" cm="1">
        <f t="array" ref="AK272">SUMPRODUCT(('P3'!$M$8:$AV$8=AK$9)*('P3'!$B$11:$B$190=$B272)*('P3'!$M$11:$AV$190*1))</f>
        <v>0</v>
      </c>
      <c r="AL272" s="67" cm="1">
        <f t="array" ref="AL272">SUMPRODUCT(('P3'!$M$8:$AV$8=AL$9)*('P3'!$B$11:$B$190=$B272)*('P3'!$M$11:$AV$190*1))</f>
        <v>0</v>
      </c>
      <c r="AM272" s="68" cm="1">
        <f t="array" ref="AM272">SUMPRODUCT(('P3'!$M$8:$AV$8=AM$9)*('P3'!$B$11:$B$190=$B272)*('P3'!$M$11:$AV$190*1))</f>
        <v>0</v>
      </c>
      <c r="AN272" s="69" cm="1">
        <f t="array" ref="AN272">SUMPRODUCT(('P3'!$M$8:$AV$8=AN$9)*('P3'!$B$11:$B$190=$B272)*('P3'!$M$11:$AV$190*1))</f>
        <v>0</v>
      </c>
      <c r="AO272" s="67" cm="1">
        <f t="array" ref="AO272">SUMPRODUCT(('P3'!$M$8:$AV$8=AO$9)*('P3'!$B$11:$B$190=$B272)*('P3'!$M$11:$AV$190*1))</f>
        <v>0</v>
      </c>
      <c r="AP272" s="68" cm="1">
        <f t="array" ref="AP272">SUMPRODUCT(('P3'!$M$8:$AV$8=AP$9)*('P3'!$B$11:$B$190=$B272)*('P3'!$M$11:$AV$190*1))</f>
        <v>0</v>
      </c>
      <c r="AQ272" s="69" cm="1">
        <f t="array" ref="AQ272">SUMPRODUCT(('P3'!$M$8:$AV$8=AQ$9)*('P3'!$B$11:$B$190=$B272)*('P3'!$M$11:$AV$190*1))</f>
        <v>0</v>
      </c>
      <c r="AR272" s="67" cm="1">
        <f t="array" ref="AR272">SUMPRODUCT(('P3'!$M$8:$AV$8=AR$9)*('P3'!$B$11:$B$190=$B272)*('P3'!$M$11:$AV$190*1))</f>
        <v>0</v>
      </c>
      <c r="AS272" s="68" cm="1">
        <f t="array" ref="AS272">SUMPRODUCT(('P3'!$M$8:$AV$8=AS$9)*('P3'!$B$11:$B$190=$B272)*('P3'!$M$11:$AV$190*1))</f>
        <v>0</v>
      </c>
      <c r="AT272" s="69" cm="1">
        <f t="array" ref="AT272">SUMPRODUCT(('P3'!$M$8:$AV$8=AT$9)*('P3'!$B$11:$B$190=$B272)*('P3'!$M$11:$AV$190*1))</f>
        <v>0</v>
      </c>
      <c r="AU272" s="67" cm="1">
        <f t="array" ref="AU272">SUMPRODUCT(('P3'!$M$8:$AV$8=AU$9)*('P3'!$B$11:$B$190=$B272)*('P3'!$M$11:$AV$190*1))</f>
        <v>0</v>
      </c>
      <c r="AV272" s="68" cm="1">
        <f t="array" ref="AV272">SUMPRODUCT(('P3'!$M$8:$AV$8=AV$9)*('P3'!$B$11:$B$190=$B272)*('P3'!$M$11:$AV$190*1))</f>
        <v>0</v>
      </c>
      <c r="AW272" s="69" cm="1">
        <f t="array" ref="AW272">SUMPRODUCT(('P3'!$M$8:$AV$8=AW$9)*('P3'!$B$11:$B$190=$B272)*('P3'!$M$11:$AV$190*1))</f>
        <v>0</v>
      </c>
      <c r="AX272" s="67" cm="1">
        <f t="array" ref="AX272">SUMPRODUCT(('P3'!$M$8:$AV$8=AX$9)*('P3'!$B$11:$B$190=$B272)*('P3'!$M$11:$AV$190*1))</f>
        <v>0</v>
      </c>
      <c r="AY272" s="68" cm="1">
        <f t="array" ref="AY272">SUMPRODUCT(('P3'!$M$8:$AV$8=AY$9)*('P3'!$B$11:$B$190=$B272)*('P3'!$M$11:$AV$190*1))</f>
        <v>0</v>
      </c>
      <c r="AZ272" s="69" cm="1">
        <f t="array" ref="AZ272">SUMPRODUCT(('P3'!$M$8:$AV$8=AZ$9)*('P3'!$B$11:$B$190=$B272)*('P3'!$M$11:$AV$190*1))</f>
        <v>0</v>
      </c>
      <c r="BA272" s="26"/>
      <c r="BB272" s="381"/>
      <c r="BC272" s="382"/>
      <c r="BD272" s="26"/>
      <c r="BE272" s="381">
        <f t="shared" si="320"/>
        <v>0</v>
      </c>
      <c r="BF272" s="383">
        <f t="shared" si="292"/>
        <v>0</v>
      </c>
      <c r="BG272" s="26"/>
      <c r="BH272" s="381">
        <f t="shared" si="321"/>
        <v>0</v>
      </c>
      <c r="BI272" s="383">
        <f t="shared" si="293"/>
        <v>0</v>
      </c>
    </row>
    <row r="273" spans="2:61" ht="12.65" hidden="1" customHeight="1" outlineLevel="1" x14ac:dyDescent="0.35">
      <c r="B273" s="61" t="s">
        <v>745</v>
      </c>
      <c r="C273" s="62">
        <f>IFERROR(VLOOKUP($B273,'P3'!$B:$AQ,2,FALSE),0)</f>
        <v>0</v>
      </c>
      <c r="D273" s="376">
        <f>IFERROR(VLOOKUP($B273,'P3'!$B:$AQ,3,FALSE),0)</f>
        <v>0</v>
      </c>
      <c r="E273" s="377">
        <f>IFERROR(VLOOKUP($B273,'P3'!$B:$AQ,4,FALSE),0)</f>
        <v>0</v>
      </c>
      <c r="F273" s="376">
        <f>IFERROR(VLOOKUP($B273,'P3'!$B:$AQ,5,FALSE),0)</f>
        <v>0</v>
      </c>
      <c r="G273" s="377">
        <f>IFERROR(VLOOKUP($B273,'P3'!$B:$AQ,6,FALSE),0)</f>
        <v>0</v>
      </c>
      <c r="H273" s="378">
        <f>IFERROR(VLOOKUP($B273,'P3'!$B:$AQ,7,FALSE),0)</f>
        <v>0</v>
      </c>
      <c r="I273" s="379">
        <f>IFERROR(VLOOKUP($B273,'P3'!$B:$AQ,8,FALSE),0)</f>
        <v>0</v>
      </c>
      <c r="J273" s="65">
        <f>IFERROR(VLOOKUP($B273,'P3'!$B:$AQ,9,FALSE),0)</f>
        <v>0</v>
      </c>
      <c r="K273" s="572"/>
      <c r="L273" s="415"/>
      <c r="M273" s="415"/>
      <c r="N273" s="68">
        <f t="shared" si="322"/>
        <v>0</v>
      </c>
      <c r="O273" s="66">
        <f t="shared" si="323"/>
        <v>0</v>
      </c>
      <c r="P273" s="26"/>
      <c r="Q273" s="67" cm="1">
        <f t="array" ref="Q273">SUMPRODUCT(('P3'!$M$8:$AV$8=Q$9)*('P3'!$B$11:$B$190=$B273)*('P3'!$M$11:$AV$190*1))</f>
        <v>0</v>
      </c>
      <c r="R273" s="68" cm="1">
        <f t="array" ref="R273">SUMPRODUCT(('P3'!$M$8:$AV$8=R$9)*('P3'!$B$11:$B$190=$B273)*('P3'!$M$11:$AV$190*1))</f>
        <v>0</v>
      </c>
      <c r="S273" s="69" cm="1">
        <f t="array" ref="S273">SUMPRODUCT(('P3'!$M$8:$AV$8=S$9)*('P3'!$B$11:$B$190=$B273)*('P3'!$M$11:$AV$190*1))</f>
        <v>0</v>
      </c>
      <c r="T273" s="67" cm="1">
        <f t="array" ref="T273">SUMPRODUCT(('P3'!$M$8:$AV$8=T$9)*('P3'!$B$11:$B$190=$B273)*('P3'!$M$11:$AV$190*1))</f>
        <v>0</v>
      </c>
      <c r="U273" s="68" cm="1">
        <f t="array" ref="U273">SUMPRODUCT(('P3'!$M$8:$AV$8=U$9)*('P3'!$B$11:$B$190=$B273)*('P3'!$M$11:$AV$190*1))</f>
        <v>0</v>
      </c>
      <c r="V273" s="69" cm="1">
        <f t="array" ref="V273">SUMPRODUCT(('P3'!$M$8:$AV$8=V$9)*('P3'!$B$11:$B$190=$B273)*('P3'!$M$11:$AV$190*1))</f>
        <v>0</v>
      </c>
      <c r="W273" s="67" cm="1">
        <f t="array" ref="W273">SUMPRODUCT(('P3'!$M$8:$AV$8=W$9)*('P3'!$B$11:$B$190=$B273)*('P3'!$M$11:$AV$190*1))</f>
        <v>0</v>
      </c>
      <c r="X273" s="68" cm="1">
        <f t="array" ref="X273">SUMPRODUCT(('P3'!$M$8:$AV$8=X$9)*('P3'!$B$11:$B$190=$B273)*('P3'!$M$11:$AV$190*1))</f>
        <v>0</v>
      </c>
      <c r="Y273" s="69" cm="1">
        <f t="array" ref="Y273">SUMPRODUCT(('P3'!$M$8:$AV$8=Y$9)*('P3'!$B$11:$B$190=$B273)*('P3'!$M$11:$AV$190*1))</f>
        <v>0</v>
      </c>
      <c r="Z273" s="67" cm="1">
        <f t="array" ref="Z273">SUMPRODUCT(('P3'!$M$8:$AV$8=Z$9)*('P3'!$B$11:$B$190=$B273)*('P3'!$M$11:$AV$190*1))</f>
        <v>0</v>
      </c>
      <c r="AA273" s="68" cm="1">
        <f t="array" ref="AA273">SUMPRODUCT(('P3'!$M$8:$AV$8=AA$9)*('P3'!$B$11:$B$190=$B273)*('P3'!$M$11:$AV$190*1))</f>
        <v>0</v>
      </c>
      <c r="AB273" s="69" cm="1">
        <f t="array" ref="AB273">SUMPRODUCT(('P3'!$M$8:$AV$8=AB$9)*('P3'!$B$11:$B$190=$B273)*('P3'!$M$11:$AV$190*1))</f>
        <v>0</v>
      </c>
      <c r="AC273" s="67" cm="1">
        <f t="array" ref="AC273">SUMPRODUCT(('P3'!$M$8:$AV$8=AC$9)*('P3'!$B$11:$B$190=$B273)*('P3'!$M$11:$AV$190*1))</f>
        <v>0</v>
      </c>
      <c r="AD273" s="68" cm="1">
        <f t="array" ref="AD273">SUMPRODUCT(('P3'!$M$8:$AV$8=AD$9)*('P3'!$B$11:$B$190=$B273)*('P3'!$M$11:$AV$190*1))</f>
        <v>0</v>
      </c>
      <c r="AE273" s="69" cm="1">
        <f t="array" ref="AE273">SUMPRODUCT(('P3'!$M$8:$AV$8=AE$9)*('P3'!$B$11:$B$190=$B273)*('P3'!$M$11:$AV$190*1))</f>
        <v>0</v>
      </c>
      <c r="AF273" s="67" cm="1">
        <f t="array" ref="AF273">SUMPRODUCT(('P3'!$M$8:$AV$8=AF$9)*('P3'!$B$11:$B$190=$B273)*('P3'!$M$11:$AV$190*1))</f>
        <v>0</v>
      </c>
      <c r="AG273" s="68" cm="1">
        <f t="array" ref="AG273">SUMPRODUCT(('P3'!$M$8:$AV$8=AG$9)*('P3'!$B$11:$B$190=$B273)*('P3'!$M$11:$AV$190*1))</f>
        <v>0</v>
      </c>
      <c r="AH273" s="69" cm="1">
        <f t="array" ref="AH273">SUMPRODUCT(('P3'!$M$8:$AV$8=AH$9)*('P3'!$B$11:$B$190=$B273)*('P3'!$M$11:$AV$190*1))</f>
        <v>0</v>
      </c>
      <c r="AI273" s="67" cm="1">
        <f t="array" ref="AI273">SUMPRODUCT(('P3'!$M$8:$AV$8=AI$9)*('P3'!$B$11:$B$190=$B273)*('P3'!$M$11:$AV$190*1))</f>
        <v>0</v>
      </c>
      <c r="AJ273" s="68" cm="1">
        <f t="array" ref="AJ273">SUMPRODUCT(('P3'!$M$8:$AV$8=AJ$9)*('P3'!$B$11:$B$190=$B273)*('P3'!$M$11:$AV$190*1))</f>
        <v>0</v>
      </c>
      <c r="AK273" s="69" cm="1">
        <f t="array" ref="AK273">SUMPRODUCT(('P3'!$M$8:$AV$8=AK$9)*('P3'!$B$11:$B$190=$B273)*('P3'!$M$11:$AV$190*1))</f>
        <v>0</v>
      </c>
      <c r="AL273" s="67" cm="1">
        <f t="array" ref="AL273">SUMPRODUCT(('P3'!$M$8:$AV$8=AL$9)*('P3'!$B$11:$B$190=$B273)*('P3'!$M$11:$AV$190*1))</f>
        <v>0</v>
      </c>
      <c r="AM273" s="68" cm="1">
        <f t="array" ref="AM273">SUMPRODUCT(('P3'!$M$8:$AV$8=AM$9)*('P3'!$B$11:$B$190=$B273)*('P3'!$M$11:$AV$190*1))</f>
        <v>0</v>
      </c>
      <c r="AN273" s="69" cm="1">
        <f t="array" ref="AN273">SUMPRODUCT(('P3'!$M$8:$AV$8=AN$9)*('P3'!$B$11:$B$190=$B273)*('P3'!$M$11:$AV$190*1))</f>
        <v>0</v>
      </c>
      <c r="AO273" s="67" cm="1">
        <f t="array" ref="AO273">SUMPRODUCT(('P3'!$M$8:$AV$8=AO$9)*('P3'!$B$11:$B$190=$B273)*('P3'!$M$11:$AV$190*1))</f>
        <v>0</v>
      </c>
      <c r="AP273" s="68" cm="1">
        <f t="array" ref="AP273">SUMPRODUCT(('P3'!$M$8:$AV$8=AP$9)*('P3'!$B$11:$B$190=$B273)*('P3'!$M$11:$AV$190*1))</f>
        <v>0</v>
      </c>
      <c r="AQ273" s="69" cm="1">
        <f t="array" ref="AQ273">SUMPRODUCT(('P3'!$M$8:$AV$8=AQ$9)*('P3'!$B$11:$B$190=$B273)*('P3'!$M$11:$AV$190*1))</f>
        <v>0</v>
      </c>
      <c r="AR273" s="67" cm="1">
        <f t="array" ref="AR273">SUMPRODUCT(('P3'!$M$8:$AV$8=AR$9)*('P3'!$B$11:$B$190=$B273)*('P3'!$M$11:$AV$190*1))</f>
        <v>0</v>
      </c>
      <c r="AS273" s="68" cm="1">
        <f t="array" ref="AS273">SUMPRODUCT(('P3'!$M$8:$AV$8=AS$9)*('P3'!$B$11:$B$190=$B273)*('P3'!$M$11:$AV$190*1))</f>
        <v>0</v>
      </c>
      <c r="AT273" s="69" cm="1">
        <f t="array" ref="AT273">SUMPRODUCT(('P3'!$M$8:$AV$8=AT$9)*('P3'!$B$11:$B$190=$B273)*('P3'!$M$11:$AV$190*1))</f>
        <v>0</v>
      </c>
      <c r="AU273" s="67" cm="1">
        <f t="array" ref="AU273">SUMPRODUCT(('P3'!$M$8:$AV$8=AU$9)*('P3'!$B$11:$B$190=$B273)*('P3'!$M$11:$AV$190*1))</f>
        <v>0</v>
      </c>
      <c r="AV273" s="68" cm="1">
        <f t="array" ref="AV273">SUMPRODUCT(('P3'!$M$8:$AV$8=AV$9)*('P3'!$B$11:$B$190=$B273)*('P3'!$M$11:$AV$190*1))</f>
        <v>0</v>
      </c>
      <c r="AW273" s="69" cm="1">
        <f t="array" ref="AW273">SUMPRODUCT(('P3'!$M$8:$AV$8=AW$9)*('P3'!$B$11:$B$190=$B273)*('P3'!$M$11:$AV$190*1))</f>
        <v>0</v>
      </c>
      <c r="AX273" s="67" cm="1">
        <f t="array" ref="AX273">SUMPRODUCT(('P3'!$M$8:$AV$8=AX$9)*('P3'!$B$11:$B$190=$B273)*('P3'!$M$11:$AV$190*1))</f>
        <v>0</v>
      </c>
      <c r="AY273" s="68" cm="1">
        <f t="array" ref="AY273">SUMPRODUCT(('P3'!$M$8:$AV$8=AY$9)*('P3'!$B$11:$B$190=$B273)*('P3'!$M$11:$AV$190*1))</f>
        <v>0</v>
      </c>
      <c r="AZ273" s="69" cm="1">
        <f t="array" ref="AZ273">SUMPRODUCT(('P3'!$M$8:$AV$8=AZ$9)*('P3'!$B$11:$B$190=$B273)*('P3'!$M$11:$AV$190*1))</f>
        <v>0</v>
      </c>
      <c r="BA273" s="26"/>
      <c r="BB273" s="381"/>
      <c r="BC273" s="382"/>
      <c r="BD273" s="26"/>
      <c r="BE273" s="381">
        <f t="shared" si="320"/>
        <v>0</v>
      </c>
      <c r="BF273" s="383">
        <f t="shared" si="292"/>
        <v>0</v>
      </c>
      <c r="BG273" s="26"/>
      <c r="BH273" s="381">
        <f t="shared" si="321"/>
        <v>0</v>
      </c>
      <c r="BI273" s="383">
        <f t="shared" si="293"/>
        <v>0</v>
      </c>
    </row>
    <row r="274" spans="2:61" ht="12.65" hidden="1" customHeight="1" outlineLevel="1" x14ac:dyDescent="0.35">
      <c r="B274" s="61" t="s">
        <v>746</v>
      </c>
      <c r="C274" s="62">
        <f>IFERROR(VLOOKUP($B274,'P3'!$B:$AQ,2,FALSE),0)</f>
        <v>0</v>
      </c>
      <c r="D274" s="376">
        <f>IFERROR(VLOOKUP($B274,'P3'!$B:$AQ,3,FALSE),0)</f>
        <v>0</v>
      </c>
      <c r="E274" s="377">
        <f>IFERROR(VLOOKUP($B274,'P3'!$B:$AQ,4,FALSE),0)</f>
        <v>0</v>
      </c>
      <c r="F274" s="376">
        <f>IFERROR(VLOOKUP($B274,'P3'!$B:$AQ,5,FALSE),0)</f>
        <v>0</v>
      </c>
      <c r="G274" s="377">
        <f>IFERROR(VLOOKUP($B274,'P3'!$B:$AQ,6,FALSE),0)</f>
        <v>0</v>
      </c>
      <c r="H274" s="378">
        <f>IFERROR(VLOOKUP($B274,'P3'!$B:$AQ,7,FALSE),0)</f>
        <v>0</v>
      </c>
      <c r="I274" s="379">
        <f>IFERROR(VLOOKUP($B274,'P3'!$B:$AQ,8,FALSE),0)</f>
        <v>0</v>
      </c>
      <c r="J274" s="65">
        <f>IFERROR(VLOOKUP($B274,'P3'!$B:$AQ,9,FALSE),0)</f>
        <v>0</v>
      </c>
      <c r="K274" s="572"/>
      <c r="L274" s="415"/>
      <c r="M274" s="415"/>
      <c r="N274" s="68">
        <f t="shared" si="322"/>
        <v>0</v>
      </c>
      <c r="O274" s="66">
        <f t="shared" si="323"/>
        <v>0</v>
      </c>
      <c r="P274" s="26"/>
      <c r="Q274" s="67" cm="1">
        <f t="array" ref="Q274">SUMPRODUCT(('P3'!$M$8:$AV$8=Q$9)*('P3'!$B$11:$B$190=$B274)*('P3'!$M$11:$AV$190*1))</f>
        <v>0</v>
      </c>
      <c r="R274" s="68" cm="1">
        <f t="array" ref="R274">SUMPRODUCT(('P3'!$M$8:$AV$8=R$9)*('P3'!$B$11:$B$190=$B274)*('P3'!$M$11:$AV$190*1))</f>
        <v>0</v>
      </c>
      <c r="S274" s="69" cm="1">
        <f t="array" ref="S274">SUMPRODUCT(('P3'!$M$8:$AV$8=S$9)*('P3'!$B$11:$B$190=$B274)*('P3'!$M$11:$AV$190*1))</f>
        <v>0</v>
      </c>
      <c r="T274" s="67" cm="1">
        <f t="array" ref="T274">SUMPRODUCT(('P3'!$M$8:$AV$8=T$9)*('P3'!$B$11:$B$190=$B274)*('P3'!$M$11:$AV$190*1))</f>
        <v>0</v>
      </c>
      <c r="U274" s="68" cm="1">
        <f t="array" ref="U274">SUMPRODUCT(('P3'!$M$8:$AV$8=U$9)*('P3'!$B$11:$B$190=$B274)*('P3'!$M$11:$AV$190*1))</f>
        <v>0</v>
      </c>
      <c r="V274" s="69" cm="1">
        <f t="array" ref="V274">SUMPRODUCT(('P3'!$M$8:$AV$8=V$9)*('P3'!$B$11:$B$190=$B274)*('P3'!$M$11:$AV$190*1))</f>
        <v>0</v>
      </c>
      <c r="W274" s="67" cm="1">
        <f t="array" ref="W274">SUMPRODUCT(('P3'!$M$8:$AV$8=W$9)*('P3'!$B$11:$B$190=$B274)*('P3'!$M$11:$AV$190*1))</f>
        <v>0</v>
      </c>
      <c r="X274" s="68" cm="1">
        <f t="array" ref="X274">SUMPRODUCT(('P3'!$M$8:$AV$8=X$9)*('P3'!$B$11:$B$190=$B274)*('P3'!$M$11:$AV$190*1))</f>
        <v>0</v>
      </c>
      <c r="Y274" s="69" cm="1">
        <f t="array" ref="Y274">SUMPRODUCT(('P3'!$M$8:$AV$8=Y$9)*('P3'!$B$11:$B$190=$B274)*('P3'!$M$11:$AV$190*1))</f>
        <v>0</v>
      </c>
      <c r="Z274" s="67" cm="1">
        <f t="array" ref="Z274">SUMPRODUCT(('P3'!$M$8:$AV$8=Z$9)*('P3'!$B$11:$B$190=$B274)*('P3'!$M$11:$AV$190*1))</f>
        <v>0</v>
      </c>
      <c r="AA274" s="68" cm="1">
        <f t="array" ref="AA274">SUMPRODUCT(('P3'!$M$8:$AV$8=AA$9)*('P3'!$B$11:$B$190=$B274)*('P3'!$M$11:$AV$190*1))</f>
        <v>0</v>
      </c>
      <c r="AB274" s="69" cm="1">
        <f t="array" ref="AB274">SUMPRODUCT(('P3'!$M$8:$AV$8=AB$9)*('P3'!$B$11:$B$190=$B274)*('P3'!$M$11:$AV$190*1))</f>
        <v>0</v>
      </c>
      <c r="AC274" s="67" cm="1">
        <f t="array" ref="AC274">SUMPRODUCT(('P3'!$M$8:$AV$8=AC$9)*('P3'!$B$11:$B$190=$B274)*('P3'!$M$11:$AV$190*1))</f>
        <v>0</v>
      </c>
      <c r="AD274" s="68" cm="1">
        <f t="array" ref="AD274">SUMPRODUCT(('P3'!$M$8:$AV$8=AD$9)*('P3'!$B$11:$B$190=$B274)*('P3'!$M$11:$AV$190*1))</f>
        <v>0</v>
      </c>
      <c r="AE274" s="69" cm="1">
        <f t="array" ref="AE274">SUMPRODUCT(('P3'!$M$8:$AV$8=AE$9)*('P3'!$B$11:$B$190=$B274)*('P3'!$M$11:$AV$190*1))</f>
        <v>0</v>
      </c>
      <c r="AF274" s="67" cm="1">
        <f t="array" ref="AF274">SUMPRODUCT(('P3'!$M$8:$AV$8=AF$9)*('P3'!$B$11:$B$190=$B274)*('P3'!$M$11:$AV$190*1))</f>
        <v>0</v>
      </c>
      <c r="AG274" s="68" cm="1">
        <f t="array" ref="AG274">SUMPRODUCT(('P3'!$M$8:$AV$8=AG$9)*('P3'!$B$11:$B$190=$B274)*('P3'!$M$11:$AV$190*1))</f>
        <v>0</v>
      </c>
      <c r="AH274" s="69" cm="1">
        <f t="array" ref="AH274">SUMPRODUCT(('P3'!$M$8:$AV$8=AH$9)*('P3'!$B$11:$B$190=$B274)*('P3'!$M$11:$AV$190*1))</f>
        <v>0</v>
      </c>
      <c r="AI274" s="67" cm="1">
        <f t="array" ref="AI274">SUMPRODUCT(('P3'!$M$8:$AV$8=AI$9)*('P3'!$B$11:$B$190=$B274)*('P3'!$M$11:$AV$190*1))</f>
        <v>0</v>
      </c>
      <c r="AJ274" s="68" cm="1">
        <f t="array" ref="AJ274">SUMPRODUCT(('P3'!$M$8:$AV$8=AJ$9)*('P3'!$B$11:$B$190=$B274)*('P3'!$M$11:$AV$190*1))</f>
        <v>0</v>
      </c>
      <c r="AK274" s="69" cm="1">
        <f t="array" ref="AK274">SUMPRODUCT(('P3'!$M$8:$AV$8=AK$9)*('P3'!$B$11:$B$190=$B274)*('P3'!$M$11:$AV$190*1))</f>
        <v>0</v>
      </c>
      <c r="AL274" s="67" cm="1">
        <f t="array" ref="AL274">SUMPRODUCT(('P3'!$M$8:$AV$8=AL$9)*('P3'!$B$11:$B$190=$B274)*('P3'!$M$11:$AV$190*1))</f>
        <v>0</v>
      </c>
      <c r="AM274" s="68" cm="1">
        <f t="array" ref="AM274">SUMPRODUCT(('P3'!$M$8:$AV$8=AM$9)*('P3'!$B$11:$B$190=$B274)*('P3'!$M$11:$AV$190*1))</f>
        <v>0</v>
      </c>
      <c r="AN274" s="69" cm="1">
        <f t="array" ref="AN274">SUMPRODUCT(('P3'!$M$8:$AV$8=AN$9)*('P3'!$B$11:$B$190=$B274)*('P3'!$M$11:$AV$190*1))</f>
        <v>0</v>
      </c>
      <c r="AO274" s="67" cm="1">
        <f t="array" ref="AO274">SUMPRODUCT(('P3'!$M$8:$AV$8=AO$9)*('P3'!$B$11:$B$190=$B274)*('P3'!$M$11:$AV$190*1))</f>
        <v>0</v>
      </c>
      <c r="AP274" s="68" cm="1">
        <f t="array" ref="AP274">SUMPRODUCT(('P3'!$M$8:$AV$8=AP$9)*('P3'!$B$11:$B$190=$B274)*('P3'!$M$11:$AV$190*1))</f>
        <v>0</v>
      </c>
      <c r="AQ274" s="69" cm="1">
        <f t="array" ref="AQ274">SUMPRODUCT(('P3'!$M$8:$AV$8=AQ$9)*('P3'!$B$11:$B$190=$B274)*('P3'!$M$11:$AV$190*1))</f>
        <v>0</v>
      </c>
      <c r="AR274" s="67" cm="1">
        <f t="array" ref="AR274">SUMPRODUCT(('P3'!$M$8:$AV$8=AR$9)*('P3'!$B$11:$B$190=$B274)*('P3'!$M$11:$AV$190*1))</f>
        <v>0</v>
      </c>
      <c r="AS274" s="68" cm="1">
        <f t="array" ref="AS274">SUMPRODUCT(('P3'!$M$8:$AV$8=AS$9)*('P3'!$B$11:$B$190=$B274)*('P3'!$M$11:$AV$190*1))</f>
        <v>0</v>
      </c>
      <c r="AT274" s="69" cm="1">
        <f t="array" ref="AT274">SUMPRODUCT(('P3'!$M$8:$AV$8=AT$9)*('P3'!$B$11:$B$190=$B274)*('P3'!$M$11:$AV$190*1))</f>
        <v>0</v>
      </c>
      <c r="AU274" s="67" cm="1">
        <f t="array" ref="AU274">SUMPRODUCT(('P3'!$M$8:$AV$8=AU$9)*('P3'!$B$11:$B$190=$B274)*('P3'!$M$11:$AV$190*1))</f>
        <v>0</v>
      </c>
      <c r="AV274" s="68" cm="1">
        <f t="array" ref="AV274">SUMPRODUCT(('P3'!$M$8:$AV$8=AV$9)*('P3'!$B$11:$B$190=$B274)*('P3'!$M$11:$AV$190*1))</f>
        <v>0</v>
      </c>
      <c r="AW274" s="69" cm="1">
        <f t="array" ref="AW274">SUMPRODUCT(('P3'!$M$8:$AV$8=AW$9)*('P3'!$B$11:$B$190=$B274)*('P3'!$M$11:$AV$190*1))</f>
        <v>0</v>
      </c>
      <c r="AX274" s="67" cm="1">
        <f t="array" ref="AX274">SUMPRODUCT(('P3'!$M$8:$AV$8=AX$9)*('P3'!$B$11:$B$190=$B274)*('P3'!$M$11:$AV$190*1))</f>
        <v>0</v>
      </c>
      <c r="AY274" s="68" cm="1">
        <f t="array" ref="AY274">SUMPRODUCT(('P3'!$M$8:$AV$8=AY$9)*('P3'!$B$11:$B$190=$B274)*('P3'!$M$11:$AV$190*1))</f>
        <v>0</v>
      </c>
      <c r="AZ274" s="69" cm="1">
        <f t="array" ref="AZ274">SUMPRODUCT(('P3'!$M$8:$AV$8=AZ$9)*('P3'!$B$11:$B$190=$B274)*('P3'!$M$11:$AV$190*1))</f>
        <v>0</v>
      </c>
      <c r="BA274" s="26"/>
      <c r="BB274" s="381"/>
      <c r="BC274" s="382"/>
      <c r="BD274" s="26"/>
      <c r="BE274" s="381">
        <f t="shared" si="320"/>
        <v>0</v>
      </c>
      <c r="BF274" s="383">
        <f t="shared" si="292"/>
        <v>0</v>
      </c>
      <c r="BG274" s="26"/>
      <c r="BH274" s="381">
        <f t="shared" si="321"/>
        <v>0</v>
      </c>
      <c r="BI274" s="383">
        <f t="shared" si="293"/>
        <v>0</v>
      </c>
    </row>
    <row r="275" spans="2:61" ht="12.65" hidden="1" customHeight="1" outlineLevel="1" x14ac:dyDescent="0.35">
      <c r="B275" s="61" t="s">
        <v>747</v>
      </c>
      <c r="C275" s="62">
        <f>IFERROR(VLOOKUP($B275,'P3'!$B:$AQ,2,FALSE),0)</f>
        <v>0</v>
      </c>
      <c r="D275" s="376">
        <f>IFERROR(VLOOKUP($B275,'P3'!$B:$AQ,3,FALSE),0)</f>
        <v>0</v>
      </c>
      <c r="E275" s="377">
        <f>IFERROR(VLOOKUP($B275,'P3'!$B:$AQ,4,FALSE),0)</f>
        <v>0</v>
      </c>
      <c r="F275" s="376">
        <f>IFERROR(VLOOKUP($B275,'P3'!$B:$AQ,5,FALSE),0)</f>
        <v>0</v>
      </c>
      <c r="G275" s="377">
        <f>IFERROR(VLOOKUP($B275,'P3'!$B:$AQ,6,FALSE),0)</f>
        <v>0</v>
      </c>
      <c r="H275" s="378">
        <f>IFERROR(VLOOKUP($B275,'P3'!$B:$AQ,7,FALSE),0)</f>
        <v>0</v>
      </c>
      <c r="I275" s="379">
        <f>IFERROR(VLOOKUP($B275,'P3'!$B:$AQ,8,FALSE),0)</f>
        <v>0</v>
      </c>
      <c r="J275" s="65">
        <f>IFERROR(VLOOKUP($B275,'P3'!$B:$AQ,9,FALSE),0)</f>
        <v>0</v>
      </c>
      <c r="K275" s="572"/>
      <c r="L275" s="415"/>
      <c r="M275" s="415"/>
      <c r="N275" s="68">
        <f t="shared" si="322"/>
        <v>0</v>
      </c>
      <c r="O275" s="66">
        <f t="shared" si="323"/>
        <v>0</v>
      </c>
      <c r="P275" s="26"/>
      <c r="Q275" s="67" cm="1">
        <f t="array" ref="Q275">SUMPRODUCT(('P3'!$M$8:$AV$8=Q$9)*('P3'!$B$11:$B$190=$B275)*('P3'!$M$11:$AV$190*1))</f>
        <v>0</v>
      </c>
      <c r="R275" s="68" cm="1">
        <f t="array" ref="R275">SUMPRODUCT(('P3'!$M$8:$AV$8=R$9)*('P3'!$B$11:$B$190=$B275)*('P3'!$M$11:$AV$190*1))</f>
        <v>0</v>
      </c>
      <c r="S275" s="69" cm="1">
        <f t="array" ref="S275">SUMPRODUCT(('P3'!$M$8:$AV$8=S$9)*('P3'!$B$11:$B$190=$B275)*('P3'!$M$11:$AV$190*1))</f>
        <v>0</v>
      </c>
      <c r="T275" s="67" cm="1">
        <f t="array" ref="T275">SUMPRODUCT(('P3'!$M$8:$AV$8=T$9)*('P3'!$B$11:$B$190=$B275)*('P3'!$M$11:$AV$190*1))</f>
        <v>0</v>
      </c>
      <c r="U275" s="68" cm="1">
        <f t="array" ref="U275">SUMPRODUCT(('P3'!$M$8:$AV$8=U$9)*('P3'!$B$11:$B$190=$B275)*('P3'!$M$11:$AV$190*1))</f>
        <v>0</v>
      </c>
      <c r="V275" s="69" cm="1">
        <f t="array" ref="V275">SUMPRODUCT(('P3'!$M$8:$AV$8=V$9)*('P3'!$B$11:$B$190=$B275)*('P3'!$M$11:$AV$190*1))</f>
        <v>0</v>
      </c>
      <c r="W275" s="67" cm="1">
        <f t="array" ref="W275">SUMPRODUCT(('P3'!$M$8:$AV$8=W$9)*('P3'!$B$11:$B$190=$B275)*('P3'!$M$11:$AV$190*1))</f>
        <v>0</v>
      </c>
      <c r="X275" s="68" cm="1">
        <f t="array" ref="X275">SUMPRODUCT(('P3'!$M$8:$AV$8=X$9)*('P3'!$B$11:$B$190=$B275)*('P3'!$M$11:$AV$190*1))</f>
        <v>0</v>
      </c>
      <c r="Y275" s="69" cm="1">
        <f t="array" ref="Y275">SUMPRODUCT(('P3'!$M$8:$AV$8=Y$9)*('P3'!$B$11:$B$190=$B275)*('P3'!$M$11:$AV$190*1))</f>
        <v>0</v>
      </c>
      <c r="Z275" s="67" cm="1">
        <f t="array" ref="Z275">SUMPRODUCT(('P3'!$M$8:$AV$8=Z$9)*('P3'!$B$11:$B$190=$B275)*('P3'!$M$11:$AV$190*1))</f>
        <v>0</v>
      </c>
      <c r="AA275" s="68" cm="1">
        <f t="array" ref="AA275">SUMPRODUCT(('P3'!$M$8:$AV$8=AA$9)*('P3'!$B$11:$B$190=$B275)*('P3'!$M$11:$AV$190*1))</f>
        <v>0</v>
      </c>
      <c r="AB275" s="69" cm="1">
        <f t="array" ref="AB275">SUMPRODUCT(('P3'!$M$8:$AV$8=AB$9)*('P3'!$B$11:$B$190=$B275)*('P3'!$M$11:$AV$190*1))</f>
        <v>0</v>
      </c>
      <c r="AC275" s="67" cm="1">
        <f t="array" ref="AC275">SUMPRODUCT(('P3'!$M$8:$AV$8=AC$9)*('P3'!$B$11:$B$190=$B275)*('P3'!$M$11:$AV$190*1))</f>
        <v>0</v>
      </c>
      <c r="AD275" s="68" cm="1">
        <f t="array" ref="AD275">SUMPRODUCT(('P3'!$M$8:$AV$8=AD$9)*('P3'!$B$11:$B$190=$B275)*('P3'!$M$11:$AV$190*1))</f>
        <v>0</v>
      </c>
      <c r="AE275" s="69" cm="1">
        <f t="array" ref="AE275">SUMPRODUCT(('P3'!$M$8:$AV$8=AE$9)*('P3'!$B$11:$B$190=$B275)*('P3'!$M$11:$AV$190*1))</f>
        <v>0</v>
      </c>
      <c r="AF275" s="67" cm="1">
        <f t="array" ref="AF275">SUMPRODUCT(('P3'!$M$8:$AV$8=AF$9)*('P3'!$B$11:$B$190=$B275)*('P3'!$M$11:$AV$190*1))</f>
        <v>0</v>
      </c>
      <c r="AG275" s="68" cm="1">
        <f t="array" ref="AG275">SUMPRODUCT(('P3'!$M$8:$AV$8=AG$9)*('P3'!$B$11:$B$190=$B275)*('P3'!$M$11:$AV$190*1))</f>
        <v>0</v>
      </c>
      <c r="AH275" s="69" cm="1">
        <f t="array" ref="AH275">SUMPRODUCT(('P3'!$M$8:$AV$8=AH$9)*('P3'!$B$11:$B$190=$B275)*('P3'!$M$11:$AV$190*1))</f>
        <v>0</v>
      </c>
      <c r="AI275" s="67" cm="1">
        <f t="array" ref="AI275">SUMPRODUCT(('P3'!$M$8:$AV$8=AI$9)*('P3'!$B$11:$B$190=$B275)*('P3'!$M$11:$AV$190*1))</f>
        <v>0</v>
      </c>
      <c r="AJ275" s="68" cm="1">
        <f t="array" ref="AJ275">SUMPRODUCT(('P3'!$M$8:$AV$8=AJ$9)*('P3'!$B$11:$B$190=$B275)*('P3'!$M$11:$AV$190*1))</f>
        <v>0</v>
      </c>
      <c r="AK275" s="69" cm="1">
        <f t="array" ref="AK275">SUMPRODUCT(('P3'!$M$8:$AV$8=AK$9)*('P3'!$B$11:$B$190=$B275)*('P3'!$M$11:$AV$190*1))</f>
        <v>0</v>
      </c>
      <c r="AL275" s="67" cm="1">
        <f t="array" ref="AL275">SUMPRODUCT(('P3'!$M$8:$AV$8=AL$9)*('P3'!$B$11:$B$190=$B275)*('P3'!$M$11:$AV$190*1))</f>
        <v>0</v>
      </c>
      <c r="AM275" s="68" cm="1">
        <f t="array" ref="AM275">SUMPRODUCT(('P3'!$M$8:$AV$8=AM$9)*('P3'!$B$11:$B$190=$B275)*('P3'!$M$11:$AV$190*1))</f>
        <v>0</v>
      </c>
      <c r="AN275" s="69" cm="1">
        <f t="array" ref="AN275">SUMPRODUCT(('P3'!$M$8:$AV$8=AN$9)*('P3'!$B$11:$B$190=$B275)*('P3'!$M$11:$AV$190*1))</f>
        <v>0</v>
      </c>
      <c r="AO275" s="67" cm="1">
        <f t="array" ref="AO275">SUMPRODUCT(('P3'!$M$8:$AV$8=AO$9)*('P3'!$B$11:$B$190=$B275)*('P3'!$M$11:$AV$190*1))</f>
        <v>0</v>
      </c>
      <c r="AP275" s="68" cm="1">
        <f t="array" ref="AP275">SUMPRODUCT(('P3'!$M$8:$AV$8=AP$9)*('P3'!$B$11:$B$190=$B275)*('P3'!$M$11:$AV$190*1))</f>
        <v>0</v>
      </c>
      <c r="AQ275" s="69" cm="1">
        <f t="array" ref="AQ275">SUMPRODUCT(('P3'!$M$8:$AV$8=AQ$9)*('P3'!$B$11:$B$190=$B275)*('P3'!$M$11:$AV$190*1))</f>
        <v>0</v>
      </c>
      <c r="AR275" s="67" cm="1">
        <f t="array" ref="AR275">SUMPRODUCT(('P3'!$M$8:$AV$8=AR$9)*('P3'!$B$11:$B$190=$B275)*('P3'!$M$11:$AV$190*1))</f>
        <v>0</v>
      </c>
      <c r="AS275" s="68" cm="1">
        <f t="array" ref="AS275">SUMPRODUCT(('P3'!$M$8:$AV$8=AS$9)*('P3'!$B$11:$B$190=$B275)*('P3'!$M$11:$AV$190*1))</f>
        <v>0</v>
      </c>
      <c r="AT275" s="69" cm="1">
        <f t="array" ref="AT275">SUMPRODUCT(('P3'!$M$8:$AV$8=AT$9)*('P3'!$B$11:$B$190=$B275)*('P3'!$M$11:$AV$190*1))</f>
        <v>0</v>
      </c>
      <c r="AU275" s="67" cm="1">
        <f t="array" ref="AU275">SUMPRODUCT(('P3'!$M$8:$AV$8=AU$9)*('P3'!$B$11:$B$190=$B275)*('P3'!$M$11:$AV$190*1))</f>
        <v>0</v>
      </c>
      <c r="AV275" s="68" cm="1">
        <f t="array" ref="AV275">SUMPRODUCT(('P3'!$M$8:$AV$8=AV$9)*('P3'!$B$11:$B$190=$B275)*('P3'!$M$11:$AV$190*1))</f>
        <v>0</v>
      </c>
      <c r="AW275" s="69" cm="1">
        <f t="array" ref="AW275">SUMPRODUCT(('P3'!$M$8:$AV$8=AW$9)*('P3'!$B$11:$B$190=$B275)*('P3'!$M$11:$AV$190*1))</f>
        <v>0</v>
      </c>
      <c r="AX275" s="67" cm="1">
        <f t="array" ref="AX275">SUMPRODUCT(('P3'!$M$8:$AV$8=AX$9)*('P3'!$B$11:$B$190=$B275)*('P3'!$M$11:$AV$190*1))</f>
        <v>0</v>
      </c>
      <c r="AY275" s="68" cm="1">
        <f t="array" ref="AY275">SUMPRODUCT(('P3'!$M$8:$AV$8=AY$9)*('P3'!$B$11:$B$190=$B275)*('P3'!$M$11:$AV$190*1))</f>
        <v>0</v>
      </c>
      <c r="AZ275" s="69" cm="1">
        <f t="array" ref="AZ275">SUMPRODUCT(('P3'!$M$8:$AV$8=AZ$9)*('P3'!$B$11:$B$190=$B275)*('P3'!$M$11:$AV$190*1))</f>
        <v>0</v>
      </c>
      <c r="BA275" s="26"/>
      <c r="BB275" s="381"/>
      <c r="BC275" s="382"/>
      <c r="BD275" s="26"/>
      <c r="BE275" s="381">
        <f t="shared" si="320"/>
        <v>0</v>
      </c>
      <c r="BF275" s="383">
        <f t="shared" si="292"/>
        <v>0</v>
      </c>
      <c r="BG275" s="26"/>
      <c r="BH275" s="381">
        <f t="shared" si="321"/>
        <v>0</v>
      </c>
      <c r="BI275" s="383">
        <f t="shared" si="293"/>
        <v>0</v>
      </c>
    </row>
    <row r="276" spans="2:61" ht="12.65" hidden="1" customHeight="1" outlineLevel="1" x14ac:dyDescent="0.35">
      <c r="B276" s="61" t="s">
        <v>748</v>
      </c>
      <c r="C276" s="62">
        <f>IFERROR(VLOOKUP($B276,'P3'!$B:$AQ,2,FALSE),0)</f>
        <v>0</v>
      </c>
      <c r="D276" s="376">
        <f>IFERROR(VLOOKUP($B276,'P3'!$B:$AQ,3,FALSE),0)</f>
        <v>0</v>
      </c>
      <c r="E276" s="377">
        <f>IFERROR(VLOOKUP($B276,'P3'!$B:$AQ,4,FALSE),0)</f>
        <v>0</v>
      </c>
      <c r="F276" s="376">
        <f>IFERROR(VLOOKUP($B276,'P3'!$B:$AQ,5,FALSE),0)</f>
        <v>0</v>
      </c>
      <c r="G276" s="377">
        <f>IFERROR(VLOOKUP($B276,'P3'!$B:$AQ,6,FALSE),0)</f>
        <v>0</v>
      </c>
      <c r="H276" s="378">
        <f>IFERROR(VLOOKUP($B276,'P3'!$B:$AQ,7,FALSE),0)</f>
        <v>0</v>
      </c>
      <c r="I276" s="379">
        <f>IFERROR(VLOOKUP($B276,'P3'!$B:$AQ,8,FALSE),0)</f>
        <v>0</v>
      </c>
      <c r="J276" s="65">
        <f>IFERROR(VLOOKUP($B276,'P3'!$B:$AQ,9,FALSE),0)</f>
        <v>0</v>
      </c>
      <c r="K276" s="572"/>
      <c r="L276" s="415"/>
      <c r="M276" s="415"/>
      <c r="N276" s="68">
        <f t="shared" si="322"/>
        <v>0</v>
      </c>
      <c r="O276" s="66">
        <f t="shared" si="323"/>
        <v>0</v>
      </c>
      <c r="P276" s="26"/>
      <c r="Q276" s="67" cm="1">
        <f t="array" ref="Q276">SUMPRODUCT(('P3'!$M$8:$AV$8=Q$9)*('P3'!$B$11:$B$190=$B276)*('P3'!$M$11:$AV$190*1))</f>
        <v>0</v>
      </c>
      <c r="R276" s="68" cm="1">
        <f t="array" ref="R276">SUMPRODUCT(('P3'!$M$8:$AV$8=R$9)*('P3'!$B$11:$B$190=$B276)*('P3'!$M$11:$AV$190*1))</f>
        <v>0</v>
      </c>
      <c r="S276" s="69" cm="1">
        <f t="array" ref="S276">SUMPRODUCT(('P3'!$M$8:$AV$8=S$9)*('P3'!$B$11:$B$190=$B276)*('P3'!$M$11:$AV$190*1))</f>
        <v>0</v>
      </c>
      <c r="T276" s="67" cm="1">
        <f t="array" ref="T276">SUMPRODUCT(('P3'!$M$8:$AV$8=T$9)*('P3'!$B$11:$B$190=$B276)*('P3'!$M$11:$AV$190*1))</f>
        <v>0</v>
      </c>
      <c r="U276" s="68" cm="1">
        <f t="array" ref="U276">SUMPRODUCT(('P3'!$M$8:$AV$8=U$9)*('P3'!$B$11:$B$190=$B276)*('P3'!$M$11:$AV$190*1))</f>
        <v>0</v>
      </c>
      <c r="V276" s="69" cm="1">
        <f t="array" ref="V276">SUMPRODUCT(('P3'!$M$8:$AV$8=V$9)*('P3'!$B$11:$B$190=$B276)*('P3'!$M$11:$AV$190*1))</f>
        <v>0</v>
      </c>
      <c r="W276" s="67" cm="1">
        <f t="array" ref="W276">SUMPRODUCT(('P3'!$M$8:$AV$8=W$9)*('P3'!$B$11:$B$190=$B276)*('P3'!$M$11:$AV$190*1))</f>
        <v>0</v>
      </c>
      <c r="X276" s="68" cm="1">
        <f t="array" ref="X276">SUMPRODUCT(('P3'!$M$8:$AV$8=X$9)*('P3'!$B$11:$B$190=$B276)*('P3'!$M$11:$AV$190*1))</f>
        <v>0</v>
      </c>
      <c r="Y276" s="69" cm="1">
        <f t="array" ref="Y276">SUMPRODUCT(('P3'!$M$8:$AV$8=Y$9)*('P3'!$B$11:$B$190=$B276)*('P3'!$M$11:$AV$190*1))</f>
        <v>0</v>
      </c>
      <c r="Z276" s="67" cm="1">
        <f t="array" ref="Z276">SUMPRODUCT(('P3'!$M$8:$AV$8=Z$9)*('P3'!$B$11:$B$190=$B276)*('P3'!$M$11:$AV$190*1))</f>
        <v>0</v>
      </c>
      <c r="AA276" s="68" cm="1">
        <f t="array" ref="AA276">SUMPRODUCT(('P3'!$M$8:$AV$8=AA$9)*('P3'!$B$11:$B$190=$B276)*('P3'!$M$11:$AV$190*1))</f>
        <v>0</v>
      </c>
      <c r="AB276" s="69" cm="1">
        <f t="array" ref="AB276">SUMPRODUCT(('P3'!$M$8:$AV$8=AB$9)*('P3'!$B$11:$B$190=$B276)*('P3'!$M$11:$AV$190*1))</f>
        <v>0</v>
      </c>
      <c r="AC276" s="67" cm="1">
        <f t="array" ref="AC276">SUMPRODUCT(('P3'!$M$8:$AV$8=AC$9)*('P3'!$B$11:$B$190=$B276)*('P3'!$M$11:$AV$190*1))</f>
        <v>0</v>
      </c>
      <c r="AD276" s="68" cm="1">
        <f t="array" ref="AD276">SUMPRODUCT(('P3'!$M$8:$AV$8=AD$9)*('P3'!$B$11:$B$190=$B276)*('P3'!$M$11:$AV$190*1))</f>
        <v>0</v>
      </c>
      <c r="AE276" s="69" cm="1">
        <f t="array" ref="AE276">SUMPRODUCT(('P3'!$M$8:$AV$8=AE$9)*('P3'!$B$11:$B$190=$B276)*('P3'!$M$11:$AV$190*1))</f>
        <v>0</v>
      </c>
      <c r="AF276" s="67" cm="1">
        <f t="array" ref="AF276">SUMPRODUCT(('P3'!$M$8:$AV$8=AF$9)*('P3'!$B$11:$B$190=$B276)*('P3'!$M$11:$AV$190*1))</f>
        <v>0</v>
      </c>
      <c r="AG276" s="68" cm="1">
        <f t="array" ref="AG276">SUMPRODUCT(('P3'!$M$8:$AV$8=AG$9)*('P3'!$B$11:$B$190=$B276)*('P3'!$M$11:$AV$190*1))</f>
        <v>0</v>
      </c>
      <c r="AH276" s="69" cm="1">
        <f t="array" ref="AH276">SUMPRODUCT(('P3'!$M$8:$AV$8=AH$9)*('P3'!$B$11:$B$190=$B276)*('P3'!$M$11:$AV$190*1))</f>
        <v>0</v>
      </c>
      <c r="AI276" s="67" cm="1">
        <f t="array" ref="AI276">SUMPRODUCT(('P3'!$M$8:$AV$8=AI$9)*('P3'!$B$11:$B$190=$B276)*('P3'!$M$11:$AV$190*1))</f>
        <v>0</v>
      </c>
      <c r="AJ276" s="68" cm="1">
        <f t="array" ref="AJ276">SUMPRODUCT(('P3'!$M$8:$AV$8=AJ$9)*('P3'!$B$11:$B$190=$B276)*('P3'!$M$11:$AV$190*1))</f>
        <v>0</v>
      </c>
      <c r="AK276" s="69" cm="1">
        <f t="array" ref="AK276">SUMPRODUCT(('P3'!$M$8:$AV$8=AK$9)*('P3'!$B$11:$B$190=$B276)*('P3'!$M$11:$AV$190*1))</f>
        <v>0</v>
      </c>
      <c r="AL276" s="67" cm="1">
        <f t="array" ref="AL276">SUMPRODUCT(('P3'!$M$8:$AV$8=AL$9)*('P3'!$B$11:$B$190=$B276)*('P3'!$M$11:$AV$190*1))</f>
        <v>0</v>
      </c>
      <c r="AM276" s="68" cm="1">
        <f t="array" ref="AM276">SUMPRODUCT(('P3'!$M$8:$AV$8=AM$9)*('P3'!$B$11:$B$190=$B276)*('P3'!$M$11:$AV$190*1))</f>
        <v>0</v>
      </c>
      <c r="AN276" s="69" cm="1">
        <f t="array" ref="AN276">SUMPRODUCT(('P3'!$M$8:$AV$8=AN$9)*('P3'!$B$11:$B$190=$B276)*('P3'!$M$11:$AV$190*1))</f>
        <v>0</v>
      </c>
      <c r="AO276" s="67" cm="1">
        <f t="array" ref="AO276">SUMPRODUCT(('P3'!$M$8:$AV$8=AO$9)*('P3'!$B$11:$B$190=$B276)*('P3'!$M$11:$AV$190*1))</f>
        <v>0</v>
      </c>
      <c r="AP276" s="68" cm="1">
        <f t="array" ref="AP276">SUMPRODUCT(('P3'!$M$8:$AV$8=AP$9)*('P3'!$B$11:$B$190=$B276)*('P3'!$M$11:$AV$190*1))</f>
        <v>0</v>
      </c>
      <c r="AQ276" s="69" cm="1">
        <f t="array" ref="AQ276">SUMPRODUCT(('P3'!$M$8:$AV$8=AQ$9)*('P3'!$B$11:$B$190=$B276)*('P3'!$M$11:$AV$190*1))</f>
        <v>0</v>
      </c>
      <c r="AR276" s="67" cm="1">
        <f t="array" ref="AR276">SUMPRODUCT(('P3'!$M$8:$AV$8=AR$9)*('P3'!$B$11:$B$190=$B276)*('P3'!$M$11:$AV$190*1))</f>
        <v>0</v>
      </c>
      <c r="AS276" s="68" cm="1">
        <f t="array" ref="AS276">SUMPRODUCT(('P3'!$M$8:$AV$8=AS$9)*('P3'!$B$11:$B$190=$B276)*('P3'!$M$11:$AV$190*1))</f>
        <v>0</v>
      </c>
      <c r="AT276" s="69" cm="1">
        <f t="array" ref="AT276">SUMPRODUCT(('P3'!$M$8:$AV$8=AT$9)*('P3'!$B$11:$B$190=$B276)*('P3'!$M$11:$AV$190*1))</f>
        <v>0</v>
      </c>
      <c r="AU276" s="67" cm="1">
        <f t="array" ref="AU276">SUMPRODUCT(('P3'!$M$8:$AV$8=AU$9)*('P3'!$B$11:$B$190=$B276)*('P3'!$M$11:$AV$190*1))</f>
        <v>0</v>
      </c>
      <c r="AV276" s="68" cm="1">
        <f t="array" ref="AV276">SUMPRODUCT(('P3'!$M$8:$AV$8=AV$9)*('P3'!$B$11:$B$190=$B276)*('P3'!$M$11:$AV$190*1))</f>
        <v>0</v>
      </c>
      <c r="AW276" s="69" cm="1">
        <f t="array" ref="AW276">SUMPRODUCT(('P3'!$M$8:$AV$8=AW$9)*('P3'!$B$11:$B$190=$B276)*('P3'!$M$11:$AV$190*1))</f>
        <v>0</v>
      </c>
      <c r="AX276" s="67" cm="1">
        <f t="array" ref="AX276">SUMPRODUCT(('P3'!$M$8:$AV$8=AX$9)*('P3'!$B$11:$B$190=$B276)*('P3'!$M$11:$AV$190*1))</f>
        <v>0</v>
      </c>
      <c r="AY276" s="68" cm="1">
        <f t="array" ref="AY276">SUMPRODUCT(('P3'!$M$8:$AV$8=AY$9)*('P3'!$B$11:$B$190=$B276)*('P3'!$M$11:$AV$190*1))</f>
        <v>0</v>
      </c>
      <c r="AZ276" s="69" cm="1">
        <f t="array" ref="AZ276">SUMPRODUCT(('P3'!$M$8:$AV$8=AZ$9)*('P3'!$B$11:$B$190=$B276)*('P3'!$M$11:$AV$190*1))</f>
        <v>0</v>
      </c>
      <c r="BA276" s="26"/>
      <c r="BB276" s="381"/>
      <c r="BC276" s="382"/>
      <c r="BD276" s="26"/>
      <c r="BE276" s="381">
        <f t="shared" si="320"/>
        <v>0</v>
      </c>
      <c r="BF276" s="383">
        <f t="shared" si="292"/>
        <v>0</v>
      </c>
      <c r="BG276" s="26"/>
      <c r="BH276" s="381">
        <f t="shared" si="321"/>
        <v>0</v>
      </c>
      <c r="BI276" s="383">
        <f t="shared" si="293"/>
        <v>0</v>
      </c>
    </row>
    <row r="277" spans="2:61" ht="12.65" hidden="1" customHeight="1" outlineLevel="1" x14ac:dyDescent="0.35">
      <c r="B277" s="61" t="s">
        <v>749</v>
      </c>
      <c r="C277" s="62">
        <f>IFERROR(VLOOKUP($B277,'P3'!$B:$AQ,2,FALSE),0)</f>
        <v>0</v>
      </c>
      <c r="D277" s="376">
        <f>IFERROR(VLOOKUP($B277,'P3'!$B:$AQ,3,FALSE),0)</f>
        <v>0</v>
      </c>
      <c r="E277" s="377">
        <f>IFERROR(VLOOKUP($B277,'P3'!$B:$AQ,4,FALSE),0)</f>
        <v>0</v>
      </c>
      <c r="F277" s="376">
        <f>IFERROR(VLOOKUP($B277,'P3'!$B:$AQ,5,FALSE),0)</f>
        <v>0</v>
      </c>
      <c r="G277" s="377">
        <f>IFERROR(VLOOKUP($B277,'P3'!$B:$AQ,6,FALSE),0)</f>
        <v>0</v>
      </c>
      <c r="H277" s="378">
        <f>IFERROR(VLOOKUP($B277,'P3'!$B:$AQ,7,FALSE),0)</f>
        <v>0</v>
      </c>
      <c r="I277" s="379">
        <f>IFERROR(VLOOKUP($B277,'P3'!$B:$AQ,8,FALSE),0)</f>
        <v>0</v>
      </c>
      <c r="J277" s="65">
        <f>IFERROR(VLOOKUP($B277,'P3'!$B:$AQ,9,FALSE),0)</f>
        <v>0</v>
      </c>
      <c r="K277" s="572"/>
      <c r="L277" s="415"/>
      <c r="M277" s="415"/>
      <c r="N277" s="68">
        <f t="shared" si="322"/>
        <v>0</v>
      </c>
      <c r="O277" s="66">
        <f t="shared" si="323"/>
        <v>0</v>
      </c>
      <c r="P277" s="26"/>
      <c r="Q277" s="67" cm="1">
        <f t="array" ref="Q277">SUMPRODUCT(('P3'!$M$8:$AV$8=Q$9)*('P3'!$B$11:$B$190=$B277)*('P3'!$M$11:$AV$190*1))</f>
        <v>0</v>
      </c>
      <c r="R277" s="68" cm="1">
        <f t="array" ref="R277">SUMPRODUCT(('P3'!$M$8:$AV$8=R$9)*('P3'!$B$11:$B$190=$B277)*('P3'!$M$11:$AV$190*1))</f>
        <v>0</v>
      </c>
      <c r="S277" s="69" cm="1">
        <f t="array" ref="S277">SUMPRODUCT(('P3'!$M$8:$AV$8=S$9)*('P3'!$B$11:$B$190=$B277)*('P3'!$M$11:$AV$190*1))</f>
        <v>0</v>
      </c>
      <c r="T277" s="67" cm="1">
        <f t="array" ref="T277">SUMPRODUCT(('P3'!$M$8:$AV$8=T$9)*('P3'!$B$11:$B$190=$B277)*('P3'!$M$11:$AV$190*1))</f>
        <v>0</v>
      </c>
      <c r="U277" s="68" cm="1">
        <f t="array" ref="U277">SUMPRODUCT(('P3'!$M$8:$AV$8=U$9)*('P3'!$B$11:$B$190=$B277)*('P3'!$M$11:$AV$190*1))</f>
        <v>0</v>
      </c>
      <c r="V277" s="69" cm="1">
        <f t="array" ref="V277">SUMPRODUCT(('P3'!$M$8:$AV$8=V$9)*('P3'!$B$11:$B$190=$B277)*('P3'!$M$11:$AV$190*1))</f>
        <v>0</v>
      </c>
      <c r="W277" s="67" cm="1">
        <f t="array" ref="W277">SUMPRODUCT(('P3'!$M$8:$AV$8=W$9)*('P3'!$B$11:$B$190=$B277)*('P3'!$M$11:$AV$190*1))</f>
        <v>0</v>
      </c>
      <c r="X277" s="68" cm="1">
        <f t="array" ref="X277">SUMPRODUCT(('P3'!$M$8:$AV$8=X$9)*('P3'!$B$11:$B$190=$B277)*('P3'!$M$11:$AV$190*1))</f>
        <v>0</v>
      </c>
      <c r="Y277" s="69" cm="1">
        <f t="array" ref="Y277">SUMPRODUCT(('P3'!$M$8:$AV$8=Y$9)*('P3'!$B$11:$B$190=$B277)*('P3'!$M$11:$AV$190*1))</f>
        <v>0</v>
      </c>
      <c r="Z277" s="67" cm="1">
        <f t="array" ref="Z277">SUMPRODUCT(('P3'!$M$8:$AV$8=Z$9)*('P3'!$B$11:$B$190=$B277)*('P3'!$M$11:$AV$190*1))</f>
        <v>0</v>
      </c>
      <c r="AA277" s="68" cm="1">
        <f t="array" ref="AA277">SUMPRODUCT(('P3'!$M$8:$AV$8=AA$9)*('P3'!$B$11:$B$190=$B277)*('P3'!$M$11:$AV$190*1))</f>
        <v>0</v>
      </c>
      <c r="AB277" s="69" cm="1">
        <f t="array" ref="AB277">SUMPRODUCT(('P3'!$M$8:$AV$8=AB$9)*('P3'!$B$11:$B$190=$B277)*('P3'!$M$11:$AV$190*1))</f>
        <v>0</v>
      </c>
      <c r="AC277" s="67" cm="1">
        <f t="array" ref="AC277">SUMPRODUCT(('P3'!$M$8:$AV$8=AC$9)*('P3'!$B$11:$B$190=$B277)*('P3'!$M$11:$AV$190*1))</f>
        <v>0</v>
      </c>
      <c r="AD277" s="68" cm="1">
        <f t="array" ref="AD277">SUMPRODUCT(('P3'!$M$8:$AV$8=AD$9)*('P3'!$B$11:$B$190=$B277)*('P3'!$M$11:$AV$190*1))</f>
        <v>0</v>
      </c>
      <c r="AE277" s="69" cm="1">
        <f t="array" ref="AE277">SUMPRODUCT(('P3'!$M$8:$AV$8=AE$9)*('P3'!$B$11:$B$190=$B277)*('P3'!$M$11:$AV$190*1))</f>
        <v>0</v>
      </c>
      <c r="AF277" s="67" cm="1">
        <f t="array" ref="AF277">SUMPRODUCT(('P3'!$M$8:$AV$8=AF$9)*('P3'!$B$11:$B$190=$B277)*('P3'!$M$11:$AV$190*1))</f>
        <v>0</v>
      </c>
      <c r="AG277" s="68" cm="1">
        <f t="array" ref="AG277">SUMPRODUCT(('P3'!$M$8:$AV$8=AG$9)*('P3'!$B$11:$B$190=$B277)*('P3'!$M$11:$AV$190*1))</f>
        <v>0</v>
      </c>
      <c r="AH277" s="69" cm="1">
        <f t="array" ref="AH277">SUMPRODUCT(('P3'!$M$8:$AV$8=AH$9)*('P3'!$B$11:$B$190=$B277)*('P3'!$M$11:$AV$190*1))</f>
        <v>0</v>
      </c>
      <c r="AI277" s="67" cm="1">
        <f t="array" ref="AI277">SUMPRODUCT(('P3'!$M$8:$AV$8=AI$9)*('P3'!$B$11:$B$190=$B277)*('P3'!$M$11:$AV$190*1))</f>
        <v>0</v>
      </c>
      <c r="AJ277" s="68" cm="1">
        <f t="array" ref="AJ277">SUMPRODUCT(('P3'!$M$8:$AV$8=AJ$9)*('P3'!$B$11:$B$190=$B277)*('P3'!$M$11:$AV$190*1))</f>
        <v>0</v>
      </c>
      <c r="AK277" s="69" cm="1">
        <f t="array" ref="AK277">SUMPRODUCT(('P3'!$M$8:$AV$8=AK$9)*('P3'!$B$11:$B$190=$B277)*('P3'!$M$11:$AV$190*1))</f>
        <v>0</v>
      </c>
      <c r="AL277" s="67" cm="1">
        <f t="array" ref="AL277">SUMPRODUCT(('P3'!$M$8:$AV$8=AL$9)*('P3'!$B$11:$B$190=$B277)*('P3'!$M$11:$AV$190*1))</f>
        <v>0</v>
      </c>
      <c r="AM277" s="68" cm="1">
        <f t="array" ref="AM277">SUMPRODUCT(('P3'!$M$8:$AV$8=AM$9)*('P3'!$B$11:$B$190=$B277)*('P3'!$M$11:$AV$190*1))</f>
        <v>0</v>
      </c>
      <c r="AN277" s="69" cm="1">
        <f t="array" ref="AN277">SUMPRODUCT(('P3'!$M$8:$AV$8=AN$9)*('P3'!$B$11:$B$190=$B277)*('P3'!$M$11:$AV$190*1))</f>
        <v>0</v>
      </c>
      <c r="AO277" s="67" cm="1">
        <f t="array" ref="AO277">SUMPRODUCT(('P3'!$M$8:$AV$8=AO$9)*('P3'!$B$11:$B$190=$B277)*('P3'!$M$11:$AV$190*1))</f>
        <v>0</v>
      </c>
      <c r="AP277" s="68" cm="1">
        <f t="array" ref="AP277">SUMPRODUCT(('P3'!$M$8:$AV$8=AP$9)*('P3'!$B$11:$B$190=$B277)*('P3'!$M$11:$AV$190*1))</f>
        <v>0</v>
      </c>
      <c r="AQ277" s="69" cm="1">
        <f t="array" ref="AQ277">SUMPRODUCT(('P3'!$M$8:$AV$8=AQ$9)*('P3'!$B$11:$B$190=$B277)*('P3'!$M$11:$AV$190*1))</f>
        <v>0</v>
      </c>
      <c r="AR277" s="67" cm="1">
        <f t="array" ref="AR277">SUMPRODUCT(('P3'!$M$8:$AV$8=AR$9)*('P3'!$B$11:$B$190=$B277)*('P3'!$M$11:$AV$190*1))</f>
        <v>0</v>
      </c>
      <c r="AS277" s="68" cm="1">
        <f t="array" ref="AS277">SUMPRODUCT(('P3'!$M$8:$AV$8=AS$9)*('P3'!$B$11:$B$190=$B277)*('P3'!$M$11:$AV$190*1))</f>
        <v>0</v>
      </c>
      <c r="AT277" s="69" cm="1">
        <f t="array" ref="AT277">SUMPRODUCT(('P3'!$M$8:$AV$8=AT$9)*('P3'!$B$11:$B$190=$B277)*('P3'!$M$11:$AV$190*1))</f>
        <v>0</v>
      </c>
      <c r="AU277" s="67" cm="1">
        <f t="array" ref="AU277">SUMPRODUCT(('P3'!$M$8:$AV$8=AU$9)*('P3'!$B$11:$B$190=$B277)*('P3'!$M$11:$AV$190*1))</f>
        <v>0</v>
      </c>
      <c r="AV277" s="68" cm="1">
        <f t="array" ref="AV277">SUMPRODUCT(('P3'!$M$8:$AV$8=AV$9)*('P3'!$B$11:$B$190=$B277)*('P3'!$M$11:$AV$190*1))</f>
        <v>0</v>
      </c>
      <c r="AW277" s="69" cm="1">
        <f t="array" ref="AW277">SUMPRODUCT(('P3'!$M$8:$AV$8=AW$9)*('P3'!$B$11:$B$190=$B277)*('P3'!$M$11:$AV$190*1))</f>
        <v>0</v>
      </c>
      <c r="AX277" s="67" cm="1">
        <f t="array" ref="AX277">SUMPRODUCT(('P3'!$M$8:$AV$8=AX$9)*('P3'!$B$11:$B$190=$B277)*('P3'!$M$11:$AV$190*1))</f>
        <v>0</v>
      </c>
      <c r="AY277" s="68" cm="1">
        <f t="array" ref="AY277">SUMPRODUCT(('P3'!$M$8:$AV$8=AY$9)*('P3'!$B$11:$B$190=$B277)*('P3'!$M$11:$AV$190*1))</f>
        <v>0</v>
      </c>
      <c r="AZ277" s="69" cm="1">
        <f t="array" ref="AZ277">SUMPRODUCT(('P3'!$M$8:$AV$8=AZ$9)*('P3'!$B$11:$B$190=$B277)*('P3'!$M$11:$AV$190*1))</f>
        <v>0</v>
      </c>
      <c r="BA277" s="26"/>
      <c r="BB277" s="381"/>
      <c r="BC277" s="382"/>
      <c r="BD277" s="26"/>
      <c r="BE277" s="381">
        <f t="shared" si="320"/>
        <v>0</v>
      </c>
      <c r="BF277" s="383">
        <f t="shared" si="292"/>
        <v>0</v>
      </c>
      <c r="BG277" s="26"/>
      <c r="BH277" s="381">
        <f t="shared" si="321"/>
        <v>0</v>
      </c>
      <c r="BI277" s="383">
        <f t="shared" si="293"/>
        <v>0</v>
      </c>
    </row>
    <row r="278" spans="2:61" ht="12.65" hidden="1" customHeight="1" outlineLevel="1" x14ac:dyDescent="0.35">
      <c r="B278" s="61" t="s">
        <v>750</v>
      </c>
      <c r="C278" s="62">
        <f>IFERROR(VLOOKUP($B278,'P3'!$B:$AQ,2,FALSE),0)</f>
        <v>0</v>
      </c>
      <c r="D278" s="376">
        <f>IFERROR(VLOOKUP($B278,'P3'!$B:$AQ,3,FALSE),0)</f>
        <v>0</v>
      </c>
      <c r="E278" s="377">
        <f>IFERROR(VLOOKUP($B278,'P3'!$B:$AQ,4,FALSE),0)</f>
        <v>0</v>
      </c>
      <c r="F278" s="376">
        <f>IFERROR(VLOOKUP($B278,'P3'!$B:$AQ,5,FALSE),0)</f>
        <v>0</v>
      </c>
      <c r="G278" s="377">
        <f>IFERROR(VLOOKUP($B278,'P3'!$B:$AQ,6,FALSE),0)</f>
        <v>0</v>
      </c>
      <c r="H278" s="378">
        <f>IFERROR(VLOOKUP($B278,'P3'!$B:$AQ,7,FALSE),0)</f>
        <v>0</v>
      </c>
      <c r="I278" s="379">
        <f>IFERROR(VLOOKUP($B278,'P3'!$B:$AQ,8,FALSE),0)</f>
        <v>0</v>
      </c>
      <c r="J278" s="65">
        <f>IFERROR(VLOOKUP($B278,'P3'!$B:$AQ,9,FALSE),0)</f>
        <v>0</v>
      </c>
      <c r="K278" s="572"/>
      <c r="L278" s="415"/>
      <c r="M278" s="415"/>
      <c r="N278" s="68">
        <f t="shared" si="322"/>
        <v>0</v>
      </c>
      <c r="O278" s="66">
        <f t="shared" si="323"/>
        <v>0</v>
      </c>
      <c r="P278" s="26"/>
      <c r="Q278" s="67" cm="1">
        <f t="array" ref="Q278">SUMPRODUCT(('P3'!$M$8:$AV$8=Q$9)*('P3'!$B$11:$B$190=$B278)*('P3'!$M$11:$AV$190*1))</f>
        <v>0</v>
      </c>
      <c r="R278" s="68" cm="1">
        <f t="array" ref="R278">SUMPRODUCT(('P3'!$M$8:$AV$8=R$9)*('P3'!$B$11:$B$190=$B278)*('P3'!$M$11:$AV$190*1))</f>
        <v>0</v>
      </c>
      <c r="S278" s="69" cm="1">
        <f t="array" ref="S278">SUMPRODUCT(('P3'!$M$8:$AV$8=S$9)*('P3'!$B$11:$B$190=$B278)*('P3'!$M$11:$AV$190*1))</f>
        <v>0</v>
      </c>
      <c r="T278" s="67" cm="1">
        <f t="array" ref="T278">SUMPRODUCT(('P3'!$M$8:$AV$8=T$9)*('P3'!$B$11:$B$190=$B278)*('P3'!$M$11:$AV$190*1))</f>
        <v>0</v>
      </c>
      <c r="U278" s="68" cm="1">
        <f t="array" ref="U278">SUMPRODUCT(('P3'!$M$8:$AV$8=U$9)*('P3'!$B$11:$B$190=$B278)*('P3'!$M$11:$AV$190*1))</f>
        <v>0</v>
      </c>
      <c r="V278" s="69" cm="1">
        <f t="array" ref="V278">SUMPRODUCT(('P3'!$M$8:$AV$8=V$9)*('P3'!$B$11:$B$190=$B278)*('P3'!$M$11:$AV$190*1))</f>
        <v>0</v>
      </c>
      <c r="W278" s="67" cm="1">
        <f t="array" ref="W278">SUMPRODUCT(('P3'!$M$8:$AV$8=W$9)*('P3'!$B$11:$B$190=$B278)*('P3'!$M$11:$AV$190*1))</f>
        <v>0</v>
      </c>
      <c r="X278" s="68" cm="1">
        <f t="array" ref="X278">SUMPRODUCT(('P3'!$M$8:$AV$8=X$9)*('P3'!$B$11:$B$190=$B278)*('P3'!$M$11:$AV$190*1))</f>
        <v>0</v>
      </c>
      <c r="Y278" s="69" cm="1">
        <f t="array" ref="Y278">SUMPRODUCT(('P3'!$M$8:$AV$8=Y$9)*('P3'!$B$11:$B$190=$B278)*('P3'!$M$11:$AV$190*1))</f>
        <v>0</v>
      </c>
      <c r="Z278" s="67" cm="1">
        <f t="array" ref="Z278">SUMPRODUCT(('P3'!$M$8:$AV$8=Z$9)*('P3'!$B$11:$B$190=$B278)*('P3'!$M$11:$AV$190*1))</f>
        <v>0</v>
      </c>
      <c r="AA278" s="68" cm="1">
        <f t="array" ref="AA278">SUMPRODUCT(('P3'!$M$8:$AV$8=AA$9)*('P3'!$B$11:$B$190=$B278)*('P3'!$M$11:$AV$190*1))</f>
        <v>0</v>
      </c>
      <c r="AB278" s="69" cm="1">
        <f t="array" ref="AB278">SUMPRODUCT(('P3'!$M$8:$AV$8=AB$9)*('P3'!$B$11:$B$190=$B278)*('P3'!$M$11:$AV$190*1))</f>
        <v>0</v>
      </c>
      <c r="AC278" s="67" cm="1">
        <f t="array" ref="AC278">SUMPRODUCT(('P3'!$M$8:$AV$8=AC$9)*('P3'!$B$11:$B$190=$B278)*('P3'!$M$11:$AV$190*1))</f>
        <v>0</v>
      </c>
      <c r="AD278" s="68" cm="1">
        <f t="array" ref="AD278">SUMPRODUCT(('P3'!$M$8:$AV$8=AD$9)*('P3'!$B$11:$B$190=$B278)*('P3'!$M$11:$AV$190*1))</f>
        <v>0</v>
      </c>
      <c r="AE278" s="69" cm="1">
        <f t="array" ref="AE278">SUMPRODUCT(('P3'!$M$8:$AV$8=AE$9)*('P3'!$B$11:$B$190=$B278)*('P3'!$M$11:$AV$190*1))</f>
        <v>0</v>
      </c>
      <c r="AF278" s="67" cm="1">
        <f t="array" ref="AF278">SUMPRODUCT(('P3'!$M$8:$AV$8=AF$9)*('P3'!$B$11:$B$190=$B278)*('P3'!$M$11:$AV$190*1))</f>
        <v>0</v>
      </c>
      <c r="AG278" s="68" cm="1">
        <f t="array" ref="AG278">SUMPRODUCT(('P3'!$M$8:$AV$8=AG$9)*('P3'!$B$11:$B$190=$B278)*('P3'!$M$11:$AV$190*1))</f>
        <v>0</v>
      </c>
      <c r="AH278" s="69" cm="1">
        <f t="array" ref="AH278">SUMPRODUCT(('P3'!$M$8:$AV$8=AH$9)*('P3'!$B$11:$B$190=$B278)*('P3'!$M$11:$AV$190*1))</f>
        <v>0</v>
      </c>
      <c r="AI278" s="67" cm="1">
        <f t="array" ref="AI278">SUMPRODUCT(('P3'!$M$8:$AV$8=AI$9)*('P3'!$B$11:$B$190=$B278)*('P3'!$M$11:$AV$190*1))</f>
        <v>0</v>
      </c>
      <c r="AJ278" s="68" cm="1">
        <f t="array" ref="AJ278">SUMPRODUCT(('P3'!$M$8:$AV$8=AJ$9)*('P3'!$B$11:$B$190=$B278)*('P3'!$M$11:$AV$190*1))</f>
        <v>0</v>
      </c>
      <c r="AK278" s="69" cm="1">
        <f t="array" ref="AK278">SUMPRODUCT(('P3'!$M$8:$AV$8=AK$9)*('P3'!$B$11:$B$190=$B278)*('P3'!$M$11:$AV$190*1))</f>
        <v>0</v>
      </c>
      <c r="AL278" s="67" cm="1">
        <f t="array" ref="AL278">SUMPRODUCT(('P3'!$M$8:$AV$8=AL$9)*('P3'!$B$11:$B$190=$B278)*('P3'!$M$11:$AV$190*1))</f>
        <v>0</v>
      </c>
      <c r="AM278" s="68" cm="1">
        <f t="array" ref="AM278">SUMPRODUCT(('P3'!$M$8:$AV$8=AM$9)*('P3'!$B$11:$B$190=$B278)*('P3'!$M$11:$AV$190*1))</f>
        <v>0</v>
      </c>
      <c r="AN278" s="69" cm="1">
        <f t="array" ref="AN278">SUMPRODUCT(('P3'!$M$8:$AV$8=AN$9)*('P3'!$B$11:$B$190=$B278)*('P3'!$M$11:$AV$190*1))</f>
        <v>0</v>
      </c>
      <c r="AO278" s="67" cm="1">
        <f t="array" ref="AO278">SUMPRODUCT(('P3'!$M$8:$AV$8=AO$9)*('P3'!$B$11:$B$190=$B278)*('P3'!$M$11:$AV$190*1))</f>
        <v>0</v>
      </c>
      <c r="AP278" s="68" cm="1">
        <f t="array" ref="AP278">SUMPRODUCT(('P3'!$M$8:$AV$8=AP$9)*('P3'!$B$11:$B$190=$B278)*('P3'!$M$11:$AV$190*1))</f>
        <v>0</v>
      </c>
      <c r="AQ278" s="69" cm="1">
        <f t="array" ref="AQ278">SUMPRODUCT(('P3'!$M$8:$AV$8=AQ$9)*('P3'!$B$11:$B$190=$B278)*('P3'!$M$11:$AV$190*1))</f>
        <v>0</v>
      </c>
      <c r="AR278" s="67" cm="1">
        <f t="array" ref="AR278">SUMPRODUCT(('P3'!$M$8:$AV$8=AR$9)*('P3'!$B$11:$B$190=$B278)*('P3'!$M$11:$AV$190*1))</f>
        <v>0</v>
      </c>
      <c r="AS278" s="68" cm="1">
        <f t="array" ref="AS278">SUMPRODUCT(('P3'!$M$8:$AV$8=AS$9)*('P3'!$B$11:$B$190=$B278)*('P3'!$M$11:$AV$190*1))</f>
        <v>0</v>
      </c>
      <c r="AT278" s="69" cm="1">
        <f t="array" ref="AT278">SUMPRODUCT(('P3'!$M$8:$AV$8=AT$9)*('P3'!$B$11:$B$190=$B278)*('P3'!$M$11:$AV$190*1))</f>
        <v>0</v>
      </c>
      <c r="AU278" s="67" cm="1">
        <f t="array" ref="AU278">SUMPRODUCT(('P3'!$M$8:$AV$8=AU$9)*('P3'!$B$11:$B$190=$B278)*('P3'!$M$11:$AV$190*1))</f>
        <v>0</v>
      </c>
      <c r="AV278" s="68" cm="1">
        <f t="array" ref="AV278">SUMPRODUCT(('P3'!$M$8:$AV$8=AV$9)*('P3'!$B$11:$B$190=$B278)*('P3'!$M$11:$AV$190*1))</f>
        <v>0</v>
      </c>
      <c r="AW278" s="69" cm="1">
        <f t="array" ref="AW278">SUMPRODUCT(('P3'!$M$8:$AV$8=AW$9)*('P3'!$B$11:$B$190=$B278)*('P3'!$M$11:$AV$190*1))</f>
        <v>0</v>
      </c>
      <c r="AX278" s="67" cm="1">
        <f t="array" ref="AX278">SUMPRODUCT(('P3'!$M$8:$AV$8=AX$9)*('P3'!$B$11:$B$190=$B278)*('P3'!$M$11:$AV$190*1))</f>
        <v>0</v>
      </c>
      <c r="AY278" s="68" cm="1">
        <f t="array" ref="AY278">SUMPRODUCT(('P3'!$M$8:$AV$8=AY$9)*('P3'!$B$11:$B$190=$B278)*('P3'!$M$11:$AV$190*1))</f>
        <v>0</v>
      </c>
      <c r="AZ278" s="69" cm="1">
        <f t="array" ref="AZ278">SUMPRODUCT(('P3'!$M$8:$AV$8=AZ$9)*('P3'!$B$11:$B$190=$B278)*('P3'!$M$11:$AV$190*1))</f>
        <v>0</v>
      </c>
      <c r="BA278" s="26"/>
      <c r="BB278" s="381"/>
      <c r="BC278" s="382"/>
      <c r="BD278" s="26"/>
      <c r="BE278" s="381">
        <f t="shared" si="320"/>
        <v>0</v>
      </c>
      <c r="BF278" s="383">
        <f t="shared" si="292"/>
        <v>0</v>
      </c>
      <c r="BG278" s="26"/>
      <c r="BH278" s="381">
        <f t="shared" si="321"/>
        <v>0</v>
      </c>
      <c r="BI278" s="383">
        <f t="shared" si="293"/>
        <v>0</v>
      </c>
    </row>
    <row r="279" spans="2:61" ht="12.65" hidden="1" customHeight="1" outlineLevel="1" x14ac:dyDescent="0.35">
      <c r="B279" s="61" t="s">
        <v>751</v>
      </c>
      <c r="C279" s="62">
        <f>IFERROR(VLOOKUP($B279,'P3'!$B:$AQ,2,FALSE),0)</f>
        <v>0</v>
      </c>
      <c r="D279" s="376">
        <f>IFERROR(VLOOKUP($B279,'P3'!$B:$AQ,3,FALSE),0)</f>
        <v>0</v>
      </c>
      <c r="E279" s="377">
        <f>IFERROR(VLOOKUP($B279,'P3'!$B:$AQ,4,FALSE),0)</f>
        <v>0</v>
      </c>
      <c r="F279" s="376">
        <f>IFERROR(VLOOKUP($B279,'P3'!$B:$AQ,5,FALSE),0)</f>
        <v>0</v>
      </c>
      <c r="G279" s="377">
        <f>IFERROR(VLOOKUP($B279,'P3'!$B:$AQ,6,FALSE),0)</f>
        <v>0</v>
      </c>
      <c r="H279" s="378">
        <f>IFERROR(VLOOKUP($B279,'P3'!$B:$AQ,7,FALSE),0)</f>
        <v>0</v>
      </c>
      <c r="I279" s="379">
        <f>IFERROR(VLOOKUP($B279,'P3'!$B:$AQ,8,FALSE),0)</f>
        <v>0</v>
      </c>
      <c r="J279" s="65">
        <f>IFERROR(VLOOKUP($B279,'P3'!$B:$AQ,9,FALSE),0)</f>
        <v>0</v>
      </c>
      <c r="K279" s="572"/>
      <c r="L279" s="415"/>
      <c r="M279" s="415"/>
      <c r="N279" s="68">
        <f t="shared" si="322"/>
        <v>0</v>
      </c>
      <c r="O279" s="66">
        <f t="shared" si="323"/>
        <v>0</v>
      </c>
      <c r="P279" s="26"/>
      <c r="Q279" s="67" cm="1">
        <f t="array" ref="Q279">SUMPRODUCT(('P3'!$M$8:$AV$8=Q$9)*('P3'!$B$11:$B$190=$B279)*('P3'!$M$11:$AV$190*1))</f>
        <v>0</v>
      </c>
      <c r="R279" s="68" cm="1">
        <f t="array" ref="R279">SUMPRODUCT(('P3'!$M$8:$AV$8=R$9)*('P3'!$B$11:$B$190=$B279)*('P3'!$M$11:$AV$190*1))</f>
        <v>0</v>
      </c>
      <c r="S279" s="69" cm="1">
        <f t="array" ref="S279">SUMPRODUCT(('P3'!$M$8:$AV$8=S$9)*('P3'!$B$11:$B$190=$B279)*('P3'!$M$11:$AV$190*1))</f>
        <v>0</v>
      </c>
      <c r="T279" s="67" cm="1">
        <f t="array" ref="T279">SUMPRODUCT(('P3'!$M$8:$AV$8=T$9)*('P3'!$B$11:$B$190=$B279)*('P3'!$M$11:$AV$190*1))</f>
        <v>0</v>
      </c>
      <c r="U279" s="68" cm="1">
        <f t="array" ref="U279">SUMPRODUCT(('P3'!$M$8:$AV$8=U$9)*('P3'!$B$11:$B$190=$B279)*('P3'!$M$11:$AV$190*1))</f>
        <v>0</v>
      </c>
      <c r="V279" s="69" cm="1">
        <f t="array" ref="V279">SUMPRODUCT(('P3'!$M$8:$AV$8=V$9)*('P3'!$B$11:$B$190=$B279)*('P3'!$M$11:$AV$190*1))</f>
        <v>0</v>
      </c>
      <c r="W279" s="67" cm="1">
        <f t="array" ref="W279">SUMPRODUCT(('P3'!$M$8:$AV$8=W$9)*('P3'!$B$11:$B$190=$B279)*('P3'!$M$11:$AV$190*1))</f>
        <v>0</v>
      </c>
      <c r="X279" s="68" cm="1">
        <f t="array" ref="X279">SUMPRODUCT(('P3'!$M$8:$AV$8=X$9)*('P3'!$B$11:$B$190=$B279)*('P3'!$M$11:$AV$190*1))</f>
        <v>0</v>
      </c>
      <c r="Y279" s="69" cm="1">
        <f t="array" ref="Y279">SUMPRODUCT(('P3'!$M$8:$AV$8=Y$9)*('P3'!$B$11:$B$190=$B279)*('P3'!$M$11:$AV$190*1))</f>
        <v>0</v>
      </c>
      <c r="Z279" s="67" cm="1">
        <f t="array" ref="Z279">SUMPRODUCT(('P3'!$M$8:$AV$8=Z$9)*('P3'!$B$11:$B$190=$B279)*('P3'!$M$11:$AV$190*1))</f>
        <v>0</v>
      </c>
      <c r="AA279" s="68" cm="1">
        <f t="array" ref="AA279">SUMPRODUCT(('P3'!$M$8:$AV$8=AA$9)*('P3'!$B$11:$B$190=$B279)*('P3'!$M$11:$AV$190*1))</f>
        <v>0</v>
      </c>
      <c r="AB279" s="69" cm="1">
        <f t="array" ref="AB279">SUMPRODUCT(('P3'!$M$8:$AV$8=AB$9)*('P3'!$B$11:$B$190=$B279)*('P3'!$M$11:$AV$190*1))</f>
        <v>0</v>
      </c>
      <c r="AC279" s="67" cm="1">
        <f t="array" ref="AC279">SUMPRODUCT(('P3'!$M$8:$AV$8=AC$9)*('P3'!$B$11:$B$190=$B279)*('P3'!$M$11:$AV$190*1))</f>
        <v>0</v>
      </c>
      <c r="AD279" s="68" cm="1">
        <f t="array" ref="AD279">SUMPRODUCT(('P3'!$M$8:$AV$8=AD$9)*('P3'!$B$11:$B$190=$B279)*('P3'!$M$11:$AV$190*1))</f>
        <v>0</v>
      </c>
      <c r="AE279" s="69" cm="1">
        <f t="array" ref="AE279">SUMPRODUCT(('P3'!$M$8:$AV$8=AE$9)*('P3'!$B$11:$B$190=$B279)*('P3'!$M$11:$AV$190*1))</f>
        <v>0</v>
      </c>
      <c r="AF279" s="67" cm="1">
        <f t="array" ref="AF279">SUMPRODUCT(('P3'!$M$8:$AV$8=AF$9)*('P3'!$B$11:$B$190=$B279)*('P3'!$M$11:$AV$190*1))</f>
        <v>0</v>
      </c>
      <c r="AG279" s="68" cm="1">
        <f t="array" ref="AG279">SUMPRODUCT(('P3'!$M$8:$AV$8=AG$9)*('P3'!$B$11:$B$190=$B279)*('P3'!$M$11:$AV$190*1))</f>
        <v>0</v>
      </c>
      <c r="AH279" s="69" cm="1">
        <f t="array" ref="AH279">SUMPRODUCT(('P3'!$M$8:$AV$8=AH$9)*('P3'!$B$11:$B$190=$B279)*('P3'!$M$11:$AV$190*1))</f>
        <v>0</v>
      </c>
      <c r="AI279" s="67" cm="1">
        <f t="array" ref="AI279">SUMPRODUCT(('P3'!$M$8:$AV$8=AI$9)*('P3'!$B$11:$B$190=$B279)*('P3'!$M$11:$AV$190*1))</f>
        <v>0</v>
      </c>
      <c r="AJ279" s="68" cm="1">
        <f t="array" ref="AJ279">SUMPRODUCT(('P3'!$M$8:$AV$8=AJ$9)*('P3'!$B$11:$B$190=$B279)*('P3'!$M$11:$AV$190*1))</f>
        <v>0</v>
      </c>
      <c r="AK279" s="69" cm="1">
        <f t="array" ref="AK279">SUMPRODUCT(('P3'!$M$8:$AV$8=AK$9)*('P3'!$B$11:$B$190=$B279)*('P3'!$M$11:$AV$190*1))</f>
        <v>0</v>
      </c>
      <c r="AL279" s="67" cm="1">
        <f t="array" ref="AL279">SUMPRODUCT(('P3'!$M$8:$AV$8=AL$9)*('P3'!$B$11:$B$190=$B279)*('P3'!$M$11:$AV$190*1))</f>
        <v>0</v>
      </c>
      <c r="AM279" s="68" cm="1">
        <f t="array" ref="AM279">SUMPRODUCT(('P3'!$M$8:$AV$8=AM$9)*('P3'!$B$11:$B$190=$B279)*('P3'!$M$11:$AV$190*1))</f>
        <v>0</v>
      </c>
      <c r="AN279" s="69" cm="1">
        <f t="array" ref="AN279">SUMPRODUCT(('P3'!$M$8:$AV$8=AN$9)*('P3'!$B$11:$B$190=$B279)*('P3'!$M$11:$AV$190*1))</f>
        <v>0</v>
      </c>
      <c r="AO279" s="67" cm="1">
        <f t="array" ref="AO279">SUMPRODUCT(('P3'!$M$8:$AV$8=AO$9)*('P3'!$B$11:$B$190=$B279)*('P3'!$M$11:$AV$190*1))</f>
        <v>0</v>
      </c>
      <c r="AP279" s="68" cm="1">
        <f t="array" ref="AP279">SUMPRODUCT(('P3'!$M$8:$AV$8=AP$9)*('P3'!$B$11:$B$190=$B279)*('P3'!$M$11:$AV$190*1))</f>
        <v>0</v>
      </c>
      <c r="AQ279" s="69" cm="1">
        <f t="array" ref="AQ279">SUMPRODUCT(('P3'!$M$8:$AV$8=AQ$9)*('P3'!$B$11:$B$190=$B279)*('P3'!$M$11:$AV$190*1))</f>
        <v>0</v>
      </c>
      <c r="AR279" s="67" cm="1">
        <f t="array" ref="AR279">SUMPRODUCT(('P3'!$M$8:$AV$8=AR$9)*('P3'!$B$11:$B$190=$B279)*('P3'!$M$11:$AV$190*1))</f>
        <v>0</v>
      </c>
      <c r="AS279" s="68" cm="1">
        <f t="array" ref="AS279">SUMPRODUCT(('P3'!$M$8:$AV$8=AS$9)*('P3'!$B$11:$B$190=$B279)*('P3'!$M$11:$AV$190*1))</f>
        <v>0</v>
      </c>
      <c r="AT279" s="69" cm="1">
        <f t="array" ref="AT279">SUMPRODUCT(('P3'!$M$8:$AV$8=AT$9)*('P3'!$B$11:$B$190=$B279)*('P3'!$M$11:$AV$190*1))</f>
        <v>0</v>
      </c>
      <c r="AU279" s="67" cm="1">
        <f t="array" ref="AU279">SUMPRODUCT(('P3'!$M$8:$AV$8=AU$9)*('P3'!$B$11:$B$190=$B279)*('P3'!$M$11:$AV$190*1))</f>
        <v>0</v>
      </c>
      <c r="AV279" s="68" cm="1">
        <f t="array" ref="AV279">SUMPRODUCT(('P3'!$M$8:$AV$8=AV$9)*('P3'!$B$11:$B$190=$B279)*('P3'!$M$11:$AV$190*1))</f>
        <v>0</v>
      </c>
      <c r="AW279" s="69" cm="1">
        <f t="array" ref="AW279">SUMPRODUCT(('P3'!$M$8:$AV$8=AW$9)*('P3'!$B$11:$B$190=$B279)*('P3'!$M$11:$AV$190*1))</f>
        <v>0</v>
      </c>
      <c r="AX279" s="67" cm="1">
        <f t="array" ref="AX279">SUMPRODUCT(('P3'!$M$8:$AV$8=AX$9)*('P3'!$B$11:$B$190=$B279)*('P3'!$M$11:$AV$190*1))</f>
        <v>0</v>
      </c>
      <c r="AY279" s="68" cm="1">
        <f t="array" ref="AY279">SUMPRODUCT(('P3'!$M$8:$AV$8=AY$9)*('P3'!$B$11:$B$190=$B279)*('P3'!$M$11:$AV$190*1))</f>
        <v>0</v>
      </c>
      <c r="AZ279" s="69" cm="1">
        <f t="array" ref="AZ279">SUMPRODUCT(('P3'!$M$8:$AV$8=AZ$9)*('P3'!$B$11:$B$190=$B279)*('P3'!$M$11:$AV$190*1))</f>
        <v>0</v>
      </c>
      <c r="BA279" s="26"/>
      <c r="BB279" s="381"/>
      <c r="BC279" s="382"/>
      <c r="BD279" s="26"/>
      <c r="BE279" s="381">
        <f t="shared" si="320"/>
        <v>0</v>
      </c>
      <c r="BF279" s="383">
        <f t="shared" si="292"/>
        <v>0</v>
      </c>
      <c r="BG279" s="26"/>
      <c r="BH279" s="381">
        <f t="shared" si="321"/>
        <v>0</v>
      </c>
      <c r="BI279" s="383">
        <f t="shared" si="293"/>
        <v>0</v>
      </c>
    </row>
    <row r="280" spans="2:61" ht="12.65" hidden="1" customHeight="1" outlineLevel="1" thickBot="1" x14ac:dyDescent="0.4">
      <c r="B280" s="61" t="s">
        <v>752</v>
      </c>
      <c r="C280" s="62">
        <f>IFERROR(VLOOKUP($B280,'P3'!$B:$AQ,2,FALSE),0)</f>
        <v>0</v>
      </c>
      <c r="D280" s="376">
        <f>IFERROR(VLOOKUP($B280,'P3'!$B:$AQ,3,FALSE),0)</f>
        <v>0</v>
      </c>
      <c r="E280" s="377">
        <f>IFERROR(VLOOKUP($B280,'P3'!$B:$AQ,4,FALSE),0)</f>
        <v>0</v>
      </c>
      <c r="F280" s="376">
        <f>IFERROR(VLOOKUP($B280,'P3'!$B:$AQ,5,FALSE),0)</f>
        <v>0</v>
      </c>
      <c r="G280" s="377">
        <f>IFERROR(VLOOKUP($B280,'P3'!$B:$AQ,6,FALSE),0)</f>
        <v>0</v>
      </c>
      <c r="H280" s="378">
        <f>IFERROR(VLOOKUP($B280,'P3'!$B:$AQ,7,FALSE),0)</f>
        <v>0</v>
      </c>
      <c r="I280" s="379">
        <f>IFERROR(VLOOKUP($B280,'P3'!$B:$AQ,8,FALSE),0)</f>
        <v>0</v>
      </c>
      <c r="J280" s="65">
        <f>IFERROR(VLOOKUP($B280,'P3'!$B:$AQ,9,FALSE),0)</f>
        <v>0</v>
      </c>
      <c r="K280" s="413"/>
      <c r="L280" s="414"/>
      <c r="M280" s="414"/>
      <c r="N280" s="68">
        <f t="shared" si="322"/>
        <v>0</v>
      </c>
      <c r="O280" s="66">
        <f t="shared" si="323"/>
        <v>0</v>
      </c>
      <c r="P280" s="26"/>
      <c r="Q280" s="67" cm="1">
        <f t="array" ref="Q280">SUMPRODUCT(('P3'!$M$8:$AV$8=Q$9)*('P3'!$B$11:$B$190=$B280)*('P3'!$M$11:$AV$190*1))</f>
        <v>0</v>
      </c>
      <c r="R280" s="68" cm="1">
        <f t="array" ref="R280">SUMPRODUCT(('P3'!$M$8:$AV$8=R$9)*('P3'!$B$11:$B$190=$B280)*('P3'!$M$11:$AV$190*1))</f>
        <v>0</v>
      </c>
      <c r="S280" s="69" cm="1">
        <f t="array" ref="S280">SUMPRODUCT(('P3'!$M$8:$AV$8=S$9)*('P3'!$B$11:$B$190=$B280)*('P3'!$M$11:$AV$190*1))</f>
        <v>0</v>
      </c>
      <c r="T280" s="67" cm="1">
        <f t="array" ref="T280">SUMPRODUCT(('P3'!$M$8:$AV$8=T$9)*('P3'!$B$11:$B$190=$B280)*('P3'!$M$11:$AV$190*1))</f>
        <v>0</v>
      </c>
      <c r="U280" s="68" cm="1">
        <f t="array" ref="U280">SUMPRODUCT(('P3'!$M$8:$AV$8=U$9)*('P3'!$B$11:$B$190=$B280)*('P3'!$M$11:$AV$190*1))</f>
        <v>0</v>
      </c>
      <c r="V280" s="69" cm="1">
        <f t="array" ref="V280">SUMPRODUCT(('P3'!$M$8:$AV$8=V$9)*('P3'!$B$11:$B$190=$B280)*('P3'!$M$11:$AV$190*1))</f>
        <v>0</v>
      </c>
      <c r="W280" s="67" cm="1">
        <f t="array" ref="W280">SUMPRODUCT(('P3'!$M$8:$AV$8=W$9)*('P3'!$B$11:$B$190=$B280)*('P3'!$M$11:$AV$190*1))</f>
        <v>0</v>
      </c>
      <c r="X280" s="68" cm="1">
        <f t="array" ref="X280">SUMPRODUCT(('P3'!$M$8:$AV$8=X$9)*('P3'!$B$11:$B$190=$B280)*('P3'!$M$11:$AV$190*1))</f>
        <v>0</v>
      </c>
      <c r="Y280" s="69" cm="1">
        <f t="array" ref="Y280">SUMPRODUCT(('P3'!$M$8:$AV$8=Y$9)*('P3'!$B$11:$B$190=$B280)*('P3'!$M$11:$AV$190*1))</f>
        <v>0</v>
      </c>
      <c r="Z280" s="67" cm="1">
        <f t="array" ref="Z280">SUMPRODUCT(('P3'!$M$8:$AV$8=Z$9)*('P3'!$B$11:$B$190=$B280)*('P3'!$M$11:$AV$190*1))</f>
        <v>0</v>
      </c>
      <c r="AA280" s="68" cm="1">
        <f t="array" ref="AA280">SUMPRODUCT(('P3'!$M$8:$AV$8=AA$9)*('P3'!$B$11:$B$190=$B280)*('P3'!$M$11:$AV$190*1))</f>
        <v>0</v>
      </c>
      <c r="AB280" s="69" cm="1">
        <f t="array" ref="AB280">SUMPRODUCT(('P3'!$M$8:$AV$8=AB$9)*('P3'!$B$11:$B$190=$B280)*('P3'!$M$11:$AV$190*1))</f>
        <v>0</v>
      </c>
      <c r="AC280" s="67" cm="1">
        <f t="array" ref="AC280">SUMPRODUCT(('P3'!$M$8:$AV$8=AC$9)*('P3'!$B$11:$B$190=$B280)*('P3'!$M$11:$AV$190*1))</f>
        <v>0</v>
      </c>
      <c r="AD280" s="68" cm="1">
        <f t="array" ref="AD280">SUMPRODUCT(('P3'!$M$8:$AV$8=AD$9)*('P3'!$B$11:$B$190=$B280)*('P3'!$M$11:$AV$190*1))</f>
        <v>0</v>
      </c>
      <c r="AE280" s="69" cm="1">
        <f t="array" ref="AE280">SUMPRODUCT(('P3'!$M$8:$AV$8=AE$9)*('P3'!$B$11:$B$190=$B280)*('P3'!$M$11:$AV$190*1))</f>
        <v>0</v>
      </c>
      <c r="AF280" s="67" cm="1">
        <f t="array" ref="AF280">SUMPRODUCT(('P3'!$M$8:$AV$8=AF$9)*('P3'!$B$11:$B$190=$B280)*('P3'!$M$11:$AV$190*1))</f>
        <v>0</v>
      </c>
      <c r="AG280" s="68" cm="1">
        <f t="array" ref="AG280">SUMPRODUCT(('P3'!$M$8:$AV$8=AG$9)*('P3'!$B$11:$B$190=$B280)*('P3'!$M$11:$AV$190*1))</f>
        <v>0</v>
      </c>
      <c r="AH280" s="69" cm="1">
        <f t="array" ref="AH280">SUMPRODUCT(('P3'!$M$8:$AV$8=AH$9)*('P3'!$B$11:$B$190=$B280)*('P3'!$M$11:$AV$190*1))</f>
        <v>0</v>
      </c>
      <c r="AI280" s="67" cm="1">
        <f t="array" ref="AI280">SUMPRODUCT(('P3'!$M$8:$AV$8=AI$9)*('P3'!$B$11:$B$190=$B280)*('P3'!$M$11:$AV$190*1))</f>
        <v>0</v>
      </c>
      <c r="AJ280" s="68" cm="1">
        <f t="array" ref="AJ280">SUMPRODUCT(('P3'!$M$8:$AV$8=AJ$9)*('P3'!$B$11:$B$190=$B280)*('P3'!$M$11:$AV$190*1))</f>
        <v>0</v>
      </c>
      <c r="AK280" s="69" cm="1">
        <f t="array" ref="AK280">SUMPRODUCT(('P3'!$M$8:$AV$8=AK$9)*('P3'!$B$11:$B$190=$B280)*('P3'!$M$11:$AV$190*1))</f>
        <v>0</v>
      </c>
      <c r="AL280" s="67" cm="1">
        <f t="array" ref="AL280">SUMPRODUCT(('P3'!$M$8:$AV$8=AL$9)*('P3'!$B$11:$B$190=$B280)*('P3'!$M$11:$AV$190*1))</f>
        <v>0</v>
      </c>
      <c r="AM280" s="68" cm="1">
        <f t="array" ref="AM280">SUMPRODUCT(('P3'!$M$8:$AV$8=AM$9)*('P3'!$B$11:$B$190=$B280)*('P3'!$M$11:$AV$190*1))</f>
        <v>0</v>
      </c>
      <c r="AN280" s="69" cm="1">
        <f t="array" ref="AN280">SUMPRODUCT(('P3'!$M$8:$AV$8=AN$9)*('P3'!$B$11:$B$190=$B280)*('P3'!$M$11:$AV$190*1))</f>
        <v>0</v>
      </c>
      <c r="AO280" s="67" cm="1">
        <f t="array" ref="AO280">SUMPRODUCT(('P3'!$M$8:$AV$8=AO$9)*('P3'!$B$11:$B$190=$B280)*('P3'!$M$11:$AV$190*1))</f>
        <v>0</v>
      </c>
      <c r="AP280" s="68" cm="1">
        <f t="array" ref="AP280">SUMPRODUCT(('P3'!$M$8:$AV$8=AP$9)*('P3'!$B$11:$B$190=$B280)*('P3'!$M$11:$AV$190*1))</f>
        <v>0</v>
      </c>
      <c r="AQ280" s="69" cm="1">
        <f t="array" ref="AQ280">SUMPRODUCT(('P3'!$M$8:$AV$8=AQ$9)*('P3'!$B$11:$B$190=$B280)*('P3'!$M$11:$AV$190*1))</f>
        <v>0</v>
      </c>
      <c r="AR280" s="67" cm="1">
        <f t="array" ref="AR280">SUMPRODUCT(('P3'!$M$8:$AV$8=AR$9)*('P3'!$B$11:$B$190=$B280)*('P3'!$M$11:$AV$190*1))</f>
        <v>0</v>
      </c>
      <c r="AS280" s="68" cm="1">
        <f t="array" ref="AS280">SUMPRODUCT(('P3'!$M$8:$AV$8=AS$9)*('P3'!$B$11:$B$190=$B280)*('P3'!$M$11:$AV$190*1))</f>
        <v>0</v>
      </c>
      <c r="AT280" s="69" cm="1">
        <f t="array" ref="AT280">SUMPRODUCT(('P3'!$M$8:$AV$8=AT$9)*('P3'!$B$11:$B$190=$B280)*('P3'!$M$11:$AV$190*1))</f>
        <v>0</v>
      </c>
      <c r="AU280" s="67" cm="1">
        <f t="array" ref="AU280">SUMPRODUCT(('P3'!$M$8:$AV$8=AU$9)*('P3'!$B$11:$B$190=$B280)*('P3'!$M$11:$AV$190*1))</f>
        <v>0</v>
      </c>
      <c r="AV280" s="68" cm="1">
        <f t="array" ref="AV280">SUMPRODUCT(('P3'!$M$8:$AV$8=AV$9)*('P3'!$B$11:$B$190=$B280)*('P3'!$M$11:$AV$190*1))</f>
        <v>0</v>
      </c>
      <c r="AW280" s="69" cm="1">
        <f t="array" ref="AW280">SUMPRODUCT(('P3'!$M$8:$AV$8=AW$9)*('P3'!$B$11:$B$190=$B280)*('P3'!$M$11:$AV$190*1))</f>
        <v>0</v>
      </c>
      <c r="AX280" s="67" cm="1">
        <f t="array" ref="AX280">SUMPRODUCT(('P3'!$M$8:$AV$8=AX$9)*('P3'!$B$11:$B$190=$B280)*('P3'!$M$11:$AV$190*1))</f>
        <v>0</v>
      </c>
      <c r="AY280" s="68" cm="1">
        <f t="array" ref="AY280">SUMPRODUCT(('P3'!$M$8:$AV$8=AY$9)*('P3'!$B$11:$B$190=$B280)*('P3'!$M$11:$AV$190*1))</f>
        <v>0</v>
      </c>
      <c r="AZ280" s="69" cm="1">
        <f t="array" ref="AZ280">SUMPRODUCT(('P3'!$M$8:$AV$8=AZ$9)*('P3'!$B$11:$B$190=$B280)*('P3'!$M$11:$AV$190*1))</f>
        <v>0</v>
      </c>
      <c r="BA280" s="26"/>
      <c r="BB280" s="381"/>
      <c r="BC280" s="382"/>
      <c r="BD280" s="26"/>
      <c r="BE280" s="381">
        <f t="shared" si="320"/>
        <v>0</v>
      </c>
      <c r="BF280" s="383">
        <f t="shared" si="292"/>
        <v>0</v>
      </c>
      <c r="BG280" s="26"/>
      <c r="BH280" s="381">
        <f t="shared" si="321"/>
        <v>0</v>
      </c>
      <c r="BI280" s="383">
        <f t="shared" si="293"/>
        <v>0</v>
      </c>
    </row>
    <row r="281" spans="2:61" ht="14.5" collapsed="1" x14ac:dyDescent="0.35">
      <c r="B281" s="26"/>
      <c r="C281" s="341" t="s">
        <v>152</v>
      </c>
      <c r="D281" s="342"/>
      <c r="E281" s="343"/>
      <c r="F281" s="344"/>
      <c r="G281" s="343"/>
      <c r="H281" s="345"/>
      <c r="I281" s="346"/>
      <c r="J281" s="347"/>
      <c r="K281" s="348">
        <f>SUM(K282:K325)</f>
        <v>0</v>
      </c>
      <c r="L281" s="349">
        <f>SUM(L282:L325)</f>
        <v>0</v>
      </c>
      <c r="M281" s="349">
        <f>SUM(M282:M325)</f>
        <v>0</v>
      </c>
      <c r="N281" s="349">
        <f>SUM(N282:N325)</f>
        <v>0</v>
      </c>
      <c r="O281" s="350">
        <f>SUM(O282:O325)</f>
        <v>0</v>
      </c>
      <c r="P281" s="50"/>
      <c r="Q281" s="348">
        <f t="shared" ref="Q281:AZ281" si="324">SUM(Q282:Q325)</f>
        <v>0</v>
      </c>
      <c r="R281" s="349">
        <f t="shared" si="324"/>
        <v>0</v>
      </c>
      <c r="S281" s="351">
        <f t="shared" si="324"/>
        <v>0</v>
      </c>
      <c r="T281" s="348">
        <f t="shared" si="324"/>
        <v>0</v>
      </c>
      <c r="U281" s="349">
        <f t="shared" si="324"/>
        <v>0</v>
      </c>
      <c r="V281" s="351">
        <f t="shared" si="324"/>
        <v>0</v>
      </c>
      <c r="W281" s="348">
        <f t="shared" si="324"/>
        <v>0</v>
      </c>
      <c r="X281" s="349">
        <f t="shared" si="324"/>
        <v>0</v>
      </c>
      <c r="Y281" s="351">
        <f t="shared" si="324"/>
        <v>0</v>
      </c>
      <c r="Z281" s="348">
        <f t="shared" si="324"/>
        <v>0</v>
      </c>
      <c r="AA281" s="349">
        <f t="shared" si="324"/>
        <v>0</v>
      </c>
      <c r="AB281" s="351">
        <f t="shared" si="324"/>
        <v>0</v>
      </c>
      <c r="AC281" s="348">
        <f t="shared" si="324"/>
        <v>0</v>
      </c>
      <c r="AD281" s="349">
        <f t="shared" si="324"/>
        <v>0</v>
      </c>
      <c r="AE281" s="351">
        <f t="shared" si="324"/>
        <v>0</v>
      </c>
      <c r="AF281" s="348">
        <f t="shared" si="324"/>
        <v>0</v>
      </c>
      <c r="AG281" s="349">
        <f t="shared" si="324"/>
        <v>0</v>
      </c>
      <c r="AH281" s="351">
        <f t="shared" si="324"/>
        <v>0</v>
      </c>
      <c r="AI281" s="348">
        <f t="shared" si="324"/>
        <v>0</v>
      </c>
      <c r="AJ281" s="349">
        <f t="shared" si="324"/>
        <v>0</v>
      </c>
      <c r="AK281" s="351">
        <f t="shared" si="324"/>
        <v>0</v>
      </c>
      <c r="AL281" s="348">
        <f t="shared" si="324"/>
        <v>0</v>
      </c>
      <c r="AM281" s="349">
        <f t="shared" si="324"/>
        <v>0</v>
      </c>
      <c r="AN281" s="351">
        <f t="shared" si="324"/>
        <v>0</v>
      </c>
      <c r="AO281" s="348">
        <f t="shared" si="324"/>
        <v>0</v>
      </c>
      <c r="AP281" s="349">
        <f t="shared" si="324"/>
        <v>0</v>
      </c>
      <c r="AQ281" s="351">
        <f t="shared" si="324"/>
        <v>0</v>
      </c>
      <c r="AR281" s="348">
        <f t="shared" si="324"/>
        <v>0</v>
      </c>
      <c r="AS281" s="349">
        <f t="shared" si="324"/>
        <v>0</v>
      </c>
      <c r="AT281" s="351">
        <f t="shared" si="324"/>
        <v>0</v>
      </c>
      <c r="AU281" s="348">
        <f t="shared" si="324"/>
        <v>0</v>
      </c>
      <c r="AV281" s="349">
        <f t="shared" si="324"/>
        <v>0</v>
      </c>
      <c r="AW281" s="351">
        <f t="shared" si="324"/>
        <v>0</v>
      </c>
      <c r="AX281" s="348">
        <f t="shared" si="324"/>
        <v>0</v>
      </c>
      <c r="AY281" s="349">
        <f t="shared" si="324"/>
        <v>0</v>
      </c>
      <c r="AZ281" s="351">
        <f t="shared" si="324"/>
        <v>0</v>
      </c>
      <c r="BA281" s="26"/>
      <c r="BB281" s="416">
        <f>SUM(BB282:BB325)</f>
        <v>0</v>
      </c>
      <c r="BC281" s="417">
        <f>SUM(BC282:BC325)</f>
        <v>0</v>
      </c>
      <c r="BD281" s="26"/>
      <c r="BE281" s="416">
        <f>SUM(BE282:BE325)</f>
        <v>0</v>
      </c>
      <c r="BF281" s="418">
        <f t="shared" ref="BF281" si="325">IFERROR(BE281/O281,0)</f>
        <v>0</v>
      </c>
      <c r="BG281" s="26"/>
      <c r="BH281" s="416">
        <f>SUM(BH282:BH325)</f>
        <v>0</v>
      </c>
      <c r="BI281" s="418">
        <f t="shared" si="293"/>
        <v>0</v>
      </c>
    </row>
    <row r="282" spans="2:61" ht="14.5" x14ac:dyDescent="0.35">
      <c r="B282" s="26"/>
      <c r="C282" s="363" t="str">
        <f>B2</f>
        <v>Lead Partner</v>
      </c>
      <c r="D282" s="364"/>
      <c r="E282" s="365"/>
      <c r="F282" s="366"/>
      <c r="G282" s="365"/>
      <c r="H282" s="367"/>
      <c r="I282" s="368"/>
      <c r="J282" s="369"/>
      <c r="K282" s="370"/>
      <c r="L282" s="371"/>
      <c r="M282" s="371"/>
      <c r="N282" s="371"/>
      <c r="O282" s="372"/>
      <c r="P282" s="50"/>
      <c r="Q282" s="370"/>
      <c r="R282" s="371"/>
      <c r="S282" s="373"/>
      <c r="T282" s="370"/>
      <c r="U282" s="371"/>
      <c r="V282" s="373"/>
      <c r="W282" s="370"/>
      <c r="X282" s="371"/>
      <c r="Y282" s="373"/>
      <c r="Z282" s="370"/>
      <c r="AA282" s="371"/>
      <c r="AB282" s="373"/>
      <c r="AC282" s="370"/>
      <c r="AD282" s="371"/>
      <c r="AE282" s="373"/>
      <c r="AF282" s="370"/>
      <c r="AG282" s="371"/>
      <c r="AH282" s="373"/>
      <c r="AI282" s="370"/>
      <c r="AJ282" s="371"/>
      <c r="AK282" s="373"/>
      <c r="AL282" s="370"/>
      <c r="AM282" s="371"/>
      <c r="AN282" s="373"/>
      <c r="AO282" s="370"/>
      <c r="AP282" s="371"/>
      <c r="AQ282" s="373"/>
      <c r="AR282" s="370"/>
      <c r="AS282" s="371"/>
      <c r="AT282" s="373"/>
      <c r="AU282" s="370"/>
      <c r="AV282" s="371"/>
      <c r="AW282" s="373"/>
      <c r="AX282" s="370"/>
      <c r="AY282" s="371"/>
      <c r="AZ282" s="373"/>
      <c r="BA282" s="26"/>
      <c r="BB282" s="375"/>
      <c r="BC282" s="400"/>
      <c r="BD282" s="26"/>
      <c r="BE282" s="375"/>
      <c r="BF282" s="374"/>
      <c r="BG282" s="26"/>
      <c r="BH282" s="375"/>
      <c r="BI282" s="374">
        <f t="shared" si="293"/>
        <v>0</v>
      </c>
    </row>
    <row r="283" spans="2:61" ht="14.5" x14ac:dyDescent="0.35">
      <c r="B283" s="61" t="s">
        <v>153</v>
      </c>
      <c r="C283" s="62">
        <f>IFERROR(VLOOKUP(B283,'Budget Lead'!B:AQ,2,FALSE),0)</f>
        <v>0</v>
      </c>
      <c r="D283" s="376">
        <f>IFERROR(VLOOKUP(B283,'Budget Lead'!B:AQ,3,FALSE),0)</f>
        <v>0</v>
      </c>
      <c r="E283" s="377">
        <f>IFERROR(VLOOKUP($B283,'Budget Lead'!$B:$AQ,4,FALSE),0)</f>
        <v>0</v>
      </c>
      <c r="F283" s="376">
        <f>IFERROR(VLOOKUP($B283,'Budget Lead'!$B:$AQ,5,FALSE),0)</f>
        <v>0</v>
      </c>
      <c r="G283" s="377">
        <f>IFERROR(VLOOKUP($B283,'Budget Lead'!$B:$AQ,6,FALSE),0)</f>
        <v>0</v>
      </c>
      <c r="H283" s="378">
        <f>IFERROR(VLOOKUP($B283,'Budget Lead'!$B:$AQ,7,FALSE),0)</f>
        <v>0</v>
      </c>
      <c r="I283" s="394">
        <f>IFERROR(VLOOKUP($B283,'Budget Lead'!$B:$AQ,8,FALSE),0)</f>
        <v>0</v>
      </c>
      <c r="J283" s="395">
        <f>IFERROR(VLOOKUP($B283,'Budget Lead'!$B:$AQ,9,FALSE),0)</f>
        <v>0</v>
      </c>
      <c r="K283" s="67">
        <f t="shared" ref="K283" si="326">D283*F283*H283*J283</f>
        <v>0</v>
      </c>
      <c r="L283" s="393"/>
      <c r="M283" s="393"/>
      <c r="N283" s="393"/>
      <c r="O283" s="66">
        <f t="shared" ref="O283:O292" si="327">SUM(K283:N283)</f>
        <v>0</v>
      </c>
      <c r="P283" s="26"/>
      <c r="Q283" s="67" cm="1">
        <f t="array" ref="Q283">SUMPRODUCT(('Budget Lead'!$M$8:$AV$8=Q$9)*('Budget Lead'!$B$11:$B$190=$B283)*('Budget Lead'!$M$11:$AV$190)*1)</f>
        <v>0</v>
      </c>
      <c r="R283" s="68" cm="1">
        <f t="array" ref="R283">SUMPRODUCT(('Budget Lead'!$M$8:$AV$8=R$9)*('Budget Lead'!$B$11:$B$190=$B283)*('Budget Lead'!$M$11:$AV$190)*1)</f>
        <v>0</v>
      </c>
      <c r="S283" s="69" cm="1">
        <f t="array" ref="S283">SUMPRODUCT(('Budget Lead'!$M$8:$AV$8=S$9)*('Budget Lead'!$B$11:$B$190=$B283)*('Budget Lead'!$M$11:$AV$190)*1)</f>
        <v>0</v>
      </c>
      <c r="T283" s="67" cm="1">
        <f t="array" ref="T283">SUMPRODUCT(('Budget Lead'!$M$8:$AV$8=T$9)*('Budget Lead'!$B$11:$B$190=$B283)*('Budget Lead'!$M$11:$AV$190)*1)</f>
        <v>0</v>
      </c>
      <c r="U283" s="68" cm="1">
        <f t="array" ref="U283">SUMPRODUCT(('Budget Lead'!$M$8:$AV$8=U$9)*('Budget Lead'!$B$11:$B$190=$B283)*('Budget Lead'!$M$11:$AV$190)*1)</f>
        <v>0</v>
      </c>
      <c r="V283" s="69" cm="1">
        <f t="array" ref="V283">SUMPRODUCT(('Budget Lead'!$M$8:$AV$8=V$9)*('Budget Lead'!$B$11:$B$190=$B283)*('Budget Lead'!$M$11:$AV$190)*1)</f>
        <v>0</v>
      </c>
      <c r="W283" s="67" cm="1">
        <f t="array" ref="W283">SUMPRODUCT(('Budget Lead'!$M$8:$AV$8=W$9)*('Budget Lead'!$B$11:$B$190=$B283)*('Budget Lead'!$M$11:$AV$190)*1)</f>
        <v>0</v>
      </c>
      <c r="X283" s="68" cm="1">
        <f t="array" ref="X283">SUMPRODUCT(('Budget Lead'!$M$8:$AV$8=X$9)*('Budget Lead'!$B$11:$B$190=$B283)*('Budget Lead'!$M$11:$AV$190)*1)</f>
        <v>0</v>
      </c>
      <c r="Y283" s="69" cm="1">
        <f t="array" ref="Y283">SUMPRODUCT(('Budget Lead'!$M$8:$AV$8=Y$9)*('Budget Lead'!$B$11:$B$190=$B283)*('Budget Lead'!$M$11:$AV$190)*1)</f>
        <v>0</v>
      </c>
      <c r="Z283" s="67" cm="1">
        <f t="array" ref="Z283">SUMPRODUCT(('Budget Lead'!$M$8:$AV$8=Z$9)*('Budget Lead'!$B$11:$B$190=$B283)*('Budget Lead'!$M$11:$AV$190)*1)</f>
        <v>0</v>
      </c>
      <c r="AA283" s="68" cm="1">
        <f t="array" ref="AA283">SUMPRODUCT(('Budget Lead'!$M$8:$AV$8=AA$9)*('Budget Lead'!$B$11:$B$190=$B283)*('Budget Lead'!$M$11:$AV$190)*1)</f>
        <v>0</v>
      </c>
      <c r="AB283" s="69" cm="1">
        <f t="array" ref="AB283">SUMPRODUCT(('Budget Lead'!$M$8:$AV$8=AB$9)*('Budget Lead'!$B$11:$B$190=$B283)*('Budget Lead'!$M$11:$AV$190)*1)</f>
        <v>0</v>
      </c>
      <c r="AC283" s="67" cm="1">
        <f t="array" ref="AC283">SUMPRODUCT(('Budget Lead'!$M$8:$AV$8=AC$9)*('Budget Lead'!$B$11:$B$190=$B283)*('Budget Lead'!$M$11:$AV$190)*1)</f>
        <v>0</v>
      </c>
      <c r="AD283" s="68" cm="1">
        <f t="array" ref="AD283">SUMPRODUCT(('Budget Lead'!$M$8:$AV$8=AD$9)*('Budget Lead'!$B$11:$B$190=$B283)*('Budget Lead'!$M$11:$AV$190)*1)</f>
        <v>0</v>
      </c>
      <c r="AE283" s="69" cm="1">
        <f t="array" ref="AE283">SUMPRODUCT(('Budget Lead'!$M$8:$AV$8=AE$9)*('Budget Lead'!$B$11:$B$190=$B283)*('Budget Lead'!$M$11:$AV$190)*1)</f>
        <v>0</v>
      </c>
      <c r="AF283" s="67" cm="1">
        <f t="array" ref="AF283">SUMPRODUCT(('Budget Lead'!$M$8:$AV$8=AF$9)*('Budget Lead'!$B$11:$B$190=$B283)*('Budget Lead'!$M$11:$AV$190)*1)</f>
        <v>0</v>
      </c>
      <c r="AG283" s="68" cm="1">
        <f t="array" ref="AG283">SUMPRODUCT(('Budget Lead'!$M$8:$AV$8=AG$9)*('Budget Lead'!$B$11:$B$190=$B283)*('Budget Lead'!$M$11:$AV$190)*1)</f>
        <v>0</v>
      </c>
      <c r="AH283" s="69" cm="1">
        <f t="array" ref="AH283">SUMPRODUCT(('Budget Lead'!$M$8:$AV$8=AH$9)*('Budget Lead'!$B$11:$B$190=$B283)*('Budget Lead'!$M$11:$AV$190)*1)</f>
        <v>0</v>
      </c>
      <c r="AI283" s="67" cm="1">
        <f t="array" ref="AI283">SUMPRODUCT(('Budget Lead'!$M$8:$AV$8=AI$9)*('Budget Lead'!$B$11:$B$190=$B283)*('Budget Lead'!$M$11:$AV$190)*1)</f>
        <v>0</v>
      </c>
      <c r="AJ283" s="68" cm="1">
        <f t="array" ref="AJ283">SUMPRODUCT(('Budget Lead'!$M$8:$AV$8=AJ$9)*('Budget Lead'!$B$11:$B$190=$B283)*('Budget Lead'!$M$11:$AV$190)*1)</f>
        <v>0</v>
      </c>
      <c r="AK283" s="69" cm="1">
        <f t="array" ref="AK283">SUMPRODUCT(('Budget Lead'!$M$8:$AV$8=AK$9)*('Budget Lead'!$B$11:$B$190=$B283)*('Budget Lead'!$M$11:$AV$190)*1)</f>
        <v>0</v>
      </c>
      <c r="AL283" s="67" cm="1">
        <f t="array" ref="AL283">SUMPRODUCT(('Budget Lead'!$M$8:$AV$8=AL$9)*('Budget Lead'!$B$11:$B$190=$B283)*('Budget Lead'!$M$11:$AV$190)*1)</f>
        <v>0</v>
      </c>
      <c r="AM283" s="68" cm="1">
        <f t="array" ref="AM283">SUMPRODUCT(('Budget Lead'!$M$8:$AV$8=AM$9)*('Budget Lead'!$B$11:$B$190=$B283)*('Budget Lead'!$M$11:$AV$190)*1)</f>
        <v>0</v>
      </c>
      <c r="AN283" s="69" cm="1">
        <f t="array" ref="AN283">SUMPRODUCT(('Budget Lead'!$M$8:$AV$8=AN$9)*('Budget Lead'!$B$11:$B$190=$B283)*('Budget Lead'!$M$11:$AV$190)*1)</f>
        <v>0</v>
      </c>
      <c r="AO283" s="67" cm="1">
        <f t="array" ref="AO283">SUMPRODUCT(('Budget Lead'!$M$8:$AV$8=AO$9)*('Budget Lead'!$B$11:$B$190=$B283)*('Budget Lead'!$M$11:$AV$190)*1)</f>
        <v>0</v>
      </c>
      <c r="AP283" s="68" cm="1">
        <f t="array" ref="AP283">SUMPRODUCT(('Budget Lead'!$M$8:$AV$8=AP$9)*('Budget Lead'!$B$11:$B$190=$B283)*('Budget Lead'!$M$11:$AV$190)*1)</f>
        <v>0</v>
      </c>
      <c r="AQ283" s="69" cm="1">
        <f t="array" ref="AQ283">SUMPRODUCT(('Budget Lead'!$M$8:$AV$8=AQ$9)*('Budget Lead'!$B$11:$B$190=$B283)*('Budget Lead'!$M$11:$AV$190)*1)</f>
        <v>0</v>
      </c>
      <c r="AR283" s="67" cm="1">
        <f t="array" ref="AR283">SUMPRODUCT(('Budget Lead'!$M$8:$AV$8=AR$9)*('Budget Lead'!$B$11:$B$190=$B283)*('Budget Lead'!$M$11:$AV$190)*1)</f>
        <v>0</v>
      </c>
      <c r="AS283" s="68" cm="1">
        <f t="array" ref="AS283">SUMPRODUCT(('Budget Lead'!$M$8:$AV$8=AS$9)*('Budget Lead'!$B$11:$B$190=$B283)*('Budget Lead'!$M$11:$AV$190)*1)</f>
        <v>0</v>
      </c>
      <c r="AT283" s="69" cm="1">
        <f t="array" ref="AT283">SUMPRODUCT(('Budget Lead'!$M$8:$AV$8=AT$9)*('Budget Lead'!$B$11:$B$190=$B283)*('Budget Lead'!$M$11:$AV$190)*1)</f>
        <v>0</v>
      </c>
      <c r="AU283" s="67" cm="1">
        <f t="array" ref="AU283">SUMPRODUCT(('Budget Lead'!$M$8:$AV$8=AU$9)*('Budget Lead'!$B$11:$B$190=$B283)*('Budget Lead'!$M$11:$AV$190)*1)</f>
        <v>0</v>
      </c>
      <c r="AV283" s="68" cm="1">
        <f t="array" ref="AV283">SUMPRODUCT(('Budget Lead'!$M$8:$AV$8=AV$9)*('Budget Lead'!$B$11:$B$190=$B283)*('Budget Lead'!$M$11:$AV$190)*1)</f>
        <v>0</v>
      </c>
      <c r="AW283" s="69" cm="1">
        <f t="array" ref="AW283">SUMPRODUCT(('Budget Lead'!$M$8:$AV$8=AW$9)*('Budget Lead'!$B$11:$B$190=$B283)*('Budget Lead'!$M$11:$AV$190)*1)</f>
        <v>0</v>
      </c>
      <c r="AX283" s="67" cm="1">
        <f t="array" ref="AX283">SUMPRODUCT(('Budget Lead'!$M$8:$AV$8=AX$9)*('Budget Lead'!$B$11:$B$190=$B283)*('Budget Lead'!$M$11:$AV$190)*1)</f>
        <v>0</v>
      </c>
      <c r="AY283" s="68" cm="1">
        <f t="array" ref="AY283">SUMPRODUCT(('Budget Lead'!$M$8:$AV$8=AY$9)*('Budget Lead'!$B$11:$B$190=$B283)*('Budget Lead'!$M$11:$AV$190)*1)</f>
        <v>0</v>
      </c>
      <c r="AZ283" s="69" cm="1">
        <f t="array" ref="AZ283">SUMPRODUCT(('Budget Lead'!$M$8:$AV$8=AZ$9)*('Budget Lead'!$B$11:$B$190=$B283)*('Budget Lead'!$M$11:$AV$190)*1)</f>
        <v>0</v>
      </c>
      <c r="BA283" s="26"/>
      <c r="BB283" s="381"/>
      <c r="BC283" s="382"/>
      <c r="BD283" s="26"/>
      <c r="BE283" s="381">
        <f t="shared" ref="BE283:BE292" si="328">SUM(Q283:AZ283)</f>
        <v>0</v>
      </c>
      <c r="BF283" s="383">
        <f t="shared" ref="BF283:BF292" si="329">IFERROR(BE283/O283,0)</f>
        <v>0</v>
      </c>
      <c r="BG283" s="26"/>
      <c r="BH283" s="381">
        <f t="shared" ref="BH283:BH292" si="330">BB283+BE283</f>
        <v>0</v>
      </c>
      <c r="BI283" s="383">
        <f t="shared" si="293"/>
        <v>0</v>
      </c>
    </row>
    <row r="284" spans="2:61" ht="14.5" x14ac:dyDescent="0.35">
      <c r="B284" s="61" t="s">
        <v>154</v>
      </c>
      <c r="C284" s="62">
        <f>IFERROR(VLOOKUP(B284,'Budget Lead'!B:AQ,2,FALSE),0)</f>
        <v>0</v>
      </c>
      <c r="D284" s="376">
        <f>IFERROR(VLOOKUP(B284,'Budget Lead'!B:AQ,3,FALSE),0)</f>
        <v>0</v>
      </c>
      <c r="E284" s="377">
        <f>IFERROR(VLOOKUP($B284,'Budget Lead'!$B:$AQ,4,FALSE),0)</f>
        <v>0</v>
      </c>
      <c r="F284" s="376">
        <f>IFERROR(VLOOKUP($B284,'Budget Lead'!$B:$AQ,5,FALSE),0)</f>
        <v>0</v>
      </c>
      <c r="G284" s="377">
        <f>IFERROR(VLOOKUP($B284,'Budget Lead'!$B:$AQ,6,FALSE),0)</f>
        <v>0</v>
      </c>
      <c r="H284" s="378">
        <f>IFERROR(VLOOKUP($B284,'Budget Lead'!$B:$AQ,7,FALSE),0)</f>
        <v>0</v>
      </c>
      <c r="I284" s="394">
        <f>IFERROR(VLOOKUP($B284,'Budget Lead'!$B:$AQ,8,FALSE),0)</f>
        <v>0</v>
      </c>
      <c r="J284" s="395">
        <f>IFERROR(VLOOKUP($B284,'Budget Lead'!$B:$AQ,9,FALSE),0)</f>
        <v>0</v>
      </c>
      <c r="K284" s="67">
        <f t="shared" ref="K284:K292" si="331">D284*F284*H284*J284</f>
        <v>0</v>
      </c>
      <c r="L284" s="393"/>
      <c r="M284" s="393"/>
      <c r="N284" s="393"/>
      <c r="O284" s="66">
        <f t="shared" si="327"/>
        <v>0</v>
      </c>
      <c r="P284" s="26"/>
      <c r="Q284" s="67" cm="1">
        <f t="array" ref="Q284">SUMPRODUCT(('Budget Lead'!$M$8:$AV$8=Q$9)*('Budget Lead'!$B$11:$B$190=$B284)*('Budget Lead'!$M$11:$AV$190)*1)</f>
        <v>0</v>
      </c>
      <c r="R284" s="68" cm="1">
        <f t="array" ref="R284">SUMPRODUCT(('Budget Lead'!$M$8:$AV$8=R$9)*('Budget Lead'!$B$11:$B$190=$B284)*('Budget Lead'!$M$11:$AV$190)*1)</f>
        <v>0</v>
      </c>
      <c r="S284" s="69" cm="1">
        <f t="array" ref="S284">SUMPRODUCT(('Budget Lead'!$M$8:$AV$8=S$9)*('Budget Lead'!$B$11:$B$190=$B284)*('Budget Lead'!$M$11:$AV$190)*1)</f>
        <v>0</v>
      </c>
      <c r="T284" s="67" cm="1">
        <f t="array" ref="T284">SUMPRODUCT(('Budget Lead'!$M$8:$AV$8=T$9)*('Budget Lead'!$B$11:$B$190=$B284)*('Budget Lead'!$M$11:$AV$190)*1)</f>
        <v>0</v>
      </c>
      <c r="U284" s="68" cm="1">
        <f t="array" ref="U284">SUMPRODUCT(('Budget Lead'!$M$8:$AV$8=U$9)*('Budget Lead'!$B$11:$B$190=$B284)*('Budget Lead'!$M$11:$AV$190)*1)</f>
        <v>0</v>
      </c>
      <c r="V284" s="69" cm="1">
        <f t="array" ref="V284">SUMPRODUCT(('Budget Lead'!$M$8:$AV$8=V$9)*('Budget Lead'!$B$11:$B$190=$B284)*('Budget Lead'!$M$11:$AV$190)*1)</f>
        <v>0</v>
      </c>
      <c r="W284" s="67" cm="1">
        <f t="array" ref="W284">SUMPRODUCT(('Budget Lead'!$M$8:$AV$8=W$9)*('Budget Lead'!$B$11:$B$190=$B284)*('Budget Lead'!$M$11:$AV$190)*1)</f>
        <v>0</v>
      </c>
      <c r="X284" s="68" cm="1">
        <f t="array" ref="X284">SUMPRODUCT(('Budget Lead'!$M$8:$AV$8=X$9)*('Budget Lead'!$B$11:$B$190=$B284)*('Budget Lead'!$M$11:$AV$190)*1)</f>
        <v>0</v>
      </c>
      <c r="Y284" s="69" cm="1">
        <f t="array" ref="Y284">SUMPRODUCT(('Budget Lead'!$M$8:$AV$8=Y$9)*('Budget Lead'!$B$11:$B$190=$B284)*('Budget Lead'!$M$11:$AV$190)*1)</f>
        <v>0</v>
      </c>
      <c r="Z284" s="67" cm="1">
        <f t="array" ref="Z284">SUMPRODUCT(('Budget Lead'!$M$8:$AV$8=Z$9)*('Budget Lead'!$B$11:$B$190=$B284)*('Budget Lead'!$M$11:$AV$190)*1)</f>
        <v>0</v>
      </c>
      <c r="AA284" s="68" cm="1">
        <f t="array" ref="AA284">SUMPRODUCT(('Budget Lead'!$M$8:$AV$8=AA$9)*('Budget Lead'!$B$11:$B$190=$B284)*('Budget Lead'!$M$11:$AV$190)*1)</f>
        <v>0</v>
      </c>
      <c r="AB284" s="69" cm="1">
        <f t="array" ref="AB284">SUMPRODUCT(('Budget Lead'!$M$8:$AV$8=AB$9)*('Budget Lead'!$B$11:$B$190=$B284)*('Budget Lead'!$M$11:$AV$190)*1)</f>
        <v>0</v>
      </c>
      <c r="AC284" s="67" cm="1">
        <f t="array" ref="AC284">SUMPRODUCT(('Budget Lead'!$M$8:$AV$8=AC$9)*('Budget Lead'!$B$11:$B$190=$B284)*('Budget Lead'!$M$11:$AV$190)*1)</f>
        <v>0</v>
      </c>
      <c r="AD284" s="68" cm="1">
        <f t="array" ref="AD284">SUMPRODUCT(('Budget Lead'!$M$8:$AV$8=AD$9)*('Budget Lead'!$B$11:$B$190=$B284)*('Budget Lead'!$M$11:$AV$190)*1)</f>
        <v>0</v>
      </c>
      <c r="AE284" s="69" cm="1">
        <f t="array" ref="AE284">SUMPRODUCT(('Budget Lead'!$M$8:$AV$8=AE$9)*('Budget Lead'!$B$11:$B$190=$B284)*('Budget Lead'!$M$11:$AV$190)*1)</f>
        <v>0</v>
      </c>
      <c r="AF284" s="67" cm="1">
        <f t="array" ref="AF284">SUMPRODUCT(('Budget Lead'!$M$8:$AV$8=AF$9)*('Budget Lead'!$B$11:$B$190=$B284)*('Budget Lead'!$M$11:$AV$190)*1)</f>
        <v>0</v>
      </c>
      <c r="AG284" s="68" cm="1">
        <f t="array" ref="AG284">SUMPRODUCT(('Budget Lead'!$M$8:$AV$8=AG$9)*('Budget Lead'!$B$11:$B$190=$B284)*('Budget Lead'!$M$11:$AV$190)*1)</f>
        <v>0</v>
      </c>
      <c r="AH284" s="69" cm="1">
        <f t="array" ref="AH284">SUMPRODUCT(('Budget Lead'!$M$8:$AV$8=AH$9)*('Budget Lead'!$B$11:$B$190=$B284)*('Budget Lead'!$M$11:$AV$190)*1)</f>
        <v>0</v>
      </c>
      <c r="AI284" s="67" cm="1">
        <f t="array" ref="AI284">SUMPRODUCT(('Budget Lead'!$M$8:$AV$8=AI$9)*('Budget Lead'!$B$11:$B$190=$B284)*('Budget Lead'!$M$11:$AV$190)*1)</f>
        <v>0</v>
      </c>
      <c r="AJ284" s="68" cm="1">
        <f t="array" ref="AJ284">SUMPRODUCT(('Budget Lead'!$M$8:$AV$8=AJ$9)*('Budget Lead'!$B$11:$B$190=$B284)*('Budget Lead'!$M$11:$AV$190)*1)</f>
        <v>0</v>
      </c>
      <c r="AK284" s="69" cm="1">
        <f t="array" ref="AK284">SUMPRODUCT(('Budget Lead'!$M$8:$AV$8=AK$9)*('Budget Lead'!$B$11:$B$190=$B284)*('Budget Lead'!$M$11:$AV$190)*1)</f>
        <v>0</v>
      </c>
      <c r="AL284" s="67" cm="1">
        <f t="array" ref="AL284">SUMPRODUCT(('Budget Lead'!$M$8:$AV$8=AL$9)*('Budget Lead'!$B$11:$B$190=$B284)*('Budget Lead'!$M$11:$AV$190)*1)</f>
        <v>0</v>
      </c>
      <c r="AM284" s="68" cm="1">
        <f t="array" ref="AM284">SUMPRODUCT(('Budget Lead'!$M$8:$AV$8=AM$9)*('Budget Lead'!$B$11:$B$190=$B284)*('Budget Lead'!$M$11:$AV$190)*1)</f>
        <v>0</v>
      </c>
      <c r="AN284" s="69" cm="1">
        <f t="array" ref="AN284">SUMPRODUCT(('Budget Lead'!$M$8:$AV$8=AN$9)*('Budget Lead'!$B$11:$B$190=$B284)*('Budget Lead'!$M$11:$AV$190)*1)</f>
        <v>0</v>
      </c>
      <c r="AO284" s="67" cm="1">
        <f t="array" ref="AO284">SUMPRODUCT(('Budget Lead'!$M$8:$AV$8=AO$9)*('Budget Lead'!$B$11:$B$190=$B284)*('Budget Lead'!$M$11:$AV$190)*1)</f>
        <v>0</v>
      </c>
      <c r="AP284" s="68" cm="1">
        <f t="array" ref="AP284">SUMPRODUCT(('Budget Lead'!$M$8:$AV$8=AP$9)*('Budget Lead'!$B$11:$B$190=$B284)*('Budget Lead'!$M$11:$AV$190)*1)</f>
        <v>0</v>
      </c>
      <c r="AQ284" s="69" cm="1">
        <f t="array" ref="AQ284">SUMPRODUCT(('Budget Lead'!$M$8:$AV$8=AQ$9)*('Budget Lead'!$B$11:$B$190=$B284)*('Budget Lead'!$M$11:$AV$190)*1)</f>
        <v>0</v>
      </c>
      <c r="AR284" s="67" cm="1">
        <f t="array" ref="AR284">SUMPRODUCT(('Budget Lead'!$M$8:$AV$8=AR$9)*('Budget Lead'!$B$11:$B$190=$B284)*('Budget Lead'!$M$11:$AV$190)*1)</f>
        <v>0</v>
      </c>
      <c r="AS284" s="68" cm="1">
        <f t="array" ref="AS284">SUMPRODUCT(('Budget Lead'!$M$8:$AV$8=AS$9)*('Budget Lead'!$B$11:$B$190=$B284)*('Budget Lead'!$M$11:$AV$190)*1)</f>
        <v>0</v>
      </c>
      <c r="AT284" s="69" cm="1">
        <f t="array" ref="AT284">SUMPRODUCT(('Budget Lead'!$M$8:$AV$8=AT$9)*('Budget Lead'!$B$11:$B$190=$B284)*('Budget Lead'!$M$11:$AV$190)*1)</f>
        <v>0</v>
      </c>
      <c r="AU284" s="67" cm="1">
        <f t="array" ref="AU284">SUMPRODUCT(('Budget Lead'!$M$8:$AV$8=AU$9)*('Budget Lead'!$B$11:$B$190=$B284)*('Budget Lead'!$M$11:$AV$190)*1)</f>
        <v>0</v>
      </c>
      <c r="AV284" s="68" cm="1">
        <f t="array" ref="AV284">SUMPRODUCT(('Budget Lead'!$M$8:$AV$8=AV$9)*('Budget Lead'!$B$11:$B$190=$B284)*('Budget Lead'!$M$11:$AV$190)*1)</f>
        <v>0</v>
      </c>
      <c r="AW284" s="69" cm="1">
        <f t="array" ref="AW284">SUMPRODUCT(('Budget Lead'!$M$8:$AV$8=AW$9)*('Budget Lead'!$B$11:$B$190=$B284)*('Budget Lead'!$M$11:$AV$190)*1)</f>
        <v>0</v>
      </c>
      <c r="AX284" s="67" cm="1">
        <f t="array" ref="AX284">SUMPRODUCT(('Budget Lead'!$M$8:$AV$8=AX$9)*('Budget Lead'!$B$11:$B$190=$B284)*('Budget Lead'!$M$11:$AV$190)*1)</f>
        <v>0</v>
      </c>
      <c r="AY284" s="68" cm="1">
        <f t="array" ref="AY284">SUMPRODUCT(('Budget Lead'!$M$8:$AV$8=AY$9)*('Budget Lead'!$B$11:$B$190=$B284)*('Budget Lead'!$M$11:$AV$190)*1)</f>
        <v>0</v>
      </c>
      <c r="AZ284" s="69" cm="1">
        <f t="array" ref="AZ284">SUMPRODUCT(('Budget Lead'!$M$8:$AV$8=AZ$9)*('Budget Lead'!$B$11:$B$190=$B284)*('Budget Lead'!$M$11:$AV$190)*1)</f>
        <v>0</v>
      </c>
      <c r="BA284" s="26"/>
      <c r="BB284" s="381"/>
      <c r="BC284" s="382"/>
      <c r="BD284" s="26"/>
      <c r="BE284" s="381">
        <f t="shared" si="328"/>
        <v>0</v>
      </c>
      <c r="BF284" s="383">
        <f t="shared" si="329"/>
        <v>0</v>
      </c>
      <c r="BG284" s="26"/>
      <c r="BH284" s="381">
        <f t="shared" si="330"/>
        <v>0</v>
      </c>
      <c r="BI284" s="383">
        <f t="shared" si="293"/>
        <v>0</v>
      </c>
    </row>
    <row r="285" spans="2:61" ht="14.5" hidden="1" customHeight="1" outlineLevel="1" x14ac:dyDescent="0.35">
      <c r="B285" s="61" t="s">
        <v>155</v>
      </c>
      <c r="C285" s="62">
        <f>IFERROR(VLOOKUP(B285,'Budget Lead'!B:AQ,2,FALSE),0)</f>
        <v>0</v>
      </c>
      <c r="D285" s="376">
        <f>IFERROR(VLOOKUP(B285,'Budget Lead'!B:AQ,3,FALSE),0)</f>
        <v>0</v>
      </c>
      <c r="E285" s="377">
        <f>IFERROR(VLOOKUP($B285,'Budget Lead'!$B:$AQ,4,FALSE),0)</f>
        <v>0</v>
      </c>
      <c r="F285" s="376">
        <f>IFERROR(VLOOKUP($B285,'Budget Lead'!$B:$AQ,5,FALSE),0)</f>
        <v>0</v>
      </c>
      <c r="G285" s="377">
        <f>IFERROR(VLOOKUP($B285,'Budget Lead'!$B:$AQ,6,FALSE),0)</f>
        <v>0</v>
      </c>
      <c r="H285" s="378">
        <f>IFERROR(VLOOKUP($B285,'Budget Lead'!$B:$AQ,7,FALSE),0)</f>
        <v>0</v>
      </c>
      <c r="I285" s="394">
        <f>IFERROR(VLOOKUP($B285,'Budget Lead'!$B:$AQ,8,FALSE),0)</f>
        <v>0</v>
      </c>
      <c r="J285" s="395">
        <f>IFERROR(VLOOKUP($B285,'Budget Lead'!$B:$AQ,9,FALSE),0)</f>
        <v>0</v>
      </c>
      <c r="K285" s="67">
        <f t="shared" si="331"/>
        <v>0</v>
      </c>
      <c r="L285" s="393"/>
      <c r="M285" s="393"/>
      <c r="N285" s="393"/>
      <c r="O285" s="66">
        <f t="shared" si="327"/>
        <v>0</v>
      </c>
      <c r="P285" s="26"/>
      <c r="Q285" s="67" cm="1">
        <f t="array" ref="Q285">SUMPRODUCT(('Budget Lead'!$M$8:$AV$8=Q$9)*('Budget Lead'!$B$11:$B$190=$B285)*('Budget Lead'!$M$11:$AV$190)*1)</f>
        <v>0</v>
      </c>
      <c r="R285" s="68" cm="1">
        <f t="array" ref="R285">SUMPRODUCT(('Budget Lead'!$M$8:$AV$8=R$9)*('Budget Lead'!$B$11:$B$190=$B285)*('Budget Lead'!$M$11:$AV$190)*1)</f>
        <v>0</v>
      </c>
      <c r="S285" s="69" cm="1">
        <f t="array" ref="S285">SUMPRODUCT(('Budget Lead'!$M$8:$AV$8=S$9)*('Budget Lead'!$B$11:$B$190=$B285)*('Budget Lead'!$M$11:$AV$190)*1)</f>
        <v>0</v>
      </c>
      <c r="T285" s="67" cm="1">
        <f t="array" ref="T285">SUMPRODUCT(('Budget Lead'!$M$8:$AV$8=T$9)*('Budget Lead'!$B$11:$B$190=$B285)*('Budget Lead'!$M$11:$AV$190)*1)</f>
        <v>0</v>
      </c>
      <c r="U285" s="68" cm="1">
        <f t="array" ref="U285">SUMPRODUCT(('Budget Lead'!$M$8:$AV$8=U$9)*('Budget Lead'!$B$11:$B$190=$B285)*('Budget Lead'!$M$11:$AV$190)*1)</f>
        <v>0</v>
      </c>
      <c r="V285" s="69" cm="1">
        <f t="array" ref="V285">SUMPRODUCT(('Budget Lead'!$M$8:$AV$8=V$9)*('Budget Lead'!$B$11:$B$190=$B285)*('Budget Lead'!$M$11:$AV$190)*1)</f>
        <v>0</v>
      </c>
      <c r="W285" s="67" cm="1">
        <f t="array" ref="W285">SUMPRODUCT(('Budget Lead'!$M$8:$AV$8=W$9)*('Budget Lead'!$B$11:$B$190=$B285)*('Budget Lead'!$M$11:$AV$190)*1)</f>
        <v>0</v>
      </c>
      <c r="X285" s="68" cm="1">
        <f t="array" ref="X285">SUMPRODUCT(('Budget Lead'!$M$8:$AV$8=X$9)*('Budget Lead'!$B$11:$B$190=$B285)*('Budget Lead'!$M$11:$AV$190)*1)</f>
        <v>0</v>
      </c>
      <c r="Y285" s="69" cm="1">
        <f t="array" ref="Y285">SUMPRODUCT(('Budget Lead'!$M$8:$AV$8=Y$9)*('Budget Lead'!$B$11:$B$190=$B285)*('Budget Lead'!$M$11:$AV$190)*1)</f>
        <v>0</v>
      </c>
      <c r="Z285" s="67" cm="1">
        <f t="array" ref="Z285">SUMPRODUCT(('Budget Lead'!$M$8:$AV$8=Z$9)*('Budget Lead'!$B$11:$B$190=$B285)*('Budget Lead'!$M$11:$AV$190)*1)</f>
        <v>0</v>
      </c>
      <c r="AA285" s="68" cm="1">
        <f t="array" ref="AA285">SUMPRODUCT(('Budget Lead'!$M$8:$AV$8=AA$9)*('Budget Lead'!$B$11:$B$190=$B285)*('Budget Lead'!$M$11:$AV$190)*1)</f>
        <v>0</v>
      </c>
      <c r="AB285" s="69" cm="1">
        <f t="array" ref="AB285">SUMPRODUCT(('Budget Lead'!$M$8:$AV$8=AB$9)*('Budget Lead'!$B$11:$B$190=$B285)*('Budget Lead'!$M$11:$AV$190)*1)</f>
        <v>0</v>
      </c>
      <c r="AC285" s="67" cm="1">
        <f t="array" ref="AC285">SUMPRODUCT(('Budget Lead'!$M$8:$AV$8=AC$9)*('Budget Lead'!$B$11:$B$190=$B285)*('Budget Lead'!$M$11:$AV$190)*1)</f>
        <v>0</v>
      </c>
      <c r="AD285" s="68" cm="1">
        <f t="array" ref="AD285">SUMPRODUCT(('Budget Lead'!$M$8:$AV$8=AD$9)*('Budget Lead'!$B$11:$B$190=$B285)*('Budget Lead'!$M$11:$AV$190)*1)</f>
        <v>0</v>
      </c>
      <c r="AE285" s="69" cm="1">
        <f t="array" ref="AE285">SUMPRODUCT(('Budget Lead'!$M$8:$AV$8=AE$9)*('Budget Lead'!$B$11:$B$190=$B285)*('Budget Lead'!$M$11:$AV$190)*1)</f>
        <v>0</v>
      </c>
      <c r="AF285" s="67" cm="1">
        <f t="array" ref="AF285">SUMPRODUCT(('Budget Lead'!$M$8:$AV$8=AF$9)*('Budget Lead'!$B$11:$B$190=$B285)*('Budget Lead'!$M$11:$AV$190)*1)</f>
        <v>0</v>
      </c>
      <c r="AG285" s="68" cm="1">
        <f t="array" ref="AG285">SUMPRODUCT(('Budget Lead'!$M$8:$AV$8=AG$9)*('Budget Lead'!$B$11:$B$190=$B285)*('Budget Lead'!$M$11:$AV$190)*1)</f>
        <v>0</v>
      </c>
      <c r="AH285" s="69" cm="1">
        <f t="array" ref="AH285">SUMPRODUCT(('Budget Lead'!$M$8:$AV$8=AH$9)*('Budget Lead'!$B$11:$B$190=$B285)*('Budget Lead'!$M$11:$AV$190)*1)</f>
        <v>0</v>
      </c>
      <c r="AI285" s="67" cm="1">
        <f t="array" ref="AI285">SUMPRODUCT(('Budget Lead'!$M$8:$AV$8=AI$9)*('Budget Lead'!$B$11:$B$190=$B285)*('Budget Lead'!$M$11:$AV$190)*1)</f>
        <v>0</v>
      </c>
      <c r="AJ285" s="68" cm="1">
        <f t="array" ref="AJ285">SUMPRODUCT(('Budget Lead'!$M$8:$AV$8=AJ$9)*('Budget Lead'!$B$11:$B$190=$B285)*('Budget Lead'!$M$11:$AV$190)*1)</f>
        <v>0</v>
      </c>
      <c r="AK285" s="69" cm="1">
        <f t="array" ref="AK285">SUMPRODUCT(('Budget Lead'!$M$8:$AV$8=AK$9)*('Budget Lead'!$B$11:$B$190=$B285)*('Budget Lead'!$M$11:$AV$190)*1)</f>
        <v>0</v>
      </c>
      <c r="AL285" s="67" cm="1">
        <f t="array" ref="AL285">SUMPRODUCT(('Budget Lead'!$M$8:$AV$8=AL$9)*('Budget Lead'!$B$11:$B$190=$B285)*('Budget Lead'!$M$11:$AV$190)*1)</f>
        <v>0</v>
      </c>
      <c r="AM285" s="68" cm="1">
        <f t="array" ref="AM285">SUMPRODUCT(('Budget Lead'!$M$8:$AV$8=AM$9)*('Budget Lead'!$B$11:$B$190=$B285)*('Budget Lead'!$M$11:$AV$190)*1)</f>
        <v>0</v>
      </c>
      <c r="AN285" s="69" cm="1">
        <f t="array" ref="AN285">SUMPRODUCT(('Budget Lead'!$M$8:$AV$8=AN$9)*('Budget Lead'!$B$11:$B$190=$B285)*('Budget Lead'!$M$11:$AV$190)*1)</f>
        <v>0</v>
      </c>
      <c r="AO285" s="67" cm="1">
        <f t="array" ref="AO285">SUMPRODUCT(('Budget Lead'!$M$8:$AV$8=AO$9)*('Budget Lead'!$B$11:$B$190=$B285)*('Budget Lead'!$M$11:$AV$190)*1)</f>
        <v>0</v>
      </c>
      <c r="AP285" s="68" cm="1">
        <f t="array" ref="AP285">SUMPRODUCT(('Budget Lead'!$M$8:$AV$8=AP$9)*('Budget Lead'!$B$11:$B$190=$B285)*('Budget Lead'!$M$11:$AV$190)*1)</f>
        <v>0</v>
      </c>
      <c r="AQ285" s="69" cm="1">
        <f t="array" ref="AQ285">SUMPRODUCT(('Budget Lead'!$M$8:$AV$8=AQ$9)*('Budget Lead'!$B$11:$B$190=$B285)*('Budget Lead'!$M$11:$AV$190)*1)</f>
        <v>0</v>
      </c>
      <c r="AR285" s="67" cm="1">
        <f t="array" ref="AR285">SUMPRODUCT(('Budget Lead'!$M$8:$AV$8=AR$9)*('Budget Lead'!$B$11:$B$190=$B285)*('Budget Lead'!$M$11:$AV$190)*1)</f>
        <v>0</v>
      </c>
      <c r="AS285" s="68" cm="1">
        <f t="array" ref="AS285">SUMPRODUCT(('Budget Lead'!$M$8:$AV$8=AS$9)*('Budget Lead'!$B$11:$B$190=$B285)*('Budget Lead'!$M$11:$AV$190)*1)</f>
        <v>0</v>
      </c>
      <c r="AT285" s="69" cm="1">
        <f t="array" ref="AT285">SUMPRODUCT(('Budget Lead'!$M$8:$AV$8=AT$9)*('Budget Lead'!$B$11:$B$190=$B285)*('Budget Lead'!$M$11:$AV$190)*1)</f>
        <v>0</v>
      </c>
      <c r="AU285" s="67" cm="1">
        <f t="array" ref="AU285">SUMPRODUCT(('Budget Lead'!$M$8:$AV$8=AU$9)*('Budget Lead'!$B$11:$B$190=$B285)*('Budget Lead'!$M$11:$AV$190)*1)</f>
        <v>0</v>
      </c>
      <c r="AV285" s="68" cm="1">
        <f t="array" ref="AV285">SUMPRODUCT(('Budget Lead'!$M$8:$AV$8=AV$9)*('Budget Lead'!$B$11:$B$190=$B285)*('Budget Lead'!$M$11:$AV$190)*1)</f>
        <v>0</v>
      </c>
      <c r="AW285" s="69" cm="1">
        <f t="array" ref="AW285">SUMPRODUCT(('Budget Lead'!$M$8:$AV$8=AW$9)*('Budget Lead'!$B$11:$B$190=$B285)*('Budget Lead'!$M$11:$AV$190)*1)</f>
        <v>0</v>
      </c>
      <c r="AX285" s="67" cm="1">
        <f t="array" ref="AX285">SUMPRODUCT(('Budget Lead'!$M$8:$AV$8=AX$9)*('Budget Lead'!$B$11:$B$190=$B285)*('Budget Lead'!$M$11:$AV$190)*1)</f>
        <v>0</v>
      </c>
      <c r="AY285" s="68" cm="1">
        <f t="array" ref="AY285">SUMPRODUCT(('Budget Lead'!$M$8:$AV$8=AY$9)*('Budget Lead'!$B$11:$B$190=$B285)*('Budget Lead'!$M$11:$AV$190)*1)</f>
        <v>0</v>
      </c>
      <c r="AZ285" s="69" cm="1">
        <f t="array" ref="AZ285">SUMPRODUCT(('Budget Lead'!$M$8:$AV$8=AZ$9)*('Budget Lead'!$B$11:$B$190=$B285)*('Budget Lead'!$M$11:$AV$190)*1)</f>
        <v>0</v>
      </c>
      <c r="BA285" s="26"/>
      <c r="BB285" s="381"/>
      <c r="BC285" s="382"/>
      <c r="BD285" s="26"/>
      <c r="BE285" s="381">
        <f t="shared" si="328"/>
        <v>0</v>
      </c>
      <c r="BF285" s="383">
        <f t="shared" si="329"/>
        <v>0</v>
      </c>
      <c r="BG285" s="26"/>
      <c r="BH285" s="381">
        <f t="shared" si="330"/>
        <v>0</v>
      </c>
      <c r="BI285" s="383">
        <f t="shared" si="293"/>
        <v>0</v>
      </c>
    </row>
    <row r="286" spans="2:61" ht="14.5" hidden="1" customHeight="1" outlineLevel="1" x14ac:dyDescent="0.35">
      <c r="B286" s="61" t="s">
        <v>471</v>
      </c>
      <c r="C286" s="62">
        <f>IFERROR(VLOOKUP(B286,'Budget Lead'!B:AQ,2,FALSE),0)</f>
        <v>0</v>
      </c>
      <c r="D286" s="376">
        <f>IFERROR(VLOOKUP(B286,'Budget Lead'!B:AQ,3,FALSE),0)</f>
        <v>0</v>
      </c>
      <c r="E286" s="377">
        <f>IFERROR(VLOOKUP($B286,'Budget Lead'!$B:$AQ,4,FALSE),0)</f>
        <v>0</v>
      </c>
      <c r="F286" s="376">
        <f>IFERROR(VLOOKUP($B286,'Budget Lead'!$B:$AQ,5,FALSE),0)</f>
        <v>0</v>
      </c>
      <c r="G286" s="377">
        <f>IFERROR(VLOOKUP($B286,'Budget Lead'!$B:$AQ,6,FALSE),0)</f>
        <v>0</v>
      </c>
      <c r="H286" s="378">
        <f>IFERROR(VLOOKUP($B286,'Budget Lead'!$B:$AQ,7,FALSE),0)</f>
        <v>0</v>
      </c>
      <c r="I286" s="394">
        <f>IFERROR(VLOOKUP($B286,'Budget Lead'!$B:$AQ,8,FALSE),0)</f>
        <v>0</v>
      </c>
      <c r="J286" s="395">
        <f>IFERROR(VLOOKUP($B286,'Budget Lead'!$B:$AQ,9,FALSE),0)</f>
        <v>0</v>
      </c>
      <c r="K286" s="67">
        <f t="shared" si="331"/>
        <v>0</v>
      </c>
      <c r="L286" s="393"/>
      <c r="M286" s="393"/>
      <c r="N286" s="393"/>
      <c r="O286" s="66">
        <f t="shared" si="327"/>
        <v>0</v>
      </c>
      <c r="P286" s="26"/>
      <c r="Q286" s="67" cm="1">
        <f t="array" ref="Q286">SUMPRODUCT(('Budget Lead'!$M$8:$AV$8=Q$9)*('Budget Lead'!$B$11:$B$190=$B286)*('Budget Lead'!$M$11:$AV$190)*1)</f>
        <v>0</v>
      </c>
      <c r="R286" s="68" cm="1">
        <f t="array" ref="R286">SUMPRODUCT(('Budget Lead'!$M$8:$AV$8=R$9)*('Budget Lead'!$B$11:$B$190=$B286)*('Budget Lead'!$M$11:$AV$190)*1)</f>
        <v>0</v>
      </c>
      <c r="S286" s="69" cm="1">
        <f t="array" ref="S286">SUMPRODUCT(('Budget Lead'!$M$8:$AV$8=S$9)*('Budget Lead'!$B$11:$B$190=$B286)*('Budget Lead'!$M$11:$AV$190)*1)</f>
        <v>0</v>
      </c>
      <c r="T286" s="67" cm="1">
        <f t="array" ref="T286">SUMPRODUCT(('Budget Lead'!$M$8:$AV$8=T$9)*('Budget Lead'!$B$11:$B$190=$B286)*('Budget Lead'!$M$11:$AV$190)*1)</f>
        <v>0</v>
      </c>
      <c r="U286" s="68" cm="1">
        <f t="array" ref="U286">SUMPRODUCT(('Budget Lead'!$M$8:$AV$8=U$9)*('Budget Lead'!$B$11:$B$190=$B286)*('Budget Lead'!$M$11:$AV$190)*1)</f>
        <v>0</v>
      </c>
      <c r="V286" s="69" cm="1">
        <f t="array" ref="V286">SUMPRODUCT(('Budget Lead'!$M$8:$AV$8=V$9)*('Budget Lead'!$B$11:$B$190=$B286)*('Budget Lead'!$M$11:$AV$190)*1)</f>
        <v>0</v>
      </c>
      <c r="W286" s="67" cm="1">
        <f t="array" ref="W286">SUMPRODUCT(('Budget Lead'!$M$8:$AV$8=W$9)*('Budget Lead'!$B$11:$B$190=$B286)*('Budget Lead'!$M$11:$AV$190)*1)</f>
        <v>0</v>
      </c>
      <c r="X286" s="68" cm="1">
        <f t="array" ref="X286">SUMPRODUCT(('Budget Lead'!$M$8:$AV$8=X$9)*('Budget Lead'!$B$11:$B$190=$B286)*('Budget Lead'!$M$11:$AV$190)*1)</f>
        <v>0</v>
      </c>
      <c r="Y286" s="69" cm="1">
        <f t="array" ref="Y286">SUMPRODUCT(('Budget Lead'!$M$8:$AV$8=Y$9)*('Budget Lead'!$B$11:$B$190=$B286)*('Budget Lead'!$M$11:$AV$190)*1)</f>
        <v>0</v>
      </c>
      <c r="Z286" s="67" cm="1">
        <f t="array" ref="Z286">SUMPRODUCT(('Budget Lead'!$M$8:$AV$8=Z$9)*('Budget Lead'!$B$11:$B$190=$B286)*('Budget Lead'!$M$11:$AV$190)*1)</f>
        <v>0</v>
      </c>
      <c r="AA286" s="68" cm="1">
        <f t="array" ref="AA286">SUMPRODUCT(('Budget Lead'!$M$8:$AV$8=AA$9)*('Budget Lead'!$B$11:$B$190=$B286)*('Budget Lead'!$M$11:$AV$190)*1)</f>
        <v>0</v>
      </c>
      <c r="AB286" s="69" cm="1">
        <f t="array" ref="AB286">SUMPRODUCT(('Budget Lead'!$M$8:$AV$8=AB$9)*('Budget Lead'!$B$11:$B$190=$B286)*('Budget Lead'!$M$11:$AV$190)*1)</f>
        <v>0</v>
      </c>
      <c r="AC286" s="67" cm="1">
        <f t="array" ref="AC286">SUMPRODUCT(('Budget Lead'!$M$8:$AV$8=AC$9)*('Budget Lead'!$B$11:$B$190=$B286)*('Budget Lead'!$M$11:$AV$190)*1)</f>
        <v>0</v>
      </c>
      <c r="AD286" s="68" cm="1">
        <f t="array" ref="AD286">SUMPRODUCT(('Budget Lead'!$M$8:$AV$8=AD$9)*('Budget Lead'!$B$11:$B$190=$B286)*('Budget Lead'!$M$11:$AV$190)*1)</f>
        <v>0</v>
      </c>
      <c r="AE286" s="69" cm="1">
        <f t="array" ref="AE286">SUMPRODUCT(('Budget Lead'!$M$8:$AV$8=AE$9)*('Budget Lead'!$B$11:$B$190=$B286)*('Budget Lead'!$M$11:$AV$190)*1)</f>
        <v>0</v>
      </c>
      <c r="AF286" s="67" cm="1">
        <f t="array" ref="AF286">SUMPRODUCT(('Budget Lead'!$M$8:$AV$8=AF$9)*('Budget Lead'!$B$11:$B$190=$B286)*('Budget Lead'!$M$11:$AV$190)*1)</f>
        <v>0</v>
      </c>
      <c r="AG286" s="68" cm="1">
        <f t="array" ref="AG286">SUMPRODUCT(('Budget Lead'!$M$8:$AV$8=AG$9)*('Budget Lead'!$B$11:$B$190=$B286)*('Budget Lead'!$M$11:$AV$190)*1)</f>
        <v>0</v>
      </c>
      <c r="AH286" s="69" cm="1">
        <f t="array" ref="AH286">SUMPRODUCT(('Budget Lead'!$M$8:$AV$8=AH$9)*('Budget Lead'!$B$11:$B$190=$B286)*('Budget Lead'!$M$11:$AV$190)*1)</f>
        <v>0</v>
      </c>
      <c r="AI286" s="67" cm="1">
        <f t="array" ref="AI286">SUMPRODUCT(('Budget Lead'!$M$8:$AV$8=AI$9)*('Budget Lead'!$B$11:$B$190=$B286)*('Budget Lead'!$M$11:$AV$190)*1)</f>
        <v>0</v>
      </c>
      <c r="AJ286" s="68" cm="1">
        <f t="array" ref="AJ286">SUMPRODUCT(('Budget Lead'!$M$8:$AV$8=AJ$9)*('Budget Lead'!$B$11:$B$190=$B286)*('Budget Lead'!$M$11:$AV$190)*1)</f>
        <v>0</v>
      </c>
      <c r="AK286" s="69" cm="1">
        <f t="array" ref="AK286">SUMPRODUCT(('Budget Lead'!$M$8:$AV$8=AK$9)*('Budget Lead'!$B$11:$B$190=$B286)*('Budget Lead'!$M$11:$AV$190)*1)</f>
        <v>0</v>
      </c>
      <c r="AL286" s="67" cm="1">
        <f t="array" ref="AL286">SUMPRODUCT(('Budget Lead'!$M$8:$AV$8=AL$9)*('Budget Lead'!$B$11:$B$190=$B286)*('Budget Lead'!$M$11:$AV$190)*1)</f>
        <v>0</v>
      </c>
      <c r="AM286" s="68" cm="1">
        <f t="array" ref="AM286">SUMPRODUCT(('Budget Lead'!$M$8:$AV$8=AM$9)*('Budget Lead'!$B$11:$B$190=$B286)*('Budget Lead'!$M$11:$AV$190)*1)</f>
        <v>0</v>
      </c>
      <c r="AN286" s="69" cm="1">
        <f t="array" ref="AN286">SUMPRODUCT(('Budget Lead'!$M$8:$AV$8=AN$9)*('Budget Lead'!$B$11:$B$190=$B286)*('Budget Lead'!$M$11:$AV$190)*1)</f>
        <v>0</v>
      </c>
      <c r="AO286" s="67" cm="1">
        <f t="array" ref="AO286">SUMPRODUCT(('Budget Lead'!$M$8:$AV$8=AO$9)*('Budget Lead'!$B$11:$B$190=$B286)*('Budget Lead'!$M$11:$AV$190)*1)</f>
        <v>0</v>
      </c>
      <c r="AP286" s="68" cm="1">
        <f t="array" ref="AP286">SUMPRODUCT(('Budget Lead'!$M$8:$AV$8=AP$9)*('Budget Lead'!$B$11:$B$190=$B286)*('Budget Lead'!$M$11:$AV$190)*1)</f>
        <v>0</v>
      </c>
      <c r="AQ286" s="69" cm="1">
        <f t="array" ref="AQ286">SUMPRODUCT(('Budget Lead'!$M$8:$AV$8=AQ$9)*('Budget Lead'!$B$11:$B$190=$B286)*('Budget Lead'!$M$11:$AV$190)*1)</f>
        <v>0</v>
      </c>
      <c r="AR286" s="67" cm="1">
        <f t="array" ref="AR286">SUMPRODUCT(('Budget Lead'!$M$8:$AV$8=AR$9)*('Budget Lead'!$B$11:$B$190=$B286)*('Budget Lead'!$M$11:$AV$190)*1)</f>
        <v>0</v>
      </c>
      <c r="AS286" s="68" cm="1">
        <f t="array" ref="AS286">SUMPRODUCT(('Budget Lead'!$M$8:$AV$8=AS$9)*('Budget Lead'!$B$11:$B$190=$B286)*('Budget Lead'!$M$11:$AV$190)*1)</f>
        <v>0</v>
      </c>
      <c r="AT286" s="69" cm="1">
        <f t="array" ref="AT286">SUMPRODUCT(('Budget Lead'!$M$8:$AV$8=AT$9)*('Budget Lead'!$B$11:$B$190=$B286)*('Budget Lead'!$M$11:$AV$190)*1)</f>
        <v>0</v>
      </c>
      <c r="AU286" s="67" cm="1">
        <f t="array" ref="AU286">SUMPRODUCT(('Budget Lead'!$M$8:$AV$8=AU$9)*('Budget Lead'!$B$11:$B$190=$B286)*('Budget Lead'!$M$11:$AV$190)*1)</f>
        <v>0</v>
      </c>
      <c r="AV286" s="68" cm="1">
        <f t="array" ref="AV286">SUMPRODUCT(('Budget Lead'!$M$8:$AV$8=AV$9)*('Budget Lead'!$B$11:$B$190=$B286)*('Budget Lead'!$M$11:$AV$190)*1)</f>
        <v>0</v>
      </c>
      <c r="AW286" s="69" cm="1">
        <f t="array" ref="AW286">SUMPRODUCT(('Budget Lead'!$M$8:$AV$8=AW$9)*('Budget Lead'!$B$11:$B$190=$B286)*('Budget Lead'!$M$11:$AV$190)*1)</f>
        <v>0</v>
      </c>
      <c r="AX286" s="67" cm="1">
        <f t="array" ref="AX286">SUMPRODUCT(('Budget Lead'!$M$8:$AV$8=AX$9)*('Budget Lead'!$B$11:$B$190=$B286)*('Budget Lead'!$M$11:$AV$190)*1)</f>
        <v>0</v>
      </c>
      <c r="AY286" s="68" cm="1">
        <f t="array" ref="AY286">SUMPRODUCT(('Budget Lead'!$M$8:$AV$8=AY$9)*('Budget Lead'!$B$11:$B$190=$B286)*('Budget Lead'!$M$11:$AV$190)*1)</f>
        <v>0</v>
      </c>
      <c r="AZ286" s="69" cm="1">
        <f t="array" ref="AZ286">SUMPRODUCT(('Budget Lead'!$M$8:$AV$8=AZ$9)*('Budget Lead'!$B$11:$B$190=$B286)*('Budget Lead'!$M$11:$AV$190)*1)</f>
        <v>0</v>
      </c>
      <c r="BA286" s="26"/>
      <c r="BB286" s="381"/>
      <c r="BC286" s="382"/>
      <c r="BD286" s="26"/>
      <c r="BE286" s="381">
        <f t="shared" si="328"/>
        <v>0</v>
      </c>
      <c r="BF286" s="383">
        <f t="shared" si="329"/>
        <v>0</v>
      </c>
      <c r="BG286" s="26"/>
      <c r="BH286" s="381">
        <f t="shared" si="330"/>
        <v>0</v>
      </c>
      <c r="BI286" s="383">
        <f t="shared" si="293"/>
        <v>0</v>
      </c>
    </row>
    <row r="287" spans="2:61" ht="14.5" hidden="1" customHeight="1" outlineLevel="1" x14ac:dyDescent="0.35">
      <c r="B287" s="61" t="s">
        <v>472</v>
      </c>
      <c r="C287" s="62">
        <f>IFERROR(VLOOKUP(B287,'Budget Lead'!B:AQ,2,FALSE),0)</f>
        <v>0</v>
      </c>
      <c r="D287" s="376">
        <f>IFERROR(VLOOKUP(B287,'Budget Lead'!B:AQ,3,FALSE),0)</f>
        <v>0</v>
      </c>
      <c r="E287" s="377">
        <f>IFERROR(VLOOKUP($B287,'Budget Lead'!$B:$AQ,4,FALSE),0)</f>
        <v>0</v>
      </c>
      <c r="F287" s="376">
        <f>IFERROR(VLOOKUP($B287,'Budget Lead'!$B:$AQ,5,FALSE),0)</f>
        <v>0</v>
      </c>
      <c r="G287" s="377">
        <f>IFERROR(VLOOKUP($B287,'Budget Lead'!$B:$AQ,6,FALSE),0)</f>
        <v>0</v>
      </c>
      <c r="H287" s="378">
        <f>IFERROR(VLOOKUP($B287,'Budget Lead'!$B:$AQ,7,FALSE),0)</f>
        <v>0</v>
      </c>
      <c r="I287" s="394">
        <f>IFERROR(VLOOKUP($B287,'Budget Lead'!$B:$AQ,8,FALSE),0)</f>
        <v>0</v>
      </c>
      <c r="J287" s="395">
        <f>IFERROR(VLOOKUP($B287,'Budget Lead'!$B:$AQ,9,FALSE),0)</f>
        <v>0</v>
      </c>
      <c r="K287" s="67">
        <f t="shared" si="331"/>
        <v>0</v>
      </c>
      <c r="L287" s="393"/>
      <c r="M287" s="393"/>
      <c r="N287" s="393"/>
      <c r="O287" s="66">
        <f t="shared" si="327"/>
        <v>0</v>
      </c>
      <c r="P287" s="26"/>
      <c r="Q287" s="67" cm="1">
        <f t="array" ref="Q287">SUMPRODUCT(('Budget Lead'!$M$8:$AV$8=Q$9)*('Budget Lead'!$B$11:$B$190=$B287)*('Budget Lead'!$M$11:$AV$190)*1)</f>
        <v>0</v>
      </c>
      <c r="R287" s="68" cm="1">
        <f t="array" ref="R287">SUMPRODUCT(('Budget Lead'!$M$8:$AV$8=R$9)*('Budget Lead'!$B$11:$B$190=$B287)*('Budget Lead'!$M$11:$AV$190)*1)</f>
        <v>0</v>
      </c>
      <c r="S287" s="69" cm="1">
        <f t="array" ref="S287">SUMPRODUCT(('Budget Lead'!$M$8:$AV$8=S$9)*('Budget Lead'!$B$11:$B$190=$B287)*('Budget Lead'!$M$11:$AV$190)*1)</f>
        <v>0</v>
      </c>
      <c r="T287" s="67" cm="1">
        <f t="array" ref="T287">SUMPRODUCT(('Budget Lead'!$M$8:$AV$8=T$9)*('Budget Lead'!$B$11:$B$190=$B287)*('Budget Lead'!$M$11:$AV$190)*1)</f>
        <v>0</v>
      </c>
      <c r="U287" s="68" cm="1">
        <f t="array" ref="U287">SUMPRODUCT(('Budget Lead'!$M$8:$AV$8=U$9)*('Budget Lead'!$B$11:$B$190=$B287)*('Budget Lead'!$M$11:$AV$190)*1)</f>
        <v>0</v>
      </c>
      <c r="V287" s="69" cm="1">
        <f t="array" ref="V287">SUMPRODUCT(('Budget Lead'!$M$8:$AV$8=V$9)*('Budget Lead'!$B$11:$B$190=$B287)*('Budget Lead'!$M$11:$AV$190)*1)</f>
        <v>0</v>
      </c>
      <c r="W287" s="67" cm="1">
        <f t="array" ref="W287">SUMPRODUCT(('Budget Lead'!$M$8:$AV$8=W$9)*('Budget Lead'!$B$11:$B$190=$B287)*('Budget Lead'!$M$11:$AV$190)*1)</f>
        <v>0</v>
      </c>
      <c r="X287" s="68" cm="1">
        <f t="array" ref="X287">SUMPRODUCT(('Budget Lead'!$M$8:$AV$8=X$9)*('Budget Lead'!$B$11:$B$190=$B287)*('Budget Lead'!$M$11:$AV$190)*1)</f>
        <v>0</v>
      </c>
      <c r="Y287" s="69" cm="1">
        <f t="array" ref="Y287">SUMPRODUCT(('Budget Lead'!$M$8:$AV$8=Y$9)*('Budget Lead'!$B$11:$B$190=$B287)*('Budget Lead'!$M$11:$AV$190)*1)</f>
        <v>0</v>
      </c>
      <c r="Z287" s="67" cm="1">
        <f t="array" ref="Z287">SUMPRODUCT(('Budget Lead'!$M$8:$AV$8=Z$9)*('Budget Lead'!$B$11:$B$190=$B287)*('Budget Lead'!$M$11:$AV$190)*1)</f>
        <v>0</v>
      </c>
      <c r="AA287" s="68" cm="1">
        <f t="array" ref="AA287">SUMPRODUCT(('Budget Lead'!$M$8:$AV$8=AA$9)*('Budget Lead'!$B$11:$B$190=$B287)*('Budget Lead'!$M$11:$AV$190)*1)</f>
        <v>0</v>
      </c>
      <c r="AB287" s="69" cm="1">
        <f t="array" ref="AB287">SUMPRODUCT(('Budget Lead'!$M$8:$AV$8=AB$9)*('Budget Lead'!$B$11:$B$190=$B287)*('Budget Lead'!$M$11:$AV$190)*1)</f>
        <v>0</v>
      </c>
      <c r="AC287" s="67" cm="1">
        <f t="array" ref="AC287">SUMPRODUCT(('Budget Lead'!$M$8:$AV$8=AC$9)*('Budget Lead'!$B$11:$B$190=$B287)*('Budget Lead'!$M$11:$AV$190)*1)</f>
        <v>0</v>
      </c>
      <c r="AD287" s="68" cm="1">
        <f t="array" ref="AD287">SUMPRODUCT(('Budget Lead'!$M$8:$AV$8=AD$9)*('Budget Lead'!$B$11:$B$190=$B287)*('Budget Lead'!$M$11:$AV$190)*1)</f>
        <v>0</v>
      </c>
      <c r="AE287" s="69" cm="1">
        <f t="array" ref="AE287">SUMPRODUCT(('Budget Lead'!$M$8:$AV$8=AE$9)*('Budget Lead'!$B$11:$B$190=$B287)*('Budget Lead'!$M$11:$AV$190)*1)</f>
        <v>0</v>
      </c>
      <c r="AF287" s="67" cm="1">
        <f t="array" ref="AF287">SUMPRODUCT(('Budget Lead'!$M$8:$AV$8=AF$9)*('Budget Lead'!$B$11:$B$190=$B287)*('Budget Lead'!$M$11:$AV$190)*1)</f>
        <v>0</v>
      </c>
      <c r="AG287" s="68" cm="1">
        <f t="array" ref="AG287">SUMPRODUCT(('Budget Lead'!$M$8:$AV$8=AG$9)*('Budget Lead'!$B$11:$B$190=$B287)*('Budget Lead'!$M$11:$AV$190)*1)</f>
        <v>0</v>
      </c>
      <c r="AH287" s="69" cm="1">
        <f t="array" ref="AH287">SUMPRODUCT(('Budget Lead'!$M$8:$AV$8=AH$9)*('Budget Lead'!$B$11:$B$190=$B287)*('Budget Lead'!$M$11:$AV$190)*1)</f>
        <v>0</v>
      </c>
      <c r="AI287" s="67" cm="1">
        <f t="array" ref="AI287">SUMPRODUCT(('Budget Lead'!$M$8:$AV$8=AI$9)*('Budget Lead'!$B$11:$B$190=$B287)*('Budget Lead'!$M$11:$AV$190)*1)</f>
        <v>0</v>
      </c>
      <c r="AJ287" s="68" cm="1">
        <f t="array" ref="AJ287">SUMPRODUCT(('Budget Lead'!$M$8:$AV$8=AJ$9)*('Budget Lead'!$B$11:$B$190=$B287)*('Budget Lead'!$M$11:$AV$190)*1)</f>
        <v>0</v>
      </c>
      <c r="AK287" s="69" cm="1">
        <f t="array" ref="AK287">SUMPRODUCT(('Budget Lead'!$M$8:$AV$8=AK$9)*('Budget Lead'!$B$11:$B$190=$B287)*('Budget Lead'!$M$11:$AV$190)*1)</f>
        <v>0</v>
      </c>
      <c r="AL287" s="67" cm="1">
        <f t="array" ref="AL287">SUMPRODUCT(('Budget Lead'!$M$8:$AV$8=AL$9)*('Budget Lead'!$B$11:$B$190=$B287)*('Budget Lead'!$M$11:$AV$190)*1)</f>
        <v>0</v>
      </c>
      <c r="AM287" s="68" cm="1">
        <f t="array" ref="AM287">SUMPRODUCT(('Budget Lead'!$M$8:$AV$8=AM$9)*('Budget Lead'!$B$11:$B$190=$B287)*('Budget Lead'!$M$11:$AV$190)*1)</f>
        <v>0</v>
      </c>
      <c r="AN287" s="69" cm="1">
        <f t="array" ref="AN287">SUMPRODUCT(('Budget Lead'!$M$8:$AV$8=AN$9)*('Budget Lead'!$B$11:$B$190=$B287)*('Budget Lead'!$M$11:$AV$190)*1)</f>
        <v>0</v>
      </c>
      <c r="AO287" s="67" cm="1">
        <f t="array" ref="AO287">SUMPRODUCT(('Budget Lead'!$M$8:$AV$8=AO$9)*('Budget Lead'!$B$11:$B$190=$B287)*('Budget Lead'!$M$11:$AV$190)*1)</f>
        <v>0</v>
      </c>
      <c r="AP287" s="68" cm="1">
        <f t="array" ref="AP287">SUMPRODUCT(('Budget Lead'!$M$8:$AV$8=AP$9)*('Budget Lead'!$B$11:$B$190=$B287)*('Budget Lead'!$M$11:$AV$190)*1)</f>
        <v>0</v>
      </c>
      <c r="AQ287" s="69" cm="1">
        <f t="array" ref="AQ287">SUMPRODUCT(('Budget Lead'!$M$8:$AV$8=AQ$9)*('Budget Lead'!$B$11:$B$190=$B287)*('Budget Lead'!$M$11:$AV$190)*1)</f>
        <v>0</v>
      </c>
      <c r="AR287" s="67" cm="1">
        <f t="array" ref="AR287">SUMPRODUCT(('Budget Lead'!$M$8:$AV$8=AR$9)*('Budget Lead'!$B$11:$B$190=$B287)*('Budget Lead'!$M$11:$AV$190)*1)</f>
        <v>0</v>
      </c>
      <c r="AS287" s="68" cm="1">
        <f t="array" ref="AS287">SUMPRODUCT(('Budget Lead'!$M$8:$AV$8=AS$9)*('Budget Lead'!$B$11:$B$190=$B287)*('Budget Lead'!$M$11:$AV$190)*1)</f>
        <v>0</v>
      </c>
      <c r="AT287" s="69" cm="1">
        <f t="array" ref="AT287">SUMPRODUCT(('Budget Lead'!$M$8:$AV$8=AT$9)*('Budget Lead'!$B$11:$B$190=$B287)*('Budget Lead'!$M$11:$AV$190)*1)</f>
        <v>0</v>
      </c>
      <c r="AU287" s="67" cm="1">
        <f t="array" ref="AU287">SUMPRODUCT(('Budget Lead'!$M$8:$AV$8=AU$9)*('Budget Lead'!$B$11:$B$190=$B287)*('Budget Lead'!$M$11:$AV$190)*1)</f>
        <v>0</v>
      </c>
      <c r="AV287" s="68" cm="1">
        <f t="array" ref="AV287">SUMPRODUCT(('Budget Lead'!$M$8:$AV$8=AV$9)*('Budget Lead'!$B$11:$B$190=$B287)*('Budget Lead'!$M$11:$AV$190)*1)</f>
        <v>0</v>
      </c>
      <c r="AW287" s="69" cm="1">
        <f t="array" ref="AW287">SUMPRODUCT(('Budget Lead'!$M$8:$AV$8=AW$9)*('Budget Lead'!$B$11:$B$190=$B287)*('Budget Lead'!$M$11:$AV$190)*1)</f>
        <v>0</v>
      </c>
      <c r="AX287" s="67" cm="1">
        <f t="array" ref="AX287">SUMPRODUCT(('Budget Lead'!$M$8:$AV$8=AX$9)*('Budget Lead'!$B$11:$B$190=$B287)*('Budget Lead'!$M$11:$AV$190)*1)</f>
        <v>0</v>
      </c>
      <c r="AY287" s="68" cm="1">
        <f t="array" ref="AY287">SUMPRODUCT(('Budget Lead'!$M$8:$AV$8=AY$9)*('Budget Lead'!$B$11:$B$190=$B287)*('Budget Lead'!$M$11:$AV$190)*1)</f>
        <v>0</v>
      </c>
      <c r="AZ287" s="69" cm="1">
        <f t="array" ref="AZ287">SUMPRODUCT(('Budget Lead'!$M$8:$AV$8=AZ$9)*('Budget Lead'!$B$11:$B$190=$B287)*('Budget Lead'!$M$11:$AV$190)*1)</f>
        <v>0</v>
      </c>
      <c r="BA287" s="26"/>
      <c r="BB287" s="381"/>
      <c r="BC287" s="382"/>
      <c r="BD287" s="26"/>
      <c r="BE287" s="381">
        <f t="shared" si="328"/>
        <v>0</v>
      </c>
      <c r="BF287" s="383">
        <f t="shared" si="329"/>
        <v>0</v>
      </c>
      <c r="BG287" s="26"/>
      <c r="BH287" s="381">
        <f t="shared" si="330"/>
        <v>0</v>
      </c>
      <c r="BI287" s="383">
        <f t="shared" si="293"/>
        <v>0</v>
      </c>
    </row>
    <row r="288" spans="2:61" ht="14.5" hidden="1" customHeight="1" outlineLevel="1" x14ac:dyDescent="0.35">
      <c r="B288" s="61" t="s">
        <v>473</v>
      </c>
      <c r="C288" s="62">
        <f>IFERROR(VLOOKUP(B288,'Budget Lead'!B:AQ,2,FALSE),0)</f>
        <v>0</v>
      </c>
      <c r="D288" s="376">
        <f>IFERROR(VLOOKUP(B288,'Budget Lead'!B:AQ,3,FALSE),0)</f>
        <v>0</v>
      </c>
      <c r="E288" s="377">
        <f>IFERROR(VLOOKUP($B288,'Budget Lead'!$B:$AQ,4,FALSE),0)</f>
        <v>0</v>
      </c>
      <c r="F288" s="376">
        <f>IFERROR(VLOOKUP($B288,'Budget Lead'!$B:$AQ,5,FALSE),0)</f>
        <v>0</v>
      </c>
      <c r="G288" s="377">
        <f>IFERROR(VLOOKUP($B288,'Budget Lead'!$B:$AQ,6,FALSE),0)</f>
        <v>0</v>
      </c>
      <c r="H288" s="378">
        <f>IFERROR(VLOOKUP($B288,'Budget Lead'!$B:$AQ,7,FALSE),0)</f>
        <v>0</v>
      </c>
      <c r="I288" s="394">
        <f>IFERROR(VLOOKUP($B288,'Budget Lead'!$B:$AQ,8,FALSE),0)</f>
        <v>0</v>
      </c>
      <c r="J288" s="395">
        <f>IFERROR(VLOOKUP($B288,'Budget Lead'!$B:$AQ,9,FALSE),0)</f>
        <v>0</v>
      </c>
      <c r="K288" s="67">
        <f t="shared" si="331"/>
        <v>0</v>
      </c>
      <c r="L288" s="393"/>
      <c r="M288" s="393"/>
      <c r="N288" s="393"/>
      <c r="O288" s="66">
        <f t="shared" si="327"/>
        <v>0</v>
      </c>
      <c r="P288" s="26"/>
      <c r="Q288" s="67" cm="1">
        <f t="array" ref="Q288">SUMPRODUCT(('Budget Lead'!$M$8:$AV$8=Q$9)*('Budget Lead'!$B$11:$B$190=$B288)*('Budget Lead'!$M$11:$AV$190)*1)</f>
        <v>0</v>
      </c>
      <c r="R288" s="68" cm="1">
        <f t="array" ref="R288">SUMPRODUCT(('Budget Lead'!$M$8:$AV$8=R$9)*('Budget Lead'!$B$11:$B$190=$B288)*('Budget Lead'!$M$11:$AV$190)*1)</f>
        <v>0</v>
      </c>
      <c r="S288" s="69" cm="1">
        <f t="array" ref="S288">SUMPRODUCT(('Budget Lead'!$M$8:$AV$8=S$9)*('Budget Lead'!$B$11:$B$190=$B288)*('Budget Lead'!$M$11:$AV$190)*1)</f>
        <v>0</v>
      </c>
      <c r="T288" s="67" cm="1">
        <f t="array" ref="T288">SUMPRODUCT(('Budget Lead'!$M$8:$AV$8=T$9)*('Budget Lead'!$B$11:$B$190=$B288)*('Budget Lead'!$M$11:$AV$190)*1)</f>
        <v>0</v>
      </c>
      <c r="U288" s="68" cm="1">
        <f t="array" ref="U288">SUMPRODUCT(('Budget Lead'!$M$8:$AV$8=U$9)*('Budget Lead'!$B$11:$B$190=$B288)*('Budget Lead'!$M$11:$AV$190)*1)</f>
        <v>0</v>
      </c>
      <c r="V288" s="69" cm="1">
        <f t="array" ref="V288">SUMPRODUCT(('Budget Lead'!$M$8:$AV$8=V$9)*('Budget Lead'!$B$11:$B$190=$B288)*('Budget Lead'!$M$11:$AV$190)*1)</f>
        <v>0</v>
      </c>
      <c r="W288" s="67" cm="1">
        <f t="array" ref="W288">SUMPRODUCT(('Budget Lead'!$M$8:$AV$8=W$9)*('Budget Lead'!$B$11:$B$190=$B288)*('Budget Lead'!$M$11:$AV$190)*1)</f>
        <v>0</v>
      </c>
      <c r="X288" s="68" cm="1">
        <f t="array" ref="X288">SUMPRODUCT(('Budget Lead'!$M$8:$AV$8=X$9)*('Budget Lead'!$B$11:$B$190=$B288)*('Budget Lead'!$M$11:$AV$190)*1)</f>
        <v>0</v>
      </c>
      <c r="Y288" s="69" cm="1">
        <f t="array" ref="Y288">SUMPRODUCT(('Budget Lead'!$M$8:$AV$8=Y$9)*('Budget Lead'!$B$11:$B$190=$B288)*('Budget Lead'!$M$11:$AV$190)*1)</f>
        <v>0</v>
      </c>
      <c r="Z288" s="67" cm="1">
        <f t="array" ref="Z288">SUMPRODUCT(('Budget Lead'!$M$8:$AV$8=Z$9)*('Budget Lead'!$B$11:$B$190=$B288)*('Budget Lead'!$M$11:$AV$190)*1)</f>
        <v>0</v>
      </c>
      <c r="AA288" s="68" cm="1">
        <f t="array" ref="AA288">SUMPRODUCT(('Budget Lead'!$M$8:$AV$8=AA$9)*('Budget Lead'!$B$11:$B$190=$B288)*('Budget Lead'!$M$11:$AV$190)*1)</f>
        <v>0</v>
      </c>
      <c r="AB288" s="69" cm="1">
        <f t="array" ref="AB288">SUMPRODUCT(('Budget Lead'!$M$8:$AV$8=AB$9)*('Budget Lead'!$B$11:$B$190=$B288)*('Budget Lead'!$M$11:$AV$190)*1)</f>
        <v>0</v>
      </c>
      <c r="AC288" s="67" cm="1">
        <f t="array" ref="AC288">SUMPRODUCT(('Budget Lead'!$M$8:$AV$8=AC$9)*('Budget Lead'!$B$11:$B$190=$B288)*('Budget Lead'!$M$11:$AV$190)*1)</f>
        <v>0</v>
      </c>
      <c r="AD288" s="68" cm="1">
        <f t="array" ref="AD288">SUMPRODUCT(('Budget Lead'!$M$8:$AV$8=AD$9)*('Budget Lead'!$B$11:$B$190=$B288)*('Budget Lead'!$M$11:$AV$190)*1)</f>
        <v>0</v>
      </c>
      <c r="AE288" s="69" cm="1">
        <f t="array" ref="AE288">SUMPRODUCT(('Budget Lead'!$M$8:$AV$8=AE$9)*('Budget Lead'!$B$11:$B$190=$B288)*('Budget Lead'!$M$11:$AV$190)*1)</f>
        <v>0</v>
      </c>
      <c r="AF288" s="67" cm="1">
        <f t="array" ref="AF288">SUMPRODUCT(('Budget Lead'!$M$8:$AV$8=AF$9)*('Budget Lead'!$B$11:$B$190=$B288)*('Budget Lead'!$M$11:$AV$190)*1)</f>
        <v>0</v>
      </c>
      <c r="AG288" s="68" cm="1">
        <f t="array" ref="AG288">SUMPRODUCT(('Budget Lead'!$M$8:$AV$8=AG$9)*('Budget Lead'!$B$11:$B$190=$B288)*('Budget Lead'!$M$11:$AV$190)*1)</f>
        <v>0</v>
      </c>
      <c r="AH288" s="69" cm="1">
        <f t="array" ref="AH288">SUMPRODUCT(('Budget Lead'!$M$8:$AV$8=AH$9)*('Budget Lead'!$B$11:$B$190=$B288)*('Budget Lead'!$M$11:$AV$190)*1)</f>
        <v>0</v>
      </c>
      <c r="AI288" s="67" cm="1">
        <f t="array" ref="AI288">SUMPRODUCT(('Budget Lead'!$M$8:$AV$8=AI$9)*('Budget Lead'!$B$11:$B$190=$B288)*('Budget Lead'!$M$11:$AV$190)*1)</f>
        <v>0</v>
      </c>
      <c r="AJ288" s="68" cm="1">
        <f t="array" ref="AJ288">SUMPRODUCT(('Budget Lead'!$M$8:$AV$8=AJ$9)*('Budget Lead'!$B$11:$B$190=$B288)*('Budget Lead'!$M$11:$AV$190)*1)</f>
        <v>0</v>
      </c>
      <c r="AK288" s="69" cm="1">
        <f t="array" ref="AK288">SUMPRODUCT(('Budget Lead'!$M$8:$AV$8=AK$9)*('Budget Lead'!$B$11:$B$190=$B288)*('Budget Lead'!$M$11:$AV$190)*1)</f>
        <v>0</v>
      </c>
      <c r="AL288" s="67" cm="1">
        <f t="array" ref="AL288">SUMPRODUCT(('Budget Lead'!$M$8:$AV$8=AL$9)*('Budget Lead'!$B$11:$B$190=$B288)*('Budget Lead'!$M$11:$AV$190)*1)</f>
        <v>0</v>
      </c>
      <c r="AM288" s="68" cm="1">
        <f t="array" ref="AM288">SUMPRODUCT(('Budget Lead'!$M$8:$AV$8=AM$9)*('Budget Lead'!$B$11:$B$190=$B288)*('Budget Lead'!$M$11:$AV$190)*1)</f>
        <v>0</v>
      </c>
      <c r="AN288" s="69" cm="1">
        <f t="array" ref="AN288">SUMPRODUCT(('Budget Lead'!$M$8:$AV$8=AN$9)*('Budget Lead'!$B$11:$B$190=$B288)*('Budget Lead'!$M$11:$AV$190)*1)</f>
        <v>0</v>
      </c>
      <c r="AO288" s="67" cm="1">
        <f t="array" ref="AO288">SUMPRODUCT(('Budget Lead'!$M$8:$AV$8=AO$9)*('Budget Lead'!$B$11:$B$190=$B288)*('Budget Lead'!$M$11:$AV$190)*1)</f>
        <v>0</v>
      </c>
      <c r="AP288" s="68" cm="1">
        <f t="array" ref="AP288">SUMPRODUCT(('Budget Lead'!$M$8:$AV$8=AP$9)*('Budget Lead'!$B$11:$B$190=$B288)*('Budget Lead'!$M$11:$AV$190)*1)</f>
        <v>0</v>
      </c>
      <c r="AQ288" s="69" cm="1">
        <f t="array" ref="AQ288">SUMPRODUCT(('Budget Lead'!$M$8:$AV$8=AQ$9)*('Budget Lead'!$B$11:$B$190=$B288)*('Budget Lead'!$M$11:$AV$190)*1)</f>
        <v>0</v>
      </c>
      <c r="AR288" s="67" cm="1">
        <f t="array" ref="AR288">SUMPRODUCT(('Budget Lead'!$M$8:$AV$8=AR$9)*('Budget Lead'!$B$11:$B$190=$B288)*('Budget Lead'!$M$11:$AV$190)*1)</f>
        <v>0</v>
      </c>
      <c r="AS288" s="68" cm="1">
        <f t="array" ref="AS288">SUMPRODUCT(('Budget Lead'!$M$8:$AV$8=AS$9)*('Budget Lead'!$B$11:$B$190=$B288)*('Budget Lead'!$M$11:$AV$190)*1)</f>
        <v>0</v>
      </c>
      <c r="AT288" s="69" cm="1">
        <f t="array" ref="AT288">SUMPRODUCT(('Budget Lead'!$M$8:$AV$8=AT$9)*('Budget Lead'!$B$11:$B$190=$B288)*('Budget Lead'!$M$11:$AV$190)*1)</f>
        <v>0</v>
      </c>
      <c r="AU288" s="67" cm="1">
        <f t="array" ref="AU288">SUMPRODUCT(('Budget Lead'!$M$8:$AV$8=AU$9)*('Budget Lead'!$B$11:$B$190=$B288)*('Budget Lead'!$M$11:$AV$190)*1)</f>
        <v>0</v>
      </c>
      <c r="AV288" s="68" cm="1">
        <f t="array" ref="AV288">SUMPRODUCT(('Budget Lead'!$M$8:$AV$8=AV$9)*('Budget Lead'!$B$11:$B$190=$B288)*('Budget Lead'!$M$11:$AV$190)*1)</f>
        <v>0</v>
      </c>
      <c r="AW288" s="69" cm="1">
        <f t="array" ref="AW288">SUMPRODUCT(('Budget Lead'!$M$8:$AV$8=AW$9)*('Budget Lead'!$B$11:$B$190=$B288)*('Budget Lead'!$M$11:$AV$190)*1)</f>
        <v>0</v>
      </c>
      <c r="AX288" s="67" cm="1">
        <f t="array" ref="AX288">SUMPRODUCT(('Budget Lead'!$M$8:$AV$8=AX$9)*('Budget Lead'!$B$11:$B$190=$B288)*('Budget Lead'!$M$11:$AV$190)*1)</f>
        <v>0</v>
      </c>
      <c r="AY288" s="68" cm="1">
        <f t="array" ref="AY288">SUMPRODUCT(('Budget Lead'!$M$8:$AV$8=AY$9)*('Budget Lead'!$B$11:$B$190=$B288)*('Budget Lead'!$M$11:$AV$190)*1)</f>
        <v>0</v>
      </c>
      <c r="AZ288" s="69" cm="1">
        <f t="array" ref="AZ288">SUMPRODUCT(('Budget Lead'!$M$8:$AV$8=AZ$9)*('Budget Lead'!$B$11:$B$190=$B288)*('Budget Lead'!$M$11:$AV$190)*1)</f>
        <v>0</v>
      </c>
      <c r="BA288" s="26"/>
      <c r="BB288" s="381"/>
      <c r="BC288" s="382"/>
      <c r="BD288" s="26"/>
      <c r="BE288" s="381">
        <f t="shared" si="328"/>
        <v>0</v>
      </c>
      <c r="BF288" s="383">
        <f t="shared" si="329"/>
        <v>0</v>
      </c>
      <c r="BG288" s="26"/>
      <c r="BH288" s="381">
        <f t="shared" si="330"/>
        <v>0</v>
      </c>
      <c r="BI288" s="383">
        <f t="shared" si="293"/>
        <v>0</v>
      </c>
    </row>
    <row r="289" spans="2:61" ht="14.5" hidden="1" customHeight="1" outlineLevel="1" x14ac:dyDescent="0.35">
      <c r="B289" s="61" t="s">
        <v>474</v>
      </c>
      <c r="C289" s="62">
        <f>IFERROR(VLOOKUP(B289,'Budget Lead'!B:AQ,2,FALSE),0)</f>
        <v>0</v>
      </c>
      <c r="D289" s="376">
        <f>IFERROR(VLOOKUP(B289,'Budget Lead'!B:AQ,3,FALSE),0)</f>
        <v>0</v>
      </c>
      <c r="E289" s="377">
        <f>IFERROR(VLOOKUP($B289,'Budget Lead'!$B:$AQ,4,FALSE),0)</f>
        <v>0</v>
      </c>
      <c r="F289" s="376">
        <f>IFERROR(VLOOKUP($B289,'Budget Lead'!$B:$AQ,5,FALSE),0)</f>
        <v>0</v>
      </c>
      <c r="G289" s="377">
        <f>IFERROR(VLOOKUP($B289,'Budget Lead'!$B:$AQ,6,FALSE),0)</f>
        <v>0</v>
      </c>
      <c r="H289" s="378">
        <f>IFERROR(VLOOKUP($B289,'Budget Lead'!$B:$AQ,7,FALSE),0)</f>
        <v>0</v>
      </c>
      <c r="I289" s="394">
        <f>IFERROR(VLOOKUP($B289,'Budget Lead'!$B:$AQ,8,FALSE),0)</f>
        <v>0</v>
      </c>
      <c r="J289" s="395">
        <f>IFERROR(VLOOKUP($B289,'Budget Lead'!$B:$AQ,9,FALSE),0)</f>
        <v>0</v>
      </c>
      <c r="K289" s="67">
        <f t="shared" si="331"/>
        <v>0</v>
      </c>
      <c r="L289" s="393"/>
      <c r="M289" s="393"/>
      <c r="N289" s="393"/>
      <c r="O289" s="66">
        <f t="shared" si="327"/>
        <v>0</v>
      </c>
      <c r="P289" s="26"/>
      <c r="Q289" s="67" cm="1">
        <f t="array" ref="Q289">SUMPRODUCT(('Budget Lead'!$M$8:$AV$8=Q$9)*('Budget Lead'!$B$11:$B$190=$B289)*('Budget Lead'!$M$11:$AV$190)*1)</f>
        <v>0</v>
      </c>
      <c r="R289" s="68" cm="1">
        <f t="array" ref="R289">SUMPRODUCT(('Budget Lead'!$M$8:$AV$8=R$9)*('Budget Lead'!$B$11:$B$190=$B289)*('Budget Lead'!$M$11:$AV$190)*1)</f>
        <v>0</v>
      </c>
      <c r="S289" s="69" cm="1">
        <f t="array" ref="S289">SUMPRODUCT(('Budget Lead'!$M$8:$AV$8=S$9)*('Budget Lead'!$B$11:$B$190=$B289)*('Budget Lead'!$M$11:$AV$190)*1)</f>
        <v>0</v>
      </c>
      <c r="T289" s="67" cm="1">
        <f t="array" ref="T289">SUMPRODUCT(('Budget Lead'!$M$8:$AV$8=T$9)*('Budget Lead'!$B$11:$B$190=$B289)*('Budget Lead'!$M$11:$AV$190)*1)</f>
        <v>0</v>
      </c>
      <c r="U289" s="68" cm="1">
        <f t="array" ref="U289">SUMPRODUCT(('Budget Lead'!$M$8:$AV$8=U$9)*('Budget Lead'!$B$11:$B$190=$B289)*('Budget Lead'!$M$11:$AV$190)*1)</f>
        <v>0</v>
      </c>
      <c r="V289" s="69" cm="1">
        <f t="array" ref="V289">SUMPRODUCT(('Budget Lead'!$M$8:$AV$8=V$9)*('Budget Lead'!$B$11:$B$190=$B289)*('Budget Lead'!$M$11:$AV$190)*1)</f>
        <v>0</v>
      </c>
      <c r="W289" s="67" cm="1">
        <f t="array" ref="W289">SUMPRODUCT(('Budget Lead'!$M$8:$AV$8=W$9)*('Budget Lead'!$B$11:$B$190=$B289)*('Budget Lead'!$M$11:$AV$190)*1)</f>
        <v>0</v>
      </c>
      <c r="X289" s="68" cm="1">
        <f t="array" ref="X289">SUMPRODUCT(('Budget Lead'!$M$8:$AV$8=X$9)*('Budget Lead'!$B$11:$B$190=$B289)*('Budget Lead'!$M$11:$AV$190)*1)</f>
        <v>0</v>
      </c>
      <c r="Y289" s="69" cm="1">
        <f t="array" ref="Y289">SUMPRODUCT(('Budget Lead'!$M$8:$AV$8=Y$9)*('Budget Lead'!$B$11:$B$190=$B289)*('Budget Lead'!$M$11:$AV$190)*1)</f>
        <v>0</v>
      </c>
      <c r="Z289" s="67" cm="1">
        <f t="array" ref="Z289">SUMPRODUCT(('Budget Lead'!$M$8:$AV$8=Z$9)*('Budget Lead'!$B$11:$B$190=$B289)*('Budget Lead'!$M$11:$AV$190)*1)</f>
        <v>0</v>
      </c>
      <c r="AA289" s="68" cm="1">
        <f t="array" ref="AA289">SUMPRODUCT(('Budget Lead'!$M$8:$AV$8=AA$9)*('Budget Lead'!$B$11:$B$190=$B289)*('Budget Lead'!$M$11:$AV$190)*1)</f>
        <v>0</v>
      </c>
      <c r="AB289" s="69" cm="1">
        <f t="array" ref="AB289">SUMPRODUCT(('Budget Lead'!$M$8:$AV$8=AB$9)*('Budget Lead'!$B$11:$B$190=$B289)*('Budget Lead'!$M$11:$AV$190)*1)</f>
        <v>0</v>
      </c>
      <c r="AC289" s="67" cm="1">
        <f t="array" ref="AC289">SUMPRODUCT(('Budget Lead'!$M$8:$AV$8=AC$9)*('Budget Lead'!$B$11:$B$190=$B289)*('Budget Lead'!$M$11:$AV$190)*1)</f>
        <v>0</v>
      </c>
      <c r="AD289" s="68" cm="1">
        <f t="array" ref="AD289">SUMPRODUCT(('Budget Lead'!$M$8:$AV$8=AD$9)*('Budget Lead'!$B$11:$B$190=$B289)*('Budget Lead'!$M$11:$AV$190)*1)</f>
        <v>0</v>
      </c>
      <c r="AE289" s="69" cm="1">
        <f t="array" ref="AE289">SUMPRODUCT(('Budget Lead'!$M$8:$AV$8=AE$9)*('Budget Lead'!$B$11:$B$190=$B289)*('Budget Lead'!$M$11:$AV$190)*1)</f>
        <v>0</v>
      </c>
      <c r="AF289" s="67" cm="1">
        <f t="array" ref="AF289">SUMPRODUCT(('Budget Lead'!$M$8:$AV$8=AF$9)*('Budget Lead'!$B$11:$B$190=$B289)*('Budget Lead'!$M$11:$AV$190)*1)</f>
        <v>0</v>
      </c>
      <c r="AG289" s="68" cm="1">
        <f t="array" ref="AG289">SUMPRODUCT(('Budget Lead'!$M$8:$AV$8=AG$9)*('Budget Lead'!$B$11:$B$190=$B289)*('Budget Lead'!$M$11:$AV$190)*1)</f>
        <v>0</v>
      </c>
      <c r="AH289" s="69" cm="1">
        <f t="array" ref="AH289">SUMPRODUCT(('Budget Lead'!$M$8:$AV$8=AH$9)*('Budget Lead'!$B$11:$B$190=$B289)*('Budget Lead'!$M$11:$AV$190)*1)</f>
        <v>0</v>
      </c>
      <c r="AI289" s="67" cm="1">
        <f t="array" ref="AI289">SUMPRODUCT(('Budget Lead'!$M$8:$AV$8=AI$9)*('Budget Lead'!$B$11:$B$190=$B289)*('Budget Lead'!$M$11:$AV$190)*1)</f>
        <v>0</v>
      </c>
      <c r="AJ289" s="68" cm="1">
        <f t="array" ref="AJ289">SUMPRODUCT(('Budget Lead'!$M$8:$AV$8=AJ$9)*('Budget Lead'!$B$11:$B$190=$B289)*('Budget Lead'!$M$11:$AV$190)*1)</f>
        <v>0</v>
      </c>
      <c r="AK289" s="69" cm="1">
        <f t="array" ref="AK289">SUMPRODUCT(('Budget Lead'!$M$8:$AV$8=AK$9)*('Budget Lead'!$B$11:$B$190=$B289)*('Budget Lead'!$M$11:$AV$190)*1)</f>
        <v>0</v>
      </c>
      <c r="AL289" s="67" cm="1">
        <f t="array" ref="AL289">SUMPRODUCT(('Budget Lead'!$M$8:$AV$8=AL$9)*('Budget Lead'!$B$11:$B$190=$B289)*('Budget Lead'!$M$11:$AV$190)*1)</f>
        <v>0</v>
      </c>
      <c r="AM289" s="68" cm="1">
        <f t="array" ref="AM289">SUMPRODUCT(('Budget Lead'!$M$8:$AV$8=AM$9)*('Budget Lead'!$B$11:$B$190=$B289)*('Budget Lead'!$M$11:$AV$190)*1)</f>
        <v>0</v>
      </c>
      <c r="AN289" s="69" cm="1">
        <f t="array" ref="AN289">SUMPRODUCT(('Budget Lead'!$M$8:$AV$8=AN$9)*('Budget Lead'!$B$11:$B$190=$B289)*('Budget Lead'!$M$11:$AV$190)*1)</f>
        <v>0</v>
      </c>
      <c r="AO289" s="67" cm="1">
        <f t="array" ref="AO289">SUMPRODUCT(('Budget Lead'!$M$8:$AV$8=AO$9)*('Budget Lead'!$B$11:$B$190=$B289)*('Budget Lead'!$M$11:$AV$190)*1)</f>
        <v>0</v>
      </c>
      <c r="AP289" s="68" cm="1">
        <f t="array" ref="AP289">SUMPRODUCT(('Budget Lead'!$M$8:$AV$8=AP$9)*('Budget Lead'!$B$11:$B$190=$B289)*('Budget Lead'!$M$11:$AV$190)*1)</f>
        <v>0</v>
      </c>
      <c r="AQ289" s="69" cm="1">
        <f t="array" ref="AQ289">SUMPRODUCT(('Budget Lead'!$M$8:$AV$8=AQ$9)*('Budget Lead'!$B$11:$B$190=$B289)*('Budget Lead'!$M$11:$AV$190)*1)</f>
        <v>0</v>
      </c>
      <c r="AR289" s="67" cm="1">
        <f t="array" ref="AR289">SUMPRODUCT(('Budget Lead'!$M$8:$AV$8=AR$9)*('Budget Lead'!$B$11:$B$190=$B289)*('Budget Lead'!$M$11:$AV$190)*1)</f>
        <v>0</v>
      </c>
      <c r="AS289" s="68" cm="1">
        <f t="array" ref="AS289">SUMPRODUCT(('Budget Lead'!$M$8:$AV$8=AS$9)*('Budget Lead'!$B$11:$B$190=$B289)*('Budget Lead'!$M$11:$AV$190)*1)</f>
        <v>0</v>
      </c>
      <c r="AT289" s="69" cm="1">
        <f t="array" ref="AT289">SUMPRODUCT(('Budget Lead'!$M$8:$AV$8=AT$9)*('Budget Lead'!$B$11:$B$190=$B289)*('Budget Lead'!$M$11:$AV$190)*1)</f>
        <v>0</v>
      </c>
      <c r="AU289" s="67" cm="1">
        <f t="array" ref="AU289">SUMPRODUCT(('Budget Lead'!$M$8:$AV$8=AU$9)*('Budget Lead'!$B$11:$B$190=$B289)*('Budget Lead'!$M$11:$AV$190)*1)</f>
        <v>0</v>
      </c>
      <c r="AV289" s="68" cm="1">
        <f t="array" ref="AV289">SUMPRODUCT(('Budget Lead'!$M$8:$AV$8=AV$9)*('Budget Lead'!$B$11:$B$190=$B289)*('Budget Lead'!$M$11:$AV$190)*1)</f>
        <v>0</v>
      </c>
      <c r="AW289" s="69" cm="1">
        <f t="array" ref="AW289">SUMPRODUCT(('Budget Lead'!$M$8:$AV$8=AW$9)*('Budget Lead'!$B$11:$B$190=$B289)*('Budget Lead'!$M$11:$AV$190)*1)</f>
        <v>0</v>
      </c>
      <c r="AX289" s="67" cm="1">
        <f t="array" ref="AX289">SUMPRODUCT(('Budget Lead'!$M$8:$AV$8=AX$9)*('Budget Lead'!$B$11:$B$190=$B289)*('Budget Lead'!$M$11:$AV$190)*1)</f>
        <v>0</v>
      </c>
      <c r="AY289" s="68" cm="1">
        <f t="array" ref="AY289">SUMPRODUCT(('Budget Lead'!$M$8:$AV$8=AY$9)*('Budget Lead'!$B$11:$B$190=$B289)*('Budget Lead'!$M$11:$AV$190)*1)</f>
        <v>0</v>
      </c>
      <c r="AZ289" s="69" cm="1">
        <f t="array" ref="AZ289">SUMPRODUCT(('Budget Lead'!$M$8:$AV$8=AZ$9)*('Budget Lead'!$B$11:$B$190=$B289)*('Budget Lead'!$M$11:$AV$190)*1)</f>
        <v>0</v>
      </c>
      <c r="BA289" s="26"/>
      <c r="BB289" s="381"/>
      <c r="BC289" s="382"/>
      <c r="BD289" s="26"/>
      <c r="BE289" s="381">
        <f t="shared" si="328"/>
        <v>0</v>
      </c>
      <c r="BF289" s="383">
        <f t="shared" si="329"/>
        <v>0</v>
      </c>
      <c r="BG289" s="26"/>
      <c r="BH289" s="381">
        <f t="shared" si="330"/>
        <v>0</v>
      </c>
      <c r="BI289" s="383">
        <f t="shared" si="293"/>
        <v>0</v>
      </c>
    </row>
    <row r="290" spans="2:61" ht="14.5" hidden="1" customHeight="1" outlineLevel="1" x14ac:dyDescent="0.35">
      <c r="B290" s="61" t="s">
        <v>475</v>
      </c>
      <c r="C290" s="62">
        <f>IFERROR(VLOOKUP(B290,'Budget Lead'!B:AQ,2,FALSE),0)</f>
        <v>0</v>
      </c>
      <c r="D290" s="376">
        <f>IFERROR(VLOOKUP(B290,'Budget Lead'!B:AQ,3,FALSE),0)</f>
        <v>0</v>
      </c>
      <c r="E290" s="377">
        <f>IFERROR(VLOOKUP($B290,'Budget Lead'!$B:$AQ,4,FALSE),0)</f>
        <v>0</v>
      </c>
      <c r="F290" s="376">
        <f>IFERROR(VLOOKUP($B290,'Budget Lead'!$B:$AQ,5,FALSE),0)</f>
        <v>0</v>
      </c>
      <c r="G290" s="377">
        <f>IFERROR(VLOOKUP($B290,'Budget Lead'!$B:$AQ,6,FALSE),0)</f>
        <v>0</v>
      </c>
      <c r="H290" s="378">
        <f>IFERROR(VLOOKUP($B290,'Budget Lead'!$B:$AQ,7,FALSE),0)</f>
        <v>0</v>
      </c>
      <c r="I290" s="394">
        <f>IFERROR(VLOOKUP($B290,'Budget Lead'!$B:$AQ,8,FALSE),0)</f>
        <v>0</v>
      </c>
      <c r="J290" s="395">
        <f>IFERROR(VLOOKUP($B290,'Budget Lead'!$B:$AQ,9,FALSE),0)</f>
        <v>0</v>
      </c>
      <c r="K290" s="67">
        <f t="shared" si="331"/>
        <v>0</v>
      </c>
      <c r="L290" s="393"/>
      <c r="M290" s="393"/>
      <c r="N290" s="393"/>
      <c r="O290" s="66">
        <f t="shared" si="327"/>
        <v>0</v>
      </c>
      <c r="P290" s="26"/>
      <c r="Q290" s="67" cm="1">
        <f t="array" ref="Q290">SUMPRODUCT(('Budget Lead'!$M$8:$AV$8=Q$9)*('Budget Lead'!$B$11:$B$190=$B290)*('Budget Lead'!$M$11:$AV$190)*1)</f>
        <v>0</v>
      </c>
      <c r="R290" s="68" cm="1">
        <f t="array" ref="R290">SUMPRODUCT(('Budget Lead'!$M$8:$AV$8=R$9)*('Budget Lead'!$B$11:$B$190=$B290)*('Budget Lead'!$M$11:$AV$190)*1)</f>
        <v>0</v>
      </c>
      <c r="S290" s="69" cm="1">
        <f t="array" ref="S290">SUMPRODUCT(('Budget Lead'!$M$8:$AV$8=S$9)*('Budget Lead'!$B$11:$B$190=$B290)*('Budget Lead'!$M$11:$AV$190)*1)</f>
        <v>0</v>
      </c>
      <c r="T290" s="67" cm="1">
        <f t="array" ref="T290">SUMPRODUCT(('Budget Lead'!$M$8:$AV$8=T$9)*('Budget Lead'!$B$11:$B$190=$B290)*('Budget Lead'!$M$11:$AV$190)*1)</f>
        <v>0</v>
      </c>
      <c r="U290" s="68" cm="1">
        <f t="array" ref="U290">SUMPRODUCT(('Budget Lead'!$M$8:$AV$8=U$9)*('Budget Lead'!$B$11:$B$190=$B290)*('Budget Lead'!$M$11:$AV$190)*1)</f>
        <v>0</v>
      </c>
      <c r="V290" s="69" cm="1">
        <f t="array" ref="V290">SUMPRODUCT(('Budget Lead'!$M$8:$AV$8=V$9)*('Budget Lead'!$B$11:$B$190=$B290)*('Budget Lead'!$M$11:$AV$190)*1)</f>
        <v>0</v>
      </c>
      <c r="W290" s="67" cm="1">
        <f t="array" ref="W290">SUMPRODUCT(('Budget Lead'!$M$8:$AV$8=W$9)*('Budget Lead'!$B$11:$B$190=$B290)*('Budget Lead'!$M$11:$AV$190)*1)</f>
        <v>0</v>
      </c>
      <c r="X290" s="68" cm="1">
        <f t="array" ref="X290">SUMPRODUCT(('Budget Lead'!$M$8:$AV$8=X$9)*('Budget Lead'!$B$11:$B$190=$B290)*('Budget Lead'!$M$11:$AV$190)*1)</f>
        <v>0</v>
      </c>
      <c r="Y290" s="69" cm="1">
        <f t="array" ref="Y290">SUMPRODUCT(('Budget Lead'!$M$8:$AV$8=Y$9)*('Budget Lead'!$B$11:$B$190=$B290)*('Budget Lead'!$M$11:$AV$190)*1)</f>
        <v>0</v>
      </c>
      <c r="Z290" s="67" cm="1">
        <f t="array" ref="Z290">SUMPRODUCT(('Budget Lead'!$M$8:$AV$8=Z$9)*('Budget Lead'!$B$11:$B$190=$B290)*('Budget Lead'!$M$11:$AV$190)*1)</f>
        <v>0</v>
      </c>
      <c r="AA290" s="68" cm="1">
        <f t="array" ref="AA290">SUMPRODUCT(('Budget Lead'!$M$8:$AV$8=AA$9)*('Budget Lead'!$B$11:$B$190=$B290)*('Budget Lead'!$M$11:$AV$190)*1)</f>
        <v>0</v>
      </c>
      <c r="AB290" s="69" cm="1">
        <f t="array" ref="AB290">SUMPRODUCT(('Budget Lead'!$M$8:$AV$8=AB$9)*('Budget Lead'!$B$11:$B$190=$B290)*('Budget Lead'!$M$11:$AV$190)*1)</f>
        <v>0</v>
      </c>
      <c r="AC290" s="67" cm="1">
        <f t="array" ref="AC290">SUMPRODUCT(('Budget Lead'!$M$8:$AV$8=AC$9)*('Budget Lead'!$B$11:$B$190=$B290)*('Budget Lead'!$M$11:$AV$190)*1)</f>
        <v>0</v>
      </c>
      <c r="AD290" s="68" cm="1">
        <f t="array" ref="AD290">SUMPRODUCT(('Budget Lead'!$M$8:$AV$8=AD$9)*('Budget Lead'!$B$11:$B$190=$B290)*('Budget Lead'!$M$11:$AV$190)*1)</f>
        <v>0</v>
      </c>
      <c r="AE290" s="69" cm="1">
        <f t="array" ref="AE290">SUMPRODUCT(('Budget Lead'!$M$8:$AV$8=AE$9)*('Budget Lead'!$B$11:$B$190=$B290)*('Budget Lead'!$M$11:$AV$190)*1)</f>
        <v>0</v>
      </c>
      <c r="AF290" s="67" cm="1">
        <f t="array" ref="AF290">SUMPRODUCT(('Budget Lead'!$M$8:$AV$8=AF$9)*('Budget Lead'!$B$11:$B$190=$B290)*('Budget Lead'!$M$11:$AV$190)*1)</f>
        <v>0</v>
      </c>
      <c r="AG290" s="68" cm="1">
        <f t="array" ref="AG290">SUMPRODUCT(('Budget Lead'!$M$8:$AV$8=AG$9)*('Budget Lead'!$B$11:$B$190=$B290)*('Budget Lead'!$M$11:$AV$190)*1)</f>
        <v>0</v>
      </c>
      <c r="AH290" s="69" cm="1">
        <f t="array" ref="AH290">SUMPRODUCT(('Budget Lead'!$M$8:$AV$8=AH$9)*('Budget Lead'!$B$11:$B$190=$B290)*('Budget Lead'!$M$11:$AV$190)*1)</f>
        <v>0</v>
      </c>
      <c r="AI290" s="67" cm="1">
        <f t="array" ref="AI290">SUMPRODUCT(('Budget Lead'!$M$8:$AV$8=AI$9)*('Budget Lead'!$B$11:$B$190=$B290)*('Budget Lead'!$M$11:$AV$190)*1)</f>
        <v>0</v>
      </c>
      <c r="AJ290" s="68" cm="1">
        <f t="array" ref="AJ290">SUMPRODUCT(('Budget Lead'!$M$8:$AV$8=AJ$9)*('Budget Lead'!$B$11:$B$190=$B290)*('Budget Lead'!$M$11:$AV$190)*1)</f>
        <v>0</v>
      </c>
      <c r="AK290" s="69" cm="1">
        <f t="array" ref="AK290">SUMPRODUCT(('Budget Lead'!$M$8:$AV$8=AK$9)*('Budget Lead'!$B$11:$B$190=$B290)*('Budget Lead'!$M$11:$AV$190)*1)</f>
        <v>0</v>
      </c>
      <c r="AL290" s="67" cm="1">
        <f t="array" ref="AL290">SUMPRODUCT(('Budget Lead'!$M$8:$AV$8=AL$9)*('Budget Lead'!$B$11:$B$190=$B290)*('Budget Lead'!$M$11:$AV$190)*1)</f>
        <v>0</v>
      </c>
      <c r="AM290" s="68" cm="1">
        <f t="array" ref="AM290">SUMPRODUCT(('Budget Lead'!$M$8:$AV$8=AM$9)*('Budget Lead'!$B$11:$B$190=$B290)*('Budget Lead'!$M$11:$AV$190)*1)</f>
        <v>0</v>
      </c>
      <c r="AN290" s="69" cm="1">
        <f t="array" ref="AN290">SUMPRODUCT(('Budget Lead'!$M$8:$AV$8=AN$9)*('Budget Lead'!$B$11:$B$190=$B290)*('Budget Lead'!$M$11:$AV$190)*1)</f>
        <v>0</v>
      </c>
      <c r="AO290" s="67" cm="1">
        <f t="array" ref="AO290">SUMPRODUCT(('Budget Lead'!$M$8:$AV$8=AO$9)*('Budget Lead'!$B$11:$B$190=$B290)*('Budget Lead'!$M$11:$AV$190)*1)</f>
        <v>0</v>
      </c>
      <c r="AP290" s="68" cm="1">
        <f t="array" ref="AP290">SUMPRODUCT(('Budget Lead'!$M$8:$AV$8=AP$9)*('Budget Lead'!$B$11:$B$190=$B290)*('Budget Lead'!$M$11:$AV$190)*1)</f>
        <v>0</v>
      </c>
      <c r="AQ290" s="69" cm="1">
        <f t="array" ref="AQ290">SUMPRODUCT(('Budget Lead'!$M$8:$AV$8=AQ$9)*('Budget Lead'!$B$11:$B$190=$B290)*('Budget Lead'!$M$11:$AV$190)*1)</f>
        <v>0</v>
      </c>
      <c r="AR290" s="67" cm="1">
        <f t="array" ref="AR290">SUMPRODUCT(('Budget Lead'!$M$8:$AV$8=AR$9)*('Budget Lead'!$B$11:$B$190=$B290)*('Budget Lead'!$M$11:$AV$190)*1)</f>
        <v>0</v>
      </c>
      <c r="AS290" s="68" cm="1">
        <f t="array" ref="AS290">SUMPRODUCT(('Budget Lead'!$M$8:$AV$8=AS$9)*('Budget Lead'!$B$11:$B$190=$B290)*('Budget Lead'!$M$11:$AV$190)*1)</f>
        <v>0</v>
      </c>
      <c r="AT290" s="69" cm="1">
        <f t="array" ref="AT290">SUMPRODUCT(('Budget Lead'!$M$8:$AV$8=AT$9)*('Budget Lead'!$B$11:$B$190=$B290)*('Budget Lead'!$M$11:$AV$190)*1)</f>
        <v>0</v>
      </c>
      <c r="AU290" s="67" cm="1">
        <f t="array" ref="AU290">SUMPRODUCT(('Budget Lead'!$M$8:$AV$8=AU$9)*('Budget Lead'!$B$11:$B$190=$B290)*('Budget Lead'!$M$11:$AV$190)*1)</f>
        <v>0</v>
      </c>
      <c r="AV290" s="68" cm="1">
        <f t="array" ref="AV290">SUMPRODUCT(('Budget Lead'!$M$8:$AV$8=AV$9)*('Budget Lead'!$B$11:$B$190=$B290)*('Budget Lead'!$M$11:$AV$190)*1)</f>
        <v>0</v>
      </c>
      <c r="AW290" s="69" cm="1">
        <f t="array" ref="AW290">SUMPRODUCT(('Budget Lead'!$M$8:$AV$8=AW$9)*('Budget Lead'!$B$11:$B$190=$B290)*('Budget Lead'!$M$11:$AV$190)*1)</f>
        <v>0</v>
      </c>
      <c r="AX290" s="67" cm="1">
        <f t="array" ref="AX290">SUMPRODUCT(('Budget Lead'!$M$8:$AV$8=AX$9)*('Budget Lead'!$B$11:$B$190=$B290)*('Budget Lead'!$M$11:$AV$190)*1)</f>
        <v>0</v>
      </c>
      <c r="AY290" s="68" cm="1">
        <f t="array" ref="AY290">SUMPRODUCT(('Budget Lead'!$M$8:$AV$8=AY$9)*('Budget Lead'!$B$11:$B$190=$B290)*('Budget Lead'!$M$11:$AV$190)*1)</f>
        <v>0</v>
      </c>
      <c r="AZ290" s="69" cm="1">
        <f t="array" ref="AZ290">SUMPRODUCT(('Budget Lead'!$M$8:$AV$8=AZ$9)*('Budget Lead'!$B$11:$B$190=$B290)*('Budget Lead'!$M$11:$AV$190)*1)</f>
        <v>0</v>
      </c>
      <c r="BA290" s="26"/>
      <c r="BB290" s="381"/>
      <c r="BC290" s="382"/>
      <c r="BD290" s="26"/>
      <c r="BE290" s="381">
        <f t="shared" si="328"/>
        <v>0</v>
      </c>
      <c r="BF290" s="383">
        <f t="shared" si="329"/>
        <v>0</v>
      </c>
      <c r="BG290" s="26"/>
      <c r="BH290" s="381">
        <f t="shared" si="330"/>
        <v>0</v>
      </c>
      <c r="BI290" s="383">
        <f t="shared" si="293"/>
        <v>0</v>
      </c>
    </row>
    <row r="291" spans="2:61" ht="14.5" hidden="1" customHeight="1" outlineLevel="1" x14ac:dyDescent="0.35">
      <c r="B291" s="61" t="s">
        <v>476</v>
      </c>
      <c r="C291" s="62">
        <f>IFERROR(VLOOKUP(B291,'Budget Lead'!B:AQ,2,FALSE),0)</f>
        <v>0</v>
      </c>
      <c r="D291" s="376">
        <f>IFERROR(VLOOKUP(B291,'Budget Lead'!B:AQ,3,FALSE),0)</f>
        <v>0</v>
      </c>
      <c r="E291" s="377">
        <f>IFERROR(VLOOKUP($B291,'Budget Lead'!$B:$AQ,4,FALSE),0)</f>
        <v>0</v>
      </c>
      <c r="F291" s="376">
        <f>IFERROR(VLOOKUP($B291,'Budget Lead'!$B:$AQ,5,FALSE),0)</f>
        <v>0</v>
      </c>
      <c r="G291" s="377">
        <f>IFERROR(VLOOKUP($B291,'Budget Lead'!$B:$AQ,6,FALSE),0)</f>
        <v>0</v>
      </c>
      <c r="H291" s="378">
        <f>IFERROR(VLOOKUP($B291,'Budget Lead'!$B:$AQ,7,FALSE),0)</f>
        <v>0</v>
      </c>
      <c r="I291" s="394">
        <f>IFERROR(VLOOKUP($B291,'Budget Lead'!$B:$AQ,8,FALSE),0)</f>
        <v>0</v>
      </c>
      <c r="J291" s="395">
        <f>IFERROR(VLOOKUP($B291,'Budget Lead'!$B:$AQ,9,FALSE),0)</f>
        <v>0</v>
      </c>
      <c r="K291" s="67">
        <f t="shared" si="331"/>
        <v>0</v>
      </c>
      <c r="L291" s="393"/>
      <c r="M291" s="393"/>
      <c r="N291" s="393"/>
      <c r="O291" s="66">
        <f t="shared" si="327"/>
        <v>0</v>
      </c>
      <c r="P291" s="26"/>
      <c r="Q291" s="67" cm="1">
        <f t="array" ref="Q291">SUMPRODUCT(('Budget Lead'!$M$8:$AV$8=Q$9)*('Budget Lead'!$B$11:$B$190=$B291)*('Budget Lead'!$M$11:$AV$190)*1)</f>
        <v>0</v>
      </c>
      <c r="R291" s="68" cm="1">
        <f t="array" ref="R291">SUMPRODUCT(('Budget Lead'!$M$8:$AV$8=R$9)*('Budget Lead'!$B$11:$B$190=$B291)*('Budget Lead'!$M$11:$AV$190)*1)</f>
        <v>0</v>
      </c>
      <c r="S291" s="69" cm="1">
        <f t="array" ref="S291">SUMPRODUCT(('Budget Lead'!$M$8:$AV$8=S$9)*('Budget Lead'!$B$11:$B$190=$B291)*('Budget Lead'!$M$11:$AV$190)*1)</f>
        <v>0</v>
      </c>
      <c r="T291" s="67" cm="1">
        <f t="array" ref="T291">SUMPRODUCT(('Budget Lead'!$M$8:$AV$8=T$9)*('Budget Lead'!$B$11:$B$190=$B291)*('Budget Lead'!$M$11:$AV$190)*1)</f>
        <v>0</v>
      </c>
      <c r="U291" s="68" cm="1">
        <f t="array" ref="U291">SUMPRODUCT(('Budget Lead'!$M$8:$AV$8=U$9)*('Budget Lead'!$B$11:$B$190=$B291)*('Budget Lead'!$M$11:$AV$190)*1)</f>
        <v>0</v>
      </c>
      <c r="V291" s="69" cm="1">
        <f t="array" ref="V291">SUMPRODUCT(('Budget Lead'!$M$8:$AV$8=V$9)*('Budget Lead'!$B$11:$B$190=$B291)*('Budget Lead'!$M$11:$AV$190)*1)</f>
        <v>0</v>
      </c>
      <c r="W291" s="67" cm="1">
        <f t="array" ref="W291">SUMPRODUCT(('Budget Lead'!$M$8:$AV$8=W$9)*('Budget Lead'!$B$11:$B$190=$B291)*('Budget Lead'!$M$11:$AV$190)*1)</f>
        <v>0</v>
      </c>
      <c r="X291" s="68" cm="1">
        <f t="array" ref="X291">SUMPRODUCT(('Budget Lead'!$M$8:$AV$8=X$9)*('Budget Lead'!$B$11:$B$190=$B291)*('Budget Lead'!$M$11:$AV$190)*1)</f>
        <v>0</v>
      </c>
      <c r="Y291" s="69" cm="1">
        <f t="array" ref="Y291">SUMPRODUCT(('Budget Lead'!$M$8:$AV$8=Y$9)*('Budget Lead'!$B$11:$B$190=$B291)*('Budget Lead'!$M$11:$AV$190)*1)</f>
        <v>0</v>
      </c>
      <c r="Z291" s="67" cm="1">
        <f t="array" ref="Z291">SUMPRODUCT(('Budget Lead'!$M$8:$AV$8=Z$9)*('Budget Lead'!$B$11:$B$190=$B291)*('Budget Lead'!$M$11:$AV$190)*1)</f>
        <v>0</v>
      </c>
      <c r="AA291" s="68" cm="1">
        <f t="array" ref="AA291">SUMPRODUCT(('Budget Lead'!$M$8:$AV$8=AA$9)*('Budget Lead'!$B$11:$B$190=$B291)*('Budget Lead'!$M$11:$AV$190)*1)</f>
        <v>0</v>
      </c>
      <c r="AB291" s="69" cm="1">
        <f t="array" ref="AB291">SUMPRODUCT(('Budget Lead'!$M$8:$AV$8=AB$9)*('Budget Lead'!$B$11:$B$190=$B291)*('Budget Lead'!$M$11:$AV$190)*1)</f>
        <v>0</v>
      </c>
      <c r="AC291" s="67" cm="1">
        <f t="array" ref="AC291">SUMPRODUCT(('Budget Lead'!$M$8:$AV$8=AC$9)*('Budget Lead'!$B$11:$B$190=$B291)*('Budget Lead'!$M$11:$AV$190)*1)</f>
        <v>0</v>
      </c>
      <c r="AD291" s="68" cm="1">
        <f t="array" ref="AD291">SUMPRODUCT(('Budget Lead'!$M$8:$AV$8=AD$9)*('Budget Lead'!$B$11:$B$190=$B291)*('Budget Lead'!$M$11:$AV$190)*1)</f>
        <v>0</v>
      </c>
      <c r="AE291" s="69" cm="1">
        <f t="array" ref="AE291">SUMPRODUCT(('Budget Lead'!$M$8:$AV$8=AE$9)*('Budget Lead'!$B$11:$B$190=$B291)*('Budget Lead'!$M$11:$AV$190)*1)</f>
        <v>0</v>
      </c>
      <c r="AF291" s="67" cm="1">
        <f t="array" ref="AF291">SUMPRODUCT(('Budget Lead'!$M$8:$AV$8=AF$9)*('Budget Lead'!$B$11:$B$190=$B291)*('Budget Lead'!$M$11:$AV$190)*1)</f>
        <v>0</v>
      </c>
      <c r="AG291" s="68" cm="1">
        <f t="array" ref="AG291">SUMPRODUCT(('Budget Lead'!$M$8:$AV$8=AG$9)*('Budget Lead'!$B$11:$B$190=$B291)*('Budget Lead'!$M$11:$AV$190)*1)</f>
        <v>0</v>
      </c>
      <c r="AH291" s="69" cm="1">
        <f t="array" ref="AH291">SUMPRODUCT(('Budget Lead'!$M$8:$AV$8=AH$9)*('Budget Lead'!$B$11:$B$190=$B291)*('Budget Lead'!$M$11:$AV$190)*1)</f>
        <v>0</v>
      </c>
      <c r="AI291" s="67" cm="1">
        <f t="array" ref="AI291">SUMPRODUCT(('Budget Lead'!$M$8:$AV$8=AI$9)*('Budget Lead'!$B$11:$B$190=$B291)*('Budget Lead'!$M$11:$AV$190)*1)</f>
        <v>0</v>
      </c>
      <c r="AJ291" s="68" cm="1">
        <f t="array" ref="AJ291">SUMPRODUCT(('Budget Lead'!$M$8:$AV$8=AJ$9)*('Budget Lead'!$B$11:$B$190=$B291)*('Budget Lead'!$M$11:$AV$190)*1)</f>
        <v>0</v>
      </c>
      <c r="AK291" s="69" cm="1">
        <f t="array" ref="AK291">SUMPRODUCT(('Budget Lead'!$M$8:$AV$8=AK$9)*('Budget Lead'!$B$11:$B$190=$B291)*('Budget Lead'!$M$11:$AV$190)*1)</f>
        <v>0</v>
      </c>
      <c r="AL291" s="67" cm="1">
        <f t="array" ref="AL291">SUMPRODUCT(('Budget Lead'!$M$8:$AV$8=AL$9)*('Budget Lead'!$B$11:$B$190=$B291)*('Budget Lead'!$M$11:$AV$190)*1)</f>
        <v>0</v>
      </c>
      <c r="AM291" s="68" cm="1">
        <f t="array" ref="AM291">SUMPRODUCT(('Budget Lead'!$M$8:$AV$8=AM$9)*('Budget Lead'!$B$11:$B$190=$B291)*('Budget Lead'!$M$11:$AV$190)*1)</f>
        <v>0</v>
      </c>
      <c r="AN291" s="69" cm="1">
        <f t="array" ref="AN291">SUMPRODUCT(('Budget Lead'!$M$8:$AV$8=AN$9)*('Budget Lead'!$B$11:$B$190=$B291)*('Budget Lead'!$M$11:$AV$190)*1)</f>
        <v>0</v>
      </c>
      <c r="AO291" s="67" cm="1">
        <f t="array" ref="AO291">SUMPRODUCT(('Budget Lead'!$M$8:$AV$8=AO$9)*('Budget Lead'!$B$11:$B$190=$B291)*('Budget Lead'!$M$11:$AV$190)*1)</f>
        <v>0</v>
      </c>
      <c r="AP291" s="68" cm="1">
        <f t="array" ref="AP291">SUMPRODUCT(('Budget Lead'!$M$8:$AV$8=AP$9)*('Budget Lead'!$B$11:$B$190=$B291)*('Budget Lead'!$M$11:$AV$190)*1)</f>
        <v>0</v>
      </c>
      <c r="AQ291" s="69" cm="1">
        <f t="array" ref="AQ291">SUMPRODUCT(('Budget Lead'!$M$8:$AV$8=AQ$9)*('Budget Lead'!$B$11:$B$190=$B291)*('Budget Lead'!$M$11:$AV$190)*1)</f>
        <v>0</v>
      </c>
      <c r="AR291" s="67" cm="1">
        <f t="array" ref="AR291">SUMPRODUCT(('Budget Lead'!$M$8:$AV$8=AR$9)*('Budget Lead'!$B$11:$B$190=$B291)*('Budget Lead'!$M$11:$AV$190)*1)</f>
        <v>0</v>
      </c>
      <c r="AS291" s="68" cm="1">
        <f t="array" ref="AS291">SUMPRODUCT(('Budget Lead'!$M$8:$AV$8=AS$9)*('Budget Lead'!$B$11:$B$190=$B291)*('Budget Lead'!$M$11:$AV$190)*1)</f>
        <v>0</v>
      </c>
      <c r="AT291" s="69" cm="1">
        <f t="array" ref="AT291">SUMPRODUCT(('Budget Lead'!$M$8:$AV$8=AT$9)*('Budget Lead'!$B$11:$B$190=$B291)*('Budget Lead'!$M$11:$AV$190)*1)</f>
        <v>0</v>
      </c>
      <c r="AU291" s="67" cm="1">
        <f t="array" ref="AU291">SUMPRODUCT(('Budget Lead'!$M$8:$AV$8=AU$9)*('Budget Lead'!$B$11:$B$190=$B291)*('Budget Lead'!$M$11:$AV$190)*1)</f>
        <v>0</v>
      </c>
      <c r="AV291" s="68" cm="1">
        <f t="array" ref="AV291">SUMPRODUCT(('Budget Lead'!$M$8:$AV$8=AV$9)*('Budget Lead'!$B$11:$B$190=$B291)*('Budget Lead'!$M$11:$AV$190)*1)</f>
        <v>0</v>
      </c>
      <c r="AW291" s="69" cm="1">
        <f t="array" ref="AW291">SUMPRODUCT(('Budget Lead'!$M$8:$AV$8=AW$9)*('Budget Lead'!$B$11:$B$190=$B291)*('Budget Lead'!$M$11:$AV$190)*1)</f>
        <v>0</v>
      </c>
      <c r="AX291" s="67" cm="1">
        <f t="array" ref="AX291">SUMPRODUCT(('Budget Lead'!$M$8:$AV$8=AX$9)*('Budget Lead'!$B$11:$B$190=$B291)*('Budget Lead'!$M$11:$AV$190)*1)</f>
        <v>0</v>
      </c>
      <c r="AY291" s="68" cm="1">
        <f t="array" ref="AY291">SUMPRODUCT(('Budget Lead'!$M$8:$AV$8=AY$9)*('Budget Lead'!$B$11:$B$190=$B291)*('Budget Lead'!$M$11:$AV$190)*1)</f>
        <v>0</v>
      </c>
      <c r="AZ291" s="69" cm="1">
        <f t="array" ref="AZ291">SUMPRODUCT(('Budget Lead'!$M$8:$AV$8=AZ$9)*('Budget Lead'!$B$11:$B$190=$B291)*('Budget Lead'!$M$11:$AV$190)*1)</f>
        <v>0</v>
      </c>
      <c r="BA291" s="26"/>
      <c r="BB291" s="381"/>
      <c r="BC291" s="382"/>
      <c r="BD291" s="26"/>
      <c r="BE291" s="381">
        <f t="shared" si="328"/>
        <v>0</v>
      </c>
      <c r="BF291" s="383">
        <f t="shared" si="329"/>
        <v>0</v>
      </c>
      <c r="BG291" s="26"/>
      <c r="BH291" s="381">
        <f t="shared" si="330"/>
        <v>0</v>
      </c>
      <c r="BI291" s="383">
        <f t="shared" si="293"/>
        <v>0</v>
      </c>
    </row>
    <row r="292" spans="2:61" ht="14.5" hidden="1" customHeight="1" outlineLevel="1" x14ac:dyDescent="0.35">
      <c r="B292" s="61" t="s">
        <v>477</v>
      </c>
      <c r="C292" s="62">
        <f>IFERROR(VLOOKUP(B292,'Budget Lead'!B:AQ,2,FALSE),0)</f>
        <v>0</v>
      </c>
      <c r="D292" s="376">
        <f>IFERROR(VLOOKUP(B292,'Budget Lead'!B:AQ,3,FALSE),0)</f>
        <v>0</v>
      </c>
      <c r="E292" s="377">
        <f>IFERROR(VLOOKUP($B292,'Budget Lead'!$B:$AQ,4,FALSE),0)</f>
        <v>0</v>
      </c>
      <c r="F292" s="376">
        <f>IFERROR(VLOOKUP($B292,'Budget Lead'!$B:$AQ,5,FALSE),0)</f>
        <v>0</v>
      </c>
      <c r="G292" s="377">
        <f>IFERROR(VLOOKUP($B292,'Budget Lead'!$B:$AQ,6,FALSE),0)</f>
        <v>0</v>
      </c>
      <c r="H292" s="378">
        <f>IFERROR(VLOOKUP($B292,'Budget Lead'!$B:$AQ,7,FALSE),0)</f>
        <v>0</v>
      </c>
      <c r="I292" s="394">
        <f>IFERROR(VLOOKUP($B292,'Budget Lead'!$B:$AQ,8,FALSE),0)</f>
        <v>0</v>
      </c>
      <c r="J292" s="395">
        <f>IFERROR(VLOOKUP($B292,'Budget Lead'!$B:$AQ,9,FALSE),0)</f>
        <v>0</v>
      </c>
      <c r="K292" s="67">
        <f t="shared" si="331"/>
        <v>0</v>
      </c>
      <c r="L292" s="393"/>
      <c r="M292" s="393"/>
      <c r="N292" s="393"/>
      <c r="O292" s="66">
        <f t="shared" si="327"/>
        <v>0</v>
      </c>
      <c r="P292" s="26"/>
      <c r="Q292" s="67" cm="1">
        <f t="array" ref="Q292">SUMPRODUCT(('Budget Lead'!$M$8:$AV$8=Q$9)*('Budget Lead'!$B$11:$B$190=$B292)*('Budget Lead'!$M$11:$AV$190)*1)</f>
        <v>0</v>
      </c>
      <c r="R292" s="68" cm="1">
        <f t="array" ref="R292">SUMPRODUCT(('Budget Lead'!$M$8:$AV$8=R$9)*('Budget Lead'!$B$11:$B$190=$B292)*('Budget Lead'!$M$11:$AV$190)*1)</f>
        <v>0</v>
      </c>
      <c r="S292" s="69" cm="1">
        <f t="array" ref="S292">SUMPRODUCT(('Budget Lead'!$M$8:$AV$8=S$9)*('Budget Lead'!$B$11:$B$190=$B292)*('Budget Lead'!$M$11:$AV$190)*1)</f>
        <v>0</v>
      </c>
      <c r="T292" s="67" cm="1">
        <f t="array" ref="T292">SUMPRODUCT(('Budget Lead'!$M$8:$AV$8=T$9)*('Budget Lead'!$B$11:$B$190=$B292)*('Budget Lead'!$M$11:$AV$190)*1)</f>
        <v>0</v>
      </c>
      <c r="U292" s="68" cm="1">
        <f t="array" ref="U292">SUMPRODUCT(('Budget Lead'!$M$8:$AV$8=U$9)*('Budget Lead'!$B$11:$B$190=$B292)*('Budget Lead'!$M$11:$AV$190)*1)</f>
        <v>0</v>
      </c>
      <c r="V292" s="69" cm="1">
        <f t="array" ref="V292">SUMPRODUCT(('Budget Lead'!$M$8:$AV$8=V$9)*('Budget Lead'!$B$11:$B$190=$B292)*('Budget Lead'!$M$11:$AV$190)*1)</f>
        <v>0</v>
      </c>
      <c r="W292" s="67" cm="1">
        <f t="array" ref="W292">SUMPRODUCT(('Budget Lead'!$M$8:$AV$8=W$9)*('Budget Lead'!$B$11:$B$190=$B292)*('Budget Lead'!$M$11:$AV$190)*1)</f>
        <v>0</v>
      </c>
      <c r="X292" s="68" cm="1">
        <f t="array" ref="X292">SUMPRODUCT(('Budget Lead'!$M$8:$AV$8=X$9)*('Budget Lead'!$B$11:$B$190=$B292)*('Budget Lead'!$M$11:$AV$190)*1)</f>
        <v>0</v>
      </c>
      <c r="Y292" s="69" cm="1">
        <f t="array" ref="Y292">SUMPRODUCT(('Budget Lead'!$M$8:$AV$8=Y$9)*('Budget Lead'!$B$11:$B$190=$B292)*('Budget Lead'!$M$11:$AV$190)*1)</f>
        <v>0</v>
      </c>
      <c r="Z292" s="67" cm="1">
        <f t="array" ref="Z292">SUMPRODUCT(('Budget Lead'!$M$8:$AV$8=Z$9)*('Budget Lead'!$B$11:$B$190=$B292)*('Budget Lead'!$M$11:$AV$190)*1)</f>
        <v>0</v>
      </c>
      <c r="AA292" s="68" cm="1">
        <f t="array" ref="AA292">SUMPRODUCT(('Budget Lead'!$M$8:$AV$8=AA$9)*('Budget Lead'!$B$11:$B$190=$B292)*('Budget Lead'!$M$11:$AV$190)*1)</f>
        <v>0</v>
      </c>
      <c r="AB292" s="69" cm="1">
        <f t="array" ref="AB292">SUMPRODUCT(('Budget Lead'!$M$8:$AV$8=AB$9)*('Budget Lead'!$B$11:$B$190=$B292)*('Budget Lead'!$M$11:$AV$190)*1)</f>
        <v>0</v>
      </c>
      <c r="AC292" s="67" cm="1">
        <f t="array" ref="AC292">SUMPRODUCT(('Budget Lead'!$M$8:$AV$8=AC$9)*('Budget Lead'!$B$11:$B$190=$B292)*('Budget Lead'!$M$11:$AV$190)*1)</f>
        <v>0</v>
      </c>
      <c r="AD292" s="68" cm="1">
        <f t="array" ref="AD292">SUMPRODUCT(('Budget Lead'!$M$8:$AV$8=AD$9)*('Budget Lead'!$B$11:$B$190=$B292)*('Budget Lead'!$M$11:$AV$190)*1)</f>
        <v>0</v>
      </c>
      <c r="AE292" s="69" cm="1">
        <f t="array" ref="AE292">SUMPRODUCT(('Budget Lead'!$M$8:$AV$8=AE$9)*('Budget Lead'!$B$11:$B$190=$B292)*('Budget Lead'!$M$11:$AV$190)*1)</f>
        <v>0</v>
      </c>
      <c r="AF292" s="67" cm="1">
        <f t="array" ref="AF292">SUMPRODUCT(('Budget Lead'!$M$8:$AV$8=AF$9)*('Budget Lead'!$B$11:$B$190=$B292)*('Budget Lead'!$M$11:$AV$190)*1)</f>
        <v>0</v>
      </c>
      <c r="AG292" s="68" cm="1">
        <f t="array" ref="AG292">SUMPRODUCT(('Budget Lead'!$M$8:$AV$8=AG$9)*('Budget Lead'!$B$11:$B$190=$B292)*('Budget Lead'!$M$11:$AV$190)*1)</f>
        <v>0</v>
      </c>
      <c r="AH292" s="69" cm="1">
        <f t="array" ref="AH292">SUMPRODUCT(('Budget Lead'!$M$8:$AV$8=AH$9)*('Budget Lead'!$B$11:$B$190=$B292)*('Budget Lead'!$M$11:$AV$190)*1)</f>
        <v>0</v>
      </c>
      <c r="AI292" s="67" cm="1">
        <f t="array" ref="AI292">SUMPRODUCT(('Budget Lead'!$M$8:$AV$8=AI$9)*('Budget Lead'!$B$11:$B$190=$B292)*('Budget Lead'!$M$11:$AV$190)*1)</f>
        <v>0</v>
      </c>
      <c r="AJ292" s="68" cm="1">
        <f t="array" ref="AJ292">SUMPRODUCT(('Budget Lead'!$M$8:$AV$8=AJ$9)*('Budget Lead'!$B$11:$B$190=$B292)*('Budget Lead'!$M$11:$AV$190)*1)</f>
        <v>0</v>
      </c>
      <c r="AK292" s="69" cm="1">
        <f t="array" ref="AK292">SUMPRODUCT(('Budget Lead'!$M$8:$AV$8=AK$9)*('Budget Lead'!$B$11:$B$190=$B292)*('Budget Lead'!$M$11:$AV$190)*1)</f>
        <v>0</v>
      </c>
      <c r="AL292" s="67" cm="1">
        <f t="array" ref="AL292">SUMPRODUCT(('Budget Lead'!$M$8:$AV$8=AL$9)*('Budget Lead'!$B$11:$B$190=$B292)*('Budget Lead'!$M$11:$AV$190)*1)</f>
        <v>0</v>
      </c>
      <c r="AM292" s="68" cm="1">
        <f t="array" ref="AM292">SUMPRODUCT(('Budget Lead'!$M$8:$AV$8=AM$9)*('Budget Lead'!$B$11:$B$190=$B292)*('Budget Lead'!$M$11:$AV$190)*1)</f>
        <v>0</v>
      </c>
      <c r="AN292" s="69" cm="1">
        <f t="array" ref="AN292">SUMPRODUCT(('Budget Lead'!$M$8:$AV$8=AN$9)*('Budget Lead'!$B$11:$B$190=$B292)*('Budget Lead'!$M$11:$AV$190)*1)</f>
        <v>0</v>
      </c>
      <c r="AO292" s="67" cm="1">
        <f t="array" ref="AO292">SUMPRODUCT(('Budget Lead'!$M$8:$AV$8=AO$9)*('Budget Lead'!$B$11:$B$190=$B292)*('Budget Lead'!$M$11:$AV$190)*1)</f>
        <v>0</v>
      </c>
      <c r="AP292" s="68" cm="1">
        <f t="array" ref="AP292">SUMPRODUCT(('Budget Lead'!$M$8:$AV$8=AP$9)*('Budget Lead'!$B$11:$B$190=$B292)*('Budget Lead'!$M$11:$AV$190)*1)</f>
        <v>0</v>
      </c>
      <c r="AQ292" s="69" cm="1">
        <f t="array" ref="AQ292">SUMPRODUCT(('Budget Lead'!$M$8:$AV$8=AQ$9)*('Budget Lead'!$B$11:$B$190=$B292)*('Budget Lead'!$M$11:$AV$190)*1)</f>
        <v>0</v>
      </c>
      <c r="AR292" s="67" cm="1">
        <f t="array" ref="AR292">SUMPRODUCT(('Budget Lead'!$M$8:$AV$8=AR$9)*('Budget Lead'!$B$11:$B$190=$B292)*('Budget Lead'!$M$11:$AV$190)*1)</f>
        <v>0</v>
      </c>
      <c r="AS292" s="68" cm="1">
        <f t="array" ref="AS292">SUMPRODUCT(('Budget Lead'!$M$8:$AV$8=AS$9)*('Budget Lead'!$B$11:$B$190=$B292)*('Budget Lead'!$M$11:$AV$190)*1)</f>
        <v>0</v>
      </c>
      <c r="AT292" s="69" cm="1">
        <f t="array" ref="AT292">SUMPRODUCT(('Budget Lead'!$M$8:$AV$8=AT$9)*('Budget Lead'!$B$11:$B$190=$B292)*('Budget Lead'!$M$11:$AV$190)*1)</f>
        <v>0</v>
      </c>
      <c r="AU292" s="67" cm="1">
        <f t="array" ref="AU292">SUMPRODUCT(('Budget Lead'!$M$8:$AV$8=AU$9)*('Budget Lead'!$B$11:$B$190=$B292)*('Budget Lead'!$M$11:$AV$190)*1)</f>
        <v>0</v>
      </c>
      <c r="AV292" s="68" cm="1">
        <f t="array" ref="AV292">SUMPRODUCT(('Budget Lead'!$M$8:$AV$8=AV$9)*('Budget Lead'!$B$11:$B$190=$B292)*('Budget Lead'!$M$11:$AV$190)*1)</f>
        <v>0</v>
      </c>
      <c r="AW292" s="69" cm="1">
        <f t="array" ref="AW292">SUMPRODUCT(('Budget Lead'!$M$8:$AV$8=AW$9)*('Budget Lead'!$B$11:$B$190=$B292)*('Budget Lead'!$M$11:$AV$190)*1)</f>
        <v>0</v>
      </c>
      <c r="AX292" s="67" cm="1">
        <f t="array" ref="AX292">SUMPRODUCT(('Budget Lead'!$M$8:$AV$8=AX$9)*('Budget Lead'!$B$11:$B$190=$B292)*('Budget Lead'!$M$11:$AV$190)*1)</f>
        <v>0</v>
      </c>
      <c r="AY292" s="68" cm="1">
        <f t="array" ref="AY292">SUMPRODUCT(('Budget Lead'!$M$8:$AV$8=AY$9)*('Budget Lead'!$B$11:$B$190=$B292)*('Budget Lead'!$M$11:$AV$190)*1)</f>
        <v>0</v>
      </c>
      <c r="AZ292" s="69" cm="1">
        <f t="array" ref="AZ292">SUMPRODUCT(('Budget Lead'!$M$8:$AV$8=AZ$9)*('Budget Lead'!$B$11:$B$190=$B292)*('Budget Lead'!$M$11:$AV$190)*1)</f>
        <v>0</v>
      </c>
      <c r="BA292" s="26"/>
      <c r="BB292" s="381"/>
      <c r="BC292" s="382"/>
      <c r="BD292" s="26"/>
      <c r="BE292" s="381">
        <f t="shared" si="328"/>
        <v>0</v>
      </c>
      <c r="BF292" s="383">
        <f t="shared" si="329"/>
        <v>0</v>
      </c>
      <c r="BG292" s="26"/>
      <c r="BH292" s="381">
        <f t="shared" si="330"/>
        <v>0</v>
      </c>
      <c r="BI292" s="383">
        <f t="shared" si="293"/>
        <v>0</v>
      </c>
    </row>
    <row r="293" spans="2:61" ht="14.5" collapsed="1" x14ac:dyDescent="0.35">
      <c r="B293" s="26"/>
      <c r="C293" s="363" t="str">
        <f>B3</f>
        <v>P1</v>
      </c>
      <c r="D293" s="364"/>
      <c r="E293" s="365"/>
      <c r="F293" s="366"/>
      <c r="G293" s="365"/>
      <c r="H293" s="367"/>
      <c r="I293" s="386"/>
      <c r="J293" s="369"/>
      <c r="K293" s="370"/>
      <c r="L293" s="371"/>
      <c r="M293" s="371"/>
      <c r="N293" s="371"/>
      <c r="O293" s="372"/>
      <c r="P293" s="50"/>
      <c r="Q293" s="387"/>
      <c r="R293" s="149"/>
      <c r="S293" s="419"/>
      <c r="T293" s="387"/>
      <c r="U293" s="149"/>
      <c r="V293" s="419"/>
      <c r="W293" s="387"/>
      <c r="X293" s="149"/>
      <c r="Y293" s="419"/>
      <c r="Z293" s="387"/>
      <c r="AA293" s="149"/>
      <c r="AB293" s="419"/>
      <c r="AC293" s="387"/>
      <c r="AD293" s="149"/>
      <c r="AE293" s="419"/>
      <c r="AF293" s="387"/>
      <c r="AG293" s="149"/>
      <c r="AH293" s="419"/>
      <c r="AI293" s="387"/>
      <c r="AJ293" s="149"/>
      <c r="AK293" s="419"/>
      <c r="AL293" s="387"/>
      <c r="AM293" s="149"/>
      <c r="AN293" s="419"/>
      <c r="AO293" s="387"/>
      <c r="AP293" s="149"/>
      <c r="AQ293" s="419"/>
      <c r="AR293" s="387"/>
      <c r="AS293" s="149"/>
      <c r="AT293" s="419"/>
      <c r="AU293" s="387"/>
      <c r="AV293" s="149"/>
      <c r="AW293" s="419"/>
      <c r="AX293" s="387"/>
      <c r="AY293" s="149"/>
      <c r="AZ293" s="419"/>
      <c r="BA293" s="26"/>
      <c r="BB293" s="388"/>
      <c r="BC293" s="389"/>
      <c r="BD293" s="26"/>
      <c r="BE293" s="388"/>
      <c r="BF293" s="390"/>
      <c r="BG293" s="26"/>
      <c r="BH293" s="388"/>
      <c r="BI293" s="390">
        <f t="shared" si="293"/>
        <v>0</v>
      </c>
    </row>
    <row r="294" spans="2:61" ht="14.5" x14ac:dyDescent="0.35">
      <c r="B294" s="61" t="s">
        <v>156</v>
      </c>
      <c r="C294" s="62">
        <f>IFERROR(VLOOKUP($B294,'P1'!$B:$AQ,2,FALSE),0)</f>
        <v>0</v>
      </c>
      <c r="D294" s="391">
        <f>IFERROR(VLOOKUP($B294,'P1'!$B:$AQ,3,FALSE),0)</f>
        <v>0</v>
      </c>
      <c r="E294" s="377">
        <f>IFERROR(VLOOKUP($B294,'P1'!$B:$AQ,4,FALSE),0)</f>
        <v>0</v>
      </c>
      <c r="F294" s="376">
        <f>IFERROR(VLOOKUP($B294,'P1'!$B:$AQ,5,FALSE),0)</f>
        <v>0</v>
      </c>
      <c r="G294" s="377">
        <f>IFERROR(VLOOKUP($B294,'P1'!$B:$AQ,6,FALSE),0)</f>
        <v>0</v>
      </c>
      <c r="H294" s="378">
        <f>IFERROR(VLOOKUP($B294,'P1'!$B:$AQ,7,FALSE),0)</f>
        <v>0</v>
      </c>
      <c r="I294" s="379">
        <f>IFERROR(VLOOKUP($B294,'P1'!$B:$AQ,8,FALSE),0)</f>
        <v>0</v>
      </c>
      <c r="J294" s="65">
        <f>IFERROR(VLOOKUP($B294,'P1'!$B:$AQ,9,FALSE),0)</f>
        <v>0</v>
      </c>
      <c r="K294" s="392"/>
      <c r="L294" s="68">
        <f t="shared" ref="L294:L303" si="332">J294*F294*H294*D294</f>
        <v>0</v>
      </c>
      <c r="M294" s="393"/>
      <c r="N294" s="393"/>
      <c r="O294" s="66">
        <f>SUM(K294:N294)</f>
        <v>0</v>
      </c>
      <c r="P294" s="26"/>
      <c r="Q294" s="67" cm="1">
        <f t="array" ref="Q294">SUMPRODUCT(('P1'!$M$8:$AV$8=Q$9)*('P1'!$B$11:$B$190=$B294)*('P1'!$M$11:$AV$190*1))</f>
        <v>0</v>
      </c>
      <c r="R294" s="68" cm="1">
        <f t="array" ref="R294">SUMPRODUCT(('P1'!$M$8:$AV$8=R$9)*('P1'!$B$11:$B$190=$B294)*('P1'!$M$11:$AV$190*1))</f>
        <v>0</v>
      </c>
      <c r="S294" s="69" cm="1">
        <f t="array" ref="S294">SUMPRODUCT(('P1'!$M$8:$AV$8=S$9)*('P1'!$B$11:$B$190=$B294)*('P1'!$M$11:$AV$190*1))</f>
        <v>0</v>
      </c>
      <c r="T294" s="67" cm="1">
        <f t="array" ref="T294">SUMPRODUCT(('P1'!$M$8:$AV$8=T$9)*('P1'!$B$11:$B$190=$B294)*('P1'!$M$11:$AV$190*1))</f>
        <v>0</v>
      </c>
      <c r="U294" s="68" cm="1">
        <f t="array" ref="U294">SUMPRODUCT(('P1'!$M$8:$AV$8=U$9)*('P1'!$B$11:$B$190=$B294)*('P1'!$M$11:$AV$190*1))</f>
        <v>0</v>
      </c>
      <c r="V294" s="69" cm="1">
        <f t="array" ref="V294">SUMPRODUCT(('P1'!$M$8:$AV$8=V$9)*('P1'!$B$11:$B$190=$B294)*('P1'!$M$11:$AV$190*1))</f>
        <v>0</v>
      </c>
      <c r="W294" s="67" cm="1">
        <f t="array" ref="W294">SUMPRODUCT(('P1'!$M$8:$AV$8=W$9)*('P1'!$B$11:$B$190=$B294)*('P1'!$M$11:$AV$190*1))</f>
        <v>0</v>
      </c>
      <c r="X294" s="68" cm="1">
        <f t="array" ref="X294">SUMPRODUCT(('P1'!$M$8:$AV$8=X$9)*('P1'!$B$11:$B$190=$B294)*('P1'!$M$11:$AV$190*1))</f>
        <v>0</v>
      </c>
      <c r="Y294" s="69" cm="1">
        <f t="array" ref="Y294">SUMPRODUCT(('P1'!$M$8:$AV$8=Y$9)*('P1'!$B$11:$B$190=$B294)*('P1'!$M$11:$AV$190*1))</f>
        <v>0</v>
      </c>
      <c r="Z294" s="67" cm="1">
        <f t="array" ref="Z294">SUMPRODUCT(('P1'!$M$8:$AV$8=Z$9)*('P1'!$B$11:$B$190=$B294)*('P1'!$M$11:$AV$190*1))</f>
        <v>0</v>
      </c>
      <c r="AA294" s="68" cm="1">
        <f t="array" ref="AA294">SUMPRODUCT(('P1'!$M$8:$AV$8=AA$9)*('P1'!$B$11:$B$190=$B294)*('P1'!$M$11:$AV$190*1))</f>
        <v>0</v>
      </c>
      <c r="AB294" s="69" cm="1">
        <f t="array" ref="AB294">SUMPRODUCT(('P1'!$M$8:$AV$8=AB$9)*('P1'!$B$11:$B$190=$B294)*('P1'!$M$11:$AV$190*1))</f>
        <v>0</v>
      </c>
      <c r="AC294" s="67" cm="1">
        <f t="array" ref="AC294">SUMPRODUCT(('P1'!$M$8:$AV$8=AC$9)*('P1'!$B$11:$B$190=$B294)*('P1'!$M$11:$AV$190*1))</f>
        <v>0</v>
      </c>
      <c r="AD294" s="68" cm="1">
        <f t="array" ref="AD294">SUMPRODUCT(('P1'!$M$8:$AV$8=AD$9)*('P1'!$B$11:$B$190=$B294)*('P1'!$M$11:$AV$190*1))</f>
        <v>0</v>
      </c>
      <c r="AE294" s="69" cm="1">
        <f t="array" ref="AE294">SUMPRODUCT(('P1'!$M$8:$AV$8=AE$9)*('P1'!$B$11:$B$190=$B294)*('P1'!$M$11:$AV$190*1))</f>
        <v>0</v>
      </c>
      <c r="AF294" s="67" cm="1">
        <f t="array" ref="AF294">SUMPRODUCT(('P1'!$M$8:$AV$8=AF$9)*('P1'!$B$11:$B$190=$B294)*('P1'!$M$11:$AV$190*1))</f>
        <v>0</v>
      </c>
      <c r="AG294" s="68" cm="1">
        <f t="array" ref="AG294">SUMPRODUCT(('P1'!$M$8:$AV$8=AG$9)*('P1'!$B$11:$B$190=$B294)*('P1'!$M$11:$AV$190*1))</f>
        <v>0</v>
      </c>
      <c r="AH294" s="69" cm="1">
        <f t="array" ref="AH294">SUMPRODUCT(('P1'!$M$8:$AV$8=AH$9)*('P1'!$B$11:$B$190=$B294)*('P1'!$M$11:$AV$190*1))</f>
        <v>0</v>
      </c>
      <c r="AI294" s="67" cm="1">
        <f t="array" ref="AI294">SUMPRODUCT(('P1'!$M$8:$AV$8=AI$9)*('P1'!$B$11:$B$190=$B294)*('P1'!$M$11:$AV$190*1))</f>
        <v>0</v>
      </c>
      <c r="AJ294" s="68" cm="1">
        <f t="array" ref="AJ294">SUMPRODUCT(('P1'!$M$8:$AV$8=AJ$9)*('P1'!$B$11:$B$190=$B294)*('P1'!$M$11:$AV$190*1))</f>
        <v>0</v>
      </c>
      <c r="AK294" s="69" cm="1">
        <f t="array" ref="AK294">SUMPRODUCT(('P1'!$M$8:$AV$8=AK$9)*('P1'!$B$11:$B$190=$B294)*('P1'!$M$11:$AV$190*1))</f>
        <v>0</v>
      </c>
      <c r="AL294" s="67" cm="1">
        <f t="array" ref="AL294">SUMPRODUCT(('P1'!$M$8:$AV$8=AL$9)*('P1'!$B$11:$B$190=$B294)*('P1'!$M$11:$AV$190*1))</f>
        <v>0</v>
      </c>
      <c r="AM294" s="68" cm="1">
        <f t="array" ref="AM294">SUMPRODUCT(('P1'!$M$8:$AV$8=AM$9)*('P1'!$B$11:$B$190=$B294)*('P1'!$M$11:$AV$190*1))</f>
        <v>0</v>
      </c>
      <c r="AN294" s="69" cm="1">
        <f t="array" ref="AN294">SUMPRODUCT(('P1'!$M$8:$AV$8=AN$9)*('P1'!$B$11:$B$190=$B294)*('P1'!$M$11:$AV$190*1))</f>
        <v>0</v>
      </c>
      <c r="AO294" s="67" cm="1">
        <f t="array" ref="AO294">SUMPRODUCT(('P1'!$M$8:$AV$8=AO$9)*('P1'!$B$11:$B$190=$B294)*('P1'!$M$11:$AV$190*1))</f>
        <v>0</v>
      </c>
      <c r="AP294" s="68" cm="1">
        <f t="array" ref="AP294">SUMPRODUCT(('P1'!$M$8:$AV$8=AP$9)*('P1'!$B$11:$B$190=$B294)*('P1'!$M$11:$AV$190*1))</f>
        <v>0</v>
      </c>
      <c r="AQ294" s="69" cm="1">
        <f t="array" ref="AQ294">SUMPRODUCT(('P1'!$M$8:$AV$8=AQ$9)*('P1'!$B$11:$B$190=$B294)*('P1'!$M$11:$AV$190*1))</f>
        <v>0</v>
      </c>
      <c r="AR294" s="67" cm="1">
        <f t="array" ref="AR294">SUMPRODUCT(('P1'!$M$8:$AV$8=AR$9)*('P1'!$B$11:$B$190=$B294)*('P1'!$M$11:$AV$190*1))</f>
        <v>0</v>
      </c>
      <c r="AS294" s="68" cm="1">
        <f t="array" ref="AS294">SUMPRODUCT(('P1'!$M$8:$AV$8=AS$9)*('P1'!$B$11:$B$190=$B294)*('P1'!$M$11:$AV$190*1))</f>
        <v>0</v>
      </c>
      <c r="AT294" s="69" cm="1">
        <f t="array" ref="AT294">SUMPRODUCT(('P1'!$M$8:$AV$8=AT$9)*('P1'!$B$11:$B$190=$B294)*('P1'!$M$11:$AV$190*1))</f>
        <v>0</v>
      </c>
      <c r="AU294" s="67" cm="1">
        <f t="array" ref="AU294">SUMPRODUCT(('P1'!$M$8:$AV$8=AU$9)*('P1'!$B$11:$B$190=$B294)*('P1'!$M$11:$AV$190*1))</f>
        <v>0</v>
      </c>
      <c r="AV294" s="68" cm="1">
        <f t="array" ref="AV294">SUMPRODUCT(('P1'!$M$8:$AV$8=AV$9)*('P1'!$B$11:$B$190=$B294)*('P1'!$M$11:$AV$190*1))</f>
        <v>0</v>
      </c>
      <c r="AW294" s="69" cm="1">
        <f t="array" ref="AW294">SUMPRODUCT(('P1'!$M$8:$AV$8=AW$9)*('P1'!$B$11:$B$190=$B294)*('P1'!$M$11:$AV$190*1))</f>
        <v>0</v>
      </c>
      <c r="AX294" s="67" cm="1">
        <f t="array" ref="AX294">SUMPRODUCT(('P1'!$M$8:$AV$8=AX$9)*('P1'!$B$11:$B$190=$B294)*('P1'!$M$11:$AV$190*1))</f>
        <v>0</v>
      </c>
      <c r="AY294" s="68" cm="1">
        <f t="array" ref="AY294">SUMPRODUCT(('P1'!$M$8:$AV$8=AY$9)*('P1'!$B$11:$B$190=$B294)*('P1'!$M$11:$AV$190*1))</f>
        <v>0</v>
      </c>
      <c r="AZ294" s="69" cm="1">
        <f t="array" ref="AZ294">SUMPRODUCT(('P1'!$M$8:$AV$8=AZ$9)*('P1'!$B$11:$B$190=$B294)*('P1'!$M$11:$AV$190*1))</f>
        <v>0</v>
      </c>
      <c r="BA294" s="26"/>
      <c r="BB294" s="381"/>
      <c r="BC294" s="382"/>
      <c r="BD294" s="26"/>
      <c r="BE294" s="381">
        <f t="shared" ref="BE294:BE303" si="333">SUM(Q294:AZ294)</f>
        <v>0</v>
      </c>
      <c r="BF294" s="383">
        <f t="shared" ref="BF294:BF303" si="334">IFERROR(BE294/O294,0)</f>
        <v>0</v>
      </c>
      <c r="BG294" s="26"/>
      <c r="BH294" s="381">
        <f t="shared" ref="BH294:BH303" si="335">BB294+BE294</f>
        <v>0</v>
      </c>
      <c r="BI294" s="383">
        <f t="shared" si="293"/>
        <v>0</v>
      </c>
    </row>
    <row r="295" spans="2:61" ht="14.5" x14ac:dyDescent="0.35">
      <c r="B295" s="61" t="s">
        <v>157</v>
      </c>
      <c r="C295" s="62">
        <f>IFERROR(VLOOKUP($B295,'P1'!$B:$AQ,2,FALSE),0)</f>
        <v>0</v>
      </c>
      <c r="D295" s="391">
        <f>IFERROR(VLOOKUP($B295,'P1'!$B:$AQ,3,FALSE),0)</f>
        <v>0</v>
      </c>
      <c r="E295" s="377">
        <f>IFERROR(VLOOKUP($B295,'P1'!$B:$AQ,4,FALSE),0)</f>
        <v>0</v>
      </c>
      <c r="F295" s="376">
        <f>IFERROR(VLOOKUP($B295,'P1'!$B:$AQ,5,FALSE),0)</f>
        <v>0</v>
      </c>
      <c r="G295" s="377">
        <f>IFERROR(VLOOKUP($B295,'P1'!$B:$AQ,6,FALSE),0)</f>
        <v>0</v>
      </c>
      <c r="H295" s="378">
        <f>IFERROR(VLOOKUP($B295,'P1'!$B:$AQ,7,FALSE),0)</f>
        <v>0</v>
      </c>
      <c r="I295" s="379">
        <f>IFERROR(VLOOKUP($B295,'P1'!$B:$AQ,8,FALSE),0)</f>
        <v>0</v>
      </c>
      <c r="J295" s="65">
        <f>IFERROR(VLOOKUP($B295,'P1'!$B:$AQ,9,FALSE),0)</f>
        <v>0</v>
      </c>
      <c r="K295" s="392"/>
      <c r="L295" s="68">
        <f t="shared" si="332"/>
        <v>0</v>
      </c>
      <c r="M295" s="393"/>
      <c r="N295" s="393"/>
      <c r="O295" s="66">
        <f t="shared" ref="O295:O303" si="336">SUM(K295:N295)</f>
        <v>0</v>
      </c>
      <c r="P295" s="26"/>
      <c r="Q295" s="67" cm="1">
        <f t="array" ref="Q295">SUMPRODUCT(('P1'!$M$8:$AV$8=Q$9)*('P1'!$B$11:$B$190=$B295)*('P1'!$M$11:$AV$190*1))</f>
        <v>0</v>
      </c>
      <c r="R295" s="68" cm="1">
        <f t="array" ref="R295">SUMPRODUCT(('P1'!$M$8:$AV$8=R$9)*('P1'!$B$11:$B$190=$B295)*('P1'!$M$11:$AV$190*1))</f>
        <v>0</v>
      </c>
      <c r="S295" s="69" cm="1">
        <f t="array" ref="S295">SUMPRODUCT(('P1'!$M$8:$AV$8=S$9)*('P1'!$B$11:$B$190=$B295)*('P1'!$M$11:$AV$190*1))</f>
        <v>0</v>
      </c>
      <c r="T295" s="67" cm="1">
        <f t="array" ref="T295">SUMPRODUCT(('P1'!$M$8:$AV$8=T$9)*('P1'!$B$11:$B$190=$B295)*('P1'!$M$11:$AV$190*1))</f>
        <v>0</v>
      </c>
      <c r="U295" s="68" cm="1">
        <f t="array" ref="U295">SUMPRODUCT(('P1'!$M$8:$AV$8=U$9)*('P1'!$B$11:$B$190=$B295)*('P1'!$M$11:$AV$190*1))</f>
        <v>0</v>
      </c>
      <c r="V295" s="69" cm="1">
        <f t="array" ref="V295">SUMPRODUCT(('P1'!$M$8:$AV$8=V$9)*('P1'!$B$11:$B$190=$B295)*('P1'!$M$11:$AV$190*1))</f>
        <v>0</v>
      </c>
      <c r="W295" s="67" cm="1">
        <f t="array" ref="W295">SUMPRODUCT(('P1'!$M$8:$AV$8=W$9)*('P1'!$B$11:$B$190=$B295)*('P1'!$M$11:$AV$190*1))</f>
        <v>0</v>
      </c>
      <c r="X295" s="68" cm="1">
        <f t="array" ref="X295">SUMPRODUCT(('P1'!$M$8:$AV$8=X$9)*('P1'!$B$11:$B$190=$B295)*('P1'!$M$11:$AV$190*1))</f>
        <v>0</v>
      </c>
      <c r="Y295" s="69" cm="1">
        <f t="array" ref="Y295">SUMPRODUCT(('P1'!$M$8:$AV$8=Y$9)*('P1'!$B$11:$B$190=$B295)*('P1'!$M$11:$AV$190*1))</f>
        <v>0</v>
      </c>
      <c r="Z295" s="67" cm="1">
        <f t="array" ref="Z295">SUMPRODUCT(('P1'!$M$8:$AV$8=Z$9)*('P1'!$B$11:$B$190=$B295)*('P1'!$M$11:$AV$190*1))</f>
        <v>0</v>
      </c>
      <c r="AA295" s="68" cm="1">
        <f t="array" ref="AA295">SUMPRODUCT(('P1'!$M$8:$AV$8=AA$9)*('P1'!$B$11:$B$190=$B295)*('P1'!$M$11:$AV$190*1))</f>
        <v>0</v>
      </c>
      <c r="AB295" s="69" cm="1">
        <f t="array" ref="AB295">SUMPRODUCT(('P1'!$M$8:$AV$8=AB$9)*('P1'!$B$11:$B$190=$B295)*('P1'!$M$11:$AV$190*1))</f>
        <v>0</v>
      </c>
      <c r="AC295" s="67" cm="1">
        <f t="array" ref="AC295">SUMPRODUCT(('P1'!$M$8:$AV$8=AC$9)*('P1'!$B$11:$B$190=$B295)*('P1'!$M$11:$AV$190*1))</f>
        <v>0</v>
      </c>
      <c r="AD295" s="68" cm="1">
        <f t="array" ref="AD295">SUMPRODUCT(('P1'!$M$8:$AV$8=AD$9)*('P1'!$B$11:$B$190=$B295)*('P1'!$M$11:$AV$190*1))</f>
        <v>0</v>
      </c>
      <c r="AE295" s="69" cm="1">
        <f t="array" ref="AE295">SUMPRODUCT(('P1'!$M$8:$AV$8=AE$9)*('P1'!$B$11:$B$190=$B295)*('P1'!$M$11:$AV$190*1))</f>
        <v>0</v>
      </c>
      <c r="AF295" s="67" cm="1">
        <f t="array" ref="AF295">SUMPRODUCT(('P1'!$M$8:$AV$8=AF$9)*('P1'!$B$11:$B$190=$B295)*('P1'!$M$11:$AV$190*1))</f>
        <v>0</v>
      </c>
      <c r="AG295" s="68" cm="1">
        <f t="array" ref="AG295">SUMPRODUCT(('P1'!$M$8:$AV$8=AG$9)*('P1'!$B$11:$B$190=$B295)*('P1'!$M$11:$AV$190*1))</f>
        <v>0</v>
      </c>
      <c r="AH295" s="69" cm="1">
        <f t="array" ref="AH295">SUMPRODUCT(('P1'!$M$8:$AV$8=AH$9)*('P1'!$B$11:$B$190=$B295)*('P1'!$M$11:$AV$190*1))</f>
        <v>0</v>
      </c>
      <c r="AI295" s="67" cm="1">
        <f t="array" ref="AI295">SUMPRODUCT(('P1'!$M$8:$AV$8=AI$9)*('P1'!$B$11:$B$190=$B295)*('P1'!$M$11:$AV$190*1))</f>
        <v>0</v>
      </c>
      <c r="AJ295" s="68" cm="1">
        <f t="array" ref="AJ295">SUMPRODUCT(('P1'!$M$8:$AV$8=AJ$9)*('P1'!$B$11:$B$190=$B295)*('P1'!$M$11:$AV$190*1))</f>
        <v>0</v>
      </c>
      <c r="AK295" s="69" cm="1">
        <f t="array" ref="AK295">SUMPRODUCT(('P1'!$M$8:$AV$8=AK$9)*('P1'!$B$11:$B$190=$B295)*('P1'!$M$11:$AV$190*1))</f>
        <v>0</v>
      </c>
      <c r="AL295" s="67" cm="1">
        <f t="array" ref="AL295">SUMPRODUCT(('P1'!$M$8:$AV$8=AL$9)*('P1'!$B$11:$B$190=$B295)*('P1'!$M$11:$AV$190*1))</f>
        <v>0</v>
      </c>
      <c r="AM295" s="68" cm="1">
        <f t="array" ref="AM295">SUMPRODUCT(('P1'!$M$8:$AV$8=AM$9)*('P1'!$B$11:$B$190=$B295)*('P1'!$M$11:$AV$190*1))</f>
        <v>0</v>
      </c>
      <c r="AN295" s="69" cm="1">
        <f t="array" ref="AN295">SUMPRODUCT(('P1'!$M$8:$AV$8=AN$9)*('P1'!$B$11:$B$190=$B295)*('P1'!$M$11:$AV$190*1))</f>
        <v>0</v>
      </c>
      <c r="AO295" s="67" cm="1">
        <f t="array" ref="AO295">SUMPRODUCT(('P1'!$M$8:$AV$8=AO$9)*('P1'!$B$11:$B$190=$B295)*('P1'!$M$11:$AV$190*1))</f>
        <v>0</v>
      </c>
      <c r="AP295" s="68" cm="1">
        <f t="array" ref="AP295">SUMPRODUCT(('P1'!$M$8:$AV$8=AP$9)*('P1'!$B$11:$B$190=$B295)*('P1'!$M$11:$AV$190*1))</f>
        <v>0</v>
      </c>
      <c r="AQ295" s="69" cm="1">
        <f t="array" ref="AQ295">SUMPRODUCT(('P1'!$M$8:$AV$8=AQ$9)*('P1'!$B$11:$B$190=$B295)*('P1'!$M$11:$AV$190*1))</f>
        <v>0</v>
      </c>
      <c r="AR295" s="67" cm="1">
        <f t="array" ref="AR295">SUMPRODUCT(('P1'!$M$8:$AV$8=AR$9)*('P1'!$B$11:$B$190=$B295)*('P1'!$M$11:$AV$190*1))</f>
        <v>0</v>
      </c>
      <c r="AS295" s="68" cm="1">
        <f t="array" ref="AS295">SUMPRODUCT(('P1'!$M$8:$AV$8=AS$9)*('P1'!$B$11:$B$190=$B295)*('P1'!$M$11:$AV$190*1))</f>
        <v>0</v>
      </c>
      <c r="AT295" s="69" cm="1">
        <f t="array" ref="AT295">SUMPRODUCT(('P1'!$M$8:$AV$8=AT$9)*('P1'!$B$11:$B$190=$B295)*('P1'!$M$11:$AV$190*1))</f>
        <v>0</v>
      </c>
      <c r="AU295" s="67" cm="1">
        <f t="array" ref="AU295">SUMPRODUCT(('P1'!$M$8:$AV$8=AU$9)*('P1'!$B$11:$B$190=$B295)*('P1'!$M$11:$AV$190*1))</f>
        <v>0</v>
      </c>
      <c r="AV295" s="68" cm="1">
        <f t="array" ref="AV295">SUMPRODUCT(('P1'!$M$8:$AV$8=AV$9)*('P1'!$B$11:$B$190=$B295)*('P1'!$M$11:$AV$190*1))</f>
        <v>0</v>
      </c>
      <c r="AW295" s="69" cm="1">
        <f t="array" ref="AW295">SUMPRODUCT(('P1'!$M$8:$AV$8=AW$9)*('P1'!$B$11:$B$190=$B295)*('P1'!$M$11:$AV$190*1))</f>
        <v>0</v>
      </c>
      <c r="AX295" s="67" cm="1">
        <f t="array" ref="AX295">SUMPRODUCT(('P1'!$M$8:$AV$8=AX$9)*('P1'!$B$11:$B$190=$B295)*('P1'!$M$11:$AV$190*1))</f>
        <v>0</v>
      </c>
      <c r="AY295" s="68" cm="1">
        <f t="array" ref="AY295">SUMPRODUCT(('P1'!$M$8:$AV$8=AY$9)*('P1'!$B$11:$B$190=$B295)*('P1'!$M$11:$AV$190*1))</f>
        <v>0</v>
      </c>
      <c r="AZ295" s="69" cm="1">
        <f t="array" ref="AZ295">SUMPRODUCT(('P1'!$M$8:$AV$8=AZ$9)*('P1'!$B$11:$B$190=$B295)*('P1'!$M$11:$AV$190*1))</f>
        <v>0</v>
      </c>
      <c r="BA295" s="26"/>
      <c r="BB295" s="381"/>
      <c r="BC295" s="382"/>
      <c r="BD295" s="26"/>
      <c r="BE295" s="381">
        <f t="shared" si="333"/>
        <v>0</v>
      </c>
      <c r="BF295" s="383">
        <f t="shared" si="334"/>
        <v>0</v>
      </c>
      <c r="BG295" s="26"/>
      <c r="BH295" s="381">
        <f t="shared" si="335"/>
        <v>0</v>
      </c>
      <c r="BI295" s="383">
        <f t="shared" si="293"/>
        <v>0</v>
      </c>
    </row>
    <row r="296" spans="2:61" ht="14.5" hidden="1" customHeight="1" outlineLevel="1" x14ac:dyDescent="0.35">
      <c r="B296" s="61" t="s">
        <v>541</v>
      </c>
      <c r="C296" s="62">
        <f>IFERROR(VLOOKUP($B296,'P1'!$B:$AQ,2,FALSE),0)</f>
        <v>0</v>
      </c>
      <c r="D296" s="391">
        <f>IFERROR(VLOOKUP($B296,'P1'!$B:$AQ,3,FALSE),0)</f>
        <v>0</v>
      </c>
      <c r="E296" s="377">
        <f>IFERROR(VLOOKUP($B296,'P1'!$B:$AQ,4,FALSE),0)</f>
        <v>0</v>
      </c>
      <c r="F296" s="376">
        <f>IFERROR(VLOOKUP($B296,'P1'!$B:$AQ,5,FALSE),0)</f>
        <v>0</v>
      </c>
      <c r="G296" s="377">
        <f>IFERROR(VLOOKUP($B296,'P1'!$B:$AQ,6,FALSE),0)</f>
        <v>0</v>
      </c>
      <c r="H296" s="378">
        <f>IFERROR(VLOOKUP($B296,'P1'!$B:$AQ,7,FALSE),0)</f>
        <v>0</v>
      </c>
      <c r="I296" s="379">
        <f>IFERROR(VLOOKUP($B296,'P1'!$B:$AQ,8,FALSE),0)</f>
        <v>0</v>
      </c>
      <c r="J296" s="65">
        <f>IFERROR(VLOOKUP($B296,'P1'!$B:$AQ,9,FALSE),0)</f>
        <v>0</v>
      </c>
      <c r="K296" s="392"/>
      <c r="L296" s="68">
        <f t="shared" si="332"/>
        <v>0</v>
      </c>
      <c r="M296" s="393"/>
      <c r="N296" s="393"/>
      <c r="O296" s="66">
        <f t="shared" si="336"/>
        <v>0</v>
      </c>
      <c r="P296" s="26"/>
      <c r="Q296" s="67" cm="1">
        <f t="array" ref="Q296">SUMPRODUCT(('P1'!$M$8:$AV$8=Q$9)*('P1'!$B$11:$B$190=$B296)*('P1'!$M$11:$AV$190*1))</f>
        <v>0</v>
      </c>
      <c r="R296" s="68" cm="1">
        <f t="array" ref="R296">SUMPRODUCT(('P1'!$M$8:$AV$8=R$9)*('P1'!$B$11:$B$190=$B296)*('P1'!$M$11:$AV$190*1))</f>
        <v>0</v>
      </c>
      <c r="S296" s="69" cm="1">
        <f t="array" ref="S296">SUMPRODUCT(('P1'!$M$8:$AV$8=S$9)*('P1'!$B$11:$B$190=$B296)*('P1'!$M$11:$AV$190*1))</f>
        <v>0</v>
      </c>
      <c r="T296" s="67" cm="1">
        <f t="array" ref="T296">SUMPRODUCT(('P1'!$M$8:$AV$8=T$9)*('P1'!$B$11:$B$190=$B296)*('P1'!$M$11:$AV$190*1))</f>
        <v>0</v>
      </c>
      <c r="U296" s="68" cm="1">
        <f t="array" ref="U296">SUMPRODUCT(('P1'!$M$8:$AV$8=U$9)*('P1'!$B$11:$B$190=$B296)*('P1'!$M$11:$AV$190*1))</f>
        <v>0</v>
      </c>
      <c r="V296" s="69" cm="1">
        <f t="array" ref="V296">SUMPRODUCT(('P1'!$M$8:$AV$8=V$9)*('P1'!$B$11:$B$190=$B296)*('P1'!$M$11:$AV$190*1))</f>
        <v>0</v>
      </c>
      <c r="W296" s="67" cm="1">
        <f t="array" ref="W296">SUMPRODUCT(('P1'!$M$8:$AV$8=W$9)*('P1'!$B$11:$B$190=$B296)*('P1'!$M$11:$AV$190*1))</f>
        <v>0</v>
      </c>
      <c r="X296" s="68" cm="1">
        <f t="array" ref="X296">SUMPRODUCT(('P1'!$M$8:$AV$8=X$9)*('P1'!$B$11:$B$190=$B296)*('P1'!$M$11:$AV$190*1))</f>
        <v>0</v>
      </c>
      <c r="Y296" s="69" cm="1">
        <f t="array" ref="Y296">SUMPRODUCT(('P1'!$M$8:$AV$8=Y$9)*('P1'!$B$11:$B$190=$B296)*('P1'!$M$11:$AV$190*1))</f>
        <v>0</v>
      </c>
      <c r="Z296" s="67" cm="1">
        <f t="array" ref="Z296">SUMPRODUCT(('P1'!$M$8:$AV$8=Z$9)*('P1'!$B$11:$B$190=$B296)*('P1'!$M$11:$AV$190*1))</f>
        <v>0</v>
      </c>
      <c r="AA296" s="68" cm="1">
        <f t="array" ref="AA296">SUMPRODUCT(('P1'!$M$8:$AV$8=AA$9)*('P1'!$B$11:$B$190=$B296)*('P1'!$M$11:$AV$190*1))</f>
        <v>0</v>
      </c>
      <c r="AB296" s="69" cm="1">
        <f t="array" ref="AB296">SUMPRODUCT(('P1'!$M$8:$AV$8=AB$9)*('P1'!$B$11:$B$190=$B296)*('P1'!$M$11:$AV$190*1))</f>
        <v>0</v>
      </c>
      <c r="AC296" s="67" cm="1">
        <f t="array" ref="AC296">SUMPRODUCT(('P1'!$M$8:$AV$8=AC$9)*('P1'!$B$11:$B$190=$B296)*('P1'!$M$11:$AV$190*1))</f>
        <v>0</v>
      </c>
      <c r="AD296" s="68" cm="1">
        <f t="array" ref="AD296">SUMPRODUCT(('P1'!$M$8:$AV$8=AD$9)*('P1'!$B$11:$B$190=$B296)*('P1'!$M$11:$AV$190*1))</f>
        <v>0</v>
      </c>
      <c r="AE296" s="69" cm="1">
        <f t="array" ref="AE296">SUMPRODUCT(('P1'!$M$8:$AV$8=AE$9)*('P1'!$B$11:$B$190=$B296)*('P1'!$M$11:$AV$190*1))</f>
        <v>0</v>
      </c>
      <c r="AF296" s="67" cm="1">
        <f t="array" ref="AF296">SUMPRODUCT(('P1'!$M$8:$AV$8=AF$9)*('P1'!$B$11:$B$190=$B296)*('P1'!$M$11:$AV$190*1))</f>
        <v>0</v>
      </c>
      <c r="AG296" s="68" cm="1">
        <f t="array" ref="AG296">SUMPRODUCT(('P1'!$M$8:$AV$8=AG$9)*('P1'!$B$11:$B$190=$B296)*('P1'!$M$11:$AV$190*1))</f>
        <v>0</v>
      </c>
      <c r="AH296" s="69" cm="1">
        <f t="array" ref="AH296">SUMPRODUCT(('P1'!$M$8:$AV$8=AH$9)*('P1'!$B$11:$B$190=$B296)*('P1'!$M$11:$AV$190*1))</f>
        <v>0</v>
      </c>
      <c r="AI296" s="67" cm="1">
        <f t="array" ref="AI296">SUMPRODUCT(('P1'!$M$8:$AV$8=AI$9)*('P1'!$B$11:$B$190=$B296)*('P1'!$M$11:$AV$190*1))</f>
        <v>0</v>
      </c>
      <c r="AJ296" s="68" cm="1">
        <f t="array" ref="AJ296">SUMPRODUCT(('P1'!$M$8:$AV$8=AJ$9)*('P1'!$B$11:$B$190=$B296)*('P1'!$M$11:$AV$190*1))</f>
        <v>0</v>
      </c>
      <c r="AK296" s="69" cm="1">
        <f t="array" ref="AK296">SUMPRODUCT(('P1'!$M$8:$AV$8=AK$9)*('P1'!$B$11:$B$190=$B296)*('P1'!$M$11:$AV$190*1))</f>
        <v>0</v>
      </c>
      <c r="AL296" s="67" cm="1">
        <f t="array" ref="AL296">SUMPRODUCT(('P1'!$M$8:$AV$8=AL$9)*('P1'!$B$11:$B$190=$B296)*('P1'!$M$11:$AV$190*1))</f>
        <v>0</v>
      </c>
      <c r="AM296" s="68" cm="1">
        <f t="array" ref="AM296">SUMPRODUCT(('P1'!$M$8:$AV$8=AM$9)*('P1'!$B$11:$B$190=$B296)*('P1'!$M$11:$AV$190*1))</f>
        <v>0</v>
      </c>
      <c r="AN296" s="69" cm="1">
        <f t="array" ref="AN296">SUMPRODUCT(('P1'!$M$8:$AV$8=AN$9)*('P1'!$B$11:$B$190=$B296)*('P1'!$M$11:$AV$190*1))</f>
        <v>0</v>
      </c>
      <c r="AO296" s="67" cm="1">
        <f t="array" ref="AO296">SUMPRODUCT(('P1'!$M$8:$AV$8=AO$9)*('P1'!$B$11:$B$190=$B296)*('P1'!$M$11:$AV$190*1))</f>
        <v>0</v>
      </c>
      <c r="AP296" s="68" cm="1">
        <f t="array" ref="AP296">SUMPRODUCT(('P1'!$M$8:$AV$8=AP$9)*('P1'!$B$11:$B$190=$B296)*('P1'!$M$11:$AV$190*1))</f>
        <v>0</v>
      </c>
      <c r="AQ296" s="69" cm="1">
        <f t="array" ref="AQ296">SUMPRODUCT(('P1'!$M$8:$AV$8=AQ$9)*('P1'!$B$11:$B$190=$B296)*('P1'!$M$11:$AV$190*1))</f>
        <v>0</v>
      </c>
      <c r="AR296" s="67" cm="1">
        <f t="array" ref="AR296">SUMPRODUCT(('P1'!$M$8:$AV$8=AR$9)*('P1'!$B$11:$B$190=$B296)*('P1'!$M$11:$AV$190*1))</f>
        <v>0</v>
      </c>
      <c r="AS296" s="68" cm="1">
        <f t="array" ref="AS296">SUMPRODUCT(('P1'!$M$8:$AV$8=AS$9)*('P1'!$B$11:$B$190=$B296)*('P1'!$M$11:$AV$190*1))</f>
        <v>0</v>
      </c>
      <c r="AT296" s="69" cm="1">
        <f t="array" ref="AT296">SUMPRODUCT(('P1'!$M$8:$AV$8=AT$9)*('P1'!$B$11:$B$190=$B296)*('P1'!$M$11:$AV$190*1))</f>
        <v>0</v>
      </c>
      <c r="AU296" s="67" cm="1">
        <f t="array" ref="AU296">SUMPRODUCT(('P1'!$M$8:$AV$8=AU$9)*('P1'!$B$11:$B$190=$B296)*('P1'!$M$11:$AV$190*1))</f>
        <v>0</v>
      </c>
      <c r="AV296" s="68" cm="1">
        <f t="array" ref="AV296">SUMPRODUCT(('P1'!$M$8:$AV$8=AV$9)*('P1'!$B$11:$B$190=$B296)*('P1'!$M$11:$AV$190*1))</f>
        <v>0</v>
      </c>
      <c r="AW296" s="69" cm="1">
        <f t="array" ref="AW296">SUMPRODUCT(('P1'!$M$8:$AV$8=AW$9)*('P1'!$B$11:$B$190=$B296)*('P1'!$M$11:$AV$190*1))</f>
        <v>0</v>
      </c>
      <c r="AX296" s="67" cm="1">
        <f t="array" ref="AX296">SUMPRODUCT(('P1'!$M$8:$AV$8=AX$9)*('P1'!$B$11:$B$190=$B296)*('P1'!$M$11:$AV$190*1))</f>
        <v>0</v>
      </c>
      <c r="AY296" s="68" cm="1">
        <f t="array" ref="AY296">SUMPRODUCT(('P1'!$M$8:$AV$8=AY$9)*('P1'!$B$11:$B$190=$B296)*('P1'!$M$11:$AV$190*1))</f>
        <v>0</v>
      </c>
      <c r="AZ296" s="69" cm="1">
        <f t="array" ref="AZ296">SUMPRODUCT(('P1'!$M$8:$AV$8=AZ$9)*('P1'!$B$11:$B$190=$B296)*('P1'!$M$11:$AV$190*1))</f>
        <v>0</v>
      </c>
      <c r="BA296" s="26"/>
      <c r="BB296" s="381"/>
      <c r="BC296" s="382"/>
      <c r="BD296" s="26"/>
      <c r="BE296" s="381">
        <f t="shared" si="333"/>
        <v>0</v>
      </c>
      <c r="BF296" s="383">
        <f t="shared" si="334"/>
        <v>0</v>
      </c>
      <c r="BG296" s="26"/>
      <c r="BH296" s="381">
        <f t="shared" si="335"/>
        <v>0</v>
      </c>
      <c r="BI296" s="383">
        <f t="shared" si="293"/>
        <v>0</v>
      </c>
    </row>
    <row r="297" spans="2:61" ht="14.5" hidden="1" customHeight="1" outlineLevel="1" x14ac:dyDescent="0.35">
      <c r="B297" s="61" t="s">
        <v>542</v>
      </c>
      <c r="C297" s="62">
        <f>IFERROR(VLOOKUP($B297,'P1'!$B:$AQ,2,FALSE),0)</f>
        <v>0</v>
      </c>
      <c r="D297" s="391">
        <f>IFERROR(VLOOKUP($B297,'P1'!$B:$AQ,3,FALSE),0)</f>
        <v>0</v>
      </c>
      <c r="E297" s="377">
        <f>IFERROR(VLOOKUP($B297,'P1'!$B:$AQ,4,FALSE),0)</f>
        <v>0</v>
      </c>
      <c r="F297" s="376">
        <f>IFERROR(VLOOKUP($B297,'P1'!$B:$AQ,5,FALSE),0)</f>
        <v>0</v>
      </c>
      <c r="G297" s="377">
        <f>IFERROR(VLOOKUP($B297,'P1'!$B:$AQ,6,FALSE),0)</f>
        <v>0</v>
      </c>
      <c r="H297" s="378">
        <f>IFERROR(VLOOKUP($B297,'P1'!$B:$AQ,7,FALSE),0)</f>
        <v>0</v>
      </c>
      <c r="I297" s="379">
        <f>IFERROR(VLOOKUP($B297,'P1'!$B:$AQ,8,FALSE),0)</f>
        <v>0</v>
      </c>
      <c r="J297" s="65">
        <f>IFERROR(VLOOKUP($B297,'P1'!$B:$AQ,9,FALSE),0)</f>
        <v>0</v>
      </c>
      <c r="K297" s="392"/>
      <c r="L297" s="68">
        <f t="shared" si="332"/>
        <v>0</v>
      </c>
      <c r="M297" s="393"/>
      <c r="N297" s="393"/>
      <c r="O297" s="66">
        <f t="shared" si="336"/>
        <v>0</v>
      </c>
      <c r="P297" s="26"/>
      <c r="Q297" s="67" cm="1">
        <f t="array" ref="Q297">SUMPRODUCT(('P1'!$M$8:$AV$8=Q$9)*('P1'!$B$11:$B$190=$B297)*('P1'!$M$11:$AV$190*1))</f>
        <v>0</v>
      </c>
      <c r="R297" s="68" cm="1">
        <f t="array" ref="R297">SUMPRODUCT(('P1'!$M$8:$AV$8=R$9)*('P1'!$B$11:$B$190=$B297)*('P1'!$M$11:$AV$190*1))</f>
        <v>0</v>
      </c>
      <c r="S297" s="69" cm="1">
        <f t="array" ref="S297">SUMPRODUCT(('P1'!$M$8:$AV$8=S$9)*('P1'!$B$11:$B$190=$B297)*('P1'!$M$11:$AV$190*1))</f>
        <v>0</v>
      </c>
      <c r="T297" s="67" cm="1">
        <f t="array" ref="T297">SUMPRODUCT(('P1'!$M$8:$AV$8=T$9)*('P1'!$B$11:$B$190=$B297)*('P1'!$M$11:$AV$190*1))</f>
        <v>0</v>
      </c>
      <c r="U297" s="68" cm="1">
        <f t="array" ref="U297">SUMPRODUCT(('P1'!$M$8:$AV$8=U$9)*('P1'!$B$11:$B$190=$B297)*('P1'!$M$11:$AV$190*1))</f>
        <v>0</v>
      </c>
      <c r="V297" s="69" cm="1">
        <f t="array" ref="V297">SUMPRODUCT(('P1'!$M$8:$AV$8=V$9)*('P1'!$B$11:$B$190=$B297)*('P1'!$M$11:$AV$190*1))</f>
        <v>0</v>
      </c>
      <c r="W297" s="67" cm="1">
        <f t="array" ref="W297">SUMPRODUCT(('P1'!$M$8:$AV$8=W$9)*('P1'!$B$11:$B$190=$B297)*('P1'!$M$11:$AV$190*1))</f>
        <v>0</v>
      </c>
      <c r="X297" s="68" cm="1">
        <f t="array" ref="X297">SUMPRODUCT(('P1'!$M$8:$AV$8=X$9)*('P1'!$B$11:$B$190=$B297)*('P1'!$M$11:$AV$190*1))</f>
        <v>0</v>
      </c>
      <c r="Y297" s="69" cm="1">
        <f t="array" ref="Y297">SUMPRODUCT(('P1'!$M$8:$AV$8=Y$9)*('P1'!$B$11:$B$190=$B297)*('P1'!$M$11:$AV$190*1))</f>
        <v>0</v>
      </c>
      <c r="Z297" s="67" cm="1">
        <f t="array" ref="Z297">SUMPRODUCT(('P1'!$M$8:$AV$8=Z$9)*('P1'!$B$11:$B$190=$B297)*('P1'!$M$11:$AV$190*1))</f>
        <v>0</v>
      </c>
      <c r="AA297" s="68" cm="1">
        <f t="array" ref="AA297">SUMPRODUCT(('P1'!$M$8:$AV$8=AA$9)*('P1'!$B$11:$B$190=$B297)*('P1'!$M$11:$AV$190*1))</f>
        <v>0</v>
      </c>
      <c r="AB297" s="69" cm="1">
        <f t="array" ref="AB297">SUMPRODUCT(('P1'!$M$8:$AV$8=AB$9)*('P1'!$B$11:$B$190=$B297)*('P1'!$M$11:$AV$190*1))</f>
        <v>0</v>
      </c>
      <c r="AC297" s="67" cm="1">
        <f t="array" ref="AC297">SUMPRODUCT(('P1'!$M$8:$AV$8=AC$9)*('P1'!$B$11:$B$190=$B297)*('P1'!$M$11:$AV$190*1))</f>
        <v>0</v>
      </c>
      <c r="AD297" s="68" cm="1">
        <f t="array" ref="AD297">SUMPRODUCT(('P1'!$M$8:$AV$8=AD$9)*('P1'!$B$11:$B$190=$B297)*('P1'!$M$11:$AV$190*1))</f>
        <v>0</v>
      </c>
      <c r="AE297" s="69" cm="1">
        <f t="array" ref="AE297">SUMPRODUCT(('P1'!$M$8:$AV$8=AE$9)*('P1'!$B$11:$B$190=$B297)*('P1'!$M$11:$AV$190*1))</f>
        <v>0</v>
      </c>
      <c r="AF297" s="67" cm="1">
        <f t="array" ref="AF297">SUMPRODUCT(('P1'!$M$8:$AV$8=AF$9)*('P1'!$B$11:$B$190=$B297)*('P1'!$M$11:$AV$190*1))</f>
        <v>0</v>
      </c>
      <c r="AG297" s="68" cm="1">
        <f t="array" ref="AG297">SUMPRODUCT(('P1'!$M$8:$AV$8=AG$9)*('P1'!$B$11:$B$190=$B297)*('P1'!$M$11:$AV$190*1))</f>
        <v>0</v>
      </c>
      <c r="AH297" s="69" cm="1">
        <f t="array" ref="AH297">SUMPRODUCT(('P1'!$M$8:$AV$8=AH$9)*('P1'!$B$11:$B$190=$B297)*('P1'!$M$11:$AV$190*1))</f>
        <v>0</v>
      </c>
      <c r="AI297" s="67" cm="1">
        <f t="array" ref="AI297">SUMPRODUCT(('P1'!$M$8:$AV$8=AI$9)*('P1'!$B$11:$B$190=$B297)*('P1'!$M$11:$AV$190*1))</f>
        <v>0</v>
      </c>
      <c r="AJ297" s="68" cm="1">
        <f t="array" ref="AJ297">SUMPRODUCT(('P1'!$M$8:$AV$8=AJ$9)*('P1'!$B$11:$B$190=$B297)*('P1'!$M$11:$AV$190*1))</f>
        <v>0</v>
      </c>
      <c r="AK297" s="69" cm="1">
        <f t="array" ref="AK297">SUMPRODUCT(('P1'!$M$8:$AV$8=AK$9)*('P1'!$B$11:$B$190=$B297)*('P1'!$M$11:$AV$190*1))</f>
        <v>0</v>
      </c>
      <c r="AL297" s="67" cm="1">
        <f t="array" ref="AL297">SUMPRODUCT(('P1'!$M$8:$AV$8=AL$9)*('P1'!$B$11:$B$190=$B297)*('P1'!$M$11:$AV$190*1))</f>
        <v>0</v>
      </c>
      <c r="AM297" s="68" cm="1">
        <f t="array" ref="AM297">SUMPRODUCT(('P1'!$M$8:$AV$8=AM$9)*('P1'!$B$11:$B$190=$B297)*('P1'!$M$11:$AV$190*1))</f>
        <v>0</v>
      </c>
      <c r="AN297" s="69" cm="1">
        <f t="array" ref="AN297">SUMPRODUCT(('P1'!$M$8:$AV$8=AN$9)*('P1'!$B$11:$B$190=$B297)*('P1'!$M$11:$AV$190*1))</f>
        <v>0</v>
      </c>
      <c r="AO297" s="67" cm="1">
        <f t="array" ref="AO297">SUMPRODUCT(('P1'!$M$8:$AV$8=AO$9)*('P1'!$B$11:$B$190=$B297)*('P1'!$M$11:$AV$190*1))</f>
        <v>0</v>
      </c>
      <c r="AP297" s="68" cm="1">
        <f t="array" ref="AP297">SUMPRODUCT(('P1'!$M$8:$AV$8=AP$9)*('P1'!$B$11:$B$190=$B297)*('P1'!$M$11:$AV$190*1))</f>
        <v>0</v>
      </c>
      <c r="AQ297" s="69" cm="1">
        <f t="array" ref="AQ297">SUMPRODUCT(('P1'!$M$8:$AV$8=AQ$9)*('P1'!$B$11:$B$190=$B297)*('P1'!$M$11:$AV$190*1))</f>
        <v>0</v>
      </c>
      <c r="AR297" s="67" cm="1">
        <f t="array" ref="AR297">SUMPRODUCT(('P1'!$M$8:$AV$8=AR$9)*('P1'!$B$11:$B$190=$B297)*('P1'!$M$11:$AV$190*1))</f>
        <v>0</v>
      </c>
      <c r="AS297" s="68" cm="1">
        <f t="array" ref="AS297">SUMPRODUCT(('P1'!$M$8:$AV$8=AS$9)*('P1'!$B$11:$B$190=$B297)*('P1'!$M$11:$AV$190*1))</f>
        <v>0</v>
      </c>
      <c r="AT297" s="69" cm="1">
        <f t="array" ref="AT297">SUMPRODUCT(('P1'!$M$8:$AV$8=AT$9)*('P1'!$B$11:$B$190=$B297)*('P1'!$M$11:$AV$190*1))</f>
        <v>0</v>
      </c>
      <c r="AU297" s="67" cm="1">
        <f t="array" ref="AU297">SUMPRODUCT(('P1'!$M$8:$AV$8=AU$9)*('P1'!$B$11:$B$190=$B297)*('P1'!$M$11:$AV$190*1))</f>
        <v>0</v>
      </c>
      <c r="AV297" s="68" cm="1">
        <f t="array" ref="AV297">SUMPRODUCT(('P1'!$M$8:$AV$8=AV$9)*('P1'!$B$11:$B$190=$B297)*('P1'!$M$11:$AV$190*1))</f>
        <v>0</v>
      </c>
      <c r="AW297" s="69" cm="1">
        <f t="array" ref="AW297">SUMPRODUCT(('P1'!$M$8:$AV$8=AW$9)*('P1'!$B$11:$B$190=$B297)*('P1'!$M$11:$AV$190*1))</f>
        <v>0</v>
      </c>
      <c r="AX297" s="67" cm="1">
        <f t="array" ref="AX297">SUMPRODUCT(('P1'!$M$8:$AV$8=AX$9)*('P1'!$B$11:$B$190=$B297)*('P1'!$M$11:$AV$190*1))</f>
        <v>0</v>
      </c>
      <c r="AY297" s="68" cm="1">
        <f t="array" ref="AY297">SUMPRODUCT(('P1'!$M$8:$AV$8=AY$9)*('P1'!$B$11:$B$190=$B297)*('P1'!$M$11:$AV$190*1))</f>
        <v>0</v>
      </c>
      <c r="AZ297" s="69" cm="1">
        <f t="array" ref="AZ297">SUMPRODUCT(('P1'!$M$8:$AV$8=AZ$9)*('P1'!$B$11:$B$190=$B297)*('P1'!$M$11:$AV$190*1))</f>
        <v>0</v>
      </c>
      <c r="BA297" s="26"/>
      <c r="BB297" s="381"/>
      <c r="BC297" s="382"/>
      <c r="BD297" s="26"/>
      <c r="BE297" s="381">
        <f t="shared" si="333"/>
        <v>0</v>
      </c>
      <c r="BF297" s="383">
        <f t="shared" si="334"/>
        <v>0</v>
      </c>
      <c r="BG297" s="26"/>
      <c r="BH297" s="381">
        <f t="shared" si="335"/>
        <v>0</v>
      </c>
      <c r="BI297" s="383">
        <f t="shared" si="293"/>
        <v>0</v>
      </c>
    </row>
    <row r="298" spans="2:61" ht="14.5" hidden="1" customHeight="1" outlineLevel="1" x14ac:dyDescent="0.35">
      <c r="B298" s="61" t="s">
        <v>543</v>
      </c>
      <c r="C298" s="62">
        <f>IFERROR(VLOOKUP($B298,'P1'!$B:$AQ,2,FALSE),0)</f>
        <v>0</v>
      </c>
      <c r="D298" s="391">
        <f>IFERROR(VLOOKUP($B298,'P1'!$B:$AQ,3,FALSE),0)</f>
        <v>0</v>
      </c>
      <c r="E298" s="377">
        <f>IFERROR(VLOOKUP($B298,'P1'!$B:$AQ,4,FALSE),0)</f>
        <v>0</v>
      </c>
      <c r="F298" s="376">
        <f>IFERROR(VLOOKUP($B298,'P1'!$B:$AQ,5,FALSE),0)</f>
        <v>0</v>
      </c>
      <c r="G298" s="377">
        <f>IFERROR(VLOOKUP($B298,'P1'!$B:$AQ,6,FALSE),0)</f>
        <v>0</v>
      </c>
      <c r="H298" s="378">
        <f>IFERROR(VLOOKUP($B298,'P1'!$B:$AQ,7,FALSE),0)</f>
        <v>0</v>
      </c>
      <c r="I298" s="379">
        <f>IFERROR(VLOOKUP($B298,'P1'!$B:$AQ,8,FALSE),0)</f>
        <v>0</v>
      </c>
      <c r="J298" s="65">
        <f>IFERROR(VLOOKUP($B298,'P1'!$B:$AQ,9,FALSE),0)</f>
        <v>0</v>
      </c>
      <c r="K298" s="392"/>
      <c r="L298" s="68">
        <f t="shared" si="332"/>
        <v>0</v>
      </c>
      <c r="M298" s="393"/>
      <c r="N298" s="393"/>
      <c r="O298" s="66">
        <f t="shared" si="336"/>
        <v>0</v>
      </c>
      <c r="P298" s="26"/>
      <c r="Q298" s="67" cm="1">
        <f t="array" ref="Q298">SUMPRODUCT(('P1'!$M$8:$AV$8=Q$9)*('P1'!$B$11:$B$190=$B298)*('P1'!$M$11:$AV$190*1))</f>
        <v>0</v>
      </c>
      <c r="R298" s="68" cm="1">
        <f t="array" ref="R298">SUMPRODUCT(('P1'!$M$8:$AV$8=R$9)*('P1'!$B$11:$B$190=$B298)*('P1'!$M$11:$AV$190*1))</f>
        <v>0</v>
      </c>
      <c r="S298" s="69" cm="1">
        <f t="array" ref="S298">SUMPRODUCT(('P1'!$M$8:$AV$8=S$9)*('P1'!$B$11:$B$190=$B298)*('P1'!$M$11:$AV$190*1))</f>
        <v>0</v>
      </c>
      <c r="T298" s="67" cm="1">
        <f t="array" ref="T298">SUMPRODUCT(('P1'!$M$8:$AV$8=T$9)*('P1'!$B$11:$B$190=$B298)*('P1'!$M$11:$AV$190*1))</f>
        <v>0</v>
      </c>
      <c r="U298" s="68" cm="1">
        <f t="array" ref="U298">SUMPRODUCT(('P1'!$M$8:$AV$8=U$9)*('P1'!$B$11:$B$190=$B298)*('P1'!$M$11:$AV$190*1))</f>
        <v>0</v>
      </c>
      <c r="V298" s="69" cm="1">
        <f t="array" ref="V298">SUMPRODUCT(('P1'!$M$8:$AV$8=V$9)*('P1'!$B$11:$B$190=$B298)*('P1'!$M$11:$AV$190*1))</f>
        <v>0</v>
      </c>
      <c r="W298" s="67" cm="1">
        <f t="array" ref="W298">SUMPRODUCT(('P1'!$M$8:$AV$8=W$9)*('P1'!$B$11:$B$190=$B298)*('P1'!$M$11:$AV$190*1))</f>
        <v>0</v>
      </c>
      <c r="X298" s="68" cm="1">
        <f t="array" ref="X298">SUMPRODUCT(('P1'!$M$8:$AV$8=X$9)*('P1'!$B$11:$B$190=$B298)*('P1'!$M$11:$AV$190*1))</f>
        <v>0</v>
      </c>
      <c r="Y298" s="69" cm="1">
        <f t="array" ref="Y298">SUMPRODUCT(('P1'!$M$8:$AV$8=Y$9)*('P1'!$B$11:$B$190=$B298)*('P1'!$M$11:$AV$190*1))</f>
        <v>0</v>
      </c>
      <c r="Z298" s="67" cm="1">
        <f t="array" ref="Z298">SUMPRODUCT(('P1'!$M$8:$AV$8=Z$9)*('P1'!$B$11:$B$190=$B298)*('P1'!$M$11:$AV$190*1))</f>
        <v>0</v>
      </c>
      <c r="AA298" s="68" cm="1">
        <f t="array" ref="AA298">SUMPRODUCT(('P1'!$M$8:$AV$8=AA$9)*('P1'!$B$11:$B$190=$B298)*('P1'!$M$11:$AV$190*1))</f>
        <v>0</v>
      </c>
      <c r="AB298" s="69" cm="1">
        <f t="array" ref="AB298">SUMPRODUCT(('P1'!$M$8:$AV$8=AB$9)*('P1'!$B$11:$B$190=$B298)*('P1'!$M$11:$AV$190*1))</f>
        <v>0</v>
      </c>
      <c r="AC298" s="67" cm="1">
        <f t="array" ref="AC298">SUMPRODUCT(('P1'!$M$8:$AV$8=AC$9)*('P1'!$B$11:$B$190=$B298)*('P1'!$M$11:$AV$190*1))</f>
        <v>0</v>
      </c>
      <c r="AD298" s="68" cm="1">
        <f t="array" ref="AD298">SUMPRODUCT(('P1'!$M$8:$AV$8=AD$9)*('P1'!$B$11:$B$190=$B298)*('P1'!$M$11:$AV$190*1))</f>
        <v>0</v>
      </c>
      <c r="AE298" s="69" cm="1">
        <f t="array" ref="AE298">SUMPRODUCT(('P1'!$M$8:$AV$8=AE$9)*('P1'!$B$11:$B$190=$B298)*('P1'!$M$11:$AV$190*1))</f>
        <v>0</v>
      </c>
      <c r="AF298" s="67" cm="1">
        <f t="array" ref="AF298">SUMPRODUCT(('P1'!$M$8:$AV$8=AF$9)*('P1'!$B$11:$B$190=$B298)*('P1'!$M$11:$AV$190*1))</f>
        <v>0</v>
      </c>
      <c r="AG298" s="68" cm="1">
        <f t="array" ref="AG298">SUMPRODUCT(('P1'!$M$8:$AV$8=AG$9)*('P1'!$B$11:$B$190=$B298)*('P1'!$M$11:$AV$190*1))</f>
        <v>0</v>
      </c>
      <c r="AH298" s="69" cm="1">
        <f t="array" ref="AH298">SUMPRODUCT(('P1'!$M$8:$AV$8=AH$9)*('P1'!$B$11:$B$190=$B298)*('P1'!$M$11:$AV$190*1))</f>
        <v>0</v>
      </c>
      <c r="AI298" s="67" cm="1">
        <f t="array" ref="AI298">SUMPRODUCT(('P1'!$M$8:$AV$8=AI$9)*('P1'!$B$11:$B$190=$B298)*('P1'!$M$11:$AV$190*1))</f>
        <v>0</v>
      </c>
      <c r="AJ298" s="68" cm="1">
        <f t="array" ref="AJ298">SUMPRODUCT(('P1'!$M$8:$AV$8=AJ$9)*('P1'!$B$11:$B$190=$B298)*('P1'!$M$11:$AV$190*1))</f>
        <v>0</v>
      </c>
      <c r="AK298" s="69" cm="1">
        <f t="array" ref="AK298">SUMPRODUCT(('P1'!$M$8:$AV$8=AK$9)*('P1'!$B$11:$B$190=$B298)*('P1'!$M$11:$AV$190*1))</f>
        <v>0</v>
      </c>
      <c r="AL298" s="67" cm="1">
        <f t="array" ref="AL298">SUMPRODUCT(('P1'!$M$8:$AV$8=AL$9)*('P1'!$B$11:$B$190=$B298)*('P1'!$M$11:$AV$190*1))</f>
        <v>0</v>
      </c>
      <c r="AM298" s="68" cm="1">
        <f t="array" ref="AM298">SUMPRODUCT(('P1'!$M$8:$AV$8=AM$9)*('P1'!$B$11:$B$190=$B298)*('P1'!$M$11:$AV$190*1))</f>
        <v>0</v>
      </c>
      <c r="AN298" s="69" cm="1">
        <f t="array" ref="AN298">SUMPRODUCT(('P1'!$M$8:$AV$8=AN$9)*('P1'!$B$11:$B$190=$B298)*('P1'!$M$11:$AV$190*1))</f>
        <v>0</v>
      </c>
      <c r="AO298" s="67" cm="1">
        <f t="array" ref="AO298">SUMPRODUCT(('P1'!$M$8:$AV$8=AO$9)*('P1'!$B$11:$B$190=$B298)*('P1'!$M$11:$AV$190*1))</f>
        <v>0</v>
      </c>
      <c r="AP298" s="68" cm="1">
        <f t="array" ref="AP298">SUMPRODUCT(('P1'!$M$8:$AV$8=AP$9)*('P1'!$B$11:$B$190=$B298)*('P1'!$M$11:$AV$190*1))</f>
        <v>0</v>
      </c>
      <c r="AQ298" s="69" cm="1">
        <f t="array" ref="AQ298">SUMPRODUCT(('P1'!$M$8:$AV$8=AQ$9)*('P1'!$B$11:$B$190=$B298)*('P1'!$M$11:$AV$190*1))</f>
        <v>0</v>
      </c>
      <c r="AR298" s="67" cm="1">
        <f t="array" ref="AR298">SUMPRODUCT(('P1'!$M$8:$AV$8=AR$9)*('P1'!$B$11:$B$190=$B298)*('P1'!$M$11:$AV$190*1))</f>
        <v>0</v>
      </c>
      <c r="AS298" s="68" cm="1">
        <f t="array" ref="AS298">SUMPRODUCT(('P1'!$M$8:$AV$8=AS$9)*('P1'!$B$11:$B$190=$B298)*('P1'!$M$11:$AV$190*1))</f>
        <v>0</v>
      </c>
      <c r="AT298" s="69" cm="1">
        <f t="array" ref="AT298">SUMPRODUCT(('P1'!$M$8:$AV$8=AT$9)*('P1'!$B$11:$B$190=$B298)*('P1'!$M$11:$AV$190*1))</f>
        <v>0</v>
      </c>
      <c r="AU298" s="67" cm="1">
        <f t="array" ref="AU298">SUMPRODUCT(('P1'!$M$8:$AV$8=AU$9)*('P1'!$B$11:$B$190=$B298)*('P1'!$M$11:$AV$190*1))</f>
        <v>0</v>
      </c>
      <c r="AV298" s="68" cm="1">
        <f t="array" ref="AV298">SUMPRODUCT(('P1'!$M$8:$AV$8=AV$9)*('P1'!$B$11:$B$190=$B298)*('P1'!$M$11:$AV$190*1))</f>
        <v>0</v>
      </c>
      <c r="AW298" s="69" cm="1">
        <f t="array" ref="AW298">SUMPRODUCT(('P1'!$M$8:$AV$8=AW$9)*('P1'!$B$11:$B$190=$B298)*('P1'!$M$11:$AV$190*1))</f>
        <v>0</v>
      </c>
      <c r="AX298" s="67" cm="1">
        <f t="array" ref="AX298">SUMPRODUCT(('P1'!$M$8:$AV$8=AX$9)*('P1'!$B$11:$B$190=$B298)*('P1'!$M$11:$AV$190*1))</f>
        <v>0</v>
      </c>
      <c r="AY298" s="68" cm="1">
        <f t="array" ref="AY298">SUMPRODUCT(('P1'!$M$8:$AV$8=AY$9)*('P1'!$B$11:$B$190=$B298)*('P1'!$M$11:$AV$190*1))</f>
        <v>0</v>
      </c>
      <c r="AZ298" s="69" cm="1">
        <f t="array" ref="AZ298">SUMPRODUCT(('P1'!$M$8:$AV$8=AZ$9)*('P1'!$B$11:$B$190=$B298)*('P1'!$M$11:$AV$190*1))</f>
        <v>0</v>
      </c>
      <c r="BA298" s="26"/>
      <c r="BB298" s="381"/>
      <c r="BC298" s="382"/>
      <c r="BD298" s="26"/>
      <c r="BE298" s="381">
        <f t="shared" si="333"/>
        <v>0</v>
      </c>
      <c r="BF298" s="383">
        <f t="shared" si="334"/>
        <v>0</v>
      </c>
      <c r="BG298" s="26"/>
      <c r="BH298" s="381">
        <f t="shared" si="335"/>
        <v>0</v>
      </c>
      <c r="BI298" s="383">
        <f t="shared" si="293"/>
        <v>0</v>
      </c>
    </row>
    <row r="299" spans="2:61" ht="14.5" hidden="1" customHeight="1" outlineLevel="1" x14ac:dyDescent="0.35">
      <c r="B299" s="61" t="s">
        <v>544</v>
      </c>
      <c r="C299" s="62">
        <f>IFERROR(VLOOKUP($B299,'P1'!$B:$AQ,2,FALSE),0)</f>
        <v>0</v>
      </c>
      <c r="D299" s="391">
        <f>IFERROR(VLOOKUP($B299,'P1'!$B:$AQ,3,FALSE),0)</f>
        <v>0</v>
      </c>
      <c r="E299" s="377">
        <f>IFERROR(VLOOKUP($B299,'P1'!$B:$AQ,4,FALSE),0)</f>
        <v>0</v>
      </c>
      <c r="F299" s="376">
        <f>IFERROR(VLOOKUP($B299,'P1'!$B:$AQ,5,FALSE),0)</f>
        <v>0</v>
      </c>
      <c r="G299" s="377">
        <f>IFERROR(VLOOKUP($B299,'P1'!$B:$AQ,6,FALSE),0)</f>
        <v>0</v>
      </c>
      <c r="H299" s="378">
        <f>IFERROR(VLOOKUP($B299,'P1'!$B:$AQ,7,FALSE),0)</f>
        <v>0</v>
      </c>
      <c r="I299" s="379">
        <f>IFERROR(VLOOKUP($B299,'P1'!$B:$AQ,8,FALSE),0)</f>
        <v>0</v>
      </c>
      <c r="J299" s="65">
        <f>IFERROR(VLOOKUP($B299,'P1'!$B:$AQ,9,FALSE),0)</f>
        <v>0</v>
      </c>
      <c r="K299" s="392"/>
      <c r="L299" s="68">
        <f t="shared" si="332"/>
        <v>0</v>
      </c>
      <c r="M299" s="393"/>
      <c r="N299" s="393"/>
      <c r="O299" s="66">
        <f t="shared" si="336"/>
        <v>0</v>
      </c>
      <c r="P299" s="26"/>
      <c r="Q299" s="67" cm="1">
        <f t="array" ref="Q299">SUMPRODUCT(('P1'!$M$8:$AV$8=Q$9)*('P1'!$B$11:$B$190=$B299)*('P1'!$M$11:$AV$190*1))</f>
        <v>0</v>
      </c>
      <c r="R299" s="68" cm="1">
        <f t="array" ref="R299">SUMPRODUCT(('P1'!$M$8:$AV$8=R$9)*('P1'!$B$11:$B$190=$B299)*('P1'!$M$11:$AV$190*1))</f>
        <v>0</v>
      </c>
      <c r="S299" s="69" cm="1">
        <f t="array" ref="S299">SUMPRODUCT(('P1'!$M$8:$AV$8=S$9)*('P1'!$B$11:$B$190=$B299)*('P1'!$M$11:$AV$190*1))</f>
        <v>0</v>
      </c>
      <c r="T299" s="67" cm="1">
        <f t="array" ref="T299">SUMPRODUCT(('P1'!$M$8:$AV$8=T$9)*('P1'!$B$11:$B$190=$B299)*('P1'!$M$11:$AV$190*1))</f>
        <v>0</v>
      </c>
      <c r="U299" s="68" cm="1">
        <f t="array" ref="U299">SUMPRODUCT(('P1'!$M$8:$AV$8=U$9)*('P1'!$B$11:$B$190=$B299)*('P1'!$M$11:$AV$190*1))</f>
        <v>0</v>
      </c>
      <c r="V299" s="69" cm="1">
        <f t="array" ref="V299">SUMPRODUCT(('P1'!$M$8:$AV$8=V$9)*('P1'!$B$11:$B$190=$B299)*('P1'!$M$11:$AV$190*1))</f>
        <v>0</v>
      </c>
      <c r="W299" s="67" cm="1">
        <f t="array" ref="W299">SUMPRODUCT(('P1'!$M$8:$AV$8=W$9)*('P1'!$B$11:$B$190=$B299)*('P1'!$M$11:$AV$190*1))</f>
        <v>0</v>
      </c>
      <c r="X299" s="68" cm="1">
        <f t="array" ref="X299">SUMPRODUCT(('P1'!$M$8:$AV$8=X$9)*('P1'!$B$11:$B$190=$B299)*('P1'!$M$11:$AV$190*1))</f>
        <v>0</v>
      </c>
      <c r="Y299" s="69" cm="1">
        <f t="array" ref="Y299">SUMPRODUCT(('P1'!$M$8:$AV$8=Y$9)*('P1'!$B$11:$B$190=$B299)*('P1'!$M$11:$AV$190*1))</f>
        <v>0</v>
      </c>
      <c r="Z299" s="67" cm="1">
        <f t="array" ref="Z299">SUMPRODUCT(('P1'!$M$8:$AV$8=Z$9)*('P1'!$B$11:$B$190=$B299)*('P1'!$M$11:$AV$190*1))</f>
        <v>0</v>
      </c>
      <c r="AA299" s="68" cm="1">
        <f t="array" ref="AA299">SUMPRODUCT(('P1'!$M$8:$AV$8=AA$9)*('P1'!$B$11:$B$190=$B299)*('P1'!$M$11:$AV$190*1))</f>
        <v>0</v>
      </c>
      <c r="AB299" s="69" cm="1">
        <f t="array" ref="AB299">SUMPRODUCT(('P1'!$M$8:$AV$8=AB$9)*('P1'!$B$11:$B$190=$B299)*('P1'!$M$11:$AV$190*1))</f>
        <v>0</v>
      </c>
      <c r="AC299" s="67" cm="1">
        <f t="array" ref="AC299">SUMPRODUCT(('P1'!$M$8:$AV$8=AC$9)*('P1'!$B$11:$B$190=$B299)*('P1'!$M$11:$AV$190*1))</f>
        <v>0</v>
      </c>
      <c r="AD299" s="68" cm="1">
        <f t="array" ref="AD299">SUMPRODUCT(('P1'!$M$8:$AV$8=AD$9)*('P1'!$B$11:$B$190=$B299)*('P1'!$M$11:$AV$190*1))</f>
        <v>0</v>
      </c>
      <c r="AE299" s="69" cm="1">
        <f t="array" ref="AE299">SUMPRODUCT(('P1'!$M$8:$AV$8=AE$9)*('P1'!$B$11:$B$190=$B299)*('P1'!$M$11:$AV$190*1))</f>
        <v>0</v>
      </c>
      <c r="AF299" s="67" cm="1">
        <f t="array" ref="AF299">SUMPRODUCT(('P1'!$M$8:$AV$8=AF$9)*('P1'!$B$11:$B$190=$B299)*('P1'!$M$11:$AV$190*1))</f>
        <v>0</v>
      </c>
      <c r="AG299" s="68" cm="1">
        <f t="array" ref="AG299">SUMPRODUCT(('P1'!$M$8:$AV$8=AG$9)*('P1'!$B$11:$B$190=$B299)*('P1'!$M$11:$AV$190*1))</f>
        <v>0</v>
      </c>
      <c r="AH299" s="69" cm="1">
        <f t="array" ref="AH299">SUMPRODUCT(('P1'!$M$8:$AV$8=AH$9)*('P1'!$B$11:$B$190=$B299)*('P1'!$M$11:$AV$190*1))</f>
        <v>0</v>
      </c>
      <c r="AI299" s="67" cm="1">
        <f t="array" ref="AI299">SUMPRODUCT(('P1'!$M$8:$AV$8=AI$9)*('P1'!$B$11:$B$190=$B299)*('P1'!$M$11:$AV$190*1))</f>
        <v>0</v>
      </c>
      <c r="AJ299" s="68" cm="1">
        <f t="array" ref="AJ299">SUMPRODUCT(('P1'!$M$8:$AV$8=AJ$9)*('P1'!$B$11:$B$190=$B299)*('P1'!$M$11:$AV$190*1))</f>
        <v>0</v>
      </c>
      <c r="AK299" s="69" cm="1">
        <f t="array" ref="AK299">SUMPRODUCT(('P1'!$M$8:$AV$8=AK$9)*('P1'!$B$11:$B$190=$B299)*('P1'!$M$11:$AV$190*1))</f>
        <v>0</v>
      </c>
      <c r="AL299" s="67" cm="1">
        <f t="array" ref="AL299">SUMPRODUCT(('P1'!$M$8:$AV$8=AL$9)*('P1'!$B$11:$B$190=$B299)*('P1'!$M$11:$AV$190*1))</f>
        <v>0</v>
      </c>
      <c r="AM299" s="68" cm="1">
        <f t="array" ref="AM299">SUMPRODUCT(('P1'!$M$8:$AV$8=AM$9)*('P1'!$B$11:$B$190=$B299)*('P1'!$M$11:$AV$190*1))</f>
        <v>0</v>
      </c>
      <c r="AN299" s="69" cm="1">
        <f t="array" ref="AN299">SUMPRODUCT(('P1'!$M$8:$AV$8=AN$9)*('P1'!$B$11:$B$190=$B299)*('P1'!$M$11:$AV$190*1))</f>
        <v>0</v>
      </c>
      <c r="AO299" s="67" cm="1">
        <f t="array" ref="AO299">SUMPRODUCT(('P1'!$M$8:$AV$8=AO$9)*('P1'!$B$11:$B$190=$B299)*('P1'!$M$11:$AV$190*1))</f>
        <v>0</v>
      </c>
      <c r="AP299" s="68" cm="1">
        <f t="array" ref="AP299">SUMPRODUCT(('P1'!$M$8:$AV$8=AP$9)*('P1'!$B$11:$B$190=$B299)*('P1'!$M$11:$AV$190*1))</f>
        <v>0</v>
      </c>
      <c r="AQ299" s="69" cm="1">
        <f t="array" ref="AQ299">SUMPRODUCT(('P1'!$M$8:$AV$8=AQ$9)*('P1'!$B$11:$B$190=$B299)*('P1'!$M$11:$AV$190*1))</f>
        <v>0</v>
      </c>
      <c r="AR299" s="67" cm="1">
        <f t="array" ref="AR299">SUMPRODUCT(('P1'!$M$8:$AV$8=AR$9)*('P1'!$B$11:$B$190=$B299)*('P1'!$M$11:$AV$190*1))</f>
        <v>0</v>
      </c>
      <c r="AS299" s="68" cm="1">
        <f t="array" ref="AS299">SUMPRODUCT(('P1'!$M$8:$AV$8=AS$9)*('P1'!$B$11:$B$190=$B299)*('P1'!$M$11:$AV$190*1))</f>
        <v>0</v>
      </c>
      <c r="AT299" s="69" cm="1">
        <f t="array" ref="AT299">SUMPRODUCT(('P1'!$M$8:$AV$8=AT$9)*('P1'!$B$11:$B$190=$B299)*('P1'!$M$11:$AV$190*1))</f>
        <v>0</v>
      </c>
      <c r="AU299" s="67" cm="1">
        <f t="array" ref="AU299">SUMPRODUCT(('P1'!$M$8:$AV$8=AU$9)*('P1'!$B$11:$B$190=$B299)*('P1'!$M$11:$AV$190*1))</f>
        <v>0</v>
      </c>
      <c r="AV299" s="68" cm="1">
        <f t="array" ref="AV299">SUMPRODUCT(('P1'!$M$8:$AV$8=AV$9)*('P1'!$B$11:$B$190=$B299)*('P1'!$M$11:$AV$190*1))</f>
        <v>0</v>
      </c>
      <c r="AW299" s="69" cm="1">
        <f t="array" ref="AW299">SUMPRODUCT(('P1'!$M$8:$AV$8=AW$9)*('P1'!$B$11:$B$190=$B299)*('P1'!$M$11:$AV$190*1))</f>
        <v>0</v>
      </c>
      <c r="AX299" s="67" cm="1">
        <f t="array" ref="AX299">SUMPRODUCT(('P1'!$M$8:$AV$8=AX$9)*('P1'!$B$11:$B$190=$B299)*('P1'!$M$11:$AV$190*1))</f>
        <v>0</v>
      </c>
      <c r="AY299" s="68" cm="1">
        <f t="array" ref="AY299">SUMPRODUCT(('P1'!$M$8:$AV$8=AY$9)*('P1'!$B$11:$B$190=$B299)*('P1'!$M$11:$AV$190*1))</f>
        <v>0</v>
      </c>
      <c r="AZ299" s="69" cm="1">
        <f t="array" ref="AZ299">SUMPRODUCT(('P1'!$M$8:$AV$8=AZ$9)*('P1'!$B$11:$B$190=$B299)*('P1'!$M$11:$AV$190*1))</f>
        <v>0</v>
      </c>
      <c r="BA299" s="26"/>
      <c r="BB299" s="381"/>
      <c r="BC299" s="382"/>
      <c r="BD299" s="26"/>
      <c r="BE299" s="381">
        <f t="shared" si="333"/>
        <v>0</v>
      </c>
      <c r="BF299" s="383">
        <f t="shared" si="334"/>
        <v>0</v>
      </c>
      <c r="BG299" s="26"/>
      <c r="BH299" s="381">
        <f t="shared" si="335"/>
        <v>0</v>
      </c>
      <c r="BI299" s="383">
        <f t="shared" si="293"/>
        <v>0</v>
      </c>
    </row>
    <row r="300" spans="2:61" ht="14.5" hidden="1" customHeight="1" outlineLevel="1" x14ac:dyDescent="0.35">
      <c r="B300" s="61" t="s">
        <v>545</v>
      </c>
      <c r="C300" s="62">
        <f>IFERROR(VLOOKUP($B300,'P1'!$B:$AQ,2,FALSE),0)</f>
        <v>0</v>
      </c>
      <c r="D300" s="391">
        <f>IFERROR(VLOOKUP($B300,'P1'!$B:$AQ,3,FALSE),0)</f>
        <v>0</v>
      </c>
      <c r="E300" s="377">
        <f>IFERROR(VLOOKUP($B300,'P1'!$B:$AQ,4,FALSE),0)</f>
        <v>0</v>
      </c>
      <c r="F300" s="376">
        <f>IFERROR(VLOOKUP($B300,'P1'!$B:$AQ,5,FALSE),0)</f>
        <v>0</v>
      </c>
      <c r="G300" s="377">
        <f>IFERROR(VLOOKUP($B300,'P1'!$B:$AQ,6,FALSE),0)</f>
        <v>0</v>
      </c>
      <c r="H300" s="378">
        <f>IFERROR(VLOOKUP($B300,'P1'!$B:$AQ,7,FALSE),0)</f>
        <v>0</v>
      </c>
      <c r="I300" s="379">
        <f>IFERROR(VLOOKUP($B300,'P1'!$B:$AQ,8,FALSE),0)</f>
        <v>0</v>
      </c>
      <c r="J300" s="65">
        <f>IFERROR(VLOOKUP($B300,'P1'!$B:$AQ,9,FALSE),0)</f>
        <v>0</v>
      </c>
      <c r="K300" s="392"/>
      <c r="L300" s="68">
        <f t="shared" si="332"/>
        <v>0</v>
      </c>
      <c r="M300" s="393"/>
      <c r="N300" s="393"/>
      <c r="O300" s="66">
        <f t="shared" si="336"/>
        <v>0</v>
      </c>
      <c r="P300" s="26"/>
      <c r="Q300" s="67" cm="1">
        <f t="array" ref="Q300">SUMPRODUCT(('P1'!$M$8:$AV$8=Q$9)*('P1'!$B$11:$B$190=$B300)*('P1'!$M$11:$AV$190*1))</f>
        <v>0</v>
      </c>
      <c r="R300" s="68" cm="1">
        <f t="array" ref="R300">SUMPRODUCT(('P1'!$M$8:$AV$8=R$9)*('P1'!$B$11:$B$190=$B300)*('P1'!$M$11:$AV$190*1))</f>
        <v>0</v>
      </c>
      <c r="S300" s="69" cm="1">
        <f t="array" ref="S300">SUMPRODUCT(('P1'!$M$8:$AV$8=S$9)*('P1'!$B$11:$B$190=$B300)*('P1'!$M$11:$AV$190*1))</f>
        <v>0</v>
      </c>
      <c r="T300" s="67" cm="1">
        <f t="array" ref="T300">SUMPRODUCT(('P1'!$M$8:$AV$8=T$9)*('P1'!$B$11:$B$190=$B300)*('P1'!$M$11:$AV$190*1))</f>
        <v>0</v>
      </c>
      <c r="U300" s="68" cm="1">
        <f t="array" ref="U300">SUMPRODUCT(('P1'!$M$8:$AV$8=U$9)*('P1'!$B$11:$B$190=$B300)*('P1'!$M$11:$AV$190*1))</f>
        <v>0</v>
      </c>
      <c r="V300" s="69" cm="1">
        <f t="array" ref="V300">SUMPRODUCT(('P1'!$M$8:$AV$8=V$9)*('P1'!$B$11:$B$190=$B300)*('P1'!$M$11:$AV$190*1))</f>
        <v>0</v>
      </c>
      <c r="W300" s="67" cm="1">
        <f t="array" ref="W300">SUMPRODUCT(('P1'!$M$8:$AV$8=W$9)*('P1'!$B$11:$B$190=$B300)*('P1'!$M$11:$AV$190*1))</f>
        <v>0</v>
      </c>
      <c r="X300" s="68" cm="1">
        <f t="array" ref="X300">SUMPRODUCT(('P1'!$M$8:$AV$8=X$9)*('P1'!$B$11:$B$190=$B300)*('P1'!$M$11:$AV$190*1))</f>
        <v>0</v>
      </c>
      <c r="Y300" s="69" cm="1">
        <f t="array" ref="Y300">SUMPRODUCT(('P1'!$M$8:$AV$8=Y$9)*('P1'!$B$11:$B$190=$B300)*('P1'!$M$11:$AV$190*1))</f>
        <v>0</v>
      </c>
      <c r="Z300" s="67" cm="1">
        <f t="array" ref="Z300">SUMPRODUCT(('P1'!$M$8:$AV$8=Z$9)*('P1'!$B$11:$B$190=$B300)*('P1'!$M$11:$AV$190*1))</f>
        <v>0</v>
      </c>
      <c r="AA300" s="68" cm="1">
        <f t="array" ref="AA300">SUMPRODUCT(('P1'!$M$8:$AV$8=AA$9)*('P1'!$B$11:$B$190=$B300)*('P1'!$M$11:$AV$190*1))</f>
        <v>0</v>
      </c>
      <c r="AB300" s="69" cm="1">
        <f t="array" ref="AB300">SUMPRODUCT(('P1'!$M$8:$AV$8=AB$9)*('P1'!$B$11:$B$190=$B300)*('P1'!$M$11:$AV$190*1))</f>
        <v>0</v>
      </c>
      <c r="AC300" s="67" cm="1">
        <f t="array" ref="AC300">SUMPRODUCT(('P1'!$M$8:$AV$8=AC$9)*('P1'!$B$11:$B$190=$B300)*('P1'!$M$11:$AV$190*1))</f>
        <v>0</v>
      </c>
      <c r="AD300" s="68" cm="1">
        <f t="array" ref="AD300">SUMPRODUCT(('P1'!$M$8:$AV$8=AD$9)*('P1'!$B$11:$B$190=$B300)*('P1'!$M$11:$AV$190*1))</f>
        <v>0</v>
      </c>
      <c r="AE300" s="69" cm="1">
        <f t="array" ref="AE300">SUMPRODUCT(('P1'!$M$8:$AV$8=AE$9)*('P1'!$B$11:$B$190=$B300)*('P1'!$M$11:$AV$190*1))</f>
        <v>0</v>
      </c>
      <c r="AF300" s="67" cm="1">
        <f t="array" ref="AF300">SUMPRODUCT(('P1'!$M$8:$AV$8=AF$9)*('P1'!$B$11:$B$190=$B300)*('P1'!$M$11:$AV$190*1))</f>
        <v>0</v>
      </c>
      <c r="AG300" s="68" cm="1">
        <f t="array" ref="AG300">SUMPRODUCT(('P1'!$M$8:$AV$8=AG$9)*('P1'!$B$11:$B$190=$B300)*('P1'!$M$11:$AV$190*1))</f>
        <v>0</v>
      </c>
      <c r="AH300" s="69" cm="1">
        <f t="array" ref="AH300">SUMPRODUCT(('P1'!$M$8:$AV$8=AH$9)*('P1'!$B$11:$B$190=$B300)*('P1'!$M$11:$AV$190*1))</f>
        <v>0</v>
      </c>
      <c r="AI300" s="67" cm="1">
        <f t="array" ref="AI300">SUMPRODUCT(('P1'!$M$8:$AV$8=AI$9)*('P1'!$B$11:$B$190=$B300)*('P1'!$M$11:$AV$190*1))</f>
        <v>0</v>
      </c>
      <c r="AJ300" s="68" cm="1">
        <f t="array" ref="AJ300">SUMPRODUCT(('P1'!$M$8:$AV$8=AJ$9)*('P1'!$B$11:$B$190=$B300)*('P1'!$M$11:$AV$190*1))</f>
        <v>0</v>
      </c>
      <c r="AK300" s="69" cm="1">
        <f t="array" ref="AK300">SUMPRODUCT(('P1'!$M$8:$AV$8=AK$9)*('P1'!$B$11:$B$190=$B300)*('P1'!$M$11:$AV$190*1))</f>
        <v>0</v>
      </c>
      <c r="AL300" s="67" cm="1">
        <f t="array" ref="AL300">SUMPRODUCT(('P1'!$M$8:$AV$8=AL$9)*('P1'!$B$11:$B$190=$B300)*('P1'!$M$11:$AV$190*1))</f>
        <v>0</v>
      </c>
      <c r="AM300" s="68" cm="1">
        <f t="array" ref="AM300">SUMPRODUCT(('P1'!$M$8:$AV$8=AM$9)*('P1'!$B$11:$B$190=$B300)*('P1'!$M$11:$AV$190*1))</f>
        <v>0</v>
      </c>
      <c r="AN300" s="69" cm="1">
        <f t="array" ref="AN300">SUMPRODUCT(('P1'!$M$8:$AV$8=AN$9)*('P1'!$B$11:$B$190=$B300)*('P1'!$M$11:$AV$190*1))</f>
        <v>0</v>
      </c>
      <c r="AO300" s="67" cm="1">
        <f t="array" ref="AO300">SUMPRODUCT(('P1'!$M$8:$AV$8=AO$9)*('P1'!$B$11:$B$190=$B300)*('P1'!$M$11:$AV$190*1))</f>
        <v>0</v>
      </c>
      <c r="AP300" s="68" cm="1">
        <f t="array" ref="AP300">SUMPRODUCT(('P1'!$M$8:$AV$8=AP$9)*('P1'!$B$11:$B$190=$B300)*('P1'!$M$11:$AV$190*1))</f>
        <v>0</v>
      </c>
      <c r="AQ300" s="69" cm="1">
        <f t="array" ref="AQ300">SUMPRODUCT(('P1'!$M$8:$AV$8=AQ$9)*('P1'!$B$11:$B$190=$B300)*('P1'!$M$11:$AV$190*1))</f>
        <v>0</v>
      </c>
      <c r="AR300" s="67" cm="1">
        <f t="array" ref="AR300">SUMPRODUCT(('P1'!$M$8:$AV$8=AR$9)*('P1'!$B$11:$B$190=$B300)*('P1'!$M$11:$AV$190*1))</f>
        <v>0</v>
      </c>
      <c r="AS300" s="68" cm="1">
        <f t="array" ref="AS300">SUMPRODUCT(('P1'!$M$8:$AV$8=AS$9)*('P1'!$B$11:$B$190=$B300)*('P1'!$M$11:$AV$190*1))</f>
        <v>0</v>
      </c>
      <c r="AT300" s="69" cm="1">
        <f t="array" ref="AT300">SUMPRODUCT(('P1'!$M$8:$AV$8=AT$9)*('P1'!$B$11:$B$190=$B300)*('P1'!$M$11:$AV$190*1))</f>
        <v>0</v>
      </c>
      <c r="AU300" s="67" cm="1">
        <f t="array" ref="AU300">SUMPRODUCT(('P1'!$M$8:$AV$8=AU$9)*('P1'!$B$11:$B$190=$B300)*('P1'!$M$11:$AV$190*1))</f>
        <v>0</v>
      </c>
      <c r="AV300" s="68" cm="1">
        <f t="array" ref="AV300">SUMPRODUCT(('P1'!$M$8:$AV$8=AV$9)*('P1'!$B$11:$B$190=$B300)*('P1'!$M$11:$AV$190*1))</f>
        <v>0</v>
      </c>
      <c r="AW300" s="69" cm="1">
        <f t="array" ref="AW300">SUMPRODUCT(('P1'!$M$8:$AV$8=AW$9)*('P1'!$B$11:$B$190=$B300)*('P1'!$M$11:$AV$190*1))</f>
        <v>0</v>
      </c>
      <c r="AX300" s="67" cm="1">
        <f t="array" ref="AX300">SUMPRODUCT(('P1'!$M$8:$AV$8=AX$9)*('P1'!$B$11:$B$190=$B300)*('P1'!$M$11:$AV$190*1))</f>
        <v>0</v>
      </c>
      <c r="AY300" s="68" cm="1">
        <f t="array" ref="AY300">SUMPRODUCT(('P1'!$M$8:$AV$8=AY$9)*('P1'!$B$11:$B$190=$B300)*('P1'!$M$11:$AV$190*1))</f>
        <v>0</v>
      </c>
      <c r="AZ300" s="69" cm="1">
        <f t="array" ref="AZ300">SUMPRODUCT(('P1'!$M$8:$AV$8=AZ$9)*('P1'!$B$11:$B$190=$B300)*('P1'!$M$11:$AV$190*1))</f>
        <v>0</v>
      </c>
      <c r="BA300" s="26"/>
      <c r="BB300" s="381"/>
      <c r="BC300" s="382"/>
      <c r="BD300" s="26"/>
      <c r="BE300" s="381">
        <f t="shared" si="333"/>
        <v>0</v>
      </c>
      <c r="BF300" s="383">
        <f t="shared" si="334"/>
        <v>0</v>
      </c>
      <c r="BG300" s="26"/>
      <c r="BH300" s="381">
        <f t="shared" si="335"/>
        <v>0</v>
      </c>
      <c r="BI300" s="383">
        <f t="shared" si="293"/>
        <v>0</v>
      </c>
    </row>
    <row r="301" spans="2:61" ht="14.5" hidden="1" customHeight="1" outlineLevel="1" x14ac:dyDescent="0.35">
      <c r="B301" s="61" t="s">
        <v>546</v>
      </c>
      <c r="C301" s="62">
        <f>IFERROR(VLOOKUP($B301,'P1'!$B:$AQ,2,FALSE),0)</f>
        <v>0</v>
      </c>
      <c r="D301" s="391">
        <f>IFERROR(VLOOKUP($B301,'P1'!$B:$AQ,3,FALSE),0)</f>
        <v>0</v>
      </c>
      <c r="E301" s="377">
        <f>IFERROR(VLOOKUP($B301,'P1'!$B:$AQ,4,FALSE),0)</f>
        <v>0</v>
      </c>
      <c r="F301" s="376">
        <f>IFERROR(VLOOKUP($B301,'P1'!$B:$AQ,5,FALSE),0)</f>
        <v>0</v>
      </c>
      <c r="G301" s="377">
        <f>IFERROR(VLOOKUP($B301,'P1'!$B:$AQ,6,FALSE),0)</f>
        <v>0</v>
      </c>
      <c r="H301" s="378">
        <f>IFERROR(VLOOKUP($B301,'P1'!$B:$AQ,7,FALSE),0)</f>
        <v>0</v>
      </c>
      <c r="I301" s="379">
        <f>IFERROR(VLOOKUP($B301,'P1'!$B:$AQ,8,FALSE),0)</f>
        <v>0</v>
      </c>
      <c r="J301" s="65">
        <f>IFERROR(VLOOKUP($B301,'P1'!$B:$AQ,9,FALSE),0)</f>
        <v>0</v>
      </c>
      <c r="K301" s="392"/>
      <c r="L301" s="68">
        <f t="shared" si="332"/>
        <v>0</v>
      </c>
      <c r="M301" s="393"/>
      <c r="N301" s="393"/>
      <c r="O301" s="66">
        <f t="shared" si="336"/>
        <v>0</v>
      </c>
      <c r="P301" s="26"/>
      <c r="Q301" s="67" cm="1">
        <f t="array" ref="Q301">SUMPRODUCT(('P1'!$M$8:$AV$8=Q$9)*('P1'!$B$11:$B$190=$B301)*('P1'!$M$11:$AV$190*1))</f>
        <v>0</v>
      </c>
      <c r="R301" s="68" cm="1">
        <f t="array" ref="R301">SUMPRODUCT(('P1'!$M$8:$AV$8=R$9)*('P1'!$B$11:$B$190=$B301)*('P1'!$M$11:$AV$190*1))</f>
        <v>0</v>
      </c>
      <c r="S301" s="69" cm="1">
        <f t="array" ref="S301">SUMPRODUCT(('P1'!$M$8:$AV$8=S$9)*('P1'!$B$11:$B$190=$B301)*('P1'!$M$11:$AV$190*1))</f>
        <v>0</v>
      </c>
      <c r="T301" s="67" cm="1">
        <f t="array" ref="T301">SUMPRODUCT(('P1'!$M$8:$AV$8=T$9)*('P1'!$B$11:$B$190=$B301)*('P1'!$M$11:$AV$190*1))</f>
        <v>0</v>
      </c>
      <c r="U301" s="68" cm="1">
        <f t="array" ref="U301">SUMPRODUCT(('P1'!$M$8:$AV$8=U$9)*('P1'!$B$11:$B$190=$B301)*('P1'!$M$11:$AV$190*1))</f>
        <v>0</v>
      </c>
      <c r="V301" s="69" cm="1">
        <f t="array" ref="V301">SUMPRODUCT(('P1'!$M$8:$AV$8=V$9)*('P1'!$B$11:$B$190=$B301)*('P1'!$M$11:$AV$190*1))</f>
        <v>0</v>
      </c>
      <c r="W301" s="67" cm="1">
        <f t="array" ref="W301">SUMPRODUCT(('P1'!$M$8:$AV$8=W$9)*('P1'!$B$11:$B$190=$B301)*('P1'!$M$11:$AV$190*1))</f>
        <v>0</v>
      </c>
      <c r="X301" s="68" cm="1">
        <f t="array" ref="X301">SUMPRODUCT(('P1'!$M$8:$AV$8=X$9)*('P1'!$B$11:$B$190=$B301)*('P1'!$M$11:$AV$190*1))</f>
        <v>0</v>
      </c>
      <c r="Y301" s="69" cm="1">
        <f t="array" ref="Y301">SUMPRODUCT(('P1'!$M$8:$AV$8=Y$9)*('P1'!$B$11:$B$190=$B301)*('P1'!$M$11:$AV$190*1))</f>
        <v>0</v>
      </c>
      <c r="Z301" s="67" cm="1">
        <f t="array" ref="Z301">SUMPRODUCT(('P1'!$M$8:$AV$8=Z$9)*('P1'!$B$11:$B$190=$B301)*('P1'!$M$11:$AV$190*1))</f>
        <v>0</v>
      </c>
      <c r="AA301" s="68" cm="1">
        <f t="array" ref="AA301">SUMPRODUCT(('P1'!$M$8:$AV$8=AA$9)*('P1'!$B$11:$B$190=$B301)*('P1'!$M$11:$AV$190*1))</f>
        <v>0</v>
      </c>
      <c r="AB301" s="69" cm="1">
        <f t="array" ref="AB301">SUMPRODUCT(('P1'!$M$8:$AV$8=AB$9)*('P1'!$B$11:$B$190=$B301)*('P1'!$M$11:$AV$190*1))</f>
        <v>0</v>
      </c>
      <c r="AC301" s="67" cm="1">
        <f t="array" ref="AC301">SUMPRODUCT(('P1'!$M$8:$AV$8=AC$9)*('P1'!$B$11:$B$190=$B301)*('P1'!$M$11:$AV$190*1))</f>
        <v>0</v>
      </c>
      <c r="AD301" s="68" cm="1">
        <f t="array" ref="AD301">SUMPRODUCT(('P1'!$M$8:$AV$8=AD$9)*('P1'!$B$11:$B$190=$B301)*('P1'!$M$11:$AV$190*1))</f>
        <v>0</v>
      </c>
      <c r="AE301" s="69" cm="1">
        <f t="array" ref="AE301">SUMPRODUCT(('P1'!$M$8:$AV$8=AE$9)*('P1'!$B$11:$B$190=$B301)*('P1'!$M$11:$AV$190*1))</f>
        <v>0</v>
      </c>
      <c r="AF301" s="67" cm="1">
        <f t="array" ref="AF301">SUMPRODUCT(('P1'!$M$8:$AV$8=AF$9)*('P1'!$B$11:$B$190=$B301)*('P1'!$M$11:$AV$190*1))</f>
        <v>0</v>
      </c>
      <c r="AG301" s="68" cm="1">
        <f t="array" ref="AG301">SUMPRODUCT(('P1'!$M$8:$AV$8=AG$9)*('P1'!$B$11:$B$190=$B301)*('P1'!$M$11:$AV$190*1))</f>
        <v>0</v>
      </c>
      <c r="AH301" s="69" cm="1">
        <f t="array" ref="AH301">SUMPRODUCT(('P1'!$M$8:$AV$8=AH$9)*('P1'!$B$11:$B$190=$B301)*('P1'!$M$11:$AV$190*1))</f>
        <v>0</v>
      </c>
      <c r="AI301" s="67" cm="1">
        <f t="array" ref="AI301">SUMPRODUCT(('P1'!$M$8:$AV$8=AI$9)*('P1'!$B$11:$B$190=$B301)*('P1'!$M$11:$AV$190*1))</f>
        <v>0</v>
      </c>
      <c r="AJ301" s="68" cm="1">
        <f t="array" ref="AJ301">SUMPRODUCT(('P1'!$M$8:$AV$8=AJ$9)*('P1'!$B$11:$B$190=$B301)*('P1'!$M$11:$AV$190*1))</f>
        <v>0</v>
      </c>
      <c r="AK301" s="69" cm="1">
        <f t="array" ref="AK301">SUMPRODUCT(('P1'!$M$8:$AV$8=AK$9)*('P1'!$B$11:$B$190=$B301)*('P1'!$M$11:$AV$190*1))</f>
        <v>0</v>
      </c>
      <c r="AL301" s="67" cm="1">
        <f t="array" ref="AL301">SUMPRODUCT(('P1'!$M$8:$AV$8=AL$9)*('P1'!$B$11:$B$190=$B301)*('P1'!$M$11:$AV$190*1))</f>
        <v>0</v>
      </c>
      <c r="AM301" s="68" cm="1">
        <f t="array" ref="AM301">SUMPRODUCT(('P1'!$M$8:$AV$8=AM$9)*('P1'!$B$11:$B$190=$B301)*('P1'!$M$11:$AV$190*1))</f>
        <v>0</v>
      </c>
      <c r="AN301" s="69" cm="1">
        <f t="array" ref="AN301">SUMPRODUCT(('P1'!$M$8:$AV$8=AN$9)*('P1'!$B$11:$B$190=$B301)*('P1'!$M$11:$AV$190*1))</f>
        <v>0</v>
      </c>
      <c r="AO301" s="67" cm="1">
        <f t="array" ref="AO301">SUMPRODUCT(('P1'!$M$8:$AV$8=AO$9)*('P1'!$B$11:$B$190=$B301)*('P1'!$M$11:$AV$190*1))</f>
        <v>0</v>
      </c>
      <c r="AP301" s="68" cm="1">
        <f t="array" ref="AP301">SUMPRODUCT(('P1'!$M$8:$AV$8=AP$9)*('P1'!$B$11:$B$190=$B301)*('P1'!$M$11:$AV$190*1))</f>
        <v>0</v>
      </c>
      <c r="AQ301" s="69" cm="1">
        <f t="array" ref="AQ301">SUMPRODUCT(('P1'!$M$8:$AV$8=AQ$9)*('P1'!$B$11:$B$190=$B301)*('P1'!$M$11:$AV$190*1))</f>
        <v>0</v>
      </c>
      <c r="AR301" s="67" cm="1">
        <f t="array" ref="AR301">SUMPRODUCT(('P1'!$M$8:$AV$8=AR$9)*('P1'!$B$11:$B$190=$B301)*('P1'!$M$11:$AV$190*1))</f>
        <v>0</v>
      </c>
      <c r="AS301" s="68" cm="1">
        <f t="array" ref="AS301">SUMPRODUCT(('P1'!$M$8:$AV$8=AS$9)*('P1'!$B$11:$B$190=$B301)*('P1'!$M$11:$AV$190*1))</f>
        <v>0</v>
      </c>
      <c r="AT301" s="69" cm="1">
        <f t="array" ref="AT301">SUMPRODUCT(('P1'!$M$8:$AV$8=AT$9)*('P1'!$B$11:$B$190=$B301)*('P1'!$M$11:$AV$190*1))</f>
        <v>0</v>
      </c>
      <c r="AU301" s="67" cm="1">
        <f t="array" ref="AU301">SUMPRODUCT(('P1'!$M$8:$AV$8=AU$9)*('P1'!$B$11:$B$190=$B301)*('P1'!$M$11:$AV$190*1))</f>
        <v>0</v>
      </c>
      <c r="AV301" s="68" cm="1">
        <f t="array" ref="AV301">SUMPRODUCT(('P1'!$M$8:$AV$8=AV$9)*('P1'!$B$11:$B$190=$B301)*('P1'!$M$11:$AV$190*1))</f>
        <v>0</v>
      </c>
      <c r="AW301" s="69" cm="1">
        <f t="array" ref="AW301">SUMPRODUCT(('P1'!$M$8:$AV$8=AW$9)*('P1'!$B$11:$B$190=$B301)*('P1'!$M$11:$AV$190*1))</f>
        <v>0</v>
      </c>
      <c r="AX301" s="67" cm="1">
        <f t="array" ref="AX301">SUMPRODUCT(('P1'!$M$8:$AV$8=AX$9)*('P1'!$B$11:$B$190=$B301)*('P1'!$M$11:$AV$190*1))</f>
        <v>0</v>
      </c>
      <c r="AY301" s="68" cm="1">
        <f t="array" ref="AY301">SUMPRODUCT(('P1'!$M$8:$AV$8=AY$9)*('P1'!$B$11:$B$190=$B301)*('P1'!$M$11:$AV$190*1))</f>
        <v>0</v>
      </c>
      <c r="AZ301" s="69" cm="1">
        <f t="array" ref="AZ301">SUMPRODUCT(('P1'!$M$8:$AV$8=AZ$9)*('P1'!$B$11:$B$190=$B301)*('P1'!$M$11:$AV$190*1))</f>
        <v>0</v>
      </c>
      <c r="BA301" s="26"/>
      <c r="BB301" s="381"/>
      <c r="BC301" s="382"/>
      <c r="BD301" s="26"/>
      <c r="BE301" s="381">
        <f t="shared" si="333"/>
        <v>0</v>
      </c>
      <c r="BF301" s="383">
        <f t="shared" si="334"/>
        <v>0</v>
      </c>
      <c r="BG301" s="26"/>
      <c r="BH301" s="381">
        <f t="shared" si="335"/>
        <v>0</v>
      </c>
      <c r="BI301" s="383">
        <f t="shared" si="293"/>
        <v>0</v>
      </c>
    </row>
    <row r="302" spans="2:61" ht="14.5" hidden="1" customHeight="1" outlineLevel="1" x14ac:dyDescent="0.35">
      <c r="B302" s="61" t="s">
        <v>547</v>
      </c>
      <c r="C302" s="62">
        <f>IFERROR(VLOOKUP($B302,'P1'!$B:$AQ,2,FALSE),0)</f>
        <v>0</v>
      </c>
      <c r="D302" s="391">
        <f>IFERROR(VLOOKUP($B302,'P1'!$B:$AQ,3,FALSE),0)</f>
        <v>0</v>
      </c>
      <c r="E302" s="377">
        <f>IFERROR(VLOOKUP($B302,'P1'!$B:$AQ,4,FALSE),0)</f>
        <v>0</v>
      </c>
      <c r="F302" s="376">
        <f>IFERROR(VLOOKUP($B302,'P1'!$B:$AQ,5,FALSE),0)</f>
        <v>0</v>
      </c>
      <c r="G302" s="377">
        <f>IFERROR(VLOOKUP($B302,'P1'!$B:$AQ,6,FALSE),0)</f>
        <v>0</v>
      </c>
      <c r="H302" s="378">
        <f>IFERROR(VLOOKUP($B302,'P1'!$B:$AQ,7,FALSE),0)</f>
        <v>0</v>
      </c>
      <c r="I302" s="379">
        <f>IFERROR(VLOOKUP($B302,'P1'!$B:$AQ,8,FALSE),0)</f>
        <v>0</v>
      </c>
      <c r="J302" s="65">
        <f>IFERROR(VLOOKUP($B302,'P1'!$B:$AQ,9,FALSE),0)</f>
        <v>0</v>
      </c>
      <c r="K302" s="392"/>
      <c r="L302" s="68">
        <f t="shared" si="332"/>
        <v>0</v>
      </c>
      <c r="M302" s="393"/>
      <c r="N302" s="393"/>
      <c r="O302" s="66">
        <f t="shared" si="336"/>
        <v>0</v>
      </c>
      <c r="P302" s="26"/>
      <c r="Q302" s="67" cm="1">
        <f t="array" ref="Q302">SUMPRODUCT(('P1'!$M$8:$AV$8=Q$9)*('P1'!$B$11:$B$190=$B302)*('P1'!$M$11:$AV$190*1))</f>
        <v>0</v>
      </c>
      <c r="R302" s="68" cm="1">
        <f t="array" ref="R302">SUMPRODUCT(('P1'!$M$8:$AV$8=R$9)*('P1'!$B$11:$B$190=$B302)*('P1'!$M$11:$AV$190*1))</f>
        <v>0</v>
      </c>
      <c r="S302" s="69" cm="1">
        <f t="array" ref="S302">SUMPRODUCT(('P1'!$M$8:$AV$8=S$9)*('P1'!$B$11:$B$190=$B302)*('P1'!$M$11:$AV$190*1))</f>
        <v>0</v>
      </c>
      <c r="T302" s="67" cm="1">
        <f t="array" ref="T302">SUMPRODUCT(('P1'!$M$8:$AV$8=T$9)*('P1'!$B$11:$B$190=$B302)*('P1'!$M$11:$AV$190*1))</f>
        <v>0</v>
      </c>
      <c r="U302" s="68" cm="1">
        <f t="array" ref="U302">SUMPRODUCT(('P1'!$M$8:$AV$8=U$9)*('P1'!$B$11:$B$190=$B302)*('P1'!$M$11:$AV$190*1))</f>
        <v>0</v>
      </c>
      <c r="V302" s="69" cm="1">
        <f t="array" ref="V302">SUMPRODUCT(('P1'!$M$8:$AV$8=V$9)*('P1'!$B$11:$B$190=$B302)*('P1'!$M$11:$AV$190*1))</f>
        <v>0</v>
      </c>
      <c r="W302" s="67" cm="1">
        <f t="array" ref="W302">SUMPRODUCT(('P1'!$M$8:$AV$8=W$9)*('P1'!$B$11:$B$190=$B302)*('P1'!$M$11:$AV$190*1))</f>
        <v>0</v>
      </c>
      <c r="X302" s="68" cm="1">
        <f t="array" ref="X302">SUMPRODUCT(('P1'!$M$8:$AV$8=X$9)*('P1'!$B$11:$B$190=$B302)*('P1'!$M$11:$AV$190*1))</f>
        <v>0</v>
      </c>
      <c r="Y302" s="69" cm="1">
        <f t="array" ref="Y302">SUMPRODUCT(('P1'!$M$8:$AV$8=Y$9)*('P1'!$B$11:$B$190=$B302)*('P1'!$M$11:$AV$190*1))</f>
        <v>0</v>
      </c>
      <c r="Z302" s="67" cm="1">
        <f t="array" ref="Z302">SUMPRODUCT(('P1'!$M$8:$AV$8=Z$9)*('P1'!$B$11:$B$190=$B302)*('P1'!$M$11:$AV$190*1))</f>
        <v>0</v>
      </c>
      <c r="AA302" s="68" cm="1">
        <f t="array" ref="AA302">SUMPRODUCT(('P1'!$M$8:$AV$8=AA$9)*('P1'!$B$11:$B$190=$B302)*('P1'!$M$11:$AV$190*1))</f>
        <v>0</v>
      </c>
      <c r="AB302" s="69" cm="1">
        <f t="array" ref="AB302">SUMPRODUCT(('P1'!$M$8:$AV$8=AB$9)*('P1'!$B$11:$B$190=$B302)*('P1'!$M$11:$AV$190*1))</f>
        <v>0</v>
      </c>
      <c r="AC302" s="67" cm="1">
        <f t="array" ref="AC302">SUMPRODUCT(('P1'!$M$8:$AV$8=AC$9)*('P1'!$B$11:$B$190=$B302)*('P1'!$M$11:$AV$190*1))</f>
        <v>0</v>
      </c>
      <c r="AD302" s="68" cm="1">
        <f t="array" ref="AD302">SUMPRODUCT(('P1'!$M$8:$AV$8=AD$9)*('P1'!$B$11:$B$190=$B302)*('P1'!$M$11:$AV$190*1))</f>
        <v>0</v>
      </c>
      <c r="AE302" s="69" cm="1">
        <f t="array" ref="AE302">SUMPRODUCT(('P1'!$M$8:$AV$8=AE$9)*('P1'!$B$11:$B$190=$B302)*('P1'!$M$11:$AV$190*1))</f>
        <v>0</v>
      </c>
      <c r="AF302" s="67" cm="1">
        <f t="array" ref="AF302">SUMPRODUCT(('P1'!$M$8:$AV$8=AF$9)*('P1'!$B$11:$B$190=$B302)*('P1'!$M$11:$AV$190*1))</f>
        <v>0</v>
      </c>
      <c r="AG302" s="68" cm="1">
        <f t="array" ref="AG302">SUMPRODUCT(('P1'!$M$8:$AV$8=AG$9)*('P1'!$B$11:$B$190=$B302)*('P1'!$M$11:$AV$190*1))</f>
        <v>0</v>
      </c>
      <c r="AH302" s="69" cm="1">
        <f t="array" ref="AH302">SUMPRODUCT(('P1'!$M$8:$AV$8=AH$9)*('P1'!$B$11:$B$190=$B302)*('P1'!$M$11:$AV$190*1))</f>
        <v>0</v>
      </c>
      <c r="AI302" s="67" cm="1">
        <f t="array" ref="AI302">SUMPRODUCT(('P1'!$M$8:$AV$8=AI$9)*('P1'!$B$11:$B$190=$B302)*('P1'!$M$11:$AV$190*1))</f>
        <v>0</v>
      </c>
      <c r="AJ302" s="68" cm="1">
        <f t="array" ref="AJ302">SUMPRODUCT(('P1'!$M$8:$AV$8=AJ$9)*('P1'!$B$11:$B$190=$B302)*('P1'!$M$11:$AV$190*1))</f>
        <v>0</v>
      </c>
      <c r="AK302" s="69" cm="1">
        <f t="array" ref="AK302">SUMPRODUCT(('P1'!$M$8:$AV$8=AK$9)*('P1'!$B$11:$B$190=$B302)*('P1'!$M$11:$AV$190*1))</f>
        <v>0</v>
      </c>
      <c r="AL302" s="67" cm="1">
        <f t="array" ref="AL302">SUMPRODUCT(('P1'!$M$8:$AV$8=AL$9)*('P1'!$B$11:$B$190=$B302)*('P1'!$M$11:$AV$190*1))</f>
        <v>0</v>
      </c>
      <c r="AM302" s="68" cm="1">
        <f t="array" ref="AM302">SUMPRODUCT(('P1'!$M$8:$AV$8=AM$9)*('P1'!$B$11:$B$190=$B302)*('P1'!$M$11:$AV$190*1))</f>
        <v>0</v>
      </c>
      <c r="AN302" s="69" cm="1">
        <f t="array" ref="AN302">SUMPRODUCT(('P1'!$M$8:$AV$8=AN$9)*('P1'!$B$11:$B$190=$B302)*('P1'!$M$11:$AV$190*1))</f>
        <v>0</v>
      </c>
      <c r="AO302" s="67" cm="1">
        <f t="array" ref="AO302">SUMPRODUCT(('P1'!$M$8:$AV$8=AO$9)*('P1'!$B$11:$B$190=$B302)*('P1'!$M$11:$AV$190*1))</f>
        <v>0</v>
      </c>
      <c r="AP302" s="68" cm="1">
        <f t="array" ref="AP302">SUMPRODUCT(('P1'!$M$8:$AV$8=AP$9)*('P1'!$B$11:$B$190=$B302)*('P1'!$M$11:$AV$190*1))</f>
        <v>0</v>
      </c>
      <c r="AQ302" s="69" cm="1">
        <f t="array" ref="AQ302">SUMPRODUCT(('P1'!$M$8:$AV$8=AQ$9)*('P1'!$B$11:$B$190=$B302)*('P1'!$M$11:$AV$190*1))</f>
        <v>0</v>
      </c>
      <c r="AR302" s="67" cm="1">
        <f t="array" ref="AR302">SUMPRODUCT(('P1'!$M$8:$AV$8=AR$9)*('P1'!$B$11:$B$190=$B302)*('P1'!$M$11:$AV$190*1))</f>
        <v>0</v>
      </c>
      <c r="AS302" s="68" cm="1">
        <f t="array" ref="AS302">SUMPRODUCT(('P1'!$M$8:$AV$8=AS$9)*('P1'!$B$11:$B$190=$B302)*('P1'!$M$11:$AV$190*1))</f>
        <v>0</v>
      </c>
      <c r="AT302" s="69" cm="1">
        <f t="array" ref="AT302">SUMPRODUCT(('P1'!$M$8:$AV$8=AT$9)*('P1'!$B$11:$B$190=$B302)*('P1'!$M$11:$AV$190*1))</f>
        <v>0</v>
      </c>
      <c r="AU302" s="67" cm="1">
        <f t="array" ref="AU302">SUMPRODUCT(('P1'!$M$8:$AV$8=AU$9)*('P1'!$B$11:$B$190=$B302)*('P1'!$M$11:$AV$190*1))</f>
        <v>0</v>
      </c>
      <c r="AV302" s="68" cm="1">
        <f t="array" ref="AV302">SUMPRODUCT(('P1'!$M$8:$AV$8=AV$9)*('P1'!$B$11:$B$190=$B302)*('P1'!$M$11:$AV$190*1))</f>
        <v>0</v>
      </c>
      <c r="AW302" s="69" cm="1">
        <f t="array" ref="AW302">SUMPRODUCT(('P1'!$M$8:$AV$8=AW$9)*('P1'!$B$11:$B$190=$B302)*('P1'!$M$11:$AV$190*1))</f>
        <v>0</v>
      </c>
      <c r="AX302" s="67" cm="1">
        <f t="array" ref="AX302">SUMPRODUCT(('P1'!$M$8:$AV$8=AX$9)*('P1'!$B$11:$B$190=$B302)*('P1'!$M$11:$AV$190*1))</f>
        <v>0</v>
      </c>
      <c r="AY302" s="68" cm="1">
        <f t="array" ref="AY302">SUMPRODUCT(('P1'!$M$8:$AV$8=AY$9)*('P1'!$B$11:$B$190=$B302)*('P1'!$M$11:$AV$190*1))</f>
        <v>0</v>
      </c>
      <c r="AZ302" s="69" cm="1">
        <f t="array" ref="AZ302">SUMPRODUCT(('P1'!$M$8:$AV$8=AZ$9)*('P1'!$B$11:$B$190=$B302)*('P1'!$M$11:$AV$190*1))</f>
        <v>0</v>
      </c>
      <c r="BA302" s="26"/>
      <c r="BB302" s="381"/>
      <c r="BC302" s="382"/>
      <c r="BD302" s="26"/>
      <c r="BE302" s="381">
        <f t="shared" si="333"/>
        <v>0</v>
      </c>
      <c r="BF302" s="383">
        <f t="shared" si="334"/>
        <v>0</v>
      </c>
      <c r="BG302" s="26"/>
      <c r="BH302" s="381">
        <f t="shared" si="335"/>
        <v>0</v>
      </c>
      <c r="BI302" s="383">
        <f t="shared" si="293"/>
        <v>0</v>
      </c>
    </row>
    <row r="303" spans="2:61" ht="14.5" hidden="1" customHeight="1" outlineLevel="1" x14ac:dyDescent="0.35">
      <c r="B303" s="61" t="s">
        <v>548</v>
      </c>
      <c r="C303" s="62">
        <f>IFERROR(VLOOKUP($B303,'P1'!$B:$AQ,2,FALSE),0)</f>
        <v>0</v>
      </c>
      <c r="D303" s="391">
        <f>IFERROR(VLOOKUP($B303,'P1'!$B:$AQ,3,FALSE),0)</f>
        <v>0</v>
      </c>
      <c r="E303" s="377">
        <f>IFERROR(VLOOKUP($B303,'P1'!$B:$AQ,4,FALSE),0)</f>
        <v>0</v>
      </c>
      <c r="F303" s="376">
        <f>IFERROR(VLOOKUP($B303,'P1'!$B:$AQ,5,FALSE),0)</f>
        <v>0</v>
      </c>
      <c r="G303" s="377">
        <f>IFERROR(VLOOKUP($B303,'P1'!$B:$AQ,6,FALSE),0)</f>
        <v>0</v>
      </c>
      <c r="H303" s="378">
        <f>IFERROR(VLOOKUP($B303,'P1'!$B:$AQ,7,FALSE),0)</f>
        <v>0</v>
      </c>
      <c r="I303" s="379">
        <f>IFERROR(VLOOKUP($B303,'P1'!$B:$AQ,8,FALSE),0)</f>
        <v>0</v>
      </c>
      <c r="J303" s="65">
        <f>IFERROR(VLOOKUP($B303,'P1'!$B:$AQ,9,FALSE),0)</f>
        <v>0</v>
      </c>
      <c r="K303" s="392"/>
      <c r="L303" s="68">
        <f t="shared" si="332"/>
        <v>0</v>
      </c>
      <c r="M303" s="393"/>
      <c r="N303" s="393"/>
      <c r="O303" s="66">
        <f t="shared" si="336"/>
        <v>0</v>
      </c>
      <c r="P303" s="26"/>
      <c r="Q303" s="67" cm="1">
        <f t="array" ref="Q303">SUMPRODUCT(('P1'!$M$8:$AV$8=Q$9)*('P1'!$B$11:$B$190=$B303)*('P1'!$M$11:$AV$190*1))</f>
        <v>0</v>
      </c>
      <c r="R303" s="68" cm="1">
        <f t="array" ref="R303">SUMPRODUCT(('P1'!$M$8:$AV$8=R$9)*('P1'!$B$11:$B$190=$B303)*('P1'!$M$11:$AV$190*1))</f>
        <v>0</v>
      </c>
      <c r="S303" s="69" cm="1">
        <f t="array" ref="S303">SUMPRODUCT(('P1'!$M$8:$AV$8=S$9)*('P1'!$B$11:$B$190=$B303)*('P1'!$M$11:$AV$190*1))</f>
        <v>0</v>
      </c>
      <c r="T303" s="67" cm="1">
        <f t="array" ref="T303">SUMPRODUCT(('P1'!$M$8:$AV$8=T$9)*('P1'!$B$11:$B$190=$B303)*('P1'!$M$11:$AV$190*1))</f>
        <v>0</v>
      </c>
      <c r="U303" s="68" cm="1">
        <f t="array" ref="U303">SUMPRODUCT(('P1'!$M$8:$AV$8=U$9)*('P1'!$B$11:$B$190=$B303)*('P1'!$M$11:$AV$190*1))</f>
        <v>0</v>
      </c>
      <c r="V303" s="69" cm="1">
        <f t="array" ref="V303">SUMPRODUCT(('P1'!$M$8:$AV$8=V$9)*('P1'!$B$11:$B$190=$B303)*('P1'!$M$11:$AV$190*1))</f>
        <v>0</v>
      </c>
      <c r="W303" s="67" cm="1">
        <f t="array" ref="W303">SUMPRODUCT(('P1'!$M$8:$AV$8=W$9)*('P1'!$B$11:$B$190=$B303)*('P1'!$M$11:$AV$190*1))</f>
        <v>0</v>
      </c>
      <c r="X303" s="68" cm="1">
        <f t="array" ref="X303">SUMPRODUCT(('P1'!$M$8:$AV$8=X$9)*('P1'!$B$11:$B$190=$B303)*('P1'!$M$11:$AV$190*1))</f>
        <v>0</v>
      </c>
      <c r="Y303" s="69" cm="1">
        <f t="array" ref="Y303">SUMPRODUCT(('P1'!$M$8:$AV$8=Y$9)*('P1'!$B$11:$B$190=$B303)*('P1'!$M$11:$AV$190*1))</f>
        <v>0</v>
      </c>
      <c r="Z303" s="67" cm="1">
        <f t="array" ref="Z303">SUMPRODUCT(('P1'!$M$8:$AV$8=Z$9)*('P1'!$B$11:$B$190=$B303)*('P1'!$M$11:$AV$190*1))</f>
        <v>0</v>
      </c>
      <c r="AA303" s="68" cm="1">
        <f t="array" ref="AA303">SUMPRODUCT(('P1'!$M$8:$AV$8=AA$9)*('P1'!$B$11:$B$190=$B303)*('P1'!$M$11:$AV$190*1))</f>
        <v>0</v>
      </c>
      <c r="AB303" s="69" cm="1">
        <f t="array" ref="AB303">SUMPRODUCT(('P1'!$M$8:$AV$8=AB$9)*('P1'!$B$11:$B$190=$B303)*('P1'!$M$11:$AV$190*1))</f>
        <v>0</v>
      </c>
      <c r="AC303" s="67" cm="1">
        <f t="array" ref="AC303">SUMPRODUCT(('P1'!$M$8:$AV$8=AC$9)*('P1'!$B$11:$B$190=$B303)*('P1'!$M$11:$AV$190*1))</f>
        <v>0</v>
      </c>
      <c r="AD303" s="68" cm="1">
        <f t="array" ref="AD303">SUMPRODUCT(('P1'!$M$8:$AV$8=AD$9)*('P1'!$B$11:$B$190=$B303)*('P1'!$M$11:$AV$190*1))</f>
        <v>0</v>
      </c>
      <c r="AE303" s="69" cm="1">
        <f t="array" ref="AE303">SUMPRODUCT(('P1'!$M$8:$AV$8=AE$9)*('P1'!$B$11:$B$190=$B303)*('P1'!$M$11:$AV$190*1))</f>
        <v>0</v>
      </c>
      <c r="AF303" s="67" cm="1">
        <f t="array" ref="AF303">SUMPRODUCT(('P1'!$M$8:$AV$8=AF$9)*('P1'!$B$11:$B$190=$B303)*('P1'!$M$11:$AV$190*1))</f>
        <v>0</v>
      </c>
      <c r="AG303" s="68" cm="1">
        <f t="array" ref="AG303">SUMPRODUCT(('P1'!$M$8:$AV$8=AG$9)*('P1'!$B$11:$B$190=$B303)*('P1'!$M$11:$AV$190*1))</f>
        <v>0</v>
      </c>
      <c r="AH303" s="69" cm="1">
        <f t="array" ref="AH303">SUMPRODUCT(('P1'!$M$8:$AV$8=AH$9)*('P1'!$B$11:$B$190=$B303)*('P1'!$M$11:$AV$190*1))</f>
        <v>0</v>
      </c>
      <c r="AI303" s="67" cm="1">
        <f t="array" ref="AI303">SUMPRODUCT(('P1'!$M$8:$AV$8=AI$9)*('P1'!$B$11:$B$190=$B303)*('P1'!$M$11:$AV$190*1))</f>
        <v>0</v>
      </c>
      <c r="AJ303" s="68" cm="1">
        <f t="array" ref="AJ303">SUMPRODUCT(('P1'!$M$8:$AV$8=AJ$9)*('P1'!$B$11:$B$190=$B303)*('P1'!$M$11:$AV$190*1))</f>
        <v>0</v>
      </c>
      <c r="AK303" s="69" cm="1">
        <f t="array" ref="AK303">SUMPRODUCT(('P1'!$M$8:$AV$8=AK$9)*('P1'!$B$11:$B$190=$B303)*('P1'!$M$11:$AV$190*1))</f>
        <v>0</v>
      </c>
      <c r="AL303" s="67" cm="1">
        <f t="array" ref="AL303">SUMPRODUCT(('P1'!$M$8:$AV$8=AL$9)*('P1'!$B$11:$B$190=$B303)*('P1'!$M$11:$AV$190*1))</f>
        <v>0</v>
      </c>
      <c r="AM303" s="68" cm="1">
        <f t="array" ref="AM303">SUMPRODUCT(('P1'!$M$8:$AV$8=AM$9)*('P1'!$B$11:$B$190=$B303)*('P1'!$M$11:$AV$190*1))</f>
        <v>0</v>
      </c>
      <c r="AN303" s="69" cm="1">
        <f t="array" ref="AN303">SUMPRODUCT(('P1'!$M$8:$AV$8=AN$9)*('P1'!$B$11:$B$190=$B303)*('P1'!$M$11:$AV$190*1))</f>
        <v>0</v>
      </c>
      <c r="AO303" s="67" cm="1">
        <f t="array" ref="AO303">SUMPRODUCT(('P1'!$M$8:$AV$8=AO$9)*('P1'!$B$11:$B$190=$B303)*('P1'!$M$11:$AV$190*1))</f>
        <v>0</v>
      </c>
      <c r="AP303" s="68" cm="1">
        <f t="array" ref="AP303">SUMPRODUCT(('P1'!$M$8:$AV$8=AP$9)*('P1'!$B$11:$B$190=$B303)*('P1'!$M$11:$AV$190*1))</f>
        <v>0</v>
      </c>
      <c r="AQ303" s="69" cm="1">
        <f t="array" ref="AQ303">SUMPRODUCT(('P1'!$M$8:$AV$8=AQ$9)*('P1'!$B$11:$B$190=$B303)*('P1'!$M$11:$AV$190*1))</f>
        <v>0</v>
      </c>
      <c r="AR303" s="67" cm="1">
        <f t="array" ref="AR303">SUMPRODUCT(('P1'!$M$8:$AV$8=AR$9)*('P1'!$B$11:$B$190=$B303)*('P1'!$M$11:$AV$190*1))</f>
        <v>0</v>
      </c>
      <c r="AS303" s="68" cm="1">
        <f t="array" ref="AS303">SUMPRODUCT(('P1'!$M$8:$AV$8=AS$9)*('P1'!$B$11:$B$190=$B303)*('P1'!$M$11:$AV$190*1))</f>
        <v>0</v>
      </c>
      <c r="AT303" s="69" cm="1">
        <f t="array" ref="AT303">SUMPRODUCT(('P1'!$M$8:$AV$8=AT$9)*('P1'!$B$11:$B$190=$B303)*('P1'!$M$11:$AV$190*1))</f>
        <v>0</v>
      </c>
      <c r="AU303" s="67" cm="1">
        <f t="array" ref="AU303">SUMPRODUCT(('P1'!$M$8:$AV$8=AU$9)*('P1'!$B$11:$B$190=$B303)*('P1'!$M$11:$AV$190*1))</f>
        <v>0</v>
      </c>
      <c r="AV303" s="68" cm="1">
        <f t="array" ref="AV303">SUMPRODUCT(('P1'!$M$8:$AV$8=AV$9)*('P1'!$B$11:$B$190=$B303)*('P1'!$M$11:$AV$190*1))</f>
        <v>0</v>
      </c>
      <c r="AW303" s="69" cm="1">
        <f t="array" ref="AW303">SUMPRODUCT(('P1'!$M$8:$AV$8=AW$9)*('P1'!$B$11:$B$190=$B303)*('P1'!$M$11:$AV$190*1))</f>
        <v>0</v>
      </c>
      <c r="AX303" s="67" cm="1">
        <f t="array" ref="AX303">SUMPRODUCT(('P1'!$M$8:$AV$8=AX$9)*('P1'!$B$11:$B$190=$B303)*('P1'!$M$11:$AV$190*1))</f>
        <v>0</v>
      </c>
      <c r="AY303" s="68" cm="1">
        <f t="array" ref="AY303">SUMPRODUCT(('P1'!$M$8:$AV$8=AY$9)*('P1'!$B$11:$B$190=$B303)*('P1'!$M$11:$AV$190*1))</f>
        <v>0</v>
      </c>
      <c r="AZ303" s="69" cm="1">
        <f t="array" ref="AZ303">SUMPRODUCT(('P1'!$M$8:$AV$8=AZ$9)*('P1'!$B$11:$B$190=$B303)*('P1'!$M$11:$AV$190*1))</f>
        <v>0</v>
      </c>
      <c r="BA303" s="26"/>
      <c r="BB303" s="381"/>
      <c r="BC303" s="382"/>
      <c r="BD303" s="26"/>
      <c r="BE303" s="381">
        <f t="shared" si="333"/>
        <v>0</v>
      </c>
      <c r="BF303" s="383">
        <f t="shared" si="334"/>
        <v>0</v>
      </c>
      <c r="BG303" s="26"/>
      <c r="BH303" s="381">
        <f t="shared" si="335"/>
        <v>0</v>
      </c>
      <c r="BI303" s="383">
        <f t="shared" si="293"/>
        <v>0</v>
      </c>
    </row>
    <row r="304" spans="2:61" ht="14.5" collapsed="1" x14ac:dyDescent="0.35">
      <c r="B304" s="26"/>
      <c r="C304" s="363" t="str">
        <f>B4</f>
        <v>P2</v>
      </c>
      <c r="D304" s="364"/>
      <c r="E304" s="365"/>
      <c r="F304" s="366"/>
      <c r="G304" s="365"/>
      <c r="H304" s="367"/>
      <c r="I304" s="386"/>
      <c r="J304" s="369"/>
      <c r="K304" s="370"/>
      <c r="L304" s="371"/>
      <c r="M304" s="371"/>
      <c r="N304" s="371"/>
      <c r="O304" s="372"/>
      <c r="P304" s="50"/>
      <c r="Q304" s="387"/>
      <c r="R304" s="149"/>
      <c r="S304" s="419"/>
      <c r="T304" s="387"/>
      <c r="U304" s="149"/>
      <c r="V304" s="419"/>
      <c r="W304" s="387"/>
      <c r="X304" s="149"/>
      <c r="Y304" s="419"/>
      <c r="Z304" s="387"/>
      <c r="AA304" s="149"/>
      <c r="AB304" s="419"/>
      <c r="AC304" s="387"/>
      <c r="AD304" s="149"/>
      <c r="AE304" s="419"/>
      <c r="AF304" s="387"/>
      <c r="AG304" s="149"/>
      <c r="AH304" s="419"/>
      <c r="AI304" s="387"/>
      <c r="AJ304" s="149"/>
      <c r="AK304" s="419"/>
      <c r="AL304" s="387"/>
      <c r="AM304" s="149"/>
      <c r="AN304" s="419"/>
      <c r="AO304" s="387"/>
      <c r="AP304" s="149"/>
      <c r="AQ304" s="419"/>
      <c r="AR304" s="387"/>
      <c r="AS304" s="149"/>
      <c r="AT304" s="419"/>
      <c r="AU304" s="387"/>
      <c r="AV304" s="149"/>
      <c r="AW304" s="419"/>
      <c r="AX304" s="387"/>
      <c r="AY304" s="149"/>
      <c r="AZ304" s="419"/>
      <c r="BA304" s="26"/>
      <c r="BB304" s="388"/>
      <c r="BC304" s="389"/>
      <c r="BD304" s="26"/>
      <c r="BE304" s="388"/>
      <c r="BF304" s="390"/>
      <c r="BG304" s="26"/>
      <c r="BH304" s="388"/>
      <c r="BI304" s="390">
        <f t="shared" si="293"/>
        <v>0</v>
      </c>
    </row>
    <row r="305" spans="2:61" ht="14.5" x14ac:dyDescent="0.35">
      <c r="B305" s="61" t="s">
        <v>158</v>
      </c>
      <c r="C305" s="62">
        <f>IFERROR(VLOOKUP($B305,'P2'!$B:$AQ,2,FALSE),0)</f>
        <v>0</v>
      </c>
      <c r="D305" s="376">
        <f>IFERROR(VLOOKUP($B305,'P2'!$B:$AQ,3,FALSE),0)</f>
        <v>0</v>
      </c>
      <c r="E305" s="377">
        <f>IFERROR(VLOOKUP($B305,'P2'!$B:$AQ,4,FALSE),0)</f>
        <v>0</v>
      </c>
      <c r="F305" s="376">
        <f>IFERROR(VLOOKUP($B305,'P2'!$B:$AQ,5,FALSE),0)</f>
        <v>0</v>
      </c>
      <c r="G305" s="377">
        <f>IFERROR(VLOOKUP($B305,'P2'!$B:$AQ,6,FALSE),0)</f>
        <v>0</v>
      </c>
      <c r="H305" s="378">
        <f>IFERROR(VLOOKUP($B305,'P2'!$B:$AQ,7,FALSE),0)</f>
        <v>0</v>
      </c>
      <c r="I305" s="394">
        <f>IFERROR(VLOOKUP($B305,'P2'!$B:$AQ,8,FALSE),0)</f>
        <v>0</v>
      </c>
      <c r="J305" s="395">
        <f>IFERROR(VLOOKUP($B305,'P2'!$B:$AQ,9,FALSE),0)</f>
        <v>0</v>
      </c>
      <c r="K305" s="392"/>
      <c r="L305" s="393"/>
      <c r="M305" s="68">
        <f t="shared" ref="M305" si="337">D305*F305*H305*J305</f>
        <v>0</v>
      </c>
      <c r="N305" s="393"/>
      <c r="O305" s="66">
        <f>SUM(K305:N305)</f>
        <v>0</v>
      </c>
      <c r="P305" s="26"/>
      <c r="Q305" s="67" cm="1">
        <f t="array" ref="Q305">SUMPRODUCT(('P2'!$M$8:$AV$8=Q$9)*('P2'!$B$11:$B$190=$B305)*('P2'!$M$11:$AV$190*1))</f>
        <v>0</v>
      </c>
      <c r="R305" s="68" cm="1">
        <f t="array" ref="R305">SUMPRODUCT(('P2'!$M$8:$AV$8=R$9)*('P2'!$B$11:$B$190=$B305)*('P2'!$M$11:$AV$190*1))</f>
        <v>0</v>
      </c>
      <c r="S305" s="69" cm="1">
        <f t="array" ref="S305">SUMPRODUCT(('P2'!$M$8:$AV$8=S$9)*('P2'!$B$11:$B$190=$B305)*('P2'!$M$11:$AV$190*1))</f>
        <v>0</v>
      </c>
      <c r="T305" s="67" cm="1">
        <f t="array" ref="T305">SUMPRODUCT(('P2'!$M$8:$AV$8=T$9)*('P2'!$B$11:$B$190=$B305)*('P2'!$M$11:$AV$190*1))</f>
        <v>0</v>
      </c>
      <c r="U305" s="68" cm="1">
        <f t="array" ref="U305">SUMPRODUCT(('P2'!$M$8:$AV$8=U$9)*('P2'!$B$11:$B$190=$B305)*('P2'!$M$11:$AV$190*1))</f>
        <v>0</v>
      </c>
      <c r="V305" s="69" cm="1">
        <f t="array" ref="V305">SUMPRODUCT(('P2'!$M$8:$AV$8=V$9)*('P2'!$B$11:$B$190=$B305)*('P2'!$M$11:$AV$190*1))</f>
        <v>0</v>
      </c>
      <c r="W305" s="67" cm="1">
        <f t="array" ref="W305">SUMPRODUCT(('P2'!$M$8:$AV$8=W$9)*('P2'!$B$11:$B$190=$B305)*('P2'!$M$11:$AV$190*1))</f>
        <v>0</v>
      </c>
      <c r="X305" s="68" cm="1">
        <f t="array" ref="X305">SUMPRODUCT(('P2'!$M$8:$AV$8=X$9)*('P2'!$B$11:$B$190=$B305)*('P2'!$M$11:$AV$190*1))</f>
        <v>0</v>
      </c>
      <c r="Y305" s="69" cm="1">
        <f t="array" ref="Y305">SUMPRODUCT(('P2'!$M$8:$AV$8=Y$9)*('P2'!$B$11:$B$190=$B305)*('P2'!$M$11:$AV$190*1))</f>
        <v>0</v>
      </c>
      <c r="Z305" s="67" cm="1">
        <f t="array" ref="Z305">SUMPRODUCT(('P2'!$M$8:$AV$8=Z$9)*('P2'!$B$11:$B$190=$B305)*('P2'!$M$11:$AV$190*1))</f>
        <v>0</v>
      </c>
      <c r="AA305" s="68" cm="1">
        <f t="array" ref="AA305">SUMPRODUCT(('P2'!$M$8:$AV$8=AA$9)*('P2'!$B$11:$B$190=$B305)*('P2'!$M$11:$AV$190*1))</f>
        <v>0</v>
      </c>
      <c r="AB305" s="69" cm="1">
        <f t="array" ref="AB305">SUMPRODUCT(('P2'!$M$8:$AV$8=AB$9)*('P2'!$B$11:$B$190=$B305)*('P2'!$M$11:$AV$190*1))</f>
        <v>0</v>
      </c>
      <c r="AC305" s="67" cm="1">
        <f t="array" ref="AC305">SUMPRODUCT(('P2'!$M$8:$AV$8=AC$9)*('P2'!$B$11:$B$190=$B305)*('P2'!$M$11:$AV$190*1))</f>
        <v>0</v>
      </c>
      <c r="AD305" s="68" cm="1">
        <f t="array" ref="AD305">SUMPRODUCT(('P2'!$M$8:$AV$8=AD$9)*('P2'!$B$11:$B$190=$B305)*('P2'!$M$11:$AV$190*1))</f>
        <v>0</v>
      </c>
      <c r="AE305" s="69" cm="1">
        <f t="array" ref="AE305">SUMPRODUCT(('P2'!$M$8:$AV$8=AE$9)*('P2'!$B$11:$B$190=$B305)*('P2'!$M$11:$AV$190*1))</f>
        <v>0</v>
      </c>
      <c r="AF305" s="67" cm="1">
        <f t="array" ref="AF305">SUMPRODUCT(('P2'!$M$8:$AV$8=AF$9)*('P2'!$B$11:$B$190=$B305)*('P2'!$M$11:$AV$190*1))</f>
        <v>0</v>
      </c>
      <c r="AG305" s="68" cm="1">
        <f t="array" ref="AG305">SUMPRODUCT(('P2'!$M$8:$AV$8=AG$9)*('P2'!$B$11:$B$190=$B305)*('P2'!$M$11:$AV$190*1))</f>
        <v>0</v>
      </c>
      <c r="AH305" s="69" cm="1">
        <f t="array" ref="AH305">SUMPRODUCT(('P2'!$M$8:$AV$8=AH$9)*('P2'!$B$11:$B$190=$B305)*('P2'!$M$11:$AV$190*1))</f>
        <v>0</v>
      </c>
      <c r="AI305" s="67" cm="1">
        <f t="array" ref="AI305">SUMPRODUCT(('P2'!$M$8:$AV$8=AI$9)*('P2'!$B$11:$B$190=$B305)*('P2'!$M$11:$AV$190*1))</f>
        <v>0</v>
      </c>
      <c r="AJ305" s="68" cm="1">
        <f t="array" ref="AJ305">SUMPRODUCT(('P2'!$M$8:$AV$8=AJ$9)*('P2'!$B$11:$B$190=$B305)*('P2'!$M$11:$AV$190*1))</f>
        <v>0</v>
      </c>
      <c r="AK305" s="69" cm="1">
        <f t="array" ref="AK305">SUMPRODUCT(('P2'!$M$8:$AV$8=AK$9)*('P2'!$B$11:$B$190=$B305)*('P2'!$M$11:$AV$190*1))</f>
        <v>0</v>
      </c>
      <c r="AL305" s="67" cm="1">
        <f t="array" ref="AL305">SUMPRODUCT(('P2'!$M$8:$AV$8=AL$9)*('P2'!$B$11:$B$190=$B305)*('P2'!$M$11:$AV$190*1))</f>
        <v>0</v>
      </c>
      <c r="AM305" s="68" cm="1">
        <f t="array" ref="AM305">SUMPRODUCT(('P2'!$M$8:$AV$8=AM$9)*('P2'!$B$11:$B$190=$B305)*('P2'!$M$11:$AV$190*1))</f>
        <v>0</v>
      </c>
      <c r="AN305" s="69" cm="1">
        <f t="array" ref="AN305">SUMPRODUCT(('P2'!$M$8:$AV$8=AN$9)*('P2'!$B$11:$B$190=$B305)*('P2'!$M$11:$AV$190*1))</f>
        <v>0</v>
      </c>
      <c r="AO305" s="67" cm="1">
        <f t="array" ref="AO305">SUMPRODUCT(('P2'!$M$8:$AV$8=AO$9)*('P2'!$B$11:$B$190=$B305)*('P2'!$M$11:$AV$190*1))</f>
        <v>0</v>
      </c>
      <c r="AP305" s="68" cm="1">
        <f t="array" ref="AP305">SUMPRODUCT(('P2'!$M$8:$AV$8=AP$9)*('P2'!$B$11:$B$190=$B305)*('P2'!$M$11:$AV$190*1))</f>
        <v>0</v>
      </c>
      <c r="AQ305" s="69" cm="1">
        <f t="array" ref="AQ305">SUMPRODUCT(('P2'!$M$8:$AV$8=AQ$9)*('P2'!$B$11:$B$190=$B305)*('P2'!$M$11:$AV$190*1))</f>
        <v>0</v>
      </c>
      <c r="AR305" s="67" cm="1">
        <f t="array" ref="AR305">SUMPRODUCT(('P2'!$M$8:$AV$8=AR$9)*('P2'!$B$11:$B$190=$B305)*('P2'!$M$11:$AV$190*1))</f>
        <v>0</v>
      </c>
      <c r="AS305" s="68" cm="1">
        <f t="array" ref="AS305">SUMPRODUCT(('P2'!$M$8:$AV$8=AS$9)*('P2'!$B$11:$B$190=$B305)*('P2'!$M$11:$AV$190*1))</f>
        <v>0</v>
      </c>
      <c r="AT305" s="69" cm="1">
        <f t="array" ref="AT305">SUMPRODUCT(('P2'!$M$8:$AV$8=AT$9)*('P2'!$B$11:$B$190=$B305)*('P2'!$M$11:$AV$190*1))</f>
        <v>0</v>
      </c>
      <c r="AU305" s="67" cm="1">
        <f t="array" ref="AU305">SUMPRODUCT(('P2'!$M$8:$AV$8=AU$9)*('P2'!$B$11:$B$190=$B305)*('P2'!$M$11:$AV$190*1))</f>
        <v>0</v>
      </c>
      <c r="AV305" s="68" cm="1">
        <f t="array" ref="AV305">SUMPRODUCT(('P2'!$M$8:$AV$8=AV$9)*('P2'!$B$11:$B$190=$B305)*('P2'!$M$11:$AV$190*1))</f>
        <v>0</v>
      </c>
      <c r="AW305" s="69" cm="1">
        <f t="array" ref="AW305">SUMPRODUCT(('P2'!$M$8:$AV$8=AW$9)*('P2'!$B$11:$B$190=$B305)*('P2'!$M$11:$AV$190*1))</f>
        <v>0</v>
      </c>
      <c r="AX305" s="67" cm="1">
        <f t="array" ref="AX305">SUMPRODUCT(('P2'!$M$8:$AV$8=AX$9)*('P2'!$B$11:$B$190=$B305)*('P2'!$M$11:$AV$190*1))</f>
        <v>0</v>
      </c>
      <c r="AY305" s="68" cm="1">
        <f t="array" ref="AY305">SUMPRODUCT(('P2'!$M$8:$AV$8=AY$9)*('P2'!$B$11:$B$190=$B305)*('P2'!$M$11:$AV$190*1))</f>
        <v>0</v>
      </c>
      <c r="AZ305" s="69" cm="1">
        <f t="array" ref="AZ305">SUMPRODUCT(('P2'!$M$8:$AV$8=AZ$9)*('P2'!$B$11:$B$190=$B305)*('P2'!$M$11:$AV$190*1))</f>
        <v>0</v>
      </c>
      <c r="BA305" s="26"/>
      <c r="BB305" s="381"/>
      <c r="BC305" s="382"/>
      <c r="BD305" s="26"/>
      <c r="BE305" s="381">
        <f t="shared" ref="BE305:BE314" si="338">SUM(Q305:AZ305)</f>
        <v>0</v>
      </c>
      <c r="BF305" s="383">
        <f t="shared" ref="BF305:BF314" si="339">IFERROR(BE305/O305,0)</f>
        <v>0</v>
      </c>
      <c r="BG305" s="26"/>
      <c r="BH305" s="381">
        <f t="shared" ref="BH305:BH314" si="340">BB305+BE305</f>
        <v>0</v>
      </c>
      <c r="BI305" s="383">
        <f t="shared" si="293"/>
        <v>0</v>
      </c>
    </row>
    <row r="306" spans="2:61" ht="14.5" x14ac:dyDescent="0.35">
      <c r="B306" s="61" t="s">
        <v>159</v>
      </c>
      <c r="C306" s="62">
        <f>IFERROR(VLOOKUP($B306,'P2'!$B:$AQ,2,FALSE),0)</f>
        <v>0</v>
      </c>
      <c r="D306" s="376">
        <f>IFERROR(VLOOKUP($B306,'P2'!$B:$AQ,3,FALSE),0)</f>
        <v>0</v>
      </c>
      <c r="E306" s="377">
        <f>IFERROR(VLOOKUP($B306,'P2'!$B:$AQ,4,FALSE),0)</f>
        <v>0</v>
      </c>
      <c r="F306" s="376">
        <f>IFERROR(VLOOKUP($B306,'P2'!$B:$AQ,5,FALSE),0)</f>
        <v>0</v>
      </c>
      <c r="G306" s="377">
        <f>IFERROR(VLOOKUP($B306,'P2'!$B:$AQ,6,FALSE),0)</f>
        <v>0</v>
      </c>
      <c r="H306" s="378">
        <f>IFERROR(VLOOKUP($B306,'P2'!$B:$AQ,7,FALSE),0)</f>
        <v>0</v>
      </c>
      <c r="I306" s="394">
        <f>IFERROR(VLOOKUP($B306,'P2'!$B:$AQ,8,FALSE),0)</f>
        <v>0</v>
      </c>
      <c r="J306" s="395">
        <f>IFERROR(VLOOKUP($B306,'P2'!$B:$AQ,9,FALSE),0)</f>
        <v>0</v>
      </c>
      <c r="K306" s="392"/>
      <c r="L306" s="393"/>
      <c r="M306" s="68">
        <f t="shared" ref="M306:M314" si="341">D306*F306*H306*J306</f>
        <v>0</v>
      </c>
      <c r="N306" s="393"/>
      <c r="O306" s="66">
        <f t="shared" ref="O306:O314" si="342">SUM(K306:N306)</f>
        <v>0</v>
      </c>
      <c r="P306" s="26"/>
      <c r="Q306" s="67" cm="1">
        <f t="array" ref="Q306">SUMPRODUCT(('P2'!$M$8:$AV$8=Q$9)*('P2'!$B$11:$B$190=$B306)*('P2'!$M$11:$AV$190*1))</f>
        <v>0</v>
      </c>
      <c r="R306" s="68" cm="1">
        <f t="array" ref="R306">SUMPRODUCT(('P2'!$M$8:$AV$8=R$9)*('P2'!$B$11:$B$190=$B306)*('P2'!$M$11:$AV$190*1))</f>
        <v>0</v>
      </c>
      <c r="S306" s="69" cm="1">
        <f t="array" ref="S306">SUMPRODUCT(('P2'!$M$8:$AV$8=S$9)*('P2'!$B$11:$B$190=$B306)*('P2'!$M$11:$AV$190*1))</f>
        <v>0</v>
      </c>
      <c r="T306" s="67" cm="1">
        <f t="array" ref="T306">SUMPRODUCT(('P2'!$M$8:$AV$8=T$9)*('P2'!$B$11:$B$190=$B306)*('P2'!$M$11:$AV$190*1))</f>
        <v>0</v>
      </c>
      <c r="U306" s="68" cm="1">
        <f t="array" ref="U306">SUMPRODUCT(('P2'!$M$8:$AV$8=U$9)*('P2'!$B$11:$B$190=$B306)*('P2'!$M$11:$AV$190*1))</f>
        <v>0</v>
      </c>
      <c r="V306" s="69" cm="1">
        <f t="array" ref="V306">SUMPRODUCT(('P2'!$M$8:$AV$8=V$9)*('P2'!$B$11:$B$190=$B306)*('P2'!$M$11:$AV$190*1))</f>
        <v>0</v>
      </c>
      <c r="W306" s="67" cm="1">
        <f t="array" ref="W306">SUMPRODUCT(('P2'!$M$8:$AV$8=W$9)*('P2'!$B$11:$B$190=$B306)*('P2'!$M$11:$AV$190*1))</f>
        <v>0</v>
      </c>
      <c r="X306" s="68" cm="1">
        <f t="array" ref="X306">SUMPRODUCT(('P2'!$M$8:$AV$8=X$9)*('P2'!$B$11:$B$190=$B306)*('P2'!$M$11:$AV$190*1))</f>
        <v>0</v>
      </c>
      <c r="Y306" s="69" cm="1">
        <f t="array" ref="Y306">SUMPRODUCT(('P2'!$M$8:$AV$8=Y$9)*('P2'!$B$11:$B$190=$B306)*('P2'!$M$11:$AV$190*1))</f>
        <v>0</v>
      </c>
      <c r="Z306" s="67" cm="1">
        <f t="array" ref="Z306">SUMPRODUCT(('P2'!$M$8:$AV$8=Z$9)*('P2'!$B$11:$B$190=$B306)*('P2'!$M$11:$AV$190*1))</f>
        <v>0</v>
      </c>
      <c r="AA306" s="68" cm="1">
        <f t="array" ref="AA306">SUMPRODUCT(('P2'!$M$8:$AV$8=AA$9)*('P2'!$B$11:$B$190=$B306)*('P2'!$M$11:$AV$190*1))</f>
        <v>0</v>
      </c>
      <c r="AB306" s="69" cm="1">
        <f t="array" ref="AB306">SUMPRODUCT(('P2'!$M$8:$AV$8=AB$9)*('P2'!$B$11:$B$190=$B306)*('P2'!$M$11:$AV$190*1))</f>
        <v>0</v>
      </c>
      <c r="AC306" s="67" cm="1">
        <f t="array" ref="AC306">SUMPRODUCT(('P2'!$M$8:$AV$8=AC$9)*('P2'!$B$11:$B$190=$B306)*('P2'!$M$11:$AV$190*1))</f>
        <v>0</v>
      </c>
      <c r="AD306" s="68" cm="1">
        <f t="array" ref="AD306">SUMPRODUCT(('P2'!$M$8:$AV$8=AD$9)*('P2'!$B$11:$B$190=$B306)*('P2'!$M$11:$AV$190*1))</f>
        <v>0</v>
      </c>
      <c r="AE306" s="69" cm="1">
        <f t="array" ref="AE306">SUMPRODUCT(('P2'!$M$8:$AV$8=AE$9)*('P2'!$B$11:$B$190=$B306)*('P2'!$M$11:$AV$190*1))</f>
        <v>0</v>
      </c>
      <c r="AF306" s="67" cm="1">
        <f t="array" ref="AF306">SUMPRODUCT(('P2'!$M$8:$AV$8=AF$9)*('P2'!$B$11:$B$190=$B306)*('P2'!$M$11:$AV$190*1))</f>
        <v>0</v>
      </c>
      <c r="AG306" s="68" cm="1">
        <f t="array" ref="AG306">SUMPRODUCT(('P2'!$M$8:$AV$8=AG$9)*('P2'!$B$11:$B$190=$B306)*('P2'!$M$11:$AV$190*1))</f>
        <v>0</v>
      </c>
      <c r="AH306" s="69" cm="1">
        <f t="array" ref="AH306">SUMPRODUCT(('P2'!$M$8:$AV$8=AH$9)*('P2'!$B$11:$B$190=$B306)*('P2'!$M$11:$AV$190*1))</f>
        <v>0</v>
      </c>
      <c r="AI306" s="67" cm="1">
        <f t="array" ref="AI306">SUMPRODUCT(('P2'!$M$8:$AV$8=AI$9)*('P2'!$B$11:$B$190=$B306)*('P2'!$M$11:$AV$190*1))</f>
        <v>0</v>
      </c>
      <c r="AJ306" s="68" cm="1">
        <f t="array" ref="AJ306">SUMPRODUCT(('P2'!$M$8:$AV$8=AJ$9)*('P2'!$B$11:$B$190=$B306)*('P2'!$M$11:$AV$190*1))</f>
        <v>0</v>
      </c>
      <c r="AK306" s="69" cm="1">
        <f t="array" ref="AK306">SUMPRODUCT(('P2'!$M$8:$AV$8=AK$9)*('P2'!$B$11:$B$190=$B306)*('P2'!$M$11:$AV$190*1))</f>
        <v>0</v>
      </c>
      <c r="AL306" s="67" cm="1">
        <f t="array" ref="AL306">SUMPRODUCT(('P2'!$M$8:$AV$8=AL$9)*('P2'!$B$11:$B$190=$B306)*('P2'!$M$11:$AV$190*1))</f>
        <v>0</v>
      </c>
      <c r="AM306" s="68" cm="1">
        <f t="array" ref="AM306">SUMPRODUCT(('P2'!$M$8:$AV$8=AM$9)*('P2'!$B$11:$B$190=$B306)*('P2'!$M$11:$AV$190*1))</f>
        <v>0</v>
      </c>
      <c r="AN306" s="69" cm="1">
        <f t="array" ref="AN306">SUMPRODUCT(('P2'!$M$8:$AV$8=AN$9)*('P2'!$B$11:$B$190=$B306)*('P2'!$M$11:$AV$190*1))</f>
        <v>0</v>
      </c>
      <c r="AO306" s="67" cm="1">
        <f t="array" ref="AO306">SUMPRODUCT(('P2'!$M$8:$AV$8=AO$9)*('P2'!$B$11:$B$190=$B306)*('P2'!$M$11:$AV$190*1))</f>
        <v>0</v>
      </c>
      <c r="AP306" s="68" cm="1">
        <f t="array" ref="AP306">SUMPRODUCT(('P2'!$M$8:$AV$8=AP$9)*('P2'!$B$11:$B$190=$B306)*('P2'!$M$11:$AV$190*1))</f>
        <v>0</v>
      </c>
      <c r="AQ306" s="69" cm="1">
        <f t="array" ref="AQ306">SUMPRODUCT(('P2'!$M$8:$AV$8=AQ$9)*('P2'!$B$11:$B$190=$B306)*('P2'!$M$11:$AV$190*1))</f>
        <v>0</v>
      </c>
      <c r="AR306" s="67" cm="1">
        <f t="array" ref="AR306">SUMPRODUCT(('P2'!$M$8:$AV$8=AR$9)*('P2'!$B$11:$B$190=$B306)*('P2'!$M$11:$AV$190*1))</f>
        <v>0</v>
      </c>
      <c r="AS306" s="68" cm="1">
        <f t="array" ref="AS306">SUMPRODUCT(('P2'!$M$8:$AV$8=AS$9)*('P2'!$B$11:$B$190=$B306)*('P2'!$M$11:$AV$190*1))</f>
        <v>0</v>
      </c>
      <c r="AT306" s="69" cm="1">
        <f t="array" ref="AT306">SUMPRODUCT(('P2'!$M$8:$AV$8=AT$9)*('P2'!$B$11:$B$190=$B306)*('P2'!$M$11:$AV$190*1))</f>
        <v>0</v>
      </c>
      <c r="AU306" s="67" cm="1">
        <f t="array" ref="AU306">SUMPRODUCT(('P2'!$M$8:$AV$8=AU$9)*('P2'!$B$11:$B$190=$B306)*('P2'!$M$11:$AV$190*1))</f>
        <v>0</v>
      </c>
      <c r="AV306" s="68" cm="1">
        <f t="array" ref="AV306">SUMPRODUCT(('P2'!$M$8:$AV$8=AV$9)*('P2'!$B$11:$B$190=$B306)*('P2'!$M$11:$AV$190*1))</f>
        <v>0</v>
      </c>
      <c r="AW306" s="69" cm="1">
        <f t="array" ref="AW306">SUMPRODUCT(('P2'!$M$8:$AV$8=AW$9)*('P2'!$B$11:$B$190=$B306)*('P2'!$M$11:$AV$190*1))</f>
        <v>0</v>
      </c>
      <c r="AX306" s="67" cm="1">
        <f t="array" ref="AX306">SUMPRODUCT(('P2'!$M$8:$AV$8=AX$9)*('P2'!$B$11:$B$190=$B306)*('P2'!$M$11:$AV$190*1))</f>
        <v>0</v>
      </c>
      <c r="AY306" s="68" cm="1">
        <f t="array" ref="AY306">SUMPRODUCT(('P2'!$M$8:$AV$8=AY$9)*('P2'!$B$11:$B$190=$B306)*('P2'!$M$11:$AV$190*1))</f>
        <v>0</v>
      </c>
      <c r="AZ306" s="69" cm="1">
        <f t="array" ref="AZ306">SUMPRODUCT(('P2'!$M$8:$AV$8=AZ$9)*('P2'!$B$11:$B$190=$B306)*('P2'!$M$11:$AV$190*1))</f>
        <v>0</v>
      </c>
      <c r="BA306" s="26"/>
      <c r="BB306" s="381"/>
      <c r="BC306" s="382"/>
      <c r="BD306" s="26"/>
      <c r="BE306" s="381">
        <f t="shared" si="338"/>
        <v>0</v>
      </c>
      <c r="BF306" s="383">
        <f t="shared" si="339"/>
        <v>0</v>
      </c>
      <c r="BG306" s="26"/>
      <c r="BH306" s="381">
        <f t="shared" si="340"/>
        <v>0</v>
      </c>
      <c r="BI306" s="383">
        <f t="shared" si="293"/>
        <v>0</v>
      </c>
    </row>
    <row r="307" spans="2:61" ht="14.5" hidden="1" customHeight="1" outlineLevel="1" x14ac:dyDescent="0.35">
      <c r="B307" s="61" t="s">
        <v>642</v>
      </c>
      <c r="C307" s="62">
        <f>IFERROR(VLOOKUP($B307,'P2'!$B:$AQ,2,FALSE),0)</f>
        <v>0</v>
      </c>
      <c r="D307" s="376">
        <f>IFERROR(VLOOKUP($B307,'P2'!$B:$AQ,3,FALSE),0)</f>
        <v>0</v>
      </c>
      <c r="E307" s="377">
        <f>IFERROR(VLOOKUP($B307,'P2'!$B:$AQ,4,FALSE),0)</f>
        <v>0</v>
      </c>
      <c r="F307" s="376">
        <f>IFERROR(VLOOKUP($B307,'P2'!$B:$AQ,5,FALSE),0)</f>
        <v>0</v>
      </c>
      <c r="G307" s="377">
        <f>IFERROR(VLOOKUP($B307,'P2'!$B:$AQ,6,FALSE),0)</f>
        <v>0</v>
      </c>
      <c r="H307" s="378">
        <f>IFERROR(VLOOKUP($B307,'P2'!$B:$AQ,7,FALSE),0)</f>
        <v>0</v>
      </c>
      <c r="I307" s="394">
        <f>IFERROR(VLOOKUP($B307,'P2'!$B:$AQ,8,FALSE),0)</f>
        <v>0</v>
      </c>
      <c r="J307" s="395">
        <f>IFERROR(VLOOKUP($B307,'P2'!$B:$AQ,9,FALSE),0)</f>
        <v>0</v>
      </c>
      <c r="K307" s="392"/>
      <c r="L307" s="393"/>
      <c r="M307" s="68">
        <f t="shared" si="341"/>
        <v>0</v>
      </c>
      <c r="N307" s="393"/>
      <c r="O307" s="66">
        <f t="shared" si="342"/>
        <v>0</v>
      </c>
      <c r="P307" s="26"/>
      <c r="Q307" s="67" cm="1">
        <f t="array" ref="Q307">SUMPRODUCT(('P2'!$M$8:$AV$8=Q$9)*('P2'!$B$11:$B$190=$B307)*('P2'!$M$11:$AV$190*1))</f>
        <v>0</v>
      </c>
      <c r="R307" s="68" cm="1">
        <f t="array" ref="R307">SUMPRODUCT(('P2'!$M$8:$AV$8=R$9)*('P2'!$B$11:$B$190=$B307)*('P2'!$M$11:$AV$190*1))</f>
        <v>0</v>
      </c>
      <c r="S307" s="69" cm="1">
        <f t="array" ref="S307">SUMPRODUCT(('P2'!$M$8:$AV$8=S$9)*('P2'!$B$11:$B$190=$B307)*('P2'!$M$11:$AV$190*1))</f>
        <v>0</v>
      </c>
      <c r="T307" s="67" cm="1">
        <f t="array" ref="T307">SUMPRODUCT(('P2'!$M$8:$AV$8=T$9)*('P2'!$B$11:$B$190=$B307)*('P2'!$M$11:$AV$190*1))</f>
        <v>0</v>
      </c>
      <c r="U307" s="68" cm="1">
        <f t="array" ref="U307">SUMPRODUCT(('P2'!$M$8:$AV$8=U$9)*('P2'!$B$11:$B$190=$B307)*('P2'!$M$11:$AV$190*1))</f>
        <v>0</v>
      </c>
      <c r="V307" s="69" cm="1">
        <f t="array" ref="V307">SUMPRODUCT(('P2'!$M$8:$AV$8=V$9)*('P2'!$B$11:$B$190=$B307)*('P2'!$M$11:$AV$190*1))</f>
        <v>0</v>
      </c>
      <c r="W307" s="67" cm="1">
        <f t="array" ref="W307">SUMPRODUCT(('P2'!$M$8:$AV$8=W$9)*('P2'!$B$11:$B$190=$B307)*('P2'!$M$11:$AV$190*1))</f>
        <v>0</v>
      </c>
      <c r="X307" s="68" cm="1">
        <f t="array" ref="X307">SUMPRODUCT(('P2'!$M$8:$AV$8=X$9)*('P2'!$B$11:$B$190=$B307)*('P2'!$M$11:$AV$190*1))</f>
        <v>0</v>
      </c>
      <c r="Y307" s="69" cm="1">
        <f t="array" ref="Y307">SUMPRODUCT(('P2'!$M$8:$AV$8=Y$9)*('P2'!$B$11:$B$190=$B307)*('P2'!$M$11:$AV$190*1))</f>
        <v>0</v>
      </c>
      <c r="Z307" s="67" cm="1">
        <f t="array" ref="Z307">SUMPRODUCT(('P2'!$M$8:$AV$8=Z$9)*('P2'!$B$11:$B$190=$B307)*('P2'!$M$11:$AV$190*1))</f>
        <v>0</v>
      </c>
      <c r="AA307" s="68" cm="1">
        <f t="array" ref="AA307">SUMPRODUCT(('P2'!$M$8:$AV$8=AA$9)*('P2'!$B$11:$B$190=$B307)*('P2'!$M$11:$AV$190*1))</f>
        <v>0</v>
      </c>
      <c r="AB307" s="69" cm="1">
        <f t="array" ref="AB307">SUMPRODUCT(('P2'!$M$8:$AV$8=AB$9)*('P2'!$B$11:$B$190=$B307)*('P2'!$M$11:$AV$190*1))</f>
        <v>0</v>
      </c>
      <c r="AC307" s="67" cm="1">
        <f t="array" ref="AC307">SUMPRODUCT(('P2'!$M$8:$AV$8=AC$9)*('P2'!$B$11:$B$190=$B307)*('P2'!$M$11:$AV$190*1))</f>
        <v>0</v>
      </c>
      <c r="AD307" s="68" cm="1">
        <f t="array" ref="AD307">SUMPRODUCT(('P2'!$M$8:$AV$8=AD$9)*('P2'!$B$11:$B$190=$B307)*('P2'!$M$11:$AV$190*1))</f>
        <v>0</v>
      </c>
      <c r="AE307" s="69" cm="1">
        <f t="array" ref="AE307">SUMPRODUCT(('P2'!$M$8:$AV$8=AE$9)*('P2'!$B$11:$B$190=$B307)*('P2'!$M$11:$AV$190*1))</f>
        <v>0</v>
      </c>
      <c r="AF307" s="67" cm="1">
        <f t="array" ref="AF307">SUMPRODUCT(('P2'!$M$8:$AV$8=AF$9)*('P2'!$B$11:$B$190=$B307)*('P2'!$M$11:$AV$190*1))</f>
        <v>0</v>
      </c>
      <c r="AG307" s="68" cm="1">
        <f t="array" ref="AG307">SUMPRODUCT(('P2'!$M$8:$AV$8=AG$9)*('P2'!$B$11:$B$190=$B307)*('P2'!$M$11:$AV$190*1))</f>
        <v>0</v>
      </c>
      <c r="AH307" s="69" cm="1">
        <f t="array" ref="AH307">SUMPRODUCT(('P2'!$M$8:$AV$8=AH$9)*('P2'!$B$11:$B$190=$B307)*('P2'!$M$11:$AV$190*1))</f>
        <v>0</v>
      </c>
      <c r="AI307" s="67" cm="1">
        <f t="array" ref="AI307">SUMPRODUCT(('P2'!$M$8:$AV$8=AI$9)*('P2'!$B$11:$B$190=$B307)*('P2'!$M$11:$AV$190*1))</f>
        <v>0</v>
      </c>
      <c r="AJ307" s="68" cm="1">
        <f t="array" ref="AJ307">SUMPRODUCT(('P2'!$M$8:$AV$8=AJ$9)*('P2'!$B$11:$B$190=$B307)*('P2'!$M$11:$AV$190*1))</f>
        <v>0</v>
      </c>
      <c r="AK307" s="69" cm="1">
        <f t="array" ref="AK307">SUMPRODUCT(('P2'!$M$8:$AV$8=AK$9)*('P2'!$B$11:$B$190=$B307)*('P2'!$M$11:$AV$190*1))</f>
        <v>0</v>
      </c>
      <c r="AL307" s="67" cm="1">
        <f t="array" ref="AL307">SUMPRODUCT(('P2'!$M$8:$AV$8=AL$9)*('P2'!$B$11:$B$190=$B307)*('P2'!$M$11:$AV$190*1))</f>
        <v>0</v>
      </c>
      <c r="AM307" s="68" cm="1">
        <f t="array" ref="AM307">SUMPRODUCT(('P2'!$M$8:$AV$8=AM$9)*('P2'!$B$11:$B$190=$B307)*('P2'!$M$11:$AV$190*1))</f>
        <v>0</v>
      </c>
      <c r="AN307" s="69" cm="1">
        <f t="array" ref="AN307">SUMPRODUCT(('P2'!$M$8:$AV$8=AN$9)*('P2'!$B$11:$B$190=$B307)*('P2'!$M$11:$AV$190*1))</f>
        <v>0</v>
      </c>
      <c r="AO307" s="67" cm="1">
        <f t="array" ref="AO307">SUMPRODUCT(('P2'!$M$8:$AV$8=AO$9)*('P2'!$B$11:$B$190=$B307)*('P2'!$M$11:$AV$190*1))</f>
        <v>0</v>
      </c>
      <c r="AP307" s="68" cm="1">
        <f t="array" ref="AP307">SUMPRODUCT(('P2'!$M$8:$AV$8=AP$9)*('P2'!$B$11:$B$190=$B307)*('P2'!$M$11:$AV$190*1))</f>
        <v>0</v>
      </c>
      <c r="AQ307" s="69" cm="1">
        <f t="array" ref="AQ307">SUMPRODUCT(('P2'!$M$8:$AV$8=AQ$9)*('P2'!$B$11:$B$190=$B307)*('P2'!$M$11:$AV$190*1))</f>
        <v>0</v>
      </c>
      <c r="AR307" s="67" cm="1">
        <f t="array" ref="AR307">SUMPRODUCT(('P2'!$M$8:$AV$8=AR$9)*('P2'!$B$11:$B$190=$B307)*('P2'!$M$11:$AV$190*1))</f>
        <v>0</v>
      </c>
      <c r="AS307" s="68" cm="1">
        <f t="array" ref="AS307">SUMPRODUCT(('P2'!$M$8:$AV$8=AS$9)*('P2'!$B$11:$B$190=$B307)*('P2'!$M$11:$AV$190*1))</f>
        <v>0</v>
      </c>
      <c r="AT307" s="69" cm="1">
        <f t="array" ref="AT307">SUMPRODUCT(('P2'!$M$8:$AV$8=AT$9)*('P2'!$B$11:$B$190=$B307)*('P2'!$M$11:$AV$190*1))</f>
        <v>0</v>
      </c>
      <c r="AU307" s="67" cm="1">
        <f t="array" ref="AU307">SUMPRODUCT(('P2'!$M$8:$AV$8=AU$9)*('P2'!$B$11:$B$190=$B307)*('P2'!$M$11:$AV$190*1))</f>
        <v>0</v>
      </c>
      <c r="AV307" s="68" cm="1">
        <f t="array" ref="AV307">SUMPRODUCT(('P2'!$M$8:$AV$8=AV$9)*('P2'!$B$11:$B$190=$B307)*('P2'!$M$11:$AV$190*1))</f>
        <v>0</v>
      </c>
      <c r="AW307" s="69" cm="1">
        <f t="array" ref="AW307">SUMPRODUCT(('P2'!$M$8:$AV$8=AW$9)*('P2'!$B$11:$B$190=$B307)*('P2'!$M$11:$AV$190*1))</f>
        <v>0</v>
      </c>
      <c r="AX307" s="67" cm="1">
        <f t="array" ref="AX307">SUMPRODUCT(('P2'!$M$8:$AV$8=AX$9)*('P2'!$B$11:$B$190=$B307)*('P2'!$M$11:$AV$190*1))</f>
        <v>0</v>
      </c>
      <c r="AY307" s="68" cm="1">
        <f t="array" ref="AY307">SUMPRODUCT(('P2'!$M$8:$AV$8=AY$9)*('P2'!$B$11:$B$190=$B307)*('P2'!$M$11:$AV$190*1))</f>
        <v>0</v>
      </c>
      <c r="AZ307" s="69" cm="1">
        <f t="array" ref="AZ307">SUMPRODUCT(('P2'!$M$8:$AV$8=AZ$9)*('P2'!$B$11:$B$190=$B307)*('P2'!$M$11:$AV$190*1))</f>
        <v>0</v>
      </c>
      <c r="BA307" s="26"/>
      <c r="BB307" s="381"/>
      <c r="BC307" s="382"/>
      <c r="BD307" s="26"/>
      <c r="BE307" s="381">
        <f t="shared" si="338"/>
        <v>0</v>
      </c>
      <c r="BF307" s="383">
        <f t="shared" si="339"/>
        <v>0</v>
      </c>
      <c r="BG307" s="26"/>
      <c r="BH307" s="381">
        <f t="shared" si="340"/>
        <v>0</v>
      </c>
      <c r="BI307" s="383">
        <f t="shared" si="293"/>
        <v>0</v>
      </c>
    </row>
    <row r="308" spans="2:61" ht="14.5" hidden="1" customHeight="1" outlineLevel="1" x14ac:dyDescent="0.35">
      <c r="B308" s="61" t="s">
        <v>643</v>
      </c>
      <c r="C308" s="62">
        <f>IFERROR(VLOOKUP($B308,'P2'!$B:$AQ,2,FALSE),0)</f>
        <v>0</v>
      </c>
      <c r="D308" s="376">
        <f>IFERROR(VLOOKUP($B308,'P2'!$B:$AQ,3,FALSE),0)</f>
        <v>0</v>
      </c>
      <c r="E308" s="377">
        <f>IFERROR(VLOOKUP($B308,'P2'!$B:$AQ,4,FALSE),0)</f>
        <v>0</v>
      </c>
      <c r="F308" s="376">
        <f>IFERROR(VLOOKUP($B308,'P2'!$B:$AQ,5,FALSE),0)</f>
        <v>0</v>
      </c>
      <c r="G308" s="377">
        <f>IFERROR(VLOOKUP($B308,'P2'!$B:$AQ,6,FALSE),0)</f>
        <v>0</v>
      </c>
      <c r="H308" s="378">
        <f>IFERROR(VLOOKUP($B308,'P2'!$B:$AQ,7,FALSE),0)</f>
        <v>0</v>
      </c>
      <c r="I308" s="394">
        <f>IFERROR(VLOOKUP($B308,'P2'!$B:$AQ,8,FALSE),0)</f>
        <v>0</v>
      </c>
      <c r="J308" s="395">
        <f>IFERROR(VLOOKUP($B308,'P2'!$B:$AQ,9,FALSE),0)</f>
        <v>0</v>
      </c>
      <c r="K308" s="392"/>
      <c r="L308" s="393"/>
      <c r="M308" s="68">
        <f t="shared" si="341"/>
        <v>0</v>
      </c>
      <c r="N308" s="393"/>
      <c r="O308" s="66">
        <f t="shared" si="342"/>
        <v>0</v>
      </c>
      <c r="P308" s="26"/>
      <c r="Q308" s="67" cm="1">
        <f t="array" ref="Q308">SUMPRODUCT(('P2'!$M$8:$AV$8=Q$9)*('P2'!$B$11:$B$190=$B308)*('P2'!$M$11:$AV$190*1))</f>
        <v>0</v>
      </c>
      <c r="R308" s="68" cm="1">
        <f t="array" ref="R308">SUMPRODUCT(('P2'!$M$8:$AV$8=R$9)*('P2'!$B$11:$B$190=$B308)*('P2'!$M$11:$AV$190*1))</f>
        <v>0</v>
      </c>
      <c r="S308" s="69" cm="1">
        <f t="array" ref="S308">SUMPRODUCT(('P2'!$M$8:$AV$8=S$9)*('P2'!$B$11:$B$190=$B308)*('P2'!$M$11:$AV$190*1))</f>
        <v>0</v>
      </c>
      <c r="T308" s="67" cm="1">
        <f t="array" ref="T308">SUMPRODUCT(('P2'!$M$8:$AV$8=T$9)*('P2'!$B$11:$B$190=$B308)*('P2'!$M$11:$AV$190*1))</f>
        <v>0</v>
      </c>
      <c r="U308" s="68" cm="1">
        <f t="array" ref="U308">SUMPRODUCT(('P2'!$M$8:$AV$8=U$9)*('P2'!$B$11:$B$190=$B308)*('P2'!$M$11:$AV$190*1))</f>
        <v>0</v>
      </c>
      <c r="V308" s="69" cm="1">
        <f t="array" ref="V308">SUMPRODUCT(('P2'!$M$8:$AV$8=V$9)*('P2'!$B$11:$B$190=$B308)*('P2'!$M$11:$AV$190*1))</f>
        <v>0</v>
      </c>
      <c r="W308" s="67" cm="1">
        <f t="array" ref="W308">SUMPRODUCT(('P2'!$M$8:$AV$8=W$9)*('P2'!$B$11:$B$190=$B308)*('P2'!$M$11:$AV$190*1))</f>
        <v>0</v>
      </c>
      <c r="X308" s="68" cm="1">
        <f t="array" ref="X308">SUMPRODUCT(('P2'!$M$8:$AV$8=X$9)*('P2'!$B$11:$B$190=$B308)*('P2'!$M$11:$AV$190*1))</f>
        <v>0</v>
      </c>
      <c r="Y308" s="69" cm="1">
        <f t="array" ref="Y308">SUMPRODUCT(('P2'!$M$8:$AV$8=Y$9)*('P2'!$B$11:$B$190=$B308)*('P2'!$M$11:$AV$190*1))</f>
        <v>0</v>
      </c>
      <c r="Z308" s="67" cm="1">
        <f t="array" ref="Z308">SUMPRODUCT(('P2'!$M$8:$AV$8=Z$9)*('P2'!$B$11:$B$190=$B308)*('P2'!$M$11:$AV$190*1))</f>
        <v>0</v>
      </c>
      <c r="AA308" s="68" cm="1">
        <f t="array" ref="AA308">SUMPRODUCT(('P2'!$M$8:$AV$8=AA$9)*('P2'!$B$11:$B$190=$B308)*('P2'!$M$11:$AV$190*1))</f>
        <v>0</v>
      </c>
      <c r="AB308" s="69" cm="1">
        <f t="array" ref="AB308">SUMPRODUCT(('P2'!$M$8:$AV$8=AB$9)*('P2'!$B$11:$B$190=$B308)*('P2'!$M$11:$AV$190*1))</f>
        <v>0</v>
      </c>
      <c r="AC308" s="67" cm="1">
        <f t="array" ref="AC308">SUMPRODUCT(('P2'!$M$8:$AV$8=AC$9)*('P2'!$B$11:$B$190=$B308)*('P2'!$M$11:$AV$190*1))</f>
        <v>0</v>
      </c>
      <c r="AD308" s="68" cm="1">
        <f t="array" ref="AD308">SUMPRODUCT(('P2'!$M$8:$AV$8=AD$9)*('P2'!$B$11:$B$190=$B308)*('P2'!$M$11:$AV$190*1))</f>
        <v>0</v>
      </c>
      <c r="AE308" s="69" cm="1">
        <f t="array" ref="AE308">SUMPRODUCT(('P2'!$M$8:$AV$8=AE$9)*('P2'!$B$11:$B$190=$B308)*('P2'!$M$11:$AV$190*1))</f>
        <v>0</v>
      </c>
      <c r="AF308" s="67" cm="1">
        <f t="array" ref="AF308">SUMPRODUCT(('P2'!$M$8:$AV$8=AF$9)*('P2'!$B$11:$B$190=$B308)*('P2'!$M$11:$AV$190*1))</f>
        <v>0</v>
      </c>
      <c r="AG308" s="68" cm="1">
        <f t="array" ref="AG308">SUMPRODUCT(('P2'!$M$8:$AV$8=AG$9)*('P2'!$B$11:$B$190=$B308)*('P2'!$M$11:$AV$190*1))</f>
        <v>0</v>
      </c>
      <c r="AH308" s="69" cm="1">
        <f t="array" ref="AH308">SUMPRODUCT(('P2'!$M$8:$AV$8=AH$9)*('P2'!$B$11:$B$190=$B308)*('P2'!$M$11:$AV$190*1))</f>
        <v>0</v>
      </c>
      <c r="AI308" s="67" cm="1">
        <f t="array" ref="AI308">SUMPRODUCT(('P2'!$M$8:$AV$8=AI$9)*('P2'!$B$11:$B$190=$B308)*('P2'!$M$11:$AV$190*1))</f>
        <v>0</v>
      </c>
      <c r="AJ308" s="68" cm="1">
        <f t="array" ref="AJ308">SUMPRODUCT(('P2'!$M$8:$AV$8=AJ$9)*('P2'!$B$11:$B$190=$B308)*('P2'!$M$11:$AV$190*1))</f>
        <v>0</v>
      </c>
      <c r="AK308" s="69" cm="1">
        <f t="array" ref="AK308">SUMPRODUCT(('P2'!$M$8:$AV$8=AK$9)*('P2'!$B$11:$B$190=$B308)*('P2'!$M$11:$AV$190*1))</f>
        <v>0</v>
      </c>
      <c r="AL308" s="67" cm="1">
        <f t="array" ref="AL308">SUMPRODUCT(('P2'!$M$8:$AV$8=AL$9)*('P2'!$B$11:$B$190=$B308)*('P2'!$M$11:$AV$190*1))</f>
        <v>0</v>
      </c>
      <c r="AM308" s="68" cm="1">
        <f t="array" ref="AM308">SUMPRODUCT(('P2'!$M$8:$AV$8=AM$9)*('P2'!$B$11:$B$190=$B308)*('P2'!$M$11:$AV$190*1))</f>
        <v>0</v>
      </c>
      <c r="AN308" s="69" cm="1">
        <f t="array" ref="AN308">SUMPRODUCT(('P2'!$M$8:$AV$8=AN$9)*('P2'!$B$11:$B$190=$B308)*('P2'!$M$11:$AV$190*1))</f>
        <v>0</v>
      </c>
      <c r="AO308" s="67" cm="1">
        <f t="array" ref="AO308">SUMPRODUCT(('P2'!$M$8:$AV$8=AO$9)*('P2'!$B$11:$B$190=$B308)*('P2'!$M$11:$AV$190*1))</f>
        <v>0</v>
      </c>
      <c r="AP308" s="68" cm="1">
        <f t="array" ref="AP308">SUMPRODUCT(('P2'!$M$8:$AV$8=AP$9)*('P2'!$B$11:$B$190=$B308)*('P2'!$M$11:$AV$190*1))</f>
        <v>0</v>
      </c>
      <c r="AQ308" s="69" cm="1">
        <f t="array" ref="AQ308">SUMPRODUCT(('P2'!$M$8:$AV$8=AQ$9)*('P2'!$B$11:$B$190=$B308)*('P2'!$M$11:$AV$190*1))</f>
        <v>0</v>
      </c>
      <c r="AR308" s="67" cm="1">
        <f t="array" ref="AR308">SUMPRODUCT(('P2'!$M$8:$AV$8=AR$9)*('P2'!$B$11:$B$190=$B308)*('P2'!$M$11:$AV$190*1))</f>
        <v>0</v>
      </c>
      <c r="AS308" s="68" cm="1">
        <f t="array" ref="AS308">SUMPRODUCT(('P2'!$M$8:$AV$8=AS$9)*('P2'!$B$11:$B$190=$B308)*('P2'!$M$11:$AV$190*1))</f>
        <v>0</v>
      </c>
      <c r="AT308" s="69" cm="1">
        <f t="array" ref="AT308">SUMPRODUCT(('P2'!$M$8:$AV$8=AT$9)*('P2'!$B$11:$B$190=$B308)*('P2'!$M$11:$AV$190*1))</f>
        <v>0</v>
      </c>
      <c r="AU308" s="67" cm="1">
        <f t="array" ref="AU308">SUMPRODUCT(('P2'!$M$8:$AV$8=AU$9)*('P2'!$B$11:$B$190=$B308)*('P2'!$M$11:$AV$190*1))</f>
        <v>0</v>
      </c>
      <c r="AV308" s="68" cm="1">
        <f t="array" ref="AV308">SUMPRODUCT(('P2'!$M$8:$AV$8=AV$9)*('P2'!$B$11:$B$190=$B308)*('P2'!$M$11:$AV$190*1))</f>
        <v>0</v>
      </c>
      <c r="AW308" s="69" cm="1">
        <f t="array" ref="AW308">SUMPRODUCT(('P2'!$M$8:$AV$8=AW$9)*('P2'!$B$11:$B$190=$B308)*('P2'!$M$11:$AV$190*1))</f>
        <v>0</v>
      </c>
      <c r="AX308" s="67" cm="1">
        <f t="array" ref="AX308">SUMPRODUCT(('P2'!$M$8:$AV$8=AX$9)*('P2'!$B$11:$B$190=$B308)*('P2'!$M$11:$AV$190*1))</f>
        <v>0</v>
      </c>
      <c r="AY308" s="68" cm="1">
        <f t="array" ref="AY308">SUMPRODUCT(('P2'!$M$8:$AV$8=AY$9)*('P2'!$B$11:$B$190=$B308)*('P2'!$M$11:$AV$190*1))</f>
        <v>0</v>
      </c>
      <c r="AZ308" s="69" cm="1">
        <f t="array" ref="AZ308">SUMPRODUCT(('P2'!$M$8:$AV$8=AZ$9)*('P2'!$B$11:$B$190=$B308)*('P2'!$M$11:$AV$190*1))</f>
        <v>0</v>
      </c>
      <c r="BA308" s="26"/>
      <c r="BB308" s="381"/>
      <c r="BC308" s="382"/>
      <c r="BD308" s="26"/>
      <c r="BE308" s="381">
        <f t="shared" si="338"/>
        <v>0</v>
      </c>
      <c r="BF308" s="383">
        <f t="shared" si="339"/>
        <v>0</v>
      </c>
      <c r="BG308" s="26"/>
      <c r="BH308" s="381">
        <f t="shared" si="340"/>
        <v>0</v>
      </c>
      <c r="BI308" s="383">
        <f t="shared" si="293"/>
        <v>0</v>
      </c>
    </row>
    <row r="309" spans="2:61" ht="14.5" hidden="1" customHeight="1" outlineLevel="1" x14ac:dyDescent="0.35">
      <c r="B309" s="61" t="s">
        <v>644</v>
      </c>
      <c r="C309" s="62">
        <f>IFERROR(VLOOKUP($B309,'P2'!$B:$AQ,2,FALSE),0)</f>
        <v>0</v>
      </c>
      <c r="D309" s="376">
        <f>IFERROR(VLOOKUP($B309,'P2'!$B:$AQ,3,FALSE),0)</f>
        <v>0</v>
      </c>
      <c r="E309" s="377">
        <f>IFERROR(VLOOKUP($B309,'P2'!$B:$AQ,4,FALSE),0)</f>
        <v>0</v>
      </c>
      <c r="F309" s="376">
        <f>IFERROR(VLOOKUP($B309,'P2'!$B:$AQ,5,FALSE),0)</f>
        <v>0</v>
      </c>
      <c r="G309" s="377">
        <f>IFERROR(VLOOKUP($B309,'P2'!$B:$AQ,6,FALSE),0)</f>
        <v>0</v>
      </c>
      <c r="H309" s="378">
        <f>IFERROR(VLOOKUP($B309,'P2'!$B:$AQ,7,FALSE),0)</f>
        <v>0</v>
      </c>
      <c r="I309" s="394">
        <f>IFERROR(VLOOKUP($B309,'P2'!$B:$AQ,8,FALSE),0)</f>
        <v>0</v>
      </c>
      <c r="J309" s="395">
        <f>IFERROR(VLOOKUP($B309,'P2'!$B:$AQ,9,FALSE),0)</f>
        <v>0</v>
      </c>
      <c r="K309" s="392"/>
      <c r="L309" s="393"/>
      <c r="M309" s="68">
        <f t="shared" si="341"/>
        <v>0</v>
      </c>
      <c r="N309" s="393"/>
      <c r="O309" s="66">
        <f t="shared" si="342"/>
        <v>0</v>
      </c>
      <c r="P309" s="26"/>
      <c r="Q309" s="67" cm="1">
        <f t="array" ref="Q309">SUMPRODUCT(('P2'!$M$8:$AV$8=Q$9)*('P2'!$B$11:$B$190=$B309)*('P2'!$M$11:$AV$190*1))</f>
        <v>0</v>
      </c>
      <c r="R309" s="68" cm="1">
        <f t="array" ref="R309">SUMPRODUCT(('P2'!$M$8:$AV$8=R$9)*('P2'!$B$11:$B$190=$B309)*('P2'!$M$11:$AV$190*1))</f>
        <v>0</v>
      </c>
      <c r="S309" s="69" cm="1">
        <f t="array" ref="S309">SUMPRODUCT(('P2'!$M$8:$AV$8=S$9)*('P2'!$B$11:$B$190=$B309)*('P2'!$M$11:$AV$190*1))</f>
        <v>0</v>
      </c>
      <c r="T309" s="67" cm="1">
        <f t="array" ref="T309">SUMPRODUCT(('P2'!$M$8:$AV$8=T$9)*('P2'!$B$11:$B$190=$B309)*('P2'!$M$11:$AV$190*1))</f>
        <v>0</v>
      </c>
      <c r="U309" s="68" cm="1">
        <f t="array" ref="U309">SUMPRODUCT(('P2'!$M$8:$AV$8=U$9)*('P2'!$B$11:$B$190=$B309)*('P2'!$M$11:$AV$190*1))</f>
        <v>0</v>
      </c>
      <c r="V309" s="69" cm="1">
        <f t="array" ref="V309">SUMPRODUCT(('P2'!$M$8:$AV$8=V$9)*('P2'!$B$11:$B$190=$B309)*('P2'!$M$11:$AV$190*1))</f>
        <v>0</v>
      </c>
      <c r="W309" s="67" cm="1">
        <f t="array" ref="W309">SUMPRODUCT(('P2'!$M$8:$AV$8=W$9)*('P2'!$B$11:$B$190=$B309)*('P2'!$M$11:$AV$190*1))</f>
        <v>0</v>
      </c>
      <c r="X309" s="68" cm="1">
        <f t="array" ref="X309">SUMPRODUCT(('P2'!$M$8:$AV$8=X$9)*('P2'!$B$11:$B$190=$B309)*('P2'!$M$11:$AV$190*1))</f>
        <v>0</v>
      </c>
      <c r="Y309" s="69" cm="1">
        <f t="array" ref="Y309">SUMPRODUCT(('P2'!$M$8:$AV$8=Y$9)*('P2'!$B$11:$B$190=$B309)*('P2'!$M$11:$AV$190*1))</f>
        <v>0</v>
      </c>
      <c r="Z309" s="67" cm="1">
        <f t="array" ref="Z309">SUMPRODUCT(('P2'!$M$8:$AV$8=Z$9)*('P2'!$B$11:$B$190=$B309)*('P2'!$M$11:$AV$190*1))</f>
        <v>0</v>
      </c>
      <c r="AA309" s="68" cm="1">
        <f t="array" ref="AA309">SUMPRODUCT(('P2'!$M$8:$AV$8=AA$9)*('P2'!$B$11:$B$190=$B309)*('P2'!$M$11:$AV$190*1))</f>
        <v>0</v>
      </c>
      <c r="AB309" s="69" cm="1">
        <f t="array" ref="AB309">SUMPRODUCT(('P2'!$M$8:$AV$8=AB$9)*('P2'!$B$11:$B$190=$B309)*('P2'!$M$11:$AV$190*1))</f>
        <v>0</v>
      </c>
      <c r="AC309" s="67" cm="1">
        <f t="array" ref="AC309">SUMPRODUCT(('P2'!$M$8:$AV$8=AC$9)*('P2'!$B$11:$B$190=$B309)*('P2'!$M$11:$AV$190*1))</f>
        <v>0</v>
      </c>
      <c r="AD309" s="68" cm="1">
        <f t="array" ref="AD309">SUMPRODUCT(('P2'!$M$8:$AV$8=AD$9)*('P2'!$B$11:$B$190=$B309)*('P2'!$M$11:$AV$190*1))</f>
        <v>0</v>
      </c>
      <c r="AE309" s="69" cm="1">
        <f t="array" ref="AE309">SUMPRODUCT(('P2'!$M$8:$AV$8=AE$9)*('P2'!$B$11:$B$190=$B309)*('P2'!$M$11:$AV$190*1))</f>
        <v>0</v>
      </c>
      <c r="AF309" s="67" cm="1">
        <f t="array" ref="AF309">SUMPRODUCT(('P2'!$M$8:$AV$8=AF$9)*('P2'!$B$11:$B$190=$B309)*('P2'!$M$11:$AV$190*1))</f>
        <v>0</v>
      </c>
      <c r="AG309" s="68" cm="1">
        <f t="array" ref="AG309">SUMPRODUCT(('P2'!$M$8:$AV$8=AG$9)*('P2'!$B$11:$B$190=$B309)*('P2'!$M$11:$AV$190*1))</f>
        <v>0</v>
      </c>
      <c r="AH309" s="69" cm="1">
        <f t="array" ref="AH309">SUMPRODUCT(('P2'!$M$8:$AV$8=AH$9)*('P2'!$B$11:$B$190=$B309)*('P2'!$M$11:$AV$190*1))</f>
        <v>0</v>
      </c>
      <c r="AI309" s="67" cm="1">
        <f t="array" ref="AI309">SUMPRODUCT(('P2'!$M$8:$AV$8=AI$9)*('P2'!$B$11:$B$190=$B309)*('P2'!$M$11:$AV$190*1))</f>
        <v>0</v>
      </c>
      <c r="AJ309" s="68" cm="1">
        <f t="array" ref="AJ309">SUMPRODUCT(('P2'!$M$8:$AV$8=AJ$9)*('P2'!$B$11:$B$190=$B309)*('P2'!$M$11:$AV$190*1))</f>
        <v>0</v>
      </c>
      <c r="AK309" s="69" cm="1">
        <f t="array" ref="AK309">SUMPRODUCT(('P2'!$M$8:$AV$8=AK$9)*('P2'!$B$11:$B$190=$B309)*('P2'!$M$11:$AV$190*1))</f>
        <v>0</v>
      </c>
      <c r="AL309" s="67" cm="1">
        <f t="array" ref="AL309">SUMPRODUCT(('P2'!$M$8:$AV$8=AL$9)*('P2'!$B$11:$B$190=$B309)*('P2'!$M$11:$AV$190*1))</f>
        <v>0</v>
      </c>
      <c r="AM309" s="68" cm="1">
        <f t="array" ref="AM309">SUMPRODUCT(('P2'!$M$8:$AV$8=AM$9)*('P2'!$B$11:$B$190=$B309)*('P2'!$M$11:$AV$190*1))</f>
        <v>0</v>
      </c>
      <c r="AN309" s="69" cm="1">
        <f t="array" ref="AN309">SUMPRODUCT(('P2'!$M$8:$AV$8=AN$9)*('P2'!$B$11:$B$190=$B309)*('P2'!$M$11:$AV$190*1))</f>
        <v>0</v>
      </c>
      <c r="AO309" s="67" cm="1">
        <f t="array" ref="AO309">SUMPRODUCT(('P2'!$M$8:$AV$8=AO$9)*('P2'!$B$11:$B$190=$B309)*('P2'!$M$11:$AV$190*1))</f>
        <v>0</v>
      </c>
      <c r="AP309" s="68" cm="1">
        <f t="array" ref="AP309">SUMPRODUCT(('P2'!$M$8:$AV$8=AP$9)*('P2'!$B$11:$B$190=$B309)*('P2'!$M$11:$AV$190*1))</f>
        <v>0</v>
      </c>
      <c r="AQ309" s="69" cm="1">
        <f t="array" ref="AQ309">SUMPRODUCT(('P2'!$M$8:$AV$8=AQ$9)*('P2'!$B$11:$B$190=$B309)*('P2'!$M$11:$AV$190*1))</f>
        <v>0</v>
      </c>
      <c r="AR309" s="67" cm="1">
        <f t="array" ref="AR309">SUMPRODUCT(('P2'!$M$8:$AV$8=AR$9)*('P2'!$B$11:$B$190=$B309)*('P2'!$M$11:$AV$190*1))</f>
        <v>0</v>
      </c>
      <c r="AS309" s="68" cm="1">
        <f t="array" ref="AS309">SUMPRODUCT(('P2'!$M$8:$AV$8=AS$9)*('P2'!$B$11:$B$190=$B309)*('P2'!$M$11:$AV$190*1))</f>
        <v>0</v>
      </c>
      <c r="AT309" s="69" cm="1">
        <f t="array" ref="AT309">SUMPRODUCT(('P2'!$M$8:$AV$8=AT$9)*('P2'!$B$11:$B$190=$B309)*('P2'!$M$11:$AV$190*1))</f>
        <v>0</v>
      </c>
      <c r="AU309" s="67" cm="1">
        <f t="array" ref="AU309">SUMPRODUCT(('P2'!$M$8:$AV$8=AU$9)*('P2'!$B$11:$B$190=$B309)*('P2'!$M$11:$AV$190*1))</f>
        <v>0</v>
      </c>
      <c r="AV309" s="68" cm="1">
        <f t="array" ref="AV309">SUMPRODUCT(('P2'!$M$8:$AV$8=AV$9)*('P2'!$B$11:$B$190=$B309)*('P2'!$M$11:$AV$190*1))</f>
        <v>0</v>
      </c>
      <c r="AW309" s="69" cm="1">
        <f t="array" ref="AW309">SUMPRODUCT(('P2'!$M$8:$AV$8=AW$9)*('P2'!$B$11:$B$190=$B309)*('P2'!$M$11:$AV$190*1))</f>
        <v>0</v>
      </c>
      <c r="AX309" s="67" cm="1">
        <f t="array" ref="AX309">SUMPRODUCT(('P2'!$M$8:$AV$8=AX$9)*('P2'!$B$11:$B$190=$B309)*('P2'!$M$11:$AV$190*1))</f>
        <v>0</v>
      </c>
      <c r="AY309" s="68" cm="1">
        <f t="array" ref="AY309">SUMPRODUCT(('P2'!$M$8:$AV$8=AY$9)*('P2'!$B$11:$B$190=$B309)*('P2'!$M$11:$AV$190*1))</f>
        <v>0</v>
      </c>
      <c r="AZ309" s="69" cm="1">
        <f t="array" ref="AZ309">SUMPRODUCT(('P2'!$M$8:$AV$8=AZ$9)*('P2'!$B$11:$B$190=$B309)*('P2'!$M$11:$AV$190*1))</f>
        <v>0</v>
      </c>
      <c r="BA309" s="26"/>
      <c r="BB309" s="381"/>
      <c r="BC309" s="382"/>
      <c r="BD309" s="26"/>
      <c r="BE309" s="381">
        <f t="shared" si="338"/>
        <v>0</v>
      </c>
      <c r="BF309" s="383">
        <f t="shared" si="339"/>
        <v>0</v>
      </c>
      <c r="BG309" s="26"/>
      <c r="BH309" s="381">
        <f t="shared" si="340"/>
        <v>0</v>
      </c>
      <c r="BI309" s="383">
        <f t="shared" si="293"/>
        <v>0</v>
      </c>
    </row>
    <row r="310" spans="2:61" ht="14.5" hidden="1" customHeight="1" outlineLevel="1" x14ac:dyDescent="0.35">
      <c r="B310" s="61" t="s">
        <v>645</v>
      </c>
      <c r="C310" s="62">
        <f>IFERROR(VLOOKUP($B310,'P2'!$B:$AQ,2,FALSE),0)</f>
        <v>0</v>
      </c>
      <c r="D310" s="376">
        <f>IFERROR(VLOOKUP($B310,'P2'!$B:$AQ,3,FALSE),0)</f>
        <v>0</v>
      </c>
      <c r="E310" s="377">
        <f>IFERROR(VLOOKUP($B310,'P2'!$B:$AQ,4,FALSE),0)</f>
        <v>0</v>
      </c>
      <c r="F310" s="376">
        <f>IFERROR(VLOOKUP($B310,'P2'!$B:$AQ,5,FALSE),0)</f>
        <v>0</v>
      </c>
      <c r="G310" s="377">
        <f>IFERROR(VLOOKUP($B310,'P2'!$B:$AQ,6,FALSE),0)</f>
        <v>0</v>
      </c>
      <c r="H310" s="378">
        <f>IFERROR(VLOOKUP($B310,'P2'!$B:$AQ,7,FALSE),0)</f>
        <v>0</v>
      </c>
      <c r="I310" s="394">
        <f>IFERROR(VLOOKUP($B310,'P2'!$B:$AQ,8,FALSE),0)</f>
        <v>0</v>
      </c>
      <c r="J310" s="395">
        <f>IFERROR(VLOOKUP($B310,'P2'!$B:$AQ,9,FALSE),0)</f>
        <v>0</v>
      </c>
      <c r="K310" s="392"/>
      <c r="L310" s="393"/>
      <c r="M310" s="68">
        <f t="shared" si="341"/>
        <v>0</v>
      </c>
      <c r="N310" s="393"/>
      <c r="O310" s="66">
        <f t="shared" si="342"/>
        <v>0</v>
      </c>
      <c r="P310" s="26"/>
      <c r="Q310" s="67" cm="1">
        <f t="array" ref="Q310">SUMPRODUCT(('P2'!$M$8:$AV$8=Q$9)*('P2'!$B$11:$B$190=$B310)*('P2'!$M$11:$AV$190*1))</f>
        <v>0</v>
      </c>
      <c r="R310" s="68" cm="1">
        <f t="array" ref="R310">SUMPRODUCT(('P2'!$M$8:$AV$8=R$9)*('P2'!$B$11:$B$190=$B310)*('P2'!$M$11:$AV$190*1))</f>
        <v>0</v>
      </c>
      <c r="S310" s="69" cm="1">
        <f t="array" ref="S310">SUMPRODUCT(('P2'!$M$8:$AV$8=S$9)*('P2'!$B$11:$B$190=$B310)*('P2'!$M$11:$AV$190*1))</f>
        <v>0</v>
      </c>
      <c r="T310" s="67" cm="1">
        <f t="array" ref="T310">SUMPRODUCT(('P2'!$M$8:$AV$8=T$9)*('P2'!$B$11:$B$190=$B310)*('P2'!$M$11:$AV$190*1))</f>
        <v>0</v>
      </c>
      <c r="U310" s="68" cm="1">
        <f t="array" ref="U310">SUMPRODUCT(('P2'!$M$8:$AV$8=U$9)*('P2'!$B$11:$B$190=$B310)*('P2'!$M$11:$AV$190*1))</f>
        <v>0</v>
      </c>
      <c r="V310" s="69" cm="1">
        <f t="array" ref="V310">SUMPRODUCT(('P2'!$M$8:$AV$8=V$9)*('P2'!$B$11:$B$190=$B310)*('P2'!$M$11:$AV$190*1))</f>
        <v>0</v>
      </c>
      <c r="W310" s="67" cm="1">
        <f t="array" ref="W310">SUMPRODUCT(('P2'!$M$8:$AV$8=W$9)*('P2'!$B$11:$B$190=$B310)*('P2'!$M$11:$AV$190*1))</f>
        <v>0</v>
      </c>
      <c r="X310" s="68" cm="1">
        <f t="array" ref="X310">SUMPRODUCT(('P2'!$M$8:$AV$8=X$9)*('P2'!$B$11:$B$190=$B310)*('P2'!$M$11:$AV$190*1))</f>
        <v>0</v>
      </c>
      <c r="Y310" s="69" cm="1">
        <f t="array" ref="Y310">SUMPRODUCT(('P2'!$M$8:$AV$8=Y$9)*('P2'!$B$11:$B$190=$B310)*('P2'!$M$11:$AV$190*1))</f>
        <v>0</v>
      </c>
      <c r="Z310" s="67" cm="1">
        <f t="array" ref="Z310">SUMPRODUCT(('P2'!$M$8:$AV$8=Z$9)*('P2'!$B$11:$B$190=$B310)*('P2'!$M$11:$AV$190*1))</f>
        <v>0</v>
      </c>
      <c r="AA310" s="68" cm="1">
        <f t="array" ref="AA310">SUMPRODUCT(('P2'!$M$8:$AV$8=AA$9)*('P2'!$B$11:$B$190=$B310)*('P2'!$M$11:$AV$190*1))</f>
        <v>0</v>
      </c>
      <c r="AB310" s="69" cm="1">
        <f t="array" ref="AB310">SUMPRODUCT(('P2'!$M$8:$AV$8=AB$9)*('P2'!$B$11:$B$190=$B310)*('P2'!$M$11:$AV$190*1))</f>
        <v>0</v>
      </c>
      <c r="AC310" s="67" cm="1">
        <f t="array" ref="AC310">SUMPRODUCT(('P2'!$M$8:$AV$8=AC$9)*('P2'!$B$11:$B$190=$B310)*('P2'!$M$11:$AV$190*1))</f>
        <v>0</v>
      </c>
      <c r="AD310" s="68" cm="1">
        <f t="array" ref="AD310">SUMPRODUCT(('P2'!$M$8:$AV$8=AD$9)*('P2'!$B$11:$B$190=$B310)*('P2'!$M$11:$AV$190*1))</f>
        <v>0</v>
      </c>
      <c r="AE310" s="69" cm="1">
        <f t="array" ref="AE310">SUMPRODUCT(('P2'!$M$8:$AV$8=AE$9)*('P2'!$B$11:$B$190=$B310)*('P2'!$M$11:$AV$190*1))</f>
        <v>0</v>
      </c>
      <c r="AF310" s="67" cm="1">
        <f t="array" ref="AF310">SUMPRODUCT(('P2'!$M$8:$AV$8=AF$9)*('P2'!$B$11:$B$190=$B310)*('P2'!$M$11:$AV$190*1))</f>
        <v>0</v>
      </c>
      <c r="AG310" s="68" cm="1">
        <f t="array" ref="AG310">SUMPRODUCT(('P2'!$M$8:$AV$8=AG$9)*('P2'!$B$11:$B$190=$B310)*('P2'!$M$11:$AV$190*1))</f>
        <v>0</v>
      </c>
      <c r="AH310" s="69" cm="1">
        <f t="array" ref="AH310">SUMPRODUCT(('P2'!$M$8:$AV$8=AH$9)*('P2'!$B$11:$B$190=$B310)*('P2'!$M$11:$AV$190*1))</f>
        <v>0</v>
      </c>
      <c r="AI310" s="67" cm="1">
        <f t="array" ref="AI310">SUMPRODUCT(('P2'!$M$8:$AV$8=AI$9)*('P2'!$B$11:$B$190=$B310)*('P2'!$M$11:$AV$190*1))</f>
        <v>0</v>
      </c>
      <c r="AJ310" s="68" cm="1">
        <f t="array" ref="AJ310">SUMPRODUCT(('P2'!$M$8:$AV$8=AJ$9)*('P2'!$B$11:$B$190=$B310)*('P2'!$M$11:$AV$190*1))</f>
        <v>0</v>
      </c>
      <c r="AK310" s="69" cm="1">
        <f t="array" ref="AK310">SUMPRODUCT(('P2'!$M$8:$AV$8=AK$9)*('P2'!$B$11:$B$190=$B310)*('P2'!$M$11:$AV$190*1))</f>
        <v>0</v>
      </c>
      <c r="AL310" s="67" cm="1">
        <f t="array" ref="AL310">SUMPRODUCT(('P2'!$M$8:$AV$8=AL$9)*('P2'!$B$11:$B$190=$B310)*('P2'!$M$11:$AV$190*1))</f>
        <v>0</v>
      </c>
      <c r="AM310" s="68" cm="1">
        <f t="array" ref="AM310">SUMPRODUCT(('P2'!$M$8:$AV$8=AM$9)*('P2'!$B$11:$B$190=$B310)*('P2'!$M$11:$AV$190*1))</f>
        <v>0</v>
      </c>
      <c r="AN310" s="69" cm="1">
        <f t="array" ref="AN310">SUMPRODUCT(('P2'!$M$8:$AV$8=AN$9)*('P2'!$B$11:$B$190=$B310)*('P2'!$M$11:$AV$190*1))</f>
        <v>0</v>
      </c>
      <c r="AO310" s="67" cm="1">
        <f t="array" ref="AO310">SUMPRODUCT(('P2'!$M$8:$AV$8=AO$9)*('P2'!$B$11:$B$190=$B310)*('P2'!$M$11:$AV$190*1))</f>
        <v>0</v>
      </c>
      <c r="AP310" s="68" cm="1">
        <f t="array" ref="AP310">SUMPRODUCT(('P2'!$M$8:$AV$8=AP$9)*('P2'!$B$11:$B$190=$B310)*('P2'!$M$11:$AV$190*1))</f>
        <v>0</v>
      </c>
      <c r="AQ310" s="69" cm="1">
        <f t="array" ref="AQ310">SUMPRODUCT(('P2'!$M$8:$AV$8=AQ$9)*('P2'!$B$11:$B$190=$B310)*('P2'!$M$11:$AV$190*1))</f>
        <v>0</v>
      </c>
      <c r="AR310" s="67" cm="1">
        <f t="array" ref="AR310">SUMPRODUCT(('P2'!$M$8:$AV$8=AR$9)*('P2'!$B$11:$B$190=$B310)*('P2'!$M$11:$AV$190*1))</f>
        <v>0</v>
      </c>
      <c r="AS310" s="68" cm="1">
        <f t="array" ref="AS310">SUMPRODUCT(('P2'!$M$8:$AV$8=AS$9)*('P2'!$B$11:$B$190=$B310)*('P2'!$M$11:$AV$190*1))</f>
        <v>0</v>
      </c>
      <c r="AT310" s="69" cm="1">
        <f t="array" ref="AT310">SUMPRODUCT(('P2'!$M$8:$AV$8=AT$9)*('P2'!$B$11:$B$190=$B310)*('P2'!$M$11:$AV$190*1))</f>
        <v>0</v>
      </c>
      <c r="AU310" s="67" cm="1">
        <f t="array" ref="AU310">SUMPRODUCT(('P2'!$M$8:$AV$8=AU$9)*('P2'!$B$11:$B$190=$B310)*('P2'!$M$11:$AV$190*1))</f>
        <v>0</v>
      </c>
      <c r="AV310" s="68" cm="1">
        <f t="array" ref="AV310">SUMPRODUCT(('P2'!$M$8:$AV$8=AV$9)*('P2'!$B$11:$B$190=$B310)*('P2'!$M$11:$AV$190*1))</f>
        <v>0</v>
      </c>
      <c r="AW310" s="69" cm="1">
        <f t="array" ref="AW310">SUMPRODUCT(('P2'!$M$8:$AV$8=AW$9)*('P2'!$B$11:$B$190=$B310)*('P2'!$M$11:$AV$190*1))</f>
        <v>0</v>
      </c>
      <c r="AX310" s="67" cm="1">
        <f t="array" ref="AX310">SUMPRODUCT(('P2'!$M$8:$AV$8=AX$9)*('P2'!$B$11:$B$190=$B310)*('P2'!$M$11:$AV$190*1))</f>
        <v>0</v>
      </c>
      <c r="AY310" s="68" cm="1">
        <f t="array" ref="AY310">SUMPRODUCT(('P2'!$M$8:$AV$8=AY$9)*('P2'!$B$11:$B$190=$B310)*('P2'!$M$11:$AV$190*1))</f>
        <v>0</v>
      </c>
      <c r="AZ310" s="69" cm="1">
        <f t="array" ref="AZ310">SUMPRODUCT(('P2'!$M$8:$AV$8=AZ$9)*('P2'!$B$11:$B$190=$B310)*('P2'!$M$11:$AV$190*1))</f>
        <v>0</v>
      </c>
      <c r="BA310" s="26"/>
      <c r="BB310" s="381"/>
      <c r="BC310" s="382"/>
      <c r="BD310" s="26"/>
      <c r="BE310" s="381">
        <f t="shared" si="338"/>
        <v>0</v>
      </c>
      <c r="BF310" s="383">
        <f t="shared" si="339"/>
        <v>0</v>
      </c>
      <c r="BG310" s="26"/>
      <c r="BH310" s="381">
        <f t="shared" si="340"/>
        <v>0</v>
      </c>
      <c r="BI310" s="383">
        <f t="shared" si="293"/>
        <v>0</v>
      </c>
    </row>
    <row r="311" spans="2:61" ht="14.5" hidden="1" customHeight="1" outlineLevel="1" x14ac:dyDescent="0.35">
      <c r="B311" s="61" t="s">
        <v>646</v>
      </c>
      <c r="C311" s="62">
        <f>IFERROR(VLOOKUP($B311,'P2'!$B:$AQ,2,FALSE),0)</f>
        <v>0</v>
      </c>
      <c r="D311" s="376">
        <f>IFERROR(VLOOKUP($B311,'P2'!$B:$AQ,3,FALSE),0)</f>
        <v>0</v>
      </c>
      <c r="E311" s="377">
        <f>IFERROR(VLOOKUP($B311,'P2'!$B:$AQ,4,FALSE),0)</f>
        <v>0</v>
      </c>
      <c r="F311" s="376">
        <f>IFERROR(VLOOKUP($B311,'P2'!$B:$AQ,5,FALSE),0)</f>
        <v>0</v>
      </c>
      <c r="G311" s="377">
        <f>IFERROR(VLOOKUP($B311,'P2'!$B:$AQ,6,FALSE),0)</f>
        <v>0</v>
      </c>
      <c r="H311" s="378">
        <f>IFERROR(VLOOKUP($B311,'P2'!$B:$AQ,7,FALSE),0)</f>
        <v>0</v>
      </c>
      <c r="I311" s="394">
        <f>IFERROR(VLOOKUP($B311,'P2'!$B:$AQ,8,FALSE),0)</f>
        <v>0</v>
      </c>
      <c r="J311" s="395">
        <f>IFERROR(VLOOKUP($B311,'P2'!$B:$AQ,9,FALSE),0)</f>
        <v>0</v>
      </c>
      <c r="K311" s="392"/>
      <c r="L311" s="393"/>
      <c r="M311" s="68">
        <f t="shared" si="341"/>
        <v>0</v>
      </c>
      <c r="N311" s="393"/>
      <c r="O311" s="66">
        <f t="shared" si="342"/>
        <v>0</v>
      </c>
      <c r="P311" s="26"/>
      <c r="Q311" s="67" cm="1">
        <f t="array" ref="Q311">SUMPRODUCT(('P2'!$M$8:$AV$8=Q$9)*('P2'!$B$11:$B$190=$B311)*('P2'!$M$11:$AV$190*1))</f>
        <v>0</v>
      </c>
      <c r="R311" s="68" cm="1">
        <f t="array" ref="R311">SUMPRODUCT(('P2'!$M$8:$AV$8=R$9)*('P2'!$B$11:$B$190=$B311)*('P2'!$M$11:$AV$190*1))</f>
        <v>0</v>
      </c>
      <c r="S311" s="69" cm="1">
        <f t="array" ref="S311">SUMPRODUCT(('P2'!$M$8:$AV$8=S$9)*('P2'!$B$11:$B$190=$B311)*('P2'!$M$11:$AV$190*1))</f>
        <v>0</v>
      </c>
      <c r="T311" s="67" cm="1">
        <f t="array" ref="T311">SUMPRODUCT(('P2'!$M$8:$AV$8=T$9)*('P2'!$B$11:$B$190=$B311)*('P2'!$M$11:$AV$190*1))</f>
        <v>0</v>
      </c>
      <c r="U311" s="68" cm="1">
        <f t="array" ref="U311">SUMPRODUCT(('P2'!$M$8:$AV$8=U$9)*('P2'!$B$11:$B$190=$B311)*('P2'!$M$11:$AV$190*1))</f>
        <v>0</v>
      </c>
      <c r="V311" s="69" cm="1">
        <f t="array" ref="V311">SUMPRODUCT(('P2'!$M$8:$AV$8=V$9)*('P2'!$B$11:$B$190=$B311)*('P2'!$M$11:$AV$190*1))</f>
        <v>0</v>
      </c>
      <c r="W311" s="67" cm="1">
        <f t="array" ref="W311">SUMPRODUCT(('P2'!$M$8:$AV$8=W$9)*('P2'!$B$11:$B$190=$B311)*('P2'!$M$11:$AV$190*1))</f>
        <v>0</v>
      </c>
      <c r="X311" s="68" cm="1">
        <f t="array" ref="X311">SUMPRODUCT(('P2'!$M$8:$AV$8=X$9)*('P2'!$B$11:$B$190=$B311)*('P2'!$M$11:$AV$190*1))</f>
        <v>0</v>
      </c>
      <c r="Y311" s="69" cm="1">
        <f t="array" ref="Y311">SUMPRODUCT(('P2'!$M$8:$AV$8=Y$9)*('P2'!$B$11:$B$190=$B311)*('P2'!$M$11:$AV$190*1))</f>
        <v>0</v>
      </c>
      <c r="Z311" s="67" cm="1">
        <f t="array" ref="Z311">SUMPRODUCT(('P2'!$M$8:$AV$8=Z$9)*('P2'!$B$11:$B$190=$B311)*('P2'!$M$11:$AV$190*1))</f>
        <v>0</v>
      </c>
      <c r="AA311" s="68" cm="1">
        <f t="array" ref="AA311">SUMPRODUCT(('P2'!$M$8:$AV$8=AA$9)*('P2'!$B$11:$B$190=$B311)*('P2'!$M$11:$AV$190*1))</f>
        <v>0</v>
      </c>
      <c r="AB311" s="69" cm="1">
        <f t="array" ref="AB311">SUMPRODUCT(('P2'!$M$8:$AV$8=AB$9)*('P2'!$B$11:$B$190=$B311)*('P2'!$M$11:$AV$190*1))</f>
        <v>0</v>
      </c>
      <c r="AC311" s="67" cm="1">
        <f t="array" ref="AC311">SUMPRODUCT(('P2'!$M$8:$AV$8=AC$9)*('P2'!$B$11:$B$190=$B311)*('P2'!$M$11:$AV$190*1))</f>
        <v>0</v>
      </c>
      <c r="AD311" s="68" cm="1">
        <f t="array" ref="AD311">SUMPRODUCT(('P2'!$M$8:$AV$8=AD$9)*('P2'!$B$11:$B$190=$B311)*('P2'!$M$11:$AV$190*1))</f>
        <v>0</v>
      </c>
      <c r="AE311" s="69" cm="1">
        <f t="array" ref="AE311">SUMPRODUCT(('P2'!$M$8:$AV$8=AE$9)*('P2'!$B$11:$B$190=$B311)*('P2'!$M$11:$AV$190*1))</f>
        <v>0</v>
      </c>
      <c r="AF311" s="67" cm="1">
        <f t="array" ref="AF311">SUMPRODUCT(('P2'!$M$8:$AV$8=AF$9)*('P2'!$B$11:$B$190=$B311)*('P2'!$M$11:$AV$190*1))</f>
        <v>0</v>
      </c>
      <c r="AG311" s="68" cm="1">
        <f t="array" ref="AG311">SUMPRODUCT(('P2'!$M$8:$AV$8=AG$9)*('P2'!$B$11:$B$190=$B311)*('P2'!$M$11:$AV$190*1))</f>
        <v>0</v>
      </c>
      <c r="AH311" s="69" cm="1">
        <f t="array" ref="AH311">SUMPRODUCT(('P2'!$M$8:$AV$8=AH$9)*('P2'!$B$11:$B$190=$B311)*('P2'!$M$11:$AV$190*1))</f>
        <v>0</v>
      </c>
      <c r="AI311" s="67" cm="1">
        <f t="array" ref="AI311">SUMPRODUCT(('P2'!$M$8:$AV$8=AI$9)*('P2'!$B$11:$B$190=$B311)*('P2'!$M$11:$AV$190*1))</f>
        <v>0</v>
      </c>
      <c r="AJ311" s="68" cm="1">
        <f t="array" ref="AJ311">SUMPRODUCT(('P2'!$M$8:$AV$8=AJ$9)*('P2'!$B$11:$B$190=$B311)*('P2'!$M$11:$AV$190*1))</f>
        <v>0</v>
      </c>
      <c r="AK311" s="69" cm="1">
        <f t="array" ref="AK311">SUMPRODUCT(('P2'!$M$8:$AV$8=AK$9)*('P2'!$B$11:$B$190=$B311)*('P2'!$M$11:$AV$190*1))</f>
        <v>0</v>
      </c>
      <c r="AL311" s="67" cm="1">
        <f t="array" ref="AL311">SUMPRODUCT(('P2'!$M$8:$AV$8=AL$9)*('P2'!$B$11:$B$190=$B311)*('P2'!$M$11:$AV$190*1))</f>
        <v>0</v>
      </c>
      <c r="AM311" s="68" cm="1">
        <f t="array" ref="AM311">SUMPRODUCT(('P2'!$M$8:$AV$8=AM$9)*('P2'!$B$11:$B$190=$B311)*('P2'!$M$11:$AV$190*1))</f>
        <v>0</v>
      </c>
      <c r="AN311" s="69" cm="1">
        <f t="array" ref="AN311">SUMPRODUCT(('P2'!$M$8:$AV$8=AN$9)*('P2'!$B$11:$B$190=$B311)*('P2'!$M$11:$AV$190*1))</f>
        <v>0</v>
      </c>
      <c r="AO311" s="67" cm="1">
        <f t="array" ref="AO311">SUMPRODUCT(('P2'!$M$8:$AV$8=AO$9)*('P2'!$B$11:$B$190=$B311)*('P2'!$M$11:$AV$190*1))</f>
        <v>0</v>
      </c>
      <c r="AP311" s="68" cm="1">
        <f t="array" ref="AP311">SUMPRODUCT(('P2'!$M$8:$AV$8=AP$9)*('P2'!$B$11:$B$190=$B311)*('P2'!$M$11:$AV$190*1))</f>
        <v>0</v>
      </c>
      <c r="AQ311" s="69" cm="1">
        <f t="array" ref="AQ311">SUMPRODUCT(('P2'!$M$8:$AV$8=AQ$9)*('P2'!$B$11:$B$190=$B311)*('P2'!$M$11:$AV$190*1))</f>
        <v>0</v>
      </c>
      <c r="AR311" s="67" cm="1">
        <f t="array" ref="AR311">SUMPRODUCT(('P2'!$M$8:$AV$8=AR$9)*('P2'!$B$11:$B$190=$B311)*('P2'!$M$11:$AV$190*1))</f>
        <v>0</v>
      </c>
      <c r="AS311" s="68" cm="1">
        <f t="array" ref="AS311">SUMPRODUCT(('P2'!$M$8:$AV$8=AS$9)*('P2'!$B$11:$B$190=$B311)*('P2'!$M$11:$AV$190*1))</f>
        <v>0</v>
      </c>
      <c r="AT311" s="69" cm="1">
        <f t="array" ref="AT311">SUMPRODUCT(('P2'!$M$8:$AV$8=AT$9)*('P2'!$B$11:$B$190=$B311)*('P2'!$M$11:$AV$190*1))</f>
        <v>0</v>
      </c>
      <c r="AU311" s="67" cm="1">
        <f t="array" ref="AU311">SUMPRODUCT(('P2'!$M$8:$AV$8=AU$9)*('P2'!$B$11:$B$190=$B311)*('P2'!$M$11:$AV$190*1))</f>
        <v>0</v>
      </c>
      <c r="AV311" s="68" cm="1">
        <f t="array" ref="AV311">SUMPRODUCT(('P2'!$M$8:$AV$8=AV$9)*('P2'!$B$11:$B$190=$B311)*('P2'!$M$11:$AV$190*1))</f>
        <v>0</v>
      </c>
      <c r="AW311" s="69" cm="1">
        <f t="array" ref="AW311">SUMPRODUCT(('P2'!$M$8:$AV$8=AW$9)*('P2'!$B$11:$B$190=$B311)*('P2'!$M$11:$AV$190*1))</f>
        <v>0</v>
      </c>
      <c r="AX311" s="67" cm="1">
        <f t="array" ref="AX311">SUMPRODUCT(('P2'!$M$8:$AV$8=AX$9)*('P2'!$B$11:$B$190=$B311)*('P2'!$M$11:$AV$190*1))</f>
        <v>0</v>
      </c>
      <c r="AY311" s="68" cm="1">
        <f t="array" ref="AY311">SUMPRODUCT(('P2'!$M$8:$AV$8=AY$9)*('P2'!$B$11:$B$190=$B311)*('P2'!$M$11:$AV$190*1))</f>
        <v>0</v>
      </c>
      <c r="AZ311" s="69" cm="1">
        <f t="array" ref="AZ311">SUMPRODUCT(('P2'!$M$8:$AV$8=AZ$9)*('P2'!$B$11:$B$190=$B311)*('P2'!$M$11:$AV$190*1))</f>
        <v>0</v>
      </c>
      <c r="BA311" s="26"/>
      <c r="BB311" s="381"/>
      <c r="BC311" s="382"/>
      <c r="BD311" s="26"/>
      <c r="BE311" s="381">
        <f t="shared" si="338"/>
        <v>0</v>
      </c>
      <c r="BF311" s="383">
        <f t="shared" si="339"/>
        <v>0</v>
      </c>
      <c r="BG311" s="26"/>
      <c r="BH311" s="381">
        <f t="shared" si="340"/>
        <v>0</v>
      </c>
      <c r="BI311" s="383">
        <f t="shared" si="293"/>
        <v>0</v>
      </c>
    </row>
    <row r="312" spans="2:61" ht="14.5" hidden="1" customHeight="1" outlineLevel="1" x14ac:dyDescent="0.35">
      <c r="B312" s="61" t="s">
        <v>647</v>
      </c>
      <c r="C312" s="62">
        <f>IFERROR(VLOOKUP($B312,'P2'!$B:$AQ,2,FALSE),0)</f>
        <v>0</v>
      </c>
      <c r="D312" s="376">
        <f>IFERROR(VLOOKUP($B312,'P2'!$B:$AQ,3,FALSE),0)</f>
        <v>0</v>
      </c>
      <c r="E312" s="377">
        <f>IFERROR(VLOOKUP($B312,'P2'!$B:$AQ,4,FALSE),0)</f>
        <v>0</v>
      </c>
      <c r="F312" s="376">
        <f>IFERROR(VLOOKUP($B312,'P2'!$B:$AQ,5,FALSE),0)</f>
        <v>0</v>
      </c>
      <c r="G312" s="377">
        <f>IFERROR(VLOOKUP($B312,'P2'!$B:$AQ,6,FALSE),0)</f>
        <v>0</v>
      </c>
      <c r="H312" s="378">
        <f>IFERROR(VLOOKUP($B312,'P2'!$B:$AQ,7,FALSE),0)</f>
        <v>0</v>
      </c>
      <c r="I312" s="394">
        <f>IFERROR(VLOOKUP($B312,'P2'!$B:$AQ,8,FALSE),0)</f>
        <v>0</v>
      </c>
      <c r="J312" s="395">
        <f>IFERROR(VLOOKUP($B312,'P2'!$B:$AQ,9,FALSE),0)</f>
        <v>0</v>
      </c>
      <c r="K312" s="392"/>
      <c r="L312" s="393"/>
      <c r="M312" s="68">
        <f t="shared" si="341"/>
        <v>0</v>
      </c>
      <c r="N312" s="393"/>
      <c r="O312" s="66">
        <f t="shared" si="342"/>
        <v>0</v>
      </c>
      <c r="P312" s="26"/>
      <c r="Q312" s="67" cm="1">
        <f t="array" ref="Q312">SUMPRODUCT(('P2'!$M$8:$AV$8=Q$9)*('P2'!$B$11:$B$190=$B312)*('P2'!$M$11:$AV$190*1))</f>
        <v>0</v>
      </c>
      <c r="R312" s="68" cm="1">
        <f t="array" ref="R312">SUMPRODUCT(('P2'!$M$8:$AV$8=R$9)*('P2'!$B$11:$B$190=$B312)*('P2'!$M$11:$AV$190*1))</f>
        <v>0</v>
      </c>
      <c r="S312" s="69" cm="1">
        <f t="array" ref="S312">SUMPRODUCT(('P2'!$M$8:$AV$8=S$9)*('P2'!$B$11:$B$190=$B312)*('P2'!$M$11:$AV$190*1))</f>
        <v>0</v>
      </c>
      <c r="T312" s="67" cm="1">
        <f t="array" ref="T312">SUMPRODUCT(('P2'!$M$8:$AV$8=T$9)*('P2'!$B$11:$B$190=$B312)*('P2'!$M$11:$AV$190*1))</f>
        <v>0</v>
      </c>
      <c r="U312" s="68" cm="1">
        <f t="array" ref="U312">SUMPRODUCT(('P2'!$M$8:$AV$8=U$9)*('P2'!$B$11:$B$190=$B312)*('P2'!$M$11:$AV$190*1))</f>
        <v>0</v>
      </c>
      <c r="V312" s="69" cm="1">
        <f t="array" ref="V312">SUMPRODUCT(('P2'!$M$8:$AV$8=V$9)*('P2'!$B$11:$B$190=$B312)*('P2'!$M$11:$AV$190*1))</f>
        <v>0</v>
      </c>
      <c r="W312" s="67" cm="1">
        <f t="array" ref="W312">SUMPRODUCT(('P2'!$M$8:$AV$8=W$9)*('P2'!$B$11:$B$190=$B312)*('P2'!$M$11:$AV$190*1))</f>
        <v>0</v>
      </c>
      <c r="X312" s="68" cm="1">
        <f t="array" ref="X312">SUMPRODUCT(('P2'!$M$8:$AV$8=X$9)*('P2'!$B$11:$B$190=$B312)*('P2'!$M$11:$AV$190*1))</f>
        <v>0</v>
      </c>
      <c r="Y312" s="69" cm="1">
        <f t="array" ref="Y312">SUMPRODUCT(('P2'!$M$8:$AV$8=Y$9)*('P2'!$B$11:$B$190=$B312)*('P2'!$M$11:$AV$190*1))</f>
        <v>0</v>
      </c>
      <c r="Z312" s="67" cm="1">
        <f t="array" ref="Z312">SUMPRODUCT(('P2'!$M$8:$AV$8=Z$9)*('P2'!$B$11:$B$190=$B312)*('P2'!$M$11:$AV$190*1))</f>
        <v>0</v>
      </c>
      <c r="AA312" s="68" cm="1">
        <f t="array" ref="AA312">SUMPRODUCT(('P2'!$M$8:$AV$8=AA$9)*('P2'!$B$11:$B$190=$B312)*('P2'!$M$11:$AV$190*1))</f>
        <v>0</v>
      </c>
      <c r="AB312" s="69" cm="1">
        <f t="array" ref="AB312">SUMPRODUCT(('P2'!$M$8:$AV$8=AB$9)*('P2'!$B$11:$B$190=$B312)*('P2'!$M$11:$AV$190*1))</f>
        <v>0</v>
      </c>
      <c r="AC312" s="67" cm="1">
        <f t="array" ref="AC312">SUMPRODUCT(('P2'!$M$8:$AV$8=AC$9)*('P2'!$B$11:$B$190=$B312)*('P2'!$M$11:$AV$190*1))</f>
        <v>0</v>
      </c>
      <c r="AD312" s="68" cm="1">
        <f t="array" ref="AD312">SUMPRODUCT(('P2'!$M$8:$AV$8=AD$9)*('P2'!$B$11:$B$190=$B312)*('P2'!$M$11:$AV$190*1))</f>
        <v>0</v>
      </c>
      <c r="AE312" s="69" cm="1">
        <f t="array" ref="AE312">SUMPRODUCT(('P2'!$M$8:$AV$8=AE$9)*('P2'!$B$11:$B$190=$B312)*('P2'!$M$11:$AV$190*1))</f>
        <v>0</v>
      </c>
      <c r="AF312" s="67" cm="1">
        <f t="array" ref="AF312">SUMPRODUCT(('P2'!$M$8:$AV$8=AF$9)*('P2'!$B$11:$B$190=$B312)*('P2'!$M$11:$AV$190*1))</f>
        <v>0</v>
      </c>
      <c r="AG312" s="68" cm="1">
        <f t="array" ref="AG312">SUMPRODUCT(('P2'!$M$8:$AV$8=AG$9)*('P2'!$B$11:$B$190=$B312)*('P2'!$M$11:$AV$190*1))</f>
        <v>0</v>
      </c>
      <c r="AH312" s="69" cm="1">
        <f t="array" ref="AH312">SUMPRODUCT(('P2'!$M$8:$AV$8=AH$9)*('P2'!$B$11:$B$190=$B312)*('P2'!$M$11:$AV$190*1))</f>
        <v>0</v>
      </c>
      <c r="AI312" s="67" cm="1">
        <f t="array" ref="AI312">SUMPRODUCT(('P2'!$M$8:$AV$8=AI$9)*('P2'!$B$11:$B$190=$B312)*('P2'!$M$11:$AV$190*1))</f>
        <v>0</v>
      </c>
      <c r="AJ312" s="68" cm="1">
        <f t="array" ref="AJ312">SUMPRODUCT(('P2'!$M$8:$AV$8=AJ$9)*('P2'!$B$11:$B$190=$B312)*('P2'!$M$11:$AV$190*1))</f>
        <v>0</v>
      </c>
      <c r="AK312" s="69" cm="1">
        <f t="array" ref="AK312">SUMPRODUCT(('P2'!$M$8:$AV$8=AK$9)*('P2'!$B$11:$B$190=$B312)*('P2'!$M$11:$AV$190*1))</f>
        <v>0</v>
      </c>
      <c r="AL312" s="67" cm="1">
        <f t="array" ref="AL312">SUMPRODUCT(('P2'!$M$8:$AV$8=AL$9)*('P2'!$B$11:$B$190=$B312)*('P2'!$M$11:$AV$190*1))</f>
        <v>0</v>
      </c>
      <c r="AM312" s="68" cm="1">
        <f t="array" ref="AM312">SUMPRODUCT(('P2'!$M$8:$AV$8=AM$9)*('P2'!$B$11:$B$190=$B312)*('P2'!$M$11:$AV$190*1))</f>
        <v>0</v>
      </c>
      <c r="AN312" s="69" cm="1">
        <f t="array" ref="AN312">SUMPRODUCT(('P2'!$M$8:$AV$8=AN$9)*('P2'!$B$11:$B$190=$B312)*('P2'!$M$11:$AV$190*1))</f>
        <v>0</v>
      </c>
      <c r="AO312" s="67" cm="1">
        <f t="array" ref="AO312">SUMPRODUCT(('P2'!$M$8:$AV$8=AO$9)*('P2'!$B$11:$B$190=$B312)*('P2'!$M$11:$AV$190*1))</f>
        <v>0</v>
      </c>
      <c r="AP312" s="68" cm="1">
        <f t="array" ref="AP312">SUMPRODUCT(('P2'!$M$8:$AV$8=AP$9)*('P2'!$B$11:$B$190=$B312)*('P2'!$M$11:$AV$190*1))</f>
        <v>0</v>
      </c>
      <c r="AQ312" s="69" cm="1">
        <f t="array" ref="AQ312">SUMPRODUCT(('P2'!$M$8:$AV$8=AQ$9)*('P2'!$B$11:$B$190=$B312)*('P2'!$M$11:$AV$190*1))</f>
        <v>0</v>
      </c>
      <c r="AR312" s="67" cm="1">
        <f t="array" ref="AR312">SUMPRODUCT(('P2'!$M$8:$AV$8=AR$9)*('P2'!$B$11:$B$190=$B312)*('P2'!$M$11:$AV$190*1))</f>
        <v>0</v>
      </c>
      <c r="AS312" s="68" cm="1">
        <f t="array" ref="AS312">SUMPRODUCT(('P2'!$M$8:$AV$8=AS$9)*('P2'!$B$11:$B$190=$B312)*('P2'!$M$11:$AV$190*1))</f>
        <v>0</v>
      </c>
      <c r="AT312" s="69" cm="1">
        <f t="array" ref="AT312">SUMPRODUCT(('P2'!$M$8:$AV$8=AT$9)*('P2'!$B$11:$B$190=$B312)*('P2'!$M$11:$AV$190*1))</f>
        <v>0</v>
      </c>
      <c r="AU312" s="67" cm="1">
        <f t="array" ref="AU312">SUMPRODUCT(('P2'!$M$8:$AV$8=AU$9)*('P2'!$B$11:$B$190=$B312)*('P2'!$M$11:$AV$190*1))</f>
        <v>0</v>
      </c>
      <c r="AV312" s="68" cm="1">
        <f t="array" ref="AV312">SUMPRODUCT(('P2'!$M$8:$AV$8=AV$9)*('P2'!$B$11:$B$190=$B312)*('P2'!$M$11:$AV$190*1))</f>
        <v>0</v>
      </c>
      <c r="AW312" s="69" cm="1">
        <f t="array" ref="AW312">SUMPRODUCT(('P2'!$M$8:$AV$8=AW$9)*('P2'!$B$11:$B$190=$B312)*('P2'!$M$11:$AV$190*1))</f>
        <v>0</v>
      </c>
      <c r="AX312" s="67" cm="1">
        <f t="array" ref="AX312">SUMPRODUCT(('P2'!$M$8:$AV$8=AX$9)*('P2'!$B$11:$B$190=$B312)*('P2'!$M$11:$AV$190*1))</f>
        <v>0</v>
      </c>
      <c r="AY312" s="68" cm="1">
        <f t="array" ref="AY312">SUMPRODUCT(('P2'!$M$8:$AV$8=AY$9)*('P2'!$B$11:$B$190=$B312)*('P2'!$M$11:$AV$190*1))</f>
        <v>0</v>
      </c>
      <c r="AZ312" s="69" cm="1">
        <f t="array" ref="AZ312">SUMPRODUCT(('P2'!$M$8:$AV$8=AZ$9)*('P2'!$B$11:$B$190=$B312)*('P2'!$M$11:$AV$190*1))</f>
        <v>0</v>
      </c>
      <c r="BA312" s="26"/>
      <c r="BB312" s="381"/>
      <c r="BC312" s="382"/>
      <c r="BD312" s="26"/>
      <c r="BE312" s="381">
        <f t="shared" si="338"/>
        <v>0</v>
      </c>
      <c r="BF312" s="383">
        <f t="shared" si="339"/>
        <v>0</v>
      </c>
      <c r="BG312" s="26"/>
      <c r="BH312" s="381">
        <f t="shared" si="340"/>
        <v>0</v>
      </c>
      <c r="BI312" s="383">
        <f t="shared" si="293"/>
        <v>0</v>
      </c>
    </row>
    <row r="313" spans="2:61" ht="14.5" hidden="1" customHeight="1" outlineLevel="1" x14ac:dyDescent="0.35">
      <c r="B313" s="61" t="s">
        <v>648</v>
      </c>
      <c r="C313" s="62">
        <f>IFERROR(VLOOKUP($B313,'P2'!$B:$AQ,2,FALSE),0)</f>
        <v>0</v>
      </c>
      <c r="D313" s="376">
        <f>IFERROR(VLOOKUP($B313,'P2'!$B:$AQ,3,FALSE),0)</f>
        <v>0</v>
      </c>
      <c r="E313" s="377">
        <f>IFERROR(VLOOKUP($B313,'P2'!$B:$AQ,4,FALSE),0)</f>
        <v>0</v>
      </c>
      <c r="F313" s="376">
        <f>IFERROR(VLOOKUP($B313,'P2'!$B:$AQ,5,FALSE),0)</f>
        <v>0</v>
      </c>
      <c r="G313" s="377">
        <f>IFERROR(VLOOKUP($B313,'P2'!$B:$AQ,6,FALSE),0)</f>
        <v>0</v>
      </c>
      <c r="H313" s="378">
        <f>IFERROR(VLOOKUP($B313,'P2'!$B:$AQ,7,FALSE),0)</f>
        <v>0</v>
      </c>
      <c r="I313" s="394">
        <f>IFERROR(VLOOKUP($B313,'P2'!$B:$AQ,8,FALSE),0)</f>
        <v>0</v>
      </c>
      <c r="J313" s="395">
        <f>IFERROR(VLOOKUP($B313,'P2'!$B:$AQ,9,FALSE),0)</f>
        <v>0</v>
      </c>
      <c r="K313" s="392"/>
      <c r="L313" s="393"/>
      <c r="M313" s="68">
        <f t="shared" si="341"/>
        <v>0</v>
      </c>
      <c r="N313" s="393"/>
      <c r="O313" s="66">
        <f t="shared" si="342"/>
        <v>0</v>
      </c>
      <c r="P313" s="26"/>
      <c r="Q313" s="67" cm="1">
        <f t="array" ref="Q313">SUMPRODUCT(('P2'!$M$8:$AV$8=Q$9)*('P2'!$B$11:$B$190=$B313)*('P2'!$M$11:$AV$190*1))</f>
        <v>0</v>
      </c>
      <c r="R313" s="68" cm="1">
        <f t="array" ref="R313">SUMPRODUCT(('P2'!$M$8:$AV$8=R$9)*('P2'!$B$11:$B$190=$B313)*('P2'!$M$11:$AV$190*1))</f>
        <v>0</v>
      </c>
      <c r="S313" s="69" cm="1">
        <f t="array" ref="S313">SUMPRODUCT(('P2'!$M$8:$AV$8=S$9)*('P2'!$B$11:$B$190=$B313)*('P2'!$M$11:$AV$190*1))</f>
        <v>0</v>
      </c>
      <c r="T313" s="67" cm="1">
        <f t="array" ref="T313">SUMPRODUCT(('P2'!$M$8:$AV$8=T$9)*('P2'!$B$11:$B$190=$B313)*('P2'!$M$11:$AV$190*1))</f>
        <v>0</v>
      </c>
      <c r="U313" s="68" cm="1">
        <f t="array" ref="U313">SUMPRODUCT(('P2'!$M$8:$AV$8=U$9)*('P2'!$B$11:$B$190=$B313)*('P2'!$M$11:$AV$190*1))</f>
        <v>0</v>
      </c>
      <c r="V313" s="69" cm="1">
        <f t="array" ref="V313">SUMPRODUCT(('P2'!$M$8:$AV$8=V$9)*('P2'!$B$11:$B$190=$B313)*('P2'!$M$11:$AV$190*1))</f>
        <v>0</v>
      </c>
      <c r="W313" s="67" cm="1">
        <f t="array" ref="W313">SUMPRODUCT(('P2'!$M$8:$AV$8=W$9)*('P2'!$B$11:$B$190=$B313)*('P2'!$M$11:$AV$190*1))</f>
        <v>0</v>
      </c>
      <c r="X313" s="68" cm="1">
        <f t="array" ref="X313">SUMPRODUCT(('P2'!$M$8:$AV$8=X$9)*('P2'!$B$11:$B$190=$B313)*('P2'!$M$11:$AV$190*1))</f>
        <v>0</v>
      </c>
      <c r="Y313" s="69" cm="1">
        <f t="array" ref="Y313">SUMPRODUCT(('P2'!$M$8:$AV$8=Y$9)*('P2'!$B$11:$B$190=$B313)*('P2'!$M$11:$AV$190*1))</f>
        <v>0</v>
      </c>
      <c r="Z313" s="67" cm="1">
        <f t="array" ref="Z313">SUMPRODUCT(('P2'!$M$8:$AV$8=Z$9)*('P2'!$B$11:$B$190=$B313)*('P2'!$M$11:$AV$190*1))</f>
        <v>0</v>
      </c>
      <c r="AA313" s="68" cm="1">
        <f t="array" ref="AA313">SUMPRODUCT(('P2'!$M$8:$AV$8=AA$9)*('P2'!$B$11:$B$190=$B313)*('P2'!$M$11:$AV$190*1))</f>
        <v>0</v>
      </c>
      <c r="AB313" s="69" cm="1">
        <f t="array" ref="AB313">SUMPRODUCT(('P2'!$M$8:$AV$8=AB$9)*('P2'!$B$11:$B$190=$B313)*('P2'!$M$11:$AV$190*1))</f>
        <v>0</v>
      </c>
      <c r="AC313" s="67" cm="1">
        <f t="array" ref="AC313">SUMPRODUCT(('P2'!$M$8:$AV$8=AC$9)*('P2'!$B$11:$B$190=$B313)*('P2'!$M$11:$AV$190*1))</f>
        <v>0</v>
      </c>
      <c r="AD313" s="68" cm="1">
        <f t="array" ref="AD313">SUMPRODUCT(('P2'!$M$8:$AV$8=AD$9)*('P2'!$B$11:$B$190=$B313)*('P2'!$M$11:$AV$190*1))</f>
        <v>0</v>
      </c>
      <c r="AE313" s="69" cm="1">
        <f t="array" ref="AE313">SUMPRODUCT(('P2'!$M$8:$AV$8=AE$9)*('P2'!$B$11:$B$190=$B313)*('P2'!$M$11:$AV$190*1))</f>
        <v>0</v>
      </c>
      <c r="AF313" s="67" cm="1">
        <f t="array" ref="AF313">SUMPRODUCT(('P2'!$M$8:$AV$8=AF$9)*('P2'!$B$11:$B$190=$B313)*('P2'!$M$11:$AV$190*1))</f>
        <v>0</v>
      </c>
      <c r="AG313" s="68" cm="1">
        <f t="array" ref="AG313">SUMPRODUCT(('P2'!$M$8:$AV$8=AG$9)*('P2'!$B$11:$B$190=$B313)*('P2'!$M$11:$AV$190*1))</f>
        <v>0</v>
      </c>
      <c r="AH313" s="69" cm="1">
        <f t="array" ref="AH313">SUMPRODUCT(('P2'!$M$8:$AV$8=AH$9)*('P2'!$B$11:$B$190=$B313)*('P2'!$M$11:$AV$190*1))</f>
        <v>0</v>
      </c>
      <c r="AI313" s="67" cm="1">
        <f t="array" ref="AI313">SUMPRODUCT(('P2'!$M$8:$AV$8=AI$9)*('P2'!$B$11:$B$190=$B313)*('P2'!$M$11:$AV$190*1))</f>
        <v>0</v>
      </c>
      <c r="AJ313" s="68" cm="1">
        <f t="array" ref="AJ313">SUMPRODUCT(('P2'!$M$8:$AV$8=AJ$9)*('P2'!$B$11:$B$190=$B313)*('P2'!$M$11:$AV$190*1))</f>
        <v>0</v>
      </c>
      <c r="AK313" s="69" cm="1">
        <f t="array" ref="AK313">SUMPRODUCT(('P2'!$M$8:$AV$8=AK$9)*('P2'!$B$11:$B$190=$B313)*('P2'!$M$11:$AV$190*1))</f>
        <v>0</v>
      </c>
      <c r="AL313" s="67" cm="1">
        <f t="array" ref="AL313">SUMPRODUCT(('P2'!$M$8:$AV$8=AL$9)*('P2'!$B$11:$B$190=$B313)*('P2'!$M$11:$AV$190*1))</f>
        <v>0</v>
      </c>
      <c r="AM313" s="68" cm="1">
        <f t="array" ref="AM313">SUMPRODUCT(('P2'!$M$8:$AV$8=AM$9)*('P2'!$B$11:$B$190=$B313)*('P2'!$M$11:$AV$190*1))</f>
        <v>0</v>
      </c>
      <c r="AN313" s="69" cm="1">
        <f t="array" ref="AN313">SUMPRODUCT(('P2'!$M$8:$AV$8=AN$9)*('P2'!$B$11:$B$190=$B313)*('P2'!$M$11:$AV$190*1))</f>
        <v>0</v>
      </c>
      <c r="AO313" s="67" cm="1">
        <f t="array" ref="AO313">SUMPRODUCT(('P2'!$M$8:$AV$8=AO$9)*('P2'!$B$11:$B$190=$B313)*('P2'!$M$11:$AV$190*1))</f>
        <v>0</v>
      </c>
      <c r="AP313" s="68" cm="1">
        <f t="array" ref="AP313">SUMPRODUCT(('P2'!$M$8:$AV$8=AP$9)*('P2'!$B$11:$B$190=$B313)*('P2'!$M$11:$AV$190*1))</f>
        <v>0</v>
      </c>
      <c r="AQ313" s="69" cm="1">
        <f t="array" ref="AQ313">SUMPRODUCT(('P2'!$M$8:$AV$8=AQ$9)*('P2'!$B$11:$B$190=$B313)*('P2'!$M$11:$AV$190*1))</f>
        <v>0</v>
      </c>
      <c r="AR313" s="67" cm="1">
        <f t="array" ref="AR313">SUMPRODUCT(('P2'!$M$8:$AV$8=AR$9)*('P2'!$B$11:$B$190=$B313)*('P2'!$M$11:$AV$190*1))</f>
        <v>0</v>
      </c>
      <c r="AS313" s="68" cm="1">
        <f t="array" ref="AS313">SUMPRODUCT(('P2'!$M$8:$AV$8=AS$9)*('P2'!$B$11:$B$190=$B313)*('P2'!$M$11:$AV$190*1))</f>
        <v>0</v>
      </c>
      <c r="AT313" s="69" cm="1">
        <f t="array" ref="AT313">SUMPRODUCT(('P2'!$M$8:$AV$8=AT$9)*('P2'!$B$11:$B$190=$B313)*('P2'!$M$11:$AV$190*1))</f>
        <v>0</v>
      </c>
      <c r="AU313" s="67" cm="1">
        <f t="array" ref="AU313">SUMPRODUCT(('P2'!$M$8:$AV$8=AU$9)*('P2'!$B$11:$B$190=$B313)*('P2'!$M$11:$AV$190*1))</f>
        <v>0</v>
      </c>
      <c r="AV313" s="68" cm="1">
        <f t="array" ref="AV313">SUMPRODUCT(('P2'!$M$8:$AV$8=AV$9)*('P2'!$B$11:$B$190=$B313)*('P2'!$M$11:$AV$190*1))</f>
        <v>0</v>
      </c>
      <c r="AW313" s="69" cm="1">
        <f t="array" ref="AW313">SUMPRODUCT(('P2'!$M$8:$AV$8=AW$9)*('P2'!$B$11:$B$190=$B313)*('P2'!$M$11:$AV$190*1))</f>
        <v>0</v>
      </c>
      <c r="AX313" s="67" cm="1">
        <f t="array" ref="AX313">SUMPRODUCT(('P2'!$M$8:$AV$8=AX$9)*('P2'!$B$11:$B$190=$B313)*('P2'!$M$11:$AV$190*1))</f>
        <v>0</v>
      </c>
      <c r="AY313" s="68" cm="1">
        <f t="array" ref="AY313">SUMPRODUCT(('P2'!$M$8:$AV$8=AY$9)*('P2'!$B$11:$B$190=$B313)*('P2'!$M$11:$AV$190*1))</f>
        <v>0</v>
      </c>
      <c r="AZ313" s="69" cm="1">
        <f t="array" ref="AZ313">SUMPRODUCT(('P2'!$M$8:$AV$8=AZ$9)*('P2'!$B$11:$B$190=$B313)*('P2'!$M$11:$AV$190*1))</f>
        <v>0</v>
      </c>
      <c r="BA313" s="26"/>
      <c r="BB313" s="381"/>
      <c r="BC313" s="382"/>
      <c r="BD313" s="26"/>
      <c r="BE313" s="381">
        <f t="shared" si="338"/>
        <v>0</v>
      </c>
      <c r="BF313" s="383">
        <f t="shared" si="339"/>
        <v>0</v>
      </c>
      <c r="BG313" s="26"/>
      <c r="BH313" s="381">
        <f t="shared" si="340"/>
        <v>0</v>
      </c>
      <c r="BI313" s="383">
        <f t="shared" si="293"/>
        <v>0</v>
      </c>
    </row>
    <row r="314" spans="2:61" ht="14.5" hidden="1" customHeight="1" outlineLevel="1" x14ac:dyDescent="0.35">
      <c r="B314" s="61" t="s">
        <v>649</v>
      </c>
      <c r="C314" s="62">
        <f>IFERROR(VLOOKUP($B314,'P2'!$B:$AQ,2,FALSE),0)</f>
        <v>0</v>
      </c>
      <c r="D314" s="376">
        <f>IFERROR(VLOOKUP($B314,'P2'!$B:$AQ,3,FALSE),0)</f>
        <v>0</v>
      </c>
      <c r="E314" s="377">
        <f>IFERROR(VLOOKUP($B314,'P2'!$B:$AQ,4,FALSE),0)</f>
        <v>0</v>
      </c>
      <c r="F314" s="376">
        <f>IFERROR(VLOOKUP($B314,'P2'!$B:$AQ,5,FALSE),0)</f>
        <v>0</v>
      </c>
      <c r="G314" s="377">
        <f>IFERROR(VLOOKUP($B314,'P2'!$B:$AQ,6,FALSE),0)</f>
        <v>0</v>
      </c>
      <c r="H314" s="378">
        <f>IFERROR(VLOOKUP($B314,'P2'!$B:$AQ,7,FALSE),0)</f>
        <v>0</v>
      </c>
      <c r="I314" s="394">
        <f>IFERROR(VLOOKUP($B314,'P2'!$B:$AQ,8,FALSE),0)</f>
        <v>0</v>
      </c>
      <c r="J314" s="395">
        <f>IFERROR(VLOOKUP($B314,'P2'!$B:$AQ,9,FALSE),0)</f>
        <v>0</v>
      </c>
      <c r="K314" s="392"/>
      <c r="L314" s="393"/>
      <c r="M314" s="68">
        <f t="shared" si="341"/>
        <v>0</v>
      </c>
      <c r="N314" s="393"/>
      <c r="O314" s="66">
        <f t="shared" si="342"/>
        <v>0</v>
      </c>
      <c r="P314" s="26"/>
      <c r="Q314" s="67" cm="1">
        <f t="array" ref="Q314">SUMPRODUCT(('P2'!$M$8:$AV$8=Q$9)*('P2'!$B$11:$B$190=$B314)*('P2'!$M$11:$AV$190*1))</f>
        <v>0</v>
      </c>
      <c r="R314" s="68" cm="1">
        <f t="array" ref="R314">SUMPRODUCT(('P2'!$M$8:$AV$8=R$9)*('P2'!$B$11:$B$190=$B314)*('P2'!$M$11:$AV$190*1))</f>
        <v>0</v>
      </c>
      <c r="S314" s="69" cm="1">
        <f t="array" ref="S314">SUMPRODUCT(('P2'!$M$8:$AV$8=S$9)*('P2'!$B$11:$B$190=$B314)*('P2'!$M$11:$AV$190*1))</f>
        <v>0</v>
      </c>
      <c r="T314" s="67" cm="1">
        <f t="array" ref="T314">SUMPRODUCT(('P2'!$M$8:$AV$8=T$9)*('P2'!$B$11:$B$190=$B314)*('P2'!$M$11:$AV$190*1))</f>
        <v>0</v>
      </c>
      <c r="U314" s="68" cm="1">
        <f t="array" ref="U314">SUMPRODUCT(('P2'!$M$8:$AV$8=U$9)*('P2'!$B$11:$B$190=$B314)*('P2'!$M$11:$AV$190*1))</f>
        <v>0</v>
      </c>
      <c r="V314" s="69" cm="1">
        <f t="array" ref="V314">SUMPRODUCT(('P2'!$M$8:$AV$8=V$9)*('P2'!$B$11:$B$190=$B314)*('P2'!$M$11:$AV$190*1))</f>
        <v>0</v>
      </c>
      <c r="W314" s="67" cm="1">
        <f t="array" ref="W314">SUMPRODUCT(('P2'!$M$8:$AV$8=W$9)*('P2'!$B$11:$B$190=$B314)*('P2'!$M$11:$AV$190*1))</f>
        <v>0</v>
      </c>
      <c r="X314" s="68" cm="1">
        <f t="array" ref="X314">SUMPRODUCT(('P2'!$M$8:$AV$8=X$9)*('P2'!$B$11:$B$190=$B314)*('P2'!$M$11:$AV$190*1))</f>
        <v>0</v>
      </c>
      <c r="Y314" s="69" cm="1">
        <f t="array" ref="Y314">SUMPRODUCT(('P2'!$M$8:$AV$8=Y$9)*('P2'!$B$11:$B$190=$B314)*('P2'!$M$11:$AV$190*1))</f>
        <v>0</v>
      </c>
      <c r="Z314" s="67" cm="1">
        <f t="array" ref="Z314">SUMPRODUCT(('P2'!$M$8:$AV$8=Z$9)*('P2'!$B$11:$B$190=$B314)*('P2'!$M$11:$AV$190*1))</f>
        <v>0</v>
      </c>
      <c r="AA314" s="68" cm="1">
        <f t="array" ref="AA314">SUMPRODUCT(('P2'!$M$8:$AV$8=AA$9)*('P2'!$B$11:$B$190=$B314)*('P2'!$M$11:$AV$190*1))</f>
        <v>0</v>
      </c>
      <c r="AB314" s="69" cm="1">
        <f t="array" ref="AB314">SUMPRODUCT(('P2'!$M$8:$AV$8=AB$9)*('P2'!$B$11:$B$190=$B314)*('P2'!$M$11:$AV$190*1))</f>
        <v>0</v>
      </c>
      <c r="AC314" s="67" cm="1">
        <f t="array" ref="AC314">SUMPRODUCT(('P2'!$M$8:$AV$8=AC$9)*('P2'!$B$11:$B$190=$B314)*('P2'!$M$11:$AV$190*1))</f>
        <v>0</v>
      </c>
      <c r="AD314" s="68" cm="1">
        <f t="array" ref="AD314">SUMPRODUCT(('P2'!$M$8:$AV$8=AD$9)*('P2'!$B$11:$B$190=$B314)*('P2'!$M$11:$AV$190*1))</f>
        <v>0</v>
      </c>
      <c r="AE314" s="69" cm="1">
        <f t="array" ref="AE314">SUMPRODUCT(('P2'!$M$8:$AV$8=AE$9)*('P2'!$B$11:$B$190=$B314)*('P2'!$M$11:$AV$190*1))</f>
        <v>0</v>
      </c>
      <c r="AF314" s="67" cm="1">
        <f t="array" ref="AF314">SUMPRODUCT(('P2'!$M$8:$AV$8=AF$9)*('P2'!$B$11:$B$190=$B314)*('P2'!$M$11:$AV$190*1))</f>
        <v>0</v>
      </c>
      <c r="AG314" s="68" cm="1">
        <f t="array" ref="AG314">SUMPRODUCT(('P2'!$M$8:$AV$8=AG$9)*('P2'!$B$11:$B$190=$B314)*('P2'!$M$11:$AV$190*1))</f>
        <v>0</v>
      </c>
      <c r="AH314" s="69" cm="1">
        <f t="array" ref="AH314">SUMPRODUCT(('P2'!$M$8:$AV$8=AH$9)*('P2'!$B$11:$B$190=$B314)*('P2'!$M$11:$AV$190*1))</f>
        <v>0</v>
      </c>
      <c r="AI314" s="67" cm="1">
        <f t="array" ref="AI314">SUMPRODUCT(('P2'!$M$8:$AV$8=AI$9)*('P2'!$B$11:$B$190=$B314)*('P2'!$M$11:$AV$190*1))</f>
        <v>0</v>
      </c>
      <c r="AJ314" s="68" cm="1">
        <f t="array" ref="AJ314">SUMPRODUCT(('P2'!$M$8:$AV$8=AJ$9)*('P2'!$B$11:$B$190=$B314)*('P2'!$M$11:$AV$190*1))</f>
        <v>0</v>
      </c>
      <c r="AK314" s="69" cm="1">
        <f t="array" ref="AK314">SUMPRODUCT(('P2'!$M$8:$AV$8=AK$9)*('P2'!$B$11:$B$190=$B314)*('P2'!$M$11:$AV$190*1))</f>
        <v>0</v>
      </c>
      <c r="AL314" s="67" cm="1">
        <f t="array" ref="AL314">SUMPRODUCT(('P2'!$M$8:$AV$8=AL$9)*('P2'!$B$11:$B$190=$B314)*('P2'!$M$11:$AV$190*1))</f>
        <v>0</v>
      </c>
      <c r="AM314" s="68" cm="1">
        <f t="array" ref="AM314">SUMPRODUCT(('P2'!$M$8:$AV$8=AM$9)*('P2'!$B$11:$B$190=$B314)*('P2'!$M$11:$AV$190*1))</f>
        <v>0</v>
      </c>
      <c r="AN314" s="69" cm="1">
        <f t="array" ref="AN314">SUMPRODUCT(('P2'!$M$8:$AV$8=AN$9)*('P2'!$B$11:$B$190=$B314)*('P2'!$M$11:$AV$190*1))</f>
        <v>0</v>
      </c>
      <c r="AO314" s="67" cm="1">
        <f t="array" ref="AO314">SUMPRODUCT(('P2'!$M$8:$AV$8=AO$9)*('P2'!$B$11:$B$190=$B314)*('P2'!$M$11:$AV$190*1))</f>
        <v>0</v>
      </c>
      <c r="AP314" s="68" cm="1">
        <f t="array" ref="AP314">SUMPRODUCT(('P2'!$M$8:$AV$8=AP$9)*('P2'!$B$11:$B$190=$B314)*('P2'!$M$11:$AV$190*1))</f>
        <v>0</v>
      </c>
      <c r="AQ314" s="69" cm="1">
        <f t="array" ref="AQ314">SUMPRODUCT(('P2'!$M$8:$AV$8=AQ$9)*('P2'!$B$11:$B$190=$B314)*('P2'!$M$11:$AV$190*1))</f>
        <v>0</v>
      </c>
      <c r="AR314" s="67" cm="1">
        <f t="array" ref="AR314">SUMPRODUCT(('P2'!$M$8:$AV$8=AR$9)*('P2'!$B$11:$B$190=$B314)*('P2'!$M$11:$AV$190*1))</f>
        <v>0</v>
      </c>
      <c r="AS314" s="68" cm="1">
        <f t="array" ref="AS314">SUMPRODUCT(('P2'!$M$8:$AV$8=AS$9)*('P2'!$B$11:$B$190=$B314)*('P2'!$M$11:$AV$190*1))</f>
        <v>0</v>
      </c>
      <c r="AT314" s="69" cm="1">
        <f t="array" ref="AT314">SUMPRODUCT(('P2'!$M$8:$AV$8=AT$9)*('P2'!$B$11:$B$190=$B314)*('P2'!$M$11:$AV$190*1))</f>
        <v>0</v>
      </c>
      <c r="AU314" s="67" cm="1">
        <f t="array" ref="AU314">SUMPRODUCT(('P2'!$M$8:$AV$8=AU$9)*('P2'!$B$11:$B$190=$B314)*('P2'!$M$11:$AV$190*1))</f>
        <v>0</v>
      </c>
      <c r="AV314" s="68" cm="1">
        <f t="array" ref="AV314">SUMPRODUCT(('P2'!$M$8:$AV$8=AV$9)*('P2'!$B$11:$B$190=$B314)*('P2'!$M$11:$AV$190*1))</f>
        <v>0</v>
      </c>
      <c r="AW314" s="69" cm="1">
        <f t="array" ref="AW314">SUMPRODUCT(('P2'!$M$8:$AV$8=AW$9)*('P2'!$B$11:$B$190=$B314)*('P2'!$M$11:$AV$190*1))</f>
        <v>0</v>
      </c>
      <c r="AX314" s="67" cm="1">
        <f t="array" ref="AX314">SUMPRODUCT(('P2'!$M$8:$AV$8=AX$9)*('P2'!$B$11:$B$190=$B314)*('P2'!$M$11:$AV$190*1))</f>
        <v>0</v>
      </c>
      <c r="AY314" s="68" cm="1">
        <f t="array" ref="AY314">SUMPRODUCT(('P2'!$M$8:$AV$8=AY$9)*('P2'!$B$11:$B$190=$B314)*('P2'!$M$11:$AV$190*1))</f>
        <v>0</v>
      </c>
      <c r="AZ314" s="69" cm="1">
        <f t="array" ref="AZ314">SUMPRODUCT(('P2'!$M$8:$AV$8=AZ$9)*('P2'!$B$11:$B$190=$B314)*('P2'!$M$11:$AV$190*1))</f>
        <v>0</v>
      </c>
      <c r="BA314" s="26"/>
      <c r="BB314" s="381"/>
      <c r="BC314" s="382"/>
      <c r="BD314" s="26"/>
      <c r="BE314" s="381">
        <f t="shared" si="338"/>
        <v>0</v>
      </c>
      <c r="BF314" s="383">
        <f t="shared" si="339"/>
        <v>0</v>
      </c>
      <c r="BG314" s="26"/>
      <c r="BH314" s="381">
        <f t="shared" si="340"/>
        <v>0</v>
      </c>
      <c r="BI314" s="383">
        <f t="shared" si="293"/>
        <v>0</v>
      </c>
    </row>
    <row r="315" spans="2:61" ht="14.5" collapsed="1" x14ac:dyDescent="0.35">
      <c r="B315" s="26"/>
      <c r="C315" s="363" t="str">
        <f>B5</f>
        <v>P3</v>
      </c>
      <c r="D315" s="364"/>
      <c r="E315" s="365"/>
      <c r="F315" s="366"/>
      <c r="G315" s="365"/>
      <c r="H315" s="367"/>
      <c r="I315" s="386"/>
      <c r="J315" s="369"/>
      <c r="K315" s="370"/>
      <c r="L315" s="371"/>
      <c r="M315" s="371"/>
      <c r="N315" s="371"/>
      <c r="O315" s="372"/>
      <c r="P315" s="50"/>
      <c r="Q315" s="370"/>
      <c r="R315" s="371"/>
      <c r="S315" s="373"/>
      <c r="T315" s="370"/>
      <c r="U315" s="371"/>
      <c r="V315" s="373"/>
      <c r="W315" s="370"/>
      <c r="X315" s="371"/>
      <c r="Y315" s="373"/>
      <c r="Z315" s="370"/>
      <c r="AA315" s="371"/>
      <c r="AB315" s="373"/>
      <c r="AC315" s="370"/>
      <c r="AD315" s="371"/>
      <c r="AE315" s="373"/>
      <c r="AF315" s="370"/>
      <c r="AG315" s="371"/>
      <c r="AH315" s="373"/>
      <c r="AI315" s="370"/>
      <c r="AJ315" s="371"/>
      <c r="AK315" s="373"/>
      <c r="AL315" s="370"/>
      <c r="AM315" s="371"/>
      <c r="AN315" s="373"/>
      <c r="AO315" s="370"/>
      <c r="AP315" s="371"/>
      <c r="AQ315" s="373"/>
      <c r="AR315" s="370"/>
      <c r="AS315" s="371"/>
      <c r="AT315" s="373"/>
      <c r="AU315" s="370"/>
      <c r="AV315" s="371"/>
      <c r="AW315" s="373"/>
      <c r="AX315" s="370"/>
      <c r="AY315" s="371"/>
      <c r="AZ315" s="373"/>
      <c r="BA315" s="26"/>
      <c r="BB315" s="375"/>
      <c r="BC315" s="400"/>
      <c r="BD315" s="26"/>
      <c r="BE315" s="375"/>
      <c r="BF315" s="374"/>
      <c r="BG315" s="26"/>
      <c r="BH315" s="375"/>
      <c r="BI315" s="374">
        <f t="shared" si="293"/>
        <v>0</v>
      </c>
    </row>
    <row r="316" spans="2:61" ht="14.5" x14ac:dyDescent="0.35">
      <c r="B316" s="61" t="s">
        <v>160</v>
      </c>
      <c r="C316" s="62">
        <f>IFERROR(VLOOKUP($B316,'P3'!$B:$AQ,2,FALSE),0)</f>
        <v>0</v>
      </c>
      <c r="D316" s="376">
        <f>IFERROR(VLOOKUP($B316,'P3'!$B:$AQ,3,FALSE),0)</f>
        <v>0</v>
      </c>
      <c r="E316" s="377">
        <f>IFERROR(VLOOKUP($B316,'P3'!$B:$AQ,4,FALSE),0)</f>
        <v>0</v>
      </c>
      <c r="F316" s="376">
        <f>IFERROR(VLOOKUP($B316,'P3'!$B:$AQ,5,FALSE),0)</f>
        <v>0</v>
      </c>
      <c r="G316" s="377">
        <f>IFERROR(VLOOKUP($B316,'P3'!$B:$AQ,6,FALSE),0)</f>
        <v>0</v>
      </c>
      <c r="H316" s="378">
        <f>IFERROR(VLOOKUP($B316,'P3'!$B:$AQ,7,FALSE),0)</f>
        <v>0</v>
      </c>
      <c r="I316" s="379">
        <f>IFERROR(VLOOKUP($B316,'P3'!$B:$AQ,8,FALSE),0)</f>
        <v>0</v>
      </c>
      <c r="J316" s="65">
        <f>IFERROR(VLOOKUP($B316,'P3'!$B:$AQ,9,FALSE),0)</f>
        <v>0</v>
      </c>
      <c r="K316" s="392"/>
      <c r="L316" s="393"/>
      <c r="M316" s="393"/>
      <c r="N316" s="68">
        <f t="shared" ref="N316" si="343">D316*F316*H316*J316</f>
        <v>0</v>
      </c>
      <c r="O316" s="66">
        <f>SUM(K316:N316)</f>
        <v>0</v>
      </c>
      <c r="P316" s="26"/>
      <c r="Q316" s="67" cm="1">
        <f t="array" ref="Q316">SUMPRODUCT(('P3'!$M$8:$AV$8=Q$9)*('P3'!$B$11:$B$190=$B316)*('P3'!$M$11:$AV$190*1))</f>
        <v>0</v>
      </c>
      <c r="R316" s="68" cm="1">
        <f t="array" ref="R316">SUMPRODUCT(('P3'!$M$8:$AV$8=R$9)*('P3'!$B$11:$B$190=$B316)*('P3'!$M$11:$AV$190*1))</f>
        <v>0</v>
      </c>
      <c r="S316" s="69" cm="1">
        <f t="array" ref="S316">SUMPRODUCT(('P3'!$M$8:$AV$8=S$9)*('P3'!$B$11:$B$190=$B316)*('P3'!$M$11:$AV$190*1))</f>
        <v>0</v>
      </c>
      <c r="T316" s="67" cm="1">
        <f t="array" ref="T316">SUMPRODUCT(('P3'!$M$8:$AV$8=T$9)*('P3'!$B$11:$B$190=$B316)*('P3'!$M$11:$AV$190*1))</f>
        <v>0</v>
      </c>
      <c r="U316" s="68" cm="1">
        <f t="array" ref="U316">SUMPRODUCT(('P3'!$M$8:$AV$8=U$9)*('P3'!$B$11:$B$190=$B316)*('P3'!$M$11:$AV$190*1))</f>
        <v>0</v>
      </c>
      <c r="V316" s="69" cm="1">
        <f t="array" ref="V316">SUMPRODUCT(('P3'!$M$8:$AV$8=V$9)*('P3'!$B$11:$B$190=$B316)*('P3'!$M$11:$AV$190*1))</f>
        <v>0</v>
      </c>
      <c r="W316" s="67" cm="1">
        <f t="array" ref="W316">SUMPRODUCT(('P3'!$M$8:$AV$8=W$9)*('P3'!$B$11:$B$190=$B316)*('P3'!$M$11:$AV$190*1))</f>
        <v>0</v>
      </c>
      <c r="X316" s="68" cm="1">
        <f t="array" ref="X316">SUMPRODUCT(('P3'!$M$8:$AV$8=X$9)*('P3'!$B$11:$B$190=$B316)*('P3'!$M$11:$AV$190*1))</f>
        <v>0</v>
      </c>
      <c r="Y316" s="69" cm="1">
        <f t="array" ref="Y316">SUMPRODUCT(('P3'!$M$8:$AV$8=Y$9)*('P3'!$B$11:$B$190=$B316)*('P3'!$M$11:$AV$190*1))</f>
        <v>0</v>
      </c>
      <c r="Z316" s="67" cm="1">
        <f t="array" ref="Z316">SUMPRODUCT(('P3'!$M$8:$AV$8=Z$9)*('P3'!$B$11:$B$190=$B316)*('P3'!$M$11:$AV$190*1))</f>
        <v>0</v>
      </c>
      <c r="AA316" s="68" cm="1">
        <f t="array" ref="AA316">SUMPRODUCT(('P3'!$M$8:$AV$8=AA$9)*('P3'!$B$11:$B$190=$B316)*('P3'!$M$11:$AV$190*1))</f>
        <v>0</v>
      </c>
      <c r="AB316" s="69" cm="1">
        <f t="array" ref="AB316">SUMPRODUCT(('P3'!$M$8:$AV$8=AB$9)*('P3'!$B$11:$B$190=$B316)*('P3'!$M$11:$AV$190*1))</f>
        <v>0</v>
      </c>
      <c r="AC316" s="67" cm="1">
        <f t="array" ref="AC316">SUMPRODUCT(('P3'!$M$8:$AV$8=AC$9)*('P3'!$B$11:$B$190=$B316)*('P3'!$M$11:$AV$190*1))</f>
        <v>0</v>
      </c>
      <c r="AD316" s="68" cm="1">
        <f t="array" ref="AD316">SUMPRODUCT(('P3'!$M$8:$AV$8=AD$9)*('P3'!$B$11:$B$190=$B316)*('P3'!$M$11:$AV$190*1))</f>
        <v>0</v>
      </c>
      <c r="AE316" s="69" cm="1">
        <f t="array" ref="AE316">SUMPRODUCT(('P3'!$M$8:$AV$8=AE$9)*('P3'!$B$11:$B$190=$B316)*('P3'!$M$11:$AV$190*1))</f>
        <v>0</v>
      </c>
      <c r="AF316" s="67" cm="1">
        <f t="array" ref="AF316">SUMPRODUCT(('P3'!$M$8:$AV$8=AF$9)*('P3'!$B$11:$B$190=$B316)*('P3'!$M$11:$AV$190*1))</f>
        <v>0</v>
      </c>
      <c r="AG316" s="68" cm="1">
        <f t="array" ref="AG316">SUMPRODUCT(('P3'!$M$8:$AV$8=AG$9)*('P3'!$B$11:$B$190=$B316)*('P3'!$M$11:$AV$190*1))</f>
        <v>0</v>
      </c>
      <c r="AH316" s="69" cm="1">
        <f t="array" ref="AH316">SUMPRODUCT(('P3'!$M$8:$AV$8=AH$9)*('P3'!$B$11:$B$190=$B316)*('P3'!$M$11:$AV$190*1))</f>
        <v>0</v>
      </c>
      <c r="AI316" s="67" cm="1">
        <f t="array" ref="AI316">SUMPRODUCT(('P3'!$M$8:$AV$8=AI$9)*('P3'!$B$11:$B$190=$B316)*('P3'!$M$11:$AV$190*1))</f>
        <v>0</v>
      </c>
      <c r="AJ316" s="68" cm="1">
        <f t="array" ref="AJ316">SUMPRODUCT(('P3'!$M$8:$AV$8=AJ$9)*('P3'!$B$11:$B$190=$B316)*('P3'!$M$11:$AV$190*1))</f>
        <v>0</v>
      </c>
      <c r="AK316" s="69" cm="1">
        <f t="array" ref="AK316">SUMPRODUCT(('P3'!$M$8:$AV$8=AK$9)*('P3'!$B$11:$B$190=$B316)*('P3'!$M$11:$AV$190*1))</f>
        <v>0</v>
      </c>
      <c r="AL316" s="67" cm="1">
        <f t="array" ref="AL316">SUMPRODUCT(('P3'!$M$8:$AV$8=AL$9)*('P3'!$B$11:$B$190=$B316)*('P3'!$M$11:$AV$190*1))</f>
        <v>0</v>
      </c>
      <c r="AM316" s="68" cm="1">
        <f t="array" ref="AM316">SUMPRODUCT(('P3'!$M$8:$AV$8=AM$9)*('P3'!$B$11:$B$190=$B316)*('P3'!$M$11:$AV$190*1))</f>
        <v>0</v>
      </c>
      <c r="AN316" s="69" cm="1">
        <f t="array" ref="AN316">SUMPRODUCT(('P3'!$M$8:$AV$8=AN$9)*('P3'!$B$11:$B$190=$B316)*('P3'!$M$11:$AV$190*1))</f>
        <v>0</v>
      </c>
      <c r="AO316" s="67" cm="1">
        <f t="array" ref="AO316">SUMPRODUCT(('P3'!$M$8:$AV$8=AO$9)*('P3'!$B$11:$B$190=$B316)*('P3'!$M$11:$AV$190*1))</f>
        <v>0</v>
      </c>
      <c r="AP316" s="68" cm="1">
        <f t="array" ref="AP316">SUMPRODUCT(('P3'!$M$8:$AV$8=AP$9)*('P3'!$B$11:$B$190=$B316)*('P3'!$M$11:$AV$190*1))</f>
        <v>0</v>
      </c>
      <c r="AQ316" s="69" cm="1">
        <f t="array" ref="AQ316">SUMPRODUCT(('P3'!$M$8:$AV$8=AQ$9)*('P3'!$B$11:$B$190=$B316)*('P3'!$M$11:$AV$190*1))</f>
        <v>0</v>
      </c>
      <c r="AR316" s="67" cm="1">
        <f t="array" ref="AR316">SUMPRODUCT(('P3'!$M$8:$AV$8=AR$9)*('P3'!$B$11:$B$190=$B316)*('P3'!$M$11:$AV$190*1))</f>
        <v>0</v>
      </c>
      <c r="AS316" s="68" cm="1">
        <f t="array" ref="AS316">SUMPRODUCT(('P3'!$M$8:$AV$8=AS$9)*('P3'!$B$11:$B$190=$B316)*('P3'!$M$11:$AV$190*1))</f>
        <v>0</v>
      </c>
      <c r="AT316" s="69" cm="1">
        <f t="array" ref="AT316">SUMPRODUCT(('P3'!$M$8:$AV$8=AT$9)*('P3'!$B$11:$B$190=$B316)*('P3'!$M$11:$AV$190*1))</f>
        <v>0</v>
      </c>
      <c r="AU316" s="67" cm="1">
        <f t="array" ref="AU316">SUMPRODUCT(('P3'!$M$8:$AV$8=AU$9)*('P3'!$B$11:$B$190=$B316)*('P3'!$M$11:$AV$190*1))</f>
        <v>0</v>
      </c>
      <c r="AV316" s="68" cm="1">
        <f t="array" ref="AV316">SUMPRODUCT(('P3'!$M$8:$AV$8=AV$9)*('P3'!$B$11:$B$190=$B316)*('P3'!$M$11:$AV$190*1))</f>
        <v>0</v>
      </c>
      <c r="AW316" s="69" cm="1">
        <f t="array" ref="AW316">SUMPRODUCT(('P3'!$M$8:$AV$8=AW$9)*('P3'!$B$11:$B$190=$B316)*('P3'!$M$11:$AV$190*1))</f>
        <v>0</v>
      </c>
      <c r="AX316" s="67" cm="1">
        <f t="array" ref="AX316">SUMPRODUCT(('P3'!$M$8:$AV$8=AX$9)*('P3'!$B$11:$B$190=$B316)*('P3'!$M$11:$AV$190*1))</f>
        <v>0</v>
      </c>
      <c r="AY316" s="68" cm="1">
        <f t="array" ref="AY316">SUMPRODUCT(('P3'!$M$8:$AV$8=AY$9)*('P3'!$B$11:$B$190=$B316)*('P3'!$M$11:$AV$190*1))</f>
        <v>0</v>
      </c>
      <c r="AZ316" s="69" cm="1">
        <f t="array" ref="AZ316">SUMPRODUCT(('P3'!$M$8:$AV$8=AZ$9)*('P3'!$B$11:$B$190=$B316)*('P3'!$M$11:$AV$190*1))</f>
        <v>0</v>
      </c>
      <c r="BA316" s="26"/>
      <c r="BB316" s="381"/>
      <c r="BC316" s="382"/>
      <c r="BD316" s="26"/>
      <c r="BE316" s="381">
        <f t="shared" ref="BE316:BE325" si="344">SUM(Q316:AZ316)</f>
        <v>0</v>
      </c>
      <c r="BF316" s="383">
        <f t="shared" ref="BF316:BF325" si="345">IFERROR(BE316/O316,0)</f>
        <v>0</v>
      </c>
      <c r="BG316" s="26"/>
      <c r="BH316" s="381">
        <f t="shared" ref="BH316:BH325" si="346">BB316+BE316</f>
        <v>0</v>
      </c>
      <c r="BI316" s="383">
        <f t="shared" si="293"/>
        <v>0</v>
      </c>
    </row>
    <row r="317" spans="2:61" ht="15" thickBot="1" x14ac:dyDescent="0.4">
      <c r="B317" s="61" t="s">
        <v>161</v>
      </c>
      <c r="C317" s="62">
        <f>IFERROR(VLOOKUP($B317,'P3'!$B:$AQ,2,FALSE),0)</f>
        <v>0</v>
      </c>
      <c r="D317" s="376">
        <f>IFERROR(VLOOKUP($B317,'P3'!$B:$AQ,3,FALSE),0)</f>
        <v>0</v>
      </c>
      <c r="E317" s="377">
        <f>IFERROR(VLOOKUP($B317,'P3'!$B:$AQ,4,FALSE),0)</f>
        <v>0</v>
      </c>
      <c r="F317" s="376">
        <f>IFERROR(VLOOKUP($B317,'P3'!$B:$AQ,5,FALSE),0)</f>
        <v>0</v>
      </c>
      <c r="G317" s="377">
        <f>IFERROR(VLOOKUP($B317,'P3'!$B:$AQ,6,FALSE),0)</f>
        <v>0</v>
      </c>
      <c r="H317" s="378">
        <f>IFERROR(VLOOKUP($B317,'P3'!$B:$AQ,7,FALSE),0)</f>
        <v>0</v>
      </c>
      <c r="I317" s="379">
        <f>IFERROR(VLOOKUP($B317,'P3'!$B:$AQ,8,FALSE),0)</f>
        <v>0</v>
      </c>
      <c r="J317" s="65">
        <f>IFERROR(VLOOKUP($B317,'P3'!$B:$AQ,9,FALSE),0)</f>
        <v>0</v>
      </c>
      <c r="K317" s="392"/>
      <c r="L317" s="393"/>
      <c r="M317" s="393"/>
      <c r="N317" s="68">
        <f t="shared" ref="N317:N325" si="347">D317*F317*H317*J317</f>
        <v>0</v>
      </c>
      <c r="O317" s="66">
        <f t="shared" ref="O317:O325" si="348">SUM(K317:N317)</f>
        <v>0</v>
      </c>
      <c r="P317" s="26"/>
      <c r="Q317" s="67" cm="1">
        <f t="array" ref="Q317">SUMPRODUCT(('P3'!$M$8:$AV$8=Q$9)*('P3'!$B$11:$B$190=$B317)*('P3'!$M$11:$AV$190*1))</f>
        <v>0</v>
      </c>
      <c r="R317" s="68" cm="1">
        <f t="array" ref="R317">SUMPRODUCT(('P3'!$M$8:$AV$8=R$9)*('P3'!$B$11:$B$190=$B317)*('P3'!$M$11:$AV$190*1))</f>
        <v>0</v>
      </c>
      <c r="S317" s="69" cm="1">
        <f t="array" ref="S317">SUMPRODUCT(('P3'!$M$8:$AV$8=S$9)*('P3'!$B$11:$B$190=$B317)*('P3'!$M$11:$AV$190*1))</f>
        <v>0</v>
      </c>
      <c r="T317" s="67" cm="1">
        <f t="array" ref="T317">SUMPRODUCT(('P3'!$M$8:$AV$8=T$9)*('P3'!$B$11:$B$190=$B317)*('P3'!$M$11:$AV$190*1))</f>
        <v>0</v>
      </c>
      <c r="U317" s="68" cm="1">
        <f t="array" ref="U317">SUMPRODUCT(('P3'!$M$8:$AV$8=U$9)*('P3'!$B$11:$B$190=$B317)*('P3'!$M$11:$AV$190*1))</f>
        <v>0</v>
      </c>
      <c r="V317" s="69" cm="1">
        <f t="array" ref="V317">SUMPRODUCT(('P3'!$M$8:$AV$8=V$9)*('P3'!$B$11:$B$190=$B317)*('P3'!$M$11:$AV$190*1))</f>
        <v>0</v>
      </c>
      <c r="W317" s="67" cm="1">
        <f t="array" ref="W317">SUMPRODUCT(('P3'!$M$8:$AV$8=W$9)*('P3'!$B$11:$B$190=$B317)*('P3'!$M$11:$AV$190*1))</f>
        <v>0</v>
      </c>
      <c r="X317" s="68" cm="1">
        <f t="array" ref="X317">SUMPRODUCT(('P3'!$M$8:$AV$8=X$9)*('P3'!$B$11:$B$190=$B317)*('P3'!$M$11:$AV$190*1))</f>
        <v>0</v>
      </c>
      <c r="Y317" s="69" cm="1">
        <f t="array" ref="Y317">SUMPRODUCT(('P3'!$M$8:$AV$8=Y$9)*('P3'!$B$11:$B$190=$B317)*('P3'!$M$11:$AV$190*1))</f>
        <v>0</v>
      </c>
      <c r="Z317" s="67" cm="1">
        <f t="array" ref="Z317">SUMPRODUCT(('P3'!$M$8:$AV$8=Z$9)*('P3'!$B$11:$B$190=$B317)*('P3'!$M$11:$AV$190*1))</f>
        <v>0</v>
      </c>
      <c r="AA317" s="68" cm="1">
        <f t="array" ref="AA317">SUMPRODUCT(('P3'!$M$8:$AV$8=AA$9)*('P3'!$B$11:$B$190=$B317)*('P3'!$M$11:$AV$190*1))</f>
        <v>0</v>
      </c>
      <c r="AB317" s="69" cm="1">
        <f t="array" ref="AB317">SUMPRODUCT(('P3'!$M$8:$AV$8=AB$9)*('P3'!$B$11:$B$190=$B317)*('P3'!$M$11:$AV$190*1))</f>
        <v>0</v>
      </c>
      <c r="AC317" s="67" cm="1">
        <f t="array" ref="AC317">SUMPRODUCT(('P3'!$M$8:$AV$8=AC$9)*('P3'!$B$11:$B$190=$B317)*('P3'!$M$11:$AV$190*1))</f>
        <v>0</v>
      </c>
      <c r="AD317" s="68" cm="1">
        <f t="array" ref="AD317">SUMPRODUCT(('P3'!$M$8:$AV$8=AD$9)*('P3'!$B$11:$B$190=$B317)*('P3'!$M$11:$AV$190*1))</f>
        <v>0</v>
      </c>
      <c r="AE317" s="69" cm="1">
        <f t="array" ref="AE317">SUMPRODUCT(('P3'!$M$8:$AV$8=AE$9)*('P3'!$B$11:$B$190=$B317)*('P3'!$M$11:$AV$190*1))</f>
        <v>0</v>
      </c>
      <c r="AF317" s="67" cm="1">
        <f t="array" ref="AF317">SUMPRODUCT(('P3'!$M$8:$AV$8=AF$9)*('P3'!$B$11:$B$190=$B317)*('P3'!$M$11:$AV$190*1))</f>
        <v>0</v>
      </c>
      <c r="AG317" s="68" cm="1">
        <f t="array" ref="AG317">SUMPRODUCT(('P3'!$M$8:$AV$8=AG$9)*('P3'!$B$11:$B$190=$B317)*('P3'!$M$11:$AV$190*1))</f>
        <v>0</v>
      </c>
      <c r="AH317" s="69" cm="1">
        <f t="array" ref="AH317">SUMPRODUCT(('P3'!$M$8:$AV$8=AH$9)*('P3'!$B$11:$B$190=$B317)*('P3'!$M$11:$AV$190*1))</f>
        <v>0</v>
      </c>
      <c r="AI317" s="67" cm="1">
        <f t="array" ref="AI317">SUMPRODUCT(('P3'!$M$8:$AV$8=AI$9)*('P3'!$B$11:$B$190=$B317)*('P3'!$M$11:$AV$190*1))</f>
        <v>0</v>
      </c>
      <c r="AJ317" s="68" cm="1">
        <f t="array" ref="AJ317">SUMPRODUCT(('P3'!$M$8:$AV$8=AJ$9)*('P3'!$B$11:$B$190=$B317)*('P3'!$M$11:$AV$190*1))</f>
        <v>0</v>
      </c>
      <c r="AK317" s="69" cm="1">
        <f t="array" ref="AK317">SUMPRODUCT(('P3'!$M$8:$AV$8=AK$9)*('P3'!$B$11:$B$190=$B317)*('P3'!$M$11:$AV$190*1))</f>
        <v>0</v>
      </c>
      <c r="AL317" s="67" cm="1">
        <f t="array" ref="AL317">SUMPRODUCT(('P3'!$M$8:$AV$8=AL$9)*('P3'!$B$11:$B$190=$B317)*('P3'!$M$11:$AV$190*1))</f>
        <v>0</v>
      </c>
      <c r="AM317" s="68" cm="1">
        <f t="array" ref="AM317">SUMPRODUCT(('P3'!$M$8:$AV$8=AM$9)*('P3'!$B$11:$B$190=$B317)*('P3'!$M$11:$AV$190*1))</f>
        <v>0</v>
      </c>
      <c r="AN317" s="69" cm="1">
        <f t="array" ref="AN317">SUMPRODUCT(('P3'!$M$8:$AV$8=AN$9)*('P3'!$B$11:$B$190=$B317)*('P3'!$M$11:$AV$190*1))</f>
        <v>0</v>
      </c>
      <c r="AO317" s="67" cm="1">
        <f t="array" ref="AO317">SUMPRODUCT(('P3'!$M$8:$AV$8=AO$9)*('P3'!$B$11:$B$190=$B317)*('P3'!$M$11:$AV$190*1))</f>
        <v>0</v>
      </c>
      <c r="AP317" s="68" cm="1">
        <f t="array" ref="AP317">SUMPRODUCT(('P3'!$M$8:$AV$8=AP$9)*('P3'!$B$11:$B$190=$B317)*('P3'!$M$11:$AV$190*1))</f>
        <v>0</v>
      </c>
      <c r="AQ317" s="69" cm="1">
        <f t="array" ref="AQ317">SUMPRODUCT(('P3'!$M$8:$AV$8=AQ$9)*('P3'!$B$11:$B$190=$B317)*('P3'!$M$11:$AV$190*1))</f>
        <v>0</v>
      </c>
      <c r="AR317" s="67" cm="1">
        <f t="array" ref="AR317">SUMPRODUCT(('P3'!$M$8:$AV$8=AR$9)*('P3'!$B$11:$B$190=$B317)*('P3'!$M$11:$AV$190*1))</f>
        <v>0</v>
      </c>
      <c r="AS317" s="68" cm="1">
        <f t="array" ref="AS317">SUMPRODUCT(('P3'!$M$8:$AV$8=AS$9)*('P3'!$B$11:$B$190=$B317)*('P3'!$M$11:$AV$190*1))</f>
        <v>0</v>
      </c>
      <c r="AT317" s="69" cm="1">
        <f t="array" ref="AT317">SUMPRODUCT(('P3'!$M$8:$AV$8=AT$9)*('P3'!$B$11:$B$190=$B317)*('P3'!$M$11:$AV$190*1))</f>
        <v>0</v>
      </c>
      <c r="AU317" s="67" cm="1">
        <f t="array" ref="AU317">SUMPRODUCT(('P3'!$M$8:$AV$8=AU$9)*('P3'!$B$11:$B$190=$B317)*('P3'!$M$11:$AV$190*1))</f>
        <v>0</v>
      </c>
      <c r="AV317" s="68" cm="1">
        <f t="array" ref="AV317">SUMPRODUCT(('P3'!$M$8:$AV$8=AV$9)*('P3'!$B$11:$B$190=$B317)*('P3'!$M$11:$AV$190*1))</f>
        <v>0</v>
      </c>
      <c r="AW317" s="69" cm="1">
        <f t="array" ref="AW317">SUMPRODUCT(('P3'!$M$8:$AV$8=AW$9)*('P3'!$B$11:$B$190=$B317)*('P3'!$M$11:$AV$190*1))</f>
        <v>0</v>
      </c>
      <c r="AX317" s="67" cm="1">
        <f t="array" ref="AX317">SUMPRODUCT(('P3'!$M$8:$AV$8=AX$9)*('P3'!$B$11:$B$190=$B317)*('P3'!$M$11:$AV$190*1))</f>
        <v>0</v>
      </c>
      <c r="AY317" s="68" cm="1">
        <f t="array" ref="AY317">SUMPRODUCT(('P3'!$M$8:$AV$8=AY$9)*('P3'!$B$11:$B$190=$B317)*('P3'!$M$11:$AV$190*1))</f>
        <v>0</v>
      </c>
      <c r="AZ317" s="69" cm="1">
        <f t="array" ref="AZ317">SUMPRODUCT(('P3'!$M$8:$AV$8=AZ$9)*('P3'!$B$11:$B$190=$B317)*('P3'!$M$11:$AV$190*1))</f>
        <v>0</v>
      </c>
      <c r="BA317" s="26"/>
      <c r="BB317" s="381"/>
      <c r="BC317" s="382"/>
      <c r="BD317" s="26"/>
      <c r="BE317" s="381">
        <f t="shared" si="344"/>
        <v>0</v>
      </c>
      <c r="BF317" s="383">
        <f t="shared" si="345"/>
        <v>0</v>
      </c>
      <c r="BG317" s="26"/>
      <c r="BH317" s="381">
        <f t="shared" si="346"/>
        <v>0</v>
      </c>
      <c r="BI317" s="383">
        <f t="shared" si="293"/>
        <v>0</v>
      </c>
    </row>
    <row r="318" spans="2:61" ht="15" hidden="1" customHeight="1" outlineLevel="1" x14ac:dyDescent="0.35">
      <c r="B318" s="61" t="s">
        <v>753</v>
      </c>
      <c r="C318" s="62">
        <f>IFERROR(VLOOKUP($B318,'P3'!$B:$AQ,2,FALSE),0)</f>
        <v>0</v>
      </c>
      <c r="D318" s="376">
        <f>IFERROR(VLOOKUP($B318,'P3'!$B:$AQ,3,FALSE),0)</f>
        <v>0</v>
      </c>
      <c r="E318" s="377">
        <f>IFERROR(VLOOKUP($B318,'P3'!$B:$AQ,4,FALSE),0)</f>
        <v>0</v>
      </c>
      <c r="F318" s="376">
        <f>IFERROR(VLOOKUP($B318,'P3'!$B:$AQ,5,FALSE),0)</f>
        <v>0</v>
      </c>
      <c r="G318" s="377">
        <f>IFERROR(VLOOKUP($B318,'P3'!$B:$AQ,6,FALSE),0)</f>
        <v>0</v>
      </c>
      <c r="H318" s="378">
        <f>IFERROR(VLOOKUP($B318,'P3'!$B:$AQ,7,FALSE),0)</f>
        <v>0</v>
      </c>
      <c r="I318" s="379">
        <f>IFERROR(VLOOKUP($B318,'P3'!$B:$AQ,8,FALSE),0)</f>
        <v>0</v>
      </c>
      <c r="J318" s="65">
        <f>IFERROR(VLOOKUP($B318,'P3'!$B:$AQ,9,FALSE),0)</f>
        <v>0</v>
      </c>
      <c r="K318" s="392"/>
      <c r="L318" s="393"/>
      <c r="M318" s="393"/>
      <c r="N318" s="68">
        <f t="shared" si="347"/>
        <v>0</v>
      </c>
      <c r="O318" s="66">
        <f t="shared" si="348"/>
        <v>0</v>
      </c>
      <c r="P318" s="26"/>
      <c r="Q318" s="67" cm="1">
        <f t="array" ref="Q318">SUMPRODUCT(('P3'!$M$8:$AV$8=Q$9)*('P3'!$B$11:$B$190=$B318)*('P3'!$M$11:$AV$190*1))</f>
        <v>0</v>
      </c>
      <c r="R318" s="68" cm="1">
        <f t="array" ref="R318">SUMPRODUCT(('P3'!$M$8:$AV$8=R$9)*('P3'!$B$11:$B$190=$B318)*('P3'!$M$11:$AV$190*1))</f>
        <v>0</v>
      </c>
      <c r="S318" s="69" cm="1">
        <f t="array" ref="S318">SUMPRODUCT(('P3'!$M$8:$AV$8=S$9)*('P3'!$B$11:$B$190=$B318)*('P3'!$M$11:$AV$190*1))</f>
        <v>0</v>
      </c>
      <c r="T318" s="67" cm="1">
        <f t="array" ref="T318">SUMPRODUCT(('P3'!$M$8:$AV$8=T$9)*('P3'!$B$11:$B$190=$B318)*('P3'!$M$11:$AV$190*1))</f>
        <v>0</v>
      </c>
      <c r="U318" s="68" cm="1">
        <f t="array" ref="U318">SUMPRODUCT(('P3'!$M$8:$AV$8=U$9)*('P3'!$B$11:$B$190=$B318)*('P3'!$M$11:$AV$190*1))</f>
        <v>0</v>
      </c>
      <c r="V318" s="69" cm="1">
        <f t="array" ref="V318">SUMPRODUCT(('P3'!$M$8:$AV$8=V$9)*('P3'!$B$11:$B$190=$B318)*('P3'!$M$11:$AV$190*1))</f>
        <v>0</v>
      </c>
      <c r="W318" s="67" cm="1">
        <f t="array" ref="W318">SUMPRODUCT(('P3'!$M$8:$AV$8=W$9)*('P3'!$B$11:$B$190=$B318)*('P3'!$M$11:$AV$190*1))</f>
        <v>0</v>
      </c>
      <c r="X318" s="68" cm="1">
        <f t="array" ref="X318">SUMPRODUCT(('P3'!$M$8:$AV$8=X$9)*('P3'!$B$11:$B$190=$B318)*('P3'!$M$11:$AV$190*1))</f>
        <v>0</v>
      </c>
      <c r="Y318" s="69" cm="1">
        <f t="array" ref="Y318">SUMPRODUCT(('P3'!$M$8:$AV$8=Y$9)*('P3'!$B$11:$B$190=$B318)*('P3'!$M$11:$AV$190*1))</f>
        <v>0</v>
      </c>
      <c r="Z318" s="67" cm="1">
        <f t="array" ref="Z318">SUMPRODUCT(('P3'!$M$8:$AV$8=Z$9)*('P3'!$B$11:$B$190=$B318)*('P3'!$M$11:$AV$190*1))</f>
        <v>0</v>
      </c>
      <c r="AA318" s="68" cm="1">
        <f t="array" ref="AA318">SUMPRODUCT(('P3'!$M$8:$AV$8=AA$9)*('P3'!$B$11:$B$190=$B318)*('P3'!$M$11:$AV$190*1))</f>
        <v>0</v>
      </c>
      <c r="AB318" s="69" cm="1">
        <f t="array" ref="AB318">SUMPRODUCT(('P3'!$M$8:$AV$8=AB$9)*('P3'!$B$11:$B$190=$B318)*('P3'!$M$11:$AV$190*1))</f>
        <v>0</v>
      </c>
      <c r="AC318" s="67" cm="1">
        <f t="array" ref="AC318">SUMPRODUCT(('P3'!$M$8:$AV$8=AC$9)*('P3'!$B$11:$B$190=$B318)*('P3'!$M$11:$AV$190*1))</f>
        <v>0</v>
      </c>
      <c r="AD318" s="68" cm="1">
        <f t="array" ref="AD318">SUMPRODUCT(('P3'!$M$8:$AV$8=AD$9)*('P3'!$B$11:$B$190=$B318)*('P3'!$M$11:$AV$190*1))</f>
        <v>0</v>
      </c>
      <c r="AE318" s="69" cm="1">
        <f t="array" ref="AE318">SUMPRODUCT(('P3'!$M$8:$AV$8=AE$9)*('P3'!$B$11:$B$190=$B318)*('P3'!$M$11:$AV$190*1))</f>
        <v>0</v>
      </c>
      <c r="AF318" s="67" cm="1">
        <f t="array" ref="AF318">SUMPRODUCT(('P3'!$M$8:$AV$8=AF$9)*('P3'!$B$11:$B$190=$B318)*('P3'!$M$11:$AV$190*1))</f>
        <v>0</v>
      </c>
      <c r="AG318" s="68" cm="1">
        <f t="array" ref="AG318">SUMPRODUCT(('P3'!$M$8:$AV$8=AG$9)*('P3'!$B$11:$B$190=$B318)*('P3'!$M$11:$AV$190*1))</f>
        <v>0</v>
      </c>
      <c r="AH318" s="69" cm="1">
        <f t="array" ref="AH318">SUMPRODUCT(('P3'!$M$8:$AV$8=AH$9)*('P3'!$B$11:$B$190=$B318)*('P3'!$M$11:$AV$190*1))</f>
        <v>0</v>
      </c>
      <c r="AI318" s="67" cm="1">
        <f t="array" ref="AI318">SUMPRODUCT(('P3'!$M$8:$AV$8=AI$9)*('P3'!$B$11:$B$190=$B318)*('P3'!$M$11:$AV$190*1))</f>
        <v>0</v>
      </c>
      <c r="AJ318" s="68" cm="1">
        <f t="array" ref="AJ318">SUMPRODUCT(('P3'!$M$8:$AV$8=AJ$9)*('P3'!$B$11:$B$190=$B318)*('P3'!$M$11:$AV$190*1))</f>
        <v>0</v>
      </c>
      <c r="AK318" s="69" cm="1">
        <f t="array" ref="AK318">SUMPRODUCT(('P3'!$M$8:$AV$8=AK$9)*('P3'!$B$11:$B$190=$B318)*('P3'!$M$11:$AV$190*1))</f>
        <v>0</v>
      </c>
      <c r="AL318" s="67" cm="1">
        <f t="array" ref="AL318">SUMPRODUCT(('P3'!$M$8:$AV$8=AL$9)*('P3'!$B$11:$B$190=$B318)*('P3'!$M$11:$AV$190*1))</f>
        <v>0</v>
      </c>
      <c r="AM318" s="68" cm="1">
        <f t="array" ref="AM318">SUMPRODUCT(('P3'!$M$8:$AV$8=AM$9)*('P3'!$B$11:$B$190=$B318)*('P3'!$M$11:$AV$190*1))</f>
        <v>0</v>
      </c>
      <c r="AN318" s="69" cm="1">
        <f t="array" ref="AN318">SUMPRODUCT(('P3'!$M$8:$AV$8=AN$9)*('P3'!$B$11:$B$190=$B318)*('P3'!$M$11:$AV$190*1))</f>
        <v>0</v>
      </c>
      <c r="AO318" s="67" cm="1">
        <f t="array" ref="AO318">SUMPRODUCT(('P3'!$M$8:$AV$8=AO$9)*('P3'!$B$11:$B$190=$B318)*('P3'!$M$11:$AV$190*1))</f>
        <v>0</v>
      </c>
      <c r="AP318" s="68" cm="1">
        <f t="array" ref="AP318">SUMPRODUCT(('P3'!$M$8:$AV$8=AP$9)*('P3'!$B$11:$B$190=$B318)*('P3'!$M$11:$AV$190*1))</f>
        <v>0</v>
      </c>
      <c r="AQ318" s="69" cm="1">
        <f t="array" ref="AQ318">SUMPRODUCT(('P3'!$M$8:$AV$8=AQ$9)*('P3'!$B$11:$B$190=$B318)*('P3'!$M$11:$AV$190*1))</f>
        <v>0</v>
      </c>
      <c r="AR318" s="67" cm="1">
        <f t="array" ref="AR318">SUMPRODUCT(('P3'!$M$8:$AV$8=AR$9)*('P3'!$B$11:$B$190=$B318)*('P3'!$M$11:$AV$190*1))</f>
        <v>0</v>
      </c>
      <c r="AS318" s="68" cm="1">
        <f t="array" ref="AS318">SUMPRODUCT(('P3'!$M$8:$AV$8=AS$9)*('P3'!$B$11:$B$190=$B318)*('P3'!$M$11:$AV$190*1))</f>
        <v>0</v>
      </c>
      <c r="AT318" s="69" cm="1">
        <f t="array" ref="AT318">SUMPRODUCT(('P3'!$M$8:$AV$8=AT$9)*('P3'!$B$11:$B$190=$B318)*('P3'!$M$11:$AV$190*1))</f>
        <v>0</v>
      </c>
      <c r="AU318" s="67" cm="1">
        <f t="array" ref="AU318">SUMPRODUCT(('P3'!$M$8:$AV$8=AU$9)*('P3'!$B$11:$B$190=$B318)*('P3'!$M$11:$AV$190*1))</f>
        <v>0</v>
      </c>
      <c r="AV318" s="68" cm="1">
        <f t="array" ref="AV318">SUMPRODUCT(('P3'!$M$8:$AV$8=AV$9)*('P3'!$B$11:$B$190=$B318)*('P3'!$M$11:$AV$190*1))</f>
        <v>0</v>
      </c>
      <c r="AW318" s="69" cm="1">
        <f t="array" ref="AW318">SUMPRODUCT(('P3'!$M$8:$AV$8=AW$9)*('P3'!$B$11:$B$190=$B318)*('P3'!$M$11:$AV$190*1))</f>
        <v>0</v>
      </c>
      <c r="AX318" s="67" cm="1">
        <f t="array" ref="AX318">SUMPRODUCT(('P3'!$M$8:$AV$8=AX$9)*('P3'!$B$11:$B$190=$B318)*('P3'!$M$11:$AV$190*1))</f>
        <v>0</v>
      </c>
      <c r="AY318" s="68" cm="1">
        <f t="array" ref="AY318">SUMPRODUCT(('P3'!$M$8:$AV$8=AY$9)*('P3'!$B$11:$B$190=$B318)*('P3'!$M$11:$AV$190*1))</f>
        <v>0</v>
      </c>
      <c r="AZ318" s="69" cm="1">
        <f t="array" ref="AZ318">SUMPRODUCT(('P3'!$M$8:$AV$8=AZ$9)*('P3'!$B$11:$B$190=$B318)*('P3'!$M$11:$AV$190*1))</f>
        <v>0</v>
      </c>
      <c r="BA318" s="26"/>
      <c r="BB318" s="381"/>
      <c r="BC318" s="382"/>
      <c r="BD318" s="26"/>
      <c r="BE318" s="381">
        <f t="shared" si="344"/>
        <v>0</v>
      </c>
      <c r="BF318" s="383">
        <f t="shared" si="345"/>
        <v>0</v>
      </c>
      <c r="BG318" s="26"/>
      <c r="BH318" s="381">
        <f t="shared" si="346"/>
        <v>0</v>
      </c>
      <c r="BI318" s="383">
        <f t="shared" si="293"/>
        <v>0</v>
      </c>
    </row>
    <row r="319" spans="2:61" ht="15" hidden="1" customHeight="1" outlineLevel="1" x14ac:dyDescent="0.35">
      <c r="B319" s="61" t="s">
        <v>754</v>
      </c>
      <c r="C319" s="62">
        <f>IFERROR(VLOOKUP($B319,'P3'!$B:$AQ,2,FALSE),0)</f>
        <v>0</v>
      </c>
      <c r="D319" s="376">
        <f>IFERROR(VLOOKUP($B319,'P3'!$B:$AQ,3,FALSE),0)</f>
        <v>0</v>
      </c>
      <c r="E319" s="377">
        <f>IFERROR(VLOOKUP($B319,'P3'!$B:$AQ,4,FALSE),0)</f>
        <v>0</v>
      </c>
      <c r="F319" s="376">
        <f>IFERROR(VLOOKUP($B319,'P3'!$B:$AQ,5,FALSE),0)</f>
        <v>0</v>
      </c>
      <c r="G319" s="377">
        <f>IFERROR(VLOOKUP($B319,'P3'!$B:$AQ,6,FALSE),0)</f>
        <v>0</v>
      </c>
      <c r="H319" s="378">
        <f>IFERROR(VLOOKUP($B319,'P3'!$B:$AQ,7,FALSE),0)</f>
        <v>0</v>
      </c>
      <c r="I319" s="379">
        <f>IFERROR(VLOOKUP($B319,'P3'!$B:$AQ,8,FALSE),0)</f>
        <v>0</v>
      </c>
      <c r="J319" s="65">
        <f>IFERROR(VLOOKUP($B319,'P3'!$B:$AQ,9,FALSE),0)</f>
        <v>0</v>
      </c>
      <c r="K319" s="392"/>
      <c r="L319" s="393"/>
      <c r="M319" s="393"/>
      <c r="N319" s="68">
        <f t="shared" si="347"/>
        <v>0</v>
      </c>
      <c r="O319" s="66">
        <f t="shared" si="348"/>
        <v>0</v>
      </c>
      <c r="P319" s="26"/>
      <c r="Q319" s="67" cm="1">
        <f t="array" ref="Q319">SUMPRODUCT(('P3'!$M$8:$AV$8=Q$9)*('P3'!$B$11:$B$190=$B319)*('P3'!$M$11:$AV$190*1))</f>
        <v>0</v>
      </c>
      <c r="R319" s="68" cm="1">
        <f t="array" ref="R319">SUMPRODUCT(('P3'!$M$8:$AV$8=R$9)*('P3'!$B$11:$B$190=$B319)*('P3'!$M$11:$AV$190*1))</f>
        <v>0</v>
      </c>
      <c r="S319" s="69" cm="1">
        <f t="array" ref="S319">SUMPRODUCT(('P3'!$M$8:$AV$8=S$9)*('P3'!$B$11:$B$190=$B319)*('P3'!$M$11:$AV$190*1))</f>
        <v>0</v>
      </c>
      <c r="T319" s="67" cm="1">
        <f t="array" ref="T319">SUMPRODUCT(('P3'!$M$8:$AV$8=T$9)*('P3'!$B$11:$B$190=$B319)*('P3'!$M$11:$AV$190*1))</f>
        <v>0</v>
      </c>
      <c r="U319" s="68" cm="1">
        <f t="array" ref="U319">SUMPRODUCT(('P3'!$M$8:$AV$8=U$9)*('P3'!$B$11:$B$190=$B319)*('P3'!$M$11:$AV$190*1))</f>
        <v>0</v>
      </c>
      <c r="V319" s="69" cm="1">
        <f t="array" ref="V319">SUMPRODUCT(('P3'!$M$8:$AV$8=V$9)*('P3'!$B$11:$B$190=$B319)*('P3'!$M$11:$AV$190*1))</f>
        <v>0</v>
      </c>
      <c r="W319" s="67" cm="1">
        <f t="array" ref="W319">SUMPRODUCT(('P3'!$M$8:$AV$8=W$9)*('P3'!$B$11:$B$190=$B319)*('P3'!$M$11:$AV$190*1))</f>
        <v>0</v>
      </c>
      <c r="X319" s="68" cm="1">
        <f t="array" ref="X319">SUMPRODUCT(('P3'!$M$8:$AV$8=X$9)*('P3'!$B$11:$B$190=$B319)*('P3'!$M$11:$AV$190*1))</f>
        <v>0</v>
      </c>
      <c r="Y319" s="69" cm="1">
        <f t="array" ref="Y319">SUMPRODUCT(('P3'!$M$8:$AV$8=Y$9)*('P3'!$B$11:$B$190=$B319)*('P3'!$M$11:$AV$190*1))</f>
        <v>0</v>
      </c>
      <c r="Z319" s="67" cm="1">
        <f t="array" ref="Z319">SUMPRODUCT(('P3'!$M$8:$AV$8=Z$9)*('P3'!$B$11:$B$190=$B319)*('P3'!$M$11:$AV$190*1))</f>
        <v>0</v>
      </c>
      <c r="AA319" s="68" cm="1">
        <f t="array" ref="AA319">SUMPRODUCT(('P3'!$M$8:$AV$8=AA$9)*('P3'!$B$11:$B$190=$B319)*('P3'!$M$11:$AV$190*1))</f>
        <v>0</v>
      </c>
      <c r="AB319" s="69" cm="1">
        <f t="array" ref="AB319">SUMPRODUCT(('P3'!$M$8:$AV$8=AB$9)*('P3'!$B$11:$B$190=$B319)*('P3'!$M$11:$AV$190*1))</f>
        <v>0</v>
      </c>
      <c r="AC319" s="67" cm="1">
        <f t="array" ref="AC319">SUMPRODUCT(('P3'!$M$8:$AV$8=AC$9)*('P3'!$B$11:$B$190=$B319)*('P3'!$M$11:$AV$190*1))</f>
        <v>0</v>
      </c>
      <c r="AD319" s="68" cm="1">
        <f t="array" ref="AD319">SUMPRODUCT(('P3'!$M$8:$AV$8=AD$9)*('P3'!$B$11:$B$190=$B319)*('P3'!$M$11:$AV$190*1))</f>
        <v>0</v>
      </c>
      <c r="AE319" s="69" cm="1">
        <f t="array" ref="AE319">SUMPRODUCT(('P3'!$M$8:$AV$8=AE$9)*('P3'!$B$11:$B$190=$B319)*('P3'!$M$11:$AV$190*1))</f>
        <v>0</v>
      </c>
      <c r="AF319" s="67" cm="1">
        <f t="array" ref="AF319">SUMPRODUCT(('P3'!$M$8:$AV$8=AF$9)*('P3'!$B$11:$B$190=$B319)*('P3'!$M$11:$AV$190*1))</f>
        <v>0</v>
      </c>
      <c r="AG319" s="68" cm="1">
        <f t="array" ref="AG319">SUMPRODUCT(('P3'!$M$8:$AV$8=AG$9)*('P3'!$B$11:$B$190=$B319)*('P3'!$M$11:$AV$190*1))</f>
        <v>0</v>
      </c>
      <c r="AH319" s="69" cm="1">
        <f t="array" ref="AH319">SUMPRODUCT(('P3'!$M$8:$AV$8=AH$9)*('P3'!$B$11:$B$190=$B319)*('P3'!$M$11:$AV$190*1))</f>
        <v>0</v>
      </c>
      <c r="AI319" s="67" cm="1">
        <f t="array" ref="AI319">SUMPRODUCT(('P3'!$M$8:$AV$8=AI$9)*('P3'!$B$11:$B$190=$B319)*('P3'!$M$11:$AV$190*1))</f>
        <v>0</v>
      </c>
      <c r="AJ319" s="68" cm="1">
        <f t="array" ref="AJ319">SUMPRODUCT(('P3'!$M$8:$AV$8=AJ$9)*('P3'!$B$11:$B$190=$B319)*('P3'!$M$11:$AV$190*1))</f>
        <v>0</v>
      </c>
      <c r="AK319" s="69" cm="1">
        <f t="array" ref="AK319">SUMPRODUCT(('P3'!$M$8:$AV$8=AK$9)*('P3'!$B$11:$B$190=$B319)*('P3'!$M$11:$AV$190*1))</f>
        <v>0</v>
      </c>
      <c r="AL319" s="67" cm="1">
        <f t="array" ref="AL319">SUMPRODUCT(('P3'!$M$8:$AV$8=AL$9)*('P3'!$B$11:$B$190=$B319)*('P3'!$M$11:$AV$190*1))</f>
        <v>0</v>
      </c>
      <c r="AM319" s="68" cm="1">
        <f t="array" ref="AM319">SUMPRODUCT(('P3'!$M$8:$AV$8=AM$9)*('P3'!$B$11:$B$190=$B319)*('P3'!$M$11:$AV$190*1))</f>
        <v>0</v>
      </c>
      <c r="AN319" s="69" cm="1">
        <f t="array" ref="AN319">SUMPRODUCT(('P3'!$M$8:$AV$8=AN$9)*('P3'!$B$11:$B$190=$B319)*('P3'!$M$11:$AV$190*1))</f>
        <v>0</v>
      </c>
      <c r="AO319" s="67" cm="1">
        <f t="array" ref="AO319">SUMPRODUCT(('P3'!$M$8:$AV$8=AO$9)*('P3'!$B$11:$B$190=$B319)*('P3'!$M$11:$AV$190*1))</f>
        <v>0</v>
      </c>
      <c r="AP319" s="68" cm="1">
        <f t="array" ref="AP319">SUMPRODUCT(('P3'!$M$8:$AV$8=AP$9)*('P3'!$B$11:$B$190=$B319)*('P3'!$M$11:$AV$190*1))</f>
        <v>0</v>
      </c>
      <c r="AQ319" s="69" cm="1">
        <f t="array" ref="AQ319">SUMPRODUCT(('P3'!$M$8:$AV$8=AQ$9)*('P3'!$B$11:$B$190=$B319)*('P3'!$M$11:$AV$190*1))</f>
        <v>0</v>
      </c>
      <c r="AR319" s="67" cm="1">
        <f t="array" ref="AR319">SUMPRODUCT(('P3'!$M$8:$AV$8=AR$9)*('P3'!$B$11:$B$190=$B319)*('P3'!$M$11:$AV$190*1))</f>
        <v>0</v>
      </c>
      <c r="AS319" s="68" cm="1">
        <f t="array" ref="AS319">SUMPRODUCT(('P3'!$M$8:$AV$8=AS$9)*('P3'!$B$11:$B$190=$B319)*('P3'!$M$11:$AV$190*1))</f>
        <v>0</v>
      </c>
      <c r="AT319" s="69" cm="1">
        <f t="array" ref="AT319">SUMPRODUCT(('P3'!$M$8:$AV$8=AT$9)*('P3'!$B$11:$B$190=$B319)*('P3'!$M$11:$AV$190*1))</f>
        <v>0</v>
      </c>
      <c r="AU319" s="67" cm="1">
        <f t="array" ref="AU319">SUMPRODUCT(('P3'!$M$8:$AV$8=AU$9)*('P3'!$B$11:$B$190=$B319)*('P3'!$M$11:$AV$190*1))</f>
        <v>0</v>
      </c>
      <c r="AV319" s="68" cm="1">
        <f t="array" ref="AV319">SUMPRODUCT(('P3'!$M$8:$AV$8=AV$9)*('P3'!$B$11:$B$190=$B319)*('P3'!$M$11:$AV$190*1))</f>
        <v>0</v>
      </c>
      <c r="AW319" s="69" cm="1">
        <f t="array" ref="AW319">SUMPRODUCT(('P3'!$M$8:$AV$8=AW$9)*('P3'!$B$11:$B$190=$B319)*('P3'!$M$11:$AV$190*1))</f>
        <v>0</v>
      </c>
      <c r="AX319" s="67" cm="1">
        <f t="array" ref="AX319">SUMPRODUCT(('P3'!$M$8:$AV$8=AX$9)*('P3'!$B$11:$B$190=$B319)*('P3'!$M$11:$AV$190*1))</f>
        <v>0</v>
      </c>
      <c r="AY319" s="68" cm="1">
        <f t="array" ref="AY319">SUMPRODUCT(('P3'!$M$8:$AV$8=AY$9)*('P3'!$B$11:$B$190=$B319)*('P3'!$M$11:$AV$190*1))</f>
        <v>0</v>
      </c>
      <c r="AZ319" s="69" cm="1">
        <f t="array" ref="AZ319">SUMPRODUCT(('P3'!$M$8:$AV$8=AZ$9)*('P3'!$B$11:$B$190=$B319)*('P3'!$M$11:$AV$190*1))</f>
        <v>0</v>
      </c>
      <c r="BA319" s="26"/>
      <c r="BB319" s="381"/>
      <c r="BC319" s="382"/>
      <c r="BD319" s="26"/>
      <c r="BE319" s="381">
        <f t="shared" si="344"/>
        <v>0</v>
      </c>
      <c r="BF319" s="383">
        <f t="shared" si="345"/>
        <v>0</v>
      </c>
      <c r="BG319" s="26"/>
      <c r="BH319" s="381">
        <f t="shared" si="346"/>
        <v>0</v>
      </c>
      <c r="BI319" s="383">
        <f t="shared" si="293"/>
        <v>0</v>
      </c>
    </row>
    <row r="320" spans="2:61" ht="15" hidden="1" customHeight="1" outlineLevel="1" x14ac:dyDescent="0.35">
      <c r="B320" s="61" t="s">
        <v>755</v>
      </c>
      <c r="C320" s="62">
        <f>IFERROR(VLOOKUP($B320,'P3'!$B:$AQ,2,FALSE),0)</f>
        <v>0</v>
      </c>
      <c r="D320" s="376">
        <f>IFERROR(VLOOKUP($B320,'P3'!$B:$AQ,3,FALSE),0)</f>
        <v>0</v>
      </c>
      <c r="E320" s="377">
        <f>IFERROR(VLOOKUP($B320,'P3'!$B:$AQ,4,FALSE),0)</f>
        <v>0</v>
      </c>
      <c r="F320" s="376">
        <f>IFERROR(VLOOKUP($B320,'P3'!$B:$AQ,5,FALSE),0)</f>
        <v>0</v>
      </c>
      <c r="G320" s="377">
        <f>IFERROR(VLOOKUP($B320,'P3'!$B:$AQ,6,FALSE),0)</f>
        <v>0</v>
      </c>
      <c r="H320" s="378">
        <f>IFERROR(VLOOKUP($B320,'P3'!$B:$AQ,7,FALSE),0)</f>
        <v>0</v>
      </c>
      <c r="I320" s="379">
        <f>IFERROR(VLOOKUP($B320,'P3'!$B:$AQ,8,FALSE),0)</f>
        <v>0</v>
      </c>
      <c r="J320" s="65">
        <f>IFERROR(VLOOKUP($B320,'P3'!$B:$AQ,9,FALSE),0)</f>
        <v>0</v>
      </c>
      <c r="K320" s="392"/>
      <c r="L320" s="393"/>
      <c r="M320" s="393"/>
      <c r="N320" s="68">
        <f t="shared" si="347"/>
        <v>0</v>
      </c>
      <c r="O320" s="66">
        <f t="shared" si="348"/>
        <v>0</v>
      </c>
      <c r="P320" s="26"/>
      <c r="Q320" s="67" cm="1">
        <f t="array" ref="Q320">SUMPRODUCT(('P3'!$M$8:$AV$8=Q$9)*('P3'!$B$11:$B$190=$B320)*('P3'!$M$11:$AV$190*1))</f>
        <v>0</v>
      </c>
      <c r="R320" s="68" cm="1">
        <f t="array" ref="R320">SUMPRODUCT(('P3'!$M$8:$AV$8=R$9)*('P3'!$B$11:$B$190=$B320)*('P3'!$M$11:$AV$190*1))</f>
        <v>0</v>
      </c>
      <c r="S320" s="69" cm="1">
        <f t="array" ref="S320">SUMPRODUCT(('P3'!$M$8:$AV$8=S$9)*('P3'!$B$11:$B$190=$B320)*('P3'!$M$11:$AV$190*1))</f>
        <v>0</v>
      </c>
      <c r="T320" s="67" cm="1">
        <f t="array" ref="T320">SUMPRODUCT(('P3'!$M$8:$AV$8=T$9)*('P3'!$B$11:$B$190=$B320)*('P3'!$M$11:$AV$190*1))</f>
        <v>0</v>
      </c>
      <c r="U320" s="68" cm="1">
        <f t="array" ref="U320">SUMPRODUCT(('P3'!$M$8:$AV$8=U$9)*('P3'!$B$11:$B$190=$B320)*('P3'!$M$11:$AV$190*1))</f>
        <v>0</v>
      </c>
      <c r="V320" s="69" cm="1">
        <f t="array" ref="V320">SUMPRODUCT(('P3'!$M$8:$AV$8=V$9)*('P3'!$B$11:$B$190=$B320)*('P3'!$M$11:$AV$190*1))</f>
        <v>0</v>
      </c>
      <c r="W320" s="67" cm="1">
        <f t="array" ref="W320">SUMPRODUCT(('P3'!$M$8:$AV$8=W$9)*('P3'!$B$11:$B$190=$B320)*('P3'!$M$11:$AV$190*1))</f>
        <v>0</v>
      </c>
      <c r="X320" s="68" cm="1">
        <f t="array" ref="X320">SUMPRODUCT(('P3'!$M$8:$AV$8=X$9)*('P3'!$B$11:$B$190=$B320)*('P3'!$M$11:$AV$190*1))</f>
        <v>0</v>
      </c>
      <c r="Y320" s="69" cm="1">
        <f t="array" ref="Y320">SUMPRODUCT(('P3'!$M$8:$AV$8=Y$9)*('P3'!$B$11:$B$190=$B320)*('P3'!$M$11:$AV$190*1))</f>
        <v>0</v>
      </c>
      <c r="Z320" s="67" cm="1">
        <f t="array" ref="Z320">SUMPRODUCT(('P3'!$M$8:$AV$8=Z$9)*('P3'!$B$11:$B$190=$B320)*('P3'!$M$11:$AV$190*1))</f>
        <v>0</v>
      </c>
      <c r="AA320" s="68" cm="1">
        <f t="array" ref="AA320">SUMPRODUCT(('P3'!$M$8:$AV$8=AA$9)*('P3'!$B$11:$B$190=$B320)*('P3'!$M$11:$AV$190*1))</f>
        <v>0</v>
      </c>
      <c r="AB320" s="69" cm="1">
        <f t="array" ref="AB320">SUMPRODUCT(('P3'!$M$8:$AV$8=AB$9)*('P3'!$B$11:$B$190=$B320)*('P3'!$M$11:$AV$190*1))</f>
        <v>0</v>
      </c>
      <c r="AC320" s="67" cm="1">
        <f t="array" ref="AC320">SUMPRODUCT(('P3'!$M$8:$AV$8=AC$9)*('P3'!$B$11:$B$190=$B320)*('P3'!$M$11:$AV$190*1))</f>
        <v>0</v>
      </c>
      <c r="AD320" s="68" cm="1">
        <f t="array" ref="AD320">SUMPRODUCT(('P3'!$M$8:$AV$8=AD$9)*('P3'!$B$11:$B$190=$B320)*('P3'!$M$11:$AV$190*1))</f>
        <v>0</v>
      </c>
      <c r="AE320" s="69" cm="1">
        <f t="array" ref="AE320">SUMPRODUCT(('P3'!$M$8:$AV$8=AE$9)*('P3'!$B$11:$B$190=$B320)*('P3'!$M$11:$AV$190*1))</f>
        <v>0</v>
      </c>
      <c r="AF320" s="67" cm="1">
        <f t="array" ref="AF320">SUMPRODUCT(('P3'!$M$8:$AV$8=AF$9)*('P3'!$B$11:$B$190=$B320)*('P3'!$M$11:$AV$190*1))</f>
        <v>0</v>
      </c>
      <c r="AG320" s="68" cm="1">
        <f t="array" ref="AG320">SUMPRODUCT(('P3'!$M$8:$AV$8=AG$9)*('P3'!$B$11:$B$190=$B320)*('P3'!$M$11:$AV$190*1))</f>
        <v>0</v>
      </c>
      <c r="AH320" s="69" cm="1">
        <f t="array" ref="AH320">SUMPRODUCT(('P3'!$M$8:$AV$8=AH$9)*('P3'!$B$11:$B$190=$B320)*('P3'!$M$11:$AV$190*1))</f>
        <v>0</v>
      </c>
      <c r="AI320" s="67" cm="1">
        <f t="array" ref="AI320">SUMPRODUCT(('P3'!$M$8:$AV$8=AI$9)*('P3'!$B$11:$B$190=$B320)*('P3'!$M$11:$AV$190*1))</f>
        <v>0</v>
      </c>
      <c r="AJ320" s="68" cm="1">
        <f t="array" ref="AJ320">SUMPRODUCT(('P3'!$M$8:$AV$8=AJ$9)*('P3'!$B$11:$B$190=$B320)*('P3'!$M$11:$AV$190*1))</f>
        <v>0</v>
      </c>
      <c r="AK320" s="69" cm="1">
        <f t="array" ref="AK320">SUMPRODUCT(('P3'!$M$8:$AV$8=AK$9)*('P3'!$B$11:$B$190=$B320)*('P3'!$M$11:$AV$190*1))</f>
        <v>0</v>
      </c>
      <c r="AL320" s="67" cm="1">
        <f t="array" ref="AL320">SUMPRODUCT(('P3'!$M$8:$AV$8=AL$9)*('P3'!$B$11:$B$190=$B320)*('P3'!$M$11:$AV$190*1))</f>
        <v>0</v>
      </c>
      <c r="AM320" s="68" cm="1">
        <f t="array" ref="AM320">SUMPRODUCT(('P3'!$M$8:$AV$8=AM$9)*('P3'!$B$11:$B$190=$B320)*('P3'!$M$11:$AV$190*1))</f>
        <v>0</v>
      </c>
      <c r="AN320" s="69" cm="1">
        <f t="array" ref="AN320">SUMPRODUCT(('P3'!$M$8:$AV$8=AN$9)*('P3'!$B$11:$B$190=$B320)*('P3'!$M$11:$AV$190*1))</f>
        <v>0</v>
      </c>
      <c r="AO320" s="67" cm="1">
        <f t="array" ref="AO320">SUMPRODUCT(('P3'!$M$8:$AV$8=AO$9)*('P3'!$B$11:$B$190=$B320)*('P3'!$M$11:$AV$190*1))</f>
        <v>0</v>
      </c>
      <c r="AP320" s="68" cm="1">
        <f t="array" ref="AP320">SUMPRODUCT(('P3'!$M$8:$AV$8=AP$9)*('P3'!$B$11:$B$190=$B320)*('P3'!$M$11:$AV$190*1))</f>
        <v>0</v>
      </c>
      <c r="AQ320" s="69" cm="1">
        <f t="array" ref="AQ320">SUMPRODUCT(('P3'!$M$8:$AV$8=AQ$9)*('P3'!$B$11:$B$190=$B320)*('P3'!$M$11:$AV$190*1))</f>
        <v>0</v>
      </c>
      <c r="AR320" s="67" cm="1">
        <f t="array" ref="AR320">SUMPRODUCT(('P3'!$M$8:$AV$8=AR$9)*('P3'!$B$11:$B$190=$B320)*('P3'!$M$11:$AV$190*1))</f>
        <v>0</v>
      </c>
      <c r="AS320" s="68" cm="1">
        <f t="array" ref="AS320">SUMPRODUCT(('P3'!$M$8:$AV$8=AS$9)*('P3'!$B$11:$B$190=$B320)*('P3'!$M$11:$AV$190*1))</f>
        <v>0</v>
      </c>
      <c r="AT320" s="69" cm="1">
        <f t="array" ref="AT320">SUMPRODUCT(('P3'!$M$8:$AV$8=AT$9)*('P3'!$B$11:$B$190=$B320)*('P3'!$M$11:$AV$190*1))</f>
        <v>0</v>
      </c>
      <c r="AU320" s="67" cm="1">
        <f t="array" ref="AU320">SUMPRODUCT(('P3'!$M$8:$AV$8=AU$9)*('P3'!$B$11:$B$190=$B320)*('P3'!$M$11:$AV$190*1))</f>
        <v>0</v>
      </c>
      <c r="AV320" s="68" cm="1">
        <f t="array" ref="AV320">SUMPRODUCT(('P3'!$M$8:$AV$8=AV$9)*('P3'!$B$11:$B$190=$B320)*('P3'!$M$11:$AV$190*1))</f>
        <v>0</v>
      </c>
      <c r="AW320" s="69" cm="1">
        <f t="array" ref="AW320">SUMPRODUCT(('P3'!$M$8:$AV$8=AW$9)*('P3'!$B$11:$B$190=$B320)*('P3'!$M$11:$AV$190*1))</f>
        <v>0</v>
      </c>
      <c r="AX320" s="67" cm="1">
        <f t="array" ref="AX320">SUMPRODUCT(('P3'!$M$8:$AV$8=AX$9)*('P3'!$B$11:$B$190=$B320)*('P3'!$M$11:$AV$190*1))</f>
        <v>0</v>
      </c>
      <c r="AY320" s="68" cm="1">
        <f t="array" ref="AY320">SUMPRODUCT(('P3'!$M$8:$AV$8=AY$9)*('P3'!$B$11:$B$190=$B320)*('P3'!$M$11:$AV$190*1))</f>
        <v>0</v>
      </c>
      <c r="AZ320" s="69" cm="1">
        <f t="array" ref="AZ320">SUMPRODUCT(('P3'!$M$8:$AV$8=AZ$9)*('P3'!$B$11:$B$190=$B320)*('P3'!$M$11:$AV$190*1))</f>
        <v>0</v>
      </c>
      <c r="BA320" s="26"/>
      <c r="BB320" s="381"/>
      <c r="BC320" s="382"/>
      <c r="BD320" s="26"/>
      <c r="BE320" s="381">
        <f t="shared" si="344"/>
        <v>0</v>
      </c>
      <c r="BF320" s="383">
        <f t="shared" si="345"/>
        <v>0</v>
      </c>
      <c r="BG320" s="26"/>
      <c r="BH320" s="381">
        <f t="shared" si="346"/>
        <v>0</v>
      </c>
      <c r="BI320" s="383">
        <f t="shared" si="293"/>
        <v>0</v>
      </c>
    </row>
    <row r="321" spans="2:61" ht="15" hidden="1" customHeight="1" outlineLevel="1" x14ac:dyDescent="0.35">
      <c r="B321" s="61" t="s">
        <v>756</v>
      </c>
      <c r="C321" s="62">
        <f>IFERROR(VLOOKUP($B321,'P3'!$B:$AQ,2,FALSE),0)</f>
        <v>0</v>
      </c>
      <c r="D321" s="376">
        <f>IFERROR(VLOOKUP($B321,'P3'!$B:$AQ,3,FALSE),0)</f>
        <v>0</v>
      </c>
      <c r="E321" s="377">
        <f>IFERROR(VLOOKUP($B321,'P3'!$B:$AQ,4,FALSE),0)</f>
        <v>0</v>
      </c>
      <c r="F321" s="376">
        <f>IFERROR(VLOOKUP($B321,'P3'!$B:$AQ,5,FALSE),0)</f>
        <v>0</v>
      </c>
      <c r="G321" s="377">
        <f>IFERROR(VLOOKUP($B321,'P3'!$B:$AQ,6,FALSE),0)</f>
        <v>0</v>
      </c>
      <c r="H321" s="378">
        <f>IFERROR(VLOOKUP($B321,'P3'!$B:$AQ,7,FALSE),0)</f>
        <v>0</v>
      </c>
      <c r="I321" s="379">
        <f>IFERROR(VLOOKUP($B321,'P3'!$B:$AQ,8,FALSE),0)</f>
        <v>0</v>
      </c>
      <c r="J321" s="65">
        <f>IFERROR(VLOOKUP($B321,'P3'!$B:$AQ,9,FALSE),0)</f>
        <v>0</v>
      </c>
      <c r="K321" s="392"/>
      <c r="L321" s="393"/>
      <c r="M321" s="393"/>
      <c r="N321" s="68">
        <f t="shared" si="347"/>
        <v>0</v>
      </c>
      <c r="O321" s="66">
        <f t="shared" si="348"/>
        <v>0</v>
      </c>
      <c r="P321" s="26"/>
      <c r="Q321" s="67" cm="1">
        <f t="array" ref="Q321">SUMPRODUCT(('P3'!$M$8:$AV$8=Q$9)*('P3'!$B$11:$B$190=$B321)*('P3'!$M$11:$AV$190*1))</f>
        <v>0</v>
      </c>
      <c r="R321" s="68" cm="1">
        <f t="array" ref="R321">SUMPRODUCT(('P3'!$M$8:$AV$8=R$9)*('P3'!$B$11:$B$190=$B321)*('P3'!$M$11:$AV$190*1))</f>
        <v>0</v>
      </c>
      <c r="S321" s="69" cm="1">
        <f t="array" ref="S321">SUMPRODUCT(('P3'!$M$8:$AV$8=S$9)*('P3'!$B$11:$B$190=$B321)*('P3'!$M$11:$AV$190*1))</f>
        <v>0</v>
      </c>
      <c r="T321" s="67" cm="1">
        <f t="array" ref="T321">SUMPRODUCT(('P3'!$M$8:$AV$8=T$9)*('P3'!$B$11:$B$190=$B321)*('P3'!$M$11:$AV$190*1))</f>
        <v>0</v>
      </c>
      <c r="U321" s="68" cm="1">
        <f t="array" ref="U321">SUMPRODUCT(('P3'!$M$8:$AV$8=U$9)*('P3'!$B$11:$B$190=$B321)*('P3'!$M$11:$AV$190*1))</f>
        <v>0</v>
      </c>
      <c r="V321" s="69" cm="1">
        <f t="array" ref="V321">SUMPRODUCT(('P3'!$M$8:$AV$8=V$9)*('P3'!$B$11:$B$190=$B321)*('P3'!$M$11:$AV$190*1))</f>
        <v>0</v>
      </c>
      <c r="W321" s="67" cm="1">
        <f t="array" ref="W321">SUMPRODUCT(('P3'!$M$8:$AV$8=W$9)*('P3'!$B$11:$B$190=$B321)*('P3'!$M$11:$AV$190*1))</f>
        <v>0</v>
      </c>
      <c r="X321" s="68" cm="1">
        <f t="array" ref="X321">SUMPRODUCT(('P3'!$M$8:$AV$8=X$9)*('P3'!$B$11:$B$190=$B321)*('P3'!$M$11:$AV$190*1))</f>
        <v>0</v>
      </c>
      <c r="Y321" s="69" cm="1">
        <f t="array" ref="Y321">SUMPRODUCT(('P3'!$M$8:$AV$8=Y$9)*('P3'!$B$11:$B$190=$B321)*('P3'!$M$11:$AV$190*1))</f>
        <v>0</v>
      </c>
      <c r="Z321" s="67" cm="1">
        <f t="array" ref="Z321">SUMPRODUCT(('P3'!$M$8:$AV$8=Z$9)*('P3'!$B$11:$B$190=$B321)*('P3'!$M$11:$AV$190*1))</f>
        <v>0</v>
      </c>
      <c r="AA321" s="68" cm="1">
        <f t="array" ref="AA321">SUMPRODUCT(('P3'!$M$8:$AV$8=AA$9)*('P3'!$B$11:$B$190=$B321)*('P3'!$M$11:$AV$190*1))</f>
        <v>0</v>
      </c>
      <c r="AB321" s="69" cm="1">
        <f t="array" ref="AB321">SUMPRODUCT(('P3'!$M$8:$AV$8=AB$9)*('P3'!$B$11:$B$190=$B321)*('P3'!$M$11:$AV$190*1))</f>
        <v>0</v>
      </c>
      <c r="AC321" s="67" cm="1">
        <f t="array" ref="AC321">SUMPRODUCT(('P3'!$M$8:$AV$8=AC$9)*('P3'!$B$11:$B$190=$B321)*('P3'!$M$11:$AV$190*1))</f>
        <v>0</v>
      </c>
      <c r="AD321" s="68" cm="1">
        <f t="array" ref="AD321">SUMPRODUCT(('P3'!$M$8:$AV$8=AD$9)*('P3'!$B$11:$B$190=$B321)*('P3'!$M$11:$AV$190*1))</f>
        <v>0</v>
      </c>
      <c r="AE321" s="69" cm="1">
        <f t="array" ref="AE321">SUMPRODUCT(('P3'!$M$8:$AV$8=AE$9)*('P3'!$B$11:$B$190=$B321)*('P3'!$M$11:$AV$190*1))</f>
        <v>0</v>
      </c>
      <c r="AF321" s="67" cm="1">
        <f t="array" ref="AF321">SUMPRODUCT(('P3'!$M$8:$AV$8=AF$9)*('P3'!$B$11:$B$190=$B321)*('P3'!$M$11:$AV$190*1))</f>
        <v>0</v>
      </c>
      <c r="AG321" s="68" cm="1">
        <f t="array" ref="AG321">SUMPRODUCT(('P3'!$M$8:$AV$8=AG$9)*('P3'!$B$11:$B$190=$B321)*('P3'!$M$11:$AV$190*1))</f>
        <v>0</v>
      </c>
      <c r="AH321" s="69" cm="1">
        <f t="array" ref="AH321">SUMPRODUCT(('P3'!$M$8:$AV$8=AH$9)*('P3'!$B$11:$B$190=$B321)*('P3'!$M$11:$AV$190*1))</f>
        <v>0</v>
      </c>
      <c r="AI321" s="67" cm="1">
        <f t="array" ref="AI321">SUMPRODUCT(('P3'!$M$8:$AV$8=AI$9)*('P3'!$B$11:$B$190=$B321)*('P3'!$M$11:$AV$190*1))</f>
        <v>0</v>
      </c>
      <c r="AJ321" s="68" cm="1">
        <f t="array" ref="AJ321">SUMPRODUCT(('P3'!$M$8:$AV$8=AJ$9)*('P3'!$B$11:$B$190=$B321)*('P3'!$M$11:$AV$190*1))</f>
        <v>0</v>
      </c>
      <c r="AK321" s="69" cm="1">
        <f t="array" ref="AK321">SUMPRODUCT(('P3'!$M$8:$AV$8=AK$9)*('P3'!$B$11:$B$190=$B321)*('P3'!$M$11:$AV$190*1))</f>
        <v>0</v>
      </c>
      <c r="AL321" s="67" cm="1">
        <f t="array" ref="AL321">SUMPRODUCT(('P3'!$M$8:$AV$8=AL$9)*('P3'!$B$11:$B$190=$B321)*('P3'!$M$11:$AV$190*1))</f>
        <v>0</v>
      </c>
      <c r="AM321" s="68" cm="1">
        <f t="array" ref="AM321">SUMPRODUCT(('P3'!$M$8:$AV$8=AM$9)*('P3'!$B$11:$B$190=$B321)*('P3'!$M$11:$AV$190*1))</f>
        <v>0</v>
      </c>
      <c r="AN321" s="69" cm="1">
        <f t="array" ref="AN321">SUMPRODUCT(('P3'!$M$8:$AV$8=AN$9)*('P3'!$B$11:$B$190=$B321)*('P3'!$M$11:$AV$190*1))</f>
        <v>0</v>
      </c>
      <c r="AO321" s="67" cm="1">
        <f t="array" ref="AO321">SUMPRODUCT(('P3'!$M$8:$AV$8=AO$9)*('P3'!$B$11:$B$190=$B321)*('P3'!$M$11:$AV$190*1))</f>
        <v>0</v>
      </c>
      <c r="AP321" s="68" cm="1">
        <f t="array" ref="AP321">SUMPRODUCT(('P3'!$M$8:$AV$8=AP$9)*('P3'!$B$11:$B$190=$B321)*('P3'!$M$11:$AV$190*1))</f>
        <v>0</v>
      </c>
      <c r="AQ321" s="69" cm="1">
        <f t="array" ref="AQ321">SUMPRODUCT(('P3'!$M$8:$AV$8=AQ$9)*('P3'!$B$11:$B$190=$B321)*('P3'!$M$11:$AV$190*1))</f>
        <v>0</v>
      </c>
      <c r="AR321" s="67" cm="1">
        <f t="array" ref="AR321">SUMPRODUCT(('P3'!$M$8:$AV$8=AR$9)*('P3'!$B$11:$B$190=$B321)*('P3'!$M$11:$AV$190*1))</f>
        <v>0</v>
      </c>
      <c r="AS321" s="68" cm="1">
        <f t="array" ref="AS321">SUMPRODUCT(('P3'!$M$8:$AV$8=AS$9)*('P3'!$B$11:$B$190=$B321)*('P3'!$M$11:$AV$190*1))</f>
        <v>0</v>
      </c>
      <c r="AT321" s="69" cm="1">
        <f t="array" ref="AT321">SUMPRODUCT(('P3'!$M$8:$AV$8=AT$9)*('P3'!$B$11:$B$190=$B321)*('P3'!$M$11:$AV$190*1))</f>
        <v>0</v>
      </c>
      <c r="AU321" s="67" cm="1">
        <f t="array" ref="AU321">SUMPRODUCT(('P3'!$M$8:$AV$8=AU$9)*('P3'!$B$11:$B$190=$B321)*('P3'!$M$11:$AV$190*1))</f>
        <v>0</v>
      </c>
      <c r="AV321" s="68" cm="1">
        <f t="array" ref="AV321">SUMPRODUCT(('P3'!$M$8:$AV$8=AV$9)*('P3'!$B$11:$B$190=$B321)*('P3'!$M$11:$AV$190*1))</f>
        <v>0</v>
      </c>
      <c r="AW321" s="69" cm="1">
        <f t="array" ref="AW321">SUMPRODUCT(('P3'!$M$8:$AV$8=AW$9)*('P3'!$B$11:$B$190=$B321)*('P3'!$M$11:$AV$190*1))</f>
        <v>0</v>
      </c>
      <c r="AX321" s="67" cm="1">
        <f t="array" ref="AX321">SUMPRODUCT(('P3'!$M$8:$AV$8=AX$9)*('P3'!$B$11:$B$190=$B321)*('P3'!$M$11:$AV$190*1))</f>
        <v>0</v>
      </c>
      <c r="AY321" s="68" cm="1">
        <f t="array" ref="AY321">SUMPRODUCT(('P3'!$M$8:$AV$8=AY$9)*('P3'!$B$11:$B$190=$B321)*('P3'!$M$11:$AV$190*1))</f>
        <v>0</v>
      </c>
      <c r="AZ321" s="69" cm="1">
        <f t="array" ref="AZ321">SUMPRODUCT(('P3'!$M$8:$AV$8=AZ$9)*('P3'!$B$11:$B$190=$B321)*('P3'!$M$11:$AV$190*1))</f>
        <v>0</v>
      </c>
      <c r="BA321" s="26"/>
      <c r="BB321" s="381"/>
      <c r="BC321" s="382"/>
      <c r="BD321" s="26"/>
      <c r="BE321" s="381">
        <f t="shared" si="344"/>
        <v>0</v>
      </c>
      <c r="BF321" s="383">
        <f t="shared" si="345"/>
        <v>0</v>
      </c>
      <c r="BG321" s="26"/>
      <c r="BH321" s="381">
        <f t="shared" si="346"/>
        <v>0</v>
      </c>
      <c r="BI321" s="383">
        <f t="shared" si="293"/>
        <v>0</v>
      </c>
    </row>
    <row r="322" spans="2:61" ht="15" hidden="1" customHeight="1" outlineLevel="1" x14ac:dyDescent="0.35">
      <c r="B322" s="61" t="s">
        <v>757</v>
      </c>
      <c r="C322" s="62">
        <f>IFERROR(VLOOKUP($B322,'P3'!$B:$AQ,2,FALSE),0)</f>
        <v>0</v>
      </c>
      <c r="D322" s="376">
        <f>IFERROR(VLOOKUP($B322,'P3'!$B:$AQ,3,FALSE),0)</f>
        <v>0</v>
      </c>
      <c r="E322" s="377">
        <f>IFERROR(VLOOKUP($B322,'P3'!$B:$AQ,4,FALSE),0)</f>
        <v>0</v>
      </c>
      <c r="F322" s="376">
        <f>IFERROR(VLOOKUP($B322,'P3'!$B:$AQ,5,FALSE),0)</f>
        <v>0</v>
      </c>
      <c r="G322" s="377">
        <f>IFERROR(VLOOKUP($B322,'P3'!$B:$AQ,6,FALSE),0)</f>
        <v>0</v>
      </c>
      <c r="H322" s="378">
        <f>IFERROR(VLOOKUP($B322,'P3'!$B:$AQ,7,FALSE),0)</f>
        <v>0</v>
      </c>
      <c r="I322" s="379">
        <f>IFERROR(VLOOKUP($B322,'P3'!$B:$AQ,8,FALSE),0)</f>
        <v>0</v>
      </c>
      <c r="J322" s="65">
        <f>IFERROR(VLOOKUP($B322,'P3'!$B:$AQ,9,FALSE),0)</f>
        <v>0</v>
      </c>
      <c r="K322" s="392"/>
      <c r="L322" s="393"/>
      <c r="M322" s="393"/>
      <c r="N322" s="68">
        <f t="shared" si="347"/>
        <v>0</v>
      </c>
      <c r="O322" s="66">
        <f t="shared" si="348"/>
        <v>0</v>
      </c>
      <c r="P322" s="26"/>
      <c r="Q322" s="67" cm="1">
        <f t="array" ref="Q322">SUMPRODUCT(('P3'!$M$8:$AV$8=Q$9)*('P3'!$B$11:$B$190=$B322)*('P3'!$M$11:$AV$190*1))</f>
        <v>0</v>
      </c>
      <c r="R322" s="68" cm="1">
        <f t="array" ref="R322">SUMPRODUCT(('P3'!$M$8:$AV$8=R$9)*('P3'!$B$11:$B$190=$B322)*('P3'!$M$11:$AV$190*1))</f>
        <v>0</v>
      </c>
      <c r="S322" s="69" cm="1">
        <f t="array" ref="S322">SUMPRODUCT(('P3'!$M$8:$AV$8=S$9)*('P3'!$B$11:$B$190=$B322)*('P3'!$M$11:$AV$190*1))</f>
        <v>0</v>
      </c>
      <c r="T322" s="67" cm="1">
        <f t="array" ref="T322">SUMPRODUCT(('P3'!$M$8:$AV$8=T$9)*('P3'!$B$11:$B$190=$B322)*('P3'!$M$11:$AV$190*1))</f>
        <v>0</v>
      </c>
      <c r="U322" s="68" cm="1">
        <f t="array" ref="U322">SUMPRODUCT(('P3'!$M$8:$AV$8=U$9)*('P3'!$B$11:$B$190=$B322)*('P3'!$M$11:$AV$190*1))</f>
        <v>0</v>
      </c>
      <c r="V322" s="69" cm="1">
        <f t="array" ref="V322">SUMPRODUCT(('P3'!$M$8:$AV$8=V$9)*('P3'!$B$11:$B$190=$B322)*('P3'!$M$11:$AV$190*1))</f>
        <v>0</v>
      </c>
      <c r="W322" s="67" cm="1">
        <f t="array" ref="W322">SUMPRODUCT(('P3'!$M$8:$AV$8=W$9)*('P3'!$B$11:$B$190=$B322)*('P3'!$M$11:$AV$190*1))</f>
        <v>0</v>
      </c>
      <c r="X322" s="68" cm="1">
        <f t="array" ref="X322">SUMPRODUCT(('P3'!$M$8:$AV$8=X$9)*('P3'!$B$11:$B$190=$B322)*('P3'!$M$11:$AV$190*1))</f>
        <v>0</v>
      </c>
      <c r="Y322" s="69" cm="1">
        <f t="array" ref="Y322">SUMPRODUCT(('P3'!$M$8:$AV$8=Y$9)*('P3'!$B$11:$B$190=$B322)*('P3'!$M$11:$AV$190*1))</f>
        <v>0</v>
      </c>
      <c r="Z322" s="67" cm="1">
        <f t="array" ref="Z322">SUMPRODUCT(('P3'!$M$8:$AV$8=Z$9)*('P3'!$B$11:$B$190=$B322)*('P3'!$M$11:$AV$190*1))</f>
        <v>0</v>
      </c>
      <c r="AA322" s="68" cm="1">
        <f t="array" ref="AA322">SUMPRODUCT(('P3'!$M$8:$AV$8=AA$9)*('P3'!$B$11:$B$190=$B322)*('P3'!$M$11:$AV$190*1))</f>
        <v>0</v>
      </c>
      <c r="AB322" s="69" cm="1">
        <f t="array" ref="AB322">SUMPRODUCT(('P3'!$M$8:$AV$8=AB$9)*('P3'!$B$11:$B$190=$B322)*('P3'!$M$11:$AV$190*1))</f>
        <v>0</v>
      </c>
      <c r="AC322" s="67" cm="1">
        <f t="array" ref="AC322">SUMPRODUCT(('P3'!$M$8:$AV$8=AC$9)*('P3'!$B$11:$B$190=$B322)*('P3'!$M$11:$AV$190*1))</f>
        <v>0</v>
      </c>
      <c r="AD322" s="68" cm="1">
        <f t="array" ref="AD322">SUMPRODUCT(('P3'!$M$8:$AV$8=AD$9)*('P3'!$B$11:$B$190=$B322)*('P3'!$M$11:$AV$190*1))</f>
        <v>0</v>
      </c>
      <c r="AE322" s="69" cm="1">
        <f t="array" ref="AE322">SUMPRODUCT(('P3'!$M$8:$AV$8=AE$9)*('P3'!$B$11:$B$190=$B322)*('P3'!$M$11:$AV$190*1))</f>
        <v>0</v>
      </c>
      <c r="AF322" s="67" cm="1">
        <f t="array" ref="AF322">SUMPRODUCT(('P3'!$M$8:$AV$8=AF$9)*('P3'!$B$11:$B$190=$B322)*('P3'!$M$11:$AV$190*1))</f>
        <v>0</v>
      </c>
      <c r="AG322" s="68" cm="1">
        <f t="array" ref="AG322">SUMPRODUCT(('P3'!$M$8:$AV$8=AG$9)*('P3'!$B$11:$B$190=$B322)*('P3'!$M$11:$AV$190*1))</f>
        <v>0</v>
      </c>
      <c r="AH322" s="69" cm="1">
        <f t="array" ref="AH322">SUMPRODUCT(('P3'!$M$8:$AV$8=AH$9)*('P3'!$B$11:$B$190=$B322)*('P3'!$M$11:$AV$190*1))</f>
        <v>0</v>
      </c>
      <c r="AI322" s="67" cm="1">
        <f t="array" ref="AI322">SUMPRODUCT(('P3'!$M$8:$AV$8=AI$9)*('P3'!$B$11:$B$190=$B322)*('P3'!$M$11:$AV$190*1))</f>
        <v>0</v>
      </c>
      <c r="AJ322" s="68" cm="1">
        <f t="array" ref="AJ322">SUMPRODUCT(('P3'!$M$8:$AV$8=AJ$9)*('P3'!$B$11:$B$190=$B322)*('P3'!$M$11:$AV$190*1))</f>
        <v>0</v>
      </c>
      <c r="AK322" s="69" cm="1">
        <f t="array" ref="AK322">SUMPRODUCT(('P3'!$M$8:$AV$8=AK$9)*('P3'!$B$11:$B$190=$B322)*('P3'!$M$11:$AV$190*1))</f>
        <v>0</v>
      </c>
      <c r="AL322" s="67" cm="1">
        <f t="array" ref="AL322">SUMPRODUCT(('P3'!$M$8:$AV$8=AL$9)*('P3'!$B$11:$B$190=$B322)*('P3'!$M$11:$AV$190*1))</f>
        <v>0</v>
      </c>
      <c r="AM322" s="68" cm="1">
        <f t="array" ref="AM322">SUMPRODUCT(('P3'!$M$8:$AV$8=AM$9)*('P3'!$B$11:$B$190=$B322)*('P3'!$M$11:$AV$190*1))</f>
        <v>0</v>
      </c>
      <c r="AN322" s="69" cm="1">
        <f t="array" ref="AN322">SUMPRODUCT(('P3'!$M$8:$AV$8=AN$9)*('P3'!$B$11:$B$190=$B322)*('P3'!$M$11:$AV$190*1))</f>
        <v>0</v>
      </c>
      <c r="AO322" s="67" cm="1">
        <f t="array" ref="AO322">SUMPRODUCT(('P3'!$M$8:$AV$8=AO$9)*('P3'!$B$11:$B$190=$B322)*('P3'!$M$11:$AV$190*1))</f>
        <v>0</v>
      </c>
      <c r="AP322" s="68" cm="1">
        <f t="array" ref="AP322">SUMPRODUCT(('P3'!$M$8:$AV$8=AP$9)*('P3'!$B$11:$B$190=$B322)*('P3'!$M$11:$AV$190*1))</f>
        <v>0</v>
      </c>
      <c r="AQ322" s="69" cm="1">
        <f t="array" ref="AQ322">SUMPRODUCT(('P3'!$M$8:$AV$8=AQ$9)*('P3'!$B$11:$B$190=$B322)*('P3'!$M$11:$AV$190*1))</f>
        <v>0</v>
      </c>
      <c r="AR322" s="67" cm="1">
        <f t="array" ref="AR322">SUMPRODUCT(('P3'!$M$8:$AV$8=AR$9)*('P3'!$B$11:$B$190=$B322)*('P3'!$M$11:$AV$190*1))</f>
        <v>0</v>
      </c>
      <c r="AS322" s="68" cm="1">
        <f t="array" ref="AS322">SUMPRODUCT(('P3'!$M$8:$AV$8=AS$9)*('P3'!$B$11:$B$190=$B322)*('P3'!$M$11:$AV$190*1))</f>
        <v>0</v>
      </c>
      <c r="AT322" s="69" cm="1">
        <f t="array" ref="AT322">SUMPRODUCT(('P3'!$M$8:$AV$8=AT$9)*('P3'!$B$11:$B$190=$B322)*('P3'!$M$11:$AV$190*1))</f>
        <v>0</v>
      </c>
      <c r="AU322" s="67" cm="1">
        <f t="array" ref="AU322">SUMPRODUCT(('P3'!$M$8:$AV$8=AU$9)*('P3'!$B$11:$B$190=$B322)*('P3'!$M$11:$AV$190*1))</f>
        <v>0</v>
      </c>
      <c r="AV322" s="68" cm="1">
        <f t="array" ref="AV322">SUMPRODUCT(('P3'!$M$8:$AV$8=AV$9)*('P3'!$B$11:$B$190=$B322)*('P3'!$M$11:$AV$190*1))</f>
        <v>0</v>
      </c>
      <c r="AW322" s="69" cm="1">
        <f t="array" ref="AW322">SUMPRODUCT(('P3'!$M$8:$AV$8=AW$9)*('P3'!$B$11:$B$190=$B322)*('P3'!$M$11:$AV$190*1))</f>
        <v>0</v>
      </c>
      <c r="AX322" s="67" cm="1">
        <f t="array" ref="AX322">SUMPRODUCT(('P3'!$M$8:$AV$8=AX$9)*('P3'!$B$11:$B$190=$B322)*('P3'!$M$11:$AV$190*1))</f>
        <v>0</v>
      </c>
      <c r="AY322" s="68" cm="1">
        <f t="array" ref="AY322">SUMPRODUCT(('P3'!$M$8:$AV$8=AY$9)*('P3'!$B$11:$B$190=$B322)*('P3'!$M$11:$AV$190*1))</f>
        <v>0</v>
      </c>
      <c r="AZ322" s="69" cm="1">
        <f t="array" ref="AZ322">SUMPRODUCT(('P3'!$M$8:$AV$8=AZ$9)*('P3'!$B$11:$B$190=$B322)*('P3'!$M$11:$AV$190*1))</f>
        <v>0</v>
      </c>
      <c r="BA322" s="26"/>
      <c r="BB322" s="381"/>
      <c r="BC322" s="382"/>
      <c r="BD322" s="26"/>
      <c r="BE322" s="381">
        <f t="shared" si="344"/>
        <v>0</v>
      </c>
      <c r="BF322" s="383">
        <f t="shared" si="345"/>
        <v>0</v>
      </c>
      <c r="BG322" s="26"/>
      <c r="BH322" s="381">
        <f t="shared" si="346"/>
        <v>0</v>
      </c>
      <c r="BI322" s="383">
        <f t="shared" si="293"/>
        <v>0</v>
      </c>
    </row>
    <row r="323" spans="2:61" ht="15" hidden="1" customHeight="1" outlineLevel="1" x14ac:dyDescent="0.35">
      <c r="B323" s="61" t="s">
        <v>758</v>
      </c>
      <c r="C323" s="62">
        <f>IFERROR(VLOOKUP($B323,'P3'!$B:$AQ,2,FALSE),0)</f>
        <v>0</v>
      </c>
      <c r="D323" s="376">
        <f>IFERROR(VLOOKUP($B323,'P3'!$B:$AQ,3,FALSE),0)</f>
        <v>0</v>
      </c>
      <c r="E323" s="377">
        <f>IFERROR(VLOOKUP($B323,'P3'!$B:$AQ,4,FALSE),0)</f>
        <v>0</v>
      </c>
      <c r="F323" s="376">
        <f>IFERROR(VLOOKUP($B323,'P3'!$B:$AQ,5,FALSE),0)</f>
        <v>0</v>
      </c>
      <c r="G323" s="377">
        <f>IFERROR(VLOOKUP($B323,'P3'!$B:$AQ,6,FALSE),0)</f>
        <v>0</v>
      </c>
      <c r="H323" s="378">
        <f>IFERROR(VLOOKUP($B323,'P3'!$B:$AQ,7,FALSE),0)</f>
        <v>0</v>
      </c>
      <c r="I323" s="379">
        <f>IFERROR(VLOOKUP($B323,'P3'!$B:$AQ,8,FALSE),0)</f>
        <v>0</v>
      </c>
      <c r="J323" s="65">
        <f>IFERROR(VLOOKUP($B323,'P3'!$B:$AQ,9,FALSE),0)</f>
        <v>0</v>
      </c>
      <c r="K323" s="392"/>
      <c r="L323" s="393"/>
      <c r="M323" s="393"/>
      <c r="N323" s="68">
        <f t="shared" si="347"/>
        <v>0</v>
      </c>
      <c r="O323" s="66">
        <f t="shared" si="348"/>
        <v>0</v>
      </c>
      <c r="P323" s="26"/>
      <c r="Q323" s="67" cm="1">
        <f t="array" ref="Q323">SUMPRODUCT(('P3'!$M$8:$AV$8=Q$9)*('P3'!$B$11:$B$190=$B323)*('P3'!$M$11:$AV$190*1))</f>
        <v>0</v>
      </c>
      <c r="R323" s="68" cm="1">
        <f t="array" ref="R323">SUMPRODUCT(('P3'!$M$8:$AV$8=R$9)*('P3'!$B$11:$B$190=$B323)*('P3'!$M$11:$AV$190*1))</f>
        <v>0</v>
      </c>
      <c r="S323" s="69" cm="1">
        <f t="array" ref="S323">SUMPRODUCT(('P3'!$M$8:$AV$8=S$9)*('P3'!$B$11:$B$190=$B323)*('P3'!$M$11:$AV$190*1))</f>
        <v>0</v>
      </c>
      <c r="T323" s="67" cm="1">
        <f t="array" ref="T323">SUMPRODUCT(('P3'!$M$8:$AV$8=T$9)*('P3'!$B$11:$B$190=$B323)*('P3'!$M$11:$AV$190*1))</f>
        <v>0</v>
      </c>
      <c r="U323" s="68" cm="1">
        <f t="array" ref="U323">SUMPRODUCT(('P3'!$M$8:$AV$8=U$9)*('P3'!$B$11:$B$190=$B323)*('P3'!$M$11:$AV$190*1))</f>
        <v>0</v>
      </c>
      <c r="V323" s="69" cm="1">
        <f t="array" ref="V323">SUMPRODUCT(('P3'!$M$8:$AV$8=V$9)*('P3'!$B$11:$B$190=$B323)*('P3'!$M$11:$AV$190*1))</f>
        <v>0</v>
      </c>
      <c r="W323" s="67" cm="1">
        <f t="array" ref="W323">SUMPRODUCT(('P3'!$M$8:$AV$8=W$9)*('P3'!$B$11:$B$190=$B323)*('P3'!$M$11:$AV$190*1))</f>
        <v>0</v>
      </c>
      <c r="X323" s="68" cm="1">
        <f t="array" ref="X323">SUMPRODUCT(('P3'!$M$8:$AV$8=X$9)*('P3'!$B$11:$B$190=$B323)*('P3'!$M$11:$AV$190*1))</f>
        <v>0</v>
      </c>
      <c r="Y323" s="69" cm="1">
        <f t="array" ref="Y323">SUMPRODUCT(('P3'!$M$8:$AV$8=Y$9)*('P3'!$B$11:$B$190=$B323)*('P3'!$M$11:$AV$190*1))</f>
        <v>0</v>
      </c>
      <c r="Z323" s="67" cm="1">
        <f t="array" ref="Z323">SUMPRODUCT(('P3'!$M$8:$AV$8=Z$9)*('P3'!$B$11:$B$190=$B323)*('P3'!$M$11:$AV$190*1))</f>
        <v>0</v>
      </c>
      <c r="AA323" s="68" cm="1">
        <f t="array" ref="AA323">SUMPRODUCT(('P3'!$M$8:$AV$8=AA$9)*('P3'!$B$11:$B$190=$B323)*('P3'!$M$11:$AV$190*1))</f>
        <v>0</v>
      </c>
      <c r="AB323" s="69" cm="1">
        <f t="array" ref="AB323">SUMPRODUCT(('P3'!$M$8:$AV$8=AB$9)*('P3'!$B$11:$B$190=$B323)*('P3'!$M$11:$AV$190*1))</f>
        <v>0</v>
      </c>
      <c r="AC323" s="67" cm="1">
        <f t="array" ref="AC323">SUMPRODUCT(('P3'!$M$8:$AV$8=AC$9)*('P3'!$B$11:$B$190=$B323)*('P3'!$M$11:$AV$190*1))</f>
        <v>0</v>
      </c>
      <c r="AD323" s="68" cm="1">
        <f t="array" ref="AD323">SUMPRODUCT(('P3'!$M$8:$AV$8=AD$9)*('P3'!$B$11:$B$190=$B323)*('P3'!$M$11:$AV$190*1))</f>
        <v>0</v>
      </c>
      <c r="AE323" s="69" cm="1">
        <f t="array" ref="AE323">SUMPRODUCT(('P3'!$M$8:$AV$8=AE$9)*('P3'!$B$11:$B$190=$B323)*('P3'!$M$11:$AV$190*1))</f>
        <v>0</v>
      </c>
      <c r="AF323" s="67" cm="1">
        <f t="array" ref="AF323">SUMPRODUCT(('P3'!$M$8:$AV$8=AF$9)*('P3'!$B$11:$B$190=$B323)*('P3'!$M$11:$AV$190*1))</f>
        <v>0</v>
      </c>
      <c r="AG323" s="68" cm="1">
        <f t="array" ref="AG323">SUMPRODUCT(('P3'!$M$8:$AV$8=AG$9)*('P3'!$B$11:$B$190=$B323)*('P3'!$M$11:$AV$190*1))</f>
        <v>0</v>
      </c>
      <c r="AH323" s="69" cm="1">
        <f t="array" ref="AH323">SUMPRODUCT(('P3'!$M$8:$AV$8=AH$9)*('P3'!$B$11:$B$190=$B323)*('P3'!$M$11:$AV$190*1))</f>
        <v>0</v>
      </c>
      <c r="AI323" s="67" cm="1">
        <f t="array" ref="AI323">SUMPRODUCT(('P3'!$M$8:$AV$8=AI$9)*('P3'!$B$11:$B$190=$B323)*('P3'!$M$11:$AV$190*1))</f>
        <v>0</v>
      </c>
      <c r="AJ323" s="68" cm="1">
        <f t="array" ref="AJ323">SUMPRODUCT(('P3'!$M$8:$AV$8=AJ$9)*('P3'!$B$11:$B$190=$B323)*('P3'!$M$11:$AV$190*1))</f>
        <v>0</v>
      </c>
      <c r="AK323" s="69" cm="1">
        <f t="array" ref="AK323">SUMPRODUCT(('P3'!$M$8:$AV$8=AK$9)*('P3'!$B$11:$B$190=$B323)*('P3'!$M$11:$AV$190*1))</f>
        <v>0</v>
      </c>
      <c r="AL323" s="67" cm="1">
        <f t="array" ref="AL323">SUMPRODUCT(('P3'!$M$8:$AV$8=AL$9)*('P3'!$B$11:$B$190=$B323)*('P3'!$M$11:$AV$190*1))</f>
        <v>0</v>
      </c>
      <c r="AM323" s="68" cm="1">
        <f t="array" ref="AM323">SUMPRODUCT(('P3'!$M$8:$AV$8=AM$9)*('P3'!$B$11:$B$190=$B323)*('P3'!$M$11:$AV$190*1))</f>
        <v>0</v>
      </c>
      <c r="AN323" s="69" cm="1">
        <f t="array" ref="AN323">SUMPRODUCT(('P3'!$M$8:$AV$8=AN$9)*('P3'!$B$11:$B$190=$B323)*('P3'!$M$11:$AV$190*1))</f>
        <v>0</v>
      </c>
      <c r="AO323" s="67" cm="1">
        <f t="array" ref="AO323">SUMPRODUCT(('P3'!$M$8:$AV$8=AO$9)*('P3'!$B$11:$B$190=$B323)*('P3'!$M$11:$AV$190*1))</f>
        <v>0</v>
      </c>
      <c r="AP323" s="68" cm="1">
        <f t="array" ref="AP323">SUMPRODUCT(('P3'!$M$8:$AV$8=AP$9)*('P3'!$B$11:$B$190=$B323)*('P3'!$M$11:$AV$190*1))</f>
        <v>0</v>
      </c>
      <c r="AQ323" s="69" cm="1">
        <f t="array" ref="AQ323">SUMPRODUCT(('P3'!$M$8:$AV$8=AQ$9)*('P3'!$B$11:$B$190=$B323)*('P3'!$M$11:$AV$190*1))</f>
        <v>0</v>
      </c>
      <c r="AR323" s="67" cm="1">
        <f t="array" ref="AR323">SUMPRODUCT(('P3'!$M$8:$AV$8=AR$9)*('P3'!$B$11:$B$190=$B323)*('P3'!$M$11:$AV$190*1))</f>
        <v>0</v>
      </c>
      <c r="AS323" s="68" cm="1">
        <f t="array" ref="AS323">SUMPRODUCT(('P3'!$M$8:$AV$8=AS$9)*('P3'!$B$11:$B$190=$B323)*('P3'!$M$11:$AV$190*1))</f>
        <v>0</v>
      </c>
      <c r="AT323" s="69" cm="1">
        <f t="array" ref="AT323">SUMPRODUCT(('P3'!$M$8:$AV$8=AT$9)*('P3'!$B$11:$B$190=$B323)*('P3'!$M$11:$AV$190*1))</f>
        <v>0</v>
      </c>
      <c r="AU323" s="67" cm="1">
        <f t="array" ref="AU323">SUMPRODUCT(('P3'!$M$8:$AV$8=AU$9)*('P3'!$B$11:$B$190=$B323)*('P3'!$M$11:$AV$190*1))</f>
        <v>0</v>
      </c>
      <c r="AV323" s="68" cm="1">
        <f t="array" ref="AV323">SUMPRODUCT(('P3'!$M$8:$AV$8=AV$9)*('P3'!$B$11:$B$190=$B323)*('P3'!$M$11:$AV$190*1))</f>
        <v>0</v>
      </c>
      <c r="AW323" s="69" cm="1">
        <f t="array" ref="AW323">SUMPRODUCT(('P3'!$M$8:$AV$8=AW$9)*('P3'!$B$11:$B$190=$B323)*('P3'!$M$11:$AV$190*1))</f>
        <v>0</v>
      </c>
      <c r="AX323" s="67" cm="1">
        <f t="array" ref="AX323">SUMPRODUCT(('P3'!$M$8:$AV$8=AX$9)*('P3'!$B$11:$B$190=$B323)*('P3'!$M$11:$AV$190*1))</f>
        <v>0</v>
      </c>
      <c r="AY323" s="68" cm="1">
        <f t="array" ref="AY323">SUMPRODUCT(('P3'!$M$8:$AV$8=AY$9)*('P3'!$B$11:$B$190=$B323)*('P3'!$M$11:$AV$190*1))</f>
        <v>0</v>
      </c>
      <c r="AZ323" s="69" cm="1">
        <f t="array" ref="AZ323">SUMPRODUCT(('P3'!$M$8:$AV$8=AZ$9)*('P3'!$B$11:$B$190=$B323)*('P3'!$M$11:$AV$190*1))</f>
        <v>0</v>
      </c>
      <c r="BA323" s="26"/>
      <c r="BB323" s="381"/>
      <c r="BC323" s="382"/>
      <c r="BD323" s="26"/>
      <c r="BE323" s="381">
        <f t="shared" si="344"/>
        <v>0</v>
      </c>
      <c r="BF323" s="383">
        <f t="shared" si="345"/>
        <v>0</v>
      </c>
      <c r="BG323" s="26"/>
      <c r="BH323" s="381">
        <f t="shared" si="346"/>
        <v>0</v>
      </c>
      <c r="BI323" s="383">
        <f t="shared" si="293"/>
        <v>0</v>
      </c>
    </row>
    <row r="324" spans="2:61" ht="15" hidden="1" customHeight="1" outlineLevel="1" x14ac:dyDescent="0.35">
      <c r="B324" s="61" t="s">
        <v>759</v>
      </c>
      <c r="C324" s="62">
        <f>IFERROR(VLOOKUP($B324,'P3'!$B:$AQ,2,FALSE),0)</f>
        <v>0</v>
      </c>
      <c r="D324" s="376">
        <f>IFERROR(VLOOKUP($B324,'P3'!$B:$AQ,3,FALSE),0)</f>
        <v>0</v>
      </c>
      <c r="E324" s="377">
        <f>IFERROR(VLOOKUP($B324,'P3'!$B:$AQ,4,FALSE),0)</f>
        <v>0</v>
      </c>
      <c r="F324" s="376">
        <f>IFERROR(VLOOKUP($B324,'P3'!$B:$AQ,5,FALSE),0)</f>
        <v>0</v>
      </c>
      <c r="G324" s="377">
        <f>IFERROR(VLOOKUP($B324,'P3'!$B:$AQ,6,FALSE),0)</f>
        <v>0</v>
      </c>
      <c r="H324" s="378">
        <f>IFERROR(VLOOKUP($B324,'P3'!$B:$AQ,7,FALSE),0)</f>
        <v>0</v>
      </c>
      <c r="I324" s="379">
        <f>IFERROR(VLOOKUP($B324,'P3'!$B:$AQ,8,FALSE),0)</f>
        <v>0</v>
      </c>
      <c r="J324" s="65">
        <f>IFERROR(VLOOKUP($B324,'P3'!$B:$AQ,9,FALSE),0)</f>
        <v>0</v>
      </c>
      <c r="K324" s="392"/>
      <c r="L324" s="393"/>
      <c r="M324" s="393"/>
      <c r="N324" s="68">
        <f t="shared" si="347"/>
        <v>0</v>
      </c>
      <c r="O324" s="66">
        <f t="shared" si="348"/>
        <v>0</v>
      </c>
      <c r="P324" s="26"/>
      <c r="Q324" s="67" cm="1">
        <f t="array" ref="Q324">SUMPRODUCT(('P3'!$M$8:$AV$8=Q$9)*('P3'!$B$11:$B$190=$B324)*('P3'!$M$11:$AV$190*1))</f>
        <v>0</v>
      </c>
      <c r="R324" s="68" cm="1">
        <f t="array" ref="R324">SUMPRODUCT(('P3'!$M$8:$AV$8=R$9)*('P3'!$B$11:$B$190=$B324)*('P3'!$M$11:$AV$190*1))</f>
        <v>0</v>
      </c>
      <c r="S324" s="69" cm="1">
        <f t="array" ref="S324">SUMPRODUCT(('P3'!$M$8:$AV$8=S$9)*('P3'!$B$11:$B$190=$B324)*('P3'!$M$11:$AV$190*1))</f>
        <v>0</v>
      </c>
      <c r="T324" s="67" cm="1">
        <f t="array" ref="T324">SUMPRODUCT(('P3'!$M$8:$AV$8=T$9)*('P3'!$B$11:$B$190=$B324)*('P3'!$M$11:$AV$190*1))</f>
        <v>0</v>
      </c>
      <c r="U324" s="68" cm="1">
        <f t="array" ref="U324">SUMPRODUCT(('P3'!$M$8:$AV$8=U$9)*('P3'!$B$11:$B$190=$B324)*('P3'!$M$11:$AV$190*1))</f>
        <v>0</v>
      </c>
      <c r="V324" s="69" cm="1">
        <f t="array" ref="V324">SUMPRODUCT(('P3'!$M$8:$AV$8=V$9)*('P3'!$B$11:$B$190=$B324)*('P3'!$M$11:$AV$190*1))</f>
        <v>0</v>
      </c>
      <c r="W324" s="67" cm="1">
        <f t="array" ref="W324">SUMPRODUCT(('P3'!$M$8:$AV$8=W$9)*('P3'!$B$11:$B$190=$B324)*('P3'!$M$11:$AV$190*1))</f>
        <v>0</v>
      </c>
      <c r="X324" s="68" cm="1">
        <f t="array" ref="X324">SUMPRODUCT(('P3'!$M$8:$AV$8=X$9)*('P3'!$B$11:$B$190=$B324)*('P3'!$M$11:$AV$190*1))</f>
        <v>0</v>
      </c>
      <c r="Y324" s="69" cm="1">
        <f t="array" ref="Y324">SUMPRODUCT(('P3'!$M$8:$AV$8=Y$9)*('P3'!$B$11:$B$190=$B324)*('P3'!$M$11:$AV$190*1))</f>
        <v>0</v>
      </c>
      <c r="Z324" s="67" cm="1">
        <f t="array" ref="Z324">SUMPRODUCT(('P3'!$M$8:$AV$8=Z$9)*('P3'!$B$11:$B$190=$B324)*('P3'!$M$11:$AV$190*1))</f>
        <v>0</v>
      </c>
      <c r="AA324" s="68" cm="1">
        <f t="array" ref="AA324">SUMPRODUCT(('P3'!$M$8:$AV$8=AA$9)*('P3'!$B$11:$B$190=$B324)*('P3'!$M$11:$AV$190*1))</f>
        <v>0</v>
      </c>
      <c r="AB324" s="69" cm="1">
        <f t="array" ref="AB324">SUMPRODUCT(('P3'!$M$8:$AV$8=AB$9)*('P3'!$B$11:$B$190=$B324)*('P3'!$M$11:$AV$190*1))</f>
        <v>0</v>
      </c>
      <c r="AC324" s="67" cm="1">
        <f t="array" ref="AC324">SUMPRODUCT(('P3'!$M$8:$AV$8=AC$9)*('P3'!$B$11:$B$190=$B324)*('P3'!$M$11:$AV$190*1))</f>
        <v>0</v>
      </c>
      <c r="AD324" s="68" cm="1">
        <f t="array" ref="AD324">SUMPRODUCT(('P3'!$M$8:$AV$8=AD$9)*('P3'!$B$11:$B$190=$B324)*('P3'!$M$11:$AV$190*1))</f>
        <v>0</v>
      </c>
      <c r="AE324" s="69" cm="1">
        <f t="array" ref="AE324">SUMPRODUCT(('P3'!$M$8:$AV$8=AE$9)*('P3'!$B$11:$B$190=$B324)*('P3'!$M$11:$AV$190*1))</f>
        <v>0</v>
      </c>
      <c r="AF324" s="67" cm="1">
        <f t="array" ref="AF324">SUMPRODUCT(('P3'!$M$8:$AV$8=AF$9)*('P3'!$B$11:$B$190=$B324)*('P3'!$M$11:$AV$190*1))</f>
        <v>0</v>
      </c>
      <c r="AG324" s="68" cm="1">
        <f t="array" ref="AG324">SUMPRODUCT(('P3'!$M$8:$AV$8=AG$9)*('P3'!$B$11:$B$190=$B324)*('P3'!$M$11:$AV$190*1))</f>
        <v>0</v>
      </c>
      <c r="AH324" s="69" cm="1">
        <f t="array" ref="AH324">SUMPRODUCT(('P3'!$M$8:$AV$8=AH$9)*('P3'!$B$11:$B$190=$B324)*('P3'!$M$11:$AV$190*1))</f>
        <v>0</v>
      </c>
      <c r="AI324" s="67" cm="1">
        <f t="array" ref="AI324">SUMPRODUCT(('P3'!$M$8:$AV$8=AI$9)*('P3'!$B$11:$B$190=$B324)*('P3'!$M$11:$AV$190*1))</f>
        <v>0</v>
      </c>
      <c r="AJ324" s="68" cm="1">
        <f t="array" ref="AJ324">SUMPRODUCT(('P3'!$M$8:$AV$8=AJ$9)*('P3'!$B$11:$B$190=$B324)*('P3'!$M$11:$AV$190*1))</f>
        <v>0</v>
      </c>
      <c r="AK324" s="69" cm="1">
        <f t="array" ref="AK324">SUMPRODUCT(('P3'!$M$8:$AV$8=AK$9)*('P3'!$B$11:$B$190=$B324)*('P3'!$M$11:$AV$190*1))</f>
        <v>0</v>
      </c>
      <c r="AL324" s="67" cm="1">
        <f t="array" ref="AL324">SUMPRODUCT(('P3'!$M$8:$AV$8=AL$9)*('P3'!$B$11:$B$190=$B324)*('P3'!$M$11:$AV$190*1))</f>
        <v>0</v>
      </c>
      <c r="AM324" s="68" cm="1">
        <f t="array" ref="AM324">SUMPRODUCT(('P3'!$M$8:$AV$8=AM$9)*('P3'!$B$11:$B$190=$B324)*('P3'!$M$11:$AV$190*1))</f>
        <v>0</v>
      </c>
      <c r="AN324" s="69" cm="1">
        <f t="array" ref="AN324">SUMPRODUCT(('P3'!$M$8:$AV$8=AN$9)*('P3'!$B$11:$B$190=$B324)*('P3'!$M$11:$AV$190*1))</f>
        <v>0</v>
      </c>
      <c r="AO324" s="67" cm="1">
        <f t="array" ref="AO324">SUMPRODUCT(('P3'!$M$8:$AV$8=AO$9)*('P3'!$B$11:$B$190=$B324)*('P3'!$M$11:$AV$190*1))</f>
        <v>0</v>
      </c>
      <c r="AP324" s="68" cm="1">
        <f t="array" ref="AP324">SUMPRODUCT(('P3'!$M$8:$AV$8=AP$9)*('P3'!$B$11:$B$190=$B324)*('P3'!$M$11:$AV$190*1))</f>
        <v>0</v>
      </c>
      <c r="AQ324" s="69" cm="1">
        <f t="array" ref="AQ324">SUMPRODUCT(('P3'!$M$8:$AV$8=AQ$9)*('P3'!$B$11:$B$190=$B324)*('P3'!$M$11:$AV$190*1))</f>
        <v>0</v>
      </c>
      <c r="AR324" s="67" cm="1">
        <f t="array" ref="AR324">SUMPRODUCT(('P3'!$M$8:$AV$8=AR$9)*('P3'!$B$11:$B$190=$B324)*('P3'!$M$11:$AV$190*1))</f>
        <v>0</v>
      </c>
      <c r="AS324" s="68" cm="1">
        <f t="array" ref="AS324">SUMPRODUCT(('P3'!$M$8:$AV$8=AS$9)*('P3'!$B$11:$B$190=$B324)*('P3'!$M$11:$AV$190*1))</f>
        <v>0</v>
      </c>
      <c r="AT324" s="69" cm="1">
        <f t="array" ref="AT324">SUMPRODUCT(('P3'!$M$8:$AV$8=AT$9)*('P3'!$B$11:$B$190=$B324)*('P3'!$M$11:$AV$190*1))</f>
        <v>0</v>
      </c>
      <c r="AU324" s="67" cm="1">
        <f t="array" ref="AU324">SUMPRODUCT(('P3'!$M$8:$AV$8=AU$9)*('P3'!$B$11:$B$190=$B324)*('P3'!$M$11:$AV$190*1))</f>
        <v>0</v>
      </c>
      <c r="AV324" s="68" cm="1">
        <f t="array" ref="AV324">SUMPRODUCT(('P3'!$M$8:$AV$8=AV$9)*('P3'!$B$11:$B$190=$B324)*('P3'!$M$11:$AV$190*1))</f>
        <v>0</v>
      </c>
      <c r="AW324" s="69" cm="1">
        <f t="array" ref="AW324">SUMPRODUCT(('P3'!$M$8:$AV$8=AW$9)*('P3'!$B$11:$B$190=$B324)*('P3'!$M$11:$AV$190*1))</f>
        <v>0</v>
      </c>
      <c r="AX324" s="67" cm="1">
        <f t="array" ref="AX324">SUMPRODUCT(('P3'!$M$8:$AV$8=AX$9)*('P3'!$B$11:$B$190=$B324)*('P3'!$M$11:$AV$190*1))</f>
        <v>0</v>
      </c>
      <c r="AY324" s="68" cm="1">
        <f t="array" ref="AY324">SUMPRODUCT(('P3'!$M$8:$AV$8=AY$9)*('P3'!$B$11:$B$190=$B324)*('P3'!$M$11:$AV$190*1))</f>
        <v>0</v>
      </c>
      <c r="AZ324" s="69" cm="1">
        <f t="array" ref="AZ324">SUMPRODUCT(('P3'!$M$8:$AV$8=AZ$9)*('P3'!$B$11:$B$190=$B324)*('P3'!$M$11:$AV$190*1))</f>
        <v>0</v>
      </c>
      <c r="BA324" s="26"/>
      <c r="BB324" s="381"/>
      <c r="BC324" s="382"/>
      <c r="BD324" s="26"/>
      <c r="BE324" s="381">
        <f t="shared" si="344"/>
        <v>0</v>
      </c>
      <c r="BF324" s="383">
        <f t="shared" si="345"/>
        <v>0</v>
      </c>
      <c r="BG324" s="26"/>
      <c r="BH324" s="381">
        <f t="shared" si="346"/>
        <v>0</v>
      </c>
      <c r="BI324" s="383">
        <f t="shared" si="293"/>
        <v>0</v>
      </c>
    </row>
    <row r="325" spans="2:61" ht="15" hidden="1" customHeight="1" outlineLevel="1" thickBot="1" x14ac:dyDescent="0.4">
      <c r="B325" s="61" t="s">
        <v>760</v>
      </c>
      <c r="C325" s="62">
        <f>IFERROR(VLOOKUP($B325,'P3'!$B:$AQ,2,FALSE),0)</f>
        <v>0</v>
      </c>
      <c r="D325" s="376">
        <f>IFERROR(VLOOKUP($B325,'P3'!$B:$AQ,3,FALSE),0)</f>
        <v>0</v>
      </c>
      <c r="E325" s="377">
        <f>IFERROR(VLOOKUP($B325,'P3'!$B:$AQ,4,FALSE),0)</f>
        <v>0</v>
      </c>
      <c r="F325" s="376">
        <f>IFERROR(VLOOKUP($B325,'P3'!$B:$AQ,5,FALSE),0)</f>
        <v>0</v>
      </c>
      <c r="G325" s="377">
        <f>IFERROR(VLOOKUP($B325,'P3'!$B:$AQ,6,FALSE),0)</f>
        <v>0</v>
      </c>
      <c r="H325" s="378">
        <f>IFERROR(VLOOKUP($B325,'P3'!$B:$AQ,7,FALSE),0)</f>
        <v>0</v>
      </c>
      <c r="I325" s="379">
        <f>IFERROR(VLOOKUP($B325,'P3'!$B:$AQ,8,FALSE),0)</f>
        <v>0</v>
      </c>
      <c r="J325" s="65">
        <f>IFERROR(VLOOKUP($B325,'P3'!$B:$AQ,9,FALSE),0)</f>
        <v>0</v>
      </c>
      <c r="K325" s="392"/>
      <c r="L325" s="393"/>
      <c r="M325" s="393"/>
      <c r="N325" s="68">
        <f t="shared" si="347"/>
        <v>0</v>
      </c>
      <c r="O325" s="66">
        <f t="shared" si="348"/>
        <v>0</v>
      </c>
      <c r="P325" s="26"/>
      <c r="Q325" s="67" cm="1">
        <f t="array" ref="Q325">SUMPRODUCT(('P3'!$M$8:$AV$8=Q$9)*('P3'!$B$11:$B$190=$B325)*('P3'!$M$11:$AV$190*1))</f>
        <v>0</v>
      </c>
      <c r="R325" s="68" cm="1">
        <f t="array" ref="R325">SUMPRODUCT(('P3'!$M$8:$AV$8=R$9)*('P3'!$B$11:$B$190=$B325)*('P3'!$M$11:$AV$190*1))</f>
        <v>0</v>
      </c>
      <c r="S325" s="69" cm="1">
        <f t="array" ref="S325">SUMPRODUCT(('P3'!$M$8:$AV$8=S$9)*('P3'!$B$11:$B$190=$B325)*('P3'!$M$11:$AV$190*1))</f>
        <v>0</v>
      </c>
      <c r="T325" s="67" cm="1">
        <f t="array" ref="T325">SUMPRODUCT(('P3'!$M$8:$AV$8=T$9)*('P3'!$B$11:$B$190=$B325)*('P3'!$M$11:$AV$190*1))</f>
        <v>0</v>
      </c>
      <c r="U325" s="68" cm="1">
        <f t="array" ref="U325">SUMPRODUCT(('P3'!$M$8:$AV$8=U$9)*('P3'!$B$11:$B$190=$B325)*('P3'!$M$11:$AV$190*1))</f>
        <v>0</v>
      </c>
      <c r="V325" s="69" cm="1">
        <f t="array" ref="V325">SUMPRODUCT(('P3'!$M$8:$AV$8=V$9)*('P3'!$B$11:$B$190=$B325)*('P3'!$M$11:$AV$190*1))</f>
        <v>0</v>
      </c>
      <c r="W325" s="67" cm="1">
        <f t="array" ref="W325">SUMPRODUCT(('P3'!$M$8:$AV$8=W$9)*('P3'!$B$11:$B$190=$B325)*('P3'!$M$11:$AV$190*1))</f>
        <v>0</v>
      </c>
      <c r="X325" s="68" cm="1">
        <f t="array" ref="X325">SUMPRODUCT(('P3'!$M$8:$AV$8=X$9)*('P3'!$B$11:$B$190=$B325)*('P3'!$M$11:$AV$190*1))</f>
        <v>0</v>
      </c>
      <c r="Y325" s="69" cm="1">
        <f t="array" ref="Y325">SUMPRODUCT(('P3'!$M$8:$AV$8=Y$9)*('P3'!$B$11:$B$190=$B325)*('P3'!$M$11:$AV$190*1))</f>
        <v>0</v>
      </c>
      <c r="Z325" s="67" cm="1">
        <f t="array" ref="Z325">SUMPRODUCT(('P3'!$M$8:$AV$8=Z$9)*('P3'!$B$11:$B$190=$B325)*('P3'!$M$11:$AV$190*1))</f>
        <v>0</v>
      </c>
      <c r="AA325" s="68" cm="1">
        <f t="array" ref="AA325">SUMPRODUCT(('P3'!$M$8:$AV$8=AA$9)*('P3'!$B$11:$B$190=$B325)*('P3'!$M$11:$AV$190*1))</f>
        <v>0</v>
      </c>
      <c r="AB325" s="69" cm="1">
        <f t="array" ref="AB325">SUMPRODUCT(('P3'!$M$8:$AV$8=AB$9)*('P3'!$B$11:$B$190=$B325)*('P3'!$M$11:$AV$190*1))</f>
        <v>0</v>
      </c>
      <c r="AC325" s="67" cm="1">
        <f t="array" ref="AC325">SUMPRODUCT(('P3'!$M$8:$AV$8=AC$9)*('P3'!$B$11:$B$190=$B325)*('P3'!$M$11:$AV$190*1))</f>
        <v>0</v>
      </c>
      <c r="AD325" s="68" cm="1">
        <f t="array" ref="AD325">SUMPRODUCT(('P3'!$M$8:$AV$8=AD$9)*('P3'!$B$11:$B$190=$B325)*('P3'!$M$11:$AV$190*1))</f>
        <v>0</v>
      </c>
      <c r="AE325" s="69" cm="1">
        <f t="array" ref="AE325">SUMPRODUCT(('P3'!$M$8:$AV$8=AE$9)*('P3'!$B$11:$B$190=$B325)*('P3'!$M$11:$AV$190*1))</f>
        <v>0</v>
      </c>
      <c r="AF325" s="67" cm="1">
        <f t="array" ref="AF325">SUMPRODUCT(('P3'!$M$8:$AV$8=AF$9)*('P3'!$B$11:$B$190=$B325)*('P3'!$M$11:$AV$190*1))</f>
        <v>0</v>
      </c>
      <c r="AG325" s="68" cm="1">
        <f t="array" ref="AG325">SUMPRODUCT(('P3'!$M$8:$AV$8=AG$9)*('P3'!$B$11:$B$190=$B325)*('P3'!$M$11:$AV$190*1))</f>
        <v>0</v>
      </c>
      <c r="AH325" s="69" cm="1">
        <f t="array" ref="AH325">SUMPRODUCT(('P3'!$M$8:$AV$8=AH$9)*('P3'!$B$11:$B$190=$B325)*('P3'!$M$11:$AV$190*1))</f>
        <v>0</v>
      </c>
      <c r="AI325" s="67" cm="1">
        <f t="array" ref="AI325">SUMPRODUCT(('P3'!$M$8:$AV$8=AI$9)*('P3'!$B$11:$B$190=$B325)*('P3'!$M$11:$AV$190*1))</f>
        <v>0</v>
      </c>
      <c r="AJ325" s="68" cm="1">
        <f t="array" ref="AJ325">SUMPRODUCT(('P3'!$M$8:$AV$8=AJ$9)*('P3'!$B$11:$B$190=$B325)*('P3'!$M$11:$AV$190*1))</f>
        <v>0</v>
      </c>
      <c r="AK325" s="69" cm="1">
        <f t="array" ref="AK325">SUMPRODUCT(('P3'!$M$8:$AV$8=AK$9)*('P3'!$B$11:$B$190=$B325)*('P3'!$M$11:$AV$190*1))</f>
        <v>0</v>
      </c>
      <c r="AL325" s="67" cm="1">
        <f t="array" ref="AL325">SUMPRODUCT(('P3'!$M$8:$AV$8=AL$9)*('P3'!$B$11:$B$190=$B325)*('P3'!$M$11:$AV$190*1))</f>
        <v>0</v>
      </c>
      <c r="AM325" s="68" cm="1">
        <f t="array" ref="AM325">SUMPRODUCT(('P3'!$M$8:$AV$8=AM$9)*('P3'!$B$11:$B$190=$B325)*('P3'!$M$11:$AV$190*1))</f>
        <v>0</v>
      </c>
      <c r="AN325" s="69" cm="1">
        <f t="array" ref="AN325">SUMPRODUCT(('P3'!$M$8:$AV$8=AN$9)*('P3'!$B$11:$B$190=$B325)*('P3'!$M$11:$AV$190*1))</f>
        <v>0</v>
      </c>
      <c r="AO325" s="67" cm="1">
        <f t="array" ref="AO325">SUMPRODUCT(('P3'!$M$8:$AV$8=AO$9)*('P3'!$B$11:$B$190=$B325)*('P3'!$M$11:$AV$190*1))</f>
        <v>0</v>
      </c>
      <c r="AP325" s="68" cm="1">
        <f t="array" ref="AP325">SUMPRODUCT(('P3'!$M$8:$AV$8=AP$9)*('P3'!$B$11:$B$190=$B325)*('P3'!$M$11:$AV$190*1))</f>
        <v>0</v>
      </c>
      <c r="AQ325" s="69" cm="1">
        <f t="array" ref="AQ325">SUMPRODUCT(('P3'!$M$8:$AV$8=AQ$9)*('P3'!$B$11:$B$190=$B325)*('P3'!$M$11:$AV$190*1))</f>
        <v>0</v>
      </c>
      <c r="AR325" s="67" cm="1">
        <f t="array" ref="AR325">SUMPRODUCT(('P3'!$M$8:$AV$8=AR$9)*('P3'!$B$11:$B$190=$B325)*('P3'!$M$11:$AV$190*1))</f>
        <v>0</v>
      </c>
      <c r="AS325" s="68" cm="1">
        <f t="array" ref="AS325">SUMPRODUCT(('P3'!$M$8:$AV$8=AS$9)*('P3'!$B$11:$B$190=$B325)*('P3'!$M$11:$AV$190*1))</f>
        <v>0</v>
      </c>
      <c r="AT325" s="69" cm="1">
        <f t="array" ref="AT325">SUMPRODUCT(('P3'!$M$8:$AV$8=AT$9)*('P3'!$B$11:$B$190=$B325)*('P3'!$M$11:$AV$190*1))</f>
        <v>0</v>
      </c>
      <c r="AU325" s="67" cm="1">
        <f t="array" ref="AU325">SUMPRODUCT(('P3'!$M$8:$AV$8=AU$9)*('P3'!$B$11:$B$190=$B325)*('P3'!$M$11:$AV$190*1))</f>
        <v>0</v>
      </c>
      <c r="AV325" s="68" cm="1">
        <f t="array" ref="AV325">SUMPRODUCT(('P3'!$M$8:$AV$8=AV$9)*('P3'!$B$11:$B$190=$B325)*('P3'!$M$11:$AV$190*1))</f>
        <v>0</v>
      </c>
      <c r="AW325" s="69" cm="1">
        <f t="array" ref="AW325">SUMPRODUCT(('P3'!$M$8:$AV$8=AW$9)*('P3'!$B$11:$B$190=$B325)*('P3'!$M$11:$AV$190*1))</f>
        <v>0</v>
      </c>
      <c r="AX325" s="67" cm="1">
        <f t="array" ref="AX325">SUMPRODUCT(('P3'!$M$8:$AV$8=AX$9)*('P3'!$B$11:$B$190=$B325)*('P3'!$M$11:$AV$190*1))</f>
        <v>0</v>
      </c>
      <c r="AY325" s="68" cm="1">
        <f t="array" ref="AY325">SUMPRODUCT(('P3'!$M$8:$AV$8=AY$9)*('P3'!$B$11:$B$190=$B325)*('P3'!$M$11:$AV$190*1))</f>
        <v>0</v>
      </c>
      <c r="AZ325" s="69" cm="1">
        <f t="array" ref="AZ325">SUMPRODUCT(('P3'!$M$8:$AV$8=AZ$9)*('P3'!$B$11:$B$190=$B325)*('P3'!$M$11:$AV$190*1))</f>
        <v>0</v>
      </c>
      <c r="BA325" s="26"/>
      <c r="BB325" s="381"/>
      <c r="BC325" s="382"/>
      <c r="BD325" s="26"/>
      <c r="BE325" s="381">
        <f t="shared" si="344"/>
        <v>0</v>
      </c>
      <c r="BF325" s="383">
        <f t="shared" si="345"/>
        <v>0</v>
      </c>
      <c r="BG325" s="26"/>
      <c r="BH325" s="381">
        <f t="shared" si="346"/>
        <v>0</v>
      </c>
      <c r="BI325" s="383">
        <f t="shared" si="293"/>
        <v>0</v>
      </c>
    </row>
    <row r="326" spans="2:61" ht="14.5" collapsed="1" x14ac:dyDescent="0.35">
      <c r="B326" s="26"/>
      <c r="C326" s="341" t="s">
        <v>162</v>
      </c>
      <c r="D326" s="342"/>
      <c r="E326" s="343"/>
      <c r="F326" s="344"/>
      <c r="G326" s="343"/>
      <c r="H326" s="345"/>
      <c r="I326" s="346"/>
      <c r="J326" s="347"/>
      <c r="K326" s="348">
        <f>K327+K372+K417+K462</f>
        <v>0</v>
      </c>
      <c r="L326" s="349">
        <f>L327+L372+L417+L462</f>
        <v>0</v>
      </c>
      <c r="M326" s="349">
        <f>M327+M372+M417+M462</f>
        <v>0</v>
      </c>
      <c r="N326" s="349">
        <f>N327+N372+N417+N462</f>
        <v>0</v>
      </c>
      <c r="O326" s="350">
        <f>O327+O372+O417+O462</f>
        <v>0</v>
      </c>
      <c r="P326" s="50"/>
      <c r="Q326" s="348">
        <f t="shared" ref="Q326:AZ326" si="349">Q327+Q372+Q417+Q462</f>
        <v>0</v>
      </c>
      <c r="R326" s="349">
        <f t="shared" si="349"/>
        <v>0</v>
      </c>
      <c r="S326" s="351">
        <f t="shared" si="349"/>
        <v>0</v>
      </c>
      <c r="T326" s="348">
        <f t="shared" si="349"/>
        <v>0</v>
      </c>
      <c r="U326" s="349">
        <f t="shared" si="349"/>
        <v>0</v>
      </c>
      <c r="V326" s="351">
        <f t="shared" si="349"/>
        <v>0</v>
      </c>
      <c r="W326" s="348">
        <f t="shared" si="349"/>
        <v>0</v>
      </c>
      <c r="X326" s="349">
        <f t="shared" si="349"/>
        <v>0</v>
      </c>
      <c r="Y326" s="351">
        <f t="shared" si="349"/>
        <v>0</v>
      </c>
      <c r="Z326" s="348">
        <f t="shared" si="349"/>
        <v>0</v>
      </c>
      <c r="AA326" s="349">
        <f t="shared" si="349"/>
        <v>0</v>
      </c>
      <c r="AB326" s="351">
        <f t="shared" si="349"/>
        <v>0</v>
      </c>
      <c r="AC326" s="348">
        <f t="shared" si="349"/>
        <v>0</v>
      </c>
      <c r="AD326" s="349">
        <f t="shared" si="349"/>
        <v>0</v>
      </c>
      <c r="AE326" s="351">
        <f t="shared" si="349"/>
        <v>0</v>
      </c>
      <c r="AF326" s="348">
        <f t="shared" si="349"/>
        <v>0</v>
      </c>
      <c r="AG326" s="349">
        <f t="shared" si="349"/>
        <v>0</v>
      </c>
      <c r="AH326" s="351">
        <f t="shared" si="349"/>
        <v>0</v>
      </c>
      <c r="AI326" s="348">
        <f t="shared" si="349"/>
        <v>0</v>
      </c>
      <c r="AJ326" s="349">
        <f t="shared" si="349"/>
        <v>0</v>
      </c>
      <c r="AK326" s="351">
        <f t="shared" si="349"/>
        <v>0</v>
      </c>
      <c r="AL326" s="348">
        <f t="shared" si="349"/>
        <v>0</v>
      </c>
      <c r="AM326" s="349">
        <f t="shared" si="349"/>
        <v>0</v>
      </c>
      <c r="AN326" s="351">
        <f t="shared" si="349"/>
        <v>0</v>
      </c>
      <c r="AO326" s="348">
        <f t="shared" si="349"/>
        <v>0</v>
      </c>
      <c r="AP326" s="349">
        <f t="shared" si="349"/>
        <v>0</v>
      </c>
      <c r="AQ326" s="351">
        <f t="shared" si="349"/>
        <v>0</v>
      </c>
      <c r="AR326" s="348">
        <f t="shared" si="349"/>
        <v>0</v>
      </c>
      <c r="AS326" s="349">
        <f t="shared" si="349"/>
        <v>0</v>
      </c>
      <c r="AT326" s="351">
        <f t="shared" si="349"/>
        <v>0</v>
      </c>
      <c r="AU326" s="348">
        <f t="shared" si="349"/>
        <v>0</v>
      </c>
      <c r="AV326" s="349">
        <f t="shared" si="349"/>
        <v>0</v>
      </c>
      <c r="AW326" s="351">
        <f t="shared" si="349"/>
        <v>0</v>
      </c>
      <c r="AX326" s="348">
        <f t="shared" si="349"/>
        <v>0</v>
      </c>
      <c r="AY326" s="349">
        <f t="shared" si="349"/>
        <v>0</v>
      </c>
      <c r="AZ326" s="351">
        <f t="shared" si="349"/>
        <v>0</v>
      </c>
      <c r="BA326" s="26"/>
      <c r="BB326" s="416">
        <f>BB327+BB372+BB417+BB462</f>
        <v>0</v>
      </c>
      <c r="BC326" s="417">
        <f>BC327+BC372+BC417+BC462</f>
        <v>0</v>
      </c>
      <c r="BD326" s="26"/>
      <c r="BE326" s="416">
        <f>BE327+BE372+BE417+BE462</f>
        <v>0</v>
      </c>
      <c r="BF326" s="418">
        <f t="shared" ref="BF326:BF327" si="350">IFERROR(BE326/O326,0)</f>
        <v>0</v>
      </c>
      <c r="BG326" s="26"/>
      <c r="BH326" s="416">
        <f>BH327+BH372+BH417+BH462</f>
        <v>0</v>
      </c>
      <c r="BI326" s="418">
        <f t="shared" si="293"/>
        <v>0</v>
      </c>
    </row>
    <row r="327" spans="2:61" ht="14.5" x14ac:dyDescent="0.35">
      <c r="B327" s="26"/>
      <c r="C327" s="148" t="s">
        <v>163</v>
      </c>
      <c r="D327" s="420"/>
      <c r="E327" s="421"/>
      <c r="F327" s="422"/>
      <c r="G327" s="421"/>
      <c r="H327" s="423"/>
      <c r="I327" s="424"/>
      <c r="J327" s="425"/>
      <c r="K327" s="426">
        <f>SUM(K328:K371)</f>
        <v>0</v>
      </c>
      <c r="L327" s="427">
        <f>SUM(L328:L371)</f>
        <v>0</v>
      </c>
      <c r="M327" s="427">
        <f>SUM(M328:M371)</f>
        <v>0</v>
      </c>
      <c r="N327" s="427">
        <f>SUM(N328:N371)</f>
        <v>0</v>
      </c>
      <c r="O327" s="428">
        <f>SUM(O328:O371)</f>
        <v>0</v>
      </c>
      <c r="P327" s="26"/>
      <c r="Q327" s="429">
        <f t="shared" ref="Q327:AZ327" si="351">SUM(Q328:Q371)</f>
        <v>0</v>
      </c>
      <c r="R327" s="430">
        <f t="shared" si="351"/>
        <v>0</v>
      </c>
      <c r="S327" s="431">
        <f t="shared" si="351"/>
        <v>0</v>
      </c>
      <c r="T327" s="429">
        <f t="shared" si="351"/>
        <v>0</v>
      </c>
      <c r="U327" s="430">
        <f t="shared" si="351"/>
        <v>0</v>
      </c>
      <c r="V327" s="431">
        <f t="shared" si="351"/>
        <v>0</v>
      </c>
      <c r="W327" s="429">
        <f t="shared" si="351"/>
        <v>0</v>
      </c>
      <c r="X327" s="430">
        <f t="shared" si="351"/>
        <v>0</v>
      </c>
      <c r="Y327" s="431">
        <f t="shared" si="351"/>
        <v>0</v>
      </c>
      <c r="Z327" s="429">
        <f t="shared" si="351"/>
        <v>0</v>
      </c>
      <c r="AA327" s="430">
        <f t="shared" si="351"/>
        <v>0</v>
      </c>
      <c r="AB327" s="431">
        <f t="shared" si="351"/>
        <v>0</v>
      </c>
      <c r="AC327" s="429">
        <f t="shared" si="351"/>
        <v>0</v>
      </c>
      <c r="AD327" s="430">
        <f t="shared" si="351"/>
        <v>0</v>
      </c>
      <c r="AE327" s="431">
        <f t="shared" si="351"/>
        <v>0</v>
      </c>
      <c r="AF327" s="429">
        <f t="shared" si="351"/>
        <v>0</v>
      </c>
      <c r="AG327" s="430">
        <f t="shared" si="351"/>
        <v>0</v>
      </c>
      <c r="AH327" s="431">
        <f t="shared" si="351"/>
        <v>0</v>
      </c>
      <c r="AI327" s="429">
        <f t="shared" si="351"/>
        <v>0</v>
      </c>
      <c r="AJ327" s="430">
        <f t="shared" si="351"/>
        <v>0</v>
      </c>
      <c r="AK327" s="431">
        <f t="shared" si="351"/>
        <v>0</v>
      </c>
      <c r="AL327" s="429">
        <f t="shared" si="351"/>
        <v>0</v>
      </c>
      <c r="AM327" s="430">
        <f t="shared" si="351"/>
        <v>0</v>
      </c>
      <c r="AN327" s="431">
        <f t="shared" si="351"/>
        <v>0</v>
      </c>
      <c r="AO327" s="429">
        <f t="shared" si="351"/>
        <v>0</v>
      </c>
      <c r="AP327" s="430">
        <f t="shared" si="351"/>
        <v>0</v>
      </c>
      <c r="AQ327" s="431">
        <f t="shared" si="351"/>
        <v>0</v>
      </c>
      <c r="AR327" s="429">
        <f t="shared" si="351"/>
        <v>0</v>
      </c>
      <c r="AS327" s="430">
        <f t="shared" si="351"/>
        <v>0</v>
      </c>
      <c r="AT327" s="431">
        <f t="shared" si="351"/>
        <v>0</v>
      </c>
      <c r="AU327" s="429">
        <f t="shared" si="351"/>
        <v>0</v>
      </c>
      <c r="AV327" s="430">
        <f t="shared" si="351"/>
        <v>0</v>
      </c>
      <c r="AW327" s="431">
        <f t="shared" si="351"/>
        <v>0</v>
      </c>
      <c r="AX327" s="429">
        <f t="shared" si="351"/>
        <v>0</v>
      </c>
      <c r="AY327" s="430">
        <f t="shared" si="351"/>
        <v>0</v>
      </c>
      <c r="AZ327" s="431">
        <f t="shared" si="351"/>
        <v>0</v>
      </c>
      <c r="BA327" s="26"/>
      <c r="BB327" s="432">
        <f>SUM(BB328:BB371)</f>
        <v>0</v>
      </c>
      <c r="BC327" s="433">
        <f>SUM(BC328:BC371)</f>
        <v>0</v>
      </c>
      <c r="BD327" s="26"/>
      <c r="BE327" s="432">
        <f>SUM(BE328:BE371)</f>
        <v>0</v>
      </c>
      <c r="BF327" s="390">
        <f t="shared" si="350"/>
        <v>0</v>
      </c>
      <c r="BG327" s="26"/>
      <c r="BH327" s="432">
        <f>SUM(BH328:BH371)</f>
        <v>0</v>
      </c>
      <c r="BI327" s="390">
        <f t="shared" si="293"/>
        <v>0</v>
      </c>
    </row>
    <row r="328" spans="2:61" ht="14.5" x14ac:dyDescent="0.35">
      <c r="B328" s="26"/>
      <c r="C328" s="363" t="str">
        <f>B2</f>
        <v>Lead Partner</v>
      </c>
      <c r="D328" s="364"/>
      <c r="E328" s="365"/>
      <c r="F328" s="366"/>
      <c r="G328" s="365"/>
      <c r="H328" s="367"/>
      <c r="I328" s="368"/>
      <c r="J328" s="369"/>
      <c r="K328" s="370"/>
      <c r="L328" s="371"/>
      <c r="M328" s="371"/>
      <c r="N328" s="371"/>
      <c r="O328" s="372"/>
      <c r="P328" s="50"/>
      <c r="Q328" s="370"/>
      <c r="R328" s="371"/>
      <c r="S328" s="373"/>
      <c r="T328" s="370"/>
      <c r="U328" s="371"/>
      <c r="V328" s="373"/>
      <c r="W328" s="370"/>
      <c r="X328" s="371"/>
      <c r="Y328" s="373"/>
      <c r="Z328" s="370"/>
      <c r="AA328" s="371"/>
      <c r="AB328" s="373"/>
      <c r="AC328" s="370"/>
      <c r="AD328" s="371"/>
      <c r="AE328" s="373"/>
      <c r="AF328" s="370"/>
      <c r="AG328" s="371"/>
      <c r="AH328" s="373"/>
      <c r="AI328" s="370"/>
      <c r="AJ328" s="371"/>
      <c r="AK328" s="373"/>
      <c r="AL328" s="370"/>
      <c r="AM328" s="371"/>
      <c r="AN328" s="373"/>
      <c r="AO328" s="370"/>
      <c r="AP328" s="371"/>
      <c r="AQ328" s="373"/>
      <c r="AR328" s="370"/>
      <c r="AS328" s="371"/>
      <c r="AT328" s="373"/>
      <c r="AU328" s="370"/>
      <c r="AV328" s="371"/>
      <c r="AW328" s="373"/>
      <c r="AX328" s="370"/>
      <c r="AY328" s="371"/>
      <c r="AZ328" s="373"/>
      <c r="BA328" s="26"/>
      <c r="BB328" s="375"/>
      <c r="BC328" s="400"/>
      <c r="BD328" s="26"/>
      <c r="BE328" s="375"/>
      <c r="BF328" s="374"/>
      <c r="BG328" s="26"/>
      <c r="BH328" s="375"/>
      <c r="BI328" s="374">
        <f t="shared" si="293"/>
        <v>0</v>
      </c>
    </row>
    <row r="329" spans="2:61" ht="14.5" x14ac:dyDescent="0.35">
      <c r="B329" s="61" t="s">
        <v>164</v>
      </c>
      <c r="C329" s="62">
        <f>IFERROR(VLOOKUP(B329,'Budget Lead'!B:AQ,2,FALSE),0)</f>
        <v>0</v>
      </c>
      <c r="D329" s="376">
        <f>IFERROR(VLOOKUP(B329,'Budget Lead'!B:AQ,3,FALSE),0)</f>
        <v>0</v>
      </c>
      <c r="E329" s="377">
        <f>IFERROR(VLOOKUP($B329,'Budget Lead'!$B:$AQ,4,FALSE),0)</f>
        <v>0</v>
      </c>
      <c r="F329" s="376">
        <f>IFERROR(VLOOKUP($B329,'Budget Lead'!$B:$AQ,5,FALSE),0)</f>
        <v>0</v>
      </c>
      <c r="G329" s="377">
        <f>IFERROR(VLOOKUP($B329,'Budget Lead'!$B:$AQ,6,FALSE),0)</f>
        <v>0</v>
      </c>
      <c r="H329" s="378">
        <f>IFERROR(VLOOKUP($B329,'Budget Lead'!$B:$AQ,7,FALSE),0)</f>
        <v>0</v>
      </c>
      <c r="I329" s="434">
        <f>IFERROR(VLOOKUP($B329,'Budget Lead'!$B:$AQ,8,FALSE),0)</f>
        <v>0</v>
      </c>
      <c r="J329" s="435">
        <f>IFERROR(VLOOKUP($B329,'Budget Lead'!$B:$AQ,9,FALSE),0)</f>
        <v>0</v>
      </c>
      <c r="K329" s="67">
        <f t="shared" ref="K329" si="352">D329*F329*H329*J329</f>
        <v>0</v>
      </c>
      <c r="L329" s="393"/>
      <c r="M329" s="393"/>
      <c r="N329" s="393"/>
      <c r="O329" s="66">
        <f>SUM(K329:N329)</f>
        <v>0</v>
      </c>
      <c r="P329" s="26"/>
      <c r="Q329" s="67" cm="1">
        <f t="array" ref="Q329">SUMPRODUCT(('Budget Lead'!$M$8:$AV$8=Q$9)*('Budget Lead'!$B$11:$B$190=$B329)*('Budget Lead'!$M$11:$AV$190)*1)</f>
        <v>0</v>
      </c>
      <c r="R329" s="68" cm="1">
        <f t="array" ref="R329">SUMPRODUCT(('Budget Lead'!$M$8:$AV$8=R$9)*('Budget Lead'!$B$11:$B$190=$B329)*('Budget Lead'!$M$11:$AV$190)*1)</f>
        <v>0</v>
      </c>
      <c r="S329" s="69" cm="1">
        <f t="array" ref="S329">SUMPRODUCT(('Budget Lead'!$M$8:$AV$8=S$9)*('Budget Lead'!$B$11:$B$190=$B329)*('Budget Lead'!$M$11:$AV$190)*1)</f>
        <v>0</v>
      </c>
      <c r="T329" s="67" cm="1">
        <f t="array" ref="T329">SUMPRODUCT(('Budget Lead'!$M$8:$AV$8=T$9)*('Budget Lead'!$B$11:$B$190=$B329)*('Budget Lead'!$M$11:$AV$190)*1)</f>
        <v>0</v>
      </c>
      <c r="U329" s="68" cm="1">
        <f t="array" ref="U329">SUMPRODUCT(('Budget Lead'!$M$8:$AV$8=U$9)*('Budget Lead'!$B$11:$B$190=$B329)*('Budget Lead'!$M$11:$AV$190)*1)</f>
        <v>0</v>
      </c>
      <c r="V329" s="69" cm="1">
        <f t="array" ref="V329">SUMPRODUCT(('Budget Lead'!$M$8:$AV$8=V$9)*('Budget Lead'!$B$11:$B$190=$B329)*('Budget Lead'!$M$11:$AV$190)*1)</f>
        <v>0</v>
      </c>
      <c r="W329" s="67" cm="1">
        <f t="array" ref="W329">SUMPRODUCT(('Budget Lead'!$M$8:$AV$8=W$9)*('Budget Lead'!$B$11:$B$190=$B329)*('Budget Lead'!$M$11:$AV$190)*1)</f>
        <v>0</v>
      </c>
      <c r="X329" s="68" cm="1">
        <f t="array" ref="X329">SUMPRODUCT(('Budget Lead'!$M$8:$AV$8=X$9)*('Budget Lead'!$B$11:$B$190=$B329)*('Budget Lead'!$M$11:$AV$190)*1)</f>
        <v>0</v>
      </c>
      <c r="Y329" s="69" cm="1">
        <f t="array" ref="Y329">SUMPRODUCT(('Budget Lead'!$M$8:$AV$8=Y$9)*('Budget Lead'!$B$11:$B$190=$B329)*('Budget Lead'!$M$11:$AV$190)*1)</f>
        <v>0</v>
      </c>
      <c r="Z329" s="67" cm="1">
        <f t="array" ref="Z329">SUMPRODUCT(('Budget Lead'!$M$8:$AV$8=Z$9)*('Budget Lead'!$B$11:$B$190=$B329)*('Budget Lead'!$M$11:$AV$190)*1)</f>
        <v>0</v>
      </c>
      <c r="AA329" s="68" cm="1">
        <f t="array" ref="AA329">SUMPRODUCT(('Budget Lead'!$M$8:$AV$8=AA$9)*('Budget Lead'!$B$11:$B$190=$B329)*('Budget Lead'!$M$11:$AV$190)*1)</f>
        <v>0</v>
      </c>
      <c r="AB329" s="69" cm="1">
        <f t="array" ref="AB329">SUMPRODUCT(('Budget Lead'!$M$8:$AV$8=AB$9)*('Budget Lead'!$B$11:$B$190=$B329)*('Budget Lead'!$M$11:$AV$190)*1)</f>
        <v>0</v>
      </c>
      <c r="AC329" s="67" cm="1">
        <f t="array" ref="AC329">SUMPRODUCT(('Budget Lead'!$M$8:$AV$8=AC$9)*('Budget Lead'!$B$11:$B$190=$B329)*('Budget Lead'!$M$11:$AV$190)*1)</f>
        <v>0</v>
      </c>
      <c r="AD329" s="68" cm="1">
        <f t="array" ref="AD329">SUMPRODUCT(('Budget Lead'!$M$8:$AV$8=AD$9)*('Budget Lead'!$B$11:$B$190=$B329)*('Budget Lead'!$M$11:$AV$190)*1)</f>
        <v>0</v>
      </c>
      <c r="AE329" s="69" cm="1">
        <f t="array" ref="AE329">SUMPRODUCT(('Budget Lead'!$M$8:$AV$8=AE$9)*('Budget Lead'!$B$11:$B$190=$B329)*('Budget Lead'!$M$11:$AV$190)*1)</f>
        <v>0</v>
      </c>
      <c r="AF329" s="67" cm="1">
        <f t="array" ref="AF329">SUMPRODUCT(('Budget Lead'!$M$8:$AV$8=AF$9)*('Budget Lead'!$B$11:$B$190=$B329)*('Budget Lead'!$M$11:$AV$190)*1)</f>
        <v>0</v>
      </c>
      <c r="AG329" s="68" cm="1">
        <f t="array" ref="AG329">SUMPRODUCT(('Budget Lead'!$M$8:$AV$8=AG$9)*('Budget Lead'!$B$11:$B$190=$B329)*('Budget Lead'!$M$11:$AV$190)*1)</f>
        <v>0</v>
      </c>
      <c r="AH329" s="69" cm="1">
        <f t="array" ref="AH329">SUMPRODUCT(('Budget Lead'!$M$8:$AV$8=AH$9)*('Budget Lead'!$B$11:$B$190=$B329)*('Budget Lead'!$M$11:$AV$190)*1)</f>
        <v>0</v>
      </c>
      <c r="AI329" s="67" cm="1">
        <f t="array" ref="AI329">SUMPRODUCT(('Budget Lead'!$M$8:$AV$8=AI$9)*('Budget Lead'!$B$11:$B$190=$B329)*('Budget Lead'!$M$11:$AV$190)*1)</f>
        <v>0</v>
      </c>
      <c r="AJ329" s="68" cm="1">
        <f t="array" ref="AJ329">SUMPRODUCT(('Budget Lead'!$M$8:$AV$8=AJ$9)*('Budget Lead'!$B$11:$B$190=$B329)*('Budget Lead'!$M$11:$AV$190)*1)</f>
        <v>0</v>
      </c>
      <c r="AK329" s="69" cm="1">
        <f t="array" ref="AK329">SUMPRODUCT(('Budget Lead'!$M$8:$AV$8=AK$9)*('Budget Lead'!$B$11:$B$190=$B329)*('Budget Lead'!$M$11:$AV$190)*1)</f>
        <v>0</v>
      </c>
      <c r="AL329" s="67" cm="1">
        <f t="array" ref="AL329">SUMPRODUCT(('Budget Lead'!$M$8:$AV$8=AL$9)*('Budget Lead'!$B$11:$B$190=$B329)*('Budget Lead'!$M$11:$AV$190)*1)</f>
        <v>0</v>
      </c>
      <c r="AM329" s="68" cm="1">
        <f t="array" ref="AM329">SUMPRODUCT(('Budget Lead'!$M$8:$AV$8=AM$9)*('Budget Lead'!$B$11:$B$190=$B329)*('Budget Lead'!$M$11:$AV$190)*1)</f>
        <v>0</v>
      </c>
      <c r="AN329" s="69" cm="1">
        <f t="array" ref="AN329">SUMPRODUCT(('Budget Lead'!$M$8:$AV$8=AN$9)*('Budget Lead'!$B$11:$B$190=$B329)*('Budget Lead'!$M$11:$AV$190)*1)</f>
        <v>0</v>
      </c>
      <c r="AO329" s="67" cm="1">
        <f t="array" ref="AO329">SUMPRODUCT(('Budget Lead'!$M$8:$AV$8=AO$9)*('Budget Lead'!$B$11:$B$190=$B329)*('Budget Lead'!$M$11:$AV$190)*1)</f>
        <v>0</v>
      </c>
      <c r="AP329" s="68" cm="1">
        <f t="array" ref="AP329">SUMPRODUCT(('Budget Lead'!$M$8:$AV$8=AP$9)*('Budget Lead'!$B$11:$B$190=$B329)*('Budget Lead'!$M$11:$AV$190)*1)</f>
        <v>0</v>
      </c>
      <c r="AQ329" s="69" cm="1">
        <f t="array" ref="AQ329">SUMPRODUCT(('Budget Lead'!$M$8:$AV$8=AQ$9)*('Budget Lead'!$B$11:$B$190=$B329)*('Budget Lead'!$M$11:$AV$190)*1)</f>
        <v>0</v>
      </c>
      <c r="AR329" s="67" cm="1">
        <f t="array" ref="AR329">SUMPRODUCT(('Budget Lead'!$M$8:$AV$8=AR$9)*('Budget Lead'!$B$11:$B$190=$B329)*('Budget Lead'!$M$11:$AV$190)*1)</f>
        <v>0</v>
      </c>
      <c r="AS329" s="68" cm="1">
        <f t="array" ref="AS329">SUMPRODUCT(('Budget Lead'!$M$8:$AV$8=AS$9)*('Budget Lead'!$B$11:$B$190=$B329)*('Budget Lead'!$M$11:$AV$190)*1)</f>
        <v>0</v>
      </c>
      <c r="AT329" s="69" cm="1">
        <f t="array" ref="AT329">SUMPRODUCT(('Budget Lead'!$M$8:$AV$8=AT$9)*('Budget Lead'!$B$11:$B$190=$B329)*('Budget Lead'!$M$11:$AV$190)*1)</f>
        <v>0</v>
      </c>
      <c r="AU329" s="67" cm="1">
        <f t="array" ref="AU329">SUMPRODUCT(('Budget Lead'!$M$8:$AV$8=AU$9)*('Budget Lead'!$B$11:$B$190=$B329)*('Budget Lead'!$M$11:$AV$190)*1)</f>
        <v>0</v>
      </c>
      <c r="AV329" s="68" cm="1">
        <f t="array" ref="AV329">SUMPRODUCT(('Budget Lead'!$M$8:$AV$8=AV$9)*('Budget Lead'!$B$11:$B$190=$B329)*('Budget Lead'!$M$11:$AV$190)*1)</f>
        <v>0</v>
      </c>
      <c r="AW329" s="69" cm="1">
        <f t="array" ref="AW329">SUMPRODUCT(('Budget Lead'!$M$8:$AV$8=AW$9)*('Budget Lead'!$B$11:$B$190=$B329)*('Budget Lead'!$M$11:$AV$190)*1)</f>
        <v>0</v>
      </c>
      <c r="AX329" s="67" cm="1">
        <f t="array" ref="AX329">SUMPRODUCT(('Budget Lead'!$M$8:$AV$8=AX$9)*('Budget Lead'!$B$11:$B$190=$B329)*('Budget Lead'!$M$11:$AV$190)*1)</f>
        <v>0</v>
      </c>
      <c r="AY329" s="68" cm="1">
        <f t="array" ref="AY329">SUMPRODUCT(('Budget Lead'!$M$8:$AV$8=AY$9)*('Budget Lead'!$B$11:$B$190=$B329)*('Budget Lead'!$M$11:$AV$190)*1)</f>
        <v>0</v>
      </c>
      <c r="AZ329" s="69" cm="1">
        <f t="array" ref="AZ329">SUMPRODUCT(('Budget Lead'!$M$8:$AV$8=AZ$9)*('Budget Lead'!$B$11:$B$190=$B329)*('Budget Lead'!$M$11:$AV$190)*1)</f>
        <v>0</v>
      </c>
      <c r="BA329" s="26"/>
      <c r="BB329" s="381"/>
      <c r="BC329" s="382"/>
      <c r="BD329" s="26"/>
      <c r="BE329" s="381">
        <f t="shared" ref="BE329:BE338" si="353">SUM(Q329:AZ329)</f>
        <v>0</v>
      </c>
      <c r="BF329" s="383">
        <f t="shared" ref="BF329:BF338" si="354">IFERROR(BE329/O329,0)</f>
        <v>0</v>
      </c>
      <c r="BG329" s="26"/>
      <c r="BH329" s="381">
        <f t="shared" ref="BH329:BH338" si="355">BB329+BE329</f>
        <v>0</v>
      </c>
      <c r="BI329" s="383">
        <f t="shared" si="293"/>
        <v>0</v>
      </c>
    </row>
    <row r="330" spans="2:61" ht="14.5" x14ac:dyDescent="0.35">
      <c r="B330" s="61" t="s">
        <v>165</v>
      </c>
      <c r="C330" s="62">
        <f>IFERROR(VLOOKUP(B330,'Budget Lead'!B:AQ,2,FALSE),0)</f>
        <v>0</v>
      </c>
      <c r="D330" s="376">
        <f>IFERROR(VLOOKUP(B330,'Budget Lead'!B:AQ,3,FALSE),0)</f>
        <v>0</v>
      </c>
      <c r="E330" s="377">
        <f>IFERROR(VLOOKUP($B330,'Budget Lead'!$B:$AQ,4,FALSE),0)</f>
        <v>0</v>
      </c>
      <c r="F330" s="376">
        <f>IFERROR(VLOOKUP($B330,'Budget Lead'!$B:$AQ,5,FALSE),0)</f>
        <v>0</v>
      </c>
      <c r="G330" s="377">
        <f>IFERROR(VLOOKUP($B330,'Budget Lead'!$B:$AQ,6,FALSE),0)</f>
        <v>0</v>
      </c>
      <c r="H330" s="378">
        <f>IFERROR(VLOOKUP($B330,'Budget Lead'!$B:$AQ,7,FALSE),0)</f>
        <v>0</v>
      </c>
      <c r="I330" s="434">
        <f>IFERROR(VLOOKUP($B330,'Budget Lead'!$B:$AQ,8,FALSE),0)</f>
        <v>0</v>
      </c>
      <c r="J330" s="435">
        <f>IFERROR(VLOOKUP($B330,'Budget Lead'!$B:$AQ,9,FALSE),0)</f>
        <v>0</v>
      </c>
      <c r="K330" s="67">
        <f t="shared" ref="K330:K338" si="356">D330*F330*H330*J330</f>
        <v>0</v>
      </c>
      <c r="L330" s="393"/>
      <c r="M330" s="393"/>
      <c r="N330" s="393"/>
      <c r="O330" s="66">
        <f t="shared" ref="O330:O338" si="357">SUM(K330:N330)</f>
        <v>0</v>
      </c>
      <c r="P330" s="26"/>
      <c r="Q330" s="67" cm="1">
        <f t="array" ref="Q330">SUMPRODUCT(('Budget Lead'!$M$8:$AV$8=Q$9)*('Budget Lead'!$B$11:$B$190=$B330)*('Budget Lead'!$M$11:$AV$190)*1)</f>
        <v>0</v>
      </c>
      <c r="R330" s="68" cm="1">
        <f t="array" ref="R330">SUMPRODUCT(('Budget Lead'!$M$8:$AV$8=R$9)*('Budget Lead'!$B$11:$B$190=$B330)*('Budget Lead'!$M$11:$AV$190)*1)</f>
        <v>0</v>
      </c>
      <c r="S330" s="69" cm="1">
        <f t="array" ref="S330">SUMPRODUCT(('Budget Lead'!$M$8:$AV$8=S$9)*('Budget Lead'!$B$11:$B$190=$B330)*('Budget Lead'!$M$11:$AV$190)*1)</f>
        <v>0</v>
      </c>
      <c r="T330" s="67" cm="1">
        <f t="array" ref="T330">SUMPRODUCT(('Budget Lead'!$M$8:$AV$8=T$9)*('Budget Lead'!$B$11:$B$190=$B330)*('Budget Lead'!$M$11:$AV$190)*1)</f>
        <v>0</v>
      </c>
      <c r="U330" s="68" cm="1">
        <f t="array" ref="U330">SUMPRODUCT(('Budget Lead'!$M$8:$AV$8=U$9)*('Budget Lead'!$B$11:$B$190=$B330)*('Budget Lead'!$M$11:$AV$190)*1)</f>
        <v>0</v>
      </c>
      <c r="V330" s="69" cm="1">
        <f t="array" ref="V330">SUMPRODUCT(('Budget Lead'!$M$8:$AV$8=V$9)*('Budget Lead'!$B$11:$B$190=$B330)*('Budget Lead'!$M$11:$AV$190)*1)</f>
        <v>0</v>
      </c>
      <c r="W330" s="67" cm="1">
        <f t="array" ref="W330">SUMPRODUCT(('Budget Lead'!$M$8:$AV$8=W$9)*('Budget Lead'!$B$11:$B$190=$B330)*('Budget Lead'!$M$11:$AV$190)*1)</f>
        <v>0</v>
      </c>
      <c r="X330" s="68" cm="1">
        <f t="array" ref="X330">SUMPRODUCT(('Budget Lead'!$M$8:$AV$8=X$9)*('Budget Lead'!$B$11:$B$190=$B330)*('Budget Lead'!$M$11:$AV$190)*1)</f>
        <v>0</v>
      </c>
      <c r="Y330" s="69" cm="1">
        <f t="array" ref="Y330">SUMPRODUCT(('Budget Lead'!$M$8:$AV$8=Y$9)*('Budget Lead'!$B$11:$B$190=$B330)*('Budget Lead'!$M$11:$AV$190)*1)</f>
        <v>0</v>
      </c>
      <c r="Z330" s="67" cm="1">
        <f t="array" ref="Z330">SUMPRODUCT(('Budget Lead'!$M$8:$AV$8=Z$9)*('Budget Lead'!$B$11:$B$190=$B330)*('Budget Lead'!$M$11:$AV$190)*1)</f>
        <v>0</v>
      </c>
      <c r="AA330" s="68" cm="1">
        <f t="array" ref="AA330">SUMPRODUCT(('Budget Lead'!$M$8:$AV$8=AA$9)*('Budget Lead'!$B$11:$B$190=$B330)*('Budget Lead'!$M$11:$AV$190)*1)</f>
        <v>0</v>
      </c>
      <c r="AB330" s="69" cm="1">
        <f t="array" ref="AB330">SUMPRODUCT(('Budget Lead'!$M$8:$AV$8=AB$9)*('Budget Lead'!$B$11:$B$190=$B330)*('Budget Lead'!$M$11:$AV$190)*1)</f>
        <v>0</v>
      </c>
      <c r="AC330" s="67" cm="1">
        <f t="array" ref="AC330">SUMPRODUCT(('Budget Lead'!$M$8:$AV$8=AC$9)*('Budget Lead'!$B$11:$B$190=$B330)*('Budget Lead'!$M$11:$AV$190)*1)</f>
        <v>0</v>
      </c>
      <c r="AD330" s="68" cm="1">
        <f t="array" ref="AD330">SUMPRODUCT(('Budget Lead'!$M$8:$AV$8=AD$9)*('Budget Lead'!$B$11:$B$190=$B330)*('Budget Lead'!$M$11:$AV$190)*1)</f>
        <v>0</v>
      </c>
      <c r="AE330" s="69" cm="1">
        <f t="array" ref="AE330">SUMPRODUCT(('Budget Lead'!$M$8:$AV$8=AE$9)*('Budget Lead'!$B$11:$B$190=$B330)*('Budget Lead'!$M$11:$AV$190)*1)</f>
        <v>0</v>
      </c>
      <c r="AF330" s="67" cm="1">
        <f t="array" ref="AF330">SUMPRODUCT(('Budget Lead'!$M$8:$AV$8=AF$9)*('Budget Lead'!$B$11:$B$190=$B330)*('Budget Lead'!$M$11:$AV$190)*1)</f>
        <v>0</v>
      </c>
      <c r="AG330" s="68" cm="1">
        <f t="array" ref="AG330">SUMPRODUCT(('Budget Lead'!$M$8:$AV$8=AG$9)*('Budget Lead'!$B$11:$B$190=$B330)*('Budget Lead'!$M$11:$AV$190)*1)</f>
        <v>0</v>
      </c>
      <c r="AH330" s="69" cm="1">
        <f t="array" ref="AH330">SUMPRODUCT(('Budget Lead'!$M$8:$AV$8=AH$9)*('Budget Lead'!$B$11:$B$190=$B330)*('Budget Lead'!$M$11:$AV$190)*1)</f>
        <v>0</v>
      </c>
      <c r="AI330" s="67" cm="1">
        <f t="array" ref="AI330">SUMPRODUCT(('Budget Lead'!$M$8:$AV$8=AI$9)*('Budget Lead'!$B$11:$B$190=$B330)*('Budget Lead'!$M$11:$AV$190)*1)</f>
        <v>0</v>
      </c>
      <c r="AJ330" s="68" cm="1">
        <f t="array" ref="AJ330">SUMPRODUCT(('Budget Lead'!$M$8:$AV$8=AJ$9)*('Budget Lead'!$B$11:$B$190=$B330)*('Budget Lead'!$M$11:$AV$190)*1)</f>
        <v>0</v>
      </c>
      <c r="AK330" s="69" cm="1">
        <f t="array" ref="AK330">SUMPRODUCT(('Budget Lead'!$M$8:$AV$8=AK$9)*('Budget Lead'!$B$11:$B$190=$B330)*('Budget Lead'!$M$11:$AV$190)*1)</f>
        <v>0</v>
      </c>
      <c r="AL330" s="67" cm="1">
        <f t="array" ref="AL330">SUMPRODUCT(('Budget Lead'!$M$8:$AV$8=AL$9)*('Budget Lead'!$B$11:$B$190=$B330)*('Budget Lead'!$M$11:$AV$190)*1)</f>
        <v>0</v>
      </c>
      <c r="AM330" s="68" cm="1">
        <f t="array" ref="AM330">SUMPRODUCT(('Budget Lead'!$M$8:$AV$8=AM$9)*('Budget Lead'!$B$11:$B$190=$B330)*('Budget Lead'!$M$11:$AV$190)*1)</f>
        <v>0</v>
      </c>
      <c r="AN330" s="69" cm="1">
        <f t="array" ref="AN330">SUMPRODUCT(('Budget Lead'!$M$8:$AV$8=AN$9)*('Budget Lead'!$B$11:$B$190=$B330)*('Budget Lead'!$M$11:$AV$190)*1)</f>
        <v>0</v>
      </c>
      <c r="AO330" s="67" cm="1">
        <f t="array" ref="AO330">SUMPRODUCT(('Budget Lead'!$M$8:$AV$8=AO$9)*('Budget Lead'!$B$11:$B$190=$B330)*('Budget Lead'!$M$11:$AV$190)*1)</f>
        <v>0</v>
      </c>
      <c r="AP330" s="68" cm="1">
        <f t="array" ref="AP330">SUMPRODUCT(('Budget Lead'!$M$8:$AV$8=AP$9)*('Budget Lead'!$B$11:$B$190=$B330)*('Budget Lead'!$M$11:$AV$190)*1)</f>
        <v>0</v>
      </c>
      <c r="AQ330" s="69" cm="1">
        <f t="array" ref="AQ330">SUMPRODUCT(('Budget Lead'!$M$8:$AV$8=AQ$9)*('Budget Lead'!$B$11:$B$190=$B330)*('Budget Lead'!$M$11:$AV$190)*1)</f>
        <v>0</v>
      </c>
      <c r="AR330" s="67" cm="1">
        <f t="array" ref="AR330">SUMPRODUCT(('Budget Lead'!$M$8:$AV$8=AR$9)*('Budget Lead'!$B$11:$B$190=$B330)*('Budget Lead'!$M$11:$AV$190)*1)</f>
        <v>0</v>
      </c>
      <c r="AS330" s="68" cm="1">
        <f t="array" ref="AS330">SUMPRODUCT(('Budget Lead'!$M$8:$AV$8=AS$9)*('Budget Lead'!$B$11:$B$190=$B330)*('Budget Lead'!$M$11:$AV$190)*1)</f>
        <v>0</v>
      </c>
      <c r="AT330" s="69" cm="1">
        <f t="array" ref="AT330">SUMPRODUCT(('Budget Lead'!$M$8:$AV$8=AT$9)*('Budget Lead'!$B$11:$B$190=$B330)*('Budget Lead'!$M$11:$AV$190)*1)</f>
        <v>0</v>
      </c>
      <c r="AU330" s="67" cm="1">
        <f t="array" ref="AU330">SUMPRODUCT(('Budget Lead'!$M$8:$AV$8=AU$9)*('Budget Lead'!$B$11:$B$190=$B330)*('Budget Lead'!$M$11:$AV$190)*1)</f>
        <v>0</v>
      </c>
      <c r="AV330" s="68" cm="1">
        <f t="array" ref="AV330">SUMPRODUCT(('Budget Lead'!$M$8:$AV$8=AV$9)*('Budget Lead'!$B$11:$B$190=$B330)*('Budget Lead'!$M$11:$AV$190)*1)</f>
        <v>0</v>
      </c>
      <c r="AW330" s="69" cm="1">
        <f t="array" ref="AW330">SUMPRODUCT(('Budget Lead'!$M$8:$AV$8=AW$9)*('Budget Lead'!$B$11:$B$190=$B330)*('Budget Lead'!$M$11:$AV$190)*1)</f>
        <v>0</v>
      </c>
      <c r="AX330" s="67" cm="1">
        <f t="array" ref="AX330">SUMPRODUCT(('Budget Lead'!$M$8:$AV$8=AX$9)*('Budget Lead'!$B$11:$B$190=$B330)*('Budget Lead'!$M$11:$AV$190)*1)</f>
        <v>0</v>
      </c>
      <c r="AY330" s="68" cm="1">
        <f t="array" ref="AY330">SUMPRODUCT(('Budget Lead'!$M$8:$AV$8=AY$9)*('Budget Lead'!$B$11:$B$190=$B330)*('Budget Lead'!$M$11:$AV$190)*1)</f>
        <v>0</v>
      </c>
      <c r="AZ330" s="69" cm="1">
        <f t="array" ref="AZ330">SUMPRODUCT(('Budget Lead'!$M$8:$AV$8=AZ$9)*('Budget Lead'!$B$11:$B$190=$B330)*('Budget Lead'!$M$11:$AV$190)*1)</f>
        <v>0</v>
      </c>
      <c r="BA330" s="26"/>
      <c r="BB330" s="381"/>
      <c r="BC330" s="382"/>
      <c r="BD330" s="26"/>
      <c r="BE330" s="381">
        <f t="shared" si="353"/>
        <v>0</v>
      </c>
      <c r="BF330" s="383">
        <f t="shared" si="354"/>
        <v>0</v>
      </c>
      <c r="BG330" s="26"/>
      <c r="BH330" s="381">
        <f t="shared" si="355"/>
        <v>0</v>
      </c>
      <c r="BI330" s="383">
        <f t="shared" si="293"/>
        <v>0</v>
      </c>
    </row>
    <row r="331" spans="2:61" ht="14.5" hidden="1" customHeight="1" outlineLevel="1" x14ac:dyDescent="0.35">
      <c r="B331" s="61" t="s">
        <v>166</v>
      </c>
      <c r="C331" s="62">
        <f>IFERROR(VLOOKUP(B331,'Budget Lead'!B:AQ,2,FALSE),0)</f>
        <v>0</v>
      </c>
      <c r="D331" s="376">
        <f>IFERROR(VLOOKUP(B331,'Budget Lead'!B:AQ,3,FALSE),0)</f>
        <v>0</v>
      </c>
      <c r="E331" s="377">
        <f>IFERROR(VLOOKUP($B331,'Budget Lead'!$B:$AQ,4,FALSE),0)</f>
        <v>0</v>
      </c>
      <c r="F331" s="376">
        <f>IFERROR(VLOOKUP($B331,'Budget Lead'!$B:$AQ,5,FALSE),0)</f>
        <v>0</v>
      </c>
      <c r="G331" s="377">
        <f>IFERROR(VLOOKUP($B331,'Budget Lead'!$B:$AQ,6,FALSE),0)</f>
        <v>0</v>
      </c>
      <c r="H331" s="378">
        <f>IFERROR(VLOOKUP($B331,'Budget Lead'!$B:$AQ,7,FALSE),0)</f>
        <v>0</v>
      </c>
      <c r="I331" s="434">
        <f>IFERROR(VLOOKUP($B331,'Budget Lead'!$B:$AQ,8,FALSE),0)</f>
        <v>0</v>
      </c>
      <c r="J331" s="435">
        <f>IFERROR(VLOOKUP($B331,'Budget Lead'!$B:$AQ,9,FALSE),0)</f>
        <v>0</v>
      </c>
      <c r="K331" s="67">
        <f t="shared" si="356"/>
        <v>0</v>
      </c>
      <c r="L331" s="393"/>
      <c r="M331" s="393"/>
      <c r="N331" s="393"/>
      <c r="O331" s="66">
        <f t="shared" si="357"/>
        <v>0</v>
      </c>
      <c r="P331" s="26"/>
      <c r="Q331" s="67" cm="1">
        <f t="array" ref="Q331">SUMPRODUCT(('Budget Lead'!$M$8:$AV$8=Q$9)*('Budget Lead'!$B$11:$B$190=$B331)*('Budget Lead'!$M$11:$AV$190)*1)</f>
        <v>0</v>
      </c>
      <c r="R331" s="68" cm="1">
        <f t="array" ref="R331">SUMPRODUCT(('Budget Lead'!$M$8:$AV$8=R$9)*('Budget Lead'!$B$11:$B$190=$B331)*('Budget Lead'!$M$11:$AV$190)*1)</f>
        <v>0</v>
      </c>
      <c r="S331" s="69" cm="1">
        <f t="array" ref="S331">SUMPRODUCT(('Budget Lead'!$M$8:$AV$8=S$9)*('Budget Lead'!$B$11:$B$190=$B331)*('Budget Lead'!$M$11:$AV$190)*1)</f>
        <v>0</v>
      </c>
      <c r="T331" s="67" cm="1">
        <f t="array" ref="T331">SUMPRODUCT(('Budget Lead'!$M$8:$AV$8=T$9)*('Budget Lead'!$B$11:$B$190=$B331)*('Budget Lead'!$M$11:$AV$190)*1)</f>
        <v>0</v>
      </c>
      <c r="U331" s="68" cm="1">
        <f t="array" ref="U331">SUMPRODUCT(('Budget Lead'!$M$8:$AV$8=U$9)*('Budget Lead'!$B$11:$B$190=$B331)*('Budget Lead'!$M$11:$AV$190)*1)</f>
        <v>0</v>
      </c>
      <c r="V331" s="69" cm="1">
        <f t="array" ref="V331">SUMPRODUCT(('Budget Lead'!$M$8:$AV$8=V$9)*('Budget Lead'!$B$11:$B$190=$B331)*('Budget Lead'!$M$11:$AV$190)*1)</f>
        <v>0</v>
      </c>
      <c r="W331" s="67" cm="1">
        <f t="array" ref="W331">SUMPRODUCT(('Budget Lead'!$M$8:$AV$8=W$9)*('Budget Lead'!$B$11:$B$190=$B331)*('Budget Lead'!$M$11:$AV$190)*1)</f>
        <v>0</v>
      </c>
      <c r="X331" s="68" cm="1">
        <f t="array" ref="X331">SUMPRODUCT(('Budget Lead'!$M$8:$AV$8=X$9)*('Budget Lead'!$B$11:$B$190=$B331)*('Budget Lead'!$M$11:$AV$190)*1)</f>
        <v>0</v>
      </c>
      <c r="Y331" s="69" cm="1">
        <f t="array" ref="Y331">SUMPRODUCT(('Budget Lead'!$M$8:$AV$8=Y$9)*('Budget Lead'!$B$11:$B$190=$B331)*('Budget Lead'!$M$11:$AV$190)*1)</f>
        <v>0</v>
      </c>
      <c r="Z331" s="67" cm="1">
        <f t="array" ref="Z331">SUMPRODUCT(('Budget Lead'!$M$8:$AV$8=Z$9)*('Budget Lead'!$B$11:$B$190=$B331)*('Budget Lead'!$M$11:$AV$190)*1)</f>
        <v>0</v>
      </c>
      <c r="AA331" s="68" cm="1">
        <f t="array" ref="AA331">SUMPRODUCT(('Budget Lead'!$M$8:$AV$8=AA$9)*('Budget Lead'!$B$11:$B$190=$B331)*('Budget Lead'!$M$11:$AV$190)*1)</f>
        <v>0</v>
      </c>
      <c r="AB331" s="69" cm="1">
        <f t="array" ref="AB331">SUMPRODUCT(('Budget Lead'!$M$8:$AV$8=AB$9)*('Budget Lead'!$B$11:$B$190=$B331)*('Budget Lead'!$M$11:$AV$190)*1)</f>
        <v>0</v>
      </c>
      <c r="AC331" s="67" cm="1">
        <f t="array" ref="AC331">SUMPRODUCT(('Budget Lead'!$M$8:$AV$8=AC$9)*('Budget Lead'!$B$11:$B$190=$B331)*('Budget Lead'!$M$11:$AV$190)*1)</f>
        <v>0</v>
      </c>
      <c r="AD331" s="68" cm="1">
        <f t="array" ref="AD331">SUMPRODUCT(('Budget Lead'!$M$8:$AV$8=AD$9)*('Budget Lead'!$B$11:$B$190=$B331)*('Budget Lead'!$M$11:$AV$190)*1)</f>
        <v>0</v>
      </c>
      <c r="AE331" s="69" cm="1">
        <f t="array" ref="AE331">SUMPRODUCT(('Budget Lead'!$M$8:$AV$8=AE$9)*('Budget Lead'!$B$11:$B$190=$B331)*('Budget Lead'!$M$11:$AV$190)*1)</f>
        <v>0</v>
      </c>
      <c r="AF331" s="67" cm="1">
        <f t="array" ref="AF331">SUMPRODUCT(('Budget Lead'!$M$8:$AV$8=AF$9)*('Budget Lead'!$B$11:$B$190=$B331)*('Budget Lead'!$M$11:$AV$190)*1)</f>
        <v>0</v>
      </c>
      <c r="AG331" s="68" cm="1">
        <f t="array" ref="AG331">SUMPRODUCT(('Budget Lead'!$M$8:$AV$8=AG$9)*('Budget Lead'!$B$11:$B$190=$B331)*('Budget Lead'!$M$11:$AV$190)*1)</f>
        <v>0</v>
      </c>
      <c r="AH331" s="69" cm="1">
        <f t="array" ref="AH331">SUMPRODUCT(('Budget Lead'!$M$8:$AV$8=AH$9)*('Budget Lead'!$B$11:$B$190=$B331)*('Budget Lead'!$M$11:$AV$190)*1)</f>
        <v>0</v>
      </c>
      <c r="AI331" s="67" cm="1">
        <f t="array" ref="AI331">SUMPRODUCT(('Budget Lead'!$M$8:$AV$8=AI$9)*('Budget Lead'!$B$11:$B$190=$B331)*('Budget Lead'!$M$11:$AV$190)*1)</f>
        <v>0</v>
      </c>
      <c r="AJ331" s="68" cm="1">
        <f t="array" ref="AJ331">SUMPRODUCT(('Budget Lead'!$M$8:$AV$8=AJ$9)*('Budget Lead'!$B$11:$B$190=$B331)*('Budget Lead'!$M$11:$AV$190)*1)</f>
        <v>0</v>
      </c>
      <c r="AK331" s="69" cm="1">
        <f t="array" ref="AK331">SUMPRODUCT(('Budget Lead'!$M$8:$AV$8=AK$9)*('Budget Lead'!$B$11:$B$190=$B331)*('Budget Lead'!$M$11:$AV$190)*1)</f>
        <v>0</v>
      </c>
      <c r="AL331" s="67" cm="1">
        <f t="array" ref="AL331">SUMPRODUCT(('Budget Lead'!$M$8:$AV$8=AL$9)*('Budget Lead'!$B$11:$B$190=$B331)*('Budget Lead'!$M$11:$AV$190)*1)</f>
        <v>0</v>
      </c>
      <c r="AM331" s="68" cm="1">
        <f t="array" ref="AM331">SUMPRODUCT(('Budget Lead'!$M$8:$AV$8=AM$9)*('Budget Lead'!$B$11:$B$190=$B331)*('Budget Lead'!$M$11:$AV$190)*1)</f>
        <v>0</v>
      </c>
      <c r="AN331" s="69" cm="1">
        <f t="array" ref="AN331">SUMPRODUCT(('Budget Lead'!$M$8:$AV$8=AN$9)*('Budget Lead'!$B$11:$B$190=$B331)*('Budget Lead'!$M$11:$AV$190)*1)</f>
        <v>0</v>
      </c>
      <c r="AO331" s="67" cm="1">
        <f t="array" ref="AO331">SUMPRODUCT(('Budget Lead'!$M$8:$AV$8=AO$9)*('Budget Lead'!$B$11:$B$190=$B331)*('Budget Lead'!$M$11:$AV$190)*1)</f>
        <v>0</v>
      </c>
      <c r="AP331" s="68" cm="1">
        <f t="array" ref="AP331">SUMPRODUCT(('Budget Lead'!$M$8:$AV$8=AP$9)*('Budget Lead'!$B$11:$B$190=$B331)*('Budget Lead'!$M$11:$AV$190)*1)</f>
        <v>0</v>
      </c>
      <c r="AQ331" s="69" cm="1">
        <f t="array" ref="AQ331">SUMPRODUCT(('Budget Lead'!$M$8:$AV$8=AQ$9)*('Budget Lead'!$B$11:$B$190=$B331)*('Budget Lead'!$M$11:$AV$190)*1)</f>
        <v>0</v>
      </c>
      <c r="AR331" s="67" cm="1">
        <f t="array" ref="AR331">SUMPRODUCT(('Budget Lead'!$M$8:$AV$8=AR$9)*('Budget Lead'!$B$11:$B$190=$B331)*('Budget Lead'!$M$11:$AV$190)*1)</f>
        <v>0</v>
      </c>
      <c r="AS331" s="68" cm="1">
        <f t="array" ref="AS331">SUMPRODUCT(('Budget Lead'!$M$8:$AV$8=AS$9)*('Budget Lead'!$B$11:$B$190=$B331)*('Budget Lead'!$M$11:$AV$190)*1)</f>
        <v>0</v>
      </c>
      <c r="AT331" s="69" cm="1">
        <f t="array" ref="AT331">SUMPRODUCT(('Budget Lead'!$M$8:$AV$8=AT$9)*('Budget Lead'!$B$11:$B$190=$B331)*('Budget Lead'!$M$11:$AV$190)*1)</f>
        <v>0</v>
      </c>
      <c r="AU331" s="67" cm="1">
        <f t="array" ref="AU331">SUMPRODUCT(('Budget Lead'!$M$8:$AV$8=AU$9)*('Budget Lead'!$B$11:$B$190=$B331)*('Budget Lead'!$M$11:$AV$190)*1)</f>
        <v>0</v>
      </c>
      <c r="AV331" s="68" cm="1">
        <f t="array" ref="AV331">SUMPRODUCT(('Budget Lead'!$M$8:$AV$8=AV$9)*('Budget Lead'!$B$11:$B$190=$B331)*('Budget Lead'!$M$11:$AV$190)*1)</f>
        <v>0</v>
      </c>
      <c r="AW331" s="69" cm="1">
        <f t="array" ref="AW331">SUMPRODUCT(('Budget Lead'!$M$8:$AV$8=AW$9)*('Budget Lead'!$B$11:$B$190=$B331)*('Budget Lead'!$M$11:$AV$190)*1)</f>
        <v>0</v>
      </c>
      <c r="AX331" s="67" cm="1">
        <f t="array" ref="AX331">SUMPRODUCT(('Budget Lead'!$M$8:$AV$8=AX$9)*('Budget Lead'!$B$11:$B$190=$B331)*('Budget Lead'!$M$11:$AV$190)*1)</f>
        <v>0</v>
      </c>
      <c r="AY331" s="68" cm="1">
        <f t="array" ref="AY331">SUMPRODUCT(('Budget Lead'!$M$8:$AV$8=AY$9)*('Budget Lead'!$B$11:$B$190=$B331)*('Budget Lead'!$M$11:$AV$190)*1)</f>
        <v>0</v>
      </c>
      <c r="AZ331" s="69" cm="1">
        <f t="array" ref="AZ331">SUMPRODUCT(('Budget Lead'!$M$8:$AV$8=AZ$9)*('Budget Lead'!$B$11:$B$190=$B331)*('Budget Lead'!$M$11:$AV$190)*1)</f>
        <v>0</v>
      </c>
      <c r="BA331" s="26"/>
      <c r="BB331" s="381"/>
      <c r="BC331" s="382"/>
      <c r="BD331" s="26"/>
      <c r="BE331" s="381">
        <f t="shared" si="353"/>
        <v>0</v>
      </c>
      <c r="BF331" s="383">
        <f t="shared" si="354"/>
        <v>0</v>
      </c>
      <c r="BG331" s="26"/>
      <c r="BH331" s="381">
        <f t="shared" si="355"/>
        <v>0</v>
      </c>
      <c r="BI331" s="383">
        <f t="shared" si="293"/>
        <v>0</v>
      </c>
    </row>
    <row r="332" spans="2:61" ht="14.5" hidden="1" customHeight="1" outlineLevel="1" x14ac:dyDescent="0.35">
      <c r="B332" s="61" t="s">
        <v>167</v>
      </c>
      <c r="C332" s="62">
        <f>IFERROR(VLOOKUP(B332,'Budget Lead'!B:AQ,2,FALSE),0)</f>
        <v>0</v>
      </c>
      <c r="D332" s="376">
        <f>IFERROR(VLOOKUP(B332,'Budget Lead'!B:AQ,3,FALSE),0)</f>
        <v>0</v>
      </c>
      <c r="E332" s="377">
        <f>IFERROR(VLOOKUP($B332,'Budget Lead'!$B:$AQ,4,FALSE),0)</f>
        <v>0</v>
      </c>
      <c r="F332" s="376">
        <f>IFERROR(VLOOKUP($B332,'Budget Lead'!$B:$AQ,5,FALSE),0)</f>
        <v>0</v>
      </c>
      <c r="G332" s="377">
        <f>IFERROR(VLOOKUP($B332,'Budget Lead'!$B:$AQ,6,FALSE),0)</f>
        <v>0</v>
      </c>
      <c r="H332" s="378">
        <f>IFERROR(VLOOKUP($B332,'Budget Lead'!$B:$AQ,7,FALSE),0)</f>
        <v>0</v>
      </c>
      <c r="I332" s="434">
        <f>IFERROR(VLOOKUP($B332,'Budget Lead'!$B:$AQ,8,FALSE),0)</f>
        <v>0</v>
      </c>
      <c r="J332" s="435">
        <f>IFERROR(VLOOKUP($B332,'Budget Lead'!$B:$AQ,9,FALSE),0)</f>
        <v>0</v>
      </c>
      <c r="K332" s="67">
        <f t="shared" si="356"/>
        <v>0</v>
      </c>
      <c r="L332" s="393"/>
      <c r="M332" s="393"/>
      <c r="N332" s="393"/>
      <c r="O332" s="66">
        <f t="shared" si="357"/>
        <v>0</v>
      </c>
      <c r="P332" s="26"/>
      <c r="Q332" s="67" cm="1">
        <f t="array" ref="Q332">SUMPRODUCT(('Budget Lead'!$M$8:$AV$8=Q$9)*('Budget Lead'!$B$11:$B$190=$B332)*('Budget Lead'!$M$11:$AV$190)*1)</f>
        <v>0</v>
      </c>
      <c r="R332" s="68" cm="1">
        <f t="array" ref="R332">SUMPRODUCT(('Budget Lead'!$M$8:$AV$8=R$9)*('Budget Lead'!$B$11:$B$190=$B332)*('Budget Lead'!$M$11:$AV$190)*1)</f>
        <v>0</v>
      </c>
      <c r="S332" s="69" cm="1">
        <f t="array" ref="S332">SUMPRODUCT(('Budget Lead'!$M$8:$AV$8=S$9)*('Budget Lead'!$B$11:$B$190=$B332)*('Budget Lead'!$M$11:$AV$190)*1)</f>
        <v>0</v>
      </c>
      <c r="T332" s="67" cm="1">
        <f t="array" ref="T332">SUMPRODUCT(('Budget Lead'!$M$8:$AV$8=T$9)*('Budget Lead'!$B$11:$B$190=$B332)*('Budget Lead'!$M$11:$AV$190)*1)</f>
        <v>0</v>
      </c>
      <c r="U332" s="68" cm="1">
        <f t="array" ref="U332">SUMPRODUCT(('Budget Lead'!$M$8:$AV$8=U$9)*('Budget Lead'!$B$11:$B$190=$B332)*('Budget Lead'!$M$11:$AV$190)*1)</f>
        <v>0</v>
      </c>
      <c r="V332" s="69" cm="1">
        <f t="array" ref="V332">SUMPRODUCT(('Budget Lead'!$M$8:$AV$8=V$9)*('Budget Lead'!$B$11:$B$190=$B332)*('Budget Lead'!$M$11:$AV$190)*1)</f>
        <v>0</v>
      </c>
      <c r="W332" s="67" cm="1">
        <f t="array" ref="W332">SUMPRODUCT(('Budget Lead'!$M$8:$AV$8=W$9)*('Budget Lead'!$B$11:$B$190=$B332)*('Budget Lead'!$M$11:$AV$190)*1)</f>
        <v>0</v>
      </c>
      <c r="X332" s="68" cm="1">
        <f t="array" ref="X332">SUMPRODUCT(('Budget Lead'!$M$8:$AV$8=X$9)*('Budget Lead'!$B$11:$B$190=$B332)*('Budget Lead'!$M$11:$AV$190)*1)</f>
        <v>0</v>
      </c>
      <c r="Y332" s="69" cm="1">
        <f t="array" ref="Y332">SUMPRODUCT(('Budget Lead'!$M$8:$AV$8=Y$9)*('Budget Lead'!$B$11:$B$190=$B332)*('Budget Lead'!$M$11:$AV$190)*1)</f>
        <v>0</v>
      </c>
      <c r="Z332" s="67" cm="1">
        <f t="array" ref="Z332">SUMPRODUCT(('Budget Lead'!$M$8:$AV$8=Z$9)*('Budget Lead'!$B$11:$B$190=$B332)*('Budget Lead'!$M$11:$AV$190)*1)</f>
        <v>0</v>
      </c>
      <c r="AA332" s="68" cm="1">
        <f t="array" ref="AA332">SUMPRODUCT(('Budget Lead'!$M$8:$AV$8=AA$9)*('Budget Lead'!$B$11:$B$190=$B332)*('Budget Lead'!$M$11:$AV$190)*1)</f>
        <v>0</v>
      </c>
      <c r="AB332" s="69" cm="1">
        <f t="array" ref="AB332">SUMPRODUCT(('Budget Lead'!$M$8:$AV$8=AB$9)*('Budget Lead'!$B$11:$B$190=$B332)*('Budget Lead'!$M$11:$AV$190)*1)</f>
        <v>0</v>
      </c>
      <c r="AC332" s="67" cm="1">
        <f t="array" ref="AC332">SUMPRODUCT(('Budget Lead'!$M$8:$AV$8=AC$9)*('Budget Lead'!$B$11:$B$190=$B332)*('Budget Lead'!$M$11:$AV$190)*1)</f>
        <v>0</v>
      </c>
      <c r="AD332" s="68" cm="1">
        <f t="array" ref="AD332">SUMPRODUCT(('Budget Lead'!$M$8:$AV$8=AD$9)*('Budget Lead'!$B$11:$B$190=$B332)*('Budget Lead'!$M$11:$AV$190)*1)</f>
        <v>0</v>
      </c>
      <c r="AE332" s="69" cm="1">
        <f t="array" ref="AE332">SUMPRODUCT(('Budget Lead'!$M$8:$AV$8=AE$9)*('Budget Lead'!$B$11:$B$190=$B332)*('Budget Lead'!$M$11:$AV$190)*1)</f>
        <v>0</v>
      </c>
      <c r="AF332" s="67" cm="1">
        <f t="array" ref="AF332">SUMPRODUCT(('Budget Lead'!$M$8:$AV$8=AF$9)*('Budget Lead'!$B$11:$B$190=$B332)*('Budget Lead'!$M$11:$AV$190)*1)</f>
        <v>0</v>
      </c>
      <c r="AG332" s="68" cm="1">
        <f t="array" ref="AG332">SUMPRODUCT(('Budget Lead'!$M$8:$AV$8=AG$9)*('Budget Lead'!$B$11:$B$190=$B332)*('Budget Lead'!$M$11:$AV$190)*1)</f>
        <v>0</v>
      </c>
      <c r="AH332" s="69" cm="1">
        <f t="array" ref="AH332">SUMPRODUCT(('Budget Lead'!$M$8:$AV$8=AH$9)*('Budget Lead'!$B$11:$B$190=$B332)*('Budget Lead'!$M$11:$AV$190)*1)</f>
        <v>0</v>
      </c>
      <c r="AI332" s="67" cm="1">
        <f t="array" ref="AI332">SUMPRODUCT(('Budget Lead'!$M$8:$AV$8=AI$9)*('Budget Lead'!$B$11:$B$190=$B332)*('Budget Lead'!$M$11:$AV$190)*1)</f>
        <v>0</v>
      </c>
      <c r="AJ332" s="68" cm="1">
        <f t="array" ref="AJ332">SUMPRODUCT(('Budget Lead'!$M$8:$AV$8=AJ$9)*('Budget Lead'!$B$11:$B$190=$B332)*('Budget Lead'!$M$11:$AV$190)*1)</f>
        <v>0</v>
      </c>
      <c r="AK332" s="69" cm="1">
        <f t="array" ref="AK332">SUMPRODUCT(('Budget Lead'!$M$8:$AV$8=AK$9)*('Budget Lead'!$B$11:$B$190=$B332)*('Budget Lead'!$M$11:$AV$190)*1)</f>
        <v>0</v>
      </c>
      <c r="AL332" s="67" cm="1">
        <f t="array" ref="AL332">SUMPRODUCT(('Budget Lead'!$M$8:$AV$8=AL$9)*('Budget Lead'!$B$11:$B$190=$B332)*('Budget Lead'!$M$11:$AV$190)*1)</f>
        <v>0</v>
      </c>
      <c r="AM332" s="68" cm="1">
        <f t="array" ref="AM332">SUMPRODUCT(('Budget Lead'!$M$8:$AV$8=AM$9)*('Budget Lead'!$B$11:$B$190=$B332)*('Budget Lead'!$M$11:$AV$190)*1)</f>
        <v>0</v>
      </c>
      <c r="AN332" s="69" cm="1">
        <f t="array" ref="AN332">SUMPRODUCT(('Budget Lead'!$M$8:$AV$8=AN$9)*('Budget Lead'!$B$11:$B$190=$B332)*('Budget Lead'!$M$11:$AV$190)*1)</f>
        <v>0</v>
      </c>
      <c r="AO332" s="67" cm="1">
        <f t="array" ref="AO332">SUMPRODUCT(('Budget Lead'!$M$8:$AV$8=AO$9)*('Budget Lead'!$B$11:$B$190=$B332)*('Budget Lead'!$M$11:$AV$190)*1)</f>
        <v>0</v>
      </c>
      <c r="AP332" s="68" cm="1">
        <f t="array" ref="AP332">SUMPRODUCT(('Budget Lead'!$M$8:$AV$8=AP$9)*('Budget Lead'!$B$11:$B$190=$B332)*('Budget Lead'!$M$11:$AV$190)*1)</f>
        <v>0</v>
      </c>
      <c r="AQ332" s="69" cm="1">
        <f t="array" ref="AQ332">SUMPRODUCT(('Budget Lead'!$M$8:$AV$8=AQ$9)*('Budget Lead'!$B$11:$B$190=$B332)*('Budget Lead'!$M$11:$AV$190)*1)</f>
        <v>0</v>
      </c>
      <c r="AR332" s="67" cm="1">
        <f t="array" ref="AR332">SUMPRODUCT(('Budget Lead'!$M$8:$AV$8=AR$9)*('Budget Lead'!$B$11:$B$190=$B332)*('Budget Lead'!$M$11:$AV$190)*1)</f>
        <v>0</v>
      </c>
      <c r="AS332" s="68" cm="1">
        <f t="array" ref="AS332">SUMPRODUCT(('Budget Lead'!$M$8:$AV$8=AS$9)*('Budget Lead'!$B$11:$B$190=$B332)*('Budget Lead'!$M$11:$AV$190)*1)</f>
        <v>0</v>
      </c>
      <c r="AT332" s="69" cm="1">
        <f t="array" ref="AT332">SUMPRODUCT(('Budget Lead'!$M$8:$AV$8=AT$9)*('Budget Lead'!$B$11:$B$190=$B332)*('Budget Lead'!$M$11:$AV$190)*1)</f>
        <v>0</v>
      </c>
      <c r="AU332" s="67" cm="1">
        <f t="array" ref="AU332">SUMPRODUCT(('Budget Lead'!$M$8:$AV$8=AU$9)*('Budget Lead'!$B$11:$B$190=$B332)*('Budget Lead'!$M$11:$AV$190)*1)</f>
        <v>0</v>
      </c>
      <c r="AV332" s="68" cm="1">
        <f t="array" ref="AV332">SUMPRODUCT(('Budget Lead'!$M$8:$AV$8=AV$9)*('Budget Lead'!$B$11:$B$190=$B332)*('Budget Lead'!$M$11:$AV$190)*1)</f>
        <v>0</v>
      </c>
      <c r="AW332" s="69" cm="1">
        <f t="array" ref="AW332">SUMPRODUCT(('Budget Lead'!$M$8:$AV$8=AW$9)*('Budget Lead'!$B$11:$B$190=$B332)*('Budget Lead'!$M$11:$AV$190)*1)</f>
        <v>0</v>
      </c>
      <c r="AX332" s="67" cm="1">
        <f t="array" ref="AX332">SUMPRODUCT(('Budget Lead'!$M$8:$AV$8=AX$9)*('Budget Lead'!$B$11:$B$190=$B332)*('Budget Lead'!$M$11:$AV$190)*1)</f>
        <v>0</v>
      </c>
      <c r="AY332" s="68" cm="1">
        <f t="array" ref="AY332">SUMPRODUCT(('Budget Lead'!$M$8:$AV$8=AY$9)*('Budget Lead'!$B$11:$B$190=$B332)*('Budget Lead'!$M$11:$AV$190)*1)</f>
        <v>0</v>
      </c>
      <c r="AZ332" s="69" cm="1">
        <f t="array" ref="AZ332">SUMPRODUCT(('Budget Lead'!$M$8:$AV$8=AZ$9)*('Budget Lead'!$B$11:$B$190=$B332)*('Budget Lead'!$M$11:$AV$190)*1)</f>
        <v>0</v>
      </c>
      <c r="BA332" s="26"/>
      <c r="BB332" s="381"/>
      <c r="BC332" s="382"/>
      <c r="BD332" s="26"/>
      <c r="BE332" s="381">
        <f t="shared" si="353"/>
        <v>0</v>
      </c>
      <c r="BF332" s="383">
        <f t="shared" si="354"/>
        <v>0</v>
      </c>
      <c r="BG332" s="26"/>
      <c r="BH332" s="381">
        <f t="shared" si="355"/>
        <v>0</v>
      </c>
      <c r="BI332" s="383">
        <f t="shared" si="293"/>
        <v>0</v>
      </c>
    </row>
    <row r="333" spans="2:61" ht="14.5" hidden="1" customHeight="1" outlineLevel="1" x14ac:dyDescent="0.35">
      <c r="B333" s="61" t="s">
        <v>168</v>
      </c>
      <c r="C333" s="62">
        <f>IFERROR(VLOOKUP(B333,'Budget Lead'!B:AQ,2,FALSE),0)</f>
        <v>0</v>
      </c>
      <c r="D333" s="376">
        <f>IFERROR(VLOOKUP(B333,'Budget Lead'!B:AQ,3,FALSE),0)</f>
        <v>0</v>
      </c>
      <c r="E333" s="377">
        <f>IFERROR(VLOOKUP($B333,'Budget Lead'!$B:$AQ,4,FALSE),0)</f>
        <v>0</v>
      </c>
      <c r="F333" s="376">
        <f>IFERROR(VLOOKUP($B333,'Budget Lead'!$B:$AQ,5,FALSE),0)</f>
        <v>0</v>
      </c>
      <c r="G333" s="377">
        <f>IFERROR(VLOOKUP($B333,'Budget Lead'!$B:$AQ,6,FALSE),0)</f>
        <v>0</v>
      </c>
      <c r="H333" s="378">
        <f>IFERROR(VLOOKUP($B333,'Budget Lead'!$B:$AQ,7,FALSE),0)</f>
        <v>0</v>
      </c>
      <c r="I333" s="434">
        <f>IFERROR(VLOOKUP($B333,'Budget Lead'!$B:$AQ,8,FALSE),0)</f>
        <v>0</v>
      </c>
      <c r="J333" s="435">
        <f>IFERROR(VLOOKUP($B333,'Budget Lead'!$B:$AQ,9,FALSE),0)</f>
        <v>0</v>
      </c>
      <c r="K333" s="67">
        <f t="shared" si="356"/>
        <v>0</v>
      </c>
      <c r="L333" s="393"/>
      <c r="M333" s="393"/>
      <c r="N333" s="393"/>
      <c r="O333" s="66">
        <f t="shared" si="357"/>
        <v>0</v>
      </c>
      <c r="P333" s="26"/>
      <c r="Q333" s="67" cm="1">
        <f t="array" ref="Q333">SUMPRODUCT(('Budget Lead'!$M$8:$AV$8=Q$9)*('Budget Lead'!$B$11:$B$190=$B333)*('Budget Lead'!$M$11:$AV$190)*1)</f>
        <v>0</v>
      </c>
      <c r="R333" s="68" cm="1">
        <f t="array" ref="R333">SUMPRODUCT(('Budget Lead'!$M$8:$AV$8=R$9)*('Budget Lead'!$B$11:$B$190=$B333)*('Budget Lead'!$M$11:$AV$190)*1)</f>
        <v>0</v>
      </c>
      <c r="S333" s="69" cm="1">
        <f t="array" ref="S333">SUMPRODUCT(('Budget Lead'!$M$8:$AV$8=S$9)*('Budget Lead'!$B$11:$B$190=$B333)*('Budget Lead'!$M$11:$AV$190)*1)</f>
        <v>0</v>
      </c>
      <c r="T333" s="67" cm="1">
        <f t="array" ref="T333">SUMPRODUCT(('Budget Lead'!$M$8:$AV$8=T$9)*('Budget Lead'!$B$11:$B$190=$B333)*('Budget Lead'!$M$11:$AV$190)*1)</f>
        <v>0</v>
      </c>
      <c r="U333" s="68" cm="1">
        <f t="array" ref="U333">SUMPRODUCT(('Budget Lead'!$M$8:$AV$8=U$9)*('Budget Lead'!$B$11:$B$190=$B333)*('Budget Lead'!$M$11:$AV$190)*1)</f>
        <v>0</v>
      </c>
      <c r="V333" s="69" cm="1">
        <f t="array" ref="V333">SUMPRODUCT(('Budget Lead'!$M$8:$AV$8=V$9)*('Budget Lead'!$B$11:$B$190=$B333)*('Budget Lead'!$M$11:$AV$190)*1)</f>
        <v>0</v>
      </c>
      <c r="W333" s="67" cm="1">
        <f t="array" ref="W333">SUMPRODUCT(('Budget Lead'!$M$8:$AV$8=W$9)*('Budget Lead'!$B$11:$B$190=$B333)*('Budget Lead'!$M$11:$AV$190)*1)</f>
        <v>0</v>
      </c>
      <c r="X333" s="68" cm="1">
        <f t="array" ref="X333">SUMPRODUCT(('Budget Lead'!$M$8:$AV$8=X$9)*('Budget Lead'!$B$11:$B$190=$B333)*('Budget Lead'!$M$11:$AV$190)*1)</f>
        <v>0</v>
      </c>
      <c r="Y333" s="69" cm="1">
        <f t="array" ref="Y333">SUMPRODUCT(('Budget Lead'!$M$8:$AV$8=Y$9)*('Budget Lead'!$B$11:$B$190=$B333)*('Budget Lead'!$M$11:$AV$190)*1)</f>
        <v>0</v>
      </c>
      <c r="Z333" s="67" cm="1">
        <f t="array" ref="Z333">SUMPRODUCT(('Budget Lead'!$M$8:$AV$8=Z$9)*('Budget Lead'!$B$11:$B$190=$B333)*('Budget Lead'!$M$11:$AV$190)*1)</f>
        <v>0</v>
      </c>
      <c r="AA333" s="68" cm="1">
        <f t="array" ref="AA333">SUMPRODUCT(('Budget Lead'!$M$8:$AV$8=AA$9)*('Budget Lead'!$B$11:$B$190=$B333)*('Budget Lead'!$M$11:$AV$190)*1)</f>
        <v>0</v>
      </c>
      <c r="AB333" s="69" cm="1">
        <f t="array" ref="AB333">SUMPRODUCT(('Budget Lead'!$M$8:$AV$8=AB$9)*('Budget Lead'!$B$11:$B$190=$B333)*('Budget Lead'!$M$11:$AV$190)*1)</f>
        <v>0</v>
      </c>
      <c r="AC333" s="67" cm="1">
        <f t="array" ref="AC333">SUMPRODUCT(('Budget Lead'!$M$8:$AV$8=AC$9)*('Budget Lead'!$B$11:$B$190=$B333)*('Budget Lead'!$M$11:$AV$190)*1)</f>
        <v>0</v>
      </c>
      <c r="AD333" s="68" cm="1">
        <f t="array" ref="AD333">SUMPRODUCT(('Budget Lead'!$M$8:$AV$8=AD$9)*('Budget Lead'!$B$11:$B$190=$B333)*('Budget Lead'!$M$11:$AV$190)*1)</f>
        <v>0</v>
      </c>
      <c r="AE333" s="69" cm="1">
        <f t="array" ref="AE333">SUMPRODUCT(('Budget Lead'!$M$8:$AV$8=AE$9)*('Budget Lead'!$B$11:$B$190=$B333)*('Budget Lead'!$M$11:$AV$190)*1)</f>
        <v>0</v>
      </c>
      <c r="AF333" s="67" cm="1">
        <f t="array" ref="AF333">SUMPRODUCT(('Budget Lead'!$M$8:$AV$8=AF$9)*('Budget Lead'!$B$11:$B$190=$B333)*('Budget Lead'!$M$11:$AV$190)*1)</f>
        <v>0</v>
      </c>
      <c r="AG333" s="68" cm="1">
        <f t="array" ref="AG333">SUMPRODUCT(('Budget Lead'!$M$8:$AV$8=AG$9)*('Budget Lead'!$B$11:$B$190=$B333)*('Budget Lead'!$M$11:$AV$190)*1)</f>
        <v>0</v>
      </c>
      <c r="AH333" s="69" cm="1">
        <f t="array" ref="AH333">SUMPRODUCT(('Budget Lead'!$M$8:$AV$8=AH$9)*('Budget Lead'!$B$11:$B$190=$B333)*('Budget Lead'!$M$11:$AV$190)*1)</f>
        <v>0</v>
      </c>
      <c r="AI333" s="67" cm="1">
        <f t="array" ref="AI333">SUMPRODUCT(('Budget Lead'!$M$8:$AV$8=AI$9)*('Budget Lead'!$B$11:$B$190=$B333)*('Budget Lead'!$M$11:$AV$190)*1)</f>
        <v>0</v>
      </c>
      <c r="AJ333" s="68" cm="1">
        <f t="array" ref="AJ333">SUMPRODUCT(('Budget Lead'!$M$8:$AV$8=AJ$9)*('Budget Lead'!$B$11:$B$190=$B333)*('Budget Lead'!$M$11:$AV$190)*1)</f>
        <v>0</v>
      </c>
      <c r="AK333" s="69" cm="1">
        <f t="array" ref="AK333">SUMPRODUCT(('Budget Lead'!$M$8:$AV$8=AK$9)*('Budget Lead'!$B$11:$B$190=$B333)*('Budget Lead'!$M$11:$AV$190)*1)</f>
        <v>0</v>
      </c>
      <c r="AL333" s="67" cm="1">
        <f t="array" ref="AL333">SUMPRODUCT(('Budget Lead'!$M$8:$AV$8=AL$9)*('Budget Lead'!$B$11:$B$190=$B333)*('Budget Lead'!$M$11:$AV$190)*1)</f>
        <v>0</v>
      </c>
      <c r="AM333" s="68" cm="1">
        <f t="array" ref="AM333">SUMPRODUCT(('Budget Lead'!$M$8:$AV$8=AM$9)*('Budget Lead'!$B$11:$B$190=$B333)*('Budget Lead'!$M$11:$AV$190)*1)</f>
        <v>0</v>
      </c>
      <c r="AN333" s="69" cm="1">
        <f t="array" ref="AN333">SUMPRODUCT(('Budget Lead'!$M$8:$AV$8=AN$9)*('Budget Lead'!$B$11:$B$190=$B333)*('Budget Lead'!$M$11:$AV$190)*1)</f>
        <v>0</v>
      </c>
      <c r="AO333" s="67" cm="1">
        <f t="array" ref="AO333">SUMPRODUCT(('Budget Lead'!$M$8:$AV$8=AO$9)*('Budget Lead'!$B$11:$B$190=$B333)*('Budget Lead'!$M$11:$AV$190)*1)</f>
        <v>0</v>
      </c>
      <c r="AP333" s="68" cm="1">
        <f t="array" ref="AP333">SUMPRODUCT(('Budget Lead'!$M$8:$AV$8=AP$9)*('Budget Lead'!$B$11:$B$190=$B333)*('Budget Lead'!$M$11:$AV$190)*1)</f>
        <v>0</v>
      </c>
      <c r="AQ333" s="69" cm="1">
        <f t="array" ref="AQ333">SUMPRODUCT(('Budget Lead'!$M$8:$AV$8=AQ$9)*('Budget Lead'!$B$11:$B$190=$B333)*('Budget Lead'!$M$11:$AV$190)*1)</f>
        <v>0</v>
      </c>
      <c r="AR333" s="67" cm="1">
        <f t="array" ref="AR333">SUMPRODUCT(('Budget Lead'!$M$8:$AV$8=AR$9)*('Budget Lead'!$B$11:$B$190=$B333)*('Budget Lead'!$M$11:$AV$190)*1)</f>
        <v>0</v>
      </c>
      <c r="AS333" s="68" cm="1">
        <f t="array" ref="AS333">SUMPRODUCT(('Budget Lead'!$M$8:$AV$8=AS$9)*('Budget Lead'!$B$11:$B$190=$B333)*('Budget Lead'!$M$11:$AV$190)*1)</f>
        <v>0</v>
      </c>
      <c r="AT333" s="69" cm="1">
        <f t="array" ref="AT333">SUMPRODUCT(('Budget Lead'!$M$8:$AV$8=AT$9)*('Budget Lead'!$B$11:$B$190=$B333)*('Budget Lead'!$M$11:$AV$190)*1)</f>
        <v>0</v>
      </c>
      <c r="AU333" s="67" cm="1">
        <f t="array" ref="AU333">SUMPRODUCT(('Budget Lead'!$M$8:$AV$8=AU$9)*('Budget Lead'!$B$11:$B$190=$B333)*('Budget Lead'!$M$11:$AV$190)*1)</f>
        <v>0</v>
      </c>
      <c r="AV333" s="68" cm="1">
        <f t="array" ref="AV333">SUMPRODUCT(('Budget Lead'!$M$8:$AV$8=AV$9)*('Budget Lead'!$B$11:$B$190=$B333)*('Budget Lead'!$M$11:$AV$190)*1)</f>
        <v>0</v>
      </c>
      <c r="AW333" s="69" cm="1">
        <f t="array" ref="AW333">SUMPRODUCT(('Budget Lead'!$M$8:$AV$8=AW$9)*('Budget Lead'!$B$11:$B$190=$B333)*('Budget Lead'!$M$11:$AV$190)*1)</f>
        <v>0</v>
      </c>
      <c r="AX333" s="67" cm="1">
        <f t="array" ref="AX333">SUMPRODUCT(('Budget Lead'!$M$8:$AV$8=AX$9)*('Budget Lead'!$B$11:$B$190=$B333)*('Budget Lead'!$M$11:$AV$190)*1)</f>
        <v>0</v>
      </c>
      <c r="AY333" s="68" cm="1">
        <f t="array" ref="AY333">SUMPRODUCT(('Budget Lead'!$M$8:$AV$8=AY$9)*('Budget Lead'!$B$11:$B$190=$B333)*('Budget Lead'!$M$11:$AV$190)*1)</f>
        <v>0</v>
      </c>
      <c r="AZ333" s="69" cm="1">
        <f t="array" ref="AZ333">SUMPRODUCT(('Budget Lead'!$M$8:$AV$8=AZ$9)*('Budget Lead'!$B$11:$B$190=$B333)*('Budget Lead'!$M$11:$AV$190)*1)</f>
        <v>0</v>
      </c>
      <c r="BA333" s="26"/>
      <c r="BB333" s="381"/>
      <c r="BC333" s="382"/>
      <c r="BD333" s="26"/>
      <c r="BE333" s="381">
        <f t="shared" si="353"/>
        <v>0</v>
      </c>
      <c r="BF333" s="383">
        <f t="shared" si="354"/>
        <v>0</v>
      </c>
      <c r="BG333" s="26"/>
      <c r="BH333" s="381">
        <f t="shared" si="355"/>
        <v>0</v>
      </c>
      <c r="BI333" s="383">
        <f t="shared" si="293"/>
        <v>0</v>
      </c>
    </row>
    <row r="334" spans="2:61" ht="12" hidden="1" customHeight="1" outlineLevel="1" x14ac:dyDescent="0.35">
      <c r="B334" s="61" t="s">
        <v>169</v>
      </c>
      <c r="C334" s="62">
        <f>IFERROR(VLOOKUP(B334,'Budget Lead'!B:AQ,2,FALSE),0)</f>
        <v>0</v>
      </c>
      <c r="D334" s="376">
        <f>IFERROR(VLOOKUP(B334,'Budget Lead'!B:AQ,3,FALSE),0)</f>
        <v>0</v>
      </c>
      <c r="E334" s="377">
        <f>IFERROR(VLOOKUP($B334,'Budget Lead'!$B:$AQ,4,FALSE),0)</f>
        <v>0</v>
      </c>
      <c r="F334" s="376">
        <f>IFERROR(VLOOKUP($B334,'Budget Lead'!$B:$AQ,5,FALSE),0)</f>
        <v>0</v>
      </c>
      <c r="G334" s="377">
        <f>IFERROR(VLOOKUP($B334,'Budget Lead'!$B:$AQ,6,FALSE),0)</f>
        <v>0</v>
      </c>
      <c r="H334" s="378">
        <f>IFERROR(VLOOKUP($B334,'Budget Lead'!$B:$AQ,7,FALSE),0)</f>
        <v>0</v>
      </c>
      <c r="I334" s="434">
        <f>IFERROR(VLOOKUP($B334,'Budget Lead'!$B:$AQ,8,FALSE),0)</f>
        <v>0</v>
      </c>
      <c r="J334" s="435">
        <f>IFERROR(VLOOKUP($B334,'Budget Lead'!$B:$AQ,9,FALSE),0)</f>
        <v>0</v>
      </c>
      <c r="K334" s="67">
        <f t="shared" si="356"/>
        <v>0</v>
      </c>
      <c r="L334" s="393"/>
      <c r="M334" s="393"/>
      <c r="N334" s="393"/>
      <c r="O334" s="66">
        <f t="shared" si="357"/>
        <v>0</v>
      </c>
      <c r="P334" s="26"/>
      <c r="Q334" s="67" cm="1">
        <f t="array" ref="Q334">SUMPRODUCT(('Budget Lead'!$M$8:$AV$8=Q$9)*('Budget Lead'!$B$11:$B$190=$B334)*('Budget Lead'!$M$11:$AV$190)*1)</f>
        <v>0</v>
      </c>
      <c r="R334" s="68" cm="1">
        <f t="array" ref="R334">SUMPRODUCT(('Budget Lead'!$M$8:$AV$8=R$9)*('Budget Lead'!$B$11:$B$190=$B334)*('Budget Lead'!$M$11:$AV$190)*1)</f>
        <v>0</v>
      </c>
      <c r="S334" s="69" cm="1">
        <f t="array" ref="S334">SUMPRODUCT(('Budget Lead'!$M$8:$AV$8=S$9)*('Budget Lead'!$B$11:$B$190=$B334)*('Budget Lead'!$M$11:$AV$190)*1)</f>
        <v>0</v>
      </c>
      <c r="T334" s="67" cm="1">
        <f t="array" ref="T334">SUMPRODUCT(('Budget Lead'!$M$8:$AV$8=T$9)*('Budget Lead'!$B$11:$B$190=$B334)*('Budget Lead'!$M$11:$AV$190)*1)</f>
        <v>0</v>
      </c>
      <c r="U334" s="68" cm="1">
        <f t="array" ref="U334">SUMPRODUCT(('Budget Lead'!$M$8:$AV$8=U$9)*('Budget Lead'!$B$11:$B$190=$B334)*('Budget Lead'!$M$11:$AV$190)*1)</f>
        <v>0</v>
      </c>
      <c r="V334" s="69" cm="1">
        <f t="array" ref="V334">SUMPRODUCT(('Budget Lead'!$M$8:$AV$8=V$9)*('Budget Lead'!$B$11:$B$190=$B334)*('Budget Lead'!$M$11:$AV$190)*1)</f>
        <v>0</v>
      </c>
      <c r="W334" s="67" cm="1">
        <f t="array" ref="W334">SUMPRODUCT(('Budget Lead'!$M$8:$AV$8=W$9)*('Budget Lead'!$B$11:$B$190=$B334)*('Budget Lead'!$M$11:$AV$190)*1)</f>
        <v>0</v>
      </c>
      <c r="X334" s="68" cm="1">
        <f t="array" ref="X334">SUMPRODUCT(('Budget Lead'!$M$8:$AV$8=X$9)*('Budget Lead'!$B$11:$B$190=$B334)*('Budget Lead'!$M$11:$AV$190)*1)</f>
        <v>0</v>
      </c>
      <c r="Y334" s="69" cm="1">
        <f t="array" ref="Y334">SUMPRODUCT(('Budget Lead'!$M$8:$AV$8=Y$9)*('Budget Lead'!$B$11:$B$190=$B334)*('Budget Lead'!$M$11:$AV$190)*1)</f>
        <v>0</v>
      </c>
      <c r="Z334" s="67" cm="1">
        <f t="array" ref="Z334">SUMPRODUCT(('Budget Lead'!$M$8:$AV$8=Z$9)*('Budget Lead'!$B$11:$B$190=$B334)*('Budget Lead'!$M$11:$AV$190)*1)</f>
        <v>0</v>
      </c>
      <c r="AA334" s="68" cm="1">
        <f t="array" ref="AA334">SUMPRODUCT(('Budget Lead'!$M$8:$AV$8=AA$9)*('Budget Lead'!$B$11:$B$190=$B334)*('Budget Lead'!$M$11:$AV$190)*1)</f>
        <v>0</v>
      </c>
      <c r="AB334" s="69" cm="1">
        <f t="array" ref="AB334">SUMPRODUCT(('Budget Lead'!$M$8:$AV$8=AB$9)*('Budget Lead'!$B$11:$B$190=$B334)*('Budget Lead'!$M$11:$AV$190)*1)</f>
        <v>0</v>
      </c>
      <c r="AC334" s="67" cm="1">
        <f t="array" ref="AC334">SUMPRODUCT(('Budget Lead'!$M$8:$AV$8=AC$9)*('Budget Lead'!$B$11:$B$190=$B334)*('Budget Lead'!$M$11:$AV$190)*1)</f>
        <v>0</v>
      </c>
      <c r="AD334" s="68" cm="1">
        <f t="array" ref="AD334">SUMPRODUCT(('Budget Lead'!$M$8:$AV$8=AD$9)*('Budget Lead'!$B$11:$B$190=$B334)*('Budget Lead'!$M$11:$AV$190)*1)</f>
        <v>0</v>
      </c>
      <c r="AE334" s="69" cm="1">
        <f t="array" ref="AE334">SUMPRODUCT(('Budget Lead'!$M$8:$AV$8=AE$9)*('Budget Lead'!$B$11:$B$190=$B334)*('Budget Lead'!$M$11:$AV$190)*1)</f>
        <v>0</v>
      </c>
      <c r="AF334" s="67" cm="1">
        <f t="array" ref="AF334">SUMPRODUCT(('Budget Lead'!$M$8:$AV$8=AF$9)*('Budget Lead'!$B$11:$B$190=$B334)*('Budget Lead'!$M$11:$AV$190)*1)</f>
        <v>0</v>
      </c>
      <c r="AG334" s="68" cm="1">
        <f t="array" ref="AG334">SUMPRODUCT(('Budget Lead'!$M$8:$AV$8=AG$9)*('Budget Lead'!$B$11:$B$190=$B334)*('Budget Lead'!$M$11:$AV$190)*1)</f>
        <v>0</v>
      </c>
      <c r="AH334" s="69" cm="1">
        <f t="array" ref="AH334">SUMPRODUCT(('Budget Lead'!$M$8:$AV$8=AH$9)*('Budget Lead'!$B$11:$B$190=$B334)*('Budget Lead'!$M$11:$AV$190)*1)</f>
        <v>0</v>
      </c>
      <c r="AI334" s="67" cm="1">
        <f t="array" ref="AI334">SUMPRODUCT(('Budget Lead'!$M$8:$AV$8=AI$9)*('Budget Lead'!$B$11:$B$190=$B334)*('Budget Lead'!$M$11:$AV$190)*1)</f>
        <v>0</v>
      </c>
      <c r="AJ334" s="68" cm="1">
        <f t="array" ref="AJ334">SUMPRODUCT(('Budget Lead'!$M$8:$AV$8=AJ$9)*('Budget Lead'!$B$11:$B$190=$B334)*('Budget Lead'!$M$11:$AV$190)*1)</f>
        <v>0</v>
      </c>
      <c r="AK334" s="69" cm="1">
        <f t="array" ref="AK334">SUMPRODUCT(('Budget Lead'!$M$8:$AV$8=AK$9)*('Budget Lead'!$B$11:$B$190=$B334)*('Budget Lead'!$M$11:$AV$190)*1)</f>
        <v>0</v>
      </c>
      <c r="AL334" s="67" cm="1">
        <f t="array" ref="AL334">SUMPRODUCT(('Budget Lead'!$M$8:$AV$8=AL$9)*('Budget Lead'!$B$11:$B$190=$B334)*('Budget Lead'!$M$11:$AV$190)*1)</f>
        <v>0</v>
      </c>
      <c r="AM334" s="68" cm="1">
        <f t="array" ref="AM334">SUMPRODUCT(('Budget Lead'!$M$8:$AV$8=AM$9)*('Budget Lead'!$B$11:$B$190=$B334)*('Budget Lead'!$M$11:$AV$190)*1)</f>
        <v>0</v>
      </c>
      <c r="AN334" s="69" cm="1">
        <f t="array" ref="AN334">SUMPRODUCT(('Budget Lead'!$M$8:$AV$8=AN$9)*('Budget Lead'!$B$11:$B$190=$B334)*('Budget Lead'!$M$11:$AV$190)*1)</f>
        <v>0</v>
      </c>
      <c r="AO334" s="67" cm="1">
        <f t="array" ref="AO334">SUMPRODUCT(('Budget Lead'!$M$8:$AV$8=AO$9)*('Budget Lead'!$B$11:$B$190=$B334)*('Budget Lead'!$M$11:$AV$190)*1)</f>
        <v>0</v>
      </c>
      <c r="AP334" s="68" cm="1">
        <f t="array" ref="AP334">SUMPRODUCT(('Budget Lead'!$M$8:$AV$8=AP$9)*('Budget Lead'!$B$11:$B$190=$B334)*('Budget Lead'!$M$11:$AV$190)*1)</f>
        <v>0</v>
      </c>
      <c r="AQ334" s="69" cm="1">
        <f t="array" ref="AQ334">SUMPRODUCT(('Budget Lead'!$M$8:$AV$8=AQ$9)*('Budget Lead'!$B$11:$B$190=$B334)*('Budget Lead'!$M$11:$AV$190)*1)</f>
        <v>0</v>
      </c>
      <c r="AR334" s="67" cm="1">
        <f t="array" ref="AR334">SUMPRODUCT(('Budget Lead'!$M$8:$AV$8=AR$9)*('Budget Lead'!$B$11:$B$190=$B334)*('Budget Lead'!$M$11:$AV$190)*1)</f>
        <v>0</v>
      </c>
      <c r="AS334" s="68" cm="1">
        <f t="array" ref="AS334">SUMPRODUCT(('Budget Lead'!$M$8:$AV$8=AS$9)*('Budget Lead'!$B$11:$B$190=$B334)*('Budget Lead'!$M$11:$AV$190)*1)</f>
        <v>0</v>
      </c>
      <c r="AT334" s="69" cm="1">
        <f t="array" ref="AT334">SUMPRODUCT(('Budget Lead'!$M$8:$AV$8=AT$9)*('Budget Lead'!$B$11:$B$190=$B334)*('Budget Lead'!$M$11:$AV$190)*1)</f>
        <v>0</v>
      </c>
      <c r="AU334" s="67" cm="1">
        <f t="array" ref="AU334">SUMPRODUCT(('Budget Lead'!$M$8:$AV$8=AU$9)*('Budget Lead'!$B$11:$B$190=$B334)*('Budget Lead'!$M$11:$AV$190)*1)</f>
        <v>0</v>
      </c>
      <c r="AV334" s="68" cm="1">
        <f t="array" ref="AV334">SUMPRODUCT(('Budget Lead'!$M$8:$AV$8=AV$9)*('Budget Lead'!$B$11:$B$190=$B334)*('Budget Lead'!$M$11:$AV$190)*1)</f>
        <v>0</v>
      </c>
      <c r="AW334" s="69" cm="1">
        <f t="array" ref="AW334">SUMPRODUCT(('Budget Lead'!$M$8:$AV$8=AW$9)*('Budget Lead'!$B$11:$B$190=$B334)*('Budget Lead'!$M$11:$AV$190)*1)</f>
        <v>0</v>
      </c>
      <c r="AX334" s="67" cm="1">
        <f t="array" ref="AX334">SUMPRODUCT(('Budget Lead'!$M$8:$AV$8=AX$9)*('Budget Lead'!$B$11:$B$190=$B334)*('Budget Lead'!$M$11:$AV$190)*1)</f>
        <v>0</v>
      </c>
      <c r="AY334" s="68" cm="1">
        <f t="array" ref="AY334">SUMPRODUCT(('Budget Lead'!$M$8:$AV$8=AY$9)*('Budget Lead'!$B$11:$B$190=$B334)*('Budget Lead'!$M$11:$AV$190)*1)</f>
        <v>0</v>
      </c>
      <c r="AZ334" s="69" cm="1">
        <f t="array" ref="AZ334">SUMPRODUCT(('Budget Lead'!$M$8:$AV$8=AZ$9)*('Budget Lead'!$B$11:$B$190=$B334)*('Budget Lead'!$M$11:$AV$190)*1)</f>
        <v>0</v>
      </c>
      <c r="BA334" s="26"/>
      <c r="BB334" s="381"/>
      <c r="BC334" s="382"/>
      <c r="BD334" s="26"/>
      <c r="BE334" s="381">
        <f t="shared" si="353"/>
        <v>0</v>
      </c>
      <c r="BF334" s="383">
        <f t="shared" si="354"/>
        <v>0</v>
      </c>
      <c r="BG334" s="26"/>
      <c r="BH334" s="381">
        <f t="shared" si="355"/>
        <v>0</v>
      </c>
      <c r="BI334" s="383">
        <f t="shared" si="293"/>
        <v>0</v>
      </c>
    </row>
    <row r="335" spans="2:61" ht="12" hidden="1" customHeight="1" outlineLevel="1" x14ac:dyDescent="0.35">
      <c r="B335" s="61" t="s">
        <v>170</v>
      </c>
      <c r="C335" s="62">
        <f>IFERROR(VLOOKUP(B335,'Budget Lead'!B:AQ,2,FALSE),0)</f>
        <v>0</v>
      </c>
      <c r="D335" s="376">
        <f>IFERROR(VLOOKUP(B335,'Budget Lead'!B:AQ,3,FALSE),0)</f>
        <v>0</v>
      </c>
      <c r="E335" s="377">
        <f>IFERROR(VLOOKUP($B335,'Budget Lead'!$B:$AQ,4,FALSE),0)</f>
        <v>0</v>
      </c>
      <c r="F335" s="376">
        <f>IFERROR(VLOOKUP($B335,'Budget Lead'!$B:$AQ,5,FALSE),0)</f>
        <v>0</v>
      </c>
      <c r="G335" s="377">
        <f>IFERROR(VLOOKUP($B335,'Budget Lead'!$B:$AQ,6,FALSE),0)</f>
        <v>0</v>
      </c>
      <c r="H335" s="378">
        <f>IFERROR(VLOOKUP($B335,'Budget Lead'!$B:$AQ,7,FALSE),0)</f>
        <v>0</v>
      </c>
      <c r="I335" s="434">
        <f>IFERROR(VLOOKUP($B335,'Budget Lead'!$B:$AQ,8,FALSE),0)</f>
        <v>0</v>
      </c>
      <c r="J335" s="435">
        <f>IFERROR(VLOOKUP($B335,'Budget Lead'!$B:$AQ,9,FALSE),0)</f>
        <v>0</v>
      </c>
      <c r="K335" s="67">
        <f t="shared" si="356"/>
        <v>0</v>
      </c>
      <c r="L335" s="393"/>
      <c r="M335" s="393"/>
      <c r="N335" s="393"/>
      <c r="O335" s="66">
        <f t="shared" si="357"/>
        <v>0</v>
      </c>
      <c r="P335" s="26"/>
      <c r="Q335" s="67" cm="1">
        <f t="array" ref="Q335">SUMPRODUCT(('Budget Lead'!$M$8:$AV$8=Q$9)*('Budget Lead'!$B$11:$B$190=$B335)*('Budget Lead'!$M$11:$AV$190)*1)</f>
        <v>0</v>
      </c>
      <c r="R335" s="68" cm="1">
        <f t="array" ref="R335">SUMPRODUCT(('Budget Lead'!$M$8:$AV$8=R$9)*('Budget Lead'!$B$11:$B$190=$B335)*('Budget Lead'!$M$11:$AV$190)*1)</f>
        <v>0</v>
      </c>
      <c r="S335" s="69" cm="1">
        <f t="array" ref="S335">SUMPRODUCT(('Budget Lead'!$M$8:$AV$8=S$9)*('Budget Lead'!$B$11:$B$190=$B335)*('Budget Lead'!$M$11:$AV$190)*1)</f>
        <v>0</v>
      </c>
      <c r="T335" s="67" cm="1">
        <f t="array" ref="T335">SUMPRODUCT(('Budget Lead'!$M$8:$AV$8=T$9)*('Budget Lead'!$B$11:$B$190=$B335)*('Budget Lead'!$M$11:$AV$190)*1)</f>
        <v>0</v>
      </c>
      <c r="U335" s="68" cm="1">
        <f t="array" ref="U335">SUMPRODUCT(('Budget Lead'!$M$8:$AV$8=U$9)*('Budget Lead'!$B$11:$B$190=$B335)*('Budget Lead'!$M$11:$AV$190)*1)</f>
        <v>0</v>
      </c>
      <c r="V335" s="69" cm="1">
        <f t="array" ref="V335">SUMPRODUCT(('Budget Lead'!$M$8:$AV$8=V$9)*('Budget Lead'!$B$11:$B$190=$B335)*('Budget Lead'!$M$11:$AV$190)*1)</f>
        <v>0</v>
      </c>
      <c r="W335" s="67" cm="1">
        <f t="array" ref="W335">SUMPRODUCT(('Budget Lead'!$M$8:$AV$8=W$9)*('Budget Lead'!$B$11:$B$190=$B335)*('Budget Lead'!$M$11:$AV$190)*1)</f>
        <v>0</v>
      </c>
      <c r="X335" s="68" cm="1">
        <f t="array" ref="X335">SUMPRODUCT(('Budget Lead'!$M$8:$AV$8=X$9)*('Budget Lead'!$B$11:$B$190=$B335)*('Budget Lead'!$M$11:$AV$190)*1)</f>
        <v>0</v>
      </c>
      <c r="Y335" s="69" cm="1">
        <f t="array" ref="Y335">SUMPRODUCT(('Budget Lead'!$M$8:$AV$8=Y$9)*('Budget Lead'!$B$11:$B$190=$B335)*('Budget Lead'!$M$11:$AV$190)*1)</f>
        <v>0</v>
      </c>
      <c r="Z335" s="67" cm="1">
        <f t="array" ref="Z335">SUMPRODUCT(('Budget Lead'!$M$8:$AV$8=Z$9)*('Budget Lead'!$B$11:$B$190=$B335)*('Budget Lead'!$M$11:$AV$190)*1)</f>
        <v>0</v>
      </c>
      <c r="AA335" s="68" cm="1">
        <f t="array" ref="AA335">SUMPRODUCT(('Budget Lead'!$M$8:$AV$8=AA$9)*('Budget Lead'!$B$11:$B$190=$B335)*('Budget Lead'!$M$11:$AV$190)*1)</f>
        <v>0</v>
      </c>
      <c r="AB335" s="69" cm="1">
        <f t="array" ref="AB335">SUMPRODUCT(('Budget Lead'!$M$8:$AV$8=AB$9)*('Budget Lead'!$B$11:$B$190=$B335)*('Budget Lead'!$M$11:$AV$190)*1)</f>
        <v>0</v>
      </c>
      <c r="AC335" s="67" cm="1">
        <f t="array" ref="AC335">SUMPRODUCT(('Budget Lead'!$M$8:$AV$8=AC$9)*('Budget Lead'!$B$11:$B$190=$B335)*('Budget Lead'!$M$11:$AV$190)*1)</f>
        <v>0</v>
      </c>
      <c r="AD335" s="68" cm="1">
        <f t="array" ref="AD335">SUMPRODUCT(('Budget Lead'!$M$8:$AV$8=AD$9)*('Budget Lead'!$B$11:$B$190=$B335)*('Budget Lead'!$M$11:$AV$190)*1)</f>
        <v>0</v>
      </c>
      <c r="AE335" s="69" cm="1">
        <f t="array" ref="AE335">SUMPRODUCT(('Budget Lead'!$M$8:$AV$8=AE$9)*('Budget Lead'!$B$11:$B$190=$B335)*('Budget Lead'!$M$11:$AV$190)*1)</f>
        <v>0</v>
      </c>
      <c r="AF335" s="67" cm="1">
        <f t="array" ref="AF335">SUMPRODUCT(('Budget Lead'!$M$8:$AV$8=AF$9)*('Budget Lead'!$B$11:$B$190=$B335)*('Budget Lead'!$M$11:$AV$190)*1)</f>
        <v>0</v>
      </c>
      <c r="AG335" s="68" cm="1">
        <f t="array" ref="AG335">SUMPRODUCT(('Budget Lead'!$M$8:$AV$8=AG$9)*('Budget Lead'!$B$11:$B$190=$B335)*('Budget Lead'!$M$11:$AV$190)*1)</f>
        <v>0</v>
      </c>
      <c r="AH335" s="69" cm="1">
        <f t="array" ref="AH335">SUMPRODUCT(('Budget Lead'!$M$8:$AV$8=AH$9)*('Budget Lead'!$B$11:$B$190=$B335)*('Budget Lead'!$M$11:$AV$190)*1)</f>
        <v>0</v>
      </c>
      <c r="AI335" s="67" cm="1">
        <f t="array" ref="AI335">SUMPRODUCT(('Budget Lead'!$M$8:$AV$8=AI$9)*('Budget Lead'!$B$11:$B$190=$B335)*('Budget Lead'!$M$11:$AV$190)*1)</f>
        <v>0</v>
      </c>
      <c r="AJ335" s="68" cm="1">
        <f t="array" ref="AJ335">SUMPRODUCT(('Budget Lead'!$M$8:$AV$8=AJ$9)*('Budget Lead'!$B$11:$B$190=$B335)*('Budget Lead'!$M$11:$AV$190)*1)</f>
        <v>0</v>
      </c>
      <c r="AK335" s="69" cm="1">
        <f t="array" ref="AK335">SUMPRODUCT(('Budget Lead'!$M$8:$AV$8=AK$9)*('Budget Lead'!$B$11:$B$190=$B335)*('Budget Lead'!$M$11:$AV$190)*1)</f>
        <v>0</v>
      </c>
      <c r="AL335" s="67" cm="1">
        <f t="array" ref="AL335">SUMPRODUCT(('Budget Lead'!$M$8:$AV$8=AL$9)*('Budget Lead'!$B$11:$B$190=$B335)*('Budget Lead'!$M$11:$AV$190)*1)</f>
        <v>0</v>
      </c>
      <c r="AM335" s="68" cm="1">
        <f t="array" ref="AM335">SUMPRODUCT(('Budget Lead'!$M$8:$AV$8=AM$9)*('Budget Lead'!$B$11:$B$190=$B335)*('Budget Lead'!$M$11:$AV$190)*1)</f>
        <v>0</v>
      </c>
      <c r="AN335" s="69" cm="1">
        <f t="array" ref="AN335">SUMPRODUCT(('Budget Lead'!$M$8:$AV$8=AN$9)*('Budget Lead'!$B$11:$B$190=$B335)*('Budget Lead'!$M$11:$AV$190)*1)</f>
        <v>0</v>
      </c>
      <c r="AO335" s="67" cm="1">
        <f t="array" ref="AO335">SUMPRODUCT(('Budget Lead'!$M$8:$AV$8=AO$9)*('Budget Lead'!$B$11:$B$190=$B335)*('Budget Lead'!$M$11:$AV$190)*1)</f>
        <v>0</v>
      </c>
      <c r="AP335" s="68" cm="1">
        <f t="array" ref="AP335">SUMPRODUCT(('Budget Lead'!$M$8:$AV$8=AP$9)*('Budget Lead'!$B$11:$B$190=$B335)*('Budget Lead'!$M$11:$AV$190)*1)</f>
        <v>0</v>
      </c>
      <c r="AQ335" s="69" cm="1">
        <f t="array" ref="AQ335">SUMPRODUCT(('Budget Lead'!$M$8:$AV$8=AQ$9)*('Budget Lead'!$B$11:$B$190=$B335)*('Budget Lead'!$M$11:$AV$190)*1)</f>
        <v>0</v>
      </c>
      <c r="AR335" s="67" cm="1">
        <f t="array" ref="AR335">SUMPRODUCT(('Budget Lead'!$M$8:$AV$8=AR$9)*('Budget Lead'!$B$11:$B$190=$B335)*('Budget Lead'!$M$11:$AV$190)*1)</f>
        <v>0</v>
      </c>
      <c r="AS335" s="68" cm="1">
        <f t="array" ref="AS335">SUMPRODUCT(('Budget Lead'!$M$8:$AV$8=AS$9)*('Budget Lead'!$B$11:$B$190=$B335)*('Budget Lead'!$M$11:$AV$190)*1)</f>
        <v>0</v>
      </c>
      <c r="AT335" s="69" cm="1">
        <f t="array" ref="AT335">SUMPRODUCT(('Budget Lead'!$M$8:$AV$8=AT$9)*('Budget Lead'!$B$11:$B$190=$B335)*('Budget Lead'!$M$11:$AV$190)*1)</f>
        <v>0</v>
      </c>
      <c r="AU335" s="67" cm="1">
        <f t="array" ref="AU335">SUMPRODUCT(('Budget Lead'!$M$8:$AV$8=AU$9)*('Budget Lead'!$B$11:$B$190=$B335)*('Budget Lead'!$M$11:$AV$190)*1)</f>
        <v>0</v>
      </c>
      <c r="AV335" s="68" cm="1">
        <f t="array" ref="AV335">SUMPRODUCT(('Budget Lead'!$M$8:$AV$8=AV$9)*('Budget Lead'!$B$11:$B$190=$B335)*('Budget Lead'!$M$11:$AV$190)*1)</f>
        <v>0</v>
      </c>
      <c r="AW335" s="69" cm="1">
        <f t="array" ref="AW335">SUMPRODUCT(('Budget Lead'!$M$8:$AV$8=AW$9)*('Budget Lead'!$B$11:$B$190=$B335)*('Budget Lead'!$M$11:$AV$190)*1)</f>
        <v>0</v>
      </c>
      <c r="AX335" s="67" cm="1">
        <f t="array" ref="AX335">SUMPRODUCT(('Budget Lead'!$M$8:$AV$8=AX$9)*('Budget Lead'!$B$11:$B$190=$B335)*('Budget Lead'!$M$11:$AV$190)*1)</f>
        <v>0</v>
      </c>
      <c r="AY335" s="68" cm="1">
        <f t="array" ref="AY335">SUMPRODUCT(('Budget Lead'!$M$8:$AV$8=AY$9)*('Budget Lead'!$B$11:$B$190=$B335)*('Budget Lead'!$M$11:$AV$190)*1)</f>
        <v>0</v>
      </c>
      <c r="AZ335" s="69" cm="1">
        <f t="array" ref="AZ335">SUMPRODUCT(('Budget Lead'!$M$8:$AV$8=AZ$9)*('Budget Lead'!$B$11:$B$190=$B335)*('Budget Lead'!$M$11:$AV$190)*1)</f>
        <v>0</v>
      </c>
      <c r="BA335" s="26"/>
      <c r="BB335" s="381"/>
      <c r="BC335" s="382"/>
      <c r="BD335" s="26"/>
      <c r="BE335" s="381">
        <f t="shared" si="353"/>
        <v>0</v>
      </c>
      <c r="BF335" s="383">
        <f t="shared" si="354"/>
        <v>0</v>
      </c>
      <c r="BG335" s="26"/>
      <c r="BH335" s="381">
        <f t="shared" si="355"/>
        <v>0</v>
      </c>
      <c r="BI335" s="383">
        <f t="shared" si="293"/>
        <v>0</v>
      </c>
    </row>
    <row r="336" spans="2:61" ht="12" hidden="1" customHeight="1" outlineLevel="1" x14ac:dyDescent="0.35">
      <c r="B336" s="61" t="s">
        <v>478</v>
      </c>
      <c r="C336" s="62">
        <f>IFERROR(VLOOKUP(B336,'Budget Lead'!B:AQ,2,FALSE),0)</f>
        <v>0</v>
      </c>
      <c r="D336" s="376">
        <f>IFERROR(VLOOKUP(B336,'Budget Lead'!B:AQ,3,FALSE),0)</f>
        <v>0</v>
      </c>
      <c r="E336" s="377">
        <f>IFERROR(VLOOKUP($B336,'Budget Lead'!$B:$AQ,4,FALSE),0)</f>
        <v>0</v>
      </c>
      <c r="F336" s="376">
        <f>IFERROR(VLOOKUP($B336,'Budget Lead'!$B:$AQ,5,FALSE),0)</f>
        <v>0</v>
      </c>
      <c r="G336" s="377">
        <f>IFERROR(VLOOKUP($B336,'Budget Lead'!$B:$AQ,6,FALSE),0)</f>
        <v>0</v>
      </c>
      <c r="H336" s="378">
        <f>IFERROR(VLOOKUP($B336,'Budget Lead'!$B:$AQ,7,FALSE),0)</f>
        <v>0</v>
      </c>
      <c r="I336" s="434">
        <f>IFERROR(VLOOKUP($B336,'Budget Lead'!$B:$AQ,8,FALSE),0)</f>
        <v>0</v>
      </c>
      <c r="J336" s="435">
        <f>IFERROR(VLOOKUP($B336,'Budget Lead'!$B:$AQ,9,FALSE),0)</f>
        <v>0</v>
      </c>
      <c r="K336" s="67">
        <f t="shared" si="356"/>
        <v>0</v>
      </c>
      <c r="L336" s="393"/>
      <c r="M336" s="393"/>
      <c r="N336" s="393"/>
      <c r="O336" s="66">
        <f t="shared" si="357"/>
        <v>0</v>
      </c>
      <c r="P336" s="26"/>
      <c r="Q336" s="67" cm="1">
        <f t="array" ref="Q336">SUMPRODUCT(('Budget Lead'!$M$8:$AV$8=Q$9)*('Budget Lead'!$B$11:$B$190=$B336)*('Budget Lead'!$M$11:$AV$190)*1)</f>
        <v>0</v>
      </c>
      <c r="R336" s="68" cm="1">
        <f t="array" ref="R336">SUMPRODUCT(('Budget Lead'!$M$8:$AV$8=R$9)*('Budget Lead'!$B$11:$B$190=$B336)*('Budget Lead'!$M$11:$AV$190)*1)</f>
        <v>0</v>
      </c>
      <c r="S336" s="69" cm="1">
        <f t="array" ref="S336">SUMPRODUCT(('Budget Lead'!$M$8:$AV$8=S$9)*('Budget Lead'!$B$11:$B$190=$B336)*('Budget Lead'!$M$11:$AV$190)*1)</f>
        <v>0</v>
      </c>
      <c r="T336" s="67" cm="1">
        <f t="array" ref="T336">SUMPRODUCT(('Budget Lead'!$M$8:$AV$8=T$9)*('Budget Lead'!$B$11:$B$190=$B336)*('Budget Lead'!$M$11:$AV$190)*1)</f>
        <v>0</v>
      </c>
      <c r="U336" s="68" cm="1">
        <f t="array" ref="U336">SUMPRODUCT(('Budget Lead'!$M$8:$AV$8=U$9)*('Budget Lead'!$B$11:$B$190=$B336)*('Budget Lead'!$M$11:$AV$190)*1)</f>
        <v>0</v>
      </c>
      <c r="V336" s="69" cm="1">
        <f t="array" ref="V336">SUMPRODUCT(('Budget Lead'!$M$8:$AV$8=V$9)*('Budget Lead'!$B$11:$B$190=$B336)*('Budget Lead'!$M$11:$AV$190)*1)</f>
        <v>0</v>
      </c>
      <c r="W336" s="67" cm="1">
        <f t="array" ref="W336">SUMPRODUCT(('Budget Lead'!$M$8:$AV$8=W$9)*('Budget Lead'!$B$11:$B$190=$B336)*('Budget Lead'!$M$11:$AV$190)*1)</f>
        <v>0</v>
      </c>
      <c r="X336" s="68" cm="1">
        <f t="array" ref="X336">SUMPRODUCT(('Budget Lead'!$M$8:$AV$8=X$9)*('Budget Lead'!$B$11:$B$190=$B336)*('Budget Lead'!$M$11:$AV$190)*1)</f>
        <v>0</v>
      </c>
      <c r="Y336" s="69" cm="1">
        <f t="array" ref="Y336">SUMPRODUCT(('Budget Lead'!$M$8:$AV$8=Y$9)*('Budget Lead'!$B$11:$B$190=$B336)*('Budget Lead'!$M$11:$AV$190)*1)</f>
        <v>0</v>
      </c>
      <c r="Z336" s="67" cm="1">
        <f t="array" ref="Z336">SUMPRODUCT(('Budget Lead'!$M$8:$AV$8=Z$9)*('Budget Lead'!$B$11:$B$190=$B336)*('Budget Lead'!$M$11:$AV$190)*1)</f>
        <v>0</v>
      </c>
      <c r="AA336" s="68" cm="1">
        <f t="array" ref="AA336">SUMPRODUCT(('Budget Lead'!$M$8:$AV$8=AA$9)*('Budget Lead'!$B$11:$B$190=$B336)*('Budget Lead'!$M$11:$AV$190)*1)</f>
        <v>0</v>
      </c>
      <c r="AB336" s="69" cm="1">
        <f t="array" ref="AB336">SUMPRODUCT(('Budget Lead'!$M$8:$AV$8=AB$9)*('Budget Lead'!$B$11:$B$190=$B336)*('Budget Lead'!$M$11:$AV$190)*1)</f>
        <v>0</v>
      </c>
      <c r="AC336" s="67" cm="1">
        <f t="array" ref="AC336">SUMPRODUCT(('Budget Lead'!$M$8:$AV$8=AC$9)*('Budget Lead'!$B$11:$B$190=$B336)*('Budget Lead'!$M$11:$AV$190)*1)</f>
        <v>0</v>
      </c>
      <c r="AD336" s="68" cm="1">
        <f t="array" ref="AD336">SUMPRODUCT(('Budget Lead'!$M$8:$AV$8=AD$9)*('Budget Lead'!$B$11:$B$190=$B336)*('Budget Lead'!$M$11:$AV$190)*1)</f>
        <v>0</v>
      </c>
      <c r="AE336" s="69" cm="1">
        <f t="array" ref="AE336">SUMPRODUCT(('Budget Lead'!$M$8:$AV$8=AE$9)*('Budget Lead'!$B$11:$B$190=$B336)*('Budget Lead'!$M$11:$AV$190)*1)</f>
        <v>0</v>
      </c>
      <c r="AF336" s="67" cm="1">
        <f t="array" ref="AF336">SUMPRODUCT(('Budget Lead'!$M$8:$AV$8=AF$9)*('Budget Lead'!$B$11:$B$190=$B336)*('Budget Lead'!$M$11:$AV$190)*1)</f>
        <v>0</v>
      </c>
      <c r="AG336" s="68" cm="1">
        <f t="array" ref="AG336">SUMPRODUCT(('Budget Lead'!$M$8:$AV$8=AG$9)*('Budget Lead'!$B$11:$B$190=$B336)*('Budget Lead'!$M$11:$AV$190)*1)</f>
        <v>0</v>
      </c>
      <c r="AH336" s="69" cm="1">
        <f t="array" ref="AH336">SUMPRODUCT(('Budget Lead'!$M$8:$AV$8=AH$9)*('Budget Lead'!$B$11:$B$190=$B336)*('Budget Lead'!$M$11:$AV$190)*1)</f>
        <v>0</v>
      </c>
      <c r="AI336" s="67" cm="1">
        <f t="array" ref="AI336">SUMPRODUCT(('Budget Lead'!$M$8:$AV$8=AI$9)*('Budget Lead'!$B$11:$B$190=$B336)*('Budget Lead'!$M$11:$AV$190)*1)</f>
        <v>0</v>
      </c>
      <c r="AJ336" s="68" cm="1">
        <f t="array" ref="AJ336">SUMPRODUCT(('Budget Lead'!$M$8:$AV$8=AJ$9)*('Budget Lead'!$B$11:$B$190=$B336)*('Budget Lead'!$M$11:$AV$190)*1)</f>
        <v>0</v>
      </c>
      <c r="AK336" s="69" cm="1">
        <f t="array" ref="AK336">SUMPRODUCT(('Budget Lead'!$M$8:$AV$8=AK$9)*('Budget Lead'!$B$11:$B$190=$B336)*('Budget Lead'!$M$11:$AV$190)*1)</f>
        <v>0</v>
      </c>
      <c r="AL336" s="67" cm="1">
        <f t="array" ref="AL336">SUMPRODUCT(('Budget Lead'!$M$8:$AV$8=AL$9)*('Budget Lead'!$B$11:$B$190=$B336)*('Budget Lead'!$M$11:$AV$190)*1)</f>
        <v>0</v>
      </c>
      <c r="AM336" s="68" cm="1">
        <f t="array" ref="AM336">SUMPRODUCT(('Budget Lead'!$M$8:$AV$8=AM$9)*('Budget Lead'!$B$11:$B$190=$B336)*('Budget Lead'!$M$11:$AV$190)*1)</f>
        <v>0</v>
      </c>
      <c r="AN336" s="69" cm="1">
        <f t="array" ref="AN336">SUMPRODUCT(('Budget Lead'!$M$8:$AV$8=AN$9)*('Budget Lead'!$B$11:$B$190=$B336)*('Budget Lead'!$M$11:$AV$190)*1)</f>
        <v>0</v>
      </c>
      <c r="AO336" s="67" cm="1">
        <f t="array" ref="AO336">SUMPRODUCT(('Budget Lead'!$M$8:$AV$8=AO$9)*('Budget Lead'!$B$11:$B$190=$B336)*('Budget Lead'!$M$11:$AV$190)*1)</f>
        <v>0</v>
      </c>
      <c r="AP336" s="68" cm="1">
        <f t="array" ref="AP336">SUMPRODUCT(('Budget Lead'!$M$8:$AV$8=AP$9)*('Budget Lead'!$B$11:$B$190=$B336)*('Budget Lead'!$M$11:$AV$190)*1)</f>
        <v>0</v>
      </c>
      <c r="AQ336" s="69" cm="1">
        <f t="array" ref="AQ336">SUMPRODUCT(('Budget Lead'!$M$8:$AV$8=AQ$9)*('Budget Lead'!$B$11:$B$190=$B336)*('Budget Lead'!$M$11:$AV$190)*1)</f>
        <v>0</v>
      </c>
      <c r="AR336" s="67" cm="1">
        <f t="array" ref="AR336">SUMPRODUCT(('Budget Lead'!$M$8:$AV$8=AR$9)*('Budget Lead'!$B$11:$B$190=$B336)*('Budget Lead'!$M$11:$AV$190)*1)</f>
        <v>0</v>
      </c>
      <c r="AS336" s="68" cm="1">
        <f t="array" ref="AS336">SUMPRODUCT(('Budget Lead'!$M$8:$AV$8=AS$9)*('Budget Lead'!$B$11:$B$190=$B336)*('Budget Lead'!$M$11:$AV$190)*1)</f>
        <v>0</v>
      </c>
      <c r="AT336" s="69" cm="1">
        <f t="array" ref="AT336">SUMPRODUCT(('Budget Lead'!$M$8:$AV$8=AT$9)*('Budget Lead'!$B$11:$B$190=$B336)*('Budget Lead'!$M$11:$AV$190)*1)</f>
        <v>0</v>
      </c>
      <c r="AU336" s="67" cm="1">
        <f t="array" ref="AU336">SUMPRODUCT(('Budget Lead'!$M$8:$AV$8=AU$9)*('Budget Lead'!$B$11:$B$190=$B336)*('Budget Lead'!$M$11:$AV$190)*1)</f>
        <v>0</v>
      </c>
      <c r="AV336" s="68" cm="1">
        <f t="array" ref="AV336">SUMPRODUCT(('Budget Lead'!$M$8:$AV$8=AV$9)*('Budget Lead'!$B$11:$B$190=$B336)*('Budget Lead'!$M$11:$AV$190)*1)</f>
        <v>0</v>
      </c>
      <c r="AW336" s="69" cm="1">
        <f t="array" ref="AW336">SUMPRODUCT(('Budget Lead'!$M$8:$AV$8=AW$9)*('Budget Lead'!$B$11:$B$190=$B336)*('Budget Lead'!$M$11:$AV$190)*1)</f>
        <v>0</v>
      </c>
      <c r="AX336" s="67" cm="1">
        <f t="array" ref="AX336">SUMPRODUCT(('Budget Lead'!$M$8:$AV$8=AX$9)*('Budget Lead'!$B$11:$B$190=$B336)*('Budget Lead'!$M$11:$AV$190)*1)</f>
        <v>0</v>
      </c>
      <c r="AY336" s="68" cm="1">
        <f t="array" ref="AY336">SUMPRODUCT(('Budget Lead'!$M$8:$AV$8=AY$9)*('Budget Lead'!$B$11:$B$190=$B336)*('Budget Lead'!$M$11:$AV$190)*1)</f>
        <v>0</v>
      </c>
      <c r="AZ336" s="69" cm="1">
        <f t="array" ref="AZ336">SUMPRODUCT(('Budget Lead'!$M$8:$AV$8=AZ$9)*('Budget Lead'!$B$11:$B$190=$B336)*('Budget Lead'!$M$11:$AV$190)*1)</f>
        <v>0</v>
      </c>
      <c r="BA336" s="26"/>
      <c r="BB336" s="381"/>
      <c r="BC336" s="382"/>
      <c r="BD336" s="26"/>
      <c r="BE336" s="381">
        <f t="shared" si="353"/>
        <v>0</v>
      </c>
      <c r="BF336" s="383">
        <f t="shared" si="354"/>
        <v>0</v>
      </c>
      <c r="BG336" s="26"/>
      <c r="BH336" s="381">
        <f t="shared" si="355"/>
        <v>0</v>
      </c>
      <c r="BI336" s="383">
        <f t="shared" si="293"/>
        <v>0</v>
      </c>
    </row>
    <row r="337" spans="2:61" ht="12" hidden="1" customHeight="1" outlineLevel="1" x14ac:dyDescent="0.35">
      <c r="B337" s="61" t="s">
        <v>479</v>
      </c>
      <c r="C337" s="62">
        <f>IFERROR(VLOOKUP(B337,'Budget Lead'!B:AQ,2,FALSE),0)</f>
        <v>0</v>
      </c>
      <c r="D337" s="376">
        <f>IFERROR(VLOOKUP(B337,'Budget Lead'!B:AQ,3,FALSE),0)</f>
        <v>0</v>
      </c>
      <c r="E337" s="377">
        <f>IFERROR(VLOOKUP($B337,'Budget Lead'!$B:$AQ,4,FALSE),0)</f>
        <v>0</v>
      </c>
      <c r="F337" s="376">
        <f>IFERROR(VLOOKUP($B337,'Budget Lead'!$B:$AQ,5,FALSE),0)</f>
        <v>0</v>
      </c>
      <c r="G337" s="377">
        <f>IFERROR(VLOOKUP($B337,'Budget Lead'!$B:$AQ,6,FALSE),0)</f>
        <v>0</v>
      </c>
      <c r="H337" s="378">
        <f>IFERROR(VLOOKUP($B337,'Budget Lead'!$B:$AQ,7,FALSE),0)</f>
        <v>0</v>
      </c>
      <c r="I337" s="434">
        <f>IFERROR(VLOOKUP($B337,'Budget Lead'!$B:$AQ,8,FALSE),0)</f>
        <v>0</v>
      </c>
      <c r="J337" s="435">
        <f>IFERROR(VLOOKUP($B337,'Budget Lead'!$B:$AQ,9,FALSE),0)</f>
        <v>0</v>
      </c>
      <c r="K337" s="67">
        <f t="shared" si="356"/>
        <v>0</v>
      </c>
      <c r="L337" s="393"/>
      <c r="M337" s="393"/>
      <c r="N337" s="393"/>
      <c r="O337" s="66">
        <f t="shared" si="357"/>
        <v>0</v>
      </c>
      <c r="P337" s="26"/>
      <c r="Q337" s="67" cm="1">
        <f t="array" ref="Q337">SUMPRODUCT(('Budget Lead'!$M$8:$AV$8=Q$9)*('Budget Lead'!$B$11:$B$190=$B337)*('Budget Lead'!$M$11:$AV$190)*1)</f>
        <v>0</v>
      </c>
      <c r="R337" s="68" cm="1">
        <f t="array" ref="R337">SUMPRODUCT(('Budget Lead'!$M$8:$AV$8=R$9)*('Budget Lead'!$B$11:$B$190=$B337)*('Budget Lead'!$M$11:$AV$190)*1)</f>
        <v>0</v>
      </c>
      <c r="S337" s="69" cm="1">
        <f t="array" ref="S337">SUMPRODUCT(('Budget Lead'!$M$8:$AV$8=S$9)*('Budget Lead'!$B$11:$B$190=$B337)*('Budget Lead'!$M$11:$AV$190)*1)</f>
        <v>0</v>
      </c>
      <c r="T337" s="67" cm="1">
        <f t="array" ref="T337">SUMPRODUCT(('Budget Lead'!$M$8:$AV$8=T$9)*('Budget Lead'!$B$11:$B$190=$B337)*('Budget Lead'!$M$11:$AV$190)*1)</f>
        <v>0</v>
      </c>
      <c r="U337" s="68" cm="1">
        <f t="array" ref="U337">SUMPRODUCT(('Budget Lead'!$M$8:$AV$8=U$9)*('Budget Lead'!$B$11:$B$190=$B337)*('Budget Lead'!$M$11:$AV$190)*1)</f>
        <v>0</v>
      </c>
      <c r="V337" s="69" cm="1">
        <f t="array" ref="V337">SUMPRODUCT(('Budget Lead'!$M$8:$AV$8=V$9)*('Budget Lead'!$B$11:$B$190=$B337)*('Budget Lead'!$M$11:$AV$190)*1)</f>
        <v>0</v>
      </c>
      <c r="W337" s="67" cm="1">
        <f t="array" ref="W337">SUMPRODUCT(('Budget Lead'!$M$8:$AV$8=W$9)*('Budget Lead'!$B$11:$B$190=$B337)*('Budget Lead'!$M$11:$AV$190)*1)</f>
        <v>0</v>
      </c>
      <c r="X337" s="68" cm="1">
        <f t="array" ref="X337">SUMPRODUCT(('Budget Lead'!$M$8:$AV$8=X$9)*('Budget Lead'!$B$11:$B$190=$B337)*('Budget Lead'!$M$11:$AV$190)*1)</f>
        <v>0</v>
      </c>
      <c r="Y337" s="69" cm="1">
        <f t="array" ref="Y337">SUMPRODUCT(('Budget Lead'!$M$8:$AV$8=Y$9)*('Budget Lead'!$B$11:$B$190=$B337)*('Budget Lead'!$M$11:$AV$190)*1)</f>
        <v>0</v>
      </c>
      <c r="Z337" s="67" cm="1">
        <f t="array" ref="Z337">SUMPRODUCT(('Budget Lead'!$M$8:$AV$8=Z$9)*('Budget Lead'!$B$11:$B$190=$B337)*('Budget Lead'!$M$11:$AV$190)*1)</f>
        <v>0</v>
      </c>
      <c r="AA337" s="68" cm="1">
        <f t="array" ref="AA337">SUMPRODUCT(('Budget Lead'!$M$8:$AV$8=AA$9)*('Budget Lead'!$B$11:$B$190=$B337)*('Budget Lead'!$M$11:$AV$190)*1)</f>
        <v>0</v>
      </c>
      <c r="AB337" s="69" cm="1">
        <f t="array" ref="AB337">SUMPRODUCT(('Budget Lead'!$M$8:$AV$8=AB$9)*('Budget Lead'!$B$11:$B$190=$B337)*('Budget Lead'!$M$11:$AV$190)*1)</f>
        <v>0</v>
      </c>
      <c r="AC337" s="67" cm="1">
        <f t="array" ref="AC337">SUMPRODUCT(('Budget Lead'!$M$8:$AV$8=AC$9)*('Budget Lead'!$B$11:$B$190=$B337)*('Budget Lead'!$M$11:$AV$190)*1)</f>
        <v>0</v>
      </c>
      <c r="AD337" s="68" cm="1">
        <f t="array" ref="AD337">SUMPRODUCT(('Budget Lead'!$M$8:$AV$8=AD$9)*('Budget Lead'!$B$11:$B$190=$B337)*('Budget Lead'!$M$11:$AV$190)*1)</f>
        <v>0</v>
      </c>
      <c r="AE337" s="69" cm="1">
        <f t="array" ref="AE337">SUMPRODUCT(('Budget Lead'!$M$8:$AV$8=AE$9)*('Budget Lead'!$B$11:$B$190=$B337)*('Budget Lead'!$M$11:$AV$190)*1)</f>
        <v>0</v>
      </c>
      <c r="AF337" s="67" cm="1">
        <f t="array" ref="AF337">SUMPRODUCT(('Budget Lead'!$M$8:$AV$8=AF$9)*('Budget Lead'!$B$11:$B$190=$B337)*('Budget Lead'!$M$11:$AV$190)*1)</f>
        <v>0</v>
      </c>
      <c r="AG337" s="68" cm="1">
        <f t="array" ref="AG337">SUMPRODUCT(('Budget Lead'!$M$8:$AV$8=AG$9)*('Budget Lead'!$B$11:$B$190=$B337)*('Budget Lead'!$M$11:$AV$190)*1)</f>
        <v>0</v>
      </c>
      <c r="AH337" s="69" cm="1">
        <f t="array" ref="AH337">SUMPRODUCT(('Budget Lead'!$M$8:$AV$8=AH$9)*('Budget Lead'!$B$11:$B$190=$B337)*('Budget Lead'!$M$11:$AV$190)*1)</f>
        <v>0</v>
      </c>
      <c r="AI337" s="67" cm="1">
        <f t="array" ref="AI337">SUMPRODUCT(('Budget Lead'!$M$8:$AV$8=AI$9)*('Budget Lead'!$B$11:$B$190=$B337)*('Budget Lead'!$M$11:$AV$190)*1)</f>
        <v>0</v>
      </c>
      <c r="AJ337" s="68" cm="1">
        <f t="array" ref="AJ337">SUMPRODUCT(('Budget Lead'!$M$8:$AV$8=AJ$9)*('Budget Lead'!$B$11:$B$190=$B337)*('Budget Lead'!$M$11:$AV$190)*1)</f>
        <v>0</v>
      </c>
      <c r="AK337" s="69" cm="1">
        <f t="array" ref="AK337">SUMPRODUCT(('Budget Lead'!$M$8:$AV$8=AK$9)*('Budget Lead'!$B$11:$B$190=$B337)*('Budget Lead'!$M$11:$AV$190)*1)</f>
        <v>0</v>
      </c>
      <c r="AL337" s="67" cm="1">
        <f t="array" ref="AL337">SUMPRODUCT(('Budget Lead'!$M$8:$AV$8=AL$9)*('Budget Lead'!$B$11:$B$190=$B337)*('Budget Lead'!$M$11:$AV$190)*1)</f>
        <v>0</v>
      </c>
      <c r="AM337" s="68" cm="1">
        <f t="array" ref="AM337">SUMPRODUCT(('Budget Lead'!$M$8:$AV$8=AM$9)*('Budget Lead'!$B$11:$B$190=$B337)*('Budget Lead'!$M$11:$AV$190)*1)</f>
        <v>0</v>
      </c>
      <c r="AN337" s="69" cm="1">
        <f t="array" ref="AN337">SUMPRODUCT(('Budget Lead'!$M$8:$AV$8=AN$9)*('Budget Lead'!$B$11:$B$190=$B337)*('Budget Lead'!$M$11:$AV$190)*1)</f>
        <v>0</v>
      </c>
      <c r="AO337" s="67" cm="1">
        <f t="array" ref="AO337">SUMPRODUCT(('Budget Lead'!$M$8:$AV$8=AO$9)*('Budget Lead'!$B$11:$B$190=$B337)*('Budget Lead'!$M$11:$AV$190)*1)</f>
        <v>0</v>
      </c>
      <c r="AP337" s="68" cm="1">
        <f t="array" ref="AP337">SUMPRODUCT(('Budget Lead'!$M$8:$AV$8=AP$9)*('Budget Lead'!$B$11:$B$190=$B337)*('Budget Lead'!$M$11:$AV$190)*1)</f>
        <v>0</v>
      </c>
      <c r="AQ337" s="69" cm="1">
        <f t="array" ref="AQ337">SUMPRODUCT(('Budget Lead'!$M$8:$AV$8=AQ$9)*('Budget Lead'!$B$11:$B$190=$B337)*('Budget Lead'!$M$11:$AV$190)*1)</f>
        <v>0</v>
      </c>
      <c r="AR337" s="67" cm="1">
        <f t="array" ref="AR337">SUMPRODUCT(('Budget Lead'!$M$8:$AV$8=AR$9)*('Budget Lead'!$B$11:$B$190=$B337)*('Budget Lead'!$M$11:$AV$190)*1)</f>
        <v>0</v>
      </c>
      <c r="AS337" s="68" cm="1">
        <f t="array" ref="AS337">SUMPRODUCT(('Budget Lead'!$M$8:$AV$8=AS$9)*('Budget Lead'!$B$11:$B$190=$B337)*('Budget Lead'!$M$11:$AV$190)*1)</f>
        <v>0</v>
      </c>
      <c r="AT337" s="69" cm="1">
        <f t="array" ref="AT337">SUMPRODUCT(('Budget Lead'!$M$8:$AV$8=AT$9)*('Budget Lead'!$B$11:$B$190=$B337)*('Budget Lead'!$M$11:$AV$190)*1)</f>
        <v>0</v>
      </c>
      <c r="AU337" s="67" cm="1">
        <f t="array" ref="AU337">SUMPRODUCT(('Budget Lead'!$M$8:$AV$8=AU$9)*('Budget Lead'!$B$11:$B$190=$B337)*('Budget Lead'!$M$11:$AV$190)*1)</f>
        <v>0</v>
      </c>
      <c r="AV337" s="68" cm="1">
        <f t="array" ref="AV337">SUMPRODUCT(('Budget Lead'!$M$8:$AV$8=AV$9)*('Budget Lead'!$B$11:$B$190=$B337)*('Budget Lead'!$M$11:$AV$190)*1)</f>
        <v>0</v>
      </c>
      <c r="AW337" s="69" cm="1">
        <f t="array" ref="AW337">SUMPRODUCT(('Budget Lead'!$M$8:$AV$8=AW$9)*('Budget Lead'!$B$11:$B$190=$B337)*('Budget Lead'!$M$11:$AV$190)*1)</f>
        <v>0</v>
      </c>
      <c r="AX337" s="67" cm="1">
        <f t="array" ref="AX337">SUMPRODUCT(('Budget Lead'!$M$8:$AV$8=AX$9)*('Budget Lead'!$B$11:$B$190=$B337)*('Budget Lead'!$M$11:$AV$190)*1)</f>
        <v>0</v>
      </c>
      <c r="AY337" s="68" cm="1">
        <f t="array" ref="AY337">SUMPRODUCT(('Budget Lead'!$M$8:$AV$8=AY$9)*('Budget Lead'!$B$11:$B$190=$B337)*('Budget Lead'!$M$11:$AV$190)*1)</f>
        <v>0</v>
      </c>
      <c r="AZ337" s="69" cm="1">
        <f t="array" ref="AZ337">SUMPRODUCT(('Budget Lead'!$M$8:$AV$8=AZ$9)*('Budget Lead'!$B$11:$B$190=$B337)*('Budget Lead'!$M$11:$AV$190)*1)</f>
        <v>0</v>
      </c>
      <c r="BA337" s="26"/>
      <c r="BB337" s="381"/>
      <c r="BC337" s="382"/>
      <c r="BD337" s="26"/>
      <c r="BE337" s="381">
        <f t="shared" si="353"/>
        <v>0</v>
      </c>
      <c r="BF337" s="383">
        <f t="shared" si="354"/>
        <v>0</v>
      </c>
      <c r="BG337" s="26"/>
      <c r="BH337" s="381">
        <f t="shared" si="355"/>
        <v>0</v>
      </c>
      <c r="BI337" s="383">
        <f t="shared" si="293"/>
        <v>0</v>
      </c>
    </row>
    <row r="338" spans="2:61" ht="12" hidden="1" customHeight="1" outlineLevel="1" x14ac:dyDescent="0.35">
      <c r="B338" s="61" t="s">
        <v>480</v>
      </c>
      <c r="C338" s="62">
        <f>IFERROR(VLOOKUP(B338,'Budget Lead'!B:AQ,2,FALSE),0)</f>
        <v>0</v>
      </c>
      <c r="D338" s="376">
        <f>IFERROR(VLOOKUP(B338,'Budget Lead'!B:AQ,3,FALSE),0)</f>
        <v>0</v>
      </c>
      <c r="E338" s="377">
        <f>IFERROR(VLOOKUP($B338,'Budget Lead'!$B:$AQ,4,FALSE),0)</f>
        <v>0</v>
      </c>
      <c r="F338" s="376">
        <f>IFERROR(VLOOKUP($B338,'Budget Lead'!$B:$AQ,5,FALSE),0)</f>
        <v>0</v>
      </c>
      <c r="G338" s="377">
        <f>IFERROR(VLOOKUP($B338,'Budget Lead'!$B:$AQ,6,FALSE),0)</f>
        <v>0</v>
      </c>
      <c r="H338" s="378">
        <f>IFERROR(VLOOKUP($B338,'Budget Lead'!$B:$AQ,7,FALSE),0)</f>
        <v>0</v>
      </c>
      <c r="I338" s="434">
        <f>IFERROR(VLOOKUP($B338,'Budget Lead'!$B:$AQ,8,FALSE),0)</f>
        <v>0</v>
      </c>
      <c r="J338" s="435">
        <f>IFERROR(VLOOKUP($B338,'Budget Lead'!$B:$AQ,9,FALSE),0)</f>
        <v>0</v>
      </c>
      <c r="K338" s="67">
        <f t="shared" si="356"/>
        <v>0</v>
      </c>
      <c r="L338" s="393"/>
      <c r="M338" s="393"/>
      <c r="N338" s="393"/>
      <c r="O338" s="66">
        <f t="shared" si="357"/>
        <v>0</v>
      </c>
      <c r="P338" s="26"/>
      <c r="Q338" s="67" cm="1">
        <f t="array" ref="Q338">SUMPRODUCT(('Budget Lead'!$M$8:$AV$8=Q$9)*('Budget Lead'!$B$11:$B$190=$B338)*('Budget Lead'!$M$11:$AV$190)*1)</f>
        <v>0</v>
      </c>
      <c r="R338" s="68" cm="1">
        <f t="array" ref="R338">SUMPRODUCT(('Budget Lead'!$M$8:$AV$8=R$9)*('Budget Lead'!$B$11:$B$190=$B338)*('Budget Lead'!$M$11:$AV$190)*1)</f>
        <v>0</v>
      </c>
      <c r="S338" s="69" cm="1">
        <f t="array" ref="S338">SUMPRODUCT(('Budget Lead'!$M$8:$AV$8=S$9)*('Budget Lead'!$B$11:$B$190=$B338)*('Budget Lead'!$M$11:$AV$190)*1)</f>
        <v>0</v>
      </c>
      <c r="T338" s="67" cm="1">
        <f t="array" ref="T338">SUMPRODUCT(('Budget Lead'!$M$8:$AV$8=T$9)*('Budget Lead'!$B$11:$B$190=$B338)*('Budget Lead'!$M$11:$AV$190)*1)</f>
        <v>0</v>
      </c>
      <c r="U338" s="68" cm="1">
        <f t="array" ref="U338">SUMPRODUCT(('Budget Lead'!$M$8:$AV$8=U$9)*('Budget Lead'!$B$11:$B$190=$B338)*('Budget Lead'!$M$11:$AV$190)*1)</f>
        <v>0</v>
      </c>
      <c r="V338" s="69" cm="1">
        <f t="array" ref="V338">SUMPRODUCT(('Budget Lead'!$M$8:$AV$8=V$9)*('Budget Lead'!$B$11:$B$190=$B338)*('Budget Lead'!$M$11:$AV$190)*1)</f>
        <v>0</v>
      </c>
      <c r="W338" s="67" cm="1">
        <f t="array" ref="W338">SUMPRODUCT(('Budget Lead'!$M$8:$AV$8=W$9)*('Budget Lead'!$B$11:$B$190=$B338)*('Budget Lead'!$M$11:$AV$190)*1)</f>
        <v>0</v>
      </c>
      <c r="X338" s="68" cm="1">
        <f t="array" ref="X338">SUMPRODUCT(('Budget Lead'!$M$8:$AV$8=X$9)*('Budget Lead'!$B$11:$B$190=$B338)*('Budget Lead'!$M$11:$AV$190)*1)</f>
        <v>0</v>
      </c>
      <c r="Y338" s="69" cm="1">
        <f t="array" ref="Y338">SUMPRODUCT(('Budget Lead'!$M$8:$AV$8=Y$9)*('Budget Lead'!$B$11:$B$190=$B338)*('Budget Lead'!$M$11:$AV$190)*1)</f>
        <v>0</v>
      </c>
      <c r="Z338" s="67" cm="1">
        <f t="array" ref="Z338">SUMPRODUCT(('Budget Lead'!$M$8:$AV$8=Z$9)*('Budget Lead'!$B$11:$B$190=$B338)*('Budget Lead'!$M$11:$AV$190)*1)</f>
        <v>0</v>
      </c>
      <c r="AA338" s="68" cm="1">
        <f t="array" ref="AA338">SUMPRODUCT(('Budget Lead'!$M$8:$AV$8=AA$9)*('Budget Lead'!$B$11:$B$190=$B338)*('Budget Lead'!$M$11:$AV$190)*1)</f>
        <v>0</v>
      </c>
      <c r="AB338" s="69" cm="1">
        <f t="array" ref="AB338">SUMPRODUCT(('Budget Lead'!$M$8:$AV$8=AB$9)*('Budget Lead'!$B$11:$B$190=$B338)*('Budget Lead'!$M$11:$AV$190)*1)</f>
        <v>0</v>
      </c>
      <c r="AC338" s="67" cm="1">
        <f t="array" ref="AC338">SUMPRODUCT(('Budget Lead'!$M$8:$AV$8=AC$9)*('Budget Lead'!$B$11:$B$190=$B338)*('Budget Lead'!$M$11:$AV$190)*1)</f>
        <v>0</v>
      </c>
      <c r="AD338" s="68" cm="1">
        <f t="array" ref="AD338">SUMPRODUCT(('Budget Lead'!$M$8:$AV$8=AD$9)*('Budget Lead'!$B$11:$B$190=$B338)*('Budget Lead'!$M$11:$AV$190)*1)</f>
        <v>0</v>
      </c>
      <c r="AE338" s="69" cm="1">
        <f t="array" ref="AE338">SUMPRODUCT(('Budget Lead'!$M$8:$AV$8=AE$9)*('Budget Lead'!$B$11:$B$190=$B338)*('Budget Lead'!$M$11:$AV$190)*1)</f>
        <v>0</v>
      </c>
      <c r="AF338" s="67" cm="1">
        <f t="array" ref="AF338">SUMPRODUCT(('Budget Lead'!$M$8:$AV$8=AF$9)*('Budget Lead'!$B$11:$B$190=$B338)*('Budget Lead'!$M$11:$AV$190)*1)</f>
        <v>0</v>
      </c>
      <c r="AG338" s="68" cm="1">
        <f t="array" ref="AG338">SUMPRODUCT(('Budget Lead'!$M$8:$AV$8=AG$9)*('Budget Lead'!$B$11:$B$190=$B338)*('Budget Lead'!$M$11:$AV$190)*1)</f>
        <v>0</v>
      </c>
      <c r="AH338" s="69" cm="1">
        <f t="array" ref="AH338">SUMPRODUCT(('Budget Lead'!$M$8:$AV$8=AH$9)*('Budget Lead'!$B$11:$B$190=$B338)*('Budget Lead'!$M$11:$AV$190)*1)</f>
        <v>0</v>
      </c>
      <c r="AI338" s="67" cm="1">
        <f t="array" ref="AI338">SUMPRODUCT(('Budget Lead'!$M$8:$AV$8=AI$9)*('Budget Lead'!$B$11:$B$190=$B338)*('Budget Lead'!$M$11:$AV$190)*1)</f>
        <v>0</v>
      </c>
      <c r="AJ338" s="68" cm="1">
        <f t="array" ref="AJ338">SUMPRODUCT(('Budget Lead'!$M$8:$AV$8=AJ$9)*('Budget Lead'!$B$11:$B$190=$B338)*('Budget Lead'!$M$11:$AV$190)*1)</f>
        <v>0</v>
      </c>
      <c r="AK338" s="69" cm="1">
        <f t="array" ref="AK338">SUMPRODUCT(('Budget Lead'!$M$8:$AV$8=AK$9)*('Budget Lead'!$B$11:$B$190=$B338)*('Budget Lead'!$M$11:$AV$190)*1)</f>
        <v>0</v>
      </c>
      <c r="AL338" s="67" cm="1">
        <f t="array" ref="AL338">SUMPRODUCT(('Budget Lead'!$M$8:$AV$8=AL$9)*('Budget Lead'!$B$11:$B$190=$B338)*('Budget Lead'!$M$11:$AV$190)*1)</f>
        <v>0</v>
      </c>
      <c r="AM338" s="68" cm="1">
        <f t="array" ref="AM338">SUMPRODUCT(('Budget Lead'!$M$8:$AV$8=AM$9)*('Budget Lead'!$B$11:$B$190=$B338)*('Budget Lead'!$M$11:$AV$190)*1)</f>
        <v>0</v>
      </c>
      <c r="AN338" s="69" cm="1">
        <f t="array" ref="AN338">SUMPRODUCT(('Budget Lead'!$M$8:$AV$8=AN$9)*('Budget Lead'!$B$11:$B$190=$B338)*('Budget Lead'!$M$11:$AV$190)*1)</f>
        <v>0</v>
      </c>
      <c r="AO338" s="67" cm="1">
        <f t="array" ref="AO338">SUMPRODUCT(('Budget Lead'!$M$8:$AV$8=AO$9)*('Budget Lead'!$B$11:$B$190=$B338)*('Budget Lead'!$M$11:$AV$190)*1)</f>
        <v>0</v>
      </c>
      <c r="AP338" s="68" cm="1">
        <f t="array" ref="AP338">SUMPRODUCT(('Budget Lead'!$M$8:$AV$8=AP$9)*('Budget Lead'!$B$11:$B$190=$B338)*('Budget Lead'!$M$11:$AV$190)*1)</f>
        <v>0</v>
      </c>
      <c r="AQ338" s="69" cm="1">
        <f t="array" ref="AQ338">SUMPRODUCT(('Budget Lead'!$M$8:$AV$8=AQ$9)*('Budget Lead'!$B$11:$B$190=$B338)*('Budget Lead'!$M$11:$AV$190)*1)</f>
        <v>0</v>
      </c>
      <c r="AR338" s="67" cm="1">
        <f t="array" ref="AR338">SUMPRODUCT(('Budget Lead'!$M$8:$AV$8=AR$9)*('Budget Lead'!$B$11:$B$190=$B338)*('Budget Lead'!$M$11:$AV$190)*1)</f>
        <v>0</v>
      </c>
      <c r="AS338" s="68" cm="1">
        <f t="array" ref="AS338">SUMPRODUCT(('Budget Lead'!$M$8:$AV$8=AS$9)*('Budget Lead'!$B$11:$B$190=$B338)*('Budget Lead'!$M$11:$AV$190)*1)</f>
        <v>0</v>
      </c>
      <c r="AT338" s="69" cm="1">
        <f t="array" ref="AT338">SUMPRODUCT(('Budget Lead'!$M$8:$AV$8=AT$9)*('Budget Lead'!$B$11:$B$190=$B338)*('Budget Lead'!$M$11:$AV$190)*1)</f>
        <v>0</v>
      </c>
      <c r="AU338" s="67" cm="1">
        <f t="array" ref="AU338">SUMPRODUCT(('Budget Lead'!$M$8:$AV$8=AU$9)*('Budget Lead'!$B$11:$B$190=$B338)*('Budget Lead'!$M$11:$AV$190)*1)</f>
        <v>0</v>
      </c>
      <c r="AV338" s="68" cm="1">
        <f t="array" ref="AV338">SUMPRODUCT(('Budget Lead'!$M$8:$AV$8=AV$9)*('Budget Lead'!$B$11:$B$190=$B338)*('Budget Lead'!$M$11:$AV$190)*1)</f>
        <v>0</v>
      </c>
      <c r="AW338" s="69" cm="1">
        <f t="array" ref="AW338">SUMPRODUCT(('Budget Lead'!$M$8:$AV$8=AW$9)*('Budget Lead'!$B$11:$B$190=$B338)*('Budget Lead'!$M$11:$AV$190)*1)</f>
        <v>0</v>
      </c>
      <c r="AX338" s="67" cm="1">
        <f t="array" ref="AX338">SUMPRODUCT(('Budget Lead'!$M$8:$AV$8=AX$9)*('Budget Lead'!$B$11:$B$190=$B338)*('Budget Lead'!$M$11:$AV$190)*1)</f>
        <v>0</v>
      </c>
      <c r="AY338" s="68" cm="1">
        <f t="array" ref="AY338">SUMPRODUCT(('Budget Lead'!$M$8:$AV$8=AY$9)*('Budget Lead'!$B$11:$B$190=$B338)*('Budget Lead'!$M$11:$AV$190)*1)</f>
        <v>0</v>
      </c>
      <c r="AZ338" s="69" cm="1">
        <f t="array" ref="AZ338">SUMPRODUCT(('Budget Lead'!$M$8:$AV$8=AZ$9)*('Budget Lead'!$B$11:$B$190=$B338)*('Budget Lead'!$M$11:$AV$190)*1)</f>
        <v>0</v>
      </c>
      <c r="BA338" s="26"/>
      <c r="BB338" s="381"/>
      <c r="BC338" s="382"/>
      <c r="BD338" s="26"/>
      <c r="BE338" s="381">
        <f t="shared" si="353"/>
        <v>0</v>
      </c>
      <c r="BF338" s="383">
        <f t="shared" si="354"/>
        <v>0</v>
      </c>
      <c r="BG338" s="26"/>
      <c r="BH338" s="381">
        <f t="shared" si="355"/>
        <v>0</v>
      </c>
      <c r="BI338" s="383">
        <f t="shared" ref="BI338" si="358">IFERROR(BH338/O338,0)</f>
        <v>0</v>
      </c>
    </row>
    <row r="339" spans="2:61" ht="14.5" collapsed="1" x14ac:dyDescent="0.35">
      <c r="B339" s="26"/>
      <c r="C339" s="363" t="str">
        <f>B3</f>
        <v>P1</v>
      </c>
      <c r="D339" s="364"/>
      <c r="E339" s="365"/>
      <c r="F339" s="366"/>
      <c r="G339" s="365"/>
      <c r="H339" s="367"/>
      <c r="I339" s="386"/>
      <c r="J339" s="369"/>
      <c r="K339" s="370"/>
      <c r="L339" s="371"/>
      <c r="M339" s="371"/>
      <c r="N339" s="371"/>
      <c r="O339" s="372"/>
      <c r="P339" s="50"/>
      <c r="Q339" s="387"/>
      <c r="R339" s="149"/>
      <c r="S339" s="419"/>
      <c r="T339" s="387"/>
      <c r="U339" s="149"/>
      <c r="V339" s="419"/>
      <c r="W339" s="387"/>
      <c r="X339" s="149"/>
      <c r="Y339" s="419"/>
      <c r="Z339" s="387"/>
      <c r="AA339" s="149"/>
      <c r="AB339" s="419"/>
      <c r="AC339" s="387"/>
      <c r="AD339" s="149"/>
      <c r="AE339" s="419"/>
      <c r="AF339" s="387"/>
      <c r="AG339" s="149"/>
      <c r="AH339" s="419"/>
      <c r="AI339" s="387"/>
      <c r="AJ339" s="149"/>
      <c r="AK339" s="419"/>
      <c r="AL339" s="387"/>
      <c r="AM339" s="149"/>
      <c r="AN339" s="419"/>
      <c r="AO339" s="387"/>
      <c r="AP339" s="149"/>
      <c r="AQ339" s="419"/>
      <c r="AR339" s="387"/>
      <c r="AS339" s="149"/>
      <c r="AT339" s="419"/>
      <c r="AU339" s="387"/>
      <c r="AV339" s="149"/>
      <c r="AW339" s="419"/>
      <c r="AX339" s="387"/>
      <c r="AY339" s="149"/>
      <c r="AZ339" s="419"/>
      <c r="BA339" s="26"/>
      <c r="BB339" s="388"/>
      <c r="BC339" s="389"/>
      <c r="BD339" s="26"/>
      <c r="BE339" s="388"/>
      <c r="BF339" s="390"/>
      <c r="BG339" s="26"/>
      <c r="BH339" s="388"/>
      <c r="BI339" s="390">
        <f t="shared" ref="BI339:BI416" si="359">IFERROR(BH339/O339,0)</f>
        <v>0</v>
      </c>
    </row>
    <row r="340" spans="2:61" ht="14.5" x14ac:dyDescent="0.35">
      <c r="B340" s="61" t="s">
        <v>171</v>
      </c>
      <c r="C340" s="62">
        <f>IFERROR(VLOOKUP($B340,'P1'!$B:$AQ,2,FALSE),0)</f>
        <v>0</v>
      </c>
      <c r="D340" s="391">
        <f>IFERROR(VLOOKUP($B340,'P1'!$B:$AQ,3,FALSE),0)</f>
        <v>0</v>
      </c>
      <c r="E340" s="377">
        <f>IFERROR(VLOOKUP($B340,'P1'!$B:$AQ,4,FALSE),0)</f>
        <v>0</v>
      </c>
      <c r="F340" s="376">
        <f>IFERROR(VLOOKUP($B340,'P1'!$B:$AQ,5,FALSE),0)</f>
        <v>0</v>
      </c>
      <c r="G340" s="377">
        <f>IFERROR(VLOOKUP($B340,'P1'!$B:$AQ,6,FALSE),0)</f>
        <v>0</v>
      </c>
      <c r="H340" s="378">
        <f>IFERROR(VLOOKUP($B340,'P1'!$B:$AQ,7,FALSE),0)</f>
        <v>0</v>
      </c>
      <c r="I340" s="379">
        <f>IFERROR(VLOOKUP($B340,'P1'!$B:$AQ,8,FALSE),0)</f>
        <v>0</v>
      </c>
      <c r="J340" s="65">
        <f>IFERROR(VLOOKUP($B340,'P1'!$B:$AQ,9,FALSE),0)</f>
        <v>0</v>
      </c>
      <c r="K340" s="392"/>
      <c r="L340" s="68">
        <f t="shared" ref="L340" si="360">J340*F340*H340*D340</f>
        <v>0</v>
      </c>
      <c r="M340" s="393"/>
      <c r="N340" s="393"/>
      <c r="O340" s="66">
        <f>SUM(K340:N340)</f>
        <v>0</v>
      </c>
      <c r="P340" s="26"/>
      <c r="Q340" s="67" cm="1">
        <f t="array" ref="Q340">SUMPRODUCT(('P1'!$M$8:$AV$8=Q$9)*('P1'!$B$11:$B$190=$B340)*('P1'!$M$11:$AV$190*1))</f>
        <v>0</v>
      </c>
      <c r="R340" s="68" cm="1">
        <f t="array" ref="R340">SUMPRODUCT(('P1'!$M$8:$AV$8=R$9)*('P1'!$B$11:$B$190=$B340)*('P1'!$M$11:$AV$190*1))</f>
        <v>0</v>
      </c>
      <c r="S340" s="69" cm="1">
        <f t="array" ref="S340">SUMPRODUCT(('P1'!$M$8:$AV$8=S$9)*('P1'!$B$11:$B$190=$B340)*('P1'!$M$11:$AV$190*1))</f>
        <v>0</v>
      </c>
      <c r="T340" s="67" cm="1">
        <f t="array" ref="T340">SUMPRODUCT(('P1'!$M$8:$AV$8=T$9)*('P1'!$B$11:$B$190=$B340)*('P1'!$M$11:$AV$190*1))</f>
        <v>0</v>
      </c>
      <c r="U340" s="68" cm="1">
        <f t="array" ref="U340">SUMPRODUCT(('P1'!$M$8:$AV$8=U$9)*('P1'!$B$11:$B$190=$B340)*('P1'!$M$11:$AV$190*1))</f>
        <v>0</v>
      </c>
      <c r="V340" s="69" cm="1">
        <f t="array" ref="V340">SUMPRODUCT(('P1'!$M$8:$AV$8=V$9)*('P1'!$B$11:$B$190=$B340)*('P1'!$M$11:$AV$190*1))</f>
        <v>0</v>
      </c>
      <c r="W340" s="67" cm="1">
        <f t="array" ref="W340">SUMPRODUCT(('P1'!$M$8:$AV$8=W$9)*('P1'!$B$11:$B$190=$B340)*('P1'!$M$11:$AV$190*1))</f>
        <v>0</v>
      </c>
      <c r="X340" s="68" cm="1">
        <f t="array" ref="X340">SUMPRODUCT(('P1'!$M$8:$AV$8=X$9)*('P1'!$B$11:$B$190=$B340)*('P1'!$M$11:$AV$190*1))</f>
        <v>0</v>
      </c>
      <c r="Y340" s="69" cm="1">
        <f t="array" ref="Y340">SUMPRODUCT(('P1'!$M$8:$AV$8=Y$9)*('P1'!$B$11:$B$190=$B340)*('P1'!$M$11:$AV$190*1))</f>
        <v>0</v>
      </c>
      <c r="Z340" s="67" cm="1">
        <f t="array" ref="Z340">SUMPRODUCT(('P1'!$M$8:$AV$8=Z$9)*('P1'!$B$11:$B$190=$B340)*('P1'!$M$11:$AV$190*1))</f>
        <v>0</v>
      </c>
      <c r="AA340" s="68" cm="1">
        <f t="array" ref="AA340">SUMPRODUCT(('P1'!$M$8:$AV$8=AA$9)*('P1'!$B$11:$B$190=$B340)*('P1'!$M$11:$AV$190*1))</f>
        <v>0</v>
      </c>
      <c r="AB340" s="69" cm="1">
        <f t="array" ref="AB340">SUMPRODUCT(('P1'!$M$8:$AV$8=AB$9)*('P1'!$B$11:$B$190=$B340)*('P1'!$M$11:$AV$190*1))</f>
        <v>0</v>
      </c>
      <c r="AC340" s="67" cm="1">
        <f t="array" ref="AC340">SUMPRODUCT(('P1'!$M$8:$AV$8=AC$9)*('P1'!$B$11:$B$190=$B340)*('P1'!$M$11:$AV$190*1))</f>
        <v>0</v>
      </c>
      <c r="AD340" s="68" cm="1">
        <f t="array" ref="AD340">SUMPRODUCT(('P1'!$M$8:$AV$8=AD$9)*('P1'!$B$11:$B$190=$B340)*('P1'!$M$11:$AV$190*1))</f>
        <v>0</v>
      </c>
      <c r="AE340" s="69" cm="1">
        <f t="array" ref="AE340">SUMPRODUCT(('P1'!$M$8:$AV$8=AE$9)*('P1'!$B$11:$B$190=$B340)*('P1'!$M$11:$AV$190*1))</f>
        <v>0</v>
      </c>
      <c r="AF340" s="67" cm="1">
        <f t="array" ref="AF340">SUMPRODUCT(('P1'!$M$8:$AV$8=AF$9)*('P1'!$B$11:$B$190=$B340)*('P1'!$M$11:$AV$190*1))</f>
        <v>0</v>
      </c>
      <c r="AG340" s="68" cm="1">
        <f t="array" ref="AG340">SUMPRODUCT(('P1'!$M$8:$AV$8=AG$9)*('P1'!$B$11:$B$190=$B340)*('P1'!$M$11:$AV$190*1))</f>
        <v>0</v>
      </c>
      <c r="AH340" s="69" cm="1">
        <f t="array" ref="AH340">SUMPRODUCT(('P1'!$M$8:$AV$8=AH$9)*('P1'!$B$11:$B$190=$B340)*('P1'!$M$11:$AV$190*1))</f>
        <v>0</v>
      </c>
      <c r="AI340" s="67" cm="1">
        <f t="array" ref="AI340">SUMPRODUCT(('P1'!$M$8:$AV$8=AI$9)*('P1'!$B$11:$B$190=$B340)*('P1'!$M$11:$AV$190*1))</f>
        <v>0</v>
      </c>
      <c r="AJ340" s="68" cm="1">
        <f t="array" ref="AJ340">SUMPRODUCT(('P1'!$M$8:$AV$8=AJ$9)*('P1'!$B$11:$B$190=$B340)*('P1'!$M$11:$AV$190*1))</f>
        <v>0</v>
      </c>
      <c r="AK340" s="69" cm="1">
        <f t="array" ref="AK340">SUMPRODUCT(('P1'!$M$8:$AV$8=AK$9)*('P1'!$B$11:$B$190=$B340)*('P1'!$M$11:$AV$190*1))</f>
        <v>0</v>
      </c>
      <c r="AL340" s="67" cm="1">
        <f t="array" ref="AL340">SUMPRODUCT(('P1'!$M$8:$AV$8=AL$9)*('P1'!$B$11:$B$190=$B340)*('P1'!$M$11:$AV$190*1))</f>
        <v>0</v>
      </c>
      <c r="AM340" s="68" cm="1">
        <f t="array" ref="AM340">SUMPRODUCT(('P1'!$M$8:$AV$8=AM$9)*('P1'!$B$11:$B$190=$B340)*('P1'!$M$11:$AV$190*1))</f>
        <v>0</v>
      </c>
      <c r="AN340" s="69" cm="1">
        <f t="array" ref="AN340">SUMPRODUCT(('P1'!$M$8:$AV$8=AN$9)*('P1'!$B$11:$B$190=$B340)*('P1'!$M$11:$AV$190*1))</f>
        <v>0</v>
      </c>
      <c r="AO340" s="67" cm="1">
        <f t="array" ref="AO340">SUMPRODUCT(('P1'!$M$8:$AV$8=AO$9)*('P1'!$B$11:$B$190=$B340)*('P1'!$M$11:$AV$190*1))</f>
        <v>0</v>
      </c>
      <c r="AP340" s="68" cm="1">
        <f t="array" ref="AP340">SUMPRODUCT(('P1'!$M$8:$AV$8=AP$9)*('P1'!$B$11:$B$190=$B340)*('P1'!$M$11:$AV$190*1))</f>
        <v>0</v>
      </c>
      <c r="AQ340" s="69" cm="1">
        <f t="array" ref="AQ340">SUMPRODUCT(('P1'!$M$8:$AV$8=AQ$9)*('P1'!$B$11:$B$190=$B340)*('P1'!$M$11:$AV$190*1))</f>
        <v>0</v>
      </c>
      <c r="AR340" s="67" cm="1">
        <f t="array" ref="AR340">SUMPRODUCT(('P1'!$M$8:$AV$8=AR$9)*('P1'!$B$11:$B$190=$B340)*('P1'!$M$11:$AV$190*1))</f>
        <v>0</v>
      </c>
      <c r="AS340" s="68" cm="1">
        <f t="array" ref="AS340">SUMPRODUCT(('P1'!$M$8:$AV$8=AS$9)*('P1'!$B$11:$B$190=$B340)*('P1'!$M$11:$AV$190*1))</f>
        <v>0</v>
      </c>
      <c r="AT340" s="69" cm="1">
        <f t="array" ref="AT340">SUMPRODUCT(('P1'!$M$8:$AV$8=AT$9)*('P1'!$B$11:$B$190=$B340)*('P1'!$M$11:$AV$190*1))</f>
        <v>0</v>
      </c>
      <c r="AU340" s="67" cm="1">
        <f t="array" ref="AU340">SUMPRODUCT(('P1'!$M$8:$AV$8=AU$9)*('P1'!$B$11:$B$190=$B340)*('P1'!$M$11:$AV$190*1))</f>
        <v>0</v>
      </c>
      <c r="AV340" s="68" cm="1">
        <f t="array" ref="AV340">SUMPRODUCT(('P1'!$M$8:$AV$8=AV$9)*('P1'!$B$11:$B$190=$B340)*('P1'!$M$11:$AV$190*1))</f>
        <v>0</v>
      </c>
      <c r="AW340" s="69" cm="1">
        <f t="array" ref="AW340">SUMPRODUCT(('P1'!$M$8:$AV$8=AW$9)*('P1'!$B$11:$B$190=$B340)*('P1'!$M$11:$AV$190*1))</f>
        <v>0</v>
      </c>
      <c r="AX340" s="67" cm="1">
        <f t="array" ref="AX340">SUMPRODUCT(('P1'!$M$8:$AV$8=AX$9)*('P1'!$B$11:$B$190=$B340)*('P1'!$M$11:$AV$190*1))</f>
        <v>0</v>
      </c>
      <c r="AY340" s="68" cm="1">
        <f t="array" ref="AY340">SUMPRODUCT(('P1'!$M$8:$AV$8=AY$9)*('P1'!$B$11:$B$190=$B340)*('P1'!$M$11:$AV$190*1))</f>
        <v>0</v>
      </c>
      <c r="AZ340" s="69" cm="1">
        <f t="array" ref="AZ340">SUMPRODUCT(('P1'!$M$8:$AV$8=AZ$9)*('P1'!$B$11:$B$190=$B340)*('P1'!$M$11:$AV$190*1))</f>
        <v>0</v>
      </c>
      <c r="BA340" s="26"/>
      <c r="BB340" s="381"/>
      <c r="BC340" s="382"/>
      <c r="BD340" s="26"/>
      <c r="BE340" s="381">
        <f t="shared" ref="BE340:BE349" si="361">SUM(Q340:AZ340)</f>
        <v>0</v>
      </c>
      <c r="BF340" s="383">
        <f t="shared" ref="BF340:BF349" si="362">IFERROR(BE340/O340,0)</f>
        <v>0</v>
      </c>
      <c r="BG340" s="26"/>
      <c r="BH340" s="381">
        <f t="shared" ref="BH340:BH349" si="363">BB340+BE340</f>
        <v>0</v>
      </c>
      <c r="BI340" s="383">
        <f t="shared" si="359"/>
        <v>0</v>
      </c>
    </row>
    <row r="341" spans="2:61" ht="14.5" x14ac:dyDescent="0.35">
      <c r="B341" s="61" t="s">
        <v>172</v>
      </c>
      <c r="C341" s="62">
        <f>IFERROR(VLOOKUP($B341,'P1'!$B:$AQ,2,FALSE),0)</f>
        <v>0</v>
      </c>
      <c r="D341" s="391">
        <f>IFERROR(VLOOKUP($B341,'P1'!$B:$AQ,3,FALSE),0)</f>
        <v>0</v>
      </c>
      <c r="E341" s="377">
        <f>IFERROR(VLOOKUP($B341,'P1'!$B:$AQ,4,FALSE),0)</f>
        <v>0</v>
      </c>
      <c r="F341" s="376">
        <f>IFERROR(VLOOKUP($B341,'P1'!$B:$AQ,5,FALSE),0)</f>
        <v>0</v>
      </c>
      <c r="G341" s="377">
        <f>IFERROR(VLOOKUP($B341,'P1'!$B:$AQ,6,FALSE),0)</f>
        <v>0</v>
      </c>
      <c r="H341" s="378">
        <f>IFERROR(VLOOKUP($B341,'P1'!$B:$AQ,7,FALSE),0)</f>
        <v>0</v>
      </c>
      <c r="I341" s="379">
        <f>IFERROR(VLOOKUP($B341,'P1'!$B:$AQ,8,FALSE),0)</f>
        <v>0</v>
      </c>
      <c r="J341" s="65">
        <f>IFERROR(VLOOKUP($B341,'P1'!$B:$AQ,9,FALSE),0)</f>
        <v>0</v>
      </c>
      <c r="K341" s="392"/>
      <c r="L341" s="68">
        <f t="shared" ref="L341:L349" si="364">J341*F341*H341*D341</f>
        <v>0</v>
      </c>
      <c r="M341" s="393"/>
      <c r="N341" s="393"/>
      <c r="O341" s="66">
        <f t="shared" ref="O341:O349" si="365">SUM(K341:N341)</f>
        <v>0</v>
      </c>
      <c r="P341" s="26"/>
      <c r="Q341" s="67" cm="1">
        <f t="array" ref="Q341">SUMPRODUCT(('P1'!$M$8:$AV$8=Q$9)*('P1'!$B$11:$B$190=$B341)*('P1'!$M$11:$AV$190*1))</f>
        <v>0</v>
      </c>
      <c r="R341" s="68" cm="1">
        <f t="array" ref="R341">SUMPRODUCT(('P1'!$M$8:$AV$8=R$9)*('P1'!$B$11:$B$190=$B341)*('P1'!$M$11:$AV$190*1))</f>
        <v>0</v>
      </c>
      <c r="S341" s="69" cm="1">
        <f t="array" ref="S341">SUMPRODUCT(('P1'!$M$8:$AV$8=S$9)*('P1'!$B$11:$B$190=$B341)*('P1'!$M$11:$AV$190*1))</f>
        <v>0</v>
      </c>
      <c r="T341" s="67" cm="1">
        <f t="array" ref="T341">SUMPRODUCT(('P1'!$M$8:$AV$8=T$9)*('P1'!$B$11:$B$190=$B341)*('P1'!$M$11:$AV$190*1))</f>
        <v>0</v>
      </c>
      <c r="U341" s="68" cm="1">
        <f t="array" ref="U341">SUMPRODUCT(('P1'!$M$8:$AV$8=U$9)*('P1'!$B$11:$B$190=$B341)*('P1'!$M$11:$AV$190*1))</f>
        <v>0</v>
      </c>
      <c r="V341" s="69" cm="1">
        <f t="array" ref="V341">SUMPRODUCT(('P1'!$M$8:$AV$8=V$9)*('P1'!$B$11:$B$190=$B341)*('P1'!$M$11:$AV$190*1))</f>
        <v>0</v>
      </c>
      <c r="W341" s="67" cm="1">
        <f t="array" ref="W341">SUMPRODUCT(('P1'!$M$8:$AV$8=W$9)*('P1'!$B$11:$B$190=$B341)*('P1'!$M$11:$AV$190*1))</f>
        <v>0</v>
      </c>
      <c r="X341" s="68" cm="1">
        <f t="array" ref="X341">SUMPRODUCT(('P1'!$M$8:$AV$8=X$9)*('P1'!$B$11:$B$190=$B341)*('P1'!$M$11:$AV$190*1))</f>
        <v>0</v>
      </c>
      <c r="Y341" s="69" cm="1">
        <f t="array" ref="Y341">SUMPRODUCT(('P1'!$M$8:$AV$8=Y$9)*('P1'!$B$11:$B$190=$B341)*('P1'!$M$11:$AV$190*1))</f>
        <v>0</v>
      </c>
      <c r="Z341" s="67" cm="1">
        <f t="array" ref="Z341">SUMPRODUCT(('P1'!$M$8:$AV$8=Z$9)*('P1'!$B$11:$B$190=$B341)*('P1'!$M$11:$AV$190*1))</f>
        <v>0</v>
      </c>
      <c r="AA341" s="68" cm="1">
        <f t="array" ref="AA341">SUMPRODUCT(('P1'!$M$8:$AV$8=AA$9)*('P1'!$B$11:$B$190=$B341)*('P1'!$M$11:$AV$190*1))</f>
        <v>0</v>
      </c>
      <c r="AB341" s="69" cm="1">
        <f t="array" ref="AB341">SUMPRODUCT(('P1'!$M$8:$AV$8=AB$9)*('P1'!$B$11:$B$190=$B341)*('P1'!$M$11:$AV$190*1))</f>
        <v>0</v>
      </c>
      <c r="AC341" s="67" cm="1">
        <f t="array" ref="AC341">SUMPRODUCT(('P1'!$M$8:$AV$8=AC$9)*('P1'!$B$11:$B$190=$B341)*('P1'!$M$11:$AV$190*1))</f>
        <v>0</v>
      </c>
      <c r="AD341" s="68" cm="1">
        <f t="array" ref="AD341">SUMPRODUCT(('P1'!$M$8:$AV$8=AD$9)*('P1'!$B$11:$B$190=$B341)*('P1'!$M$11:$AV$190*1))</f>
        <v>0</v>
      </c>
      <c r="AE341" s="69" cm="1">
        <f t="array" ref="AE341">SUMPRODUCT(('P1'!$M$8:$AV$8=AE$9)*('P1'!$B$11:$B$190=$B341)*('P1'!$M$11:$AV$190*1))</f>
        <v>0</v>
      </c>
      <c r="AF341" s="67" cm="1">
        <f t="array" ref="AF341">SUMPRODUCT(('P1'!$M$8:$AV$8=AF$9)*('P1'!$B$11:$B$190=$B341)*('P1'!$M$11:$AV$190*1))</f>
        <v>0</v>
      </c>
      <c r="AG341" s="68" cm="1">
        <f t="array" ref="AG341">SUMPRODUCT(('P1'!$M$8:$AV$8=AG$9)*('P1'!$B$11:$B$190=$B341)*('P1'!$M$11:$AV$190*1))</f>
        <v>0</v>
      </c>
      <c r="AH341" s="69" cm="1">
        <f t="array" ref="AH341">SUMPRODUCT(('P1'!$M$8:$AV$8=AH$9)*('P1'!$B$11:$B$190=$B341)*('P1'!$M$11:$AV$190*1))</f>
        <v>0</v>
      </c>
      <c r="AI341" s="67" cm="1">
        <f t="array" ref="AI341">SUMPRODUCT(('P1'!$M$8:$AV$8=AI$9)*('P1'!$B$11:$B$190=$B341)*('P1'!$M$11:$AV$190*1))</f>
        <v>0</v>
      </c>
      <c r="AJ341" s="68" cm="1">
        <f t="array" ref="AJ341">SUMPRODUCT(('P1'!$M$8:$AV$8=AJ$9)*('P1'!$B$11:$B$190=$B341)*('P1'!$M$11:$AV$190*1))</f>
        <v>0</v>
      </c>
      <c r="AK341" s="69" cm="1">
        <f t="array" ref="AK341">SUMPRODUCT(('P1'!$M$8:$AV$8=AK$9)*('P1'!$B$11:$B$190=$B341)*('P1'!$M$11:$AV$190*1))</f>
        <v>0</v>
      </c>
      <c r="AL341" s="67" cm="1">
        <f t="array" ref="AL341">SUMPRODUCT(('P1'!$M$8:$AV$8=AL$9)*('P1'!$B$11:$B$190=$B341)*('P1'!$M$11:$AV$190*1))</f>
        <v>0</v>
      </c>
      <c r="AM341" s="68" cm="1">
        <f t="array" ref="AM341">SUMPRODUCT(('P1'!$M$8:$AV$8=AM$9)*('P1'!$B$11:$B$190=$B341)*('P1'!$M$11:$AV$190*1))</f>
        <v>0</v>
      </c>
      <c r="AN341" s="69" cm="1">
        <f t="array" ref="AN341">SUMPRODUCT(('P1'!$M$8:$AV$8=AN$9)*('P1'!$B$11:$B$190=$B341)*('P1'!$M$11:$AV$190*1))</f>
        <v>0</v>
      </c>
      <c r="AO341" s="67" cm="1">
        <f t="array" ref="AO341">SUMPRODUCT(('P1'!$M$8:$AV$8=AO$9)*('P1'!$B$11:$B$190=$B341)*('P1'!$M$11:$AV$190*1))</f>
        <v>0</v>
      </c>
      <c r="AP341" s="68" cm="1">
        <f t="array" ref="AP341">SUMPRODUCT(('P1'!$M$8:$AV$8=AP$9)*('P1'!$B$11:$B$190=$B341)*('P1'!$M$11:$AV$190*1))</f>
        <v>0</v>
      </c>
      <c r="AQ341" s="69" cm="1">
        <f t="array" ref="AQ341">SUMPRODUCT(('P1'!$M$8:$AV$8=AQ$9)*('P1'!$B$11:$B$190=$B341)*('P1'!$M$11:$AV$190*1))</f>
        <v>0</v>
      </c>
      <c r="AR341" s="67" cm="1">
        <f t="array" ref="AR341">SUMPRODUCT(('P1'!$M$8:$AV$8=AR$9)*('P1'!$B$11:$B$190=$B341)*('P1'!$M$11:$AV$190*1))</f>
        <v>0</v>
      </c>
      <c r="AS341" s="68" cm="1">
        <f t="array" ref="AS341">SUMPRODUCT(('P1'!$M$8:$AV$8=AS$9)*('P1'!$B$11:$B$190=$B341)*('P1'!$M$11:$AV$190*1))</f>
        <v>0</v>
      </c>
      <c r="AT341" s="69" cm="1">
        <f t="array" ref="AT341">SUMPRODUCT(('P1'!$M$8:$AV$8=AT$9)*('P1'!$B$11:$B$190=$B341)*('P1'!$M$11:$AV$190*1))</f>
        <v>0</v>
      </c>
      <c r="AU341" s="67" cm="1">
        <f t="array" ref="AU341">SUMPRODUCT(('P1'!$M$8:$AV$8=AU$9)*('P1'!$B$11:$B$190=$B341)*('P1'!$M$11:$AV$190*1))</f>
        <v>0</v>
      </c>
      <c r="AV341" s="68" cm="1">
        <f t="array" ref="AV341">SUMPRODUCT(('P1'!$M$8:$AV$8=AV$9)*('P1'!$B$11:$B$190=$B341)*('P1'!$M$11:$AV$190*1))</f>
        <v>0</v>
      </c>
      <c r="AW341" s="69" cm="1">
        <f t="array" ref="AW341">SUMPRODUCT(('P1'!$M$8:$AV$8=AW$9)*('P1'!$B$11:$B$190=$B341)*('P1'!$M$11:$AV$190*1))</f>
        <v>0</v>
      </c>
      <c r="AX341" s="67" cm="1">
        <f t="array" ref="AX341">SUMPRODUCT(('P1'!$M$8:$AV$8=AX$9)*('P1'!$B$11:$B$190=$B341)*('P1'!$M$11:$AV$190*1))</f>
        <v>0</v>
      </c>
      <c r="AY341" s="68" cm="1">
        <f t="array" ref="AY341">SUMPRODUCT(('P1'!$M$8:$AV$8=AY$9)*('P1'!$B$11:$B$190=$B341)*('P1'!$M$11:$AV$190*1))</f>
        <v>0</v>
      </c>
      <c r="AZ341" s="69" cm="1">
        <f t="array" ref="AZ341">SUMPRODUCT(('P1'!$M$8:$AV$8=AZ$9)*('P1'!$B$11:$B$190=$B341)*('P1'!$M$11:$AV$190*1))</f>
        <v>0</v>
      </c>
      <c r="BA341" s="26"/>
      <c r="BB341" s="381"/>
      <c r="BC341" s="382"/>
      <c r="BD341" s="26"/>
      <c r="BE341" s="381">
        <f t="shared" si="361"/>
        <v>0</v>
      </c>
      <c r="BF341" s="383">
        <f t="shared" si="362"/>
        <v>0</v>
      </c>
      <c r="BG341" s="26"/>
      <c r="BH341" s="381">
        <f t="shared" si="363"/>
        <v>0</v>
      </c>
      <c r="BI341" s="383">
        <f t="shared" si="359"/>
        <v>0</v>
      </c>
    </row>
    <row r="342" spans="2:61" ht="14.5" hidden="1" customHeight="1" outlineLevel="1" x14ac:dyDescent="0.35">
      <c r="B342" s="61" t="s">
        <v>173</v>
      </c>
      <c r="C342" s="62">
        <f>IFERROR(VLOOKUP($B342,'P1'!$B:$AQ,2,FALSE),0)</f>
        <v>0</v>
      </c>
      <c r="D342" s="391">
        <f>IFERROR(VLOOKUP($B342,'P1'!$B:$AQ,3,FALSE),0)</f>
        <v>0</v>
      </c>
      <c r="E342" s="377">
        <f>IFERROR(VLOOKUP($B342,'P1'!$B:$AQ,4,FALSE),0)</f>
        <v>0</v>
      </c>
      <c r="F342" s="376">
        <f>IFERROR(VLOOKUP($B342,'P1'!$B:$AQ,5,FALSE),0)</f>
        <v>0</v>
      </c>
      <c r="G342" s="377">
        <f>IFERROR(VLOOKUP($B342,'P1'!$B:$AQ,6,FALSE),0)</f>
        <v>0</v>
      </c>
      <c r="H342" s="378">
        <f>IFERROR(VLOOKUP($B342,'P1'!$B:$AQ,7,FALSE),0)</f>
        <v>0</v>
      </c>
      <c r="I342" s="379">
        <f>IFERROR(VLOOKUP($B342,'P1'!$B:$AQ,8,FALSE),0)</f>
        <v>0</v>
      </c>
      <c r="J342" s="65">
        <f>IFERROR(VLOOKUP($B342,'P1'!$B:$AQ,9,FALSE),0)</f>
        <v>0</v>
      </c>
      <c r="K342" s="392"/>
      <c r="L342" s="68">
        <f t="shared" si="364"/>
        <v>0</v>
      </c>
      <c r="M342" s="393"/>
      <c r="N342" s="393"/>
      <c r="O342" s="66">
        <f t="shared" si="365"/>
        <v>0</v>
      </c>
      <c r="P342" s="26"/>
      <c r="Q342" s="67" cm="1">
        <f t="array" ref="Q342">SUMPRODUCT(('P1'!$M$8:$AV$8=Q$9)*('P1'!$B$11:$B$190=$B342)*('P1'!$M$11:$AV$190*1))</f>
        <v>0</v>
      </c>
      <c r="R342" s="68" cm="1">
        <f t="array" ref="R342">SUMPRODUCT(('P1'!$M$8:$AV$8=R$9)*('P1'!$B$11:$B$190=$B342)*('P1'!$M$11:$AV$190*1))</f>
        <v>0</v>
      </c>
      <c r="S342" s="69" cm="1">
        <f t="array" ref="S342">SUMPRODUCT(('P1'!$M$8:$AV$8=S$9)*('P1'!$B$11:$B$190=$B342)*('P1'!$M$11:$AV$190*1))</f>
        <v>0</v>
      </c>
      <c r="T342" s="67" cm="1">
        <f t="array" ref="T342">SUMPRODUCT(('P1'!$M$8:$AV$8=T$9)*('P1'!$B$11:$B$190=$B342)*('P1'!$M$11:$AV$190*1))</f>
        <v>0</v>
      </c>
      <c r="U342" s="68" cm="1">
        <f t="array" ref="U342">SUMPRODUCT(('P1'!$M$8:$AV$8=U$9)*('P1'!$B$11:$B$190=$B342)*('P1'!$M$11:$AV$190*1))</f>
        <v>0</v>
      </c>
      <c r="V342" s="69" cm="1">
        <f t="array" ref="V342">SUMPRODUCT(('P1'!$M$8:$AV$8=V$9)*('P1'!$B$11:$B$190=$B342)*('P1'!$M$11:$AV$190*1))</f>
        <v>0</v>
      </c>
      <c r="W342" s="67" cm="1">
        <f t="array" ref="W342">SUMPRODUCT(('P1'!$M$8:$AV$8=W$9)*('P1'!$B$11:$B$190=$B342)*('P1'!$M$11:$AV$190*1))</f>
        <v>0</v>
      </c>
      <c r="X342" s="68" cm="1">
        <f t="array" ref="X342">SUMPRODUCT(('P1'!$M$8:$AV$8=X$9)*('P1'!$B$11:$B$190=$B342)*('P1'!$M$11:$AV$190*1))</f>
        <v>0</v>
      </c>
      <c r="Y342" s="69" cm="1">
        <f t="array" ref="Y342">SUMPRODUCT(('P1'!$M$8:$AV$8=Y$9)*('P1'!$B$11:$B$190=$B342)*('P1'!$M$11:$AV$190*1))</f>
        <v>0</v>
      </c>
      <c r="Z342" s="67" cm="1">
        <f t="array" ref="Z342">SUMPRODUCT(('P1'!$M$8:$AV$8=Z$9)*('P1'!$B$11:$B$190=$B342)*('P1'!$M$11:$AV$190*1))</f>
        <v>0</v>
      </c>
      <c r="AA342" s="68" cm="1">
        <f t="array" ref="AA342">SUMPRODUCT(('P1'!$M$8:$AV$8=AA$9)*('P1'!$B$11:$B$190=$B342)*('P1'!$M$11:$AV$190*1))</f>
        <v>0</v>
      </c>
      <c r="AB342" s="69" cm="1">
        <f t="array" ref="AB342">SUMPRODUCT(('P1'!$M$8:$AV$8=AB$9)*('P1'!$B$11:$B$190=$B342)*('P1'!$M$11:$AV$190*1))</f>
        <v>0</v>
      </c>
      <c r="AC342" s="67" cm="1">
        <f t="array" ref="AC342">SUMPRODUCT(('P1'!$M$8:$AV$8=AC$9)*('P1'!$B$11:$B$190=$B342)*('P1'!$M$11:$AV$190*1))</f>
        <v>0</v>
      </c>
      <c r="AD342" s="68" cm="1">
        <f t="array" ref="AD342">SUMPRODUCT(('P1'!$M$8:$AV$8=AD$9)*('P1'!$B$11:$B$190=$B342)*('P1'!$M$11:$AV$190*1))</f>
        <v>0</v>
      </c>
      <c r="AE342" s="69" cm="1">
        <f t="array" ref="AE342">SUMPRODUCT(('P1'!$M$8:$AV$8=AE$9)*('P1'!$B$11:$B$190=$B342)*('P1'!$M$11:$AV$190*1))</f>
        <v>0</v>
      </c>
      <c r="AF342" s="67" cm="1">
        <f t="array" ref="AF342">SUMPRODUCT(('P1'!$M$8:$AV$8=AF$9)*('P1'!$B$11:$B$190=$B342)*('P1'!$M$11:$AV$190*1))</f>
        <v>0</v>
      </c>
      <c r="AG342" s="68" cm="1">
        <f t="array" ref="AG342">SUMPRODUCT(('P1'!$M$8:$AV$8=AG$9)*('P1'!$B$11:$B$190=$B342)*('P1'!$M$11:$AV$190*1))</f>
        <v>0</v>
      </c>
      <c r="AH342" s="69" cm="1">
        <f t="array" ref="AH342">SUMPRODUCT(('P1'!$M$8:$AV$8=AH$9)*('P1'!$B$11:$B$190=$B342)*('P1'!$M$11:$AV$190*1))</f>
        <v>0</v>
      </c>
      <c r="AI342" s="67" cm="1">
        <f t="array" ref="AI342">SUMPRODUCT(('P1'!$M$8:$AV$8=AI$9)*('P1'!$B$11:$B$190=$B342)*('P1'!$M$11:$AV$190*1))</f>
        <v>0</v>
      </c>
      <c r="AJ342" s="68" cm="1">
        <f t="array" ref="AJ342">SUMPRODUCT(('P1'!$M$8:$AV$8=AJ$9)*('P1'!$B$11:$B$190=$B342)*('P1'!$M$11:$AV$190*1))</f>
        <v>0</v>
      </c>
      <c r="AK342" s="69" cm="1">
        <f t="array" ref="AK342">SUMPRODUCT(('P1'!$M$8:$AV$8=AK$9)*('P1'!$B$11:$B$190=$B342)*('P1'!$M$11:$AV$190*1))</f>
        <v>0</v>
      </c>
      <c r="AL342" s="67" cm="1">
        <f t="array" ref="AL342">SUMPRODUCT(('P1'!$M$8:$AV$8=AL$9)*('P1'!$B$11:$B$190=$B342)*('P1'!$M$11:$AV$190*1))</f>
        <v>0</v>
      </c>
      <c r="AM342" s="68" cm="1">
        <f t="array" ref="AM342">SUMPRODUCT(('P1'!$M$8:$AV$8=AM$9)*('P1'!$B$11:$B$190=$B342)*('P1'!$M$11:$AV$190*1))</f>
        <v>0</v>
      </c>
      <c r="AN342" s="69" cm="1">
        <f t="array" ref="AN342">SUMPRODUCT(('P1'!$M$8:$AV$8=AN$9)*('P1'!$B$11:$B$190=$B342)*('P1'!$M$11:$AV$190*1))</f>
        <v>0</v>
      </c>
      <c r="AO342" s="67" cm="1">
        <f t="array" ref="AO342">SUMPRODUCT(('P1'!$M$8:$AV$8=AO$9)*('P1'!$B$11:$B$190=$B342)*('P1'!$M$11:$AV$190*1))</f>
        <v>0</v>
      </c>
      <c r="AP342" s="68" cm="1">
        <f t="array" ref="AP342">SUMPRODUCT(('P1'!$M$8:$AV$8=AP$9)*('P1'!$B$11:$B$190=$B342)*('P1'!$M$11:$AV$190*1))</f>
        <v>0</v>
      </c>
      <c r="AQ342" s="69" cm="1">
        <f t="array" ref="AQ342">SUMPRODUCT(('P1'!$M$8:$AV$8=AQ$9)*('P1'!$B$11:$B$190=$B342)*('P1'!$M$11:$AV$190*1))</f>
        <v>0</v>
      </c>
      <c r="AR342" s="67" cm="1">
        <f t="array" ref="AR342">SUMPRODUCT(('P1'!$M$8:$AV$8=AR$9)*('P1'!$B$11:$B$190=$B342)*('P1'!$M$11:$AV$190*1))</f>
        <v>0</v>
      </c>
      <c r="AS342" s="68" cm="1">
        <f t="array" ref="AS342">SUMPRODUCT(('P1'!$M$8:$AV$8=AS$9)*('P1'!$B$11:$B$190=$B342)*('P1'!$M$11:$AV$190*1))</f>
        <v>0</v>
      </c>
      <c r="AT342" s="69" cm="1">
        <f t="array" ref="AT342">SUMPRODUCT(('P1'!$M$8:$AV$8=AT$9)*('P1'!$B$11:$B$190=$B342)*('P1'!$M$11:$AV$190*1))</f>
        <v>0</v>
      </c>
      <c r="AU342" s="67" cm="1">
        <f t="array" ref="AU342">SUMPRODUCT(('P1'!$M$8:$AV$8=AU$9)*('P1'!$B$11:$B$190=$B342)*('P1'!$M$11:$AV$190*1))</f>
        <v>0</v>
      </c>
      <c r="AV342" s="68" cm="1">
        <f t="array" ref="AV342">SUMPRODUCT(('P1'!$M$8:$AV$8=AV$9)*('P1'!$B$11:$B$190=$B342)*('P1'!$M$11:$AV$190*1))</f>
        <v>0</v>
      </c>
      <c r="AW342" s="69" cm="1">
        <f t="array" ref="AW342">SUMPRODUCT(('P1'!$M$8:$AV$8=AW$9)*('P1'!$B$11:$B$190=$B342)*('P1'!$M$11:$AV$190*1))</f>
        <v>0</v>
      </c>
      <c r="AX342" s="67" cm="1">
        <f t="array" ref="AX342">SUMPRODUCT(('P1'!$M$8:$AV$8=AX$9)*('P1'!$B$11:$B$190=$B342)*('P1'!$M$11:$AV$190*1))</f>
        <v>0</v>
      </c>
      <c r="AY342" s="68" cm="1">
        <f t="array" ref="AY342">SUMPRODUCT(('P1'!$M$8:$AV$8=AY$9)*('P1'!$B$11:$B$190=$B342)*('P1'!$M$11:$AV$190*1))</f>
        <v>0</v>
      </c>
      <c r="AZ342" s="69" cm="1">
        <f t="array" ref="AZ342">SUMPRODUCT(('P1'!$M$8:$AV$8=AZ$9)*('P1'!$B$11:$B$190=$B342)*('P1'!$M$11:$AV$190*1))</f>
        <v>0</v>
      </c>
      <c r="BA342" s="26"/>
      <c r="BB342" s="381"/>
      <c r="BC342" s="382"/>
      <c r="BD342" s="26"/>
      <c r="BE342" s="381">
        <f t="shared" si="361"/>
        <v>0</v>
      </c>
      <c r="BF342" s="383">
        <f t="shared" si="362"/>
        <v>0</v>
      </c>
      <c r="BG342" s="26"/>
      <c r="BH342" s="381">
        <f t="shared" si="363"/>
        <v>0</v>
      </c>
      <c r="BI342" s="383">
        <f t="shared" si="359"/>
        <v>0</v>
      </c>
    </row>
    <row r="343" spans="2:61" ht="14.5" hidden="1" customHeight="1" outlineLevel="1" x14ac:dyDescent="0.35">
      <c r="B343" s="61" t="s">
        <v>549</v>
      </c>
      <c r="C343" s="62">
        <f>IFERROR(VLOOKUP($B343,'P1'!$B:$AQ,2,FALSE),0)</f>
        <v>0</v>
      </c>
      <c r="D343" s="391">
        <f>IFERROR(VLOOKUP($B343,'P1'!$B:$AQ,3,FALSE),0)</f>
        <v>0</v>
      </c>
      <c r="E343" s="377">
        <f>IFERROR(VLOOKUP($B343,'P1'!$B:$AQ,4,FALSE),0)</f>
        <v>0</v>
      </c>
      <c r="F343" s="376">
        <f>IFERROR(VLOOKUP($B343,'P1'!$B:$AQ,5,FALSE),0)</f>
        <v>0</v>
      </c>
      <c r="G343" s="377">
        <f>IFERROR(VLOOKUP($B343,'P1'!$B:$AQ,6,FALSE),0)</f>
        <v>0</v>
      </c>
      <c r="H343" s="378">
        <f>IFERROR(VLOOKUP($B343,'P1'!$B:$AQ,7,FALSE),0)</f>
        <v>0</v>
      </c>
      <c r="I343" s="379">
        <f>IFERROR(VLOOKUP($B343,'P1'!$B:$AQ,8,FALSE),0)</f>
        <v>0</v>
      </c>
      <c r="J343" s="65">
        <f>IFERROR(VLOOKUP($B343,'P1'!$B:$AQ,9,FALSE),0)</f>
        <v>0</v>
      </c>
      <c r="K343" s="392"/>
      <c r="L343" s="68">
        <f t="shared" si="364"/>
        <v>0</v>
      </c>
      <c r="M343" s="393"/>
      <c r="N343" s="393"/>
      <c r="O343" s="66">
        <f t="shared" si="365"/>
        <v>0</v>
      </c>
      <c r="P343" s="26"/>
      <c r="Q343" s="67" cm="1">
        <f t="array" ref="Q343">SUMPRODUCT(('P1'!$M$8:$AV$8=Q$9)*('P1'!$B$11:$B$190=$B343)*('P1'!$M$11:$AV$190*1))</f>
        <v>0</v>
      </c>
      <c r="R343" s="68" cm="1">
        <f t="array" ref="R343">SUMPRODUCT(('P1'!$M$8:$AV$8=R$9)*('P1'!$B$11:$B$190=$B343)*('P1'!$M$11:$AV$190*1))</f>
        <v>0</v>
      </c>
      <c r="S343" s="69" cm="1">
        <f t="array" ref="S343">SUMPRODUCT(('P1'!$M$8:$AV$8=S$9)*('P1'!$B$11:$B$190=$B343)*('P1'!$M$11:$AV$190*1))</f>
        <v>0</v>
      </c>
      <c r="T343" s="67" cm="1">
        <f t="array" ref="T343">SUMPRODUCT(('P1'!$M$8:$AV$8=T$9)*('P1'!$B$11:$B$190=$B343)*('P1'!$M$11:$AV$190*1))</f>
        <v>0</v>
      </c>
      <c r="U343" s="68" cm="1">
        <f t="array" ref="U343">SUMPRODUCT(('P1'!$M$8:$AV$8=U$9)*('P1'!$B$11:$B$190=$B343)*('P1'!$M$11:$AV$190*1))</f>
        <v>0</v>
      </c>
      <c r="V343" s="69" cm="1">
        <f t="array" ref="V343">SUMPRODUCT(('P1'!$M$8:$AV$8=V$9)*('P1'!$B$11:$B$190=$B343)*('P1'!$M$11:$AV$190*1))</f>
        <v>0</v>
      </c>
      <c r="W343" s="67" cm="1">
        <f t="array" ref="W343">SUMPRODUCT(('P1'!$M$8:$AV$8=W$9)*('P1'!$B$11:$B$190=$B343)*('P1'!$M$11:$AV$190*1))</f>
        <v>0</v>
      </c>
      <c r="X343" s="68" cm="1">
        <f t="array" ref="X343">SUMPRODUCT(('P1'!$M$8:$AV$8=X$9)*('P1'!$B$11:$B$190=$B343)*('P1'!$M$11:$AV$190*1))</f>
        <v>0</v>
      </c>
      <c r="Y343" s="69" cm="1">
        <f t="array" ref="Y343">SUMPRODUCT(('P1'!$M$8:$AV$8=Y$9)*('P1'!$B$11:$B$190=$B343)*('P1'!$M$11:$AV$190*1))</f>
        <v>0</v>
      </c>
      <c r="Z343" s="67" cm="1">
        <f t="array" ref="Z343">SUMPRODUCT(('P1'!$M$8:$AV$8=Z$9)*('P1'!$B$11:$B$190=$B343)*('P1'!$M$11:$AV$190*1))</f>
        <v>0</v>
      </c>
      <c r="AA343" s="68" cm="1">
        <f t="array" ref="AA343">SUMPRODUCT(('P1'!$M$8:$AV$8=AA$9)*('P1'!$B$11:$B$190=$B343)*('P1'!$M$11:$AV$190*1))</f>
        <v>0</v>
      </c>
      <c r="AB343" s="69" cm="1">
        <f t="array" ref="AB343">SUMPRODUCT(('P1'!$M$8:$AV$8=AB$9)*('P1'!$B$11:$B$190=$B343)*('P1'!$M$11:$AV$190*1))</f>
        <v>0</v>
      </c>
      <c r="AC343" s="67" cm="1">
        <f t="array" ref="AC343">SUMPRODUCT(('P1'!$M$8:$AV$8=AC$9)*('P1'!$B$11:$B$190=$B343)*('P1'!$M$11:$AV$190*1))</f>
        <v>0</v>
      </c>
      <c r="AD343" s="68" cm="1">
        <f t="array" ref="AD343">SUMPRODUCT(('P1'!$M$8:$AV$8=AD$9)*('P1'!$B$11:$B$190=$B343)*('P1'!$M$11:$AV$190*1))</f>
        <v>0</v>
      </c>
      <c r="AE343" s="69" cm="1">
        <f t="array" ref="AE343">SUMPRODUCT(('P1'!$M$8:$AV$8=AE$9)*('P1'!$B$11:$B$190=$B343)*('P1'!$M$11:$AV$190*1))</f>
        <v>0</v>
      </c>
      <c r="AF343" s="67" cm="1">
        <f t="array" ref="AF343">SUMPRODUCT(('P1'!$M$8:$AV$8=AF$9)*('P1'!$B$11:$B$190=$B343)*('P1'!$M$11:$AV$190*1))</f>
        <v>0</v>
      </c>
      <c r="AG343" s="68" cm="1">
        <f t="array" ref="AG343">SUMPRODUCT(('P1'!$M$8:$AV$8=AG$9)*('P1'!$B$11:$B$190=$B343)*('P1'!$M$11:$AV$190*1))</f>
        <v>0</v>
      </c>
      <c r="AH343" s="69" cm="1">
        <f t="array" ref="AH343">SUMPRODUCT(('P1'!$M$8:$AV$8=AH$9)*('P1'!$B$11:$B$190=$B343)*('P1'!$M$11:$AV$190*1))</f>
        <v>0</v>
      </c>
      <c r="AI343" s="67" cm="1">
        <f t="array" ref="AI343">SUMPRODUCT(('P1'!$M$8:$AV$8=AI$9)*('P1'!$B$11:$B$190=$B343)*('P1'!$M$11:$AV$190*1))</f>
        <v>0</v>
      </c>
      <c r="AJ343" s="68" cm="1">
        <f t="array" ref="AJ343">SUMPRODUCT(('P1'!$M$8:$AV$8=AJ$9)*('P1'!$B$11:$B$190=$B343)*('P1'!$M$11:$AV$190*1))</f>
        <v>0</v>
      </c>
      <c r="AK343" s="69" cm="1">
        <f t="array" ref="AK343">SUMPRODUCT(('P1'!$M$8:$AV$8=AK$9)*('P1'!$B$11:$B$190=$B343)*('P1'!$M$11:$AV$190*1))</f>
        <v>0</v>
      </c>
      <c r="AL343" s="67" cm="1">
        <f t="array" ref="AL343">SUMPRODUCT(('P1'!$M$8:$AV$8=AL$9)*('P1'!$B$11:$B$190=$B343)*('P1'!$M$11:$AV$190*1))</f>
        <v>0</v>
      </c>
      <c r="AM343" s="68" cm="1">
        <f t="array" ref="AM343">SUMPRODUCT(('P1'!$M$8:$AV$8=AM$9)*('P1'!$B$11:$B$190=$B343)*('P1'!$M$11:$AV$190*1))</f>
        <v>0</v>
      </c>
      <c r="AN343" s="69" cm="1">
        <f t="array" ref="AN343">SUMPRODUCT(('P1'!$M$8:$AV$8=AN$9)*('P1'!$B$11:$B$190=$B343)*('P1'!$M$11:$AV$190*1))</f>
        <v>0</v>
      </c>
      <c r="AO343" s="67" cm="1">
        <f t="array" ref="AO343">SUMPRODUCT(('P1'!$M$8:$AV$8=AO$9)*('P1'!$B$11:$B$190=$B343)*('P1'!$M$11:$AV$190*1))</f>
        <v>0</v>
      </c>
      <c r="AP343" s="68" cm="1">
        <f t="array" ref="AP343">SUMPRODUCT(('P1'!$M$8:$AV$8=AP$9)*('P1'!$B$11:$B$190=$B343)*('P1'!$M$11:$AV$190*1))</f>
        <v>0</v>
      </c>
      <c r="AQ343" s="69" cm="1">
        <f t="array" ref="AQ343">SUMPRODUCT(('P1'!$M$8:$AV$8=AQ$9)*('P1'!$B$11:$B$190=$B343)*('P1'!$M$11:$AV$190*1))</f>
        <v>0</v>
      </c>
      <c r="AR343" s="67" cm="1">
        <f t="array" ref="AR343">SUMPRODUCT(('P1'!$M$8:$AV$8=AR$9)*('P1'!$B$11:$B$190=$B343)*('P1'!$M$11:$AV$190*1))</f>
        <v>0</v>
      </c>
      <c r="AS343" s="68" cm="1">
        <f t="array" ref="AS343">SUMPRODUCT(('P1'!$M$8:$AV$8=AS$9)*('P1'!$B$11:$B$190=$B343)*('P1'!$M$11:$AV$190*1))</f>
        <v>0</v>
      </c>
      <c r="AT343" s="69" cm="1">
        <f t="array" ref="AT343">SUMPRODUCT(('P1'!$M$8:$AV$8=AT$9)*('P1'!$B$11:$B$190=$B343)*('P1'!$M$11:$AV$190*1))</f>
        <v>0</v>
      </c>
      <c r="AU343" s="67" cm="1">
        <f t="array" ref="AU343">SUMPRODUCT(('P1'!$M$8:$AV$8=AU$9)*('P1'!$B$11:$B$190=$B343)*('P1'!$M$11:$AV$190*1))</f>
        <v>0</v>
      </c>
      <c r="AV343" s="68" cm="1">
        <f t="array" ref="AV343">SUMPRODUCT(('P1'!$M$8:$AV$8=AV$9)*('P1'!$B$11:$B$190=$B343)*('P1'!$M$11:$AV$190*1))</f>
        <v>0</v>
      </c>
      <c r="AW343" s="69" cm="1">
        <f t="array" ref="AW343">SUMPRODUCT(('P1'!$M$8:$AV$8=AW$9)*('P1'!$B$11:$B$190=$B343)*('P1'!$M$11:$AV$190*1))</f>
        <v>0</v>
      </c>
      <c r="AX343" s="67" cm="1">
        <f t="array" ref="AX343">SUMPRODUCT(('P1'!$M$8:$AV$8=AX$9)*('P1'!$B$11:$B$190=$B343)*('P1'!$M$11:$AV$190*1))</f>
        <v>0</v>
      </c>
      <c r="AY343" s="68" cm="1">
        <f t="array" ref="AY343">SUMPRODUCT(('P1'!$M$8:$AV$8=AY$9)*('P1'!$B$11:$B$190=$B343)*('P1'!$M$11:$AV$190*1))</f>
        <v>0</v>
      </c>
      <c r="AZ343" s="69" cm="1">
        <f t="array" ref="AZ343">SUMPRODUCT(('P1'!$M$8:$AV$8=AZ$9)*('P1'!$B$11:$B$190=$B343)*('P1'!$M$11:$AV$190*1))</f>
        <v>0</v>
      </c>
      <c r="BA343" s="26"/>
      <c r="BB343" s="381"/>
      <c r="BC343" s="382"/>
      <c r="BD343" s="26"/>
      <c r="BE343" s="381">
        <f t="shared" si="361"/>
        <v>0</v>
      </c>
      <c r="BF343" s="383">
        <f t="shared" si="362"/>
        <v>0</v>
      </c>
      <c r="BG343" s="26"/>
      <c r="BH343" s="381">
        <f t="shared" si="363"/>
        <v>0</v>
      </c>
      <c r="BI343" s="383">
        <f t="shared" si="359"/>
        <v>0</v>
      </c>
    </row>
    <row r="344" spans="2:61" ht="14.5" hidden="1" customHeight="1" outlineLevel="1" x14ac:dyDescent="0.35">
      <c r="B344" s="61" t="s">
        <v>550</v>
      </c>
      <c r="C344" s="62">
        <f>IFERROR(VLOOKUP($B344,'P1'!$B:$AQ,2,FALSE),0)</f>
        <v>0</v>
      </c>
      <c r="D344" s="391">
        <f>IFERROR(VLOOKUP($B344,'P1'!$B:$AQ,3,FALSE),0)</f>
        <v>0</v>
      </c>
      <c r="E344" s="377">
        <f>IFERROR(VLOOKUP($B344,'P1'!$B:$AQ,4,FALSE),0)</f>
        <v>0</v>
      </c>
      <c r="F344" s="376">
        <f>IFERROR(VLOOKUP($B344,'P1'!$B:$AQ,5,FALSE),0)</f>
        <v>0</v>
      </c>
      <c r="G344" s="377">
        <f>IFERROR(VLOOKUP($B344,'P1'!$B:$AQ,6,FALSE),0)</f>
        <v>0</v>
      </c>
      <c r="H344" s="378">
        <f>IFERROR(VLOOKUP($B344,'P1'!$B:$AQ,7,FALSE),0)</f>
        <v>0</v>
      </c>
      <c r="I344" s="379">
        <f>IFERROR(VLOOKUP($B344,'P1'!$B:$AQ,8,FALSE),0)</f>
        <v>0</v>
      </c>
      <c r="J344" s="65">
        <f>IFERROR(VLOOKUP($B344,'P1'!$B:$AQ,9,FALSE),0)</f>
        <v>0</v>
      </c>
      <c r="K344" s="392"/>
      <c r="L344" s="68">
        <f t="shared" si="364"/>
        <v>0</v>
      </c>
      <c r="M344" s="393"/>
      <c r="N344" s="393"/>
      <c r="O344" s="66">
        <f t="shared" si="365"/>
        <v>0</v>
      </c>
      <c r="P344" s="26"/>
      <c r="Q344" s="67" cm="1">
        <f t="array" ref="Q344">SUMPRODUCT(('P1'!$M$8:$AV$8=Q$9)*('P1'!$B$11:$B$190=$B344)*('P1'!$M$11:$AV$190*1))</f>
        <v>0</v>
      </c>
      <c r="R344" s="68" cm="1">
        <f t="array" ref="R344">SUMPRODUCT(('P1'!$M$8:$AV$8=R$9)*('P1'!$B$11:$B$190=$B344)*('P1'!$M$11:$AV$190*1))</f>
        <v>0</v>
      </c>
      <c r="S344" s="69" cm="1">
        <f t="array" ref="S344">SUMPRODUCT(('P1'!$M$8:$AV$8=S$9)*('P1'!$B$11:$B$190=$B344)*('P1'!$M$11:$AV$190*1))</f>
        <v>0</v>
      </c>
      <c r="T344" s="67" cm="1">
        <f t="array" ref="T344">SUMPRODUCT(('P1'!$M$8:$AV$8=T$9)*('P1'!$B$11:$B$190=$B344)*('P1'!$M$11:$AV$190*1))</f>
        <v>0</v>
      </c>
      <c r="U344" s="68" cm="1">
        <f t="array" ref="U344">SUMPRODUCT(('P1'!$M$8:$AV$8=U$9)*('P1'!$B$11:$B$190=$B344)*('P1'!$M$11:$AV$190*1))</f>
        <v>0</v>
      </c>
      <c r="V344" s="69" cm="1">
        <f t="array" ref="V344">SUMPRODUCT(('P1'!$M$8:$AV$8=V$9)*('P1'!$B$11:$B$190=$B344)*('P1'!$M$11:$AV$190*1))</f>
        <v>0</v>
      </c>
      <c r="W344" s="67" cm="1">
        <f t="array" ref="W344">SUMPRODUCT(('P1'!$M$8:$AV$8=W$9)*('P1'!$B$11:$B$190=$B344)*('P1'!$M$11:$AV$190*1))</f>
        <v>0</v>
      </c>
      <c r="X344" s="68" cm="1">
        <f t="array" ref="X344">SUMPRODUCT(('P1'!$M$8:$AV$8=X$9)*('P1'!$B$11:$B$190=$B344)*('P1'!$M$11:$AV$190*1))</f>
        <v>0</v>
      </c>
      <c r="Y344" s="69" cm="1">
        <f t="array" ref="Y344">SUMPRODUCT(('P1'!$M$8:$AV$8=Y$9)*('P1'!$B$11:$B$190=$B344)*('P1'!$M$11:$AV$190*1))</f>
        <v>0</v>
      </c>
      <c r="Z344" s="67" cm="1">
        <f t="array" ref="Z344">SUMPRODUCT(('P1'!$M$8:$AV$8=Z$9)*('P1'!$B$11:$B$190=$B344)*('P1'!$M$11:$AV$190*1))</f>
        <v>0</v>
      </c>
      <c r="AA344" s="68" cm="1">
        <f t="array" ref="AA344">SUMPRODUCT(('P1'!$M$8:$AV$8=AA$9)*('P1'!$B$11:$B$190=$B344)*('P1'!$M$11:$AV$190*1))</f>
        <v>0</v>
      </c>
      <c r="AB344" s="69" cm="1">
        <f t="array" ref="AB344">SUMPRODUCT(('P1'!$M$8:$AV$8=AB$9)*('P1'!$B$11:$B$190=$B344)*('P1'!$M$11:$AV$190*1))</f>
        <v>0</v>
      </c>
      <c r="AC344" s="67" cm="1">
        <f t="array" ref="AC344">SUMPRODUCT(('P1'!$M$8:$AV$8=AC$9)*('P1'!$B$11:$B$190=$B344)*('P1'!$M$11:$AV$190*1))</f>
        <v>0</v>
      </c>
      <c r="AD344" s="68" cm="1">
        <f t="array" ref="AD344">SUMPRODUCT(('P1'!$M$8:$AV$8=AD$9)*('P1'!$B$11:$B$190=$B344)*('P1'!$M$11:$AV$190*1))</f>
        <v>0</v>
      </c>
      <c r="AE344" s="69" cm="1">
        <f t="array" ref="AE344">SUMPRODUCT(('P1'!$M$8:$AV$8=AE$9)*('P1'!$B$11:$B$190=$B344)*('P1'!$M$11:$AV$190*1))</f>
        <v>0</v>
      </c>
      <c r="AF344" s="67" cm="1">
        <f t="array" ref="AF344">SUMPRODUCT(('P1'!$M$8:$AV$8=AF$9)*('P1'!$B$11:$B$190=$B344)*('P1'!$M$11:$AV$190*1))</f>
        <v>0</v>
      </c>
      <c r="AG344" s="68" cm="1">
        <f t="array" ref="AG344">SUMPRODUCT(('P1'!$M$8:$AV$8=AG$9)*('P1'!$B$11:$B$190=$B344)*('P1'!$M$11:$AV$190*1))</f>
        <v>0</v>
      </c>
      <c r="AH344" s="69" cm="1">
        <f t="array" ref="AH344">SUMPRODUCT(('P1'!$M$8:$AV$8=AH$9)*('P1'!$B$11:$B$190=$B344)*('P1'!$M$11:$AV$190*1))</f>
        <v>0</v>
      </c>
      <c r="AI344" s="67" cm="1">
        <f t="array" ref="AI344">SUMPRODUCT(('P1'!$M$8:$AV$8=AI$9)*('P1'!$B$11:$B$190=$B344)*('P1'!$M$11:$AV$190*1))</f>
        <v>0</v>
      </c>
      <c r="AJ344" s="68" cm="1">
        <f t="array" ref="AJ344">SUMPRODUCT(('P1'!$M$8:$AV$8=AJ$9)*('P1'!$B$11:$B$190=$B344)*('P1'!$M$11:$AV$190*1))</f>
        <v>0</v>
      </c>
      <c r="AK344" s="69" cm="1">
        <f t="array" ref="AK344">SUMPRODUCT(('P1'!$M$8:$AV$8=AK$9)*('P1'!$B$11:$B$190=$B344)*('P1'!$M$11:$AV$190*1))</f>
        <v>0</v>
      </c>
      <c r="AL344" s="67" cm="1">
        <f t="array" ref="AL344">SUMPRODUCT(('P1'!$M$8:$AV$8=AL$9)*('P1'!$B$11:$B$190=$B344)*('P1'!$M$11:$AV$190*1))</f>
        <v>0</v>
      </c>
      <c r="AM344" s="68" cm="1">
        <f t="array" ref="AM344">SUMPRODUCT(('P1'!$M$8:$AV$8=AM$9)*('P1'!$B$11:$B$190=$B344)*('P1'!$M$11:$AV$190*1))</f>
        <v>0</v>
      </c>
      <c r="AN344" s="69" cm="1">
        <f t="array" ref="AN344">SUMPRODUCT(('P1'!$M$8:$AV$8=AN$9)*('P1'!$B$11:$B$190=$B344)*('P1'!$M$11:$AV$190*1))</f>
        <v>0</v>
      </c>
      <c r="AO344" s="67" cm="1">
        <f t="array" ref="AO344">SUMPRODUCT(('P1'!$M$8:$AV$8=AO$9)*('P1'!$B$11:$B$190=$B344)*('P1'!$M$11:$AV$190*1))</f>
        <v>0</v>
      </c>
      <c r="AP344" s="68" cm="1">
        <f t="array" ref="AP344">SUMPRODUCT(('P1'!$M$8:$AV$8=AP$9)*('P1'!$B$11:$B$190=$B344)*('P1'!$M$11:$AV$190*1))</f>
        <v>0</v>
      </c>
      <c r="AQ344" s="69" cm="1">
        <f t="array" ref="AQ344">SUMPRODUCT(('P1'!$M$8:$AV$8=AQ$9)*('P1'!$B$11:$B$190=$B344)*('P1'!$M$11:$AV$190*1))</f>
        <v>0</v>
      </c>
      <c r="AR344" s="67" cm="1">
        <f t="array" ref="AR344">SUMPRODUCT(('P1'!$M$8:$AV$8=AR$9)*('P1'!$B$11:$B$190=$B344)*('P1'!$M$11:$AV$190*1))</f>
        <v>0</v>
      </c>
      <c r="AS344" s="68" cm="1">
        <f t="array" ref="AS344">SUMPRODUCT(('P1'!$M$8:$AV$8=AS$9)*('P1'!$B$11:$B$190=$B344)*('P1'!$M$11:$AV$190*1))</f>
        <v>0</v>
      </c>
      <c r="AT344" s="69" cm="1">
        <f t="array" ref="AT344">SUMPRODUCT(('P1'!$M$8:$AV$8=AT$9)*('P1'!$B$11:$B$190=$B344)*('P1'!$M$11:$AV$190*1))</f>
        <v>0</v>
      </c>
      <c r="AU344" s="67" cm="1">
        <f t="array" ref="AU344">SUMPRODUCT(('P1'!$M$8:$AV$8=AU$9)*('P1'!$B$11:$B$190=$B344)*('P1'!$M$11:$AV$190*1))</f>
        <v>0</v>
      </c>
      <c r="AV344" s="68" cm="1">
        <f t="array" ref="AV344">SUMPRODUCT(('P1'!$M$8:$AV$8=AV$9)*('P1'!$B$11:$B$190=$B344)*('P1'!$M$11:$AV$190*1))</f>
        <v>0</v>
      </c>
      <c r="AW344" s="69" cm="1">
        <f t="array" ref="AW344">SUMPRODUCT(('P1'!$M$8:$AV$8=AW$9)*('P1'!$B$11:$B$190=$B344)*('P1'!$M$11:$AV$190*1))</f>
        <v>0</v>
      </c>
      <c r="AX344" s="67" cm="1">
        <f t="array" ref="AX344">SUMPRODUCT(('P1'!$M$8:$AV$8=AX$9)*('P1'!$B$11:$B$190=$B344)*('P1'!$M$11:$AV$190*1))</f>
        <v>0</v>
      </c>
      <c r="AY344" s="68" cm="1">
        <f t="array" ref="AY344">SUMPRODUCT(('P1'!$M$8:$AV$8=AY$9)*('P1'!$B$11:$B$190=$B344)*('P1'!$M$11:$AV$190*1))</f>
        <v>0</v>
      </c>
      <c r="AZ344" s="69" cm="1">
        <f t="array" ref="AZ344">SUMPRODUCT(('P1'!$M$8:$AV$8=AZ$9)*('P1'!$B$11:$B$190=$B344)*('P1'!$M$11:$AV$190*1))</f>
        <v>0</v>
      </c>
      <c r="BA344" s="26"/>
      <c r="BB344" s="381"/>
      <c r="BC344" s="382"/>
      <c r="BD344" s="26"/>
      <c r="BE344" s="381">
        <f t="shared" si="361"/>
        <v>0</v>
      </c>
      <c r="BF344" s="383">
        <f t="shared" si="362"/>
        <v>0</v>
      </c>
      <c r="BG344" s="26"/>
      <c r="BH344" s="381">
        <f t="shared" si="363"/>
        <v>0</v>
      </c>
      <c r="BI344" s="383">
        <f t="shared" si="359"/>
        <v>0</v>
      </c>
    </row>
    <row r="345" spans="2:61" ht="14.5" hidden="1" customHeight="1" outlineLevel="1" x14ac:dyDescent="0.35">
      <c r="B345" s="61" t="s">
        <v>551</v>
      </c>
      <c r="C345" s="62">
        <f>IFERROR(VLOOKUP($B345,'P1'!$B:$AQ,2,FALSE),0)</f>
        <v>0</v>
      </c>
      <c r="D345" s="391">
        <f>IFERROR(VLOOKUP($B345,'P1'!$B:$AQ,3,FALSE),0)</f>
        <v>0</v>
      </c>
      <c r="E345" s="377">
        <f>IFERROR(VLOOKUP($B345,'P1'!$B:$AQ,4,FALSE),0)</f>
        <v>0</v>
      </c>
      <c r="F345" s="376">
        <f>IFERROR(VLOOKUP($B345,'P1'!$B:$AQ,5,FALSE),0)</f>
        <v>0</v>
      </c>
      <c r="G345" s="377">
        <f>IFERROR(VLOOKUP($B345,'P1'!$B:$AQ,6,FALSE),0)</f>
        <v>0</v>
      </c>
      <c r="H345" s="378">
        <f>IFERROR(VLOOKUP($B345,'P1'!$B:$AQ,7,FALSE),0)</f>
        <v>0</v>
      </c>
      <c r="I345" s="379">
        <f>IFERROR(VLOOKUP($B345,'P1'!$B:$AQ,8,FALSE),0)</f>
        <v>0</v>
      </c>
      <c r="J345" s="65">
        <f>IFERROR(VLOOKUP($B345,'P1'!$B:$AQ,9,FALSE),0)</f>
        <v>0</v>
      </c>
      <c r="K345" s="392"/>
      <c r="L345" s="68">
        <f t="shared" si="364"/>
        <v>0</v>
      </c>
      <c r="M345" s="393"/>
      <c r="N345" s="393"/>
      <c r="O345" s="66">
        <f t="shared" si="365"/>
        <v>0</v>
      </c>
      <c r="P345" s="26"/>
      <c r="Q345" s="67" cm="1">
        <f t="array" ref="Q345">SUMPRODUCT(('P1'!$M$8:$AV$8=Q$9)*('P1'!$B$11:$B$190=$B345)*('P1'!$M$11:$AV$190*1))</f>
        <v>0</v>
      </c>
      <c r="R345" s="68" cm="1">
        <f t="array" ref="R345">SUMPRODUCT(('P1'!$M$8:$AV$8=R$9)*('P1'!$B$11:$B$190=$B345)*('P1'!$M$11:$AV$190*1))</f>
        <v>0</v>
      </c>
      <c r="S345" s="69" cm="1">
        <f t="array" ref="S345">SUMPRODUCT(('P1'!$M$8:$AV$8=S$9)*('P1'!$B$11:$B$190=$B345)*('P1'!$M$11:$AV$190*1))</f>
        <v>0</v>
      </c>
      <c r="T345" s="67" cm="1">
        <f t="array" ref="T345">SUMPRODUCT(('P1'!$M$8:$AV$8=T$9)*('P1'!$B$11:$B$190=$B345)*('P1'!$M$11:$AV$190*1))</f>
        <v>0</v>
      </c>
      <c r="U345" s="68" cm="1">
        <f t="array" ref="U345">SUMPRODUCT(('P1'!$M$8:$AV$8=U$9)*('P1'!$B$11:$B$190=$B345)*('P1'!$M$11:$AV$190*1))</f>
        <v>0</v>
      </c>
      <c r="V345" s="69" cm="1">
        <f t="array" ref="V345">SUMPRODUCT(('P1'!$M$8:$AV$8=V$9)*('P1'!$B$11:$B$190=$B345)*('P1'!$M$11:$AV$190*1))</f>
        <v>0</v>
      </c>
      <c r="W345" s="67" cm="1">
        <f t="array" ref="W345">SUMPRODUCT(('P1'!$M$8:$AV$8=W$9)*('P1'!$B$11:$B$190=$B345)*('P1'!$M$11:$AV$190*1))</f>
        <v>0</v>
      </c>
      <c r="X345" s="68" cm="1">
        <f t="array" ref="X345">SUMPRODUCT(('P1'!$M$8:$AV$8=X$9)*('P1'!$B$11:$B$190=$B345)*('P1'!$M$11:$AV$190*1))</f>
        <v>0</v>
      </c>
      <c r="Y345" s="69" cm="1">
        <f t="array" ref="Y345">SUMPRODUCT(('P1'!$M$8:$AV$8=Y$9)*('P1'!$B$11:$B$190=$B345)*('P1'!$M$11:$AV$190*1))</f>
        <v>0</v>
      </c>
      <c r="Z345" s="67" cm="1">
        <f t="array" ref="Z345">SUMPRODUCT(('P1'!$M$8:$AV$8=Z$9)*('P1'!$B$11:$B$190=$B345)*('P1'!$M$11:$AV$190*1))</f>
        <v>0</v>
      </c>
      <c r="AA345" s="68" cm="1">
        <f t="array" ref="AA345">SUMPRODUCT(('P1'!$M$8:$AV$8=AA$9)*('P1'!$B$11:$B$190=$B345)*('P1'!$M$11:$AV$190*1))</f>
        <v>0</v>
      </c>
      <c r="AB345" s="69" cm="1">
        <f t="array" ref="AB345">SUMPRODUCT(('P1'!$M$8:$AV$8=AB$9)*('P1'!$B$11:$B$190=$B345)*('P1'!$M$11:$AV$190*1))</f>
        <v>0</v>
      </c>
      <c r="AC345" s="67" cm="1">
        <f t="array" ref="AC345">SUMPRODUCT(('P1'!$M$8:$AV$8=AC$9)*('P1'!$B$11:$B$190=$B345)*('P1'!$M$11:$AV$190*1))</f>
        <v>0</v>
      </c>
      <c r="AD345" s="68" cm="1">
        <f t="array" ref="AD345">SUMPRODUCT(('P1'!$M$8:$AV$8=AD$9)*('P1'!$B$11:$B$190=$B345)*('P1'!$M$11:$AV$190*1))</f>
        <v>0</v>
      </c>
      <c r="AE345" s="69" cm="1">
        <f t="array" ref="AE345">SUMPRODUCT(('P1'!$M$8:$AV$8=AE$9)*('P1'!$B$11:$B$190=$B345)*('P1'!$M$11:$AV$190*1))</f>
        <v>0</v>
      </c>
      <c r="AF345" s="67" cm="1">
        <f t="array" ref="AF345">SUMPRODUCT(('P1'!$M$8:$AV$8=AF$9)*('P1'!$B$11:$B$190=$B345)*('P1'!$M$11:$AV$190*1))</f>
        <v>0</v>
      </c>
      <c r="AG345" s="68" cm="1">
        <f t="array" ref="AG345">SUMPRODUCT(('P1'!$M$8:$AV$8=AG$9)*('P1'!$B$11:$B$190=$B345)*('P1'!$M$11:$AV$190*1))</f>
        <v>0</v>
      </c>
      <c r="AH345" s="69" cm="1">
        <f t="array" ref="AH345">SUMPRODUCT(('P1'!$M$8:$AV$8=AH$9)*('P1'!$B$11:$B$190=$B345)*('P1'!$M$11:$AV$190*1))</f>
        <v>0</v>
      </c>
      <c r="AI345" s="67" cm="1">
        <f t="array" ref="AI345">SUMPRODUCT(('P1'!$M$8:$AV$8=AI$9)*('P1'!$B$11:$B$190=$B345)*('P1'!$M$11:$AV$190*1))</f>
        <v>0</v>
      </c>
      <c r="AJ345" s="68" cm="1">
        <f t="array" ref="AJ345">SUMPRODUCT(('P1'!$M$8:$AV$8=AJ$9)*('P1'!$B$11:$B$190=$B345)*('P1'!$M$11:$AV$190*1))</f>
        <v>0</v>
      </c>
      <c r="AK345" s="69" cm="1">
        <f t="array" ref="AK345">SUMPRODUCT(('P1'!$M$8:$AV$8=AK$9)*('P1'!$B$11:$B$190=$B345)*('P1'!$M$11:$AV$190*1))</f>
        <v>0</v>
      </c>
      <c r="AL345" s="67" cm="1">
        <f t="array" ref="AL345">SUMPRODUCT(('P1'!$M$8:$AV$8=AL$9)*('P1'!$B$11:$B$190=$B345)*('P1'!$M$11:$AV$190*1))</f>
        <v>0</v>
      </c>
      <c r="AM345" s="68" cm="1">
        <f t="array" ref="AM345">SUMPRODUCT(('P1'!$M$8:$AV$8=AM$9)*('P1'!$B$11:$B$190=$B345)*('P1'!$M$11:$AV$190*1))</f>
        <v>0</v>
      </c>
      <c r="AN345" s="69" cm="1">
        <f t="array" ref="AN345">SUMPRODUCT(('P1'!$M$8:$AV$8=AN$9)*('P1'!$B$11:$B$190=$B345)*('P1'!$M$11:$AV$190*1))</f>
        <v>0</v>
      </c>
      <c r="AO345" s="67" cm="1">
        <f t="array" ref="AO345">SUMPRODUCT(('P1'!$M$8:$AV$8=AO$9)*('P1'!$B$11:$B$190=$B345)*('P1'!$M$11:$AV$190*1))</f>
        <v>0</v>
      </c>
      <c r="AP345" s="68" cm="1">
        <f t="array" ref="AP345">SUMPRODUCT(('P1'!$M$8:$AV$8=AP$9)*('P1'!$B$11:$B$190=$B345)*('P1'!$M$11:$AV$190*1))</f>
        <v>0</v>
      </c>
      <c r="AQ345" s="69" cm="1">
        <f t="array" ref="AQ345">SUMPRODUCT(('P1'!$M$8:$AV$8=AQ$9)*('P1'!$B$11:$B$190=$B345)*('P1'!$M$11:$AV$190*1))</f>
        <v>0</v>
      </c>
      <c r="AR345" s="67" cm="1">
        <f t="array" ref="AR345">SUMPRODUCT(('P1'!$M$8:$AV$8=AR$9)*('P1'!$B$11:$B$190=$B345)*('P1'!$M$11:$AV$190*1))</f>
        <v>0</v>
      </c>
      <c r="AS345" s="68" cm="1">
        <f t="array" ref="AS345">SUMPRODUCT(('P1'!$M$8:$AV$8=AS$9)*('P1'!$B$11:$B$190=$B345)*('P1'!$M$11:$AV$190*1))</f>
        <v>0</v>
      </c>
      <c r="AT345" s="69" cm="1">
        <f t="array" ref="AT345">SUMPRODUCT(('P1'!$M$8:$AV$8=AT$9)*('P1'!$B$11:$B$190=$B345)*('P1'!$M$11:$AV$190*1))</f>
        <v>0</v>
      </c>
      <c r="AU345" s="67" cm="1">
        <f t="array" ref="AU345">SUMPRODUCT(('P1'!$M$8:$AV$8=AU$9)*('P1'!$B$11:$B$190=$B345)*('P1'!$M$11:$AV$190*1))</f>
        <v>0</v>
      </c>
      <c r="AV345" s="68" cm="1">
        <f t="array" ref="AV345">SUMPRODUCT(('P1'!$M$8:$AV$8=AV$9)*('P1'!$B$11:$B$190=$B345)*('P1'!$M$11:$AV$190*1))</f>
        <v>0</v>
      </c>
      <c r="AW345" s="69" cm="1">
        <f t="array" ref="AW345">SUMPRODUCT(('P1'!$M$8:$AV$8=AW$9)*('P1'!$B$11:$B$190=$B345)*('P1'!$M$11:$AV$190*1))</f>
        <v>0</v>
      </c>
      <c r="AX345" s="67" cm="1">
        <f t="array" ref="AX345">SUMPRODUCT(('P1'!$M$8:$AV$8=AX$9)*('P1'!$B$11:$B$190=$B345)*('P1'!$M$11:$AV$190*1))</f>
        <v>0</v>
      </c>
      <c r="AY345" s="68" cm="1">
        <f t="array" ref="AY345">SUMPRODUCT(('P1'!$M$8:$AV$8=AY$9)*('P1'!$B$11:$B$190=$B345)*('P1'!$M$11:$AV$190*1))</f>
        <v>0</v>
      </c>
      <c r="AZ345" s="69" cm="1">
        <f t="array" ref="AZ345">SUMPRODUCT(('P1'!$M$8:$AV$8=AZ$9)*('P1'!$B$11:$B$190=$B345)*('P1'!$M$11:$AV$190*1))</f>
        <v>0</v>
      </c>
      <c r="BA345" s="26"/>
      <c r="BB345" s="381"/>
      <c r="BC345" s="382"/>
      <c r="BD345" s="26"/>
      <c r="BE345" s="381">
        <f t="shared" si="361"/>
        <v>0</v>
      </c>
      <c r="BF345" s="383">
        <f t="shared" si="362"/>
        <v>0</v>
      </c>
      <c r="BG345" s="26"/>
      <c r="BH345" s="381">
        <f t="shared" si="363"/>
        <v>0</v>
      </c>
      <c r="BI345" s="383">
        <f t="shared" si="359"/>
        <v>0</v>
      </c>
    </row>
    <row r="346" spans="2:61" ht="14.5" hidden="1" customHeight="1" outlineLevel="1" x14ac:dyDescent="0.35">
      <c r="B346" s="61" t="s">
        <v>552</v>
      </c>
      <c r="C346" s="62">
        <f>IFERROR(VLOOKUP($B346,'P1'!$B:$AQ,2,FALSE),0)</f>
        <v>0</v>
      </c>
      <c r="D346" s="391">
        <f>IFERROR(VLOOKUP($B346,'P1'!$B:$AQ,3,FALSE),0)</f>
        <v>0</v>
      </c>
      <c r="E346" s="377">
        <f>IFERROR(VLOOKUP($B346,'P1'!$B:$AQ,4,FALSE),0)</f>
        <v>0</v>
      </c>
      <c r="F346" s="376">
        <f>IFERROR(VLOOKUP($B346,'P1'!$B:$AQ,5,FALSE),0)</f>
        <v>0</v>
      </c>
      <c r="G346" s="377">
        <f>IFERROR(VLOOKUP($B346,'P1'!$B:$AQ,6,FALSE),0)</f>
        <v>0</v>
      </c>
      <c r="H346" s="378">
        <f>IFERROR(VLOOKUP($B346,'P1'!$B:$AQ,7,FALSE),0)</f>
        <v>0</v>
      </c>
      <c r="I346" s="379">
        <f>IFERROR(VLOOKUP($B346,'P1'!$B:$AQ,8,FALSE),0)</f>
        <v>0</v>
      </c>
      <c r="J346" s="65">
        <f>IFERROR(VLOOKUP($B346,'P1'!$B:$AQ,9,FALSE),0)</f>
        <v>0</v>
      </c>
      <c r="K346" s="392"/>
      <c r="L346" s="68">
        <f t="shared" si="364"/>
        <v>0</v>
      </c>
      <c r="M346" s="393"/>
      <c r="N346" s="393"/>
      <c r="O346" s="66">
        <f t="shared" si="365"/>
        <v>0</v>
      </c>
      <c r="P346" s="26"/>
      <c r="Q346" s="67" cm="1">
        <f t="array" ref="Q346">SUMPRODUCT(('P1'!$M$8:$AV$8=Q$9)*('P1'!$B$11:$B$190=$B346)*('P1'!$M$11:$AV$190*1))</f>
        <v>0</v>
      </c>
      <c r="R346" s="68" cm="1">
        <f t="array" ref="R346">SUMPRODUCT(('P1'!$M$8:$AV$8=R$9)*('P1'!$B$11:$B$190=$B346)*('P1'!$M$11:$AV$190*1))</f>
        <v>0</v>
      </c>
      <c r="S346" s="69" cm="1">
        <f t="array" ref="S346">SUMPRODUCT(('P1'!$M$8:$AV$8=S$9)*('P1'!$B$11:$B$190=$B346)*('P1'!$M$11:$AV$190*1))</f>
        <v>0</v>
      </c>
      <c r="T346" s="67" cm="1">
        <f t="array" ref="T346">SUMPRODUCT(('P1'!$M$8:$AV$8=T$9)*('P1'!$B$11:$B$190=$B346)*('P1'!$M$11:$AV$190*1))</f>
        <v>0</v>
      </c>
      <c r="U346" s="68" cm="1">
        <f t="array" ref="U346">SUMPRODUCT(('P1'!$M$8:$AV$8=U$9)*('P1'!$B$11:$B$190=$B346)*('P1'!$M$11:$AV$190*1))</f>
        <v>0</v>
      </c>
      <c r="V346" s="69" cm="1">
        <f t="array" ref="V346">SUMPRODUCT(('P1'!$M$8:$AV$8=V$9)*('P1'!$B$11:$B$190=$B346)*('P1'!$M$11:$AV$190*1))</f>
        <v>0</v>
      </c>
      <c r="W346" s="67" cm="1">
        <f t="array" ref="W346">SUMPRODUCT(('P1'!$M$8:$AV$8=W$9)*('P1'!$B$11:$B$190=$B346)*('P1'!$M$11:$AV$190*1))</f>
        <v>0</v>
      </c>
      <c r="X346" s="68" cm="1">
        <f t="array" ref="X346">SUMPRODUCT(('P1'!$M$8:$AV$8=X$9)*('P1'!$B$11:$B$190=$B346)*('P1'!$M$11:$AV$190*1))</f>
        <v>0</v>
      </c>
      <c r="Y346" s="69" cm="1">
        <f t="array" ref="Y346">SUMPRODUCT(('P1'!$M$8:$AV$8=Y$9)*('P1'!$B$11:$B$190=$B346)*('P1'!$M$11:$AV$190*1))</f>
        <v>0</v>
      </c>
      <c r="Z346" s="67" cm="1">
        <f t="array" ref="Z346">SUMPRODUCT(('P1'!$M$8:$AV$8=Z$9)*('P1'!$B$11:$B$190=$B346)*('P1'!$M$11:$AV$190*1))</f>
        <v>0</v>
      </c>
      <c r="AA346" s="68" cm="1">
        <f t="array" ref="AA346">SUMPRODUCT(('P1'!$M$8:$AV$8=AA$9)*('P1'!$B$11:$B$190=$B346)*('P1'!$M$11:$AV$190*1))</f>
        <v>0</v>
      </c>
      <c r="AB346" s="69" cm="1">
        <f t="array" ref="AB346">SUMPRODUCT(('P1'!$M$8:$AV$8=AB$9)*('P1'!$B$11:$B$190=$B346)*('P1'!$M$11:$AV$190*1))</f>
        <v>0</v>
      </c>
      <c r="AC346" s="67" cm="1">
        <f t="array" ref="AC346">SUMPRODUCT(('P1'!$M$8:$AV$8=AC$9)*('P1'!$B$11:$B$190=$B346)*('P1'!$M$11:$AV$190*1))</f>
        <v>0</v>
      </c>
      <c r="AD346" s="68" cm="1">
        <f t="array" ref="AD346">SUMPRODUCT(('P1'!$M$8:$AV$8=AD$9)*('P1'!$B$11:$B$190=$B346)*('P1'!$M$11:$AV$190*1))</f>
        <v>0</v>
      </c>
      <c r="AE346" s="69" cm="1">
        <f t="array" ref="AE346">SUMPRODUCT(('P1'!$M$8:$AV$8=AE$9)*('P1'!$B$11:$B$190=$B346)*('P1'!$M$11:$AV$190*1))</f>
        <v>0</v>
      </c>
      <c r="AF346" s="67" cm="1">
        <f t="array" ref="AF346">SUMPRODUCT(('P1'!$M$8:$AV$8=AF$9)*('P1'!$B$11:$B$190=$B346)*('P1'!$M$11:$AV$190*1))</f>
        <v>0</v>
      </c>
      <c r="AG346" s="68" cm="1">
        <f t="array" ref="AG346">SUMPRODUCT(('P1'!$M$8:$AV$8=AG$9)*('P1'!$B$11:$B$190=$B346)*('P1'!$M$11:$AV$190*1))</f>
        <v>0</v>
      </c>
      <c r="AH346" s="69" cm="1">
        <f t="array" ref="AH346">SUMPRODUCT(('P1'!$M$8:$AV$8=AH$9)*('P1'!$B$11:$B$190=$B346)*('P1'!$M$11:$AV$190*1))</f>
        <v>0</v>
      </c>
      <c r="AI346" s="67" cm="1">
        <f t="array" ref="AI346">SUMPRODUCT(('P1'!$M$8:$AV$8=AI$9)*('P1'!$B$11:$B$190=$B346)*('P1'!$M$11:$AV$190*1))</f>
        <v>0</v>
      </c>
      <c r="AJ346" s="68" cm="1">
        <f t="array" ref="AJ346">SUMPRODUCT(('P1'!$M$8:$AV$8=AJ$9)*('P1'!$B$11:$B$190=$B346)*('P1'!$M$11:$AV$190*1))</f>
        <v>0</v>
      </c>
      <c r="AK346" s="69" cm="1">
        <f t="array" ref="AK346">SUMPRODUCT(('P1'!$M$8:$AV$8=AK$9)*('P1'!$B$11:$B$190=$B346)*('P1'!$M$11:$AV$190*1))</f>
        <v>0</v>
      </c>
      <c r="AL346" s="67" cm="1">
        <f t="array" ref="AL346">SUMPRODUCT(('P1'!$M$8:$AV$8=AL$9)*('P1'!$B$11:$B$190=$B346)*('P1'!$M$11:$AV$190*1))</f>
        <v>0</v>
      </c>
      <c r="AM346" s="68" cm="1">
        <f t="array" ref="AM346">SUMPRODUCT(('P1'!$M$8:$AV$8=AM$9)*('P1'!$B$11:$B$190=$B346)*('P1'!$M$11:$AV$190*1))</f>
        <v>0</v>
      </c>
      <c r="AN346" s="69" cm="1">
        <f t="array" ref="AN346">SUMPRODUCT(('P1'!$M$8:$AV$8=AN$9)*('P1'!$B$11:$B$190=$B346)*('P1'!$M$11:$AV$190*1))</f>
        <v>0</v>
      </c>
      <c r="AO346" s="67" cm="1">
        <f t="array" ref="AO346">SUMPRODUCT(('P1'!$M$8:$AV$8=AO$9)*('P1'!$B$11:$B$190=$B346)*('P1'!$M$11:$AV$190*1))</f>
        <v>0</v>
      </c>
      <c r="AP346" s="68" cm="1">
        <f t="array" ref="AP346">SUMPRODUCT(('P1'!$M$8:$AV$8=AP$9)*('P1'!$B$11:$B$190=$B346)*('P1'!$M$11:$AV$190*1))</f>
        <v>0</v>
      </c>
      <c r="AQ346" s="69" cm="1">
        <f t="array" ref="AQ346">SUMPRODUCT(('P1'!$M$8:$AV$8=AQ$9)*('P1'!$B$11:$B$190=$B346)*('P1'!$M$11:$AV$190*1))</f>
        <v>0</v>
      </c>
      <c r="AR346" s="67" cm="1">
        <f t="array" ref="AR346">SUMPRODUCT(('P1'!$M$8:$AV$8=AR$9)*('P1'!$B$11:$B$190=$B346)*('P1'!$M$11:$AV$190*1))</f>
        <v>0</v>
      </c>
      <c r="AS346" s="68" cm="1">
        <f t="array" ref="AS346">SUMPRODUCT(('P1'!$M$8:$AV$8=AS$9)*('P1'!$B$11:$B$190=$B346)*('P1'!$M$11:$AV$190*1))</f>
        <v>0</v>
      </c>
      <c r="AT346" s="69" cm="1">
        <f t="array" ref="AT346">SUMPRODUCT(('P1'!$M$8:$AV$8=AT$9)*('P1'!$B$11:$B$190=$B346)*('P1'!$M$11:$AV$190*1))</f>
        <v>0</v>
      </c>
      <c r="AU346" s="67" cm="1">
        <f t="array" ref="AU346">SUMPRODUCT(('P1'!$M$8:$AV$8=AU$9)*('P1'!$B$11:$B$190=$B346)*('P1'!$M$11:$AV$190*1))</f>
        <v>0</v>
      </c>
      <c r="AV346" s="68" cm="1">
        <f t="array" ref="AV346">SUMPRODUCT(('P1'!$M$8:$AV$8=AV$9)*('P1'!$B$11:$B$190=$B346)*('P1'!$M$11:$AV$190*1))</f>
        <v>0</v>
      </c>
      <c r="AW346" s="69" cm="1">
        <f t="array" ref="AW346">SUMPRODUCT(('P1'!$M$8:$AV$8=AW$9)*('P1'!$B$11:$B$190=$B346)*('P1'!$M$11:$AV$190*1))</f>
        <v>0</v>
      </c>
      <c r="AX346" s="67" cm="1">
        <f t="array" ref="AX346">SUMPRODUCT(('P1'!$M$8:$AV$8=AX$9)*('P1'!$B$11:$B$190=$B346)*('P1'!$M$11:$AV$190*1))</f>
        <v>0</v>
      </c>
      <c r="AY346" s="68" cm="1">
        <f t="array" ref="AY346">SUMPRODUCT(('P1'!$M$8:$AV$8=AY$9)*('P1'!$B$11:$B$190=$B346)*('P1'!$M$11:$AV$190*1))</f>
        <v>0</v>
      </c>
      <c r="AZ346" s="69" cm="1">
        <f t="array" ref="AZ346">SUMPRODUCT(('P1'!$M$8:$AV$8=AZ$9)*('P1'!$B$11:$B$190=$B346)*('P1'!$M$11:$AV$190*1))</f>
        <v>0</v>
      </c>
      <c r="BA346" s="26"/>
      <c r="BB346" s="381"/>
      <c r="BC346" s="382"/>
      <c r="BD346" s="26"/>
      <c r="BE346" s="381">
        <f t="shared" si="361"/>
        <v>0</v>
      </c>
      <c r="BF346" s="383">
        <f t="shared" si="362"/>
        <v>0</v>
      </c>
      <c r="BG346" s="26"/>
      <c r="BH346" s="381">
        <f t="shared" si="363"/>
        <v>0</v>
      </c>
      <c r="BI346" s="383">
        <f t="shared" si="359"/>
        <v>0</v>
      </c>
    </row>
    <row r="347" spans="2:61" ht="14.5" hidden="1" customHeight="1" outlineLevel="1" x14ac:dyDescent="0.35">
      <c r="B347" s="61" t="s">
        <v>553</v>
      </c>
      <c r="C347" s="62">
        <f>IFERROR(VLOOKUP($B347,'P1'!$B:$AQ,2,FALSE),0)</f>
        <v>0</v>
      </c>
      <c r="D347" s="391">
        <f>IFERROR(VLOOKUP($B347,'P1'!$B:$AQ,3,FALSE),0)</f>
        <v>0</v>
      </c>
      <c r="E347" s="377">
        <f>IFERROR(VLOOKUP($B347,'P1'!$B:$AQ,4,FALSE),0)</f>
        <v>0</v>
      </c>
      <c r="F347" s="376">
        <f>IFERROR(VLOOKUP($B347,'P1'!$B:$AQ,5,FALSE),0)</f>
        <v>0</v>
      </c>
      <c r="G347" s="377">
        <f>IFERROR(VLOOKUP($B347,'P1'!$B:$AQ,6,FALSE),0)</f>
        <v>0</v>
      </c>
      <c r="H347" s="378">
        <f>IFERROR(VLOOKUP($B347,'P1'!$B:$AQ,7,FALSE),0)</f>
        <v>0</v>
      </c>
      <c r="I347" s="379">
        <f>IFERROR(VLOOKUP($B347,'P1'!$B:$AQ,8,FALSE),0)</f>
        <v>0</v>
      </c>
      <c r="J347" s="65">
        <f>IFERROR(VLOOKUP($B347,'P1'!$B:$AQ,9,FALSE),0)</f>
        <v>0</v>
      </c>
      <c r="K347" s="392"/>
      <c r="L347" s="68">
        <f t="shared" si="364"/>
        <v>0</v>
      </c>
      <c r="M347" s="393"/>
      <c r="N347" s="393"/>
      <c r="O347" s="66">
        <f t="shared" si="365"/>
        <v>0</v>
      </c>
      <c r="P347" s="26"/>
      <c r="Q347" s="67" cm="1">
        <f t="array" ref="Q347">SUMPRODUCT(('P1'!$M$8:$AV$8=Q$9)*('P1'!$B$11:$B$190=$B347)*('P1'!$M$11:$AV$190*1))</f>
        <v>0</v>
      </c>
      <c r="R347" s="68" cm="1">
        <f t="array" ref="R347">SUMPRODUCT(('P1'!$M$8:$AV$8=R$9)*('P1'!$B$11:$B$190=$B347)*('P1'!$M$11:$AV$190*1))</f>
        <v>0</v>
      </c>
      <c r="S347" s="69" cm="1">
        <f t="array" ref="S347">SUMPRODUCT(('P1'!$M$8:$AV$8=S$9)*('P1'!$B$11:$B$190=$B347)*('P1'!$M$11:$AV$190*1))</f>
        <v>0</v>
      </c>
      <c r="T347" s="67" cm="1">
        <f t="array" ref="T347">SUMPRODUCT(('P1'!$M$8:$AV$8=T$9)*('P1'!$B$11:$B$190=$B347)*('P1'!$M$11:$AV$190*1))</f>
        <v>0</v>
      </c>
      <c r="U347" s="68" cm="1">
        <f t="array" ref="U347">SUMPRODUCT(('P1'!$M$8:$AV$8=U$9)*('P1'!$B$11:$B$190=$B347)*('P1'!$M$11:$AV$190*1))</f>
        <v>0</v>
      </c>
      <c r="V347" s="69" cm="1">
        <f t="array" ref="V347">SUMPRODUCT(('P1'!$M$8:$AV$8=V$9)*('P1'!$B$11:$B$190=$B347)*('P1'!$M$11:$AV$190*1))</f>
        <v>0</v>
      </c>
      <c r="W347" s="67" cm="1">
        <f t="array" ref="W347">SUMPRODUCT(('P1'!$M$8:$AV$8=W$9)*('P1'!$B$11:$B$190=$B347)*('P1'!$M$11:$AV$190*1))</f>
        <v>0</v>
      </c>
      <c r="X347" s="68" cm="1">
        <f t="array" ref="X347">SUMPRODUCT(('P1'!$M$8:$AV$8=X$9)*('P1'!$B$11:$B$190=$B347)*('P1'!$M$11:$AV$190*1))</f>
        <v>0</v>
      </c>
      <c r="Y347" s="69" cm="1">
        <f t="array" ref="Y347">SUMPRODUCT(('P1'!$M$8:$AV$8=Y$9)*('P1'!$B$11:$B$190=$B347)*('P1'!$M$11:$AV$190*1))</f>
        <v>0</v>
      </c>
      <c r="Z347" s="67" cm="1">
        <f t="array" ref="Z347">SUMPRODUCT(('P1'!$M$8:$AV$8=Z$9)*('P1'!$B$11:$B$190=$B347)*('P1'!$M$11:$AV$190*1))</f>
        <v>0</v>
      </c>
      <c r="AA347" s="68" cm="1">
        <f t="array" ref="AA347">SUMPRODUCT(('P1'!$M$8:$AV$8=AA$9)*('P1'!$B$11:$B$190=$B347)*('P1'!$M$11:$AV$190*1))</f>
        <v>0</v>
      </c>
      <c r="AB347" s="69" cm="1">
        <f t="array" ref="AB347">SUMPRODUCT(('P1'!$M$8:$AV$8=AB$9)*('P1'!$B$11:$B$190=$B347)*('P1'!$M$11:$AV$190*1))</f>
        <v>0</v>
      </c>
      <c r="AC347" s="67" cm="1">
        <f t="array" ref="AC347">SUMPRODUCT(('P1'!$M$8:$AV$8=AC$9)*('P1'!$B$11:$B$190=$B347)*('P1'!$M$11:$AV$190*1))</f>
        <v>0</v>
      </c>
      <c r="AD347" s="68" cm="1">
        <f t="array" ref="AD347">SUMPRODUCT(('P1'!$M$8:$AV$8=AD$9)*('P1'!$B$11:$B$190=$B347)*('P1'!$M$11:$AV$190*1))</f>
        <v>0</v>
      </c>
      <c r="AE347" s="69" cm="1">
        <f t="array" ref="AE347">SUMPRODUCT(('P1'!$M$8:$AV$8=AE$9)*('P1'!$B$11:$B$190=$B347)*('P1'!$M$11:$AV$190*1))</f>
        <v>0</v>
      </c>
      <c r="AF347" s="67" cm="1">
        <f t="array" ref="AF347">SUMPRODUCT(('P1'!$M$8:$AV$8=AF$9)*('P1'!$B$11:$B$190=$B347)*('P1'!$M$11:$AV$190*1))</f>
        <v>0</v>
      </c>
      <c r="AG347" s="68" cm="1">
        <f t="array" ref="AG347">SUMPRODUCT(('P1'!$M$8:$AV$8=AG$9)*('P1'!$B$11:$B$190=$B347)*('P1'!$M$11:$AV$190*1))</f>
        <v>0</v>
      </c>
      <c r="AH347" s="69" cm="1">
        <f t="array" ref="AH347">SUMPRODUCT(('P1'!$M$8:$AV$8=AH$9)*('P1'!$B$11:$B$190=$B347)*('P1'!$M$11:$AV$190*1))</f>
        <v>0</v>
      </c>
      <c r="AI347" s="67" cm="1">
        <f t="array" ref="AI347">SUMPRODUCT(('P1'!$M$8:$AV$8=AI$9)*('P1'!$B$11:$B$190=$B347)*('P1'!$M$11:$AV$190*1))</f>
        <v>0</v>
      </c>
      <c r="AJ347" s="68" cm="1">
        <f t="array" ref="AJ347">SUMPRODUCT(('P1'!$M$8:$AV$8=AJ$9)*('P1'!$B$11:$B$190=$B347)*('P1'!$M$11:$AV$190*1))</f>
        <v>0</v>
      </c>
      <c r="AK347" s="69" cm="1">
        <f t="array" ref="AK347">SUMPRODUCT(('P1'!$M$8:$AV$8=AK$9)*('P1'!$B$11:$B$190=$B347)*('P1'!$M$11:$AV$190*1))</f>
        <v>0</v>
      </c>
      <c r="AL347" s="67" cm="1">
        <f t="array" ref="AL347">SUMPRODUCT(('P1'!$M$8:$AV$8=AL$9)*('P1'!$B$11:$B$190=$B347)*('P1'!$M$11:$AV$190*1))</f>
        <v>0</v>
      </c>
      <c r="AM347" s="68" cm="1">
        <f t="array" ref="AM347">SUMPRODUCT(('P1'!$M$8:$AV$8=AM$9)*('P1'!$B$11:$B$190=$B347)*('P1'!$M$11:$AV$190*1))</f>
        <v>0</v>
      </c>
      <c r="AN347" s="69" cm="1">
        <f t="array" ref="AN347">SUMPRODUCT(('P1'!$M$8:$AV$8=AN$9)*('P1'!$B$11:$B$190=$B347)*('P1'!$M$11:$AV$190*1))</f>
        <v>0</v>
      </c>
      <c r="AO347" s="67" cm="1">
        <f t="array" ref="AO347">SUMPRODUCT(('P1'!$M$8:$AV$8=AO$9)*('P1'!$B$11:$B$190=$B347)*('P1'!$M$11:$AV$190*1))</f>
        <v>0</v>
      </c>
      <c r="AP347" s="68" cm="1">
        <f t="array" ref="AP347">SUMPRODUCT(('P1'!$M$8:$AV$8=AP$9)*('P1'!$B$11:$B$190=$B347)*('P1'!$M$11:$AV$190*1))</f>
        <v>0</v>
      </c>
      <c r="AQ347" s="69" cm="1">
        <f t="array" ref="AQ347">SUMPRODUCT(('P1'!$M$8:$AV$8=AQ$9)*('P1'!$B$11:$B$190=$B347)*('P1'!$M$11:$AV$190*1))</f>
        <v>0</v>
      </c>
      <c r="AR347" s="67" cm="1">
        <f t="array" ref="AR347">SUMPRODUCT(('P1'!$M$8:$AV$8=AR$9)*('P1'!$B$11:$B$190=$B347)*('P1'!$M$11:$AV$190*1))</f>
        <v>0</v>
      </c>
      <c r="AS347" s="68" cm="1">
        <f t="array" ref="AS347">SUMPRODUCT(('P1'!$M$8:$AV$8=AS$9)*('P1'!$B$11:$B$190=$B347)*('P1'!$M$11:$AV$190*1))</f>
        <v>0</v>
      </c>
      <c r="AT347" s="69" cm="1">
        <f t="array" ref="AT347">SUMPRODUCT(('P1'!$M$8:$AV$8=AT$9)*('P1'!$B$11:$B$190=$B347)*('P1'!$M$11:$AV$190*1))</f>
        <v>0</v>
      </c>
      <c r="AU347" s="67" cm="1">
        <f t="array" ref="AU347">SUMPRODUCT(('P1'!$M$8:$AV$8=AU$9)*('P1'!$B$11:$B$190=$B347)*('P1'!$M$11:$AV$190*1))</f>
        <v>0</v>
      </c>
      <c r="AV347" s="68" cm="1">
        <f t="array" ref="AV347">SUMPRODUCT(('P1'!$M$8:$AV$8=AV$9)*('P1'!$B$11:$B$190=$B347)*('P1'!$M$11:$AV$190*1))</f>
        <v>0</v>
      </c>
      <c r="AW347" s="69" cm="1">
        <f t="array" ref="AW347">SUMPRODUCT(('P1'!$M$8:$AV$8=AW$9)*('P1'!$B$11:$B$190=$B347)*('P1'!$M$11:$AV$190*1))</f>
        <v>0</v>
      </c>
      <c r="AX347" s="67" cm="1">
        <f t="array" ref="AX347">SUMPRODUCT(('P1'!$M$8:$AV$8=AX$9)*('P1'!$B$11:$B$190=$B347)*('P1'!$M$11:$AV$190*1))</f>
        <v>0</v>
      </c>
      <c r="AY347" s="68" cm="1">
        <f t="array" ref="AY347">SUMPRODUCT(('P1'!$M$8:$AV$8=AY$9)*('P1'!$B$11:$B$190=$B347)*('P1'!$M$11:$AV$190*1))</f>
        <v>0</v>
      </c>
      <c r="AZ347" s="69" cm="1">
        <f t="array" ref="AZ347">SUMPRODUCT(('P1'!$M$8:$AV$8=AZ$9)*('P1'!$B$11:$B$190=$B347)*('P1'!$M$11:$AV$190*1))</f>
        <v>0</v>
      </c>
      <c r="BA347" s="26"/>
      <c r="BB347" s="381"/>
      <c r="BC347" s="382"/>
      <c r="BD347" s="26"/>
      <c r="BE347" s="381">
        <f t="shared" si="361"/>
        <v>0</v>
      </c>
      <c r="BF347" s="383">
        <f t="shared" si="362"/>
        <v>0</v>
      </c>
      <c r="BG347" s="26"/>
      <c r="BH347" s="381">
        <f t="shared" si="363"/>
        <v>0</v>
      </c>
      <c r="BI347" s="383">
        <f t="shared" si="359"/>
        <v>0</v>
      </c>
    </row>
    <row r="348" spans="2:61" ht="14.5" hidden="1" customHeight="1" outlineLevel="1" x14ac:dyDescent="0.35">
      <c r="B348" s="61" t="s">
        <v>554</v>
      </c>
      <c r="C348" s="62">
        <f>IFERROR(VLOOKUP($B348,'P1'!$B:$AQ,2,FALSE),0)</f>
        <v>0</v>
      </c>
      <c r="D348" s="391">
        <f>IFERROR(VLOOKUP($B348,'P1'!$B:$AQ,3,FALSE),0)</f>
        <v>0</v>
      </c>
      <c r="E348" s="377">
        <f>IFERROR(VLOOKUP($B348,'P1'!$B:$AQ,4,FALSE),0)</f>
        <v>0</v>
      </c>
      <c r="F348" s="376">
        <f>IFERROR(VLOOKUP($B348,'P1'!$B:$AQ,5,FALSE),0)</f>
        <v>0</v>
      </c>
      <c r="G348" s="377">
        <f>IFERROR(VLOOKUP($B348,'P1'!$B:$AQ,6,FALSE),0)</f>
        <v>0</v>
      </c>
      <c r="H348" s="378">
        <f>IFERROR(VLOOKUP($B348,'P1'!$B:$AQ,7,FALSE),0)</f>
        <v>0</v>
      </c>
      <c r="I348" s="379">
        <f>IFERROR(VLOOKUP($B348,'P1'!$B:$AQ,8,FALSE),0)</f>
        <v>0</v>
      </c>
      <c r="J348" s="65">
        <f>IFERROR(VLOOKUP($B348,'P1'!$B:$AQ,9,FALSE),0)</f>
        <v>0</v>
      </c>
      <c r="K348" s="392"/>
      <c r="L348" s="68">
        <f t="shared" si="364"/>
        <v>0</v>
      </c>
      <c r="M348" s="393"/>
      <c r="N348" s="393"/>
      <c r="O348" s="66">
        <f t="shared" si="365"/>
        <v>0</v>
      </c>
      <c r="P348" s="26"/>
      <c r="Q348" s="67" cm="1">
        <f t="array" ref="Q348">SUMPRODUCT(('P1'!$M$8:$AV$8=Q$9)*('P1'!$B$11:$B$190=$B348)*('P1'!$M$11:$AV$190*1))</f>
        <v>0</v>
      </c>
      <c r="R348" s="68" cm="1">
        <f t="array" ref="R348">SUMPRODUCT(('P1'!$M$8:$AV$8=R$9)*('P1'!$B$11:$B$190=$B348)*('P1'!$M$11:$AV$190*1))</f>
        <v>0</v>
      </c>
      <c r="S348" s="69" cm="1">
        <f t="array" ref="S348">SUMPRODUCT(('P1'!$M$8:$AV$8=S$9)*('P1'!$B$11:$B$190=$B348)*('P1'!$M$11:$AV$190*1))</f>
        <v>0</v>
      </c>
      <c r="T348" s="67" cm="1">
        <f t="array" ref="T348">SUMPRODUCT(('P1'!$M$8:$AV$8=T$9)*('P1'!$B$11:$B$190=$B348)*('P1'!$M$11:$AV$190*1))</f>
        <v>0</v>
      </c>
      <c r="U348" s="68" cm="1">
        <f t="array" ref="U348">SUMPRODUCT(('P1'!$M$8:$AV$8=U$9)*('P1'!$B$11:$B$190=$B348)*('P1'!$M$11:$AV$190*1))</f>
        <v>0</v>
      </c>
      <c r="V348" s="69" cm="1">
        <f t="array" ref="V348">SUMPRODUCT(('P1'!$M$8:$AV$8=V$9)*('P1'!$B$11:$B$190=$B348)*('P1'!$M$11:$AV$190*1))</f>
        <v>0</v>
      </c>
      <c r="W348" s="67" cm="1">
        <f t="array" ref="W348">SUMPRODUCT(('P1'!$M$8:$AV$8=W$9)*('P1'!$B$11:$B$190=$B348)*('P1'!$M$11:$AV$190*1))</f>
        <v>0</v>
      </c>
      <c r="X348" s="68" cm="1">
        <f t="array" ref="X348">SUMPRODUCT(('P1'!$M$8:$AV$8=X$9)*('P1'!$B$11:$B$190=$B348)*('P1'!$M$11:$AV$190*1))</f>
        <v>0</v>
      </c>
      <c r="Y348" s="69" cm="1">
        <f t="array" ref="Y348">SUMPRODUCT(('P1'!$M$8:$AV$8=Y$9)*('P1'!$B$11:$B$190=$B348)*('P1'!$M$11:$AV$190*1))</f>
        <v>0</v>
      </c>
      <c r="Z348" s="67" cm="1">
        <f t="array" ref="Z348">SUMPRODUCT(('P1'!$M$8:$AV$8=Z$9)*('P1'!$B$11:$B$190=$B348)*('P1'!$M$11:$AV$190*1))</f>
        <v>0</v>
      </c>
      <c r="AA348" s="68" cm="1">
        <f t="array" ref="AA348">SUMPRODUCT(('P1'!$M$8:$AV$8=AA$9)*('P1'!$B$11:$B$190=$B348)*('P1'!$M$11:$AV$190*1))</f>
        <v>0</v>
      </c>
      <c r="AB348" s="69" cm="1">
        <f t="array" ref="AB348">SUMPRODUCT(('P1'!$M$8:$AV$8=AB$9)*('P1'!$B$11:$B$190=$B348)*('P1'!$M$11:$AV$190*1))</f>
        <v>0</v>
      </c>
      <c r="AC348" s="67" cm="1">
        <f t="array" ref="AC348">SUMPRODUCT(('P1'!$M$8:$AV$8=AC$9)*('P1'!$B$11:$B$190=$B348)*('P1'!$M$11:$AV$190*1))</f>
        <v>0</v>
      </c>
      <c r="AD348" s="68" cm="1">
        <f t="array" ref="AD348">SUMPRODUCT(('P1'!$M$8:$AV$8=AD$9)*('P1'!$B$11:$B$190=$B348)*('P1'!$M$11:$AV$190*1))</f>
        <v>0</v>
      </c>
      <c r="AE348" s="69" cm="1">
        <f t="array" ref="AE348">SUMPRODUCT(('P1'!$M$8:$AV$8=AE$9)*('P1'!$B$11:$B$190=$B348)*('P1'!$M$11:$AV$190*1))</f>
        <v>0</v>
      </c>
      <c r="AF348" s="67" cm="1">
        <f t="array" ref="AF348">SUMPRODUCT(('P1'!$M$8:$AV$8=AF$9)*('P1'!$B$11:$B$190=$B348)*('P1'!$M$11:$AV$190*1))</f>
        <v>0</v>
      </c>
      <c r="AG348" s="68" cm="1">
        <f t="array" ref="AG348">SUMPRODUCT(('P1'!$M$8:$AV$8=AG$9)*('P1'!$B$11:$B$190=$B348)*('P1'!$M$11:$AV$190*1))</f>
        <v>0</v>
      </c>
      <c r="AH348" s="69" cm="1">
        <f t="array" ref="AH348">SUMPRODUCT(('P1'!$M$8:$AV$8=AH$9)*('P1'!$B$11:$B$190=$B348)*('P1'!$M$11:$AV$190*1))</f>
        <v>0</v>
      </c>
      <c r="AI348" s="67" cm="1">
        <f t="array" ref="AI348">SUMPRODUCT(('P1'!$M$8:$AV$8=AI$9)*('P1'!$B$11:$B$190=$B348)*('P1'!$M$11:$AV$190*1))</f>
        <v>0</v>
      </c>
      <c r="AJ348" s="68" cm="1">
        <f t="array" ref="AJ348">SUMPRODUCT(('P1'!$M$8:$AV$8=AJ$9)*('P1'!$B$11:$B$190=$B348)*('P1'!$M$11:$AV$190*1))</f>
        <v>0</v>
      </c>
      <c r="AK348" s="69" cm="1">
        <f t="array" ref="AK348">SUMPRODUCT(('P1'!$M$8:$AV$8=AK$9)*('P1'!$B$11:$B$190=$B348)*('P1'!$M$11:$AV$190*1))</f>
        <v>0</v>
      </c>
      <c r="AL348" s="67" cm="1">
        <f t="array" ref="AL348">SUMPRODUCT(('P1'!$M$8:$AV$8=AL$9)*('P1'!$B$11:$B$190=$B348)*('P1'!$M$11:$AV$190*1))</f>
        <v>0</v>
      </c>
      <c r="AM348" s="68" cm="1">
        <f t="array" ref="AM348">SUMPRODUCT(('P1'!$M$8:$AV$8=AM$9)*('P1'!$B$11:$B$190=$B348)*('P1'!$M$11:$AV$190*1))</f>
        <v>0</v>
      </c>
      <c r="AN348" s="69" cm="1">
        <f t="array" ref="AN348">SUMPRODUCT(('P1'!$M$8:$AV$8=AN$9)*('P1'!$B$11:$B$190=$B348)*('P1'!$M$11:$AV$190*1))</f>
        <v>0</v>
      </c>
      <c r="AO348" s="67" cm="1">
        <f t="array" ref="AO348">SUMPRODUCT(('P1'!$M$8:$AV$8=AO$9)*('P1'!$B$11:$B$190=$B348)*('P1'!$M$11:$AV$190*1))</f>
        <v>0</v>
      </c>
      <c r="AP348" s="68" cm="1">
        <f t="array" ref="AP348">SUMPRODUCT(('P1'!$M$8:$AV$8=AP$9)*('P1'!$B$11:$B$190=$B348)*('P1'!$M$11:$AV$190*1))</f>
        <v>0</v>
      </c>
      <c r="AQ348" s="69" cm="1">
        <f t="array" ref="AQ348">SUMPRODUCT(('P1'!$M$8:$AV$8=AQ$9)*('P1'!$B$11:$B$190=$B348)*('P1'!$M$11:$AV$190*1))</f>
        <v>0</v>
      </c>
      <c r="AR348" s="67" cm="1">
        <f t="array" ref="AR348">SUMPRODUCT(('P1'!$M$8:$AV$8=AR$9)*('P1'!$B$11:$B$190=$B348)*('P1'!$M$11:$AV$190*1))</f>
        <v>0</v>
      </c>
      <c r="AS348" s="68" cm="1">
        <f t="array" ref="AS348">SUMPRODUCT(('P1'!$M$8:$AV$8=AS$9)*('P1'!$B$11:$B$190=$B348)*('P1'!$M$11:$AV$190*1))</f>
        <v>0</v>
      </c>
      <c r="AT348" s="69" cm="1">
        <f t="array" ref="AT348">SUMPRODUCT(('P1'!$M$8:$AV$8=AT$9)*('P1'!$B$11:$B$190=$B348)*('P1'!$M$11:$AV$190*1))</f>
        <v>0</v>
      </c>
      <c r="AU348" s="67" cm="1">
        <f t="array" ref="AU348">SUMPRODUCT(('P1'!$M$8:$AV$8=AU$9)*('P1'!$B$11:$B$190=$B348)*('P1'!$M$11:$AV$190*1))</f>
        <v>0</v>
      </c>
      <c r="AV348" s="68" cm="1">
        <f t="array" ref="AV348">SUMPRODUCT(('P1'!$M$8:$AV$8=AV$9)*('P1'!$B$11:$B$190=$B348)*('P1'!$M$11:$AV$190*1))</f>
        <v>0</v>
      </c>
      <c r="AW348" s="69" cm="1">
        <f t="array" ref="AW348">SUMPRODUCT(('P1'!$M$8:$AV$8=AW$9)*('P1'!$B$11:$B$190=$B348)*('P1'!$M$11:$AV$190*1))</f>
        <v>0</v>
      </c>
      <c r="AX348" s="67" cm="1">
        <f t="array" ref="AX348">SUMPRODUCT(('P1'!$M$8:$AV$8=AX$9)*('P1'!$B$11:$B$190=$B348)*('P1'!$M$11:$AV$190*1))</f>
        <v>0</v>
      </c>
      <c r="AY348" s="68" cm="1">
        <f t="array" ref="AY348">SUMPRODUCT(('P1'!$M$8:$AV$8=AY$9)*('P1'!$B$11:$B$190=$B348)*('P1'!$M$11:$AV$190*1))</f>
        <v>0</v>
      </c>
      <c r="AZ348" s="69" cm="1">
        <f t="array" ref="AZ348">SUMPRODUCT(('P1'!$M$8:$AV$8=AZ$9)*('P1'!$B$11:$B$190=$B348)*('P1'!$M$11:$AV$190*1))</f>
        <v>0</v>
      </c>
      <c r="BA348" s="26"/>
      <c r="BB348" s="381"/>
      <c r="BC348" s="382"/>
      <c r="BD348" s="26"/>
      <c r="BE348" s="381">
        <f t="shared" si="361"/>
        <v>0</v>
      </c>
      <c r="BF348" s="383">
        <f t="shared" si="362"/>
        <v>0</v>
      </c>
      <c r="BG348" s="26"/>
      <c r="BH348" s="381">
        <f t="shared" si="363"/>
        <v>0</v>
      </c>
      <c r="BI348" s="383">
        <f t="shared" si="359"/>
        <v>0</v>
      </c>
    </row>
    <row r="349" spans="2:61" ht="12" hidden="1" customHeight="1" outlineLevel="1" x14ac:dyDescent="0.35">
      <c r="B349" s="61" t="s">
        <v>555</v>
      </c>
      <c r="C349" s="62">
        <f>IFERROR(VLOOKUP($B349,'P1'!$B:$AQ,2,FALSE),0)</f>
        <v>0</v>
      </c>
      <c r="D349" s="391">
        <f>IFERROR(VLOOKUP($B349,'P1'!$B:$AQ,3,FALSE),0)</f>
        <v>0</v>
      </c>
      <c r="E349" s="377">
        <f>IFERROR(VLOOKUP($B349,'P1'!$B:$AQ,4,FALSE),0)</f>
        <v>0</v>
      </c>
      <c r="F349" s="376">
        <f>IFERROR(VLOOKUP($B349,'P1'!$B:$AQ,5,FALSE),0)</f>
        <v>0</v>
      </c>
      <c r="G349" s="377">
        <f>IFERROR(VLOOKUP($B349,'P1'!$B:$AQ,6,FALSE),0)</f>
        <v>0</v>
      </c>
      <c r="H349" s="378">
        <f>IFERROR(VLOOKUP($B349,'P1'!$B:$AQ,7,FALSE),0)</f>
        <v>0</v>
      </c>
      <c r="I349" s="379">
        <f>IFERROR(VLOOKUP($B349,'P1'!$B:$AQ,8,FALSE),0)</f>
        <v>0</v>
      </c>
      <c r="J349" s="65">
        <f>IFERROR(VLOOKUP($B349,'P1'!$B:$AQ,9,FALSE),0)</f>
        <v>0</v>
      </c>
      <c r="K349" s="392"/>
      <c r="L349" s="68">
        <f t="shared" si="364"/>
        <v>0</v>
      </c>
      <c r="M349" s="393"/>
      <c r="N349" s="393"/>
      <c r="O349" s="66">
        <f t="shared" si="365"/>
        <v>0</v>
      </c>
      <c r="P349" s="26"/>
      <c r="Q349" s="67" cm="1">
        <f t="array" ref="Q349">SUMPRODUCT(('P1'!$M$8:$AV$8=Q$9)*('P1'!$B$11:$B$190=$B349)*('P1'!$M$11:$AV$190*1))</f>
        <v>0</v>
      </c>
      <c r="R349" s="68" cm="1">
        <f t="array" ref="R349">SUMPRODUCT(('P1'!$M$8:$AV$8=R$9)*('P1'!$B$11:$B$190=$B349)*('P1'!$M$11:$AV$190*1))</f>
        <v>0</v>
      </c>
      <c r="S349" s="69" cm="1">
        <f t="array" ref="S349">SUMPRODUCT(('P1'!$M$8:$AV$8=S$9)*('P1'!$B$11:$B$190=$B349)*('P1'!$M$11:$AV$190*1))</f>
        <v>0</v>
      </c>
      <c r="T349" s="67" cm="1">
        <f t="array" ref="T349">SUMPRODUCT(('P1'!$M$8:$AV$8=T$9)*('P1'!$B$11:$B$190=$B349)*('P1'!$M$11:$AV$190*1))</f>
        <v>0</v>
      </c>
      <c r="U349" s="68" cm="1">
        <f t="array" ref="U349">SUMPRODUCT(('P1'!$M$8:$AV$8=U$9)*('P1'!$B$11:$B$190=$B349)*('P1'!$M$11:$AV$190*1))</f>
        <v>0</v>
      </c>
      <c r="V349" s="69" cm="1">
        <f t="array" ref="V349">SUMPRODUCT(('P1'!$M$8:$AV$8=V$9)*('P1'!$B$11:$B$190=$B349)*('P1'!$M$11:$AV$190*1))</f>
        <v>0</v>
      </c>
      <c r="W349" s="67" cm="1">
        <f t="array" ref="W349">SUMPRODUCT(('P1'!$M$8:$AV$8=W$9)*('P1'!$B$11:$B$190=$B349)*('P1'!$M$11:$AV$190*1))</f>
        <v>0</v>
      </c>
      <c r="X349" s="68" cm="1">
        <f t="array" ref="X349">SUMPRODUCT(('P1'!$M$8:$AV$8=X$9)*('P1'!$B$11:$B$190=$B349)*('P1'!$M$11:$AV$190*1))</f>
        <v>0</v>
      </c>
      <c r="Y349" s="69" cm="1">
        <f t="array" ref="Y349">SUMPRODUCT(('P1'!$M$8:$AV$8=Y$9)*('P1'!$B$11:$B$190=$B349)*('P1'!$M$11:$AV$190*1))</f>
        <v>0</v>
      </c>
      <c r="Z349" s="67" cm="1">
        <f t="array" ref="Z349">SUMPRODUCT(('P1'!$M$8:$AV$8=Z$9)*('P1'!$B$11:$B$190=$B349)*('P1'!$M$11:$AV$190*1))</f>
        <v>0</v>
      </c>
      <c r="AA349" s="68" cm="1">
        <f t="array" ref="AA349">SUMPRODUCT(('P1'!$M$8:$AV$8=AA$9)*('P1'!$B$11:$B$190=$B349)*('P1'!$M$11:$AV$190*1))</f>
        <v>0</v>
      </c>
      <c r="AB349" s="69" cm="1">
        <f t="array" ref="AB349">SUMPRODUCT(('P1'!$M$8:$AV$8=AB$9)*('P1'!$B$11:$B$190=$B349)*('P1'!$M$11:$AV$190*1))</f>
        <v>0</v>
      </c>
      <c r="AC349" s="67" cm="1">
        <f t="array" ref="AC349">SUMPRODUCT(('P1'!$M$8:$AV$8=AC$9)*('P1'!$B$11:$B$190=$B349)*('P1'!$M$11:$AV$190*1))</f>
        <v>0</v>
      </c>
      <c r="AD349" s="68" cm="1">
        <f t="array" ref="AD349">SUMPRODUCT(('P1'!$M$8:$AV$8=AD$9)*('P1'!$B$11:$B$190=$B349)*('P1'!$M$11:$AV$190*1))</f>
        <v>0</v>
      </c>
      <c r="AE349" s="69" cm="1">
        <f t="array" ref="AE349">SUMPRODUCT(('P1'!$M$8:$AV$8=AE$9)*('P1'!$B$11:$B$190=$B349)*('P1'!$M$11:$AV$190*1))</f>
        <v>0</v>
      </c>
      <c r="AF349" s="67" cm="1">
        <f t="array" ref="AF349">SUMPRODUCT(('P1'!$M$8:$AV$8=AF$9)*('P1'!$B$11:$B$190=$B349)*('P1'!$M$11:$AV$190*1))</f>
        <v>0</v>
      </c>
      <c r="AG349" s="68" cm="1">
        <f t="array" ref="AG349">SUMPRODUCT(('P1'!$M$8:$AV$8=AG$9)*('P1'!$B$11:$B$190=$B349)*('P1'!$M$11:$AV$190*1))</f>
        <v>0</v>
      </c>
      <c r="AH349" s="69" cm="1">
        <f t="array" ref="AH349">SUMPRODUCT(('P1'!$M$8:$AV$8=AH$9)*('P1'!$B$11:$B$190=$B349)*('P1'!$M$11:$AV$190*1))</f>
        <v>0</v>
      </c>
      <c r="AI349" s="67" cm="1">
        <f t="array" ref="AI349">SUMPRODUCT(('P1'!$M$8:$AV$8=AI$9)*('P1'!$B$11:$B$190=$B349)*('P1'!$M$11:$AV$190*1))</f>
        <v>0</v>
      </c>
      <c r="AJ349" s="68" cm="1">
        <f t="array" ref="AJ349">SUMPRODUCT(('P1'!$M$8:$AV$8=AJ$9)*('P1'!$B$11:$B$190=$B349)*('P1'!$M$11:$AV$190*1))</f>
        <v>0</v>
      </c>
      <c r="AK349" s="69" cm="1">
        <f t="array" ref="AK349">SUMPRODUCT(('P1'!$M$8:$AV$8=AK$9)*('P1'!$B$11:$B$190=$B349)*('P1'!$M$11:$AV$190*1))</f>
        <v>0</v>
      </c>
      <c r="AL349" s="67" cm="1">
        <f t="array" ref="AL349">SUMPRODUCT(('P1'!$M$8:$AV$8=AL$9)*('P1'!$B$11:$B$190=$B349)*('P1'!$M$11:$AV$190*1))</f>
        <v>0</v>
      </c>
      <c r="AM349" s="68" cm="1">
        <f t="array" ref="AM349">SUMPRODUCT(('P1'!$M$8:$AV$8=AM$9)*('P1'!$B$11:$B$190=$B349)*('P1'!$M$11:$AV$190*1))</f>
        <v>0</v>
      </c>
      <c r="AN349" s="69" cm="1">
        <f t="array" ref="AN349">SUMPRODUCT(('P1'!$M$8:$AV$8=AN$9)*('P1'!$B$11:$B$190=$B349)*('P1'!$M$11:$AV$190*1))</f>
        <v>0</v>
      </c>
      <c r="AO349" s="67" cm="1">
        <f t="array" ref="AO349">SUMPRODUCT(('P1'!$M$8:$AV$8=AO$9)*('P1'!$B$11:$B$190=$B349)*('P1'!$M$11:$AV$190*1))</f>
        <v>0</v>
      </c>
      <c r="AP349" s="68" cm="1">
        <f t="array" ref="AP349">SUMPRODUCT(('P1'!$M$8:$AV$8=AP$9)*('P1'!$B$11:$B$190=$B349)*('P1'!$M$11:$AV$190*1))</f>
        <v>0</v>
      </c>
      <c r="AQ349" s="69" cm="1">
        <f t="array" ref="AQ349">SUMPRODUCT(('P1'!$M$8:$AV$8=AQ$9)*('P1'!$B$11:$B$190=$B349)*('P1'!$M$11:$AV$190*1))</f>
        <v>0</v>
      </c>
      <c r="AR349" s="67" cm="1">
        <f t="array" ref="AR349">SUMPRODUCT(('P1'!$M$8:$AV$8=AR$9)*('P1'!$B$11:$B$190=$B349)*('P1'!$M$11:$AV$190*1))</f>
        <v>0</v>
      </c>
      <c r="AS349" s="68" cm="1">
        <f t="array" ref="AS349">SUMPRODUCT(('P1'!$M$8:$AV$8=AS$9)*('P1'!$B$11:$B$190=$B349)*('P1'!$M$11:$AV$190*1))</f>
        <v>0</v>
      </c>
      <c r="AT349" s="69" cm="1">
        <f t="array" ref="AT349">SUMPRODUCT(('P1'!$M$8:$AV$8=AT$9)*('P1'!$B$11:$B$190=$B349)*('P1'!$M$11:$AV$190*1))</f>
        <v>0</v>
      </c>
      <c r="AU349" s="67" cm="1">
        <f t="array" ref="AU349">SUMPRODUCT(('P1'!$M$8:$AV$8=AU$9)*('P1'!$B$11:$B$190=$B349)*('P1'!$M$11:$AV$190*1))</f>
        <v>0</v>
      </c>
      <c r="AV349" s="68" cm="1">
        <f t="array" ref="AV349">SUMPRODUCT(('P1'!$M$8:$AV$8=AV$9)*('P1'!$B$11:$B$190=$B349)*('P1'!$M$11:$AV$190*1))</f>
        <v>0</v>
      </c>
      <c r="AW349" s="69" cm="1">
        <f t="array" ref="AW349">SUMPRODUCT(('P1'!$M$8:$AV$8=AW$9)*('P1'!$B$11:$B$190=$B349)*('P1'!$M$11:$AV$190*1))</f>
        <v>0</v>
      </c>
      <c r="AX349" s="67" cm="1">
        <f t="array" ref="AX349">SUMPRODUCT(('P1'!$M$8:$AV$8=AX$9)*('P1'!$B$11:$B$190=$B349)*('P1'!$M$11:$AV$190*1))</f>
        <v>0</v>
      </c>
      <c r="AY349" s="68" cm="1">
        <f t="array" ref="AY349">SUMPRODUCT(('P1'!$M$8:$AV$8=AY$9)*('P1'!$B$11:$B$190=$B349)*('P1'!$M$11:$AV$190*1))</f>
        <v>0</v>
      </c>
      <c r="AZ349" s="69" cm="1">
        <f t="array" ref="AZ349">SUMPRODUCT(('P1'!$M$8:$AV$8=AZ$9)*('P1'!$B$11:$B$190=$B349)*('P1'!$M$11:$AV$190*1))</f>
        <v>0</v>
      </c>
      <c r="BA349" s="26"/>
      <c r="BB349" s="381"/>
      <c r="BC349" s="382"/>
      <c r="BD349" s="26"/>
      <c r="BE349" s="381">
        <f t="shared" si="361"/>
        <v>0</v>
      </c>
      <c r="BF349" s="383">
        <f t="shared" si="362"/>
        <v>0</v>
      </c>
      <c r="BG349" s="26"/>
      <c r="BH349" s="381">
        <f t="shared" si="363"/>
        <v>0</v>
      </c>
      <c r="BI349" s="383">
        <f t="shared" si="359"/>
        <v>0</v>
      </c>
    </row>
    <row r="350" spans="2:61" ht="14.5" collapsed="1" x14ac:dyDescent="0.35">
      <c r="B350" s="26"/>
      <c r="C350" s="363" t="str">
        <f>B4</f>
        <v>P2</v>
      </c>
      <c r="D350" s="364"/>
      <c r="E350" s="365"/>
      <c r="F350" s="366"/>
      <c r="G350" s="365"/>
      <c r="H350" s="367"/>
      <c r="I350" s="386"/>
      <c r="J350" s="369"/>
      <c r="K350" s="370"/>
      <c r="L350" s="371"/>
      <c r="M350" s="371"/>
      <c r="N350" s="371"/>
      <c r="O350" s="372"/>
      <c r="P350" s="50"/>
      <c r="Q350" s="387"/>
      <c r="R350" s="149"/>
      <c r="S350" s="419"/>
      <c r="T350" s="387"/>
      <c r="U350" s="149"/>
      <c r="V350" s="419"/>
      <c r="W350" s="387"/>
      <c r="X350" s="149"/>
      <c r="Y350" s="419"/>
      <c r="Z350" s="387"/>
      <c r="AA350" s="149"/>
      <c r="AB350" s="419"/>
      <c r="AC350" s="387"/>
      <c r="AD350" s="149"/>
      <c r="AE350" s="419"/>
      <c r="AF350" s="387"/>
      <c r="AG350" s="149"/>
      <c r="AH350" s="419"/>
      <c r="AI350" s="387"/>
      <c r="AJ350" s="149"/>
      <c r="AK350" s="419"/>
      <c r="AL350" s="387"/>
      <c r="AM350" s="149"/>
      <c r="AN350" s="419"/>
      <c r="AO350" s="387"/>
      <c r="AP350" s="149"/>
      <c r="AQ350" s="419"/>
      <c r="AR350" s="387"/>
      <c r="AS350" s="149"/>
      <c r="AT350" s="419"/>
      <c r="AU350" s="387"/>
      <c r="AV350" s="149"/>
      <c r="AW350" s="419"/>
      <c r="AX350" s="387"/>
      <c r="AY350" s="149"/>
      <c r="AZ350" s="419"/>
      <c r="BA350" s="26"/>
      <c r="BB350" s="388"/>
      <c r="BC350" s="389"/>
      <c r="BD350" s="26"/>
      <c r="BE350" s="388"/>
      <c r="BF350" s="390"/>
      <c r="BG350" s="26"/>
      <c r="BH350" s="388"/>
      <c r="BI350" s="390">
        <f t="shared" si="359"/>
        <v>0</v>
      </c>
    </row>
    <row r="351" spans="2:61" ht="14.5" x14ac:dyDescent="0.35">
      <c r="B351" s="61" t="s">
        <v>174</v>
      </c>
      <c r="C351" s="62">
        <f>IFERROR(VLOOKUP($B351,'P2'!$B:$AQ,2,FALSE),0)</f>
        <v>0</v>
      </c>
      <c r="D351" s="376">
        <f>IFERROR(VLOOKUP($B351,'P2'!$B:$AQ,3,FALSE),0)</f>
        <v>0</v>
      </c>
      <c r="E351" s="377">
        <f>IFERROR(VLOOKUP($B351,'P2'!$B:$AQ,4,FALSE),0)</f>
        <v>0</v>
      </c>
      <c r="F351" s="376">
        <f>IFERROR(VLOOKUP($B351,'P2'!$B:$AQ,5,FALSE),0)</f>
        <v>0</v>
      </c>
      <c r="G351" s="377">
        <f>IFERROR(VLOOKUP($B351,'P2'!$B:$AQ,6,FALSE),0)</f>
        <v>0</v>
      </c>
      <c r="H351" s="378">
        <f>IFERROR(VLOOKUP($B351,'P2'!$B:$AQ,7,FALSE),0)</f>
        <v>0</v>
      </c>
      <c r="I351" s="394">
        <f>IFERROR(VLOOKUP($B351,'P2'!$B:$AQ,8,FALSE),0)</f>
        <v>0</v>
      </c>
      <c r="J351" s="395">
        <f>IFERROR(VLOOKUP($B351,'P2'!$B:$AQ,9,FALSE),0)</f>
        <v>0</v>
      </c>
      <c r="K351" s="392"/>
      <c r="L351" s="393"/>
      <c r="M351" s="68">
        <f t="shared" ref="M351" si="366">D351*F351*H351*J351</f>
        <v>0</v>
      </c>
      <c r="N351" s="393"/>
      <c r="O351" s="66">
        <f>SUM(K351:N351)</f>
        <v>0</v>
      </c>
      <c r="P351" s="26"/>
      <c r="Q351" s="67" cm="1">
        <f t="array" ref="Q351">SUMPRODUCT(('P2'!$M$8:$AV$8=Q$9)*('P2'!$B$11:$B$190=$B351)*('P2'!$M$11:$AV$190*1))</f>
        <v>0</v>
      </c>
      <c r="R351" s="68" cm="1">
        <f t="array" ref="R351">SUMPRODUCT(('P2'!$M$8:$AV$8=R$9)*('P2'!$B$11:$B$190=$B351)*('P2'!$M$11:$AV$190*1))</f>
        <v>0</v>
      </c>
      <c r="S351" s="69" cm="1">
        <f t="array" ref="S351">SUMPRODUCT(('P2'!$M$8:$AV$8=S$9)*('P2'!$B$11:$B$190=$B351)*('P2'!$M$11:$AV$190*1))</f>
        <v>0</v>
      </c>
      <c r="T351" s="67" cm="1">
        <f t="array" ref="T351">SUMPRODUCT(('P2'!$M$8:$AV$8=T$9)*('P2'!$B$11:$B$190=$B351)*('P2'!$M$11:$AV$190*1))</f>
        <v>0</v>
      </c>
      <c r="U351" s="68" cm="1">
        <f t="array" ref="U351">SUMPRODUCT(('P2'!$M$8:$AV$8=U$9)*('P2'!$B$11:$B$190=$B351)*('P2'!$M$11:$AV$190*1))</f>
        <v>0</v>
      </c>
      <c r="V351" s="69" cm="1">
        <f t="array" ref="V351">SUMPRODUCT(('P2'!$M$8:$AV$8=V$9)*('P2'!$B$11:$B$190=$B351)*('P2'!$M$11:$AV$190*1))</f>
        <v>0</v>
      </c>
      <c r="W351" s="67" cm="1">
        <f t="array" ref="W351">SUMPRODUCT(('P2'!$M$8:$AV$8=W$9)*('P2'!$B$11:$B$190=$B351)*('P2'!$M$11:$AV$190*1))</f>
        <v>0</v>
      </c>
      <c r="X351" s="68" cm="1">
        <f t="array" ref="X351">SUMPRODUCT(('P2'!$M$8:$AV$8=X$9)*('P2'!$B$11:$B$190=$B351)*('P2'!$M$11:$AV$190*1))</f>
        <v>0</v>
      </c>
      <c r="Y351" s="69" cm="1">
        <f t="array" ref="Y351">SUMPRODUCT(('P2'!$M$8:$AV$8=Y$9)*('P2'!$B$11:$B$190=$B351)*('P2'!$M$11:$AV$190*1))</f>
        <v>0</v>
      </c>
      <c r="Z351" s="67" cm="1">
        <f t="array" ref="Z351">SUMPRODUCT(('P2'!$M$8:$AV$8=Z$9)*('P2'!$B$11:$B$190=$B351)*('P2'!$M$11:$AV$190*1))</f>
        <v>0</v>
      </c>
      <c r="AA351" s="68" cm="1">
        <f t="array" ref="AA351">SUMPRODUCT(('P2'!$M$8:$AV$8=AA$9)*('P2'!$B$11:$B$190=$B351)*('P2'!$M$11:$AV$190*1))</f>
        <v>0</v>
      </c>
      <c r="AB351" s="69" cm="1">
        <f t="array" ref="AB351">SUMPRODUCT(('P2'!$M$8:$AV$8=AB$9)*('P2'!$B$11:$B$190=$B351)*('P2'!$M$11:$AV$190*1))</f>
        <v>0</v>
      </c>
      <c r="AC351" s="67" cm="1">
        <f t="array" ref="AC351">SUMPRODUCT(('P2'!$M$8:$AV$8=AC$9)*('P2'!$B$11:$B$190=$B351)*('P2'!$M$11:$AV$190*1))</f>
        <v>0</v>
      </c>
      <c r="AD351" s="68" cm="1">
        <f t="array" ref="AD351">SUMPRODUCT(('P2'!$M$8:$AV$8=AD$9)*('P2'!$B$11:$B$190=$B351)*('P2'!$M$11:$AV$190*1))</f>
        <v>0</v>
      </c>
      <c r="AE351" s="69" cm="1">
        <f t="array" ref="AE351">SUMPRODUCT(('P2'!$M$8:$AV$8=AE$9)*('P2'!$B$11:$B$190=$B351)*('P2'!$M$11:$AV$190*1))</f>
        <v>0</v>
      </c>
      <c r="AF351" s="67" cm="1">
        <f t="array" ref="AF351">SUMPRODUCT(('P2'!$M$8:$AV$8=AF$9)*('P2'!$B$11:$B$190=$B351)*('P2'!$M$11:$AV$190*1))</f>
        <v>0</v>
      </c>
      <c r="AG351" s="68" cm="1">
        <f t="array" ref="AG351">SUMPRODUCT(('P2'!$M$8:$AV$8=AG$9)*('P2'!$B$11:$B$190=$B351)*('P2'!$M$11:$AV$190*1))</f>
        <v>0</v>
      </c>
      <c r="AH351" s="69" cm="1">
        <f t="array" ref="AH351">SUMPRODUCT(('P2'!$M$8:$AV$8=AH$9)*('P2'!$B$11:$B$190=$B351)*('P2'!$M$11:$AV$190*1))</f>
        <v>0</v>
      </c>
      <c r="AI351" s="67" cm="1">
        <f t="array" ref="AI351">SUMPRODUCT(('P2'!$M$8:$AV$8=AI$9)*('P2'!$B$11:$B$190=$B351)*('P2'!$M$11:$AV$190*1))</f>
        <v>0</v>
      </c>
      <c r="AJ351" s="68" cm="1">
        <f t="array" ref="AJ351">SUMPRODUCT(('P2'!$M$8:$AV$8=AJ$9)*('P2'!$B$11:$B$190=$B351)*('P2'!$M$11:$AV$190*1))</f>
        <v>0</v>
      </c>
      <c r="AK351" s="69" cm="1">
        <f t="array" ref="AK351">SUMPRODUCT(('P2'!$M$8:$AV$8=AK$9)*('P2'!$B$11:$B$190=$B351)*('P2'!$M$11:$AV$190*1))</f>
        <v>0</v>
      </c>
      <c r="AL351" s="67" cm="1">
        <f t="array" ref="AL351">SUMPRODUCT(('P2'!$M$8:$AV$8=AL$9)*('P2'!$B$11:$B$190=$B351)*('P2'!$M$11:$AV$190*1))</f>
        <v>0</v>
      </c>
      <c r="AM351" s="68" cm="1">
        <f t="array" ref="AM351">SUMPRODUCT(('P2'!$M$8:$AV$8=AM$9)*('P2'!$B$11:$B$190=$B351)*('P2'!$M$11:$AV$190*1))</f>
        <v>0</v>
      </c>
      <c r="AN351" s="69" cm="1">
        <f t="array" ref="AN351">SUMPRODUCT(('P2'!$M$8:$AV$8=AN$9)*('P2'!$B$11:$B$190=$B351)*('P2'!$M$11:$AV$190*1))</f>
        <v>0</v>
      </c>
      <c r="AO351" s="67" cm="1">
        <f t="array" ref="AO351">SUMPRODUCT(('P2'!$M$8:$AV$8=AO$9)*('P2'!$B$11:$B$190=$B351)*('P2'!$M$11:$AV$190*1))</f>
        <v>0</v>
      </c>
      <c r="AP351" s="68" cm="1">
        <f t="array" ref="AP351">SUMPRODUCT(('P2'!$M$8:$AV$8=AP$9)*('P2'!$B$11:$B$190=$B351)*('P2'!$M$11:$AV$190*1))</f>
        <v>0</v>
      </c>
      <c r="AQ351" s="69" cm="1">
        <f t="array" ref="AQ351">SUMPRODUCT(('P2'!$M$8:$AV$8=AQ$9)*('P2'!$B$11:$B$190=$B351)*('P2'!$M$11:$AV$190*1))</f>
        <v>0</v>
      </c>
      <c r="AR351" s="67" cm="1">
        <f t="array" ref="AR351">SUMPRODUCT(('P2'!$M$8:$AV$8=AR$9)*('P2'!$B$11:$B$190=$B351)*('P2'!$M$11:$AV$190*1))</f>
        <v>0</v>
      </c>
      <c r="AS351" s="68" cm="1">
        <f t="array" ref="AS351">SUMPRODUCT(('P2'!$M$8:$AV$8=AS$9)*('P2'!$B$11:$B$190=$B351)*('P2'!$M$11:$AV$190*1))</f>
        <v>0</v>
      </c>
      <c r="AT351" s="69" cm="1">
        <f t="array" ref="AT351">SUMPRODUCT(('P2'!$M$8:$AV$8=AT$9)*('P2'!$B$11:$B$190=$B351)*('P2'!$M$11:$AV$190*1))</f>
        <v>0</v>
      </c>
      <c r="AU351" s="67" cm="1">
        <f t="array" ref="AU351">SUMPRODUCT(('P2'!$M$8:$AV$8=AU$9)*('P2'!$B$11:$B$190=$B351)*('P2'!$M$11:$AV$190*1))</f>
        <v>0</v>
      </c>
      <c r="AV351" s="68" cm="1">
        <f t="array" ref="AV351">SUMPRODUCT(('P2'!$M$8:$AV$8=AV$9)*('P2'!$B$11:$B$190=$B351)*('P2'!$M$11:$AV$190*1))</f>
        <v>0</v>
      </c>
      <c r="AW351" s="69" cm="1">
        <f t="array" ref="AW351">SUMPRODUCT(('P2'!$M$8:$AV$8=AW$9)*('P2'!$B$11:$B$190=$B351)*('P2'!$M$11:$AV$190*1))</f>
        <v>0</v>
      </c>
      <c r="AX351" s="67" cm="1">
        <f t="array" ref="AX351">SUMPRODUCT(('P2'!$M$8:$AV$8=AX$9)*('P2'!$B$11:$B$190=$B351)*('P2'!$M$11:$AV$190*1))</f>
        <v>0</v>
      </c>
      <c r="AY351" s="68" cm="1">
        <f t="array" ref="AY351">SUMPRODUCT(('P2'!$M$8:$AV$8=AY$9)*('P2'!$B$11:$B$190=$B351)*('P2'!$M$11:$AV$190*1))</f>
        <v>0</v>
      </c>
      <c r="AZ351" s="69" cm="1">
        <f t="array" ref="AZ351">SUMPRODUCT(('P2'!$M$8:$AV$8=AZ$9)*('P2'!$B$11:$B$190=$B351)*('P2'!$M$11:$AV$190*1))</f>
        <v>0</v>
      </c>
      <c r="BA351" s="26"/>
      <c r="BB351" s="381"/>
      <c r="BC351" s="382"/>
      <c r="BD351" s="26"/>
      <c r="BE351" s="381">
        <f t="shared" ref="BE351:BE360" si="367">SUM(Q351:AZ351)</f>
        <v>0</v>
      </c>
      <c r="BF351" s="383">
        <f t="shared" ref="BF351:BF360" si="368">IFERROR(BE351/O351,0)</f>
        <v>0</v>
      </c>
      <c r="BG351" s="26"/>
      <c r="BH351" s="381">
        <f t="shared" ref="BH351:BH360" si="369">BB351+BE351</f>
        <v>0</v>
      </c>
      <c r="BI351" s="383">
        <f t="shared" si="359"/>
        <v>0</v>
      </c>
    </row>
    <row r="352" spans="2:61" ht="14.5" x14ac:dyDescent="0.35">
      <c r="B352" s="61" t="s">
        <v>175</v>
      </c>
      <c r="C352" s="62">
        <f>IFERROR(VLOOKUP($B352,'P2'!$B:$AQ,2,FALSE),0)</f>
        <v>0</v>
      </c>
      <c r="D352" s="376">
        <f>IFERROR(VLOOKUP($B352,'P2'!$B:$AQ,3,FALSE),0)</f>
        <v>0</v>
      </c>
      <c r="E352" s="377">
        <f>IFERROR(VLOOKUP($B352,'P2'!$B:$AQ,4,FALSE),0)</f>
        <v>0</v>
      </c>
      <c r="F352" s="376">
        <f>IFERROR(VLOOKUP($B352,'P2'!$B:$AQ,5,FALSE),0)</f>
        <v>0</v>
      </c>
      <c r="G352" s="377">
        <f>IFERROR(VLOOKUP($B352,'P2'!$B:$AQ,6,FALSE),0)</f>
        <v>0</v>
      </c>
      <c r="H352" s="378">
        <f>IFERROR(VLOOKUP($B352,'P2'!$B:$AQ,7,FALSE),0)</f>
        <v>0</v>
      </c>
      <c r="I352" s="394">
        <f>IFERROR(VLOOKUP($B352,'P2'!$B:$AQ,8,FALSE),0)</f>
        <v>0</v>
      </c>
      <c r="J352" s="395">
        <f>IFERROR(VLOOKUP($B352,'P2'!$B:$AQ,9,FALSE),0)</f>
        <v>0</v>
      </c>
      <c r="K352" s="392"/>
      <c r="L352" s="393"/>
      <c r="M352" s="68">
        <f t="shared" ref="M352:M360" si="370">D352*F352*H352*J352</f>
        <v>0</v>
      </c>
      <c r="N352" s="393"/>
      <c r="O352" s="66">
        <f t="shared" ref="O352:O360" si="371">SUM(K352:N352)</f>
        <v>0</v>
      </c>
      <c r="P352" s="26"/>
      <c r="Q352" s="67" cm="1">
        <f t="array" ref="Q352">SUMPRODUCT(('P2'!$M$8:$AV$8=Q$9)*('P2'!$B$11:$B$190=$B352)*('P2'!$M$11:$AV$190*1))</f>
        <v>0</v>
      </c>
      <c r="R352" s="68" cm="1">
        <f t="array" ref="R352">SUMPRODUCT(('P2'!$M$8:$AV$8=R$9)*('P2'!$B$11:$B$190=$B352)*('P2'!$M$11:$AV$190*1))</f>
        <v>0</v>
      </c>
      <c r="S352" s="69" cm="1">
        <f t="array" ref="S352">SUMPRODUCT(('P2'!$M$8:$AV$8=S$9)*('P2'!$B$11:$B$190=$B352)*('P2'!$M$11:$AV$190*1))</f>
        <v>0</v>
      </c>
      <c r="T352" s="67" cm="1">
        <f t="array" ref="T352">SUMPRODUCT(('P2'!$M$8:$AV$8=T$9)*('P2'!$B$11:$B$190=$B352)*('P2'!$M$11:$AV$190*1))</f>
        <v>0</v>
      </c>
      <c r="U352" s="68" cm="1">
        <f t="array" ref="U352">SUMPRODUCT(('P2'!$M$8:$AV$8=U$9)*('P2'!$B$11:$B$190=$B352)*('P2'!$M$11:$AV$190*1))</f>
        <v>0</v>
      </c>
      <c r="V352" s="69" cm="1">
        <f t="array" ref="V352">SUMPRODUCT(('P2'!$M$8:$AV$8=V$9)*('P2'!$B$11:$B$190=$B352)*('P2'!$M$11:$AV$190*1))</f>
        <v>0</v>
      </c>
      <c r="W352" s="67" cm="1">
        <f t="array" ref="W352">SUMPRODUCT(('P2'!$M$8:$AV$8=W$9)*('P2'!$B$11:$B$190=$B352)*('P2'!$M$11:$AV$190*1))</f>
        <v>0</v>
      </c>
      <c r="X352" s="68" cm="1">
        <f t="array" ref="X352">SUMPRODUCT(('P2'!$M$8:$AV$8=X$9)*('P2'!$B$11:$B$190=$B352)*('P2'!$M$11:$AV$190*1))</f>
        <v>0</v>
      </c>
      <c r="Y352" s="69" cm="1">
        <f t="array" ref="Y352">SUMPRODUCT(('P2'!$M$8:$AV$8=Y$9)*('P2'!$B$11:$B$190=$B352)*('P2'!$M$11:$AV$190*1))</f>
        <v>0</v>
      </c>
      <c r="Z352" s="67" cm="1">
        <f t="array" ref="Z352">SUMPRODUCT(('P2'!$M$8:$AV$8=Z$9)*('P2'!$B$11:$B$190=$B352)*('P2'!$M$11:$AV$190*1))</f>
        <v>0</v>
      </c>
      <c r="AA352" s="68" cm="1">
        <f t="array" ref="AA352">SUMPRODUCT(('P2'!$M$8:$AV$8=AA$9)*('P2'!$B$11:$B$190=$B352)*('P2'!$M$11:$AV$190*1))</f>
        <v>0</v>
      </c>
      <c r="AB352" s="69" cm="1">
        <f t="array" ref="AB352">SUMPRODUCT(('P2'!$M$8:$AV$8=AB$9)*('P2'!$B$11:$B$190=$B352)*('P2'!$M$11:$AV$190*1))</f>
        <v>0</v>
      </c>
      <c r="AC352" s="67" cm="1">
        <f t="array" ref="AC352">SUMPRODUCT(('P2'!$M$8:$AV$8=AC$9)*('P2'!$B$11:$B$190=$B352)*('P2'!$M$11:$AV$190*1))</f>
        <v>0</v>
      </c>
      <c r="AD352" s="68" cm="1">
        <f t="array" ref="AD352">SUMPRODUCT(('P2'!$M$8:$AV$8=AD$9)*('P2'!$B$11:$B$190=$B352)*('P2'!$M$11:$AV$190*1))</f>
        <v>0</v>
      </c>
      <c r="AE352" s="69" cm="1">
        <f t="array" ref="AE352">SUMPRODUCT(('P2'!$M$8:$AV$8=AE$9)*('P2'!$B$11:$B$190=$B352)*('P2'!$M$11:$AV$190*1))</f>
        <v>0</v>
      </c>
      <c r="AF352" s="67" cm="1">
        <f t="array" ref="AF352">SUMPRODUCT(('P2'!$M$8:$AV$8=AF$9)*('P2'!$B$11:$B$190=$B352)*('P2'!$M$11:$AV$190*1))</f>
        <v>0</v>
      </c>
      <c r="AG352" s="68" cm="1">
        <f t="array" ref="AG352">SUMPRODUCT(('P2'!$M$8:$AV$8=AG$9)*('P2'!$B$11:$B$190=$B352)*('P2'!$M$11:$AV$190*1))</f>
        <v>0</v>
      </c>
      <c r="AH352" s="69" cm="1">
        <f t="array" ref="AH352">SUMPRODUCT(('P2'!$M$8:$AV$8=AH$9)*('P2'!$B$11:$B$190=$B352)*('P2'!$M$11:$AV$190*1))</f>
        <v>0</v>
      </c>
      <c r="AI352" s="67" cm="1">
        <f t="array" ref="AI352">SUMPRODUCT(('P2'!$M$8:$AV$8=AI$9)*('P2'!$B$11:$B$190=$B352)*('P2'!$M$11:$AV$190*1))</f>
        <v>0</v>
      </c>
      <c r="AJ352" s="68" cm="1">
        <f t="array" ref="AJ352">SUMPRODUCT(('P2'!$M$8:$AV$8=AJ$9)*('P2'!$B$11:$B$190=$B352)*('P2'!$M$11:$AV$190*1))</f>
        <v>0</v>
      </c>
      <c r="AK352" s="69" cm="1">
        <f t="array" ref="AK352">SUMPRODUCT(('P2'!$M$8:$AV$8=AK$9)*('P2'!$B$11:$B$190=$B352)*('P2'!$M$11:$AV$190*1))</f>
        <v>0</v>
      </c>
      <c r="AL352" s="67" cm="1">
        <f t="array" ref="AL352">SUMPRODUCT(('P2'!$M$8:$AV$8=AL$9)*('P2'!$B$11:$B$190=$B352)*('P2'!$M$11:$AV$190*1))</f>
        <v>0</v>
      </c>
      <c r="AM352" s="68" cm="1">
        <f t="array" ref="AM352">SUMPRODUCT(('P2'!$M$8:$AV$8=AM$9)*('P2'!$B$11:$B$190=$B352)*('P2'!$M$11:$AV$190*1))</f>
        <v>0</v>
      </c>
      <c r="AN352" s="69" cm="1">
        <f t="array" ref="AN352">SUMPRODUCT(('P2'!$M$8:$AV$8=AN$9)*('P2'!$B$11:$B$190=$B352)*('P2'!$M$11:$AV$190*1))</f>
        <v>0</v>
      </c>
      <c r="AO352" s="67" cm="1">
        <f t="array" ref="AO352">SUMPRODUCT(('P2'!$M$8:$AV$8=AO$9)*('P2'!$B$11:$B$190=$B352)*('P2'!$M$11:$AV$190*1))</f>
        <v>0</v>
      </c>
      <c r="AP352" s="68" cm="1">
        <f t="array" ref="AP352">SUMPRODUCT(('P2'!$M$8:$AV$8=AP$9)*('P2'!$B$11:$B$190=$B352)*('P2'!$M$11:$AV$190*1))</f>
        <v>0</v>
      </c>
      <c r="AQ352" s="69" cm="1">
        <f t="array" ref="AQ352">SUMPRODUCT(('P2'!$M$8:$AV$8=AQ$9)*('P2'!$B$11:$B$190=$B352)*('P2'!$M$11:$AV$190*1))</f>
        <v>0</v>
      </c>
      <c r="AR352" s="67" cm="1">
        <f t="array" ref="AR352">SUMPRODUCT(('P2'!$M$8:$AV$8=AR$9)*('P2'!$B$11:$B$190=$B352)*('P2'!$M$11:$AV$190*1))</f>
        <v>0</v>
      </c>
      <c r="AS352" s="68" cm="1">
        <f t="array" ref="AS352">SUMPRODUCT(('P2'!$M$8:$AV$8=AS$9)*('P2'!$B$11:$B$190=$B352)*('P2'!$M$11:$AV$190*1))</f>
        <v>0</v>
      </c>
      <c r="AT352" s="69" cm="1">
        <f t="array" ref="AT352">SUMPRODUCT(('P2'!$M$8:$AV$8=AT$9)*('P2'!$B$11:$B$190=$B352)*('P2'!$M$11:$AV$190*1))</f>
        <v>0</v>
      </c>
      <c r="AU352" s="67" cm="1">
        <f t="array" ref="AU352">SUMPRODUCT(('P2'!$M$8:$AV$8=AU$9)*('P2'!$B$11:$B$190=$B352)*('P2'!$M$11:$AV$190*1))</f>
        <v>0</v>
      </c>
      <c r="AV352" s="68" cm="1">
        <f t="array" ref="AV352">SUMPRODUCT(('P2'!$M$8:$AV$8=AV$9)*('P2'!$B$11:$B$190=$B352)*('P2'!$M$11:$AV$190*1))</f>
        <v>0</v>
      </c>
      <c r="AW352" s="69" cm="1">
        <f t="array" ref="AW352">SUMPRODUCT(('P2'!$M$8:$AV$8=AW$9)*('P2'!$B$11:$B$190=$B352)*('P2'!$M$11:$AV$190*1))</f>
        <v>0</v>
      </c>
      <c r="AX352" s="67" cm="1">
        <f t="array" ref="AX352">SUMPRODUCT(('P2'!$M$8:$AV$8=AX$9)*('P2'!$B$11:$B$190=$B352)*('P2'!$M$11:$AV$190*1))</f>
        <v>0</v>
      </c>
      <c r="AY352" s="68" cm="1">
        <f t="array" ref="AY352">SUMPRODUCT(('P2'!$M$8:$AV$8=AY$9)*('P2'!$B$11:$B$190=$B352)*('P2'!$M$11:$AV$190*1))</f>
        <v>0</v>
      </c>
      <c r="AZ352" s="69" cm="1">
        <f t="array" ref="AZ352">SUMPRODUCT(('P2'!$M$8:$AV$8=AZ$9)*('P2'!$B$11:$B$190=$B352)*('P2'!$M$11:$AV$190*1))</f>
        <v>0</v>
      </c>
      <c r="BA352" s="26"/>
      <c r="BB352" s="381"/>
      <c r="BC352" s="382"/>
      <c r="BD352" s="26"/>
      <c r="BE352" s="381">
        <f t="shared" si="367"/>
        <v>0</v>
      </c>
      <c r="BF352" s="383">
        <f t="shared" si="368"/>
        <v>0</v>
      </c>
      <c r="BG352" s="26"/>
      <c r="BH352" s="381">
        <f t="shared" si="369"/>
        <v>0</v>
      </c>
      <c r="BI352" s="383">
        <f t="shared" si="359"/>
        <v>0</v>
      </c>
    </row>
    <row r="353" spans="2:61" ht="14.5" hidden="1" customHeight="1" outlineLevel="1" x14ac:dyDescent="0.35">
      <c r="B353" s="61" t="s">
        <v>650</v>
      </c>
      <c r="C353" s="62">
        <f>IFERROR(VLOOKUP($B353,'P2'!$B:$AQ,2,FALSE),0)</f>
        <v>0</v>
      </c>
      <c r="D353" s="376">
        <f>IFERROR(VLOOKUP($B353,'P2'!$B:$AQ,3,FALSE),0)</f>
        <v>0</v>
      </c>
      <c r="E353" s="377">
        <f>IFERROR(VLOOKUP($B353,'P2'!$B:$AQ,4,FALSE),0)</f>
        <v>0</v>
      </c>
      <c r="F353" s="376">
        <f>IFERROR(VLOOKUP($B353,'P2'!$B:$AQ,5,FALSE),0)</f>
        <v>0</v>
      </c>
      <c r="G353" s="377">
        <f>IFERROR(VLOOKUP($B353,'P2'!$B:$AQ,6,FALSE),0)</f>
        <v>0</v>
      </c>
      <c r="H353" s="378">
        <f>IFERROR(VLOOKUP($B353,'P2'!$B:$AQ,7,FALSE),0)</f>
        <v>0</v>
      </c>
      <c r="I353" s="394">
        <f>IFERROR(VLOOKUP($B353,'P2'!$B:$AQ,8,FALSE),0)</f>
        <v>0</v>
      </c>
      <c r="J353" s="395">
        <f>IFERROR(VLOOKUP($B353,'P2'!$B:$AQ,9,FALSE),0)</f>
        <v>0</v>
      </c>
      <c r="K353" s="392"/>
      <c r="L353" s="393"/>
      <c r="M353" s="68">
        <f t="shared" si="370"/>
        <v>0</v>
      </c>
      <c r="N353" s="393"/>
      <c r="O353" s="66">
        <f t="shared" si="371"/>
        <v>0</v>
      </c>
      <c r="P353" s="26"/>
      <c r="Q353" s="67" cm="1">
        <f t="array" ref="Q353">SUMPRODUCT(('P2'!$M$8:$AV$8=Q$9)*('P2'!$B$11:$B$190=$B353)*('P2'!$M$11:$AV$190*1))</f>
        <v>0</v>
      </c>
      <c r="R353" s="68" cm="1">
        <f t="array" ref="R353">SUMPRODUCT(('P2'!$M$8:$AV$8=R$9)*('P2'!$B$11:$B$190=$B353)*('P2'!$M$11:$AV$190*1))</f>
        <v>0</v>
      </c>
      <c r="S353" s="69" cm="1">
        <f t="array" ref="S353">SUMPRODUCT(('P2'!$M$8:$AV$8=S$9)*('P2'!$B$11:$B$190=$B353)*('P2'!$M$11:$AV$190*1))</f>
        <v>0</v>
      </c>
      <c r="T353" s="67" cm="1">
        <f t="array" ref="T353">SUMPRODUCT(('P2'!$M$8:$AV$8=T$9)*('P2'!$B$11:$B$190=$B353)*('P2'!$M$11:$AV$190*1))</f>
        <v>0</v>
      </c>
      <c r="U353" s="68" cm="1">
        <f t="array" ref="U353">SUMPRODUCT(('P2'!$M$8:$AV$8=U$9)*('P2'!$B$11:$B$190=$B353)*('P2'!$M$11:$AV$190*1))</f>
        <v>0</v>
      </c>
      <c r="V353" s="69" cm="1">
        <f t="array" ref="V353">SUMPRODUCT(('P2'!$M$8:$AV$8=V$9)*('P2'!$B$11:$B$190=$B353)*('P2'!$M$11:$AV$190*1))</f>
        <v>0</v>
      </c>
      <c r="W353" s="67" cm="1">
        <f t="array" ref="W353">SUMPRODUCT(('P2'!$M$8:$AV$8=W$9)*('P2'!$B$11:$B$190=$B353)*('P2'!$M$11:$AV$190*1))</f>
        <v>0</v>
      </c>
      <c r="X353" s="68" cm="1">
        <f t="array" ref="X353">SUMPRODUCT(('P2'!$M$8:$AV$8=X$9)*('P2'!$B$11:$B$190=$B353)*('P2'!$M$11:$AV$190*1))</f>
        <v>0</v>
      </c>
      <c r="Y353" s="69" cm="1">
        <f t="array" ref="Y353">SUMPRODUCT(('P2'!$M$8:$AV$8=Y$9)*('P2'!$B$11:$B$190=$B353)*('P2'!$M$11:$AV$190*1))</f>
        <v>0</v>
      </c>
      <c r="Z353" s="67" cm="1">
        <f t="array" ref="Z353">SUMPRODUCT(('P2'!$M$8:$AV$8=Z$9)*('P2'!$B$11:$B$190=$B353)*('P2'!$M$11:$AV$190*1))</f>
        <v>0</v>
      </c>
      <c r="AA353" s="68" cm="1">
        <f t="array" ref="AA353">SUMPRODUCT(('P2'!$M$8:$AV$8=AA$9)*('P2'!$B$11:$B$190=$B353)*('P2'!$M$11:$AV$190*1))</f>
        <v>0</v>
      </c>
      <c r="AB353" s="69" cm="1">
        <f t="array" ref="AB353">SUMPRODUCT(('P2'!$M$8:$AV$8=AB$9)*('P2'!$B$11:$B$190=$B353)*('P2'!$M$11:$AV$190*1))</f>
        <v>0</v>
      </c>
      <c r="AC353" s="67" cm="1">
        <f t="array" ref="AC353">SUMPRODUCT(('P2'!$M$8:$AV$8=AC$9)*('P2'!$B$11:$B$190=$B353)*('P2'!$M$11:$AV$190*1))</f>
        <v>0</v>
      </c>
      <c r="AD353" s="68" cm="1">
        <f t="array" ref="AD353">SUMPRODUCT(('P2'!$M$8:$AV$8=AD$9)*('P2'!$B$11:$B$190=$B353)*('P2'!$M$11:$AV$190*1))</f>
        <v>0</v>
      </c>
      <c r="AE353" s="69" cm="1">
        <f t="array" ref="AE353">SUMPRODUCT(('P2'!$M$8:$AV$8=AE$9)*('P2'!$B$11:$B$190=$B353)*('P2'!$M$11:$AV$190*1))</f>
        <v>0</v>
      </c>
      <c r="AF353" s="67" cm="1">
        <f t="array" ref="AF353">SUMPRODUCT(('P2'!$M$8:$AV$8=AF$9)*('P2'!$B$11:$B$190=$B353)*('P2'!$M$11:$AV$190*1))</f>
        <v>0</v>
      </c>
      <c r="AG353" s="68" cm="1">
        <f t="array" ref="AG353">SUMPRODUCT(('P2'!$M$8:$AV$8=AG$9)*('P2'!$B$11:$B$190=$B353)*('P2'!$M$11:$AV$190*1))</f>
        <v>0</v>
      </c>
      <c r="AH353" s="69" cm="1">
        <f t="array" ref="AH353">SUMPRODUCT(('P2'!$M$8:$AV$8=AH$9)*('P2'!$B$11:$B$190=$B353)*('P2'!$M$11:$AV$190*1))</f>
        <v>0</v>
      </c>
      <c r="AI353" s="67" cm="1">
        <f t="array" ref="AI353">SUMPRODUCT(('P2'!$M$8:$AV$8=AI$9)*('P2'!$B$11:$B$190=$B353)*('P2'!$M$11:$AV$190*1))</f>
        <v>0</v>
      </c>
      <c r="AJ353" s="68" cm="1">
        <f t="array" ref="AJ353">SUMPRODUCT(('P2'!$M$8:$AV$8=AJ$9)*('P2'!$B$11:$B$190=$B353)*('P2'!$M$11:$AV$190*1))</f>
        <v>0</v>
      </c>
      <c r="AK353" s="69" cm="1">
        <f t="array" ref="AK353">SUMPRODUCT(('P2'!$M$8:$AV$8=AK$9)*('P2'!$B$11:$B$190=$B353)*('P2'!$M$11:$AV$190*1))</f>
        <v>0</v>
      </c>
      <c r="AL353" s="67" cm="1">
        <f t="array" ref="AL353">SUMPRODUCT(('P2'!$M$8:$AV$8=AL$9)*('P2'!$B$11:$B$190=$B353)*('P2'!$M$11:$AV$190*1))</f>
        <v>0</v>
      </c>
      <c r="AM353" s="68" cm="1">
        <f t="array" ref="AM353">SUMPRODUCT(('P2'!$M$8:$AV$8=AM$9)*('P2'!$B$11:$B$190=$B353)*('P2'!$M$11:$AV$190*1))</f>
        <v>0</v>
      </c>
      <c r="AN353" s="69" cm="1">
        <f t="array" ref="AN353">SUMPRODUCT(('P2'!$M$8:$AV$8=AN$9)*('P2'!$B$11:$B$190=$B353)*('P2'!$M$11:$AV$190*1))</f>
        <v>0</v>
      </c>
      <c r="AO353" s="67" cm="1">
        <f t="array" ref="AO353">SUMPRODUCT(('P2'!$M$8:$AV$8=AO$9)*('P2'!$B$11:$B$190=$B353)*('P2'!$M$11:$AV$190*1))</f>
        <v>0</v>
      </c>
      <c r="AP353" s="68" cm="1">
        <f t="array" ref="AP353">SUMPRODUCT(('P2'!$M$8:$AV$8=AP$9)*('P2'!$B$11:$B$190=$B353)*('P2'!$M$11:$AV$190*1))</f>
        <v>0</v>
      </c>
      <c r="AQ353" s="69" cm="1">
        <f t="array" ref="AQ353">SUMPRODUCT(('P2'!$M$8:$AV$8=AQ$9)*('P2'!$B$11:$B$190=$B353)*('P2'!$M$11:$AV$190*1))</f>
        <v>0</v>
      </c>
      <c r="AR353" s="67" cm="1">
        <f t="array" ref="AR353">SUMPRODUCT(('P2'!$M$8:$AV$8=AR$9)*('P2'!$B$11:$B$190=$B353)*('P2'!$M$11:$AV$190*1))</f>
        <v>0</v>
      </c>
      <c r="AS353" s="68" cm="1">
        <f t="array" ref="AS353">SUMPRODUCT(('P2'!$M$8:$AV$8=AS$9)*('P2'!$B$11:$B$190=$B353)*('P2'!$M$11:$AV$190*1))</f>
        <v>0</v>
      </c>
      <c r="AT353" s="69" cm="1">
        <f t="array" ref="AT353">SUMPRODUCT(('P2'!$M$8:$AV$8=AT$9)*('P2'!$B$11:$B$190=$B353)*('P2'!$M$11:$AV$190*1))</f>
        <v>0</v>
      </c>
      <c r="AU353" s="67" cm="1">
        <f t="array" ref="AU353">SUMPRODUCT(('P2'!$M$8:$AV$8=AU$9)*('P2'!$B$11:$B$190=$B353)*('P2'!$M$11:$AV$190*1))</f>
        <v>0</v>
      </c>
      <c r="AV353" s="68" cm="1">
        <f t="array" ref="AV353">SUMPRODUCT(('P2'!$M$8:$AV$8=AV$9)*('P2'!$B$11:$B$190=$B353)*('P2'!$M$11:$AV$190*1))</f>
        <v>0</v>
      </c>
      <c r="AW353" s="69" cm="1">
        <f t="array" ref="AW353">SUMPRODUCT(('P2'!$M$8:$AV$8=AW$9)*('P2'!$B$11:$B$190=$B353)*('P2'!$M$11:$AV$190*1))</f>
        <v>0</v>
      </c>
      <c r="AX353" s="67" cm="1">
        <f t="array" ref="AX353">SUMPRODUCT(('P2'!$M$8:$AV$8=AX$9)*('P2'!$B$11:$B$190=$B353)*('P2'!$M$11:$AV$190*1))</f>
        <v>0</v>
      </c>
      <c r="AY353" s="68" cm="1">
        <f t="array" ref="AY353">SUMPRODUCT(('P2'!$M$8:$AV$8=AY$9)*('P2'!$B$11:$B$190=$B353)*('P2'!$M$11:$AV$190*1))</f>
        <v>0</v>
      </c>
      <c r="AZ353" s="69" cm="1">
        <f t="array" ref="AZ353">SUMPRODUCT(('P2'!$M$8:$AV$8=AZ$9)*('P2'!$B$11:$B$190=$B353)*('P2'!$M$11:$AV$190*1))</f>
        <v>0</v>
      </c>
      <c r="BA353" s="26"/>
      <c r="BB353" s="381"/>
      <c r="BC353" s="382"/>
      <c r="BD353" s="26"/>
      <c r="BE353" s="381">
        <f t="shared" si="367"/>
        <v>0</v>
      </c>
      <c r="BF353" s="383">
        <f t="shared" si="368"/>
        <v>0</v>
      </c>
      <c r="BG353" s="26"/>
      <c r="BH353" s="381">
        <f t="shared" si="369"/>
        <v>0</v>
      </c>
      <c r="BI353" s="383">
        <f t="shared" si="359"/>
        <v>0</v>
      </c>
    </row>
    <row r="354" spans="2:61" ht="14.5" hidden="1" customHeight="1" outlineLevel="1" x14ac:dyDescent="0.35">
      <c r="B354" s="61" t="s">
        <v>651</v>
      </c>
      <c r="C354" s="62">
        <f>IFERROR(VLOOKUP($B354,'P2'!$B:$AQ,2,FALSE),0)</f>
        <v>0</v>
      </c>
      <c r="D354" s="376">
        <f>IFERROR(VLOOKUP($B354,'P2'!$B:$AQ,3,FALSE),0)</f>
        <v>0</v>
      </c>
      <c r="E354" s="377">
        <f>IFERROR(VLOOKUP($B354,'P2'!$B:$AQ,4,FALSE),0)</f>
        <v>0</v>
      </c>
      <c r="F354" s="376">
        <f>IFERROR(VLOOKUP($B354,'P2'!$B:$AQ,5,FALSE),0)</f>
        <v>0</v>
      </c>
      <c r="G354" s="377">
        <f>IFERROR(VLOOKUP($B354,'P2'!$B:$AQ,6,FALSE),0)</f>
        <v>0</v>
      </c>
      <c r="H354" s="378">
        <f>IFERROR(VLOOKUP($B354,'P2'!$B:$AQ,7,FALSE),0)</f>
        <v>0</v>
      </c>
      <c r="I354" s="394">
        <f>IFERROR(VLOOKUP($B354,'P2'!$B:$AQ,8,FALSE),0)</f>
        <v>0</v>
      </c>
      <c r="J354" s="395">
        <f>IFERROR(VLOOKUP($B354,'P2'!$B:$AQ,9,FALSE),0)</f>
        <v>0</v>
      </c>
      <c r="K354" s="392"/>
      <c r="L354" s="393"/>
      <c r="M354" s="68">
        <f t="shared" si="370"/>
        <v>0</v>
      </c>
      <c r="N354" s="393"/>
      <c r="O354" s="66">
        <f t="shared" si="371"/>
        <v>0</v>
      </c>
      <c r="P354" s="26"/>
      <c r="Q354" s="67" cm="1">
        <f t="array" ref="Q354">SUMPRODUCT(('P2'!$M$8:$AV$8=Q$9)*('P2'!$B$11:$B$190=$B354)*('P2'!$M$11:$AV$190*1))</f>
        <v>0</v>
      </c>
      <c r="R354" s="68" cm="1">
        <f t="array" ref="R354">SUMPRODUCT(('P2'!$M$8:$AV$8=R$9)*('P2'!$B$11:$B$190=$B354)*('P2'!$M$11:$AV$190*1))</f>
        <v>0</v>
      </c>
      <c r="S354" s="69" cm="1">
        <f t="array" ref="S354">SUMPRODUCT(('P2'!$M$8:$AV$8=S$9)*('P2'!$B$11:$B$190=$B354)*('P2'!$M$11:$AV$190*1))</f>
        <v>0</v>
      </c>
      <c r="T354" s="67" cm="1">
        <f t="array" ref="T354">SUMPRODUCT(('P2'!$M$8:$AV$8=T$9)*('P2'!$B$11:$B$190=$B354)*('P2'!$M$11:$AV$190*1))</f>
        <v>0</v>
      </c>
      <c r="U354" s="68" cm="1">
        <f t="array" ref="U354">SUMPRODUCT(('P2'!$M$8:$AV$8=U$9)*('P2'!$B$11:$B$190=$B354)*('P2'!$M$11:$AV$190*1))</f>
        <v>0</v>
      </c>
      <c r="V354" s="69" cm="1">
        <f t="array" ref="V354">SUMPRODUCT(('P2'!$M$8:$AV$8=V$9)*('P2'!$B$11:$B$190=$B354)*('P2'!$M$11:$AV$190*1))</f>
        <v>0</v>
      </c>
      <c r="W354" s="67" cm="1">
        <f t="array" ref="W354">SUMPRODUCT(('P2'!$M$8:$AV$8=W$9)*('P2'!$B$11:$B$190=$B354)*('P2'!$M$11:$AV$190*1))</f>
        <v>0</v>
      </c>
      <c r="X354" s="68" cm="1">
        <f t="array" ref="X354">SUMPRODUCT(('P2'!$M$8:$AV$8=X$9)*('P2'!$B$11:$B$190=$B354)*('P2'!$M$11:$AV$190*1))</f>
        <v>0</v>
      </c>
      <c r="Y354" s="69" cm="1">
        <f t="array" ref="Y354">SUMPRODUCT(('P2'!$M$8:$AV$8=Y$9)*('P2'!$B$11:$B$190=$B354)*('P2'!$M$11:$AV$190*1))</f>
        <v>0</v>
      </c>
      <c r="Z354" s="67" cm="1">
        <f t="array" ref="Z354">SUMPRODUCT(('P2'!$M$8:$AV$8=Z$9)*('P2'!$B$11:$B$190=$B354)*('P2'!$M$11:$AV$190*1))</f>
        <v>0</v>
      </c>
      <c r="AA354" s="68" cm="1">
        <f t="array" ref="AA354">SUMPRODUCT(('P2'!$M$8:$AV$8=AA$9)*('P2'!$B$11:$B$190=$B354)*('P2'!$M$11:$AV$190*1))</f>
        <v>0</v>
      </c>
      <c r="AB354" s="69" cm="1">
        <f t="array" ref="AB354">SUMPRODUCT(('P2'!$M$8:$AV$8=AB$9)*('P2'!$B$11:$B$190=$B354)*('P2'!$M$11:$AV$190*1))</f>
        <v>0</v>
      </c>
      <c r="AC354" s="67" cm="1">
        <f t="array" ref="AC354">SUMPRODUCT(('P2'!$M$8:$AV$8=AC$9)*('P2'!$B$11:$B$190=$B354)*('P2'!$M$11:$AV$190*1))</f>
        <v>0</v>
      </c>
      <c r="AD354" s="68" cm="1">
        <f t="array" ref="AD354">SUMPRODUCT(('P2'!$M$8:$AV$8=AD$9)*('P2'!$B$11:$B$190=$B354)*('P2'!$M$11:$AV$190*1))</f>
        <v>0</v>
      </c>
      <c r="AE354" s="69" cm="1">
        <f t="array" ref="AE354">SUMPRODUCT(('P2'!$M$8:$AV$8=AE$9)*('P2'!$B$11:$B$190=$B354)*('P2'!$M$11:$AV$190*1))</f>
        <v>0</v>
      </c>
      <c r="AF354" s="67" cm="1">
        <f t="array" ref="AF354">SUMPRODUCT(('P2'!$M$8:$AV$8=AF$9)*('P2'!$B$11:$B$190=$B354)*('P2'!$M$11:$AV$190*1))</f>
        <v>0</v>
      </c>
      <c r="AG354" s="68" cm="1">
        <f t="array" ref="AG354">SUMPRODUCT(('P2'!$M$8:$AV$8=AG$9)*('P2'!$B$11:$B$190=$B354)*('P2'!$M$11:$AV$190*1))</f>
        <v>0</v>
      </c>
      <c r="AH354" s="69" cm="1">
        <f t="array" ref="AH354">SUMPRODUCT(('P2'!$M$8:$AV$8=AH$9)*('P2'!$B$11:$B$190=$B354)*('P2'!$M$11:$AV$190*1))</f>
        <v>0</v>
      </c>
      <c r="AI354" s="67" cm="1">
        <f t="array" ref="AI354">SUMPRODUCT(('P2'!$M$8:$AV$8=AI$9)*('P2'!$B$11:$B$190=$B354)*('P2'!$M$11:$AV$190*1))</f>
        <v>0</v>
      </c>
      <c r="AJ354" s="68" cm="1">
        <f t="array" ref="AJ354">SUMPRODUCT(('P2'!$M$8:$AV$8=AJ$9)*('P2'!$B$11:$B$190=$B354)*('P2'!$M$11:$AV$190*1))</f>
        <v>0</v>
      </c>
      <c r="AK354" s="69" cm="1">
        <f t="array" ref="AK354">SUMPRODUCT(('P2'!$M$8:$AV$8=AK$9)*('P2'!$B$11:$B$190=$B354)*('P2'!$M$11:$AV$190*1))</f>
        <v>0</v>
      </c>
      <c r="AL354" s="67" cm="1">
        <f t="array" ref="AL354">SUMPRODUCT(('P2'!$M$8:$AV$8=AL$9)*('P2'!$B$11:$B$190=$B354)*('P2'!$M$11:$AV$190*1))</f>
        <v>0</v>
      </c>
      <c r="AM354" s="68" cm="1">
        <f t="array" ref="AM354">SUMPRODUCT(('P2'!$M$8:$AV$8=AM$9)*('P2'!$B$11:$B$190=$B354)*('P2'!$M$11:$AV$190*1))</f>
        <v>0</v>
      </c>
      <c r="AN354" s="69" cm="1">
        <f t="array" ref="AN354">SUMPRODUCT(('P2'!$M$8:$AV$8=AN$9)*('P2'!$B$11:$B$190=$B354)*('P2'!$M$11:$AV$190*1))</f>
        <v>0</v>
      </c>
      <c r="AO354" s="67" cm="1">
        <f t="array" ref="AO354">SUMPRODUCT(('P2'!$M$8:$AV$8=AO$9)*('P2'!$B$11:$B$190=$B354)*('P2'!$M$11:$AV$190*1))</f>
        <v>0</v>
      </c>
      <c r="AP354" s="68" cm="1">
        <f t="array" ref="AP354">SUMPRODUCT(('P2'!$M$8:$AV$8=AP$9)*('P2'!$B$11:$B$190=$B354)*('P2'!$M$11:$AV$190*1))</f>
        <v>0</v>
      </c>
      <c r="AQ354" s="69" cm="1">
        <f t="array" ref="AQ354">SUMPRODUCT(('P2'!$M$8:$AV$8=AQ$9)*('P2'!$B$11:$B$190=$B354)*('P2'!$M$11:$AV$190*1))</f>
        <v>0</v>
      </c>
      <c r="AR354" s="67" cm="1">
        <f t="array" ref="AR354">SUMPRODUCT(('P2'!$M$8:$AV$8=AR$9)*('P2'!$B$11:$B$190=$B354)*('P2'!$M$11:$AV$190*1))</f>
        <v>0</v>
      </c>
      <c r="AS354" s="68" cm="1">
        <f t="array" ref="AS354">SUMPRODUCT(('P2'!$M$8:$AV$8=AS$9)*('P2'!$B$11:$B$190=$B354)*('P2'!$M$11:$AV$190*1))</f>
        <v>0</v>
      </c>
      <c r="AT354" s="69" cm="1">
        <f t="array" ref="AT354">SUMPRODUCT(('P2'!$M$8:$AV$8=AT$9)*('P2'!$B$11:$B$190=$B354)*('P2'!$M$11:$AV$190*1))</f>
        <v>0</v>
      </c>
      <c r="AU354" s="67" cm="1">
        <f t="array" ref="AU354">SUMPRODUCT(('P2'!$M$8:$AV$8=AU$9)*('P2'!$B$11:$B$190=$B354)*('P2'!$M$11:$AV$190*1))</f>
        <v>0</v>
      </c>
      <c r="AV354" s="68" cm="1">
        <f t="array" ref="AV354">SUMPRODUCT(('P2'!$M$8:$AV$8=AV$9)*('P2'!$B$11:$B$190=$B354)*('P2'!$M$11:$AV$190*1))</f>
        <v>0</v>
      </c>
      <c r="AW354" s="69" cm="1">
        <f t="array" ref="AW354">SUMPRODUCT(('P2'!$M$8:$AV$8=AW$9)*('P2'!$B$11:$B$190=$B354)*('P2'!$M$11:$AV$190*1))</f>
        <v>0</v>
      </c>
      <c r="AX354" s="67" cm="1">
        <f t="array" ref="AX354">SUMPRODUCT(('P2'!$M$8:$AV$8=AX$9)*('P2'!$B$11:$B$190=$B354)*('P2'!$M$11:$AV$190*1))</f>
        <v>0</v>
      </c>
      <c r="AY354" s="68" cm="1">
        <f t="array" ref="AY354">SUMPRODUCT(('P2'!$M$8:$AV$8=AY$9)*('P2'!$B$11:$B$190=$B354)*('P2'!$M$11:$AV$190*1))</f>
        <v>0</v>
      </c>
      <c r="AZ354" s="69" cm="1">
        <f t="array" ref="AZ354">SUMPRODUCT(('P2'!$M$8:$AV$8=AZ$9)*('P2'!$B$11:$B$190=$B354)*('P2'!$M$11:$AV$190*1))</f>
        <v>0</v>
      </c>
      <c r="BA354" s="26"/>
      <c r="BB354" s="381"/>
      <c r="BC354" s="382"/>
      <c r="BD354" s="26"/>
      <c r="BE354" s="381">
        <f t="shared" si="367"/>
        <v>0</v>
      </c>
      <c r="BF354" s="383">
        <f t="shared" si="368"/>
        <v>0</v>
      </c>
      <c r="BG354" s="26"/>
      <c r="BH354" s="381">
        <f t="shared" si="369"/>
        <v>0</v>
      </c>
      <c r="BI354" s="383">
        <f t="shared" si="359"/>
        <v>0</v>
      </c>
    </row>
    <row r="355" spans="2:61" ht="14.5" hidden="1" customHeight="1" outlineLevel="1" x14ac:dyDescent="0.35">
      <c r="B355" s="61" t="s">
        <v>652</v>
      </c>
      <c r="C355" s="62">
        <f>IFERROR(VLOOKUP($B355,'P2'!$B:$AQ,2,FALSE),0)</f>
        <v>0</v>
      </c>
      <c r="D355" s="376">
        <f>IFERROR(VLOOKUP($B355,'P2'!$B:$AQ,3,FALSE),0)</f>
        <v>0</v>
      </c>
      <c r="E355" s="377">
        <f>IFERROR(VLOOKUP($B355,'P2'!$B:$AQ,4,FALSE),0)</f>
        <v>0</v>
      </c>
      <c r="F355" s="376">
        <f>IFERROR(VLOOKUP($B355,'P2'!$B:$AQ,5,FALSE),0)</f>
        <v>0</v>
      </c>
      <c r="G355" s="377">
        <f>IFERROR(VLOOKUP($B355,'P2'!$B:$AQ,6,FALSE),0)</f>
        <v>0</v>
      </c>
      <c r="H355" s="378">
        <f>IFERROR(VLOOKUP($B355,'P2'!$B:$AQ,7,FALSE),0)</f>
        <v>0</v>
      </c>
      <c r="I355" s="394">
        <f>IFERROR(VLOOKUP($B355,'P2'!$B:$AQ,8,FALSE),0)</f>
        <v>0</v>
      </c>
      <c r="J355" s="395">
        <f>IFERROR(VLOOKUP($B355,'P2'!$B:$AQ,9,FALSE),0)</f>
        <v>0</v>
      </c>
      <c r="K355" s="392"/>
      <c r="L355" s="393"/>
      <c r="M355" s="68">
        <f t="shared" si="370"/>
        <v>0</v>
      </c>
      <c r="N355" s="393"/>
      <c r="O355" s="66">
        <f t="shared" si="371"/>
        <v>0</v>
      </c>
      <c r="P355" s="26"/>
      <c r="Q355" s="67" cm="1">
        <f t="array" ref="Q355">SUMPRODUCT(('P2'!$M$8:$AV$8=Q$9)*('P2'!$B$11:$B$190=$B355)*('P2'!$M$11:$AV$190*1))</f>
        <v>0</v>
      </c>
      <c r="R355" s="68" cm="1">
        <f t="array" ref="R355">SUMPRODUCT(('P2'!$M$8:$AV$8=R$9)*('P2'!$B$11:$B$190=$B355)*('P2'!$M$11:$AV$190*1))</f>
        <v>0</v>
      </c>
      <c r="S355" s="69" cm="1">
        <f t="array" ref="S355">SUMPRODUCT(('P2'!$M$8:$AV$8=S$9)*('P2'!$B$11:$B$190=$B355)*('P2'!$M$11:$AV$190*1))</f>
        <v>0</v>
      </c>
      <c r="T355" s="67" cm="1">
        <f t="array" ref="T355">SUMPRODUCT(('P2'!$M$8:$AV$8=T$9)*('P2'!$B$11:$B$190=$B355)*('P2'!$M$11:$AV$190*1))</f>
        <v>0</v>
      </c>
      <c r="U355" s="68" cm="1">
        <f t="array" ref="U355">SUMPRODUCT(('P2'!$M$8:$AV$8=U$9)*('P2'!$B$11:$B$190=$B355)*('P2'!$M$11:$AV$190*1))</f>
        <v>0</v>
      </c>
      <c r="V355" s="69" cm="1">
        <f t="array" ref="V355">SUMPRODUCT(('P2'!$M$8:$AV$8=V$9)*('P2'!$B$11:$B$190=$B355)*('P2'!$M$11:$AV$190*1))</f>
        <v>0</v>
      </c>
      <c r="W355" s="67" cm="1">
        <f t="array" ref="W355">SUMPRODUCT(('P2'!$M$8:$AV$8=W$9)*('P2'!$B$11:$B$190=$B355)*('P2'!$M$11:$AV$190*1))</f>
        <v>0</v>
      </c>
      <c r="X355" s="68" cm="1">
        <f t="array" ref="X355">SUMPRODUCT(('P2'!$M$8:$AV$8=X$9)*('P2'!$B$11:$B$190=$B355)*('P2'!$M$11:$AV$190*1))</f>
        <v>0</v>
      </c>
      <c r="Y355" s="69" cm="1">
        <f t="array" ref="Y355">SUMPRODUCT(('P2'!$M$8:$AV$8=Y$9)*('P2'!$B$11:$B$190=$B355)*('P2'!$M$11:$AV$190*1))</f>
        <v>0</v>
      </c>
      <c r="Z355" s="67" cm="1">
        <f t="array" ref="Z355">SUMPRODUCT(('P2'!$M$8:$AV$8=Z$9)*('P2'!$B$11:$B$190=$B355)*('P2'!$M$11:$AV$190*1))</f>
        <v>0</v>
      </c>
      <c r="AA355" s="68" cm="1">
        <f t="array" ref="AA355">SUMPRODUCT(('P2'!$M$8:$AV$8=AA$9)*('P2'!$B$11:$B$190=$B355)*('P2'!$M$11:$AV$190*1))</f>
        <v>0</v>
      </c>
      <c r="AB355" s="69" cm="1">
        <f t="array" ref="AB355">SUMPRODUCT(('P2'!$M$8:$AV$8=AB$9)*('P2'!$B$11:$B$190=$B355)*('P2'!$M$11:$AV$190*1))</f>
        <v>0</v>
      </c>
      <c r="AC355" s="67" cm="1">
        <f t="array" ref="AC355">SUMPRODUCT(('P2'!$M$8:$AV$8=AC$9)*('P2'!$B$11:$B$190=$B355)*('P2'!$M$11:$AV$190*1))</f>
        <v>0</v>
      </c>
      <c r="AD355" s="68" cm="1">
        <f t="array" ref="AD355">SUMPRODUCT(('P2'!$M$8:$AV$8=AD$9)*('P2'!$B$11:$B$190=$B355)*('P2'!$M$11:$AV$190*1))</f>
        <v>0</v>
      </c>
      <c r="AE355" s="69" cm="1">
        <f t="array" ref="AE355">SUMPRODUCT(('P2'!$M$8:$AV$8=AE$9)*('P2'!$B$11:$B$190=$B355)*('P2'!$M$11:$AV$190*1))</f>
        <v>0</v>
      </c>
      <c r="AF355" s="67" cm="1">
        <f t="array" ref="AF355">SUMPRODUCT(('P2'!$M$8:$AV$8=AF$9)*('P2'!$B$11:$B$190=$B355)*('P2'!$M$11:$AV$190*1))</f>
        <v>0</v>
      </c>
      <c r="AG355" s="68" cm="1">
        <f t="array" ref="AG355">SUMPRODUCT(('P2'!$M$8:$AV$8=AG$9)*('P2'!$B$11:$B$190=$B355)*('P2'!$M$11:$AV$190*1))</f>
        <v>0</v>
      </c>
      <c r="AH355" s="69" cm="1">
        <f t="array" ref="AH355">SUMPRODUCT(('P2'!$M$8:$AV$8=AH$9)*('P2'!$B$11:$B$190=$B355)*('P2'!$M$11:$AV$190*1))</f>
        <v>0</v>
      </c>
      <c r="AI355" s="67" cm="1">
        <f t="array" ref="AI355">SUMPRODUCT(('P2'!$M$8:$AV$8=AI$9)*('P2'!$B$11:$B$190=$B355)*('P2'!$M$11:$AV$190*1))</f>
        <v>0</v>
      </c>
      <c r="AJ355" s="68" cm="1">
        <f t="array" ref="AJ355">SUMPRODUCT(('P2'!$M$8:$AV$8=AJ$9)*('P2'!$B$11:$B$190=$B355)*('P2'!$M$11:$AV$190*1))</f>
        <v>0</v>
      </c>
      <c r="AK355" s="69" cm="1">
        <f t="array" ref="AK355">SUMPRODUCT(('P2'!$M$8:$AV$8=AK$9)*('P2'!$B$11:$B$190=$B355)*('P2'!$M$11:$AV$190*1))</f>
        <v>0</v>
      </c>
      <c r="AL355" s="67" cm="1">
        <f t="array" ref="AL355">SUMPRODUCT(('P2'!$M$8:$AV$8=AL$9)*('P2'!$B$11:$B$190=$B355)*('P2'!$M$11:$AV$190*1))</f>
        <v>0</v>
      </c>
      <c r="AM355" s="68" cm="1">
        <f t="array" ref="AM355">SUMPRODUCT(('P2'!$M$8:$AV$8=AM$9)*('P2'!$B$11:$B$190=$B355)*('P2'!$M$11:$AV$190*1))</f>
        <v>0</v>
      </c>
      <c r="AN355" s="69" cm="1">
        <f t="array" ref="AN355">SUMPRODUCT(('P2'!$M$8:$AV$8=AN$9)*('P2'!$B$11:$B$190=$B355)*('P2'!$M$11:$AV$190*1))</f>
        <v>0</v>
      </c>
      <c r="AO355" s="67" cm="1">
        <f t="array" ref="AO355">SUMPRODUCT(('P2'!$M$8:$AV$8=AO$9)*('P2'!$B$11:$B$190=$B355)*('P2'!$M$11:$AV$190*1))</f>
        <v>0</v>
      </c>
      <c r="AP355" s="68" cm="1">
        <f t="array" ref="AP355">SUMPRODUCT(('P2'!$M$8:$AV$8=AP$9)*('P2'!$B$11:$B$190=$B355)*('P2'!$M$11:$AV$190*1))</f>
        <v>0</v>
      </c>
      <c r="AQ355" s="69" cm="1">
        <f t="array" ref="AQ355">SUMPRODUCT(('P2'!$M$8:$AV$8=AQ$9)*('P2'!$B$11:$B$190=$B355)*('P2'!$M$11:$AV$190*1))</f>
        <v>0</v>
      </c>
      <c r="AR355" s="67" cm="1">
        <f t="array" ref="AR355">SUMPRODUCT(('P2'!$M$8:$AV$8=AR$9)*('P2'!$B$11:$B$190=$B355)*('P2'!$M$11:$AV$190*1))</f>
        <v>0</v>
      </c>
      <c r="AS355" s="68" cm="1">
        <f t="array" ref="AS355">SUMPRODUCT(('P2'!$M$8:$AV$8=AS$9)*('P2'!$B$11:$B$190=$B355)*('P2'!$M$11:$AV$190*1))</f>
        <v>0</v>
      </c>
      <c r="AT355" s="69" cm="1">
        <f t="array" ref="AT355">SUMPRODUCT(('P2'!$M$8:$AV$8=AT$9)*('P2'!$B$11:$B$190=$B355)*('P2'!$M$11:$AV$190*1))</f>
        <v>0</v>
      </c>
      <c r="AU355" s="67" cm="1">
        <f t="array" ref="AU355">SUMPRODUCT(('P2'!$M$8:$AV$8=AU$9)*('P2'!$B$11:$B$190=$B355)*('P2'!$M$11:$AV$190*1))</f>
        <v>0</v>
      </c>
      <c r="AV355" s="68" cm="1">
        <f t="array" ref="AV355">SUMPRODUCT(('P2'!$M$8:$AV$8=AV$9)*('P2'!$B$11:$B$190=$B355)*('P2'!$M$11:$AV$190*1))</f>
        <v>0</v>
      </c>
      <c r="AW355" s="69" cm="1">
        <f t="array" ref="AW355">SUMPRODUCT(('P2'!$M$8:$AV$8=AW$9)*('P2'!$B$11:$B$190=$B355)*('P2'!$M$11:$AV$190*1))</f>
        <v>0</v>
      </c>
      <c r="AX355" s="67" cm="1">
        <f t="array" ref="AX355">SUMPRODUCT(('P2'!$M$8:$AV$8=AX$9)*('P2'!$B$11:$B$190=$B355)*('P2'!$M$11:$AV$190*1))</f>
        <v>0</v>
      </c>
      <c r="AY355" s="68" cm="1">
        <f t="array" ref="AY355">SUMPRODUCT(('P2'!$M$8:$AV$8=AY$9)*('P2'!$B$11:$B$190=$B355)*('P2'!$M$11:$AV$190*1))</f>
        <v>0</v>
      </c>
      <c r="AZ355" s="69" cm="1">
        <f t="array" ref="AZ355">SUMPRODUCT(('P2'!$M$8:$AV$8=AZ$9)*('P2'!$B$11:$B$190=$B355)*('P2'!$M$11:$AV$190*1))</f>
        <v>0</v>
      </c>
      <c r="BA355" s="26"/>
      <c r="BB355" s="381"/>
      <c r="BC355" s="382"/>
      <c r="BD355" s="26"/>
      <c r="BE355" s="381">
        <f t="shared" si="367"/>
        <v>0</v>
      </c>
      <c r="BF355" s="383">
        <f t="shared" si="368"/>
        <v>0</v>
      </c>
      <c r="BG355" s="26"/>
      <c r="BH355" s="381">
        <f t="shared" si="369"/>
        <v>0</v>
      </c>
      <c r="BI355" s="383">
        <f t="shared" si="359"/>
        <v>0</v>
      </c>
    </row>
    <row r="356" spans="2:61" ht="14.5" hidden="1" customHeight="1" outlineLevel="1" x14ac:dyDescent="0.35">
      <c r="B356" s="61" t="s">
        <v>653</v>
      </c>
      <c r="C356" s="62">
        <f>IFERROR(VLOOKUP($B356,'P2'!$B:$AQ,2,FALSE),0)</f>
        <v>0</v>
      </c>
      <c r="D356" s="376">
        <f>IFERROR(VLOOKUP($B356,'P2'!$B:$AQ,3,FALSE),0)</f>
        <v>0</v>
      </c>
      <c r="E356" s="377">
        <f>IFERROR(VLOOKUP($B356,'P2'!$B:$AQ,4,FALSE),0)</f>
        <v>0</v>
      </c>
      <c r="F356" s="376">
        <f>IFERROR(VLOOKUP($B356,'P2'!$B:$AQ,5,FALSE),0)</f>
        <v>0</v>
      </c>
      <c r="G356" s="377">
        <f>IFERROR(VLOOKUP($B356,'P2'!$B:$AQ,6,FALSE),0)</f>
        <v>0</v>
      </c>
      <c r="H356" s="378">
        <f>IFERROR(VLOOKUP($B356,'P2'!$B:$AQ,7,FALSE),0)</f>
        <v>0</v>
      </c>
      <c r="I356" s="394">
        <f>IFERROR(VLOOKUP($B356,'P2'!$B:$AQ,8,FALSE),0)</f>
        <v>0</v>
      </c>
      <c r="J356" s="395">
        <f>IFERROR(VLOOKUP($B356,'P2'!$B:$AQ,9,FALSE),0)</f>
        <v>0</v>
      </c>
      <c r="K356" s="392"/>
      <c r="L356" s="393"/>
      <c r="M356" s="68">
        <f t="shared" si="370"/>
        <v>0</v>
      </c>
      <c r="N356" s="393"/>
      <c r="O356" s="66">
        <f t="shared" si="371"/>
        <v>0</v>
      </c>
      <c r="P356" s="26"/>
      <c r="Q356" s="67" cm="1">
        <f t="array" ref="Q356">SUMPRODUCT(('P2'!$M$8:$AV$8=Q$9)*('P2'!$B$11:$B$190=$B356)*('P2'!$M$11:$AV$190*1))</f>
        <v>0</v>
      </c>
      <c r="R356" s="68" cm="1">
        <f t="array" ref="R356">SUMPRODUCT(('P2'!$M$8:$AV$8=R$9)*('P2'!$B$11:$B$190=$B356)*('P2'!$M$11:$AV$190*1))</f>
        <v>0</v>
      </c>
      <c r="S356" s="69" cm="1">
        <f t="array" ref="S356">SUMPRODUCT(('P2'!$M$8:$AV$8=S$9)*('P2'!$B$11:$B$190=$B356)*('P2'!$M$11:$AV$190*1))</f>
        <v>0</v>
      </c>
      <c r="T356" s="67" cm="1">
        <f t="array" ref="T356">SUMPRODUCT(('P2'!$M$8:$AV$8=T$9)*('P2'!$B$11:$B$190=$B356)*('P2'!$M$11:$AV$190*1))</f>
        <v>0</v>
      </c>
      <c r="U356" s="68" cm="1">
        <f t="array" ref="U356">SUMPRODUCT(('P2'!$M$8:$AV$8=U$9)*('P2'!$B$11:$B$190=$B356)*('P2'!$M$11:$AV$190*1))</f>
        <v>0</v>
      </c>
      <c r="V356" s="69" cm="1">
        <f t="array" ref="V356">SUMPRODUCT(('P2'!$M$8:$AV$8=V$9)*('P2'!$B$11:$B$190=$B356)*('P2'!$M$11:$AV$190*1))</f>
        <v>0</v>
      </c>
      <c r="W356" s="67" cm="1">
        <f t="array" ref="W356">SUMPRODUCT(('P2'!$M$8:$AV$8=W$9)*('P2'!$B$11:$B$190=$B356)*('P2'!$M$11:$AV$190*1))</f>
        <v>0</v>
      </c>
      <c r="X356" s="68" cm="1">
        <f t="array" ref="X356">SUMPRODUCT(('P2'!$M$8:$AV$8=X$9)*('P2'!$B$11:$B$190=$B356)*('P2'!$M$11:$AV$190*1))</f>
        <v>0</v>
      </c>
      <c r="Y356" s="69" cm="1">
        <f t="array" ref="Y356">SUMPRODUCT(('P2'!$M$8:$AV$8=Y$9)*('P2'!$B$11:$B$190=$B356)*('P2'!$M$11:$AV$190*1))</f>
        <v>0</v>
      </c>
      <c r="Z356" s="67" cm="1">
        <f t="array" ref="Z356">SUMPRODUCT(('P2'!$M$8:$AV$8=Z$9)*('P2'!$B$11:$B$190=$B356)*('P2'!$M$11:$AV$190*1))</f>
        <v>0</v>
      </c>
      <c r="AA356" s="68" cm="1">
        <f t="array" ref="AA356">SUMPRODUCT(('P2'!$M$8:$AV$8=AA$9)*('P2'!$B$11:$B$190=$B356)*('P2'!$M$11:$AV$190*1))</f>
        <v>0</v>
      </c>
      <c r="AB356" s="69" cm="1">
        <f t="array" ref="AB356">SUMPRODUCT(('P2'!$M$8:$AV$8=AB$9)*('P2'!$B$11:$B$190=$B356)*('P2'!$M$11:$AV$190*1))</f>
        <v>0</v>
      </c>
      <c r="AC356" s="67" cm="1">
        <f t="array" ref="AC356">SUMPRODUCT(('P2'!$M$8:$AV$8=AC$9)*('P2'!$B$11:$B$190=$B356)*('P2'!$M$11:$AV$190*1))</f>
        <v>0</v>
      </c>
      <c r="AD356" s="68" cm="1">
        <f t="array" ref="AD356">SUMPRODUCT(('P2'!$M$8:$AV$8=AD$9)*('P2'!$B$11:$B$190=$B356)*('P2'!$M$11:$AV$190*1))</f>
        <v>0</v>
      </c>
      <c r="AE356" s="69" cm="1">
        <f t="array" ref="AE356">SUMPRODUCT(('P2'!$M$8:$AV$8=AE$9)*('P2'!$B$11:$B$190=$B356)*('P2'!$M$11:$AV$190*1))</f>
        <v>0</v>
      </c>
      <c r="AF356" s="67" cm="1">
        <f t="array" ref="AF356">SUMPRODUCT(('P2'!$M$8:$AV$8=AF$9)*('P2'!$B$11:$B$190=$B356)*('P2'!$M$11:$AV$190*1))</f>
        <v>0</v>
      </c>
      <c r="AG356" s="68" cm="1">
        <f t="array" ref="AG356">SUMPRODUCT(('P2'!$M$8:$AV$8=AG$9)*('P2'!$B$11:$B$190=$B356)*('P2'!$M$11:$AV$190*1))</f>
        <v>0</v>
      </c>
      <c r="AH356" s="69" cm="1">
        <f t="array" ref="AH356">SUMPRODUCT(('P2'!$M$8:$AV$8=AH$9)*('P2'!$B$11:$B$190=$B356)*('P2'!$M$11:$AV$190*1))</f>
        <v>0</v>
      </c>
      <c r="AI356" s="67" cm="1">
        <f t="array" ref="AI356">SUMPRODUCT(('P2'!$M$8:$AV$8=AI$9)*('P2'!$B$11:$B$190=$B356)*('P2'!$M$11:$AV$190*1))</f>
        <v>0</v>
      </c>
      <c r="AJ356" s="68" cm="1">
        <f t="array" ref="AJ356">SUMPRODUCT(('P2'!$M$8:$AV$8=AJ$9)*('P2'!$B$11:$B$190=$B356)*('P2'!$M$11:$AV$190*1))</f>
        <v>0</v>
      </c>
      <c r="AK356" s="69" cm="1">
        <f t="array" ref="AK356">SUMPRODUCT(('P2'!$M$8:$AV$8=AK$9)*('P2'!$B$11:$B$190=$B356)*('P2'!$M$11:$AV$190*1))</f>
        <v>0</v>
      </c>
      <c r="AL356" s="67" cm="1">
        <f t="array" ref="AL356">SUMPRODUCT(('P2'!$M$8:$AV$8=AL$9)*('P2'!$B$11:$B$190=$B356)*('P2'!$M$11:$AV$190*1))</f>
        <v>0</v>
      </c>
      <c r="AM356" s="68" cm="1">
        <f t="array" ref="AM356">SUMPRODUCT(('P2'!$M$8:$AV$8=AM$9)*('P2'!$B$11:$B$190=$B356)*('P2'!$M$11:$AV$190*1))</f>
        <v>0</v>
      </c>
      <c r="AN356" s="69" cm="1">
        <f t="array" ref="AN356">SUMPRODUCT(('P2'!$M$8:$AV$8=AN$9)*('P2'!$B$11:$B$190=$B356)*('P2'!$M$11:$AV$190*1))</f>
        <v>0</v>
      </c>
      <c r="AO356" s="67" cm="1">
        <f t="array" ref="AO356">SUMPRODUCT(('P2'!$M$8:$AV$8=AO$9)*('P2'!$B$11:$B$190=$B356)*('P2'!$M$11:$AV$190*1))</f>
        <v>0</v>
      </c>
      <c r="AP356" s="68" cm="1">
        <f t="array" ref="AP356">SUMPRODUCT(('P2'!$M$8:$AV$8=AP$9)*('P2'!$B$11:$B$190=$B356)*('P2'!$M$11:$AV$190*1))</f>
        <v>0</v>
      </c>
      <c r="AQ356" s="69" cm="1">
        <f t="array" ref="AQ356">SUMPRODUCT(('P2'!$M$8:$AV$8=AQ$9)*('P2'!$B$11:$B$190=$B356)*('P2'!$M$11:$AV$190*1))</f>
        <v>0</v>
      </c>
      <c r="AR356" s="67" cm="1">
        <f t="array" ref="AR356">SUMPRODUCT(('P2'!$M$8:$AV$8=AR$9)*('P2'!$B$11:$B$190=$B356)*('P2'!$M$11:$AV$190*1))</f>
        <v>0</v>
      </c>
      <c r="AS356" s="68" cm="1">
        <f t="array" ref="AS356">SUMPRODUCT(('P2'!$M$8:$AV$8=AS$9)*('P2'!$B$11:$B$190=$B356)*('P2'!$M$11:$AV$190*1))</f>
        <v>0</v>
      </c>
      <c r="AT356" s="69" cm="1">
        <f t="array" ref="AT356">SUMPRODUCT(('P2'!$M$8:$AV$8=AT$9)*('P2'!$B$11:$B$190=$B356)*('P2'!$M$11:$AV$190*1))</f>
        <v>0</v>
      </c>
      <c r="AU356" s="67" cm="1">
        <f t="array" ref="AU356">SUMPRODUCT(('P2'!$M$8:$AV$8=AU$9)*('P2'!$B$11:$B$190=$B356)*('P2'!$M$11:$AV$190*1))</f>
        <v>0</v>
      </c>
      <c r="AV356" s="68" cm="1">
        <f t="array" ref="AV356">SUMPRODUCT(('P2'!$M$8:$AV$8=AV$9)*('P2'!$B$11:$B$190=$B356)*('P2'!$M$11:$AV$190*1))</f>
        <v>0</v>
      </c>
      <c r="AW356" s="69" cm="1">
        <f t="array" ref="AW356">SUMPRODUCT(('P2'!$M$8:$AV$8=AW$9)*('P2'!$B$11:$B$190=$B356)*('P2'!$M$11:$AV$190*1))</f>
        <v>0</v>
      </c>
      <c r="AX356" s="67" cm="1">
        <f t="array" ref="AX356">SUMPRODUCT(('P2'!$M$8:$AV$8=AX$9)*('P2'!$B$11:$B$190=$B356)*('P2'!$M$11:$AV$190*1))</f>
        <v>0</v>
      </c>
      <c r="AY356" s="68" cm="1">
        <f t="array" ref="AY356">SUMPRODUCT(('P2'!$M$8:$AV$8=AY$9)*('P2'!$B$11:$B$190=$B356)*('P2'!$M$11:$AV$190*1))</f>
        <v>0</v>
      </c>
      <c r="AZ356" s="69" cm="1">
        <f t="array" ref="AZ356">SUMPRODUCT(('P2'!$M$8:$AV$8=AZ$9)*('P2'!$B$11:$B$190=$B356)*('P2'!$M$11:$AV$190*1))</f>
        <v>0</v>
      </c>
      <c r="BA356" s="26"/>
      <c r="BB356" s="381"/>
      <c r="BC356" s="382"/>
      <c r="BD356" s="26"/>
      <c r="BE356" s="381">
        <f t="shared" si="367"/>
        <v>0</v>
      </c>
      <c r="BF356" s="383">
        <f t="shared" si="368"/>
        <v>0</v>
      </c>
      <c r="BG356" s="26"/>
      <c r="BH356" s="381">
        <f t="shared" si="369"/>
        <v>0</v>
      </c>
      <c r="BI356" s="383">
        <f t="shared" si="359"/>
        <v>0</v>
      </c>
    </row>
    <row r="357" spans="2:61" ht="14.5" hidden="1" customHeight="1" outlineLevel="1" x14ac:dyDescent="0.35">
      <c r="B357" s="61" t="s">
        <v>654</v>
      </c>
      <c r="C357" s="62">
        <f>IFERROR(VLOOKUP($B357,'P2'!$B:$AQ,2,FALSE),0)</f>
        <v>0</v>
      </c>
      <c r="D357" s="376">
        <f>IFERROR(VLOOKUP($B357,'P2'!$B:$AQ,3,FALSE),0)</f>
        <v>0</v>
      </c>
      <c r="E357" s="377">
        <f>IFERROR(VLOOKUP($B357,'P2'!$B:$AQ,4,FALSE),0)</f>
        <v>0</v>
      </c>
      <c r="F357" s="376">
        <f>IFERROR(VLOOKUP($B357,'P2'!$B:$AQ,5,FALSE),0)</f>
        <v>0</v>
      </c>
      <c r="G357" s="377">
        <f>IFERROR(VLOOKUP($B357,'P2'!$B:$AQ,6,FALSE),0)</f>
        <v>0</v>
      </c>
      <c r="H357" s="378">
        <f>IFERROR(VLOOKUP($B357,'P2'!$B:$AQ,7,FALSE),0)</f>
        <v>0</v>
      </c>
      <c r="I357" s="394">
        <f>IFERROR(VLOOKUP($B357,'P2'!$B:$AQ,8,FALSE),0)</f>
        <v>0</v>
      </c>
      <c r="J357" s="395">
        <f>IFERROR(VLOOKUP($B357,'P2'!$B:$AQ,9,FALSE),0)</f>
        <v>0</v>
      </c>
      <c r="K357" s="392"/>
      <c r="L357" s="393"/>
      <c r="M357" s="68">
        <f t="shared" si="370"/>
        <v>0</v>
      </c>
      <c r="N357" s="393"/>
      <c r="O357" s="66">
        <f t="shared" si="371"/>
        <v>0</v>
      </c>
      <c r="P357" s="26"/>
      <c r="Q357" s="67" cm="1">
        <f t="array" ref="Q357">SUMPRODUCT(('P2'!$M$8:$AV$8=Q$9)*('P2'!$B$11:$B$190=$B357)*('P2'!$M$11:$AV$190*1))</f>
        <v>0</v>
      </c>
      <c r="R357" s="68" cm="1">
        <f t="array" ref="R357">SUMPRODUCT(('P2'!$M$8:$AV$8=R$9)*('P2'!$B$11:$B$190=$B357)*('P2'!$M$11:$AV$190*1))</f>
        <v>0</v>
      </c>
      <c r="S357" s="69" cm="1">
        <f t="array" ref="S357">SUMPRODUCT(('P2'!$M$8:$AV$8=S$9)*('P2'!$B$11:$B$190=$B357)*('P2'!$M$11:$AV$190*1))</f>
        <v>0</v>
      </c>
      <c r="T357" s="67" cm="1">
        <f t="array" ref="T357">SUMPRODUCT(('P2'!$M$8:$AV$8=T$9)*('P2'!$B$11:$B$190=$B357)*('P2'!$M$11:$AV$190*1))</f>
        <v>0</v>
      </c>
      <c r="U357" s="68" cm="1">
        <f t="array" ref="U357">SUMPRODUCT(('P2'!$M$8:$AV$8=U$9)*('P2'!$B$11:$B$190=$B357)*('P2'!$M$11:$AV$190*1))</f>
        <v>0</v>
      </c>
      <c r="V357" s="69" cm="1">
        <f t="array" ref="V357">SUMPRODUCT(('P2'!$M$8:$AV$8=V$9)*('P2'!$B$11:$B$190=$B357)*('P2'!$M$11:$AV$190*1))</f>
        <v>0</v>
      </c>
      <c r="W357" s="67" cm="1">
        <f t="array" ref="W357">SUMPRODUCT(('P2'!$M$8:$AV$8=W$9)*('P2'!$B$11:$B$190=$B357)*('P2'!$M$11:$AV$190*1))</f>
        <v>0</v>
      </c>
      <c r="X357" s="68" cm="1">
        <f t="array" ref="X357">SUMPRODUCT(('P2'!$M$8:$AV$8=X$9)*('P2'!$B$11:$B$190=$B357)*('P2'!$M$11:$AV$190*1))</f>
        <v>0</v>
      </c>
      <c r="Y357" s="69" cm="1">
        <f t="array" ref="Y357">SUMPRODUCT(('P2'!$M$8:$AV$8=Y$9)*('P2'!$B$11:$B$190=$B357)*('P2'!$M$11:$AV$190*1))</f>
        <v>0</v>
      </c>
      <c r="Z357" s="67" cm="1">
        <f t="array" ref="Z357">SUMPRODUCT(('P2'!$M$8:$AV$8=Z$9)*('P2'!$B$11:$B$190=$B357)*('P2'!$M$11:$AV$190*1))</f>
        <v>0</v>
      </c>
      <c r="AA357" s="68" cm="1">
        <f t="array" ref="AA357">SUMPRODUCT(('P2'!$M$8:$AV$8=AA$9)*('P2'!$B$11:$B$190=$B357)*('P2'!$M$11:$AV$190*1))</f>
        <v>0</v>
      </c>
      <c r="AB357" s="69" cm="1">
        <f t="array" ref="AB357">SUMPRODUCT(('P2'!$M$8:$AV$8=AB$9)*('P2'!$B$11:$B$190=$B357)*('P2'!$M$11:$AV$190*1))</f>
        <v>0</v>
      </c>
      <c r="AC357" s="67" cm="1">
        <f t="array" ref="AC357">SUMPRODUCT(('P2'!$M$8:$AV$8=AC$9)*('P2'!$B$11:$B$190=$B357)*('P2'!$M$11:$AV$190*1))</f>
        <v>0</v>
      </c>
      <c r="AD357" s="68" cm="1">
        <f t="array" ref="AD357">SUMPRODUCT(('P2'!$M$8:$AV$8=AD$9)*('P2'!$B$11:$B$190=$B357)*('P2'!$M$11:$AV$190*1))</f>
        <v>0</v>
      </c>
      <c r="AE357" s="69" cm="1">
        <f t="array" ref="AE357">SUMPRODUCT(('P2'!$M$8:$AV$8=AE$9)*('P2'!$B$11:$B$190=$B357)*('P2'!$M$11:$AV$190*1))</f>
        <v>0</v>
      </c>
      <c r="AF357" s="67" cm="1">
        <f t="array" ref="AF357">SUMPRODUCT(('P2'!$M$8:$AV$8=AF$9)*('P2'!$B$11:$B$190=$B357)*('P2'!$M$11:$AV$190*1))</f>
        <v>0</v>
      </c>
      <c r="AG357" s="68" cm="1">
        <f t="array" ref="AG357">SUMPRODUCT(('P2'!$M$8:$AV$8=AG$9)*('P2'!$B$11:$B$190=$B357)*('P2'!$M$11:$AV$190*1))</f>
        <v>0</v>
      </c>
      <c r="AH357" s="69" cm="1">
        <f t="array" ref="AH357">SUMPRODUCT(('P2'!$M$8:$AV$8=AH$9)*('P2'!$B$11:$B$190=$B357)*('P2'!$M$11:$AV$190*1))</f>
        <v>0</v>
      </c>
      <c r="AI357" s="67" cm="1">
        <f t="array" ref="AI357">SUMPRODUCT(('P2'!$M$8:$AV$8=AI$9)*('P2'!$B$11:$B$190=$B357)*('P2'!$M$11:$AV$190*1))</f>
        <v>0</v>
      </c>
      <c r="AJ357" s="68" cm="1">
        <f t="array" ref="AJ357">SUMPRODUCT(('P2'!$M$8:$AV$8=AJ$9)*('P2'!$B$11:$B$190=$B357)*('P2'!$M$11:$AV$190*1))</f>
        <v>0</v>
      </c>
      <c r="AK357" s="69" cm="1">
        <f t="array" ref="AK357">SUMPRODUCT(('P2'!$M$8:$AV$8=AK$9)*('P2'!$B$11:$B$190=$B357)*('P2'!$M$11:$AV$190*1))</f>
        <v>0</v>
      </c>
      <c r="AL357" s="67" cm="1">
        <f t="array" ref="AL357">SUMPRODUCT(('P2'!$M$8:$AV$8=AL$9)*('P2'!$B$11:$B$190=$B357)*('P2'!$M$11:$AV$190*1))</f>
        <v>0</v>
      </c>
      <c r="AM357" s="68" cm="1">
        <f t="array" ref="AM357">SUMPRODUCT(('P2'!$M$8:$AV$8=AM$9)*('P2'!$B$11:$B$190=$B357)*('P2'!$M$11:$AV$190*1))</f>
        <v>0</v>
      </c>
      <c r="AN357" s="69" cm="1">
        <f t="array" ref="AN357">SUMPRODUCT(('P2'!$M$8:$AV$8=AN$9)*('P2'!$B$11:$B$190=$B357)*('P2'!$M$11:$AV$190*1))</f>
        <v>0</v>
      </c>
      <c r="AO357" s="67" cm="1">
        <f t="array" ref="AO357">SUMPRODUCT(('P2'!$M$8:$AV$8=AO$9)*('P2'!$B$11:$B$190=$B357)*('P2'!$M$11:$AV$190*1))</f>
        <v>0</v>
      </c>
      <c r="AP357" s="68" cm="1">
        <f t="array" ref="AP357">SUMPRODUCT(('P2'!$M$8:$AV$8=AP$9)*('P2'!$B$11:$B$190=$B357)*('P2'!$M$11:$AV$190*1))</f>
        <v>0</v>
      </c>
      <c r="AQ357" s="69" cm="1">
        <f t="array" ref="AQ357">SUMPRODUCT(('P2'!$M$8:$AV$8=AQ$9)*('P2'!$B$11:$B$190=$B357)*('P2'!$M$11:$AV$190*1))</f>
        <v>0</v>
      </c>
      <c r="AR357" s="67" cm="1">
        <f t="array" ref="AR357">SUMPRODUCT(('P2'!$M$8:$AV$8=AR$9)*('P2'!$B$11:$B$190=$B357)*('P2'!$M$11:$AV$190*1))</f>
        <v>0</v>
      </c>
      <c r="AS357" s="68" cm="1">
        <f t="array" ref="AS357">SUMPRODUCT(('P2'!$M$8:$AV$8=AS$9)*('P2'!$B$11:$B$190=$B357)*('P2'!$M$11:$AV$190*1))</f>
        <v>0</v>
      </c>
      <c r="AT357" s="69" cm="1">
        <f t="array" ref="AT357">SUMPRODUCT(('P2'!$M$8:$AV$8=AT$9)*('P2'!$B$11:$B$190=$B357)*('P2'!$M$11:$AV$190*1))</f>
        <v>0</v>
      </c>
      <c r="AU357" s="67" cm="1">
        <f t="array" ref="AU357">SUMPRODUCT(('P2'!$M$8:$AV$8=AU$9)*('P2'!$B$11:$B$190=$B357)*('P2'!$M$11:$AV$190*1))</f>
        <v>0</v>
      </c>
      <c r="AV357" s="68" cm="1">
        <f t="array" ref="AV357">SUMPRODUCT(('P2'!$M$8:$AV$8=AV$9)*('P2'!$B$11:$B$190=$B357)*('P2'!$M$11:$AV$190*1))</f>
        <v>0</v>
      </c>
      <c r="AW357" s="69" cm="1">
        <f t="array" ref="AW357">SUMPRODUCT(('P2'!$M$8:$AV$8=AW$9)*('P2'!$B$11:$B$190=$B357)*('P2'!$M$11:$AV$190*1))</f>
        <v>0</v>
      </c>
      <c r="AX357" s="67" cm="1">
        <f t="array" ref="AX357">SUMPRODUCT(('P2'!$M$8:$AV$8=AX$9)*('P2'!$B$11:$B$190=$B357)*('P2'!$M$11:$AV$190*1))</f>
        <v>0</v>
      </c>
      <c r="AY357" s="68" cm="1">
        <f t="array" ref="AY357">SUMPRODUCT(('P2'!$M$8:$AV$8=AY$9)*('P2'!$B$11:$B$190=$B357)*('P2'!$M$11:$AV$190*1))</f>
        <v>0</v>
      </c>
      <c r="AZ357" s="69" cm="1">
        <f t="array" ref="AZ357">SUMPRODUCT(('P2'!$M$8:$AV$8=AZ$9)*('P2'!$B$11:$B$190=$B357)*('P2'!$M$11:$AV$190*1))</f>
        <v>0</v>
      </c>
      <c r="BA357" s="26"/>
      <c r="BB357" s="381"/>
      <c r="BC357" s="382"/>
      <c r="BD357" s="26"/>
      <c r="BE357" s="381">
        <f t="shared" si="367"/>
        <v>0</v>
      </c>
      <c r="BF357" s="383">
        <f t="shared" si="368"/>
        <v>0</v>
      </c>
      <c r="BG357" s="26"/>
      <c r="BH357" s="381">
        <f t="shared" si="369"/>
        <v>0</v>
      </c>
      <c r="BI357" s="383">
        <f t="shared" si="359"/>
        <v>0</v>
      </c>
    </row>
    <row r="358" spans="2:61" ht="14.5" hidden="1" customHeight="1" outlineLevel="1" x14ac:dyDescent="0.35">
      <c r="B358" s="61" t="s">
        <v>655</v>
      </c>
      <c r="C358" s="62">
        <f>IFERROR(VLOOKUP($B358,'P2'!$B:$AQ,2,FALSE),0)</f>
        <v>0</v>
      </c>
      <c r="D358" s="376">
        <f>IFERROR(VLOOKUP($B358,'P2'!$B:$AQ,3,FALSE),0)</f>
        <v>0</v>
      </c>
      <c r="E358" s="377">
        <f>IFERROR(VLOOKUP($B358,'P2'!$B:$AQ,4,FALSE),0)</f>
        <v>0</v>
      </c>
      <c r="F358" s="376">
        <f>IFERROR(VLOOKUP($B358,'P2'!$B:$AQ,5,FALSE),0)</f>
        <v>0</v>
      </c>
      <c r="G358" s="377">
        <f>IFERROR(VLOOKUP($B358,'P2'!$B:$AQ,6,FALSE),0)</f>
        <v>0</v>
      </c>
      <c r="H358" s="378">
        <f>IFERROR(VLOOKUP($B358,'P2'!$B:$AQ,7,FALSE),0)</f>
        <v>0</v>
      </c>
      <c r="I358" s="394">
        <f>IFERROR(VLOOKUP($B358,'P2'!$B:$AQ,8,FALSE),0)</f>
        <v>0</v>
      </c>
      <c r="J358" s="395">
        <f>IFERROR(VLOOKUP($B358,'P2'!$B:$AQ,9,FALSE),0)</f>
        <v>0</v>
      </c>
      <c r="K358" s="392"/>
      <c r="L358" s="393"/>
      <c r="M358" s="68">
        <f t="shared" si="370"/>
        <v>0</v>
      </c>
      <c r="N358" s="393"/>
      <c r="O358" s="66">
        <f t="shared" si="371"/>
        <v>0</v>
      </c>
      <c r="P358" s="26"/>
      <c r="Q358" s="67" cm="1">
        <f t="array" ref="Q358">SUMPRODUCT(('P2'!$M$8:$AV$8=Q$9)*('P2'!$B$11:$B$190=$B358)*('P2'!$M$11:$AV$190*1))</f>
        <v>0</v>
      </c>
      <c r="R358" s="68" cm="1">
        <f t="array" ref="R358">SUMPRODUCT(('P2'!$M$8:$AV$8=R$9)*('P2'!$B$11:$B$190=$B358)*('P2'!$M$11:$AV$190*1))</f>
        <v>0</v>
      </c>
      <c r="S358" s="69" cm="1">
        <f t="array" ref="S358">SUMPRODUCT(('P2'!$M$8:$AV$8=S$9)*('P2'!$B$11:$B$190=$B358)*('P2'!$M$11:$AV$190*1))</f>
        <v>0</v>
      </c>
      <c r="T358" s="67" cm="1">
        <f t="array" ref="T358">SUMPRODUCT(('P2'!$M$8:$AV$8=T$9)*('P2'!$B$11:$B$190=$B358)*('P2'!$M$11:$AV$190*1))</f>
        <v>0</v>
      </c>
      <c r="U358" s="68" cm="1">
        <f t="array" ref="U358">SUMPRODUCT(('P2'!$M$8:$AV$8=U$9)*('P2'!$B$11:$B$190=$B358)*('P2'!$M$11:$AV$190*1))</f>
        <v>0</v>
      </c>
      <c r="V358" s="69" cm="1">
        <f t="array" ref="V358">SUMPRODUCT(('P2'!$M$8:$AV$8=V$9)*('P2'!$B$11:$B$190=$B358)*('P2'!$M$11:$AV$190*1))</f>
        <v>0</v>
      </c>
      <c r="W358" s="67" cm="1">
        <f t="array" ref="W358">SUMPRODUCT(('P2'!$M$8:$AV$8=W$9)*('P2'!$B$11:$B$190=$B358)*('P2'!$M$11:$AV$190*1))</f>
        <v>0</v>
      </c>
      <c r="X358" s="68" cm="1">
        <f t="array" ref="X358">SUMPRODUCT(('P2'!$M$8:$AV$8=X$9)*('P2'!$B$11:$B$190=$B358)*('P2'!$M$11:$AV$190*1))</f>
        <v>0</v>
      </c>
      <c r="Y358" s="69" cm="1">
        <f t="array" ref="Y358">SUMPRODUCT(('P2'!$M$8:$AV$8=Y$9)*('P2'!$B$11:$B$190=$B358)*('P2'!$M$11:$AV$190*1))</f>
        <v>0</v>
      </c>
      <c r="Z358" s="67" cm="1">
        <f t="array" ref="Z358">SUMPRODUCT(('P2'!$M$8:$AV$8=Z$9)*('P2'!$B$11:$B$190=$B358)*('P2'!$M$11:$AV$190*1))</f>
        <v>0</v>
      </c>
      <c r="AA358" s="68" cm="1">
        <f t="array" ref="AA358">SUMPRODUCT(('P2'!$M$8:$AV$8=AA$9)*('P2'!$B$11:$B$190=$B358)*('P2'!$M$11:$AV$190*1))</f>
        <v>0</v>
      </c>
      <c r="AB358" s="69" cm="1">
        <f t="array" ref="AB358">SUMPRODUCT(('P2'!$M$8:$AV$8=AB$9)*('P2'!$B$11:$B$190=$B358)*('P2'!$M$11:$AV$190*1))</f>
        <v>0</v>
      </c>
      <c r="AC358" s="67" cm="1">
        <f t="array" ref="AC358">SUMPRODUCT(('P2'!$M$8:$AV$8=AC$9)*('P2'!$B$11:$B$190=$B358)*('P2'!$M$11:$AV$190*1))</f>
        <v>0</v>
      </c>
      <c r="AD358" s="68" cm="1">
        <f t="array" ref="AD358">SUMPRODUCT(('P2'!$M$8:$AV$8=AD$9)*('P2'!$B$11:$B$190=$B358)*('P2'!$M$11:$AV$190*1))</f>
        <v>0</v>
      </c>
      <c r="AE358" s="69" cm="1">
        <f t="array" ref="AE358">SUMPRODUCT(('P2'!$M$8:$AV$8=AE$9)*('P2'!$B$11:$B$190=$B358)*('P2'!$M$11:$AV$190*1))</f>
        <v>0</v>
      </c>
      <c r="AF358" s="67" cm="1">
        <f t="array" ref="AF358">SUMPRODUCT(('P2'!$M$8:$AV$8=AF$9)*('P2'!$B$11:$B$190=$B358)*('P2'!$M$11:$AV$190*1))</f>
        <v>0</v>
      </c>
      <c r="AG358" s="68" cm="1">
        <f t="array" ref="AG358">SUMPRODUCT(('P2'!$M$8:$AV$8=AG$9)*('P2'!$B$11:$B$190=$B358)*('P2'!$M$11:$AV$190*1))</f>
        <v>0</v>
      </c>
      <c r="AH358" s="69" cm="1">
        <f t="array" ref="AH358">SUMPRODUCT(('P2'!$M$8:$AV$8=AH$9)*('P2'!$B$11:$B$190=$B358)*('P2'!$M$11:$AV$190*1))</f>
        <v>0</v>
      </c>
      <c r="AI358" s="67" cm="1">
        <f t="array" ref="AI358">SUMPRODUCT(('P2'!$M$8:$AV$8=AI$9)*('P2'!$B$11:$B$190=$B358)*('P2'!$M$11:$AV$190*1))</f>
        <v>0</v>
      </c>
      <c r="AJ358" s="68" cm="1">
        <f t="array" ref="AJ358">SUMPRODUCT(('P2'!$M$8:$AV$8=AJ$9)*('P2'!$B$11:$B$190=$B358)*('P2'!$M$11:$AV$190*1))</f>
        <v>0</v>
      </c>
      <c r="AK358" s="69" cm="1">
        <f t="array" ref="AK358">SUMPRODUCT(('P2'!$M$8:$AV$8=AK$9)*('P2'!$B$11:$B$190=$B358)*('P2'!$M$11:$AV$190*1))</f>
        <v>0</v>
      </c>
      <c r="AL358" s="67" cm="1">
        <f t="array" ref="AL358">SUMPRODUCT(('P2'!$M$8:$AV$8=AL$9)*('P2'!$B$11:$B$190=$B358)*('P2'!$M$11:$AV$190*1))</f>
        <v>0</v>
      </c>
      <c r="AM358" s="68" cm="1">
        <f t="array" ref="AM358">SUMPRODUCT(('P2'!$M$8:$AV$8=AM$9)*('P2'!$B$11:$B$190=$B358)*('P2'!$M$11:$AV$190*1))</f>
        <v>0</v>
      </c>
      <c r="AN358" s="69" cm="1">
        <f t="array" ref="AN358">SUMPRODUCT(('P2'!$M$8:$AV$8=AN$9)*('P2'!$B$11:$B$190=$B358)*('P2'!$M$11:$AV$190*1))</f>
        <v>0</v>
      </c>
      <c r="AO358" s="67" cm="1">
        <f t="array" ref="AO358">SUMPRODUCT(('P2'!$M$8:$AV$8=AO$9)*('P2'!$B$11:$B$190=$B358)*('P2'!$M$11:$AV$190*1))</f>
        <v>0</v>
      </c>
      <c r="AP358" s="68" cm="1">
        <f t="array" ref="AP358">SUMPRODUCT(('P2'!$M$8:$AV$8=AP$9)*('P2'!$B$11:$B$190=$B358)*('P2'!$M$11:$AV$190*1))</f>
        <v>0</v>
      </c>
      <c r="AQ358" s="69" cm="1">
        <f t="array" ref="AQ358">SUMPRODUCT(('P2'!$M$8:$AV$8=AQ$9)*('P2'!$B$11:$B$190=$B358)*('P2'!$M$11:$AV$190*1))</f>
        <v>0</v>
      </c>
      <c r="AR358" s="67" cm="1">
        <f t="array" ref="AR358">SUMPRODUCT(('P2'!$M$8:$AV$8=AR$9)*('P2'!$B$11:$B$190=$B358)*('P2'!$M$11:$AV$190*1))</f>
        <v>0</v>
      </c>
      <c r="AS358" s="68" cm="1">
        <f t="array" ref="AS358">SUMPRODUCT(('P2'!$M$8:$AV$8=AS$9)*('P2'!$B$11:$B$190=$B358)*('P2'!$M$11:$AV$190*1))</f>
        <v>0</v>
      </c>
      <c r="AT358" s="69" cm="1">
        <f t="array" ref="AT358">SUMPRODUCT(('P2'!$M$8:$AV$8=AT$9)*('P2'!$B$11:$B$190=$B358)*('P2'!$M$11:$AV$190*1))</f>
        <v>0</v>
      </c>
      <c r="AU358" s="67" cm="1">
        <f t="array" ref="AU358">SUMPRODUCT(('P2'!$M$8:$AV$8=AU$9)*('P2'!$B$11:$B$190=$B358)*('P2'!$M$11:$AV$190*1))</f>
        <v>0</v>
      </c>
      <c r="AV358" s="68" cm="1">
        <f t="array" ref="AV358">SUMPRODUCT(('P2'!$M$8:$AV$8=AV$9)*('P2'!$B$11:$B$190=$B358)*('P2'!$M$11:$AV$190*1))</f>
        <v>0</v>
      </c>
      <c r="AW358" s="69" cm="1">
        <f t="array" ref="AW358">SUMPRODUCT(('P2'!$M$8:$AV$8=AW$9)*('P2'!$B$11:$B$190=$B358)*('P2'!$M$11:$AV$190*1))</f>
        <v>0</v>
      </c>
      <c r="AX358" s="67" cm="1">
        <f t="array" ref="AX358">SUMPRODUCT(('P2'!$M$8:$AV$8=AX$9)*('P2'!$B$11:$B$190=$B358)*('P2'!$M$11:$AV$190*1))</f>
        <v>0</v>
      </c>
      <c r="AY358" s="68" cm="1">
        <f t="array" ref="AY358">SUMPRODUCT(('P2'!$M$8:$AV$8=AY$9)*('P2'!$B$11:$B$190=$B358)*('P2'!$M$11:$AV$190*1))</f>
        <v>0</v>
      </c>
      <c r="AZ358" s="69" cm="1">
        <f t="array" ref="AZ358">SUMPRODUCT(('P2'!$M$8:$AV$8=AZ$9)*('P2'!$B$11:$B$190=$B358)*('P2'!$M$11:$AV$190*1))</f>
        <v>0</v>
      </c>
      <c r="BA358" s="26"/>
      <c r="BB358" s="381"/>
      <c r="BC358" s="382"/>
      <c r="BD358" s="26"/>
      <c r="BE358" s="381">
        <f t="shared" si="367"/>
        <v>0</v>
      </c>
      <c r="BF358" s="383">
        <f t="shared" si="368"/>
        <v>0</v>
      </c>
      <c r="BG358" s="26"/>
      <c r="BH358" s="381">
        <f t="shared" si="369"/>
        <v>0</v>
      </c>
      <c r="BI358" s="383">
        <f t="shared" si="359"/>
        <v>0</v>
      </c>
    </row>
    <row r="359" spans="2:61" ht="14.5" hidden="1" customHeight="1" outlineLevel="1" x14ac:dyDescent="0.35">
      <c r="B359" s="61" t="s">
        <v>656</v>
      </c>
      <c r="C359" s="62">
        <f>IFERROR(VLOOKUP($B359,'P2'!$B:$AQ,2,FALSE),0)</f>
        <v>0</v>
      </c>
      <c r="D359" s="376">
        <f>IFERROR(VLOOKUP($B359,'P2'!$B:$AQ,3,FALSE),0)</f>
        <v>0</v>
      </c>
      <c r="E359" s="377">
        <f>IFERROR(VLOOKUP($B359,'P2'!$B:$AQ,4,FALSE),0)</f>
        <v>0</v>
      </c>
      <c r="F359" s="376">
        <f>IFERROR(VLOOKUP($B359,'P2'!$B:$AQ,5,FALSE),0)</f>
        <v>0</v>
      </c>
      <c r="G359" s="377">
        <f>IFERROR(VLOOKUP($B359,'P2'!$B:$AQ,6,FALSE),0)</f>
        <v>0</v>
      </c>
      <c r="H359" s="378">
        <f>IFERROR(VLOOKUP($B359,'P2'!$B:$AQ,7,FALSE),0)</f>
        <v>0</v>
      </c>
      <c r="I359" s="394">
        <f>IFERROR(VLOOKUP($B359,'P2'!$B:$AQ,8,FALSE),0)</f>
        <v>0</v>
      </c>
      <c r="J359" s="395">
        <f>IFERROR(VLOOKUP($B359,'P2'!$B:$AQ,9,FALSE),0)</f>
        <v>0</v>
      </c>
      <c r="K359" s="392"/>
      <c r="L359" s="393"/>
      <c r="M359" s="68">
        <f t="shared" si="370"/>
        <v>0</v>
      </c>
      <c r="N359" s="393"/>
      <c r="O359" s="66">
        <f t="shared" si="371"/>
        <v>0</v>
      </c>
      <c r="P359" s="26"/>
      <c r="Q359" s="67" cm="1">
        <f t="array" ref="Q359">SUMPRODUCT(('P2'!$M$8:$AV$8=Q$9)*('P2'!$B$11:$B$190=$B359)*('P2'!$M$11:$AV$190*1))</f>
        <v>0</v>
      </c>
      <c r="R359" s="68" cm="1">
        <f t="array" ref="R359">SUMPRODUCT(('P2'!$M$8:$AV$8=R$9)*('P2'!$B$11:$B$190=$B359)*('P2'!$M$11:$AV$190*1))</f>
        <v>0</v>
      </c>
      <c r="S359" s="69" cm="1">
        <f t="array" ref="S359">SUMPRODUCT(('P2'!$M$8:$AV$8=S$9)*('P2'!$B$11:$B$190=$B359)*('P2'!$M$11:$AV$190*1))</f>
        <v>0</v>
      </c>
      <c r="T359" s="67" cm="1">
        <f t="array" ref="T359">SUMPRODUCT(('P2'!$M$8:$AV$8=T$9)*('P2'!$B$11:$B$190=$B359)*('P2'!$M$11:$AV$190*1))</f>
        <v>0</v>
      </c>
      <c r="U359" s="68" cm="1">
        <f t="array" ref="U359">SUMPRODUCT(('P2'!$M$8:$AV$8=U$9)*('P2'!$B$11:$B$190=$B359)*('P2'!$M$11:$AV$190*1))</f>
        <v>0</v>
      </c>
      <c r="V359" s="69" cm="1">
        <f t="array" ref="V359">SUMPRODUCT(('P2'!$M$8:$AV$8=V$9)*('P2'!$B$11:$B$190=$B359)*('P2'!$M$11:$AV$190*1))</f>
        <v>0</v>
      </c>
      <c r="W359" s="67" cm="1">
        <f t="array" ref="W359">SUMPRODUCT(('P2'!$M$8:$AV$8=W$9)*('P2'!$B$11:$B$190=$B359)*('P2'!$M$11:$AV$190*1))</f>
        <v>0</v>
      </c>
      <c r="X359" s="68" cm="1">
        <f t="array" ref="X359">SUMPRODUCT(('P2'!$M$8:$AV$8=X$9)*('P2'!$B$11:$B$190=$B359)*('P2'!$M$11:$AV$190*1))</f>
        <v>0</v>
      </c>
      <c r="Y359" s="69" cm="1">
        <f t="array" ref="Y359">SUMPRODUCT(('P2'!$M$8:$AV$8=Y$9)*('P2'!$B$11:$B$190=$B359)*('P2'!$M$11:$AV$190*1))</f>
        <v>0</v>
      </c>
      <c r="Z359" s="67" cm="1">
        <f t="array" ref="Z359">SUMPRODUCT(('P2'!$M$8:$AV$8=Z$9)*('P2'!$B$11:$B$190=$B359)*('P2'!$M$11:$AV$190*1))</f>
        <v>0</v>
      </c>
      <c r="AA359" s="68" cm="1">
        <f t="array" ref="AA359">SUMPRODUCT(('P2'!$M$8:$AV$8=AA$9)*('P2'!$B$11:$B$190=$B359)*('P2'!$M$11:$AV$190*1))</f>
        <v>0</v>
      </c>
      <c r="AB359" s="69" cm="1">
        <f t="array" ref="AB359">SUMPRODUCT(('P2'!$M$8:$AV$8=AB$9)*('P2'!$B$11:$B$190=$B359)*('P2'!$M$11:$AV$190*1))</f>
        <v>0</v>
      </c>
      <c r="AC359" s="67" cm="1">
        <f t="array" ref="AC359">SUMPRODUCT(('P2'!$M$8:$AV$8=AC$9)*('P2'!$B$11:$B$190=$B359)*('P2'!$M$11:$AV$190*1))</f>
        <v>0</v>
      </c>
      <c r="AD359" s="68" cm="1">
        <f t="array" ref="AD359">SUMPRODUCT(('P2'!$M$8:$AV$8=AD$9)*('P2'!$B$11:$B$190=$B359)*('P2'!$M$11:$AV$190*1))</f>
        <v>0</v>
      </c>
      <c r="AE359" s="69" cm="1">
        <f t="array" ref="AE359">SUMPRODUCT(('P2'!$M$8:$AV$8=AE$9)*('P2'!$B$11:$B$190=$B359)*('P2'!$M$11:$AV$190*1))</f>
        <v>0</v>
      </c>
      <c r="AF359" s="67" cm="1">
        <f t="array" ref="AF359">SUMPRODUCT(('P2'!$M$8:$AV$8=AF$9)*('P2'!$B$11:$B$190=$B359)*('P2'!$M$11:$AV$190*1))</f>
        <v>0</v>
      </c>
      <c r="AG359" s="68" cm="1">
        <f t="array" ref="AG359">SUMPRODUCT(('P2'!$M$8:$AV$8=AG$9)*('P2'!$B$11:$B$190=$B359)*('P2'!$M$11:$AV$190*1))</f>
        <v>0</v>
      </c>
      <c r="AH359" s="69" cm="1">
        <f t="array" ref="AH359">SUMPRODUCT(('P2'!$M$8:$AV$8=AH$9)*('P2'!$B$11:$B$190=$B359)*('P2'!$M$11:$AV$190*1))</f>
        <v>0</v>
      </c>
      <c r="AI359" s="67" cm="1">
        <f t="array" ref="AI359">SUMPRODUCT(('P2'!$M$8:$AV$8=AI$9)*('P2'!$B$11:$B$190=$B359)*('P2'!$M$11:$AV$190*1))</f>
        <v>0</v>
      </c>
      <c r="AJ359" s="68" cm="1">
        <f t="array" ref="AJ359">SUMPRODUCT(('P2'!$M$8:$AV$8=AJ$9)*('P2'!$B$11:$B$190=$B359)*('P2'!$M$11:$AV$190*1))</f>
        <v>0</v>
      </c>
      <c r="AK359" s="69" cm="1">
        <f t="array" ref="AK359">SUMPRODUCT(('P2'!$M$8:$AV$8=AK$9)*('P2'!$B$11:$B$190=$B359)*('P2'!$M$11:$AV$190*1))</f>
        <v>0</v>
      </c>
      <c r="AL359" s="67" cm="1">
        <f t="array" ref="AL359">SUMPRODUCT(('P2'!$M$8:$AV$8=AL$9)*('P2'!$B$11:$B$190=$B359)*('P2'!$M$11:$AV$190*1))</f>
        <v>0</v>
      </c>
      <c r="AM359" s="68" cm="1">
        <f t="array" ref="AM359">SUMPRODUCT(('P2'!$M$8:$AV$8=AM$9)*('P2'!$B$11:$B$190=$B359)*('P2'!$M$11:$AV$190*1))</f>
        <v>0</v>
      </c>
      <c r="AN359" s="69" cm="1">
        <f t="array" ref="AN359">SUMPRODUCT(('P2'!$M$8:$AV$8=AN$9)*('P2'!$B$11:$B$190=$B359)*('P2'!$M$11:$AV$190*1))</f>
        <v>0</v>
      </c>
      <c r="AO359" s="67" cm="1">
        <f t="array" ref="AO359">SUMPRODUCT(('P2'!$M$8:$AV$8=AO$9)*('P2'!$B$11:$B$190=$B359)*('P2'!$M$11:$AV$190*1))</f>
        <v>0</v>
      </c>
      <c r="AP359" s="68" cm="1">
        <f t="array" ref="AP359">SUMPRODUCT(('P2'!$M$8:$AV$8=AP$9)*('P2'!$B$11:$B$190=$B359)*('P2'!$M$11:$AV$190*1))</f>
        <v>0</v>
      </c>
      <c r="AQ359" s="69" cm="1">
        <f t="array" ref="AQ359">SUMPRODUCT(('P2'!$M$8:$AV$8=AQ$9)*('P2'!$B$11:$B$190=$B359)*('P2'!$M$11:$AV$190*1))</f>
        <v>0</v>
      </c>
      <c r="AR359" s="67" cm="1">
        <f t="array" ref="AR359">SUMPRODUCT(('P2'!$M$8:$AV$8=AR$9)*('P2'!$B$11:$B$190=$B359)*('P2'!$M$11:$AV$190*1))</f>
        <v>0</v>
      </c>
      <c r="AS359" s="68" cm="1">
        <f t="array" ref="AS359">SUMPRODUCT(('P2'!$M$8:$AV$8=AS$9)*('P2'!$B$11:$B$190=$B359)*('P2'!$M$11:$AV$190*1))</f>
        <v>0</v>
      </c>
      <c r="AT359" s="69" cm="1">
        <f t="array" ref="AT359">SUMPRODUCT(('P2'!$M$8:$AV$8=AT$9)*('P2'!$B$11:$B$190=$B359)*('P2'!$M$11:$AV$190*1))</f>
        <v>0</v>
      </c>
      <c r="AU359" s="67" cm="1">
        <f t="array" ref="AU359">SUMPRODUCT(('P2'!$M$8:$AV$8=AU$9)*('P2'!$B$11:$B$190=$B359)*('P2'!$M$11:$AV$190*1))</f>
        <v>0</v>
      </c>
      <c r="AV359" s="68" cm="1">
        <f t="array" ref="AV359">SUMPRODUCT(('P2'!$M$8:$AV$8=AV$9)*('P2'!$B$11:$B$190=$B359)*('P2'!$M$11:$AV$190*1))</f>
        <v>0</v>
      </c>
      <c r="AW359" s="69" cm="1">
        <f t="array" ref="AW359">SUMPRODUCT(('P2'!$M$8:$AV$8=AW$9)*('P2'!$B$11:$B$190=$B359)*('P2'!$M$11:$AV$190*1))</f>
        <v>0</v>
      </c>
      <c r="AX359" s="67" cm="1">
        <f t="array" ref="AX359">SUMPRODUCT(('P2'!$M$8:$AV$8=AX$9)*('P2'!$B$11:$B$190=$B359)*('P2'!$M$11:$AV$190*1))</f>
        <v>0</v>
      </c>
      <c r="AY359" s="68" cm="1">
        <f t="array" ref="AY359">SUMPRODUCT(('P2'!$M$8:$AV$8=AY$9)*('P2'!$B$11:$B$190=$B359)*('P2'!$M$11:$AV$190*1))</f>
        <v>0</v>
      </c>
      <c r="AZ359" s="69" cm="1">
        <f t="array" ref="AZ359">SUMPRODUCT(('P2'!$M$8:$AV$8=AZ$9)*('P2'!$B$11:$B$190=$B359)*('P2'!$M$11:$AV$190*1))</f>
        <v>0</v>
      </c>
      <c r="BA359" s="26"/>
      <c r="BB359" s="381"/>
      <c r="BC359" s="382"/>
      <c r="BD359" s="26"/>
      <c r="BE359" s="381">
        <f t="shared" si="367"/>
        <v>0</v>
      </c>
      <c r="BF359" s="383">
        <f t="shared" si="368"/>
        <v>0</v>
      </c>
      <c r="BG359" s="26"/>
      <c r="BH359" s="381">
        <f t="shared" si="369"/>
        <v>0</v>
      </c>
      <c r="BI359" s="383">
        <f t="shared" si="359"/>
        <v>0</v>
      </c>
    </row>
    <row r="360" spans="2:61" ht="14.5" hidden="1" customHeight="1" outlineLevel="1" x14ac:dyDescent="0.35">
      <c r="B360" s="61" t="s">
        <v>657</v>
      </c>
      <c r="C360" s="62">
        <f>IFERROR(VLOOKUP($B360,'P2'!$B:$AQ,2,FALSE),0)</f>
        <v>0</v>
      </c>
      <c r="D360" s="376">
        <f>IFERROR(VLOOKUP($B360,'P2'!$B:$AQ,3,FALSE),0)</f>
        <v>0</v>
      </c>
      <c r="E360" s="377">
        <f>IFERROR(VLOOKUP($B360,'P2'!$B:$AQ,4,FALSE),0)</f>
        <v>0</v>
      </c>
      <c r="F360" s="376">
        <f>IFERROR(VLOOKUP($B360,'P2'!$B:$AQ,5,FALSE),0)</f>
        <v>0</v>
      </c>
      <c r="G360" s="377">
        <f>IFERROR(VLOOKUP($B360,'P2'!$B:$AQ,6,FALSE),0)</f>
        <v>0</v>
      </c>
      <c r="H360" s="378">
        <f>IFERROR(VLOOKUP($B360,'P2'!$B:$AQ,7,FALSE),0)</f>
        <v>0</v>
      </c>
      <c r="I360" s="394">
        <f>IFERROR(VLOOKUP($B360,'P2'!$B:$AQ,8,FALSE),0)</f>
        <v>0</v>
      </c>
      <c r="J360" s="395">
        <f>IFERROR(VLOOKUP($B360,'P2'!$B:$AQ,9,FALSE),0)</f>
        <v>0</v>
      </c>
      <c r="K360" s="392"/>
      <c r="L360" s="393"/>
      <c r="M360" s="68">
        <f t="shared" si="370"/>
        <v>0</v>
      </c>
      <c r="N360" s="393"/>
      <c r="O360" s="66">
        <f t="shared" si="371"/>
        <v>0</v>
      </c>
      <c r="P360" s="26"/>
      <c r="Q360" s="67" cm="1">
        <f t="array" ref="Q360">SUMPRODUCT(('P2'!$M$8:$AV$8=Q$9)*('P2'!$B$11:$B$190=$B360)*('P2'!$M$11:$AV$190*1))</f>
        <v>0</v>
      </c>
      <c r="R360" s="68" cm="1">
        <f t="array" ref="R360">SUMPRODUCT(('P2'!$M$8:$AV$8=R$9)*('P2'!$B$11:$B$190=$B360)*('P2'!$M$11:$AV$190*1))</f>
        <v>0</v>
      </c>
      <c r="S360" s="69" cm="1">
        <f t="array" ref="S360">SUMPRODUCT(('P2'!$M$8:$AV$8=S$9)*('P2'!$B$11:$B$190=$B360)*('P2'!$M$11:$AV$190*1))</f>
        <v>0</v>
      </c>
      <c r="T360" s="67" cm="1">
        <f t="array" ref="T360">SUMPRODUCT(('P2'!$M$8:$AV$8=T$9)*('P2'!$B$11:$B$190=$B360)*('P2'!$M$11:$AV$190*1))</f>
        <v>0</v>
      </c>
      <c r="U360" s="68" cm="1">
        <f t="array" ref="U360">SUMPRODUCT(('P2'!$M$8:$AV$8=U$9)*('P2'!$B$11:$B$190=$B360)*('P2'!$M$11:$AV$190*1))</f>
        <v>0</v>
      </c>
      <c r="V360" s="69" cm="1">
        <f t="array" ref="V360">SUMPRODUCT(('P2'!$M$8:$AV$8=V$9)*('P2'!$B$11:$B$190=$B360)*('P2'!$M$11:$AV$190*1))</f>
        <v>0</v>
      </c>
      <c r="W360" s="67" cm="1">
        <f t="array" ref="W360">SUMPRODUCT(('P2'!$M$8:$AV$8=W$9)*('P2'!$B$11:$B$190=$B360)*('P2'!$M$11:$AV$190*1))</f>
        <v>0</v>
      </c>
      <c r="X360" s="68" cm="1">
        <f t="array" ref="X360">SUMPRODUCT(('P2'!$M$8:$AV$8=X$9)*('P2'!$B$11:$B$190=$B360)*('P2'!$M$11:$AV$190*1))</f>
        <v>0</v>
      </c>
      <c r="Y360" s="69" cm="1">
        <f t="array" ref="Y360">SUMPRODUCT(('P2'!$M$8:$AV$8=Y$9)*('P2'!$B$11:$B$190=$B360)*('P2'!$M$11:$AV$190*1))</f>
        <v>0</v>
      </c>
      <c r="Z360" s="67" cm="1">
        <f t="array" ref="Z360">SUMPRODUCT(('P2'!$M$8:$AV$8=Z$9)*('P2'!$B$11:$B$190=$B360)*('P2'!$M$11:$AV$190*1))</f>
        <v>0</v>
      </c>
      <c r="AA360" s="68" cm="1">
        <f t="array" ref="AA360">SUMPRODUCT(('P2'!$M$8:$AV$8=AA$9)*('P2'!$B$11:$B$190=$B360)*('P2'!$M$11:$AV$190*1))</f>
        <v>0</v>
      </c>
      <c r="AB360" s="69" cm="1">
        <f t="array" ref="AB360">SUMPRODUCT(('P2'!$M$8:$AV$8=AB$9)*('P2'!$B$11:$B$190=$B360)*('P2'!$M$11:$AV$190*1))</f>
        <v>0</v>
      </c>
      <c r="AC360" s="67" cm="1">
        <f t="array" ref="AC360">SUMPRODUCT(('P2'!$M$8:$AV$8=AC$9)*('P2'!$B$11:$B$190=$B360)*('P2'!$M$11:$AV$190*1))</f>
        <v>0</v>
      </c>
      <c r="AD360" s="68" cm="1">
        <f t="array" ref="AD360">SUMPRODUCT(('P2'!$M$8:$AV$8=AD$9)*('P2'!$B$11:$B$190=$B360)*('P2'!$M$11:$AV$190*1))</f>
        <v>0</v>
      </c>
      <c r="AE360" s="69" cm="1">
        <f t="array" ref="AE360">SUMPRODUCT(('P2'!$M$8:$AV$8=AE$9)*('P2'!$B$11:$B$190=$B360)*('P2'!$M$11:$AV$190*1))</f>
        <v>0</v>
      </c>
      <c r="AF360" s="67" cm="1">
        <f t="array" ref="AF360">SUMPRODUCT(('P2'!$M$8:$AV$8=AF$9)*('P2'!$B$11:$B$190=$B360)*('P2'!$M$11:$AV$190*1))</f>
        <v>0</v>
      </c>
      <c r="AG360" s="68" cm="1">
        <f t="array" ref="AG360">SUMPRODUCT(('P2'!$M$8:$AV$8=AG$9)*('P2'!$B$11:$B$190=$B360)*('P2'!$M$11:$AV$190*1))</f>
        <v>0</v>
      </c>
      <c r="AH360" s="69" cm="1">
        <f t="array" ref="AH360">SUMPRODUCT(('P2'!$M$8:$AV$8=AH$9)*('P2'!$B$11:$B$190=$B360)*('P2'!$M$11:$AV$190*1))</f>
        <v>0</v>
      </c>
      <c r="AI360" s="67" cm="1">
        <f t="array" ref="AI360">SUMPRODUCT(('P2'!$M$8:$AV$8=AI$9)*('P2'!$B$11:$B$190=$B360)*('P2'!$M$11:$AV$190*1))</f>
        <v>0</v>
      </c>
      <c r="AJ360" s="68" cm="1">
        <f t="array" ref="AJ360">SUMPRODUCT(('P2'!$M$8:$AV$8=AJ$9)*('P2'!$B$11:$B$190=$B360)*('P2'!$M$11:$AV$190*1))</f>
        <v>0</v>
      </c>
      <c r="AK360" s="69" cm="1">
        <f t="array" ref="AK360">SUMPRODUCT(('P2'!$M$8:$AV$8=AK$9)*('P2'!$B$11:$B$190=$B360)*('P2'!$M$11:$AV$190*1))</f>
        <v>0</v>
      </c>
      <c r="AL360" s="67" cm="1">
        <f t="array" ref="AL360">SUMPRODUCT(('P2'!$M$8:$AV$8=AL$9)*('P2'!$B$11:$B$190=$B360)*('P2'!$M$11:$AV$190*1))</f>
        <v>0</v>
      </c>
      <c r="AM360" s="68" cm="1">
        <f t="array" ref="AM360">SUMPRODUCT(('P2'!$M$8:$AV$8=AM$9)*('P2'!$B$11:$B$190=$B360)*('P2'!$M$11:$AV$190*1))</f>
        <v>0</v>
      </c>
      <c r="AN360" s="69" cm="1">
        <f t="array" ref="AN360">SUMPRODUCT(('P2'!$M$8:$AV$8=AN$9)*('P2'!$B$11:$B$190=$B360)*('P2'!$M$11:$AV$190*1))</f>
        <v>0</v>
      </c>
      <c r="AO360" s="67" cm="1">
        <f t="array" ref="AO360">SUMPRODUCT(('P2'!$M$8:$AV$8=AO$9)*('P2'!$B$11:$B$190=$B360)*('P2'!$M$11:$AV$190*1))</f>
        <v>0</v>
      </c>
      <c r="AP360" s="68" cm="1">
        <f t="array" ref="AP360">SUMPRODUCT(('P2'!$M$8:$AV$8=AP$9)*('P2'!$B$11:$B$190=$B360)*('P2'!$M$11:$AV$190*1))</f>
        <v>0</v>
      </c>
      <c r="AQ360" s="69" cm="1">
        <f t="array" ref="AQ360">SUMPRODUCT(('P2'!$M$8:$AV$8=AQ$9)*('P2'!$B$11:$B$190=$B360)*('P2'!$M$11:$AV$190*1))</f>
        <v>0</v>
      </c>
      <c r="AR360" s="67" cm="1">
        <f t="array" ref="AR360">SUMPRODUCT(('P2'!$M$8:$AV$8=AR$9)*('P2'!$B$11:$B$190=$B360)*('P2'!$M$11:$AV$190*1))</f>
        <v>0</v>
      </c>
      <c r="AS360" s="68" cm="1">
        <f t="array" ref="AS360">SUMPRODUCT(('P2'!$M$8:$AV$8=AS$9)*('P2'!$B$11:$B$190=$B360)*('P2'!$M$11:$AV$190*1))</f>
        <v>0</v>
      </c>
      <c r="AT360" s="69" cm="1">
        <f t="array" ref="AT360">SUMPRODUCT(('P2'!$M$8:$AV$8=AT$9)*('P2'!$B$11:$B$190=$B360)*('P2'!$M$11:$AV$190*1))</f>
        <v>0</v>
      </c>
      <c r="AU360" s="67" cm="1">
        <f t="array" ref="AU360">SUMPRODUCT(('P2'!$M$8:$AV$8=AU$9)*('P2'!$B$11:$B$190=$B360)*('P2'!$M$11:$AV$190*1))</f>
        <v>0</v>
      </c>
      <c r="AV360" s="68" cm="1">
        <f t="array" ref="AV360">SUMPRODUCT(('P2'!$M$8:$AV$8=AV$9)*('P2'!$B$11:$B$190=$B360)*('P2'!$M$11:$AV$190*1))</f>
        <v>0</v>
      </c>
      <c r="AW360" s="69" cm="1">
        <f t="array" ref="AW360">SUMPRODUCT(('P2'!$M$8:$AV$8=AW$9)*('P2'!$B$11:$B$190=$B360)*('P2'!$M$11:$AV$190*1))</f>
        <v>0</v>
      </c>
      <c r="AX360" s="67" cm="1">
        <f t="array" ref="AX360">SUMPRODUCT(('P2'!$M$8:$AV$8=AX$9)*('P2'!$B$11:$B$190=$B360)*('P2'!$M$11:$AV$190*1))</f>
        <v>0</v>
      </c>
      <c r="AY360" s="68" cm="1">
        <f t="array" ref="AY360">SUMPRODUCT(('P2'!$M$8:$AV$8=AY$9)*('P2'!$B$11:$B$190=$B360)*('P2'!$M$11:$AV$190*1))</f>
        <v>0</v>
      </c>
      <c r="AZ360" s="69" cm="1">
        <f t="array" ref="AZ360">SUMPRODUCT(('P2'!$M$8:$AV$8=AZ$9)*('P2'!$B$11:$B$190=$B360)*('P2'!$M$11:$AV$190*1))</f>
        <v>0</v>
      </c>
      <c r="BA360" s="26"/>
      <c r="BB360" s="381"/>
      <c r="BC360" s="382"/>
      <c r="BD360" s="26"/>
      <c r="BE360" s="381">
        <f t="shared" si="367"/>
        <v>0</v>
      </c>
      <c r="BF360" s="383">
        <f t="shared" si="368"/>
        <v>0</v>
      </c>
      <c r="BG360" s="26"/>
      <c r="BH360" s="381">
        <f t="shared" si="369"/>
        <v>0</v>
      </c>
      <c r="BI360" s="383">
        <f t="shared" si="359"/>
        <v>0</v>
      </c>
    </row>
    <row r="361" spans="2:61" ht="14.5" collapsed="1" x14ac:dyDescent="0.35">
      <c r="B361" s="26"/>
      <c r="C361" s="363" t="str">
        <f>B5</f>
        <v>P3</v>
      </c>
      <c r="D361" s="364"/>
      <c r="E361" s="365"/>
      <c r="F361" s="366"/>
      <c r="G361" s="365"/>
      <c r="H361" s="367"/>
      <c r="I361" s="386"/>
      <c r="J361" s="369"/>
      <c r="K361" s="370"/>
      <c r="L361" s="371"/>
      <c r="M361" s="371"/>
      <c r="N361" s="371"/>
      <c r="O361" s="372"/>
      <c r="P361" s="50"/>
      <c r="Q361" s="370"/>
      <c r="R361" s="371"/>
      <c r="S361" s="373"/>
      <c r="T361" s="370"/>
      <c r="U361" s="371"/>
      <c r="V361" s="373"/>
      <c r="W361" s="370"/>
      <c r="X361" s="371"/>
      <c r="Y361" s="373"/>
      <c r="Z361" s="370"/>
      <c r="AA361" s="371"/>
      <c r="AB361" s="373"/>
      <c r="AC361" s="370"/>
      <c r="AD361" s="371"/>
      <c r="AE361" s="373"/>
      <c r="AF361" s="370"/>
      <c r="AG361" s="371"/>
      <c r="AH361" s="373"/>
      <c r="AI361" s="370"/>
      <c r="AJ361" s="371"/>
      <c r="AK361" s="373"/>
      <c r="AL361" s="370"/>
      <c r="AM361" s="371"/>
      <c r="AN361" s="373"/>
      <c r="AO361" s="370"/>
      <c r="AP361" s="371"/>
      <c r="AQ361" s="373"/>
      <c r="AR361" s="370"/>
      <c r="AS361" s="371"/>
      <c r="AT361" s="373"/>
      <c r="AU361" s="370"/>
      <c r="AV361" s="371"/>
      <c r="AW361" s="373"/>
      <c r="AX361" s="370"/>
      <c r="AY361" s="371"/>
      <c r="AZ361" s="373"/>
      <c r="BA361" s="26"/>
      <c r="BB361" s="375"/>
      <c r="BC361" s="400"/>
      <c r="BD361" s="26"/>
      <c r="BE361" s="375"/>
      <c r="BF361" s="374"/>
      <c r="BG361" s="26"/>
      <c r="BH361" s="375"/>
      <c r="BI361" s="374">
        <f t="shared" si="359"/>
        <v>0</v>
      </c>
    </row>
    <row r="362" spans="2:61" ht="14.5" x14ac:dyDescent="0.35">
      <c r="B362" s="61" t="s">
        <v>176</v>
      </c>
      <c r="C362" s="62">
        <f>IFERROR(VLOOKUP($B362,'P3'!$B:$AQ,2,FALSE),0)</f>
        <v>0</v>
      </c>
      <c r="D362" s="376">
        <f>IFERROR(VLOOKUP($B362,'P3'!$B:$AQ,3,FALSE),0)</f>
        <v>0</v>
      </c>
      <c r="E362" s="377">
        <f>IFERROR(VLOOKUP($B362,'P3'!$B:$AQ,4,FALSE),0)</f>
        <v>0</v>
      </c>
      <c r="F362" s="376">
        <f>IFERROR(VLOOKUP($B362,'P3'!$B:$AQ,5,FALSE),0)</f>
        <v>0</v>
      </c>
      <c r="G362" s="377">
        <f>IFERROR(VLOOKUP($B362,'P3'!$B:$AQ,6,FALSE),0)</f>
        <v>0</v>
      </c>
      <c r="H362" s="378">
        <f>IFERROR(VLOOKUP($B362,'P3'!$B:$AQ,7,FALSE),0)</f>
        <v>0</v>
      </c>
      <c r="I362" s="379">
        <f>IFERROR(VLOOKUP($B362,'P3'!$B:$AQ,8,FALSE),0)</f>
        <v>0</v>
      </c>
      <c r="J362" s="65">
        <f>IFERROR(VLOOKUP($B362,'P3'!$B:$AQ,9,FALSE),0)</f>
        <v>0</v>
      </c>
      <c r="K362" s="392"/>
      <c r="L362" s="393"/>
      <c r="M362" s="393"/>
      <c r="N362" s="68">
        <f t="shared" ref="N362" si="372">D362*F362*H362*J362</f>
        <v>0</v>
      </c>
      <c r="O362" s="66">
        <f>SUM(K362:N362)</f>
        <v>0</v>
      </c>
      <c r="P362" s="26"/>
      <c r="Q362" s="67" cm="1">
        <f t="array" ref="Q362">SUMPRODUCT(('P3'!$M$8:$AV$8=Q$9)*('P3'!$B$11:$B$190=$B362)*('P3'!$M$11:$AV$190*1))</f>
        <v>0</v>
      </c>
      <c r="R362" s="68" cm="1">
        <f t="array" ref="R362">SUMPRODUCT(('P3'!$M$8:$AV$8=R$9)*('P3'!$B$11:$B$190=$B362)*('P3'!$M$11:$AV$190*1))</f>
        <v>0</v>
      </c>
      <c r="S362" s="69" cm="1">
        <f t="array" ref="S362">SUMPRODUCT(('P3'!$M$8:$AV$8=S$9)*('P3'!$B$11:$B$190=$B362)*('P3'!$M$11:$AV$190*1))</f>
        <v>0</v>
      </c>
      <c r="T362" s="67" cm="1">
        <f t="array" ref="T362">SUMPRODUCT(('P3'!$M$8:$AV$8=T$9)*('P3'!$B$11:$B$190=$B362)*('P3'!$M$11:$AV$190*1))</f>
        <v>0</v>
      </c>
      <c r="U362" s="68" cm="1">
        <f t="array" ref="U362">SUMPRODUCT(('P3'!$M$8:$AV$8=U$9)*('P3'!$B$11:$B$190=$B362)*('P3'!$M$11:$AV$190*1))</f>
        <v>0</v>
      </c>
      <c r="V362" s="69" cm="1">
        <f t="array" ref="V362">SUMPRODUCT(('P3'!$M$8:$AV$8=V$9)*('P3'!$B$11:$B$190=$B362)*('P3'!$M$11:$AV$190*1))</f>
        <v>0</v>
      </c>
      <c r="W362" s="67" cm="1">
        <f t="array" ref="W362">SUMPRODUCT(('P3'!$M$8:$AV$8=W$9)*('P3'!$B$11:$B$190=$B362)*('P3'!$M$11:$AV$190*1))</f>
        <v>0</v>
      </c>
      <c r="X362" s="68" cm="1">
        <f t="array" ref="X362">SUMPRODUCT(('P3'!$M$8:$AV$8=X$9)*('P3'!$B$11:$B$190=$B362)*('P3'!$M$11:$AV$190*1))</f>
        <v>0</v>
      </c>
      <c r="Y362" s="69" cm="1">
        <f t="array" ref="Y362">SUMPRODUCT(('P3'!$M$8:$AV$8=Y$9)*('P3'!$B$11:$B$190=$B362)*('P3'!$M$11:$AV$190*1))</f>
        <v>0</v>
      </c>
      <c r="Z362" s="67" cm="1">
        <f t="array" ref="Z362">SUMPRODUCT(('P3'!$M$8:$AV$8=Z$9)*('P3'!$B$11:$B$190=$B362)*('P3'!$M$11:$AV$190*1))</f>
        <v>0</v>
      </c>
      <c r="AA362" s="68" cm="1">
        <f t="array" ref="AA362">SUMPRODUCT(('P3'!$M$8:$AV$8=AA$9)*('P3'!$B$11:$B$190=$B362)*('P3'!$M$11:$AV$190*1))</f>
        <v>0</v>
      </c>
      <c r="AB362" s="69" cm="1">
        <f t="array" ref="AB362">SUMPRODUCT(('P3'!$M$8:$AV$8=AB$9)*('P3'!$B$11:$B$190=$B362)*('P3'!$M$11:$AV$190*1))</f>
        <v>0</v>
      </c>
      <c r="AC362" s="67" cm="1">
        <f t="array" ref="AC362">SUMPRODUCT(('P3'!$M$8:$AV$8=AC$9)*('P3'!$B$11:$B$190=$B362)*('P3'!$M$11:$AV$190*1))</f>
        <v>0</v>
      </c>
      <c r="AD362" s="68" cm="1">
        <f t="array" ref="AD362">SUMPRODUCT(('P3'!$M$8:$AV$8=AD$9)*('P3'!$B$11:$B$190=$B362)*('P3'!$M$11:$AV$190*1))</f>
        <v>0</v>
      </c>
      <c r="AE362" s="69" cm="1">
        <f t="array" ref="AE362">SUMPRODUCT(('P3'!$M$8:$AV$8=AE$9)*('P3'!$B$11:$B$190=$B362)*('P3'!$M$11:$AV$190*1))</f>
        <v>0</v>
      </c>
      <c r="AF362" s="67" cm="1">
        <f t="array" ref="AF362">SUMPRODUCT(('P3'!$M$8:$AV$8=AF$9)*('P3'!$B$11:$B$190=$B362)*('P3'!$M$11:$AV$190*1))</f>
        <v>0</v>
      </c>
      <c r="AG362" s="68" cm="1">
        <f t="array" ref="AG362">SUMPRODUCT(('P3'!$M$8:$AV$8=AG$9)*('P3'!$B$11:$B$190=$B362)*('P3'!$M$11:$AV$190*1))</f>
        <v>0</v>
      </c>
      <c r="AH362" s="69" cm="1">
        <f t="array" ref="AH362">SUMPRODUCT(('P3'!$M$8:$AV$8=AH$9)*('P3'!$B$11:$B$190=$B362)*('P3'!$M$11:$AV$190*1))</f>
        <v>0</v>
      </c>
      <c r="AI362" s="67" cm="1">
        <f t="array" ref="AI362">SUMPRODUCT(('P3'!$M$8:$AV$8=AI$9)*('P3'!$B$11:$B$190=$B362)*('P3'!$M$11:$AV$190*1))</f>
        <v>0</v>
      </c>
      <c r="AJ362" s="68" cm="1">
        <f t="array" ref="AJ362">SUMPRODUCT(('P3'!$M$8:$AV$8=AJ$9)*('P3'!$B$11:$B$190=$B362)*('P3'!$M$11:$AV$190*1))</f>
        <v>0</v>
      </c>
      <c r="AK362" s="69" cm="1">
        <f t="array" ref="AK362">SUMPRODUCT(('P3'!$M$8:$AV$8=AK$9)*('P3'!$B$11:$B$190=$B362)*('P3'!$M$11:$AV$190*1))</f>
        <v>0</v>
      </c>
      <c r="AL362" s="67" cm="1">
        <f t="array" ref="AL362">SUMPRODUCT(('P3'!$M$8:$AV$8=AL$9)*('P3'!$B$11:$B$190=$B362)*('P3'!$M$11:$AV$190*1))</f>
        <v>0</v>
      </c>
      <c r="AM362" s="68" cm="1">
        <f t="array" ref="AM362">SUMPRODUCT(('P3'!$M$8:$AV$8=AM$9)*('P3'!$B$11:$B$190=$B362)*('P3'!$M$11:$AV$190*1))</f>
        <v>0</v>
      </c>
      <c r="AN362" s="69" cm="1">
        <f t="array" ref="AN362">SUMPRODUCT(('P3'!$M$8:$AV$8=AN$9)*('P3'!$B$11:$B$190=$B362)*('P3'!$M$11:$AV$190*1))</f>
        <v>0</v>
      </c>
      <c r="AO362" s="67" cm="1">
        <f t="array" ref="AO362">SUMPRODUCT(('P3'!$M$8:$AV$8=AO$9)*('P3'!$B$11:$B$190=$B362)*('P3'!$M$11:$AV$190*1))</f>
        <v>0</v>
      </c>
      <c r="AP362" s="68" cm="1">
        <f t="array" ref="AP362">SUMPRODUCT(('P3'!$M$8:$AV$8=AP$9)*('P3'!$B$11:$B$190=$B362)*('P3'!$M$11:$AV$190*1))</f>
        <v>0</v>
      </c>
      <c r="AQ362" s="69" cm="1">
        <f t="array" ref="AQ362">SUMPRODUCT(('P3'!$M$8:$AV$8=AQ$9)*('P3'!$B$11:$B$190=$B362)*('P3'!$M$11:$AV$190*1))</f>
        <v>0</v>
      </c>
      <c r="AR362" s="67" cm="1">
        <f t="array" ref="AR362">SUMPRODUCT(('P3'!$M$8:$AV$8=AR$9)*('P3'!$B$11:$B$190=$B362)*('P3'!$M$11:$AV$190*1))</f>
        <v>0</v>
      </c>
      <c r="AS362" s="68" cm="1">
        <f t="array" ref="AS362">SUMPRODUCT(('P3'!$M$8:$AV$8=AS$9)*('P3'!$B$11:$B$190=$B362)*('P3'!$M$11:$AV$190*1))</f>
        <v>0</v>
      </c>
      <c r="AT362" s="69" cm="1">
        <f t="array" ref="AT362">SUMPRODUCT(('P3'!$M$8:$AV$8=AT$9)*('P3'!$B$11:$B$190=$B362)*('P3'!$M$11:$AV$190*1))</f>
        <v>0</v>
      </c>
      <c r="AU362" s="67" cm="1">
        <f t="array" ref="AU362">SUMPRODUCT(('P3'!$M$8:$AV$8=AU$9)*('P3'!$B$11:$B$190=$B362)*('P3'!$M$11:$AV$190*1))</f>
        <v>0</v>
      </c>
      <c r="AV362" s="68" cm="1">
        <f t="array" ref="AV362">SUMPRODUCT(('P3'!$M$8:$AV$8=AV$9)*('P3'!$B$11:$B$190=$B362)*('P3'!$M$11:$AV$190*1))</f>
        <v>0</v>
      </c>
      <c r="AW362" s="69" cm="1">
        <f t="array" ref="AW362">SUMPRODUCT(('P3'!$M$8:$AV$8=AW$9)*('P3'!$B$11:$B$190=$B362)*('P3'!$M$11:$AV$190*1))</f>
        <v>0</v>
      </c>
      <c r="AX362" s="67" cm="1">
        <f t="array" ref="AX362">SUMPRODUCT(('P3'!$M$8:$AV$8=AX$9)*('P3'!$B$11:$B$190=$B362)*('P3'!$M$11:$AV$190*1))</f>
        <v>0</v>
      </c>
      <c r="AY362" s="68" cm="1">
        <f t="array" ref="AY362">SUMPRODUCT(('P3'!$M$8:$AV$8=AY$9)*('P3'!$B$11:$B$190=$B362)*('P3'!$M$11:$AV$190*1))</f>
        <v>0</v>
      </c>
      <c r="AZ362" s="69" cm="1">
        <f t="array" ref="AZ362">SUMPRODUCT(('P3'!$M$8:$AV$8=AZ$9)*('P3'!$B$11:$B$190=$B362)*('P3'!$M$11:$AV$190*1))</f>
        <v>0</v>
      </c>
      <c r="BA362" s="26"/>
      <c r="BB362" s="381"/>
      <c r="BC362" s="382"/>
      <c r="BD362" s="26"/>
      <c r="BE362" s="381">
        <f t="shared" ref="BE362:BE371" si="373">SUM(Q362:AZ362)</f>
        <v>0</v>
      </c>
      <c r="BF362" s="383">
        <f t="shared" ref="BF362:BF371" si="374">IFERROR(BE362/O362,0)</f>
        <v>0</v>
      </c>
      <c r="BG362" s="26"/>
      <c r="BH362" s="381">
        <f t="shared" ref="BH362:BH371" si="375">BB362+BE362</f>
        <v>0</v>
      </c>
      <c r="BI362" s="383">
        <f t="shared" si="359"/>
        <v>0</v>
      </c>
    </row>
    <row r="363" spans="2:61" ht="14.5" x14ac:dyDescent="0.35">
      <c r="B363" s="61" t="s">
        <v>177</v>
      </c>
      <c r="C363" s="62">
        <f>IFERROR(VLOOKUP($B363,'P3'!$B:$AQ,2,FALSE),0)</f>
        <v>0</v>
      </c>
      <c r="D363" s="376">
        <f>IFERROR(VLOOKUP($B363,'P3'!$B:$AQ,3,FALSE),0)</f>
        <v>0</v>
      </c>
      <c r="E363" s="377">
        <f>IFERROR(VLOOKUP($B363,'P3'!$B:$AQ,4,FALSE),0)</f>
        <v>0</v>
      </c>
      <c r="F363" s="376">
        <f>IFERROR(VLOOKUP($B363,'P3'!$B:$AQ,5,FALSE),0)</f>
        <v>0</v>
      </c>
      <c r="G363" s="377">
        <f>IFERROR(VLOOKUP($B363,'P3'!$B:$AQ,6,FALSE),0)</f>
        <v>0</v>
      </c>
      <c r="H363" s="378">
        <f>IFERROR(VLOOKUP($B363,'P3'!$B:$AQ,7,FALSE),0)</f>
        <v>0</v>
      </c>
      <c r="I363" s="379">
        <f>IFERROR(VLOOKUP($B363,'P3'!$B:$AQ,8,FALSE),0)</f>
        <v>0</v>
      </c>
      <c r="J363" s="65">
        <f>IFERROR(VLOOKUP($B363,'P3'!$B:$AQ,9,FALSE),0)</f>
        <v>0</v>
      </c>
      <c r="K363" s="392"/>
      <c r="L363" s="393"/>
      <c r="M363" s="393"/>
      <c r="N363" s="68">
        <f t="shared" ref="N363:N371" si="376">D363*F363*H363*J363</f>
        <v>0</v>
      </c>
      <c r="O363" s="66">
        <f t="shared" ref="O363:O371" si="377">SUM(K363:N363)</f>
        <v>0</v>
      </c>
      <c r="P363" s="26"/>
      <c r="Q363" s="67" cm="1">
        <f t="array" ref="Q363">SUMPRODUCT(('P3'!$M$8:$AV$8=Q$9)*('P3'!$B$11:$B$190=$B363)*('P3'!$M$11:$AV$190*1))</f>
        <v>0</v>
      </c>
      <c r="R363" s="68" cm="1">
        <f t="array" ref="R363">SUMPRODUCT(('P3'!$M$8:$AV$8=R$9)*('P3'!$B$11:$B$190=$B363)*('P3'!$M$11:$AV$190*1))</f>
        <v>0</v>
      </c>
      <c r="S363" s="69" cm="1">
        <f t="array" ref="S363">SUMPRODUCT(('P3'!$M$8:$AV$8=S$9)*('P3'!$B$11:$B$190=$B363)*('P3'!$M$11:$AV$190*1))</f>
        <v>0</v>
      </c>
      <c r="T363" s="67" cm="1">
        <f t="array" ref="T363">SUMPRODUCT(('P3'!$M$8:$AV$8=T$9)*('P3'!$B$11:$B$190=$B363)*('P3'!$M$11:$AV$190*1))</f>
        <v>0</v>
      </c>
      <c r="U363" s="68" cm="1">
        <f t="array" ref="U363">SUMPRODUCT(('P3'!$M$8:$AV$8=U$9)*('P3'!$B$11:$B$190=$B363)*('P3'!$M$11:$AV$190*1))</f>
        <v>0</v>
      </c>
      <c r="V363" s="69" cm="1">
        <f t="array" ref="V363">SUMPRODUCT(('P3'!$M$8:$AV$8=V$9)*('P3'!$B$11:$B$190=$B363)*('P3'!$M$11:$AV$190*1))</f>
        <v>0</v>
      </c>
      <c r="W363" s="67" cm="1">
        <f t="array" ref="W363">SUMPRODUCT(('P3'!$M$8:$AV$8=W$9)*('P3'!$B$11:$B$190=$B363)*('P3'!$M$11:$AV$190*1))</f>
        <v>0</v>
      </c>
      <c r="X363" s="68" cm="1">
        <f t="array" ref="X363">SUMPRODUCT(('P3'!$M$8:$AV$8=X$9)*('P3'!$B$11:$B$190=$B363)*('P3'!$M$11:$AV$190*1))</f>
        <v>0</v>
      </c>
      <c r="Y363" s="69" cm="1">
        <f t="array" ref="Y363">SUMPRODUCT(('P3'!$M$8:$AV$8=Y$9)*('P3'!$B$11:$B$190=$B363)*('P3'!$M$11:$AV$190*1))</f>
        <v>0</v>
      </c>
      <c r="Z363" s="67" cm="1">
        <f t="array" ref="Z363">SUMPRODUCT(('P3'!$M$8:$AV$8=Z$9)*('P3'!$B$11:$B$190=$B363)*('P3'!$M$11:$AV$190*1))</f>
        <v>0</v>
      </c>
      <c r="AA363" s="68" cm="1">
        <f t="array" ref="AA363">SUMPRODUCT(('P3'!$M$8:$AV$8=AA$9)*('P3'!$B$11:$B$190=$B363)*('P3'!$M$11:$AV$190*1))</f>
        <v>0</v>
      </c>
      <c r="AB363" s="69" cm="1">
        <f t="array" ref="AB363">SUMPRODUCT(('P3'!$M$8:$AV$8=AB$9)*('P3'!$B$11:$B$190=$B363)*('P3'!$M$11:$AV$190*1))</f>
        <v>0</v>
      </c>
      <c r="AC363" s="67" cm="1">
        <f t="array" ref="AC363">SUMPRODUCT(('P3'!$M$8:$AV$8=AC$9)*('P3'!$B$11:$B$190=$B363)*('P3'!$M$11:$AV$190*1))</f>
        <v>0</v>
      </c>
      <c r="AD363" s="68" cm="1">
        <f t="array" ref="AD363">SUMPRODUCT(('P3'!$M$8:$AV$8=AD$9)*('P3'!$B$11:$B$190=$B363)*('P3'!$M$11:$AV$190*1))</f>
        <v>0</v>
      </c>
      <c r="AE363" s="69" cm="1">
        <f t="array" ref="AE363">SUMPRODUCT(('P3'!$M$8:$AV$8=AE$9)*('P3'!$B$11:$B$190=$B363)*('P3'!$M$11:$AV$190*1))</f>
        <v>0</v>
      </c>
      <c r="AF363" s="67" cm="1">
        <f t="array" ref="AF363">SUMPRODUCT(('P3'!$M$8:$AV$8=AF$9)*('P3'!$B$11:$B$190=$B363)*('P3'!$M$11:$AV$190*1))</f>
        <v>0</v>
      </c>
      <c r="AG363" s="68" cm="1">
        <f t="array" ref="AG363">SUMPRODUCT(('P3'!$M$8:$AV$8=AG$9)*('P3'!$B$11:$B$190=$B363)*('P3'!$M$11:$AV$190*1))</f>
        <v>0</v>
      </c>
      <c r="AH363" s="69" cm="1">
        <f t="array" ref="AH363">SUMPRODUCT(('P3'!$M$8:$AV$8=AH$9)*('P3'!$B$11:$B$190=$B363)*('P3'!$M$11:$AV$190*1))</f>
        <v>0</v>
      </c>
      <c r="AI363" s="67" cm="1">
        <f t="array" ref="AI363">SUMPRODUCT(('P3'!$M$8:$AV$8=AI$9)*('P3'!$B$11:$B$190=$B363)*('P3'!$M$11:$AV$190*1))</f>
        <v>0</v>
      </c>
      <c r="AJ363" s="68" cm="1">
        <f t="array" ref="AJ363">SUMPRODUCT(('P3'!$M$8:$AV$8=AJ$9)*('P3'!$B$11:$B$190=$B363)*('P3'!$M$11:$AV$190*1))</f>
        <v>0</v>
      </c>
      <c r="AK363" s="69" cm="1">
        <f t="array" ref="AK363">SUMPRODUCT(('P3'!$M$8:$AV$8=AK$9)*('P3'!$B$11:$B$190=$B363)*('P3'!$M$11:$AV$190*1))</f>
        <v>0</v>
      </c>
      <c r="AL363" s="67" cm="1">
        <f t="array" ref="AL363">SUMPRODUCT(('P3'!$M$8:$AV$8=AL$9)*('P3'!$B$11:$B$190=$B363)*('P3'!$M$11:$AV$190*1))</f>
        <v>0</v>
      </c>
      <c r="AM363" s="68" cm="1">
        <f t="array" ref="AM363">SUMPRODUCT(('P3'!$M$8:$AV$8=AM$9)*('P3'!$B$11:$B$190=$B363)*('P3'!$M$11:$AV$190*1))</f>
        <v>0</v>
      </c>
      <c r="AN363" s="69" cm="1">
        <f t="array" ref="AN363">SUMPRODUCT(('P3'!$M$8:$AV$8=AN$9)*('P3'!$B$11:$B$190=$B363)*('P3'!$M$11:$AV$190*1))</f>
        <v>0</v>
      </c>
      <c r="AO363" s="67" cm="1">
        <f t="array" ref="AO363">SUMPRODUCT(('P3'!$M$8:$AV$8=AO$9)*('P3'!$B$11:$B$190=$B363)*('P3'!$M$11:$AV$190*1))</f>
        <v>0</v>
      </c>
      <c r="AP363" s="68" cm="1">
        <f t="array" ref="AP363">SUMPRODUCT(('P3'!$M$8:$AV$8=AP$9)*('P3'!$B$11:$B$190=$B363)*('P3'!$M$11:$AV$190*1))</f>
        <v>0</v>
      </c>
      <c r="AQ363" s="69" cm="1">
        <f t="array" ref="AQ363">SUMPRODUCT(('P3'!$M$8:$AV$8=AQ$9)*('P3'!$B$11:$B$190=$B363)*('P3'!$M$11:$AV$190*1))</f>
        <v>0</v>
      </c>
      <c r="AR363" s="67" cm="1">
        <f t="array" ref="AR363">SUMPRODUCT(('P3'!$M$8:$AV$8=AR$9)*('P3'!$B$11:$B$190=$B363)*('P3'!$M$11:$AV$190*1))</f>
        <v>0</v>
      </c>
      <c r="AS363" s="68" cm="1">
        <f t="array" ref="AS363">SUMPRODUCT(('P3'!$M$8:$AV$8=AS$9)*('P3'!$B$11:$B$190=$B363)*('P3'!$M$11:$AV$190*1))</f>
        <v>0</v>
      </c>
      <c r="AT363" s="69" cm="1">
        <f t="array" ref="AT363">SUMPRODUCT(('P3'!$M$8:$AV$8=AT$9)*('P3'!$B$11:$B$190=$B363)*('P3'!$M$11:$AV$190*1))</f>
        <v>0</v>
      </c>
      <c r="AU363" s="67" cm="1">
        <f t="array" ref="AU363">SUMPRODUCT(('P3'!$M$8:$AV$8=AU$9)*('P3'!$B$11:$B$190=$B363)*('P3'!$M$11:$AV$190*1))</f>
        <v>0</v>
      </c>
      <c r="AV363" s="68" cm="1">
        <f t="array" ref="AV363">SUMPRODUCT(('P3'!$M$8:$AV$8=AV$9)*('P3'!$B$11:$B$190=$B363)*('P3'!$M$11:$AV$190*1))</f>
        <v>0</v>
      </c>
      <c r="AW363" s="69" cm="1">
        <f t="array" ref="AW363">SUMPRODUCT(('P3'!$M$8:$AV$8=AW$9)*('P3'!$B$11:$B$190=$B363)*('P3'!$M$11:$AV$190*1))</f>
        <v>0</v>
      </c>
      <c r="AX363" s="67" cm="1">
        <f t="array" ref="AX363">SUMPRODUCT(('P3'!$M$8:$AV$8=AX$9)*('P3'!$B$11:$B$190=$B363)*('P3'!$M$11:$AV$190*1))</f>
        <v>0</v>
      </c>
      <c r="AY363" s="68" cm="1">
        <f t="array" ref="AY363">SUMPRODUCT(('P3'!$M$8:$AV$8=AY$9)*('P3'!$B$11:$B$190=$B363)*('P3'!$M$11:$AV$190*1))</f>
        <v>0</v>
      </c>
      <c r="AZ363" s="69" cm="1">
        <f t="array" ref="AZ363">SUMPRODUCT(('P3'!$M$8:$AV$8=AZ$9)*('P3'!$B$11:$B$190=$B363)*('P3'!$M$11:$AV$190*1))</f>
        <v>0</v>
      </c>
      <c r="BA363" s="26"/>
      <c r="BB363" s="381"/>
      <c r="BC363" s="382"/>
      <c r="BD363" s="26"/>
      <c r="BE363" s="381">
        <f t="shared" si="373"/>
        <v>0</v>
      </c>
      <c r="BF363" s="383">
        <f t="shared" si="374"/>
        <v>0</v>
      </c>
      <c r="BG363" s="26"/>
      <c r="BH363" s="381">
        <f t="shared" si="375"/>
        <v>0</v>
      </c>
      <c r="BI363" s="383">
        <f t="shared" si="359"/>
        <v>0</v>
      </c>
    </row>
    <row r="364" spans="2:61" ht="14.5" hidden="1" customHeight="1" outlineLevel="1" x14ac:dyDescent="0.35">
      <c r="B364" s="61" t="s">
        <v>178</v>
      </c>
      <c r="C364" s="62">
        <f>IFERROR(VLOOKUP($B364,'P3'!$B:$AQ,2,FALSE),0)</f>
        <v>0</v>
      </c>
      <c r="D364" s="376">
        <f>IFERROR(VLOOKUP($B364,'P3'!$B:$AQ,3,FALSE),0)</f>
        <v>0</v>
      </c>
      <c r="E364" s="377">
        <f>IFERROR(VLOOKUP($B364,'P3'!$B:$AQ,4,FALSE),0)</f>
        <v>0</v>
      </c>
      <c r="F364" s="376">
        <f>IFERROR(VLOOKUP($B364,'P3'!$B:$AQ,5,FALSE),0)</f>
        <v>0</v>
      </c>
      <c r="G364" s="377">
        <f>IFERROR(VLOOKUP($B364,'P3'!$B:$AQ,6,FALSE),0)</f>
        <v>0</v>
      </c>
      <c r="H364" s="378">
        <f>IFERROR(VLOOKUP($B364,'P3'!$B:$AQ,7,FALSE),0)</f>
        <v>0</v>
      </c>
      <c r="I364" s="379">
        <f>IFERROR(VLOOKUP($B364,'P3'!$B:$AQ,8,FALSE),0)</f>
        <v>0</v>
      </c>
      <c r="J364" s="65">
        <f>IFERROR(VLOOKUP($B364,'P3'!$B:$AQ,9,FALSE),0)</f>
        <v>0</v>
      </c>
      <c r="K364" s="392"/>
      <c r="L364" s="393"/>
      <c r="M364" s="393"/>
      <c r="N364" s="68">
        <f t="shared" si="376"/>
        <v>0</v>
      </c>
      <c r="O364" s="66">
        <f t="shared" si="377"/>
        <v>0</v>
      </c>
      <c r="P364" s="26"/>
      <c r="Q364" s="67" cm="1">
        <f t="array" ref="Q364">SUMPRODUCT(('P3'!$M$8:$AV$8=Q$9)*('P3'!$B$11:$B$190=$B364)*('P3'!$M$11:$AV$190*1))</f>
        <v>0</v>
      </c>
      <c r="R364" s="68" cm="1">
        <f t="array" ref="R364">SUMPRODUCT(('P3'!$M$8:$AV$8=R$9)*('P3'!$B$11:$B$190=$B364)*('P3'!$M$11:$AV$190*1))</f>
        <v>0</v>
      </c>
      <c r="S364" s="69" cm="1">
        <f t="array" ref="S364">SUMPRODUCT(('P3'!$M$8:$AV$8=S$9)*('P3'!$B$11:$B$190=$B364)*('P3'!$M$11:$AV$190*1))</f>
        <v>0</v>
      </c>
      <c r="T364" s="67" cm="1">
        <f t="array" ref="T364">SUMPRODUCT(('P3'!$M$8:$AV$8=T$9)*('P3'!$B$11:$B$190=$B364)*('P3'!$M$11:$AV$190*1))</f>
        <v>0</v>
      </c>
      <c r="U364" s="68" cm="1">
        <f t="array" ref="U364">SUMPRODUCT(('P3'!$M$8:$AV$8=U$9)*('P3'!$B$11:$B$190=$B364)*('P3'!$M$11:$AV$190*1))</f>
        <v>0</v>
      </c>
      <c r="V364" s="69" cm="1">
        <f t="array" ref="V364">SUMPRODUCT(('P3'!$M$8:$AV$8=V$9)*('P3'!$B$11:$B$190=$B364)*('P3'!$M$11:$AV$190*1))</f>
        <v>0</v>
      </c>
      <c r="W364" s="67" cm="1">
        <f t="array" ref="W364">SUMPRODUCT(('P3'!$M$8:$AV$8=W$9)*('P3'!$B$11:$B$190=$B364)*('P3'!$M$11:$AV$190*1))</f>
        <v>0</v>
      </c>
      <c r="X364" s="68" cm="1">
        <f t="array" ref="X364">SUMPRODUCT(('P3'!$M$8:$AV$8=X$9)*('P3'!$B$11:$B$190=$B364)*('P3'!$M$11:$AV$190*1))</f>
        <v>0</v>
      </c>
      <c r="Y364" s="69" cm="1">
        <f t="array" ref="Y364">SUMPRODUCT(('P3'!$M$8:$AV$8=Y$9)*('P3'!$B$11:$B$190=$B364)*('P3'!$M$11:$AV$190*1))</f>
        <v>0</v>
      </c>
      <c r="Z364" s="67" cm="1">
        <f t="array" ref="Z364">SUMPRODUCT(('P3'!$M$8:$AV$8=Z$9)*('P3'!$B$11:$B$190=$B364)*('P3'!$M$11:$AV$190*1))</f>
        <v>0</v>
      </c>
      <c r="AA364" s="68" cm="1">
        <f t="array" ref="AA364">SUMPRODUCT(('P3'!$M$8:$AV$8=AA$9)*('P3'!$B$11:$B$190=$B364)*('P3'!$M$11:$AV$190*1))</f>
        <v>0</v>
      </c>
      <c r="AB364" s="69" cm="1">
        <f t="array" ref="AB364">SUMPRODUCT(('P3'!$M$8:$AV$8=AB$9)*('P3'!$B$11:$B$190=$B364)*('P3'!$M$11:$AV$190*1))</f>
        <v>0</v>
      </c>
      <c r="AC364" s="67" cm="1">
        <f t="array" ref="AC364">SUMPRODUCT(('P3'!$M$8:$AV$8=AC$9)*('P3'!$B$11:$B$190=$B364)*('P3'!$M$11:$AV$190*1))</f>
        <v>0</v>
      </c>
      <c r="AD364" s="68" cm="1">
        <f t="array" ref="AD364">SUMPRODUCT(('P3'!$M$8:$AV$8=AD$9)*('P3'!$B$11:$B$190=$B364)*('P3'!$M$11:$AV$190*1))</f>
        <v>0</v>
      </c>
      <c r="AE364" s="69" cm="1">
        <f t="array" ref="AE364">SUMPRODUCT(('P3'!$M$8:$AV$8=AE$9)*('P3'!$B$11:$B$190=$B364)*('P3'!$M$11:$AV$190*1))</f>
        <v>0</v>
      </c>
      <c r="AF364" s="67" cm="1">
        <f t="array" ref="AF364">SUMPRODUCT(('P3'!$M$8:$AV$8=AF$9)*('P3'!$B$11:$B$190=$B364)*('P3'!$M$11:$AV$190*1))</f>
        <v>0</v>
      </c>
      <c r="AG364" s="68" cm="1">
        <f t="array" ref="AG364">SUMPRODUCT(('P3'!$M$8:$AV$8=AG$9)*('P3'!$B$11:$B$190=$B364)*('P3'!$M$11:$AV$190*1))</f>
        <v>0</v>
      </c>
      <c r="AH364" s="69" cm="1">
        <f t="array" ref="AH364">SUMPRODUCT(('P3'!$M$8:$AV$8=AH$9)*('P3'!$B$11:$B$190=$B364)*('P3'!$M$11:$AV$190*1))</f>
        <v>0</v>
      </c>
      <c r="AI364" s="67" cm="1">
        <f t="array" ref="AI364">SUMPRODUCT(('P3'!$M$8:$AV$8=AI$9)*('P3'!$B$11:$B$190=$B364)*('P3'!$M$11:$AV$190*1))</f>
        <v>0</v>
      </c>
      <c r="AJ364" s="68" cm="1">
        <f t="array" ref="AJ364">SUMPRODUCT(('P3'!$M$8:$AV$8=AJ$9)*('P3'!$B$11:$B$190=$B364)*('P3'!$M$11:$AV$190*1))</f>
        <v>0</v>
      </c>
      <c r="AK364" s="69" cm="1">
        <f t="array" ref="AK364">SUMPRODUCT(('P3'!$M$8:$AV$8=AK$9)*('P3'!$B$11:$B$190=$B364)*('P3'!$M$11:$AV$190*1))</f>
        <v>0</v>
      </c>
      <c r="AL364" s="67" cm="1">
        <f t="array" ref="AL364">SUMPRODUCT(('P3'!$M$8:$AV$8=AL$9)*('P3'!$B$11:$B$190=$B364)*('P3'!$M$11:$AV$190*1))</f>
        <v>0</v>
      </c>
      <c r="AM364" s="68" cm="1">
        <f t="array" ref="AM364">SUMPRODUCT(('P3'!$M$8:$AV$8=AM$9)*('P3'!$B$11:$B$190=$B364)*('P3'!$M$11:$AV$190*1))</f>
        <v>0</v>
      </c>
      <c r="AN364" s="69" cm="1">
        <f t="array" ref="AN364">SUMPRODUCT(('P3'!$M$8:$AV$8=AN$9)*('P3'!$B$11:$B$190=$B364)*('P3'!$M$11:$AV$190*1))</f>
        <v>0</v>
      </c>
      <c r="AO364" s="67" cm="1">
        <f t="array" ref="AO364">SUMPRODUCT(('P3'!$M$8:$AV$8=AO$9)*('P3'!$B$11:$B$190=$B364)*('P3'!$M$11:$AV$190*1))</f>
        <v>0</v>
      </c>
      <c r="AP364" s="68" cm="1">
        <f t="array" ref="AP364">SUMPRODUCT(('P3'!$M$8:$AV$8=AP$9)*('P3'!$B$11:$B$190=$B364)*('P3'!$M$11:$AV$190*1))</f>
        <v>0</v>
      </c>
      <c r="AQ364" s="69" cm="1">
        <f t="array" ref="AQ364">SUMPRODUCT(('P3'!$M$8:$AV$8=AQ$9)*('P3'!$B$11:$B$190=$B364)*('P3'!$M$11:$AV$190*1))</f>
        <v>0</v>
      </c>
      <c r="AR364" s="67" cm="1">
        <f t="array" ref="AR364">SUMPRODUCT(('P3'!$M$8:$AV$8=AR$9)*('P3'!$B$11:$B$190=$B364)*('P3'!$M$11:$AV$190*1))</f>
        <v>0</v>
      </c>
      <c r="AS364" s="68" cm="1">
        <f t="array" ref="AS364">SUMPRODUCT(('P3'!$M$8:$AV$8=AS$9)*('P3'!$B$11:$B$190=$B364)*('P3'!$M$11:$AV$190*1))</f>
        <v>0</v>
      </c>
      <c r="AT364" s="69" cm="1">
        <f t="array" ref="AT364">SUMPRODUCT(('P3'!$M$8:$AV$8=AT$9)*('P3'!$B$11:$B$190=$B364)*('P3'!$M$11:$AV$190*1))</f>
        <v>0</v>
      </c>
      <c r="AU364" s="67" cm="1">
        <f t="array" ref="AU364">SUMPRODUCT(('P3'!$M$8:$AV$8=AU$9)*('P3'!$B$11:$B$190=$B364)*('P3'!$M$11:$AV$190*1))</f>
        <v>0</v>
      </c>
      <c r="AV364" s="68" cm="1">
        <f t="array" ref="AV364">SUMPRODUCT(('P3'!$M$8:$AV$8=AV$9)*('P3'!$B$11:$B$190=$B364)*('P3'!$M$11:$AV$190*1))</f>
        <v>0</v>
      </c>
      <c r="AW364" s="69" cm="1">
        <f t="array" ref="AW364">SUMPRODUCT(('P3'!$M$8:$AV$8=AW$9)*('P3'!$B$11:$B$190=$B364)*('P3'!$M$11:$AV$190*1))</f>
        <v>0</v>
      </c>
      <c r="AX364" s="67" cm="1">
        <f t="array" ref="AX364">SUMPRODUCT(('P3'!$M$8:$AV$8=AX$9)*('P3'!$B$11:$B$190=$B364)*('P3'!$M$11:$AV$190*1))</f>
        <v>0</v>
      </c>
      <c r="AY364" s="68" cm="1">
        <f t="array" ref="AY364">SUMPRODUCT(('P3'!$M$8:$AV$8=AY$9)*('P3'!$B$11:$B$190=$B364)*('P3'!$M$11:$AV$190*1))</f>
        <v>0</v>
      </c>
      <c r="AZ364" s="69" cm="1">
        <f t="array" ref="AZ364">SUMPRODUCT(('P3'!$M$8:$AV$8=AZ$9)*('P3'!$B$11:$B$190=$B364)*('P3'!$M$11:$AV$190*1))</f>
        <v>0</v>
      </c>
      <c r="BA364" s="26"/>
      <c r="BB364" s="381"/>
      <c r="BC364" s="382"/>
      <c r="BD364" s="26"/>
      <c r="BE364" s="381">
        <f t="shared" si="373"/>
        <v>0</v>
      </c>
      <c r="BF364" s="383">
        <f t="shared" si="374"/>
        <v>0</v>
      </c>
      <c r="BG364" s="26"/>
      <c r="BH364" s="381">
        <f t="shared" si="375"/>
        <v>0</v>
      </c>
      <c r="BI364" s="383">
        <f t="shared" si="359"/>
        <v>0</v>
      </c>
    </row>
    <row r="365" spans="2:61" ht="14.5" hidden="1" customHeight="1" outlineLevel="1" x14ac:dyDescent="0.35">
      <c r="B365" s="61" t="s">
        <v>761</v>
      </c>
      <c r="C365" s="62">
        <f>IFERROR(VLOOKUP($B365,'P3'!$B:$AQ,2,FALSE),0)</f>
        <v>0</v>
      </c>
      <c r="D365" s="376">
        <f>IFERROR(VLOOKUP($B365,'P3'!$B:$AQ,3,FALSE),0)</f>
        <v>0</v>
      </c>
      <c r="E365" s="377">
        <f>IFERROR(VLOOKUP($B365,'P3'!$B:$AQ,4,FALSE),0)</f>
        <v>0</v>
      </c>
      <c r="F365" s="376">
        <f>IFERROR(VLOOKUP($B365,'P3'!$B:$AQ,5,FALSE),0)</f>
        <v>0</v>
      </c>
      <c r="G365" s="377">
        <f>IFERROR(VLOOKUP($B365,'P3'!$B:$AQ,6,FALSE),0)</f>
        <v>0</v>
      </c>
      <c r="H365" s="378">
        <f>IFERROR(VLOOKUP($B365,'P3'!$B:$AQ,7,FALSE),0)</f>
        <v>0</v>
      </c>
      <c r="I365" s="379">
        <f>IFERROR(VLOOKUP($B365,'P3'!$B:$AQ,8,FALSE),0)</f>
        <v>0</v>
      </c>
      <c r="J365" s="65">
        <f>IFERROR(VLOOKUP($B365,'P3'!$B:$AQ,9,FALSE),0)</f>
        <v>0</v>
      </c>
      <c r="K365" s="392"/>
      <c r="L365" s="393"/>
      <c r="M365" s="393"/>
      <c r="N365" s="68">
        <f t="shared" si="376"/>
        <v>0</v>
      </c>
      <c r="O365" s="66">
        <f t="shared" si="377"/>
        <v>0</v>
      </c>
      <c r="P365" s="26"/>
      <c r="Q365" s="67" cm="1">
        <f t="array" ref="Q365">SUMPRODUCT(('P3'!$M$8:$AV$8=Q$9)*('P3'!$B$11:$B$190=$B365)*('P3'!$M$11:$AV$190*1))</f>
        <v>0</v>
      </c>
      <c r="R365" s="68" cm="1">
        <f t="array" ref="R365">SUMPRODUCT(('P3'!$M$8:$AV$8=R$9)*('P3'!$B$11:$B$190=$B365)*('P3'!$M$11:$AV$190*1))</f>
        <v>0</v>
      </c>
      <c r="S365" s="69" cm="1">
        <f t="array" ref="S365">SUMPRODUCT(('P3'!$M$8:$AV$8=S$9)*('P3'!$B$11:$B$190=$B365)*('P3'!$M$11:$AV$190*1))</f>
        <v>0</v>
      </c>
      <c r="T365" s="67" cm="1">
        <f t="array" ref="T365">SUMPRODUCT(('P3'!$M$8:$AV$8=T$9)*('P3'!$B$11:$B$190=$B365)*('P3'!$M$11:$AV$190*1))</f>
        <v>0</v>
      </c>
      <c r="U365" s="68" cm="1">
        <f t="array" ref="U365">SUMPRODUCT(('P3'!$M$8:$AV$8=U$9)*('P3'!$B$11:$B$190=$B365)*('P3'!$M$11:$AV$190*1))</f>
        <v>0</v>
      </c>
      <c r="V365" s="69" cm="1">
        <f t="array" ref="V365">SUMPRODUCT(('P3'!$M$8:$AV$8=V$9)*('P3'!$B$11:$B$190=$B365)*('P3'!$M$11:$AV$190*1))</f>
        <v>0</v>
      </c>
      <c r="W365" s="67" cm="1">
        <f t="array" ref="W365">SUMPRODUCT(('P3'!$M$8:$AV$8=W$9)*('P3'!$B$11:$B$190=$B365)*('P3'!$M$11:$AV$190*1))</f>
        <v>0</v>
      </c>
      <c r="X365" s="68" cm="1">
        <f t="array" ref="X365">SUMPRODUCT(('P3'!$M$8:$AV$8=X$9)*('P3'!$B$11:$B$190=$B365)*('P3'!$M$11:$AV$190*1))</f>
        <v>0</v>
      </c>
      <c r="Y365" s="69" cm="1">
        <f t="array" ref="Y365">SUMPRODUCT(('P3'!$M$8:$AV$8=Y$9)*('P3'!$B$11:$B$190=$B365)*('P3'!$M$11:$AV$190*1))</f>
        <v>0</v>
      </c>
      <c r="Z365" s="67" cm="1">
        <f t="array" ref="Z365">SUMPRODUCT(('P3'!$M$8:$AV$8=Z$9)*('P3'!$B$11:$B$190=$B365)*('P3'!$M$11:$AV$190*1))</f>
        <v>0</v>
      </c>
      <c r="AA365" s="68" cm="1">
        <f t="array" ref="AA365">SUMPRODUCT(('P3'!$M$8:$AV$8=AA$9)*('P3'!$B$11:$B$190=$B365)*('P3'!$M$11:$AV$190*1))</f>
        <v>0</v>
      </c>
      <c r="AB365" s="69" cm="1">
        <f t="array" ref="AB365">SUMPRODUCT(('P3'!$M$8:$AV$8=AB$9)*('P3'!$B$11:$B$190=$B365)*('P3'!$M$11:$AV$190*1))</f>
        <v>0</v>
      </c>
      <c r="AC365" s="67" cm="1">
        <f t="array" ref="AC365">SUMPRODUCT(('P3'!$M$8:$AV$8=AC$9)*('P3'!$B$11:$B$190=$B365)*('P3'!$M$11:$AV$190*1))</f>
        <v>0</v>
      </c>
      <c r="AD365" s="68" cm="1">
        <f t="array" ref="AD365">SUMPRODUCT(('P3'!$M$8:$AV$8=AD$9)*('P3'!$B$11:$B$190=$B365)*('P3'!$M$11:$AV$190*1))</f>
        <v>0</v>
      </c>
      <c r="AE365" s="69" cm="1">
        <f t="array" ref="AE365">SUMPRODUCT(('P3'!$M$8:$AV$8=AE$9)*('P3'!$B$11:$B$190=$B365)*('P3'!$M$11:$AV$190*1))</f>
        <v>0</v>
      </c>
      <c r="AF365" s="67" cm="1">
        <f t="array" ref="AF365">SUMPRODUCT(('P3'!$M$8:$AV$8=AF$9)*('P3'!$B$11:$B$190=$B365)*('P3'!$M$11:$AV$190*1))</f>
        <v>0</v>
      </c>
      <c r="AG365" s="68" cm="1">
        <f t="array" ref="AG365">SUMPRODUCT(('P3'!$M$8:$AV$8=AG$9)*('P3'!$B$11:$B$190=$B365)*('P3'!$M$11:$AV$190*1))</f>
        <v>0</v>
      </c>
      <c r="AH365" s="69" cm="1">
        <f t="array" ref="AH365">SUMPRODUCT(('P3'!$M$8:$AV$8=AH$9)*('P3'!$B$11:$B$190=$B365)*('P3'!$M$11:$AV$190*1))</f>
        <v>0</v>
      </c>
      <c r="AI365" s="67" cm="1">
        <f t="array" ref="AI365">SUMPRODUCT(('P3'!$M$8:$AV$8=AI$9)*('P3'!$B$11:$B$190=$B365)*('P3'!$M$11:$AV$190*1))</f>
        <v>0</v>
      </c>
      <c r="AJ365" s="68" cm="1">
        <f t="array" ref="AJ365">SUMPRODUCT(('P3'!$M$8:$AV$8=AJ$9)*('P3'!$B$11:$B$190=$B365)*('P3'!$M$11:$AV$190*1))</f>
        <v>0</v>
      </c>
      <c r="AK365" s="69" cm="1">
        <f t="array" ref="AK365">SUMPRODUCT(('P3'!$M$8:$AV$8=AK$9)*('P3'!$B$11:$B$190=$B365)*('P3'!$M$11:$AV$190*1))</f>
        <v>0</v>
      </c>
      <c r="AL365" s="67" cm="1">
        <f t="array" ref="AL365">SUMPRODUCT(('P3'!$M$8:$AV$8=AL$9)*('P3'!$B$11:$B$190=$B365)*('P3'!$M$11:$AV$190*1))</f>
        <v>0</v>
      </c>
      <c r="AM365" s="68" cm="1">
        <f t="array" ref="AM365">SUMPRODUCT(('P3'!$M$8:$AV$8=AM$9)*('P3'!$B$11:$B$190=$B365)*('P3'!$M$11:$AV$190*1))</f>
        <v>0</v>
      </c>
      <c r="AN365" s="69" cm="1">
        <f t="array" ref="AN365">SUMPRODUCT(('P3'!$M$8:$AV$8=AN$9)*('P3'!$B$11:$B$190=$B365)*('P3'!$M$11:$AV$190*1))</f>
        <v>0</v>
      </c>
      <c r="AO365" s="67" cm="1">
        <f t="array" ref="AO365">SUMPRODUCT(('P3'!$M$8:$AV$8=AO$9)*('P3'!$B$11:$B$190=$B365)*('P3'!$M$11:$AV$190*1))</f>
        <v>0</v>
      </c>
      <c r="AP365" s="68" cm="1">
        <f t="array" ref="AP365">SUMPRODUCT(('P3'!$M$8:$AV$8=AP$9)*('P3'!$B$11:$B$190=$B365)*('P3'!$M$11:$AV$190*1))</f>
        <v>0</v>
      </c>
      <c r="AQ365" s="69" cm="1">
        <f t="array" ref="AQ365">SUMPRODUCT(('P3'!$M$8:$AV$8=AQ$9)*('P3'!$B$11:$B$190=$B365)*('P3'!$M$11:$AV$190*1))</f>
        <v>0</v>
      </c>
      <c r="AR365" s="67" cm="1">
        <f t="array" ref="AR365">SUMPRODUCT(('P3'!$M$8:$AV$8=AR$9)*('P3'!$B$11:$B$190=$B365)*('P3'!$M$11:$AV$190*1))</f>
        <v>0</v>
      </c>
      <c r="AS365" s="68" cm="1">
        <f t="array" ref="AS365">SUMPRODUCT(('P3'!$M$8:$AV$8=AS$9)*('P3'!$B$11:$B$190=$B365)*('P3'!$M$11:$AV$190*1))</f>
        <v>0</v>
      </c>
      <c r="AT365" s="69" cm="1">
        <f t="array" ref="AT365">SUMPRODUCT(('P3'!$M$8:$AV$8=AT$9)*('P3'!$B$11:$B$190=$B365)*('P3'!$M$11:$AV$190*1))</f>
        <v>0</v>
      </c>
      <c r="AU365" s="67" cm="1">
        <f t="array" ref="AU365">SUMPRODUCT(('P3'!$M$8:$AV$8=AU$9)*('P3'!$B$11:$B$190=$B365)*('P3'!$M$11:$AV$190*1))</f>
        <v>0</v>
      </c>
      <c r="AV365" s="68" cm="1">
        <f t="array" ref="AV365">SUMPRODUCT(('P3'!$M$8:$AV$8=AV$9)*('P3'!$B$11:$B$190=$B365)*('P3'!$M$11:$AV$190*1))</f>
        <v>0</v>
      </c>
      <c r="AW365" s="69" cm="1">
        <f t="array" ref="AW365">SUMPRODUCT(('P3'!$M$8:$AV$8=AW$9)*('P3'!$B$11:$B$190=$B365)*('P3'!$M$11:$AV$190*1))</f>
        <v>0</v>
      </c>
      <c r="AX365" s="67" cm="1">
        <f t="array" ref="AX365">SUMPRODUCT(('P3'!$M$8:$AV$8=AX$9)*('P3'!$B$11:$B$190=$B365)*('P3'!$M$11:$AV$190*1))</f>
        <v>0</v>
      </c>
      <c r="AY365" s="68" cm="1">
        <f t="array" ref="AY365">SUMPRODUCT(('P3'!$M$8:$AV$8=AY$9)*('P3'!$B$11:$B$190=$B365)*('P3'!$M$11:$AV$190*1))</f>
        <v>0</v>
      </c>
      <c r="AZ365" s="69" cm="1">
        <f t="array" ref="AZ365">SUMPRODUCT(('P3'!$M$8:$AV$8=AZ$9)*('P3'!$B$11:$B$190=$B365)*('P3'!$M$11:$AV$190*1))</f>
        <v>0</v>
      </c>
      <c r="BA365" s="26"/>
      <c r="BB365" s="381"/>
      <c r="BC365" s="382"/>
      <c r="BD365" s="26"/>
      <c r="BE365" s="381">
        <f t="shared" si="373"/>
        <v>0</v>
      </c>
      <c r="BF365" s="383">
        <f t="shared" si="374"/>
        <v>0</v>
      </c>
      <c r="BG365" s="26"/>
      <c r="BH365" s="381">
        <f t="shared" si="375"/>
        <v>0</v>
      </c>
      <c r="BI365" s="383">
        <f t="shared" si="359"/>
        <v>0</v>
      </c>
    </row>
    <row r="366" spans="2:61" ht="14.5" hidden="1" customHeight="1" outlineLevel="1" x14ac:dyDescent="0.35">
      <c r="B366" s="61" t="s">
        <v>762</v>
      </c>
      <c r="C366" s="62">
        <f>IFERROR(VLOOKUP($B366,'P3'!$B:$AQ,2,FALSE),0)</f>
        <v>0</v>
      </c>
      <c r="D366" s="376">
        <f>IFERROR(VLOOKUP($B366,'P3'!$B:$AQ,3,FALSE),0)</f>
        <v>0</v>
      </c>
      <c r="E366" s="377">
        <f>IFERROR(VLOOKUP($B366,'P3'!$B:$AQ,4,FALSE),0)</f>
        <v>0</v>
      </c>
      <c r="F366" s="376">
        <f>IFERROR(VLOOKUP($B366,'P3'!$B:$AQ,5,FALSE),0)</f>
        <v>0</v>
      </c>
      <c r="G366" s="377">
        <f>IFERROR(VLOOKUP($B366,'P3'!$B:$AQ,6,FALSE),0)</f>
        <v>0</v>
      </c>
      <c r="H366" s="378">
        <f>IFERROR(VLOOKUP($B366,'P3'!$B:$AQ,7,FALSE),0)</f>
        <v>0</v>
      </c>
      <c r="I366" s="379">
        <f>IFERROR(VLOOKUP($B366,'P3'!$B:$AQ,8,FALSE),0)</f>
        <v>0</v>
      </c>
      <c r="J366" s="65">
        <f>IFERROR(VLOOKUP($B366,'P3'!$B:$AQ,9,FALSE),0)</f>
        <v>0</v>
      </c>
      <c r="K366" s="392"/>
      <c r="L366" s="393"/>
      <c r="M366" s="393"/>
      <c r="N366" s="68">
        <f t="shared" si="376"/>
        <v>0</v>
      </c>
      <c r="O366" s="66">
        <f t="shared" si="377"/>
        <v>0</v>
      </c>
      <c r="P366" s="26"/>
      <c r="Q366" s="67" cm="1">
        <f t="array" ref="Q366">SUMPRODUCT(('P3'!$M$8:$AV$8=Q$9)*('P3'!$B$11:$B$190=$B366)*('P3'!$M$11:$AV$190*1))</f>
        <v>0</v>
      </c>
      <c r="R366" s="68" cm="1">
        <f t="array" ref="R366">SUMPRODUCT(('P3'!$M$8:$AV$8=R$9)*('P3'!$B$11:$B$190=$B366)*('P3'!$M$11:$AV$190*1))</f>
        <v>0</v>
      </c>
      <c r="S366" s="69" cm="1">
        <f t="array" ref="S366">SUMPRODUCT(('P3'!$M$8:$AV$8=S$9)*('P3'!$B$11:$B$190=$B366)*('P3'!$M$11:$AV$190*1))</f>
        <v>0</v>
      </c>
      <c r="T366" s="67" cm="1">
        <f t="array" ref="T366">SUMPRODUCT(('P3'!$M$8:$AV$8=T$9)*('P3'!$B$11:$B$190=$B366)*('P3'!$M$11:$AV$190*1))</f>
        <v>0</v>
      </c>
      <c r="U366" s="68" cm="1">
        <f t="array" ref="U366">SUMPRODUCT(('P3'!$M$8:$AV$8=U$9)*('P3'!$B$11:$B$190=$B366)*('P3'!$M$11:$AV$190*1))</f>
        <v>0</v>
      </c>
      <c r="V366" s="69" cm="1">
        <f t="array" ref="V366">SUMPRODUCT(('P3'!$M$8:$AV$8=V$9)*('P3'!$B$11:$B$190=$B366)*('P3'!$M$11:$AV$190*1))</f>
        <v>0</v>
      </c>
      <c r="W366" s="67" cm="1">
        <f t="array" ref="W366">SUMPRODUCT(('P3'!$M$8:$AV$8=W$9)*('P3'!$B$11:$B$190=$B366)*('P3'!$M$11:$AV$190*1))</f>
        <v>0</v>
      </c>
      <c r="X366" s="68" cm="1">
        <f t="array" ref="X366">SUMPRODUCT(('P3'!$M$8:$AV$8=X$9)*('P3'!$B$11:$B$190=$B366)*('P3'!$M$11:$AV$190*1))</f>
        <v>0</v>
      </c>
      <c r="Y366" s="69" cm="1">
        <f t="array" ref="Y366">SUMPRODUCT(('P3'!$M$8:$AV$8=Y$9)*('P3'!$B$11:$B$190=$B366)*('P3'!$M$11:$AV$190*1))</f>
        <v>0</v>
      </c>
      <c r="Z366" s="67" cm="1">
        <f t="array" ref="Z366">SUMPRODUCT(('P3'!$M$8:$AV$8=Z$9)*('P3'!$B$11:$B$190=$B366)*('P3'!$M$11:$AV$190*1))</f>
        <v>0</v>
      </c>
      <c r="AA366" s="68" cm="1">
        <f t="array" ref="AA366">SUMPRODUCT(('P3'!$M$8:$AV$8=AA$9)*('P3'!$B$11:$B$190=$B366)*('P3'!$M$11:$AV$190*1))</f>
        <v>0</v>
      </c>
      <c r="AB366" s="69" cm="1">
        <f t="array" ref="AB366">SUMPRODUCT(('P3'!$M$8:$AV$8=AB$9)*('P3'!$B$11:$B$190=$B366)*('P3'!$M$11:$AV$190*1))</f>
        <v>0</v>
      </c>
      <c r="AC366" s="67" cm="1">
        <f t="array" ref="AC366">SUMPRODUCT(('P3'!$M$8:$AV$8=AC$9)*('P3'!$B$11:$B$190=$B366)*('P3'!$M$11:$AV$190*1))</f>
        <v>0</v>
      </c>
      <c r="AD366" s="68" cm="1">
        <f t="array" ref="AD366">SUMPRODUCT(('P3'!$M$8:$AV$8=AD$9)*('P3'!$B$11:$B$190=$B366)*('P3'!$M$11:$AV$190*1))</f>
        <v>0</v>
      </c>
      <c r="AE366" s="69" cm="1">
        <f t="array" ref="AE366">SUMPRODUCT(('P3'!$M$8:$AV$8=AE$9)*('P3'!$B$11:$B$190=$B366)*('P3'!$M$11:$AV$190*1))</f>
        <v>0</v>
      </c>
      <c r="AF366" s="67" cm="1">
        <f t="array" ref="AF366">SUMPRODUCT(('P3'!$M$8:$AV$8=AF$9)*('P3'!$B$11:$B$190=$B366)*('P3'!$M$11:$AV$190*1))</f>
        <v>0</v>
      </c>
      <c r="AG366" s="68" cm="1">
        <f t="array" ref="AG366">SUMPRODUCT(('P3'!$M$8:$AV$8=AG$9)*('P3'!$B$11:$B$190=$B366)*('P3'!$M$11:$AV$190*1))</f>
        <v>0</v>
      </c>
      <c r="AH366" s="69" cm="1">
        <f t="array" ref="AH366">SUMPRODUCT(('P3'!$M$8:$AV$8=AH$9)*('P3'!$B$11:$B$190=$B366)*('P3'!$M$11:$AV$190*1))</f>
        <v>0</v>
      </c>
      <c r="AI366" s="67" cm="1">
        <f t="array" ref="AI366">SUMPRODUCT(('P3'!$M$8:$AV$8=AI$9)*('P3'!$B$11:$B$190=$B366)*('P3'!$M$11:$AV$190*1))</f>
        <v>0</v>
      </c>
      <c r="AJ366" s="68" cm="1">
        <f t="array" ref="AJ366">SUMPRODUCT(('P3'!$M$8:$AV$8=AJ$9)*('P3'!$B$11:$B$190=$B366)*('P3'!$M$11:$AV$190*1))</f>
        <v>0</v>
      </c>
      <c r="AK366" s="69" cm="1">
        <f t="array" ref="AK366">SUMPRODUCT(('P3'!$M$8:$AV$8=AK$9)*('P3'!$B$11:$B$190=$B366)*('P3'!$M$11:$AV$190*1))</f>
        <v>0</v>
      </c>
      <c r="AL366" s="67" cm="1">
        <f t="array" ref="AL366">SUMPRODUCT(('P3'!$M$8:$AV$8=AL$9)*('P3'!$B$11:$B$190=$B366)*('P3'!$M$11:$AV$190*1))</f>
        <v>0</v>
      </c>
      <c r="AM366" s="68" cm="1">
        <f t="array" ref="AM366">SUMPRODUCT(('P3'!$M$8:$AV$8=AM$9)*('P3'!$B$11:$B$190=$B366)*('P3'!$M$11:$AV$190*1))</f>
        <v>0</v>
      </c>
      <c r="AN366" s="69" cm="1">
        <f t="array" ref="AN366">SUMPRODUCT(('P3'!$M$8:$AV$8=AN$9)*('P3'!$B$11:$B$190=$B366)*('P3'!$M$11:$AV$190*1))</f>
        <v>0</v>
      </c>
      <c r="AO366" s="67" cm="1">
        <f t="array" ref="AO366">SUMPRODUCT(('P3'!$M$8:$AV$8=AO$9)*('P3'!$B$11:$B$190=$B366)*('P3'!$M$11:$AV$190*1))</f>
        <v>0</v>
      </c>
      <c r="AP366" s="68" cm="1">
        <f t="array" ref="AP366">SUMPRODUCT(('P3'!$M$8:$AV$8=AP$9)*('P3'!$B$11:$B$190=$B366)*('P3'!$M$11:$AV$190*1))</f>
        <v>0</v>
      </c>
      <c r="AQ366" s="69" cm="1">
        <f t="array" ref="AQ366">SUMPRODUCT(('P3'!$M$8:$AV$8=AQ$9)*('P3'!$B$11:$B$190=$B366)*('P3'!$M$11:$AV$190*1))</f>
        <v>0</v>
      </c>
      <c r="AR366" s="67" cm="1">
        <f t="array" ref="AR366">SUMPRODUCT(('P3'!$M$8:$AV$8=AR$9)*('P3'!$B$11:$B$190=$B366)*('P3'!$M$11:$AV$190*1))</f>
        <v>0</v>
      </c>
      <c r="AS366" s="68" cm="1">
        <f t="array" ref="AS366">SUMPRODUCT(('P3'!$M$8:$AV$8=AS$9)*('P3'!$B$11:$B$190=$B366)*('P3'!$M$11:$AV$190*1))</f>
        <v>0</v>
      </c>
      <c r="AT366" s="69" cm="1">
        <f t="array" ref="AT366">SUMPRODUCT(('P3'!$M$8:$AV$8=AT$9)*('P3'!$B$11:$B$190=$B366)*('P3'!$M$11:$AV$190*1))</f>
        <v>0</v>
      </c>
      <c r="AU366" s="67" cm="1">
        <f t="array" ref="AU366">SUMPRODUCT(('P3'!$M$8:$AV$8=AU$9)*('P3'!$B$11:$B$190=$B366)*('P3'!$M$11:$AV$190*1))</f>
        <v>0</v>
      </c>
      <c r="AV366" s="68" cm="1">
        <f t="array" ref="AV366">SUMPRODUCT(('P3'!$M$8:$AV$8=AV$9)*('P3'!$B$11:$B$190=$B366)*('P3'!$M$11:$AV$190*1))</f>
        <v>0</v>
      </c>
      <c r="AW366" s="69" cm="1">
        <f t="array" ref="AW366">SUMPRODUCT(('P3'!$M$8:$AV$8=AW$9)*('P3'!$B$11:$B$190=$B366)*('P3'!$M$11:$AV$190*1))</f>
        <v>0</v>
      </c>
      <c r="AX366" s="67" cm="1">
        <f t="array" ref="AX366">SUMPRODUCT(('P3'!$M$8:$AV$8=AX$9)*('P3'!$B$11:$B$190=$B366)*('P3'!$M$11:$AV$190*1))</f>
        <v>0</v>
      </c>
      <c r="AY366" s="68" cm="1">
        <f t="array" ref="AY366">SUMPRODUCT(('P3'!$M$8:$AV$8=AY$9)*('P3'!$B$11:$B$190=$B366)*('P3'!$M$11:$AV$190*1))</f>
        <v>0</v>
      </c>
      <c r="AZ366" s="69" cm="1">
        <f t="array" ref="AZ366">SUMPRODUCT(('P3'!$M$8:$AV$8=AZ$9)*('P3'!$B$11:$B$190=$B366)*('P3'!$M$11:$AV$190*1))</f>
        <v>0</v>
      </c>
      <c r="BA366" s="26"/>
      <c r="BB366" s="381"/>
      <c r="BC366" s="382"/>
      <c r="BD366" s="26"/>
      <c r="BE366" s="381">
        <f t="shared" si="373"/>
        <v>0</v>
      </c>
      <c r="BF366" s="383">
        <f t="shared" si="374"/>
        <v>0</v>
      </c>
      <c r="BG366" s="26"/>
      <c r="BH366" s="381">
        <f t="shared" si="375"/>
        <v>0</v>
      </c>
      <c r="BI366" s="383">
        <f t="shared" si="359"/>
        <v>0</v>
      </c>
    </row>
    <row r="367" spans="2:61" ht="14.5" hidden="1" customHeight="1" outlineLevel="1" x14ac:dyDescent="0.35">
      <c r="B367" s="61" t="s">
        <v>763</v>
      </c>
      <c r="C367" s="62">
        <f>IFERROR(VLOOKUP($B367,'P3'!$B:$AQ,2,FALSE),0)</f>
        <v>0</v>
      </c>
      <c r="D367" s="376">
        <f>IFERROR(VLOOKUP($B367,'P3'!$B:$AQ,3,FALSE),0)</f>
        <v>0</v>
      </c>
      <c r="E367" s="377">
        <f>IFERROR(VLOOKUP($B367,'P3'!$B:$AQ,4,FALSE),0)</f>
        <v>0</v>
      </c>
      <c r="F367" s="376">
        <f>IFERROR(VLOOKUP($B367,'P3'!$B:$AQ,5,FALSE),0)</f>
        <v>0</v>
      </c>
      <c r="G367" s="377">
        <f>IFERROR(VLOOKUP($B367,'P3'!$B:$AQ,6,FALSE),0)</f>
        <v>0</v>
      </c>
      <c r="H367" s="378">
        <f>IFERROR(VLOOKUP($B367,'P3'!$B:$AQ,7,FALSE),0)</f>
        <v>0</v>
      </c>
      <c r="I367" s="379">
        <f>IFERROR(VLOOKUP($B367,'P3'!$B:$AQ,8,FALSE),0)</f>
        <v>0</v>
      </c>
      <c r="J367" s="65">
        <f>IFERROR(VLOOKUP($B367,'P3'!$B:$AQ,9,FALSE),0)</f>
        <v>0</v>
      </c>
      <c r="K367" s="392"/>
      <c r="L367" s="393"/>
      <c r="M367" s="393"/>
      <c r="N367" s="68">
        <f t="shared" si="376"/>
        <v>0</v>
      </c>
      <c r="O367" s="66">
        <f t="shared" si="377"/>
        <v>0</v>
      </c>
      <c r="P367" s="26"/>
      <c r="Q367" s="67" cm="1">
        <f t="array" ref="Q367">SUMPRODUCT(('P3'!$M$8:$AV$8=Q$9)*('P3'!$B$11:$B$190=$B367)*('P3'!$M$11:$AV$190*1))</f>
        <v>0</v>
      </c>
      <c r="R367" s="68" cm="1">
        <f t="array" ref="R367">SUMPRODUCT(('P3'!$M$8:$AV$8=R$9)*('P3'!$B$11:$B$190=$B367)*('P3'!$M$11:$AV$190*1))</f>
        <v>0</v>
      </c>
      <c r="S367" s="69" cm="1">
        <f t="array" ref="S367">SUMPRODUCT(('P3'!$M$8:$AV$8=S$9)*('P3'!$B$11:$B$190=$B367)*('P3'!$M$11:$AV$190*1))</f>
        <v>0</v>
      </c>
      <c r="T367" s="67" cm="1">
        <f t="array" ref="T367">SUMPRODUCT(('P3'!$M$8:$AV$8=T$9)*('P3'!$B$11:$B$190=$B367)*('P3'!$M$11:$AV$190*1))</f>
        <v>0</v>
      </c>
      <c r="U367" s="68" cm="1">
        <f t="array" ref="U367">SUMPRODUCT(('P3'!$M$8:$AV$8=U$9)*('P3'!$B$11:$B$190=$B367)*('P3'!$M$11:$AV$190*1))</f>
        <v>0</v>
      </c>
      <c r="V367" s="69" cm="1">
        <f t="array" ref="V367">SUMPRODUCT(('P3'!$M$8:$AV$8=V$9)*('P3'!$B$11:$B$190=$B367)*('P3'!$M$11:$AV$190*1))</f>
        <v>0</v>
      </c>
      <c r="W367" s="67" cm="1">
        <f t="array" ref="W367">SUMPRODUCT(('P3'!$M$8:$AV$8=W$9)*('P3'!$B$11:$B$190=$B367)*('P3'!$M$11:$AV$190*1))</f>
        <v>0</v>
      </c>
      <c r="X367" s="68" cm="1">
        <f t="array" ref="X367">SUMPRODUCT(('P3'!$M$8:$AV$8=X$9)*('P3'!$B$11:$B$190=$B367)*('P3'!$M$11:$AV$190*1))</f>
        <v>0</v>
      </c>
      <c r="Y367" s="69" cm="1">
        <f t="array" ref="Y367">SUMPRODUCT(('P3'!$M$8:$AV$8=Y$9)*('P3'!$B$11:$B$190=$B367)*('P3'!$M$11:$AV$190*1))</f>
        <v>0</v>
      </c>
      <c r="Z367" s="67" cm="1">
        <f t="array" ref="Z367">SUMPRODUCT(('P3'!$M$8:$AV$8=Z$9)*('P3'!$B$11:$B$190=$B367)*('P3'!$M$11:$AV$190*1))</f>
        <v>0</v>
      </c>
      <c r="AA367" s="68" cm="1">
        <f t="array" ref="AA367">SUMPRODUCT(('P3'!$M$8:$AV$8=AA$9)*('P3'!$B$11:$B$190=$B367)*('P3'!$M$11:$AV$190*1))</f>
        <v>0</v>
      </c>
      <c r="AB367" s="69" cm="1">
        <f t="array" ref="AB367">SUMPRODUCT(('P3'!$M$8:$AV$8=AB$9)*('P3'!$B$11:$B$190=$B367)*('P3'!$M$11:$AV$190*1))</f>
        <v>0</v>
      </c>
      <c r="AC367" s="67" cm="1">
        <f t="array" ref="AC367">SUMPRODUCT(('P3'!$M$8:$AV$8=AC$9)*('P3'!$B$11:$B$190=$B367)*('P3'!$M$11:$AV$190*1))</f>
        <v>0</v>
      </c>
      <c r="AD367" s="68" cm="1">
        <f t="array" ref="AD367">SUMPRODUCT(('P3'!$M$8:$AV$8=AD$9)*('P3'!$B$11:$B$190=$B367)*('P3'!$M$11:$AV$190*1))</f>
        <v>0</v>
      </c>
      <c r="AE367" s="69" cm="1">
        <f t="array" ref="AE367">SUMPRODUCT(('P3'!$M$8:$AV$8=AE$9)*('P3'!$B$11:$B$190=$B367)*('P3'!$M$11:$AV$190*1))</f>
        <v>0</v>
      </c>
      <c r="AF367" s="67" cm="1">
        <f t="array" ref="AF367">SUMPRODUCT(('P3'!$M$8:$AV$8=AF$9)*('P3'!$B$11:$B$190=$B367)*('P3'!$M$11:$AV$190*1))</f>
        <v>0</v>
      </c>
      <c r="AG367" s="68" cm="1">
        <f t="array" ref="AG367">SUMPRODUCT(('P3'!$M$8:$AV$8=AG$9)*('P3'!$B$11:$B$190=$B367)*('P3'!$M$11:$AV$190*1))</f>
        <v>0</v>
      </c>
      <c r="AH367" s="69" cm="1">
        <f t="array" ref="AH367">SUMPRODUCT(('P3'!$M$8:$AV$8=AH$9)*('P3'!$B$11:$B$190=$B367)*('P3'!$M$11:$AV$190*1))</f>
        <v>0</v>
      </c>
      <c r="AI367" s="67" cm="1">
        <f t="array" ref="AI367">SUMPRODUCT(('P3'!$M$8:$AV$8=AI$9)*('P3'!$B$11:$B$190=$B367)*('P3'!$M$11:$AV$190*1))</f>
        <v>0</v>
      </c>
      <c r="AJ367" s="68" cm="1">
        <f t="array" ref="AJ367">SUMPRODUCT(('P3'!$M$8:$AV$8=AJ$9)*('P3'!$B$11:$B$190=$B367)*('P3'!$M$11:$AV$190*1))</f>
        <v>0</v>
      </c>
      <c r="AK367" s="69" cm="1">
        <f t="array" ref="AK367">SUMPRODUCT(('P3'!$M$8:$AV$8=AK$9)*('P3'!$B$11:$B$190=$B367)*('P3'!$M$11:$AV$190*1))</f>
        <v>0</v>
      </c>
      <c r="AL367" s="67" cm="1">
        <f t="array" ref="AL367">SUMPRODUCT(('P3'!$M$8:$AV$8=AL$9)*('P3'!$B$11:$B$190=$B367)*('P3'!$M$11:$AV$190*1))</f>
        <v>0</v>
      </c>
      <c r="AM367" s="68" cm="1">
        <f t="array" ref="AM367">SUMPRODUCT(('P3'!$M$8:$AV$8=AM$9)*('P3'!$B$11:$B$190=$B367)*('P3'!$M$11:$AV$190*1))</f>
        <v>0</v>
      </c>
      <c r="AN367" s="69" cm="1">
        <f t="array" ref="AN367">SUMPRODUCT(('P3'!$M$8:$AV$8=AN$9)*('P3'!$B$11:$B$190=$B367)*('P3'!$M$11:$AV$190*1))</f>
        <v>0</v>
      </c>
      <c r="AO367" s="67" cm="1">
        <f t="array" ref="AO367">SUMPRODUCT(('P3'!$M$8:$AV$8=AO$9)*('P3'!$B$11:$B$190=$B367)*('P3'!$M$11:$AV$190*1))</f>
        <v>0</v>
      </c>
      <c r="AP367" s="68" cm="1">
        <f t="array" ref="AP367">SUMPRODUCT(('P3'!$M$8:$AV$8=AP$9)*('P3'!$B$11:$B$190=$B367)*('P3'!$M$11:$AV$190*1))</f>
        <v>0</v>
      </c>
      <c r="AQ367" s="69" cm="1">
        <f t="array" ref="AQ367">SUMPRODUCT(('P3'!$M$8:$AV$8=AQ$9)*('P3'!$B$11:$B$190=$B367)*('P3'!$M$11:$AV$190*1))</f>
        <v>0</v>
      </c>
      <c r="AR367" s="67" cm="1">
        <f t="array" ref="AR367">SUMPRODUCT(('P3'!$M$8:$AV$8=AR$9)*('P3'!$B$11:$B$190=$B367)*('P3'!$M$11:$AV$190*1))</f>
        <v>0</v>
      </c>
      <c r="AS367" s="68" cm="1">
        <f t="array" ref="AS367">SUMPRODUCT(('P3'!$M$8:$AV$8=AS$9)*('P3'!$B$11:$B$190=$B367)*('P3'!$M$11:$AV$190*1))</f>
        <v>0</v>
      </c>
      <c r="AT367" s="69" cm="1">
        <f t="array" ref="AT367">SUMPRODUCT(('P3'!$M$8:$AV$8=AT$9)*('P3'!$B$11:$B$190=$B367)*('P3'!$M$11:$AV$190*1))</f>
        <v>0</v>
      </c>
      <c r="AU367" s="67" cm="1">
        <f t="array" ref="AU367">SUMPRODUCT(('P3'!$M$8:$AV$8=AU$9)*('P3'!$B$11:$B$190=$B367)*('P3'!$M$11:$AV$190*1))</f>
        <v>0</v>
      </c>
      <c r="AV367" s="68" cm="1">
        <f t="array" ref="AV367">SUMPRODUCT(('P3'!$M$8:$AV$8=AV$9)*('P3'!$B$11:$B$190=$B367)*('P3'!$M$11:$AV$190*1))</f>
        <v>0</v>
      </c>
      <c r="AW367" s="69" cm="1">
        <f t="array" ref="AW367">SUMPRODUCT(('P3'!$M$8:$AV$8=AW$9)*('P3'!$B$11:$B$190=$B367)*('P3'!$M$11:$AV$190*1))</f>
        <v>0</v>
      </c>
      <c r="AX367" s="67" cm="1">
        <f t="array" ref="AX367">SUMPRODUCT(('P3'!$M$8:$AV$8=AX$9)*('P3'!$B$11:$B$190=$B367)*('P3'!$M$11:$AV$190*1))</f>
        <v>0</v>
      </c>
      <c r="AY367" s="68" cm="1">
        <f t="array" ref="AY367">SUMPRODUCT(('P3'!$M$8:$AV$8=AY$9)*('P3'!$B$11:$B$190=$B367)*('P3'!$M$11:$AV$190*1))</f>
        <v>0</v>
      </c>
      <c r="AZ367" s="69" cm="1">
        <f t="array" ref="AZ367">SUMPRODUCT(('P3'!$M$8:$AV$8=AZ$9)*('P3'!$B$11:$B$190=$B367)*('P3'!$M$11:$AV$190*1))</f>
        <v>0</v>
      </c>
      <c r="BA367" s="26"/>
      <c r="BB367" s="381"/>
      <c r="BC367" s="382"/>
      <c r="BD367" s="26"/>
      <c r="BE367" s="381">
        <f t="shared" si="373"/>
        <v>0</v>
      </c>
      <c r="BF367" s="383">
        <f t="shared" si="374"/>
        <v>0</v>
      </c>
      <c r="BG367" s="26"/>
      <c r="BH367" s="381">
        <f t="shared" si="375"/>
        <v>0</v>
      </c>
      <c r="BI367" s="383">
        <f t="shared" si="359"/>
        <v>0</v>
      </c>
    </row>
    <row r="368" spans="2:61" ht="14.5" hidden="1" customHeight="1" outlineLevel="1" x14ac:dyDescent="0.35">
      <c r="B368" s="61" t="s">
        <v>764</v>
      </c>
      <c r="C368" s="62">
        <f>IFERROR(VLOOKUP($B368,'P3'!$B:$AQ,2,FALSE),0)</f>
        <v>0</v>
      </c>
      <c r="D368" s="376">
        <f>IFERROR(VLOOKUP($B368,'P3'!$B:$AQ,3,FALSE),0)</f>
        <v>0</v>
      </c>
      <c r="E368" s="377">
        <f>IFERROR(VLOOKUP($B368,'P3'!$B:$AQ,4,FALSE),0)</f>
        <v>0</v>
      </c>
      <c r="F368" s="376">
        <f>IFERROR(VLOOKUP($B368,'P3'!$B:$AQ,5,FALSE),0)</f>
        <v>0</v>
      </c>
      <c r="G368" s="377">
        <f>IFERROR(VLOOKUP($B368,'P3'!$B:$AQ,6,FALSE),0)</f>
        <v>0</v>
      </c>
      <c r="H368" s="378">
        <f>IFERROR(VLOOKUP($B368,'P3'!$B:$AQ,7,FALSE),0)</f>
        <v>0</v>
      </c>
      <c r="I368" s="379">
        <f>IFERROR(VLOOKUP($B368,'P3'!$B:$AQ,8,FALSE),0)</f>
        <v>0</v>
      </c>
      <c r="J368" s="65">
        <f>IFERROR(VLOOKUP($B368,'P3'!$B:$AQ,9,FALSE),0)</f>
        <v>0</v>
      </c>
      <c r="K368" s="392"/>
      <c r="L368" s="393"/>
      <c r="M368" s="393"/>
      <c r="N368" s="68">
        <f t="shared" si="376"/>
        <v>0</v>
      </c>
      <c r="O368" s="66">
        <f t="shared" si="377"/>
        <v>0</v>
      </c>
      <c r="P368" s="26"/>
      <c r="Q368" s="67" cm="1">
        <f t="array" ref="Q368">SUMPRODUCT(('P3'!$M$8:$AV$8=Q$9)*('P3'!$B$11:$B$190=$B368)*('P3'!$M$11:$AV$190*1))</f>
        <v>0</v>
      </c>
      <c r="R368" s="68" cm="1">
        <f t="array" ref="R368">SUMPRODUCT(('P3'!$M$8:$AV$8=R$9)*('P3'!$B$11:$B$190=$B368)*('P3'!$M$11:$AV$190*1))</f>
        <v>0</v>
      </c>
      <c r="S368" s="69" cm="1">
        <f t="array" ref="S368">SUMPRODUCT(('P3'!$M$8:$AV$8=S$9)*('P3'!$B$11:$B$190=$B368)*('P3'!$M$11:$AV$190*1))</f>
        <v>0</v>
      </c>
      <c r="T368" s="67" cm="1">
        <f t="array" ref="T368">SUMPRODUCT(('P3'!$M$8:$AV$8=T$9)*('P3'!$B$11:$B$190=$B368)*('P3'!$M$11:$AV$190*1))</f>
        <v>0</v>
      </c>
      <c r="U368" s="68" cm="1">
        <f t="array" ref="U368">SUMPRODUCT(('P3'!$M$8:$AV$8=U$9)*('P3'!$B$11:$B$190=$B368)*('P3'!$M$11:$AV$190*1))</f>
        <v>0</v>
      </c>
      <c r="V368" s="69" cm="1">
        <f t="array" ref="V368">SUMPRODUCT(('P3'!$M$8:$AV$8=V$9)*('P3'!$B$11:$B$190=$B368)*('P3'!$M$11:$AV$190*1))</f>
        <v>0</v>
      </c>
      <c r="W368" s="67" cm="1">
        <f t="array" ref="W368">SUMPRODUCT(('P3'!$M$8:$AV$8=W$9)*('P3'!$B$11:$B$190=$B368)*('P3'!$M$11:$AV$190*1))</f>
        <v>0</v>
      </c>
      <c r="X368" s="68" cm="1">
        <f t="array" ref="X368">SUMPRODUCT(('P3'!$M$8:$AV$8=X$9)*('P3'!$B$11:$B$190=$B368)*('P3'!$M$11:$AV$190*1))</f>
        <v>0</v>
      </c>
      <c r="Y368" s="69" cm="1">
        <f t="array" ref="Y368">SUMPRODUCT(('P3'!$M$8:$AV$8=Y$9)*('P3'!$B$11:$B$190=$B368)*('P3'!$M$11:$AV$190*1))</f>
        <v>0</v>
      </c>
      <c r="Z368" s="67" cm="1">
        <f t="array" ref="Z368">SUMPRODUCT(('P3'!$M$8:$AV$8=Z$9)*('P3'!$B$11:$B$190=$B368)*('P3'!$M$11:$AV$190*1))</f>
        <v>0</v>
      </c>
      <c r="AA368" s="68" cm="1">
        <f t="array" ref="AA368">SUMPRODUCT(('P3'!$M$8:$AV$8=AA$9)*('P3'!$B$11:$B$190=$B368)*('P3'!$M$11:$AV$190*1))</f>
        <v>0</v>
      </c>
      <c r="AB368" s="69" cm="1">
        <f t="array" ref="AB368">SUMPRODUCT(('P3'!$M$8:$AV$8=AB$9)*('P3'!$B$11:$B$190=$B368)*('P3'!$M$11:$AV$190*1))</f>
        <v>0</v>
      </c>
      <c r="AC368" s="67" cm="1">
        <f t="array" ref="AC368">SUMPRODUCT(('P3'!$M$8:$AV$8=AC$9)*('P3'!$B$11:$B$190=$B368)*('P3'!$M$11:$AV$190*1))</f>
        <v>0</v>
      </c>
      <c r="AD368" s="68" cm="1">
        <f t="array" ref="AD368">SUMPRODUCT(('P3'!$M$8:$AV$8=AD$9)*('P3'!$B$11:$B$190=$B368)*('P3'!$M$11:$AV$190*1))</f>
        <v>0</v>
      </c>
      <c r="AE368" s="69" cm="1">
        <f t="array" ref="AE368">SUMPRODUCT(('P3'!$M$8:$AV$8=AE$9)*('P3'!$B$11:$B$190=$B368)*('P3'!$M$11:$AV$190*1))</f>
        <v>0</v>
      </c>
      <c r="AF368" s="67" cm="1">
        <f t="array" ref="AF368">SUMPRODUCT(('P3'!$M$8:$AV$8=AF$9)*('P3'!$B$11:$B$190=$B368)*('P3'!$M$11:$AV$190*1))</f>
        <v>0</v>
      </c>
      <c r="AG368" s="68" cm="1">
        <f t="array" ref="AG368">SUMPRODUCT(('P3'!$M$8:$AV$8=AG$9)*('P3'!$B$11:$B$190=$B368)*('P3'!$M$11:$AV$190*1))</f>
        <v>0</v>
      </c>
      <c r="AH368" s="69" cm="1">
        <f t="array" ref="AH368">SUMPRODUCT(('P3'!$M$8:$AV$8=AH$9)*('P3'!$B$11:$B$190=$B368)*('P3'!$M$11:$AV$190*1))</f>
        <v>0</v>
      </c>
      <c r="AI368" s="67" cm="1">
        <f t="array" ref="AI368">SUMPRODUCT(('P3'!$M$8:$AV$8=AI$9)*('P3'!$B$11:$B$190=$B368)*('P3'!$M$11:$AV$190*1))</f>
        <v>0</v>
      </c>
      <c r="AJ368" s="68" cm="1">
        <f t="array" ref="AJ368">SUMPRODUCT(('P3'!$M$8:$AV$8=AJ$9)*('P3'!$B$11:$B$190=$B368)*('P3'!$M$11:$AV$190*1))</f>
        <v>0</v>
      </c>
      <c r="AK368" s="69" cm="1">
        <f t="array" ref="AK368">SUMPRODUCT(('P3'!$M$8:$AV$8=AK$9)*('P3'!$B$11:$B$190=$B368)*('P3'!$M$11:$AV$190*1))</f>
        <v>0</v>
      </c>
      <c r="AL368" s="67" cm="1">
        <f t="array" ref="AL368">SUMPRODUCT(('P3'!$M$8:$AV$8=AL$9)*('P3'!$B$11:$B$190=$B368)*('P3'!$M$11:$AV$190*1))</f>
        <v>0</v>
      </c>
      <c r="AM368" s="68" cm="1">
        <f t="array" ref="AM368">SUMPRODUCT(('P3'!$M$8:$AV$8=AM$9)*('P3'!$B$11:$B$190=$B368)*('P3'!$M$11:$AV$190*1))</f>
        <v>0</v>
      </c>
      <c r="AN368" s="69" cm="1">
        <f t="array" ref="AN368">SUMPRODUCT(('P3'!$M$8:$AV$8=AN$9)*('P3'!$B$11:$B$190=$B368)*('P3'!$M$11:$AV$190*1))</f>
        <v>0</v>
      </c>
      <c r="AO368" s="67" cm="1">
        <f t="array" ref="AO368">SUMPRODUCT(('P3'!$M$8:$AV$8=AO$9)*('P3'!$B$11:$B$190=$B368)*('P3'!$M$11:$AV$190*1))</f>
        <v>0</v>
      </c>
      <c r="AP368" s="68" cm="1">
        <f t="array" ref="AP368">SUMPRODUCT(('P3'!$M$8:$AV$8=AP$9)*('P3'!$B$11:$B$190=$B368)*('P3'!$M$11:$AV$190*1))</f>
        <v>0</v>
      </c>
      <c r="AQ368" s="69" cm="1">
        <f t="array" ref="AQ368">SUMPRODUCT(('P3'!$M$8:$AV$8=AQ$9)*('P3'!$B$11:$B$190=$B368)*('P3'!$M$11:$AV$190*1))</f>
        <v>0</v>
      </c>
      <c r="AR368" s="67" cm="1">
        <f t="array" ref="AR368">SUMPRODUCT(('P3'!$M$8:$AV$8=AR$9)*('P3'!$B$11:$B$190=$B368)*('P3'!$M$11:$AV$190*1))</f>
        <v>0</v>
      </c>
      <c r="AS368" s="68" cm="1">
        <f t="array" ref="AS368">SUMPRODUCT(('P3'!$M$8:$AV$8=AS$9)*('P3'!$B$11:$B$190=$B368)*('P3'!$M$11:$AV$190*1))</f>
        <v>0</v>
      </c>
      <c r="AT368" s="69" cm="1">
        <f t="array" ref="AT368">SUMPRODUCT(('P3'!$M$8:$AV$8=AT$9)*('P3'!$B$11:$B$190=$B368)*('P3'!$M$11:$AV$190*1))</f>
        <v>0</v>
      </c>
      <c r="AU368" s="67" cm="1">
        <f t="array" ref="AU368">SUMPRODUCT(('P3'!$M$8:$AV$8=AU$9)*('P3'!$B$11:$B$190=$B368)*('P3'!$M$11:$AV$190*1))</f>
        <v>0</v>
      </c>
      <c r="AV368" s="68" cm="1">
        <f t="array" ref="AV368">SUMPRODUCT(('P3'!$M$8:$AV$8=AV$9)*('P3'!$B$11:$B$190=$B368)*('P3'!$M$11:$AV$190*1))</f>
        <v>0</v>
      </c>
      <c r="AW368" s="69" cm="1">
        <f t="array" ref="AW368">SUMPRODUCT(('P3'!$M$8:$AV$8=AW$9)*('P3'!$B$11:$B$190=$B368)*('P3'!$M$11:$AV$190*1))</f>
        <v>0</v>
      </c>
      <c r="AX368" s="67" cm="1">
        <f t="array" ref="AX368">SUMPRODUCT(('P3'!$M$8:$AV$8=AX$9)*('P3'!$B$11:$B$190=$B368)*('P3'!$M$11:$AV$190*1))</f>
        <v>0</v>
      </c>
      <c r="AY368" s="68" cm="1">
        <f t="array" ref="AY368">SUMPRODUCT(('P3'!$M$8:$AV$8=AY$9)*('P3'!$B$11:$B$190=$B368)*('P3'!$M$11:$AV$190*1))</f>
        <v>0</v>
      </c>
      <c r="AZ368" s="69" cm="1">
        <f t="array" ref="AZ368">SUMPRODUCT(('P3'!$M$8:$AV$8=AZ$9)*('P3'!$B$11:$B$190=$B368)*('P3'!$M$11:$AV$190*1))</f>
        <v>0</v>
      </c>
      <c r="BA368" s="26"/>
      <c r="BB368" s="381"/>
      <c r="BC368" s="382"/>
      <c r="BD368" s="26"/>
      <c r="BE368" s="381">
        <f t="shared" si="373"/>
        <v>0</v>
      </c>
      <c r="BF368" s="383">
        <f t="shared" si="374"/>
        <v>0</v>
      </c>
      <c r="BG368" s="26"/>
      <c r="BH368" s="381">
        <f t="shared" si="375"/>
        <v>0</v>
      </c>
      <c r="BI368" s="383">
        <f t="shared" si="359"/>
        <v>0</v>
      </c>
    </row>
    <row r="369" spans="2:61" ht="14.5" hidden="1" customHeight="1" outlineLevel="1" x14ac:dyDescent="0.35">
      <c r="B369" s="61" t="s">
        <v>765</v>
      </c>
      <c r="C369" s="62">
        <f>IFERROR(VLOOKUP($B369,'P3'!$B:$AQ,2,FALSE),0)</f>
        <v>0</v>
      </c>
      <c r="D369" s="376">
        <f>IFERROR(VLOOKUP($B369,'P3'!$B:$AQ,3,FALSE),0)</f>
        <v>0</v>
      </c>
      <c r="E369" s="377">
        <f>IFERROR(VLOOKUP($B369,'P3'!$B:$AQ,4,FALSE),0)</f>
        <v>0</v>
      </c>
      <c r="F369" s="376">
        <f>IFERROR(VLOOKUP($B369,'P3'!$B:$AQ,5,FALSE),0)</f>
        <v>0</v>
      </c>
      <c r="G369" s="377">
        <f>IFERROR(VLOOKUP($B369,'P3'!$B:$AQ,6,FALSE),0)</f>
        <v>0</v>
      </c>
      <c r="H369" s="378">
        <f>IFERROR(VLOOKUP($B369,'P3'!$B:$AQ,7,FALSE),0)</f>
        <v>0</v>
      </c>
      <c r="I369" s="379">
        <f>IFERROR(VLOOKUP($B369,'P3'!$B:$AQ,8,FALSE),0)</f>
        <v>0</v>
      </c>
      <c r="J369" s="65">
        <f>IFERROR(VLOOKUP($B369,'P3'!$B:$AQ,9,FALSE),0)</f>
        <v>0</v>
      </c>
      <c r="K369" s="392"/>
      <c r="L369" s="393"/>
      <c r="M369" s="393"/>
      <c r="N369" s="68">
        <f t="shared" si="376"/>
        <v>0</v>
      </c>
      <c r="O369" s="66">
        <f t="shared" si="377"/>
        <v>0</v>
      </c>
      <c r="P369" s="26"/>
      <c r="Q369" s="67" cm="1">
        <f t="array" ref="Q369">SUMPRODUCT(('P3'!$M$8:$AV$8=Q$9)*('P3'!$B$11:$B$190=$B369)*('P3'!$M$11:$AV$190*1))</f>
        <v>0</v>
      </c>
      <c r="R369" s="68" cm="1">
        <f t="array" ref="R369">SUMPRODUCT(('P3'!$M$8:$AV$8=R$9)*('P3'!$B$11:$B$190=$B369)*('P3'!$M$11:$AV$190*1))</f>
        <v>0</v>
      </c>
      <c r="S369" s="69" cm="1">
        <f t="array" ref="S369">SUMPRODUCT(('P3'!$M$8:$AV$8=S$9)*('P3'!$B$11:$B$190=$B369)*('P3'!$M$11:$AV$190*1))</f>
        <v>0</v>
      </c>
      <c r="T369" s="67" cm="1">
        <f t="array" ref="T369">SUMPRODUCT(('P3'!$M$8:$AV$8=T$9)*('P3'!$B$11:$B$190=$B369)*('P3'!$M$11:$AV$190*1))</f>
        <v>0</v>
      </c>
      <c r="U369" s="68" cm="1">
        <f t="array" ref="U369">SUMPRODUCT(('P3'!$M$8:$AV$8=U$9)*('P3'!$B$11:$B$190=$B369)*('P3'!$M$11:$AV$190*1))</f>
        <v>0</v>
      </c>
      <c r="V369" s="69" cm="1">
        <f t="array" ref="V369">SUMPRODUCT(('P3'!$M$8:$AV$8=V$9)*('P3'!$B$11:$B$190=$B369)*('P3'!$M$11:$AV$190*1))</f>
        <v>0</v>
      </c>
      <c r="W369" s="67" cm="1">
        <f t="array" ref="W369">SUMPRODUCT(('P3'!$M$8:$AV$8=W$9)*('P3'!$B$11:$B$190=$B369)*('P3'!$M$11:$AV$190*1))</f>
        <v>0</v>
      </c>
      <c r="X369" s="68" cm="1">
        <f t="array" ref="X369">SUMPRODUCT(('P3'!$M$8:$AV$8=X$9)*('P3'!$B$11:$B$190=$B369)*('P3'!$M$11:$AV$190*1))</f>
        <v>0</v>
      </c>
      <c r="Y369" s="69" cm="1">
        <f t="array" ref="Y369">SUMPRODUCT(('P3'!$M$8:$AV$8=Y$9)*('P3'!$B$11:$B$190=$B369)*('P3'!$M$11:$AV$190*1))</f>
        <v>0</v>
      </c>
      <c r="Z369" s="67" cm="1">
        <f t="array" ref="Z369">SUMPRODUCT(('P3'!$M$8:$AV$8=Z$9)*('P3'!$B$11:$B$190=$B369)*('P3'!$M$11:$AV$190*1))</f>
        <v>0</v>
      </c>
      <c r="AA369" s="68" cm="1">
        <f t="array" ref="AA369">SUMPRODUCT(('P3'!$M$8:$AV$8=AA$9)*('P3'!$B$11:$B$190=$B369)*('P3'!$M$11:$AV$190*1))</f>
        <v>0</v>
      </c>
      <c r="AB369" s="69" cm="1">
        <f t="array" ref="AB369">SUMPRODUCT(('P3'!$M$8:$AV$8=AB$9)*('P3'!$B$11:$B$190=$B369)*('P3'!$M$11:$AV$190*1))</f>
        <v>0</v>
      </c>
      <c r="AC369" s="67" cm="1">
        <f t="array" ref="AC369">SUMPRODUCT(('P3'!$M$8:$AV$8=AC$9)*('P3'!$B$11:$B$190=$B369)*('P3'!$M$11:$AV$190*1))</f>
        <v>0</v>
      </c>
      <c r="AD369" s="68" cm="1">
        <f t="array" ref="AD369">SUMPRODUCT(('P3'!$M$8:$AV$8=AD$9)*('P3'!$B$11:$B$190=$B369)*('P3'!$M$11:$AV$190*1))</f>
        <v>0</v>
      </c>
      <c r="AE369" s="69" cm="1">
        <f t="array" ref="AE369">SUMPRODUCT(('P3'!$M$8:$AV$8=AE$9)*('P3'!$B$11:$B$190=$B369)*('P3'!$M$11:$AV$190*1))</f>
        <v>0</v>
      </c>
      <c r="AF369" s="67" cm="1">
        <f t="array" ref="AF369">SUMPRODUCT(('P3'!$M$8:$AV$8=AF$9)*('P3'!$B$11:$B$190=$B369)*('P3'!$M$11:$AV$190*1))</f>
        <v>0</v>
      </c>
      <c r="AG369" s="68" cm="1">
        <f t="array" ref="AG369">SUMPRODUCT(('P3'!$M$8:$AV$8=AG$9)*('P3'!$B$11:$B$190=$B369)*('P3'!$M$11:$AV$190*1))</f>
        <v>0</v>
      </c>
      <c r="AH369" s="69" cm="1">
        <f t="array" ref="AH369">SUMPRODUCT(('P3'!$M$8:$AV$8=AH$9)*('P3'!$B$11:$B$190=$B369)*('P3'!$M$11:$AV$190*1))</f>
        <v>0</v>
      </c>
      <c r="AI369" s="67" cm="1">
        <f t="array" ref="AI369">SUMPRODUCT(('P3'!$M$8:$AV$8=AI$9)*('P3'!$B$11:$B$190=$B369)*('P3'!$M$11:$AV$190*1))</f>
        <v>0</v>
      </c>
      <c r="AJ369" s="68" cm="1">
        <f t="array" ref="AJ369">SUMPRODUCT(('P3'!$M$8:$AV$8=AJ$9)*('P3'!$B$11:$B$190=$B369)*('P3'!$M$11:$AV$190*1))</f>
        <v>0</v>
      </c>
      <c r="AK369" s="69" cm="1">
        <f t="array" ref="AK369">SUMPRODUCT(('P3'!$M$8:$AV$8=AK$9)*('P3'!$B$11:$B$190=$B369)*('P3'!$M$11:$AV$190*1))</f>
        <v>0</v>
      </c>
      <c r="AL369" s="67" cm="1">
        <f t="array" ref="AL369">SUMPRODUCT(('P3'!$M$8:$AV$8=AL$9)*('P3'!$B$11:$B$190=$B369)*('P3'!$M$11:$AV$190*1))</f>
        <v>0</v>
      </c>
      <c r="AM369" s="68" cm="1">
        <f t="array" ref="AM369">SUMPRODUCT(('P3'!$M$8:$AV$8=AM$9)*('P3'!$B$11:$B$190=$B369)*('P3'!$M$11:$AV$190*1))</f>
        <v>0</v>
      </c>
      <c r="AN369" s="69" cm="1">
        <f t="array" ref="AN369">SUMPRODUCT(('P3'!$M$8:$AV$8=AN$9)*('P3'!$B$11:$B$190=$B369)*('P3'!$M$11:$AV$190*1))</f>
        <v>0</v>
      </c>
      <c r="AO369" s="67" cm="1">
        <f t="array" ref="AO369">SUMPRODUCT(('P3'!$M$8:$AV$8=AO$9)*('P3'!$B$11:$B$190=$B369)*('P3'!$M$11:$AV$190*1))</f>
        <v>0</v>
      </c>
      <c r="AP369" s="68" cm="1">
        <f t="array" ref="AP369">SUMPRODUCT(('P3'!$M$8:$AV$8=AP$9)*('P3'!$B$11:$B$190=$B369)*('P3'!$M$11:$AV$190*1))</f>
        <v>0</v>
      </c>
      <c r="AQ369" s="69" cm="1">
        <f t="array" ref="AQ369">SUMPRODUCT(('P3'!$M$8:$AV$8=AQ$9)*('P3'!$B$11:$B$190=$B369)*('P3'!$M$11:$AV$190*1))</f>
        <v>0</v>
      </c>
      <c r="AR369" s="67" cm="1">
        <f t="array" ref="AR369">SUMPRODUCT(('P3'!$M$8:$AV$8=AR$9)*('P3'!$B$11:$B$190=$B369)*('P3'!$M$11:$AV$190*1))</f>
        <v>0</v>
      </c>
      <c r="AS369" s="68" cm="1">
        <f t="array" ref="AS369">SUMPRODUCT(('P3'!$M$8:$AV$8=AS$9)*('P3'!$B$11:$B$190=$B369)*('P3'!$M$11:$AV$190*1))</f>
        <v>0</v>
      </c>
      <c r="AT369" s="69" cm="1">
        <f t="array" ref="AT369">SUMPRODUCT(('P3'!$M$8:$AV$8=AT$9)*('P3'!$B$11:$B$190=$B369)*('P3'!$M$11:$AV$190*1))</f>
        <v>0</v>
      </c>
      <c r="AU369" s="67" cm="1">
        <f t="array" ref="AU369">SUMPRODUCT(('P3'!$M$8:$AV$8=AU$9)*('P3'!$B$11:$B$190=$B369)*('P3'!$M$11:$AV$190*1))</f>
        <v>0</v>
      </c>
      <c r="AV369" s="68" cm="1">
        <f t="array" ref="AV369">SUMPRODUCT(('P3'!$M$8:$AV$8=AV$9)*('P3'!$B$11:$B$190=$B369)*('P3'!$M$11:$AV$190*1))</f>
        <v>0</v>
      </c>
      <c r="AW369" s="69" cm="1">
        <f t="array" ref="AW369">SUMPRODUCT(('P3'!$M$8:$AV$8=AW$9)*('P3'!$B$11:$B$190=$B369)*('P3'!$M$11:$AV$190*1))</f>
        <v>0</v>
      </c>
      <c r="AX369" s="67" cm="1">
        <f t="array" ref="AX369">SUMPRODUCT(('P3'!$M$8:$AV$8=AX$9)*('P3'!$B$11:$B$190=$B369)*('P3'!$M$11:$AV$190*1))</f>
        <v>0</v>
      </c>
      <c r="AY369" s="68" cm="1">
        <f t="array" ref="AY369">SUMPRODUCT(('P3'!$M$8:$AV$8=AY$9)*('P3'!$B$11:$B$190=$B369)*('P3'!$M$11:$AV$190*1))</f>
        <v>0</v>
      </c>
      <c r="AZ369" s="69" cm="1">
        <f t="array" ref="AZ369">SUMPRODUCT(('P3'!$M$8:$AV$8=AZ$9)*('P3'!$B$11:$B$190=$B369)*('P3'!$M$11:$AV$190*1))</f>
        <v>0</v>
      </c>
      <c r="BA369" s="26"/>
      <c r="BB369" s="381"/>
      <c r="BC369" s="382"/>
      <c r="BD369" s="26"/>
      <c r="BE369" s="381">
        <f t="shared" si="373"/>
        <v>0</v>
      </c>
      <c r="BF369" s="383">
        <f t="shared" si="374"/>
        <v>0</v>
      </c>
      <c r="BG369" s="26"/>
      <c r="BH369" s="381">
        <f t="shared" si="375"/>
        <v>0</v>
      </c>
      <c r="BI369" s="383">
        <f t="shared" si="359"/>
        <v>0</v>
      </c>
    </row>
    <row r="370" spans="2:61" ht="14.5" hidden="1" customHeight="1" outlineLevel="1" x14ac:dyDescent="0.35">
      <c r="B370" s="61" t="s">
        <v>766</v>
      </c>
      <c r="C370" s="62">
        <f>IFERROR(VLOOKUP($B370,'P3'!$B:$AQ,2,FALSE),0)</f>
        <v>0</v>
      </c>
      <c r="D370" s="376">
        <f>IFERROR(VLOOKUP($B370,'P3'!$B:$AQ,3,FALSE),0)</f>
        <v>0</v>
      </c>
      <c r="E370" s="377">
        <f>IFERROR(VLOOKUP($B370,'P3'!$B:$AQ,4,FALSE),0)</f>
        <v>0</v>
      </c>
      <c r="F370" s="376">
        <f>IFERROR(VLOOKUP($B370,'P3'!$B:$AQ,5,FALSE),0)</f>
        <v>0</v>
      </c>
      <c r="G370" s="377">
        <f>IFERROR(VLOOKUP($B370,'P3'!$B:$AQ,6,FALSE),0)</f>
        <v>0</v>
      </c>
      <c r="H370" s="378">
        <f>IFERROR(VLOOKUP($B370,'P3'!$B:$AQ,7,FALSE),0)</f>
        <v>0</v>
      </c>
      <c r="I370" s="379">
        <f>IFERROR(VLOOKUP($B370,'P3'!$B:$AQ,8,FALSE),0)</f>
        <v>0</v>
      </c>
      <c r="J370" s="65">
        <f>IFERROR(VLOOKUP($B370,'P3'!$B:$AQ,9,FALSE),0)</f>
        <v>0</v>
      </c>
      <c r="K370" s="392"/>
      <c r="L370" s="393"/>
      <c r="M370" s="393"/>
      <c r="N370" s="68">
        <f t="shared" si="376"/>
        <v>0</v>
      </c>
      <c r="O370" s="66">
        <f t="shared" si="377"/>
        <v>0</v>
      </c>
      <c r="P370" s="26"/>
      <c r="Q370" s="67" cm="1">
        <f t="array" ref="Q370">SUMPRODUCT(('P3'!$M$8:$AV$8=Q$9)*('P3'!$B$11:$B$190=$B370)*('P3'!$M$11:$AV$190*1))</f>
        <v>0</v>
      </c>
      <c r="R370" s="68" cm="1">
        <f t="array" ref="R370">SUMPRODUCT(('P3'!$M$8:$AV$8=R$9)*('P3'!$B$11:$B$190=$B370)*('P3'!$M$11:$AV$190*1))</f>
        <v>0</v>
      </c>
      <c r="S370" s="69" cm="1">
        <f t="array" ref="S370">SUMPRODUCT(('P3'!$M$8:$AV$8=S$9)*('P3'!$B$11:$B$190=$B370)*('P3'!$M$11:$AV$190*1))</f>
        <v>0</v>
      </c>
      <c r="T370" s="67" cm="1">
        <f t="array" ref="T370">SUMPRODUCT(('P3'!$M$8:$AV$8=T$9)*('P3'!$B$11:$B$190=$B370)*('P3'!$M$11:$AV$190*1))</f>
        <v>0</v>
      </c>
      <c r="U370" s="68" cm="1">
        <f t="array" ref="U370">SUMPRODUCT(('P3'!$M$8:$AV$8=U$9)*('P3'!$B$11:$B$190=$B370)*('P3'!$M$11:$AV$190*1))</f>
        <v>0</v>
      </c>
      <c r="V370" s="69" cm="1">
        <f t="array" ref="V370">SUMPRODUCT(('P3'!$M$8:$AV$8=V$9)*('P3'!$B$11:$B$190=$B370)*('P3'!$M$11:$AV$190*1))</f>
        <v>0</v>
      </c>
      <c r="W370" s="67" cm="1">
        <f t="array" ref="W370">SUMPRODUCT(('P3'!$M$8:$AV$8=W$9)*('P3'!$B$11:$B$190=$B370)*('P3'!$M$11:$AV$190*1))</f>
        <v>0</v>
      </c>
      <c r="X370" s="68" cm="1">
        <f t="array" ref="X370">SUMPRODUCT(('P3'!$M$8:$AV$8=X$9)*('P3'!$B$11:$B$190=$B370)*('P3'!$M$11:$AV$190*1))</f>
        <v>0</v>
      </c>
      <c r="Y370" s="69" cm="1">
        <f t="array" ref="Y370">SUMPRODUCT(('P3'!$M$8:$AV$8=Y$9)*('P3'!$B$11:$B$190=$B370)*('P3'!$M$11:$AV$190*1))</f>
        <v>0</v>
      </c>
      <c r="Z370" s="67" cm="1">
        <f t="array" ref="Z370">SUMPRODUCT(('P3'!$M$8:$AV$8=Z$9)*('P3'!$B$11:$B$190=$B370)*('P3'!$M$11:$AV$190*1))</f>
        <v>0</v>
      </c>
      <c r="AA370" s="68" cm="1">
        <f t="array" ref="AA370">SUMPRODUCT(('P3'!$M$8:$AV$8=AA$9)*('P3'!$B$11:$B$190=$B370)*('P3'!$M$11:$AV$190*1))</f>
        <v>0</v>
      </c>
      <c r="AB370" s="69" cm="1">
        <f t="array" ref="AB370">SUMPRODUCT(('P3'!$M$8:$AV$8=AB$9)*('P3'!$B$11:$B$190=$B370)*('P3'!$M$11:$AV$190*1))</f>
        <v>0</v>
      </c>
      <c r="AC370" s="67" cm="1">
        <f t="array" ref="AC370">SUMPRODUCT(('P3'!$M$8:$AV$8=AC$9)*('P3'!$B$11:$B$190=$B370)*('P3'!$M$11:$AV$190*1))</f>
        <v>0</v>
      </c>
      <c r="AD370" s="68" cm="1">
        <f t="array" ref="AD370">SUMPRODUCT(('P3'!$M$8:$AV$8=AD$9)*('P3'!$B$11:$B$190=$B370)*('P3'!$M$11:$AV$190*1))</f>
        <v>0</v>
      </c>
      <c r="AE370" s="69" cm="1">
        <f t="array" ref="AE370">SUMPRODUCT(('P3'!$M$8:$AV$8=AE$9)*('P3'!$B$11:$B$190=$B370)*('P3'!$M$11:$AV$190*1))</f>
        <v>0</v>
      </c>
      <c r="AF370" s="67" cm="1">
        <f t="array" ref="AF370">SUMPRODUCT(('P3'!$M$8:$AV$8=AF$9)*('P3'!$B$11:$B$190=$B370)*('P3'!$M$11:$AV$190*1))</f>
        <v>0</v>
      </c>
      <c r="AG370" s="68" cm="1">
        <f t="array" ref="AG370">SUMPRODUCT(('P3'!$M$8:$AV$8=AG$9)*('P3'!$B$11:$B$190=$B370)*('P3'!$M$11:$AV$190*1))</f>
        <v>0</v>
      </c>
      <c r="AH370" s="69" cm="1">
        <f t="array" ref="AH370">SUMPRODUCT(('P3'!$M$8:$AV$8=AH$9)*('P3'!$B$11:$B$190=$B370)*('P3'!$M$11:$AV$190*1))</f>
        <v>0</v>
      </c>
      <c r="AI370" s="67" cm="1">
        <f t="array" ref="AI370">SUMPRODUCT(('P3'!$M$8:$AV$8=AI$9)*('P3'!$B$11:$B$190=$B370)*('P3'!$M$11:$AV$190*1))</f>
        <v>0</v>
      </c>
      <c r="AJ370" s="68" cm="1">
        <f t="array" ref="AJ370">SUMPRODUCT(('P3'!$M$8:$AV$8=AJ$9)*('P3'!$B$11:$B$190=$B370)*('P3'!$M$11:$AV$190*1))</f>
        <v>0</v>
      </c>
      <c r="AK370" s="69" cm="1">
        <f t="array" ref="AK370">SUMPRODUCT(('P3'!$M$8:$AV$8=AK$9)*('P3'!$B$11:$B$190=$B370)*('P3'!$M$11:$AV$190*1))</f>
        <v>0</v>
      </c>
      <c r="AL370" s="67" cm="1">
        <f t="array" ref="AL370">SUMPRODUCT(('P3'!$M$8:$AV$8=AL$9)*('P3'!$B$11:$B$190=$B370)*('P3'!$M$11:$AV$190*1))</f>
        <v>0</v>
      </c>
      <c r="AM370" s="68" cm="1">
        <f t="array" ref="AM370">SUMPRODUCT(('P3'!$M$8:$AV$8=AM$9)*('P3'!$B$11:$B$190=$B370)*('P3'!$M$11:$AV$190*1))</f>
        <v>0</v>
      </c>
      <c r="AN370" s="69" cm="1">
        <f t="array" ref="AN370">SUMPRODUCT(('P3'!$M$8:$AV$8=AN$9)*('P3'!$B$11:$B$190=$B370)*('P3'!$M$11:$AV$190*1))</f>
        <v>0</v>
      </c>
      <c r="AO370" s="67" cm="1">
        <f t="array" ref="AO370">SUMPRODUCT(('P3'!$M$8:$AV$8=AO$9)*('P3'!$B$11:$B$190=$B370)*('P3'!$M$11:$AV$190*1))</f>
        <v>0</v>
      </c>
      <c r="AP370" s="68" cm="1">
        <f t="array" ref="AP370">SUMPRODUCT(('P3'!$M$8:$AV$8=AP$9)*('P3'!$B$11:$B$190=$B370)*('P3'!$M$11:$AV$190*1))</f>
        <v>0</v>
      </c>
      <c r="AQ370" s="69" cm="1">
        <f t="array" ref="AQ370">SUMPRODUCT(('P3'!$M$8:$AV$8=AQ$9)*('P3'!$B$11:$B$190=$B370)*('P3'!$M$11:$AV$190*1))</f>
        <v>0</v>
      </c>
      <c r="AR370" s="67" cm="1">
        <f t="array" ref="AR370">SUMPRODUCT(('P3'!$M$8:$AV$8=AR$9)*('P3'!$B$11:$B$190=$B370)*('P3'!$M$11:$AV$190*1))</f>
        <v>0</v>
      </c>
      <c r="AS370" s="68" cm="1">
        <f t="array" ref="AS370">SUMPRODUCT(('P3'!$M$8:$AV$8=AS$9)*('P3'!$B$11:$B$190=$B370)*('P3'!$M$11:$AV$190*1))</f>
        <v>0</v>
      </c>
      <c r="AT370" s="69" cm="1">
        <f t="array" ref="AT370">SUMPRODUCT(('P3'!$M$8:$AV$8=AT$9)*('P3'!$B$11:$B$190=$B370)*('P3'!$M$11:$AV$190*1))</f>
        <v>0</v>
      </c>
      <c r="AU370" s="67" cm="1">
        <f t="array" ref="AU370">SUMPRODUCT(('P3'!$M$8:$AV$8=AU$9)*('P3'!$B$11:$B$190=$B370)*('P3'!$M$11:$AV$190*1))</f>
        <v>0</v>
      </c>
      <c r="AV370" s="68" cm="1">
        <f t="array" ref="AV370">SUMPRODUCT(('P3'!$M$8:$AV$8=AV$9)*('P3'!$B$11:$B$190=$B370)*('P3'!$M$11:$AV$190*1))</f>
        <v>0</v>
      </c>
      <c r="AW370" s="69" cm="1">
        <f t="array" ref="AW370">SUMPRODUCT(('P3'!$M$8:$AV$8=AW$9)*('P3'!$B$11:$B$190=$B370)*('P3'!$M$11:$AV$190*1))</f>
        <v>0</v>
      </c>
      <c r="AX370" s="67" cm="1">
        <f t="array" ref="AX370">SUMPRODUCT(('P3'!$M$8:$AV$8=AX$9)*('P3'!$B$11:$B$190=$B370)*('P3'!$M$11:$AV$190*1))</f>
        <v>0</v>
      </c>
      <c r="AY370" s="68" cm="1">
        <f t="array" ref="AY370">SUMPRODUCT(('P3'!$M$8:$AV$8=AY$9)*('P3'!$B$11:$B$190=$B370)*('P3'!$M$11:$AV$190*1))</f>
        <v>0</v>
      </c>
      <c r="AZ370" s="69" cm="1">
        <f t="array" ref="AZ370">SUMPRODUCT(('P3'!$M$8:$AV$8=AZ$9)*('P3'!$B$11:$B$190=$B370)*('P3'!$M$11:$AV$190*1))</f>
        <v>0</v>
      </c>
      <c r="BA370" s="26"/>
      <c r="BB370" s="381"/>
      <c r="BC370" s="382"/>
      <c r="BD370" s="26"/>
      <c r="BE370" s="381">
        <f t="shared" si="373"/>
        <v>0</v>
      </c>
      <c r="BF370" s="383">
        <f t="shared" si="374"/>
        <v>0</v>
      </c>
      <c r="BG370" s="26"/>
      <c r="BH370" s="381">
        <f t="shared" si="375"/>
        <v>0</v>
      </c>
      <c r="BI370" s="383">
        <f t="shared" si="359"/>
        <v>0</v>
      </c>
    </row>
    <row r="371" spans="2:61" ht="12" hidden="1" customHeight="1" outlineLevel="1" x14ac:dyDescent="0.35">
      <c r="B371" s="61" t="s">
        <v>767</v>
      </c>
      <c r="C371" s="62">
        <f>IFERROR(VLOOKUP($B371,'P3'!$B:$AQ,2,FALSE),0)</f>
        <v>0</v>
      </c>
      <c r="D371" s="376">
        <f>IFERROR(VLOOKUP($B371,'P3'!$B:$AQ,3,FALSE),0)</f>
        <v>0</v>
      </c>
      <c r="E371" s="377">
        <f>IFERROR(VLOOKUP($B371,'P3'!$B:$AQ,4,FALSE),0)</f>
        <v>0</v>
      </c>
      <c r="F371" s="376">
        <f>IFERROR(VLOOKUP($B371,'P3'!$B:$AQ,5,FALSE),0)</f>
        <v>0</v>
      </c>
      <c r="G371" s="377">
        <f>IFERROR(VLOOKUP($B371,'P3'!$B:$AQ,6,FALSE),0)</f>
        <v>0</v>
      </c>
      <c r="H371" s="378">
        <f>IFERROR(VLOOKUP($B371,'P3'!$B:$AQ,7,FALSE),0)</f>
        <v>0</v>
      </c>
      <c r="I371" s="379">
        <f>IFERROR(VLOOKUP($B371,'P3'!$B:$AQ,8,FALSE),0)</f>
        <v>0</v>
      </c>
      <c r="J371" s="65">
        <f>IFERROR(VLOOKUP($B371,'P3'!$B:$AQ,9,FALSE),0)</f>
        <v>0</v>
      </c>
      <c r="K371" s="392"/>
      <c r="L371" s="393"/>
      <c r="M371" s="393"/>
      <c r="N371" s="68">
        <f t="shared" si="376"/>
        <v>0</v>
      </c>
      <c r="O371" s="66">
        <f t="shared" si="377"/>
        <v>0</v>
      </c>
      <c r="P371" s="26"/>
      <c r="Q371" s="67" cm="1">
        <f t="array" ref="Q371">SUMPRODUCT(('P3'!$M$8:$AV$8=Q$9)*('P3'!$B$11:$B$190=$B371)*('P3'!$M$11:$AV$190*1))</f>
        <v>0</v>
      </c>
      <c r="R371" s="68" cm="1">
        <f t="array" ref="R371">SUMPRODUCT(('P3'!$M$8:$AV$8=R$9)*('P3'!$B$11:$B$190=$B371)*('P3'!$M$11:$AV$190*1))</f>
        <v>0</v>
      </c>
      <c r="S371" s="69" cm="1">
        <f t="array" ref="S371">SUMPRODUCT(('P3'!$M$8:$AV$8=S$9)*('P3'!$B$11:$B$190=$B371)*('P3'!$M$11:$AV$190*1))</f>
        <v>0</v>
      </c>
      <c r="T371" s="67" cm="1">
        <f t="array" ref="T371">SUMPRODUCT(('P3'!$M$8:$AV$8=T$9)*('P3'!$B$11:$B$190=$B371)*('P3'!$M$11:$AV$190*1))</f>
        <v>0</v>
      </c>
      <c r="U371" s="68" cm="1">
        <f t="array" ref="U371">SUMPRODUCT(('P3'!$M$8:$AV$8=U$9)*('P3'!$B$11:$B$190=$B371)*('P3'!$M$11:$AV$190*1))</f>
        <v>0</v>
      </c>
      <c r="V371" s="69" cm="1">
        <f t="array" ref="V371">SUMPRODUCT(('P3'!$M$8:$AV$8=V$9)*('P3'!$B$11:$B$190=$B371)*('P3'!$M$11:$AV$190*1))</f>
        <v>0</v>
      </c>
      <c r="W371" s="67" cm="1">
        <f t="array" ref="W371">SUMPRODUCT(('P3'!$M$8:$AV$8=W$9)*('P3'!$B$11:$B$190=$B371)*('P3'!$M$11:$AV$190*1))</f>
        <v>0</v>
      </c>
      <c r="X371" s="68" cm="1">
        <f t="array" ref="X371">SUMPRODUCT(('P3'!$M$8:$AV$8=X$9)*('P3'!$B$11:$B$190=$B371)*('P3'!$M$11:$AV$190*1))</f>
        <v>0</v>
      </c>
      <c r="Y371" s="69" cm="1">
        <f t="array" ref="Y371">SUMPRODUCT(('P3'!$M$8:$AV$8=Y$9)*('P3'!$B$11:$B$190=$B371)*('P3'!$M$11:$AV$190*1))</f>
        <v>0</v>
      </c>
      <c r="Z371" s="67" cm="1">
        <f t="array" ref="Z371">SUMPRODUCT(('P3'!$M$8:$AV$8=Z$9)*('P3'!$B$11:$B$190=$B371)*('P3'!$M$11:$AV$190*1))</f>
        <v>0</v>
      </c>
      <c r="AA371" s="68" cm="1">
        <f t="array" ref="AA371">SUMPRODUCT(('P3'!$M$8:$AV$8=AA$9)*('P3'!$B$11:$B$190=$B371)*('P3'!$M$11:$AV$190*1))</f>
        <v>0</v>
      </c>
      <c r="AB371" s="69" cm="1">
        <f t="array" ref="AB371">SUMPRODUCT(('P3'!$M$8:$AV$8=AB$9)*('P3'!$B$11:$B$190=$B371)*('P3'!$M$11:$AV$190*1))</f>
        <v>0</v>
      </c>
      <c r="AC371" s="67" cm="1">
        <f t="array" ref="AC371">SUMPRODUCT(('P3'!$M$8:$AV$8=AC$9)*('P3'!$B$11:$B$190=$B371)*('P3'!$M$11:$AV$190*1))</f>
        <v>0</v>
      </c>
      <c r="AD371" s="68" cm="1">
        <f t="array" ref="AD371">SUMPRODUCT(('P3'!$M$8:$AV$8=AD$9)*('P3'!$B$11:$B$190=$B371)*('P3'!$M$11:$AV$190*1))</f>
        <v>0</v>
      </c>
      <c r="AE371" s="69" cm="1">
        <f t="array" ref="AE371">SUMPRODUCT(('P3'!$M$8:$AV$8=AE$9)*('P3'!$B$11:$B$190=$B371)*('P3'!$M$11:$AV$190*1))</f>
        <v>0</v>
      </c>
      <c r="AF371" s="67" cm="1">
        <f t="array" ref="AF371">SUMPRODUCT(('P3'!$M$8:$AV$8=AF$9)*('P3'!$B$11:$B$190=$B371)*('P3'!$M$11:$AV$190*1))</f>
        <v>0</v>
      </c>
      <c r="AG371" s="68" cm="1">
        <f t="array" ref="AG371">SUMPRODUCT(('P3'!$M$8:$AV$8=AG$9)*('P3'!$B$11:$B$190=$B371)*('P3'!$M$11:$AV$190*1))</f>
        <v>0</v>
      </c>
      <c r="AH371" s="69" cm="1">
        <f t="array" ref="AH371">SUMPRODUCT(('P3'!$M$8:$AV$8=AH$9)*('P3'!$B$11:$B$190=$B371)*('P3'!$M$11:$AV$190*1))</f>
        <v>0</v>
      </c>
      <c r="AI371" s="67" cm="1">
        <f t="array" ref="AI371">SUMPRODUCT(('P3'!$M$8:$AV$8=AI$9)*('P3'!$B$11:$B$190=$B371)*('P3'!$M$11:$AV$190*1))</f>
        <v>0</v>
      </c>
      <c r="AJ371" s="68" cm="1">
        <f t="array" ref="AJ371">SUMPRODUCT(('P3'!$M$8:$AV$8=AJ$9)*('P3'!$B$11:$B$190=$B371)*('P3'!$M$11:$AV$190*1))</f>
        <v>0</v>
      </c>
      <c r="AK371" s="69" cm="1">
        <f t="array" ref="AK371">SUMPRODUCT(('P3'!$M$8:$AV$8=AK$9)*('P3'!$B$11:$B$190=$B371)*('P3'!$M$11:$AV$190*1))</f>
        <v>0</v>
      </c>
      <c r="AL371" s="67" cm="1">
        <f t="array" ref="AL371">SUMPRODUCT(('P3'!$M$8:$AV$8=AL$9)*('P3'!$B$11:$B$190=$B371)*('P3'!$M$11:$AV$190*1))</f>
        <v>0</v>
      </c>
      <c r="AM371" s="68" cm="1">
        <f t="array" ref="AM371">SUMPRODUCT(('P3'!$M$8:$AV$8=AM$9)*('P3'!$B$11:$B$190=$B371)*('P3'!$M$11:$AV$190*1))</f>
        <v>0</v>
      </c>
      <c r="AN371" s="69" cm="1">
        <f t="array" ref="AN371">SUMPRODUCT(('P3'!$M$8:$AV$8=AN$9)*('P3'!$B$11:$B$190=$B371)*('P3'!$M$11:$AV$190*1))</f>
        <v>0</v>
      </c>
      <c r="AO371" s="67" cm="1">
        <f t="array" ref="AO371">SUMPRODUCT(('P3'!$M$8:$AV$8=AO$9)*('P3'!$B$11:$B$190=$B371)*('P3'!$M$11:$AV$190*1))</f>
        <v>0</v>
      </c>
      <c r="AP371" s="68" cm="1">
        <f t="array" ref="AP371">SUMPRODUCT(('P3'!$M$8:$AV$8=AP$9)*('P3'!$B$11:$B$190=$B371)*('P3'!$M$11:$AV$190*1))</f>
        <v>0</v>
      </c>
      <c r="AQ371" s="69" cm="1">
        <f t="array" ref="AQ371">SUMPRODUCT(('P3'!$M$8:$AV$8=AQ$9)*('P3'!$B$11:$B$190=$B371)*('P3'!$M$11:$AV$190*1))</f>
        <v>0</v>
      </c>
      <c r="AR371" s="67" cm="1">
        <f t="array" ref="AR371">SUMPRODUCT(('P3'!$M$8:$AV$8=AR$9)*('P3'!$B$11:$B$190=$B371)*('P3'!$M$11:$AV$190*1))</f>
        <v>0</v>
      </c>
      <c r="AS371" s="68" cm="1">
        <f t="array" ref="AS371">SUMPRODUCT(('P3'!$M$8:$AV$8=AS$9)*('P3'!$B$11:$B$190=$B371)*('P3'!$M$11:$AV$190*1))</f>
        <v>0</v>
      </c>
      <c r="AT371" s="69" cm="1">
        <f t="array" ref="AT371">SUMPRODUCT(('P3'!$M$8:$AV$8=AT$9)*('P3'!$B$11:$B$190=$B371)*('P3'!$M$11:$AV$190*1))</f>
        <v>0</v>
      </c>
      <c r="AU371" s="67" cm="1">
        <f t="array" ref="AU371">SUMPRODUCT(('P3'!$M$8:$AV$8=AU$9)*('P3'!$B$11:$B$190=$B371)*('P3'!$M$11:$AV$190*1))</f>
        <v>0</v>
      </c>
      <c r="AV371" s="68" cm="1">
        <f t="array" ref="AV371">SUMPRODUCT(('P3'!$M$8:$AV$8=AV$9)*('P3'!$B$11:$B$190=$B371)*('P3'!$M$11:$AV$190*1))</f>
        <v>0</v>
      </c>
      <c r="AW371" s="69" cm="1">
        <f t="array" ref="AW371">SUMPRODUCT(('P3'!$M$8:$AV$8=AW$9)*('P3'!$B$11:$B$190=$B371)*('P3'!$M$11:$AV$190*1))</f>
        <v>0</v>
      </c>
      <c r="AX371" s="67" cm="1">
        <f t="array" ref="AX371">SUMPRODUCT(('P3'!$M$8:$AV$8=AX$9)*('P3'!$B$11:$B$190=$B371)*('P3'!$M$11:$AV$190*1))</f>
        <v>0</v>
      </c>
      <c r="AY371" s="68" cm="1">
        <f t="array" ref="AY371">SUMPRODUCT(('P3'!$M$8:$AV$8=AY$9)*('P3'!$B$11:$B$190=$B371)*('P3'!$M$11:$AV$190*1))</f>
        <v>0</v>
      </c>
      <c r="AZ371" s="69" cm="1">
        <f t="array" ref="AZ371">SUMPRODUCT(('P3'!$M$8:$AV$8=AZ$9)*('P3'!$B$11:$B$190=$B371)*('P3'!$M$11:$AV$190*1))</f>
        <v>0</v>
      </c>
      <c r="BA371" s="26"/>
      <c r="BB371" s="381"/>
      <c r="BC371" s="382"/>
      <c r="BD371" s="26"/>
      <c r="BE371" s="381">
        <f t="shared" si="373"/>
        <v>0</v>
      </c>
      <c r="BF371" s="383">
        <f t="shared" si="374"/>
        <v>0</v>
      </c>
      <c r="BG371" s="26"/>
      <c r="BH371" s="381">
        <f t="shared" si="375"/>
        <v>0</v>
      </c>
      <c r="BI371" s="383">
        <f t="shared" si="359"/>
        <v>0</v>
      </c>
    </row>
    <row r="372" spans="2:61" ht="14.5" collapsed="1" x14ac:dyDescent="0.35">
      <c r="B372" s="26"/>
      <c r="C372" s="148" t="s">
        <v>179</v>
      </c>
      <c r="D372" s="420"/>
      <c r="E372" s="421"/>
      <c r="F372" s="422"/>
      <c r="G372" s="421"/>
      <c r="H372" s="423"/>
      <c r="I372" s="424"/>
      <c r="J372" s="425"/>
      <c r="K372" s="426">
        <f>SUM(K373:K416)</f>
        <v>0</v>
      </c>
      <c r="L372" s="427">
        <f>SUM(L373:L416)</f>
        <v>0</v>
      </c>
      <c r="M372" s="427">
        <f>SUM(M373:M416)</f>
        <v>0</v>
      </c>
      <c r="N372" s="427">
        <f>SUM(N373:N416)</f>
        <v>0</v>
      </c>
      <c r="O372" s="428">
        <f>SUM(O373:O416)</f>
        <v>0</v>
      </c>
      <c r="P372" s="26"/>
      <c r="Q372" s="429">
        <f t="shared" ref="Q372:AZ372" si="378">SUM(Q373:Q416)</f>
        <v>0</v>
      </c>
      <c r="R372" s="430">
        <f t="shared" si="378"/>
        <v>0</v>
      </c>
      <c r="S372" s="431">
        <f t="shared" si="378"/>
        <v>0</v>
      </c>
      <c r="T372" s="429">
        <f t="shared" si="378"/>
        <v>0</v>
      </c>
      <c r="U372" s="430">
        <f t="shared" si="378"/>
        <v>0</v>
      </c>
      <c r="V372" s="431">
        <f t="shared" si="378"/>
        <v>0</v>
      </c>
      <c r="W372" s="429">
        <f t="shared" si="378"/>
        <v>0</v>
      </c>
      <c r="X372" s="430">
        <f t="shared" si="378"/>
        <v>0</v>
      </c>
      <c r="Y372" s="431">
        <f t="shared" si="378"/>
        <v>0</v>
      </c>
      <c r="Z372" s="429">
        <f t="shared" si="378"/>
        <v>0</v>
      </c>
      <c r="AA372" s="430">
        <f t="shared" si="378"/>
        <v>0</v>
      </c>
      <c r="AB372" s="431">
        <f t="shared" si="378"/>
        <v>0</v>
      </c>
      <c r="AC372" s="429">
        <f t="shared" si="378"/>
        <v>0</v>
      </c>
      <c r="AD372" s="430">
        <f t="shared" si="378"/>
        <v>0</v>
      </c>
      <c r="AE372" s="431">
        <f t="shared" si="378"/>
        <v>0</v>
      </c>
      <c r="AF372" s="429">
        <f t="shared" si="378"/>
        <v>0</v>
      </c>
      <c r="AG372" s="430">
        <f t="shared" si="378"/>
        <v>0</v>
      </c>
      <c r="AH372" s="431">
        <f t="shared" si="378"/>
        <v>0</v>
      </c>
      <c r="AI372" s="429">
        <f t="shared" si="378"/>
        <v>0</v>
      </c>
      <c r="AJ372" s="430">
        <f t="shared" si="378"/>
        <v>0</v>
      </c>
      <c r="AK372" s="431">
        <f t="shared" si="378"/>
        <v>0</v>
      </c>
      <c r="AL372" s="429">
        <f t="shared" si="378"/>
        <v>0</v>
      </c>
      <c r="AM372" s="430">
        <f t="shared" si="378"/>
        <v>0</v>
      </c>
      <c r="AN372" s="431">
        <f t="shared" si="378"/>
        <v>0</v>
      </c>
      <c r="AO372" s="429">
        <f t="shared" si="378"/>
        <v>0</v>
      </c>
      <c r="AP372" s="430">
        <f t="shared" si="378"/>
        <v>0</v>
      </c>
      <c r="AQ372" s="431">
        <f t="shared" si="378"/>
        <v>0</v>
      </c>
      <c r="AR372" s="429">
        <f t="shared" si="378"/>
        <v>0</v>
      </c>
      <c r="AS372" s="430">
        <f t="shared" si="378"/>
        <v>0</v>
      </c>
      <c r="AT372" s="431">
        <f t="shared" si="378"/>
        <v>0</v>
      </c>
      <c r="AU372" s="429">
        <f t="shared" si="378"/>
        <v>0</v>
      </c>
      <c r="AV372" s="430">
        <f t="shared" si="378"/>
        <v>0</v>
      </c>
      <c r="AW372" s="431">
        <f t="shared" si="378"/>
        <v>0</v>
      </c>
      <c r="AX372" s="429">
        <f t="shared" si="378"/>
        <v>0</v>
      </c>
      <c r="AY372" s="430">
        <f t="shared" si="378"/>
        <v>0</v>
      </c>
      <c r="AZ372" s="431">
        <f t="shared" si="378"/>
        <v>0</v>
      </c>
      <c r="BA372" s="26"/>
      <c r="BB372" s="432">
        <f>SUM(BB373:BB416)</f>
        <v>0</v>
      </c>
      <c r="BC372" s="433">
        <f>SUM(BC373:BC416)</f>
        <v>0</v>
      </c>
      <c r="BD372" s="26"/>
      <c r="BE372" s="432">
        <f>SUM(BE373:BE416)</f>
        <v>0</v>
      </c>
      <c r="BF372" s="390">
        <f t="shared" ref="BF372:BF383" si="379">IFERROR(BE372/O372,0)</f>
        <v>0</v>
      </c>
      <c r="BG372" s="26"/>
      <c r="BH372" s="432">
        <f>SUM(BH373:BH416)</f>
        <v>0</v>
      </c>
      <c r="BI372" s="390">
        <f t="shared" si="359"/>
        <v>0</v>
      </c>
    </row>
    <row r="373" spans="2:61" ht="14.5" x14ac:dyDescent="0.35">
      <c r="B373" s="26"/>
      <c r="C373" s="363" t="str">
        <f>B2</f>
        <v>Lead Partner</v>
      </c>
      <c r="D373" s="364"/>
      <c r="E373" s="365"/>
      <c r="F373" s="366"/>
      <c r="G373" s="365"/>
      <c r="H373" s="367"/>
      <c r="I373" s="368"/>
      <c r="J373" s="369"/>
      <c r="K373" s="370"/>
      <c r="L373" s="371"/>
      <c r="M373" s="371"/>
      <c r="N373" s="371"/>
      <c r="O373" s="372"/>
      <c r="P373" s="50"/>
      <c r="Q373" s="370"/>
      <c r="R373" s="371"/>
      <c r="S373" s="373"/>
      <c r="T373" s="370"/>
      <c r="U373" s="371"/>
      <c r="V373" s="373"/>
      <c r="W373" s="370"/>
      <c r="X373" s="371"/>
      <c r="Y373" s="373"/>
      <c r="Z373" s="370"/>
      <c r="AA373" s="371"/>
      <c r="AB373" s="373"/>
      <c r="AC373" s="370"/>
      <c r="AD373" s="371"/>
      <c r="AE373" s="373"/>
      <c r="AF373" s="370"/>
      <c r="AG373" s="371"/>
      <c r="AH373" s="373"/>
      <c r="AI373" s="370"/>
      <c r="AJ373" s="371"/>
      <c r="AK373" s="373"/>
      <c r="AL373" s="370"/>
      <c r="AM373" s="371"/>
      <c r="AN373" s="373"/>
      <c r="AO373" s="370"/>
      <c r="AP373" s="371"/>
      <c r="AQ373" s="373"/>
      <c r="AR373" s="370"/>
      <c r="AS373" s="371"/>
      <c r="AT373" s="373"/>
      <c r="AU373" s="370"/>
      <c r="AV373" s="371"/>
      <c r="AW373" s="373"/>
      <c r="AX373" s="370"/>
      <c r="AY373" s="371"/>
      <c r="AZ373" s="373"/>
      <c r="BA373" s="26"/>
      <c r="BB373" s="375"/>
      <c r="BC373" s="400"/>
      <c r="BD373" s="26"/>
      <c r="BE373" s="375"/>
      <c r="BF373" s="374">
        <f t="shared" si="379"/>
        <v>0</v>
      </c>
      <c r="BG373" s="26"/>
      <c r="BH373" s="375"/>
      <c r="BI373" s="374">
        <f t="shared" si="359"/>
        <v>0</v>
      </c>
    </row>
    <row r="374" spans="2:61" ht="14.5" x14ac:dyDescent="0.35">
      <c r="B374" s="61" t="s">
        <v>180</v>
      </c>
      <c r="C374" s="62">
        <f>IFERROR(VLOOKUP(B374,'Budget Lead'!B:AQ,2,FALSE),0)</f>
        <v>0</v>
      </c>
      <c r="D374" s="376">
        <f>IFERROR(VLOOKUP(B374,'Budget Lead'!B:AQ,3,FALSE),0)</f>
        <v>0</v>
      </c>
      <c r="E374" s="377">
        <f>IFERROR(VLOOKUP($B374,'Budget Lead'!$B:$AQ,4,FALSE),0)</f>
        <v>0</v>
      </c>
      <c r="F374" s="376">
        <f>IFERROR(VLOOKUP($B374,'Budget Lead'!$B:$AQ,5,FALSE),0)</f>
        <v>0</v>
      </c>
      <c r="G374" s="377">
        <f>IFERROR(VLOOKUP($B374,'Budget Lead'!$B:$AQ,6,FALSE),0)</f>
        <v>0</v>
      </c>
      <c r="H374" s="378">
        <f>IFERROR(VLOOKUP($B374,'Budget Lead'!$B:$AQ,7,FALSE),0)</f>
        <v>0</v>
      </c>
      <c r="I374" s="434">
        <f>IFERROR(VLOOKUP($B374,'Budget Lead'!$B:$AQ,8,FALSE),0)</f>
        <v>0</v>
      </c>
      <c r="J374" s="435">
        <f>IFERROR(VLOOKUP($B374,'Budget Lead'!$B:$AQ,9,FALSE),0)</f>
        <v>0</v>
      </c>
      <c r="K374" s="67">
        <f t="shared" ref="K374:K383" si="380">D374*F374*H374*J374</f>
        <v>0</v>
      </c>
      <c r="L374" s="393"/>
      <c r="M374" s="393"/>
      <c r="N374" s="393"/>
      <c r="O374" s="66">
        <f t="shared" ref="O374:O383" si="381">SUM(K374:N374)</f>
        <v>0</v>
      </c>
      <c r="P374" s="26"/>
      <c r="Q374" s="67" cm="1">
        <f t="array" ref="Q374">SUMPRODUCT(('Budget Lead'!$M$8:$AV$8=Q$9)*('Budget Lead'!$B$21:$B$190=$B374)*('Budget Lead'!$M$21:$AV$190*1))</f>
        <v>0</v>
      </c>
      <c r="R374" s="68" cm="1">
        <f t="array" ref="R374">SUMPRODUCT(('Budget Lead'!$M$8:$AV$8=R$9)*('Budget Lead'!$B$21:$B$190=$B374)*('Budget Lead'!$M$21:$AV$190*1))</f>
        <v>0</v>
      </c>
      <c r="S374" s="69" cm="1">
        <f t="array" ref="S374">SUMPRODUCT(('Budget Lead'!$M$8:$AV$8=S$9)*('Budget Lead'!$B$21:$B$190=$B374)*('Budget Lead'!$M$21:$AV$190*1))</f>
        <v>0</v>
      </c>
      <c r="T374" s="67" cm="1">
        <f t="array" ref="T374">SUMPRODUCT(('Budget Lead'!$M$8:$AV$8=T$9)*('Budget Lead'!$B$21:$B$190=$B374)*('Budget Lead'!$M$21:$AV$190*1))</f>
        <v>0</v>
      </c>
      <c r="U374" s="68" cm="1">
        <f t="array" ref="U374">SUMPRODUCT(('Budget Lead'!$M$8:$AV$8=U$9)*('Budget Lead'!$B$21:$B$190=$B374)*('Budget Lead'!$M$21:$AV$190*1))</f>
        <v>0</v>
      </c>
      <c r="V374" s="69" cm="1">
        <f t="array" ref="V374">SUMPRODUCT(('Budget Lead'!$M$8:$AV$8=V$9)*('Budget Lead'!$B$21:$B$190=$B374)*('Budget Lead'!$M$21:$AV$190*1))</f>
        <v>0</v>
      </c>
      <c r="W374" s="67" cm="1">
        <f t="array" ref="W374">SUMPRODUCT(('Budget Lead'!$M$8:$AV$8=W$9)*('Budget Lead'!$B$21:$B$190=$B374)*('Budget Lead'!$M$21:$AV$190*1))</f>
        <v>0</v>
      </c>
      <c r="X374" s="68" cm="1">
        <f t="array" ref="X374">SUMPRODUCT(('Budget Lead'!$M$8:$AV$8=X$9)*('Budget Lead'!$B$21:$B$190=$B374)*('Budget Lead'!$M$21:$AV$190*1))</f>
        <v>0</v>
      </c>
      <c r="Y374" s="69" cm="1">
        <f t="array" ref="Y374">SUMPRODUCT(('Budget Lead'!$M$8:$AV$8=Y$9)*('Budget Lead'!$B$21:$B$190=$B374)*('Budget Lead'!$M$21:$AV$190*1))</f>
        <v>0</v>
      </c>
      <c r="Z374" s="67" cm="1">
        <f t="array" ref="Z374">SUMPRODUCT(('Budget Lead'!$M$8:$AV$8=Z$9)*('Budget Lead'!$B$21:$B$190=$B374)*('Budget Lead'!$M$21:$AV$190*1))</f>
        <v>0</v>
      </c>
      <c r="AA374" s="68" cm="1">
        <f t="array" ref="AA374">SUMPRODUCT(('Budget Lead'!$M$8:$AV$8=AA$9)*('Budget Lead'!$B$21:$B$190=$B374)*('Budget Lead'!$M$21:$AV$190*1))</f>
        <v>0</v>
      </c>
      <c r="AB374" s="69" cm="1">
        <f t="array" ref="AB374">SUMPRODUCT(('Budget Lead'!$M$8:$AV$8=AB$9)*('Budget Lead'!$B$21:$B$190=$B374)*('Budget Lead'!$M$21:$AV$190*1))</f>
        <v>0</v>
      </c>
      <c r="AC374" s="67" cm="1">
        <f t="array" ref="AC374">SUMPRODUCT(('Budget Lead'!$M$8:$AV$8=AC$9)*('Budget Lead'!$B$21:$B$190=$B374)*('Budget Lead'!$M$21:$AV$190*1))</f>
        <v>0</v>
      </c>
      <c r="AD374" s="68" cm="1">
        <f t="array" ref="AD374">SUMPRODUCT(('Budget Lead'!$M$8:$AV$8=AD$9)*('Budget Lead'!$B$21:$B$190=$B374)*('Budget Lead'!$M$21:$AV$190*1))</f>
        <v>0</v>
      </c>
      <c r="AE374" s="69" cm="1">
        <f t="array" ref="AE374">SUMPRODUCT(('Budget Lead'!$M$8:$AV$8=AE$9)*('Budget Lead'!$B$21:$B$190=$B374)*('Budget Lead'!$M$21:$AV$190*1))</f>
        <v>0</v>
      </c>
      <c r="AF374" s="67" cm="1">
        <f t="array" ref="AF374">SUMPRODUCT(('Budget Lead'!$M$8:$AV$8=AF$9)*('Budget Lead'!$B$21:$B$190=$B374)*('Budget Lead'!$M$21:$AV$190*1))</f>
        <v>0</v>
      </c>
      <c r="AG374" s="68" cm="1">
        <f t="array" ref="AG374">SUMPRODUCT(('Budget Lead'!$M$8:$AV$8=AG$9)*('Budget Lead'!$B$21:$B$190=$B374)*('Budget Lead'!$M$21:$AV$190*1))</f>
        <v>0</v>
      </c>
      <c r="AH374" s="69" cm="1">
        <f t="array" ref="AH374">SUMPRODUCT(('Budget Lead'!$M$8:$AV$8=AH$9)*('Budget Lead'!$B$21:$B$190=$B374)*('Budget Lead'!$M$21:$AV$190*1))</f>
        <v>0</v>
      </c>
      <c r="AI374" s="67" cm="1">
        <f t="array" ref="AI374">SUMPRODUCT(('Budget Lead'!$M$8:$AV$8=AI$9)*('Budget Lead'!$B$21:$B$190=$B374)*('Budget Lead'!$M$21:$AV$190*1))</f>
        <v>0</v>
      </c>
      <c r="AJ374" s="68" cm="1">
        <f t="array" ref="AJ374">SUMPRODUCT(('Budget Lead'!$M$8:$AV$8=AJ$9)*('Budget Lead'!$B$21:$B$190=$B374)*('Budget Lead'!$M$21:$AV$190*1))</f>
        <v>0</v>
      </c>
      <c r="AK374" s="69" cm="1">
        <f t="array" ref="AK374">SUMPRODUCT(('Budget Lead'!$M$8:$AV$8=AK$9)*('Budget Lead'!$B$21:$B$190=$B374)*('Budget Lead'!$M$21:$AV$190*1))</f>
        <v>0</v>
      </c>
      <c r="AL374" s="67" cm="1">
        <f t="array" ref="AL374">SUMPRODUCT(('Budget Lead'!$M$8:$AV$8=AL$9)*('Budget Lead'!$B$21:$B$190=$B374)*('Budget Lead'!$M$21:$AV$190*1))</f>
        <v>0</v>
      </c>
      <c r="AM374" s="68" cm="1">
        <f t="array" ref="AM374">SUMPRODUCT(('Budget Lead'!$M$8:$AV$8=AM$9)*('Budget Lead'!$B$21:$B$190=$B374)*('Budget Lead'!$M$21:$AV$190*1))</f>
        <v>0</v>
      </c>
      <c r="AN374" s="69" cm="1">
        <f t="array" ref="AN374">SUMPRODUCT(('Budget Lead'!$M$8:$AV$8=AN$9)*('Budget Lead'!$B$21:$B$190=$B374)*('Budget Lead'!$M$21:$AV$190*1))</f>
        <v>0</v>
      </c>
      <c r="AO374" s="67" cm="1">
        <f t="array" ref="AO374">SUMPRODUCT(('Budget Lead'!$M$8:$AV$8=AO$9)*('Budget Lead'!$B$21:$B$190=$B374)*('Budget Lead'!$M$21:$AV$190*1))</f>
        <v>0</v>
      </c>
      <c r="AP374" s="68" cm="1">
        <f t="array" ref="AP374">SUMPRODUCT(('Budget Lead'!$M$8:$AV$8=AP$9)*('Budget Lead'!$B$21:$B$190=$B374)*('Budget Lead'!$M$21:$AV$190*1))</f>
        <v>0</v>
      </c>
      <c r="AQ374" s="69" cm="1">
        <f t="array" ref="AQ374">SUMPRODUCT(('Budget Lead'!$M$8:$AV$8=AQ$9)*('Budget Lead'!$B$21:$B$190=$B374)*('Budget Lead'!$M$21:$AV$190*1))</f>
        <v>0</v>
      </c>
      <c r="AR374" s="67" cm="1">
        <f t="array" ref="AR374">SUMPRODUCT(('Budget Lead'!$M$8:$AV$8=AR$9)*('Budget Lead'!$B$21:$B$190=$B374)*('Budget Lead'!$M$21:$AV$190*1))</f>
        <v>0</v>
      </c>
      <c r="AS374" s="68" cm="1">
        <f t="array" ref="AS374">SUMPRODUCT(('Budget Lead'!$M$8:$AV$8=AS$9)*('Budget Lead'!$B$21:$B$190=$B374)*('Budget Lead'!$M$21:$AV$190*1))</f>
        <v>0</v>
      </c>
      <c r="AT374" s="69" cm="1">
        <f t="array" ref="AT374">SUMPRODUCT(('Budget Lead'!$M$8:$AV$8=AT$9)*('Budget Lead'!$B$21:$B$190=$B374)*('Budget Lead'!$M$21:$AV$190*1))</f>
        <v>0</v>
      </c>
      <c r="AU374" s="67" cm="1">
        <f t="array" ref="AU374">SUMPRODUCT(('Budget Lead'!$M$8:$AV$8=AU$9)*('Budget Lead'!$B$21:$B$190=$B374)*('Budget Lead'!$M$21:$AV$190*1))</f>
        <v>0</v>
      </c>
      <c r="AV374" s="68" cm="1">
        <f t="array" ref="AV374">SUMPRODUCT(('Budget Lead'!$M$8:$AV$8=AV$9)*('Budget Lead'!$B$21:$B$190=$B374)*('Budget Lead'!$M$21:$AV$190*1))</f>
        <v>0</v>
      </c>
      <c r="AW374" s="69" cm="1">
        <f t="array" ref="AW374">SUMPRODUCT(('Budget Lead'!$M$8:$AV$8=AW$9)*('Budget Lead'!$B$21:$B$190=$B374)*('Budget Lead'!$M$21:$AV$190*1))</f>
        <v>0</v>
      </c>
      <c r="AX374" s="67" cm="1">
        <f t="array" ref="AX374">SUMPRODUCT(('Budget Lead'!$M$8:$AV$8=AX$9)*('Budget Lead'!$B$21:$B$190=$B374)*('Budget Lead'!$M$21:$AV$190*1))</f>
        <v>0</v>
      </c>
      <c r="AY374" s="68" cm="1">
        <f t="array" ref="AY374">SUMPRODUCT(('Budget Lead'!$M$8:$AV$8=AY$9)*('Budget Lead'!$B$21:$B$190=$B374)*('Budget Lead'!$M$21:$AV$190*1))</f>
        <v>0</v>
      </c>
      <c r="AZ374" s="69" cm="1">
        <f t="array" ref="AZ374">SUMPRODUCT(('Budget Lead'!$M$8:$AV$8=AZ$9)*('Budget Lead'!$B$21:$B$190=$B374)*('Budget Lead'!$M$21:$AV$190*1))</f>
        <v>0</v>
      </c>
      <c r="BA374" s="26"/>
      <c r="BB374" s="381"/>
      <c r="BC374" s="382"/>
      <c r="BD374" s="26"/>
      <c r="BE374" s="381">
        <f t="shared" ref="BE374:BE383" si="382">SUM(Q374:AZ374)</f>
        <v>0</v>
      </c>
      <c r="BF374" s="383">
        <f t="shared" si="379"/>
        <v>0</v>
      </c>
      <c r="BG374" s="26"/>
      <c r="BH374" s="381">
        <f t="shared" ref="BH374:BH383" si="383">BB374+BE374</f>
        <v>0</v>
      </c>
      <c r="BI374" s="383">
        <f t="shared" si="359"/>
        <v>0</v>
      </c>
    </row>
    <row r="375" spans="2:61" ht="14.5" x14ac:dyDescent="0.35">
      <c r="B375" s="61" t="s">
        <v>181</v>
      </c>
      <c r="C375" s="62">
        <f>IFERROR(VLOOKUP(B375,'Budget Lead'!B:AQ,2,FALSE),0)</f>
        <v>0</v>
      </c>
      <c r="D375" s="376">
        <f>IFERROR(VLOOKUP(B375,'Budget Lead'!B:AQ,3,FALSE),0)</f>
        <v>0</v>
      </c>
      <c r="E375" s="377">
        <f>IFERROR(VLOOKUP($B375,'Budget Lead'!$B:$AQ,4,FALSE),0)</f>
        <v>0</v>
      </c>
      <c r="F375" s="376">
        <f>IFERROR(VLOOKUP($B375,'Budget Lead'!$B:$AQ,5,FALSE),0)</f>
        <v>0</v>
      </c>
      <c r="G375" s="377">
        <f>IFERROR(VLOOKUP($B375,'Budget Lead'!$B:$AQ,6,FALSE),0)</f>
        <v>0</v>
      </c>
      <c r="H375" s="378">
        <f>IFERROR(VLOOKUP($B375,'Budget Lead'!$B:$AQ,7,FALSE),0)</f>
        <v>0</v>
      </c>
      <c r="I375" s="434">
        <f>IFERROR(VLOOKUP($B375,'Budget Lead'!$B:$AQ,8,FALSE),0)</f>
        <v>0</v>
      </c>
      <c r="J375" s="435">
        <f>IFERROR(VLOOKUP($B375,'Budget Lead'!$B:$AQ,9,FALSE),0)</f>
        <v>0</v>
      </c>
      <c r="K375" s="67">
        <f t="shared" si="380"/>
        <v>0</v>
      </c>
      <c r="L375" s="393"/>
      <c r="M375" s="393"/>
      <c r="N375" s="393"/>
      <c r="O375" s="66">
        <f t="shared" si="381"/>
        <v>0</v>
      </c>
      <c r="P375" s="26"/>
      <c r="Q375" s="67" cm="1">
        <f t="array" ref="Q375">SUMPRODUCT(('Budget Lead'!$M$8:$AV$8=Q$9)*('Budget Lead'!$B$21:$B$190=$B375)*('Budget Lead'!$M$21:$AV$190*1))</f>
        <v>0</v>
      </c>
      <c r="R375" s="68" cm="1">
        <f t="array" ref="R375">SUMPRODUCT(('Budget Lead'!$M$8:$AV$8=R$9)*('Budget Lead'!$B$21:$B$190=$B375)*('Budget Lead'!$M$21:$AV$190*1))</f>
        <v>0</v>
      </c>
      <c r="S375" s="69" cm="1">
        <f t="array" ref="S375">SUMPRODUCT(('Budget Lead'!$M$8:$AV$8=S$9)*('Budget Lead'!$B$21:$B$190=$B375)*('Budget Lead'!$M$21:$AV$190*1))</f>
        <v>0</v>
      </c>
      <c r="T375" s="67" cm="1">
        <f t="array" ref="T375">SUMPRODUCT(('Budget Lead'!$M$8:$AV$8=T$9)*('Budget Lead'!$B$21:$B$190=$B375)*('Budget Lead'!$M$21:$AV$190*1))</f>
        <v>0</v>
      </c>
      <c r="U375" s="68" cm="1">
        <f t="array" ref="U375">SUMPRODUCT(('Budget Lead'!$M$8:$AV$8=U$9)*('Budget Lead'!$B$21:$B$190=$B375)*('Budget Lead'!$M$21:$AV$190*1))</f>
        <v>0</v>
      </c>
      <c r="V375" s="69" cm="1">
        <f t="array" ref="V375">SUMPRODUCT(('Budget Lead'!$M$8:$AV$8=V$9)*('Budget Lead'!$B$21:$B$190=$B375)*('Budget Lead'!$M$21:$AV$190*1))</f>
        <v>0</v>
      </c>
      <c r="W375" s="67" cm="1">
        <f t="array" ref="W375">SUMPRODUCT(('Budget Lead'!$M$8:$AV$8=W$9)*('Budget Lead'!$B$21:$B$190=$B375)*('Budget Lead'!$M$21:$AV$190*1))</f>
        <v>0</v>
      </c>
      <c r="X375" s="68" cm="1">
        <f t="array" ref="X375">SUMPRODUCT(('Budget Lead'!$M$8:$AV$8=X$9)*('Budget Lead'!$B$21:$B$190=$B375)*('Budget Lead'!$M$21:$AV$190*1))</f>
        <v>0</v>
      </c>
      <c r="Y375" s="69" cm="1">
        <f t="array" ref="Y375">SUMPRODUCT(('Budget Lead'!$M$8:$AV$8=Y$9)*('Budget Lead'!$B$21:$B$190=$B375)*('Budget Lead'!$M$21:$AV$190*1))</f>
        <v>0</v>
      </c>
      <c r="Z375" s="67" cm="1">
        <f t="array" ref="Z375">SUMPRODUCT(('Budget Lead'!$M$8:$AV$8=Z$9)*('Budget Lead'!$B$21:$B$190=$B375)*('Budget Lead'!$M$21:$AV$190*1))</f>
        <v>0</v>
      </c>
      <c r="AA375" s="68" cm="1">
        <f t="array" ref="AA375">SUMPRODUCT(('Budget Lead'!$M$8:$AV$8=AA$9)*('Budget Lead'!$B$21:$B$190=$B375)*('Budget Lead'!$M$21:$AV$190*1))</f>
        <v>0</v>
      </c>
      <c r="AB375" s="69" cm="1">
        <f t="array" ref="AB375">SUMPRODUCT(('Budget Lead'!$M$8:$AV$8=AB$9)*('Budget Lead'!$B$21:$B$190=$B375)*('Budget Lead'!$M$21:$AV$190*1))</f>
        <v>0</v>
      </c>
      <c r="AC375" s="67" cm="1">
        <f t="array" ref="AC375">SUMPRODUCT(('Budget Lead'!$M$8:$AV$8=AC$9)*('Budget Lead'!$B$21:$B$190=$B375)*('Budget Lead'!$M$21:$AV$190*1))</f>
        <v>0</v>
      </c>
      <c r="AD375" s="68" cm="1">
        <f t="array" ref="AD375">SUMPRODUCT(('Budget Lead'!$M$8:$AV$8=AD$9)*('Budget Lead'!$B$21:$B$190=$B375)*('Budget Lead'!$M$21:$AV$190*1))</f>
        <v>0</v>
      </c>
      <c r="AE375" s="69" cm="1">
        <f t="array" ref="AE375">SUMPRODUCT(('Budget Lead'!$M$8:$AV$8=AE$9)*('Budget Lead'!$B$21:$B$190=$B375)*('Budget Lead'!$M$21:$AV$190*1))</f>
        <v>0</v>
      </c>
      <c r="AF375" s="67" cm="1">
        <f t="array" ref="AF375">SUMPRODUCT(('Budget Lead'!$M$8:$AV$8=AF$9)*('Budget Lead'!$B$21:$B$190=$B375)*('Budget Lead'!$M$21:$AV$190*1))</f>
        <v>0</v>
      </c>
      <c r="AG375" s="68" cm="1">
        <f t="array" ref="AG375">SUMPRODUCT(('Budget Lead'!$M$8:$AV$8=AG$9)*('Budget Lead'!$B$21:$B$190=$B375)*('Budget Lead'!$M$21:$AV$190*1))</f>
        <v>0</v>
      </c>
      <c r="AH375" s="69" cm="1">
        <f t="array" ref="AH375">SUMPRODUCT(('Budget Lead'!$M$8:$AV$8=AH$9)*('Budget Lead'!$B$21:$B$190=$B375)*('Budget Lead'!$M$21:$AV$190*1))</f>
        <v>0</v>
      </c>
      <c r="AI375" s="67" cm="1">
        <f t="array" ref="AI375">SUMPRODUCT(('Budget Lead'!$M$8:$AV$8=AI$9)*('Budget Lead'!$B$21:$B$190=$B375)*('Budget Lead'!$M$21:$AV$190*1))</f>
        <v>0</v>
      </c>
      <c r="AJ375" s="68" cm="1">
        <f t="array" ref="AJ375">SUMPRODUCT(('Budget Lead'!$M$8:$AV$8=AJ$9)*('Budget Lead'!$B$21:$B$190=$B375)*('Budget Lead'!$M$21:$AV$190*1))</f>
        <v>0</v>
      </c>
      <c r="AK375" s="69" cm="1">
        <f t="array" ref="AK375">SUMPRODUCT(('Budget Lead'!$M$8:$AV$8=AK$9)*('Budget Lead'!$B$21:$B$190=$B375)*('Budget Lead'!$M$21:$AV$190*1))</f>
        <v>0</v>
      </c>
      <c r="AL375" s="67" cm="1">
        <f t="array" ref="AL375">SUMPRODUCT(('Budget Lead'!$M$8:$AV$8=AL$9)*('Budget Lead'!$B$21:$B$190=$B375)*('Budget Lead'!$M$21:$AV$190*1))</f>
        <v>0</v>
      </c>
      <c r="AM375" s="68" cm="1">
        <f t="array" ref="AM375">SUMPRODUCT(('Budget Lead'!$M$8:$AV$8=AM$9)*('Budget Lead'!$B$21:$B$190=$B375)*('Budget Lead'!$M$21:$AV$190*1))</f>
        <v>0</v>
      </c>
      <c r="AN375" s="69" cm="1">
        <f t="array" ref="AN375">SUMPRODUCT(('Budget Lead'!$M$8:$AV$8=AN$9)*('Budget Lead'!$B$21:$B$190=$B375)*('Budget Lead'!$M$21:$AV$190*1))</f>
        <v>0</v>
      </c>
      <c r="AO375" s="67" cm="1">
        <f t="array" ref="AO375">SUMPRODUCT(('Budget Lead'!$M$8:$AV$8=AO$9)*('Budget Lead'!$B$21:$B$190=$B375)*('Budget Lead'!$M$21:$AV$190*1))</f>
        <v>0</v>
      </c>
      <c r="AP375" s="68" cm="1">
        <f t="array" ref="AP375">SUMPRODUCT(('Budget Lead'!$M$8:$AV$8=AP$9)*('Budget Lead'!$B$21:$B$190=$B375)*('Budget Lead'!$M$21:$AV$190*1))</f>
        <v>0</v>
      </c>
      <c r="AQ375" s="69" cm="1">
        <f t="array" ref="AQ375">SUMPRODUCT(('Budget Lead'!$M$8:$AV$8=AQ$9)*('Budget Lead'!$B$21:$B$190=$B375)*('Budget Lead'!$M$21:$AV$190*1))</f>
        <v>0</v>
      </c>
      <c r="AR375" s="67" cm="1">
        <f t="array" ref="AR375">SUMPRODUCT(('Budget Lead'!$M$8:$AV$8=AR$9)*('Budget Lead'!$B$21:$B$190=$B375)*('Budget Lead'!$M$21:$AV$190*1))</f>
        <v>0</v>
      </c>
      <c r="AS375" s="68" cm="1">
        <f t="array" ref="AS375">SUMPRODUCT(('Budget Lead'!$M$8:$AV$8=AS$9)*('Budget Lead'!$B$21:$B$190=$B375)*('Budget Lead'!$M$21:$AV$190*1))</f>
        <v>0</v>
      </c>
      <c r="AT375" s="69" cm="1">
        <f t="array" ref="AT375">SUMPRODUCT(('Budget Lead'!$M$8:$AV$8=AT$9)*('Budget Lead'!$B$21:$B$190=$B375)*('Budget Lead'!$M$21:$AV$190*1))</f>
        <v>0</v>
      </c>
      <c r="AU375" s="67" cm="1">
        <f t="array" ref="AU375">SUMPRODUCT(('Budget Lead'!$M$8:$AV$8=AU$9)*('Budget Lead'!$B$21:$B$190=$B375)*('Budget Lead'!$M$21:$AV$190*1))</f>
        <v>0</v>
      </c>
      <c r="AV375" s="68" cm="1">
        <f t="array" ref="AV375">SUMPRODUCT(('Budget Lead'!$M$8:$AV$8=AV$9)*('Budget Lead'!$B$21:$B$190=$B375)*('Budget Lead'!$M$21:$AV$190*1))</f>
        <v>0</v>
      </c>
      <c r="AW375" s="69" cm="1">
        <f t="array" ref="AW375">SUMPRODUCT(('Budget Lead'!$M$8:$AV$8=AW$9)*('Budget Lead'!$B$21:$B$190=$B375)*('Budget Lead'!$M$21:$AV$190*1))</f>
        <v>0</v>
      </c>
      <c r="AX375" s="67" cm="1">
        <f t="array" ref="AX375">SUMPRODUCT(('Budget Lead'!$M$8:$AV$8=AX$9)*('Budget Lead'!$B$21:$B$190=$B375)*('Budget Lead'!$M$21:$AV$190*1))</f>
        <v>0</v>
      </c>
      <c r="AY375" s="68" cm="1">
        <f t="array" ref="AY375">SUMPRODUCT(('Budget Lead'!$M$8:$AV$8=AY$9)*('Budget Lead'!$B$21:$B$190=$B375)*('Budget Lead'!$M$21:$AV$190*1))</f>
        <v>0</v>
      </c>
      <c r="AZ375" s="69" cm="1">
        <f t="array" ref="AZ375">SUMPRODUCT(('Budget Lead'!$M$8:$AV$8=AZ$9)*('Budget Lead'!$B$21:$B$190=$B375)*('Budget Lead'!$M$21:$AV$190*1))</f>
        <v>0</v>
      </c>
      <c r="BA375" s="26"/>
      <c r="BB375" s="381"/>
      <c r="BC375" s="382"/>
      <c r="BD375" s="26"/>
      <c r="BE375" s="381">
        <f t="shared" si="382"/>
        <v>0</v>
      </c>
      <c r="BF375" s="383">
        <f t="shared" si="379"/>
        <v>0</v>
      </c>
      <c r="BG375" s="26"/>
      <c r="BH375" s="381">
        <f t="shared" si="383"/>
        <v>0</v>
      </c>
      <c r="BI375" s="383">
        <f t="shared" si="359"/>
        <v>0</v>
      </c>
    </row>
    <row r="376" spans="2:61" ht="12" hidden="1" customHeight="1" outlineLevel="1" x14ac:dyDescent="0.35">
      <c r="B376" s="61" t="s">
        <v>182</v>
      </c>
      <c r="C376" s="62">
        <f>IFERROR(VLOOKUP(B376,'Budget Lead'!B:AQ,2,FALSE),0)</f>
        <v>0</v>
      </c>
      <c r="D376" s="376">
        <f>IFERROR(VLOOKUP(B376,'Budget Lead'!B:AQ,3,FALSE),0)</f>
        <v>0</v>
      </c>
      <c r="E376" s="377">
        <f>IFERROR(VLOOKUP($B376,'Budget Lead'!$B:$AQ,4,FALSE),0)</f>
        <v>0</v>
      </c>
      <c r="F376" s="376">
        <f>IFERROR(VLOOKUP($B376,'Budget Lead'!$B:$AQ,5,FALSE),0)</f>
        <v>0</v>
      </c>
      <c r="G376" s="377">
        <f>IFERROR(VLOOKUP($B376,'Budget Lead'!$B:$AQ,6,FALSE),0)</f>
        <v>0</v>
      </c>
      <c r="H376" s="378">
        <f>IFERROR(VLOOKUP($B376,'Budget Lead'!$B:$AQ,7,FALSE),0)</f>
        <v>0</v>
      </c>
      <c r="I376" s="434">
        <f>IFERROR(VLOOKUP($B376,'Budget Lead'!$B:$AQ,8,FALSE),0)</f>
        <v>0</v>
      </c>
      <c r="J376" s="435">
        <f>IFERROR(VLOOKUP($B376,'Budget Lead'!$B:$AQ,9,FALSE),0)</f>
        <v>0</v>
      </c>
      <c r="K376" s="67">
        <f t="shared" si="380"/>
        <v>0</v>
      </c>
      <c r="L376" s="393"/>
      <c r="M376" s="393"/>
      <c r="N376" s="393"/>
      <c r="O376" s="66">
        <f t="shared" si="381"/>
        <v>0</v>
      </c>
      <c r="P376" s="26"/>
      <c r="Q376" s="67" cm="1">
        <f t="array" ref="Q376">SUMPRODUCT(('Budget Lead'!$M$8:$AV$8=Q$9)*('Budget Lead'!$B$21:$B$190=$B376)*('Budget Lead'!$M$21:$AV$190*1))</f>
        <v>0</v>
      </c>
      <c r="R376" s="68" cm="1">
        <f t="array" ref="R376">SUMPRODUCT(('Budget Lead'!$M$8:$AV$8=R$9)*('Budget Lead'!$B$21:$B$190=$B376)*('Budget Lead'!$M$21:$AV$190*1))</f>
        <v>0</v>
      </c>
      <c r="S376" s="69" cm="1">
        <f t="array" ref="S376">SUMPRODUCT(('Budget Lead'!$M$8:$AV$8=S$9)*('Budget Lead'!$B$21:$B$190=$B376)*('Budget Lead'!$M$21:$AV$190*1))</f>
        <v>0</v>
      </c>
      <c r="T376" s="67" cm="1">
        <f t="array" ref="T376">SUMPRODUCT(('Budget Lead'!$M$8:$AV$8=T$9)*('Budget Lead'!$B$21:$B$190=$B376)*('Budget Lead'!$M$21:$AV$190*1))</f>
        <v>0</v>
      </c>
      <c r="U376" s="68" cm="1">
        <f t="array" ref="U376">SUMPRODUCT(('Budget Lead'!$M$8:$AV$8=U$9)*('Budget Lead'!$B$21:$B$190=$B376)*('Budget Lead'!$M$21:$AV$190*1))</f>
        <v>0</v>
      </c>
      <c r="V376" s="69" cm="1">
        <f t="array" ref="V376">SUMPRODUCT(('Budget Lead'!$M$8:$AV$8=V$9)*('Budget Lead'!$B$21:$B$190=$B376)*('Budget Lead'!$M$21:$AV$190*1))</f>
        <v>0</v>
      </c>
      <c r="W376" s="67" cm="1">
        <f t="array" ref="W376">SUMPRODUCT(('Budget Lead'!$M$8:$AV$8=W$9)*('Budget Lead'!$B$21:$B$190=$B376)*('Budget Lead'!$M$21:$AV$190*1))</f>
        <v>0</v>
      </c>
      <c r="X376" s="68" cm="1">
        <f t="array" ref="X376">SUMPRODUCT(('Budget Lead'!$M$8:$AV$8=X$9)*('Budget Lead'!$B$21:$B$190=$B376)*('Budget Lead'!$M$21:$AV$190*1))</f>
        <v>0</v>
      </c>
      <c r="Y376" s="69" cm="1">
        <f t="array" ref="Y376">SUMPRODUCT(('Budget Lead'!$M$8:$AV$8=Y$9)*('Budget Lead'!$B$21:$B$190=$B376)*('Budget Lead'!$M$21:$AV$190*1))</f>
        <v>0</v>
      </c>
      <c r="Z376" s="67" cm="1">
        <f t="array" ref="Z376">SUMPRODUCT(('Budget Lead'!$M$8:$AV$8=Z$9)*('Budget Lead'!$B$21:$B$190=$B376)*('Budget Lead'!$M$21:$AV$190*1))</f>
        <v>0</v>
      </c>
      <c r="AA376" s="68" cm="1">
        <f t="array" ref="AA376">SUMPRODUCT(('Budget Lead'!$M$8:$AV$8=AA$9)*('Budget Lead'!$B$21:$B$190=$B376)*('Budget Lead'!$M$21:$AV$190*1))</f>
        <v>0</v>
      </c>
      <c r="AB376" s="69" cm="1">
        <f t="array" ref="AB376">SUMPRODUCT(('Budget Lead'!$M$8:$AV$8=AB$9)*('Budget Lead'!$B$21:$B$190=$B376)*('Budget Lead'!$M$21:$AV$190*1))</f>
        <v>0</v>
      </c>
      <c r="AC376" s="67" cm="1">
        <f t="array" ref="AC376">SUMPRODUCT(('Budget Lead'!$M$8:$AV$8=AC$9)*('Budget Lead'!$B$21:$B$190=$B376)*('Budget Lead'!$M$21:$AV$190*1))</f>
        <v>0</v>
      </c>
      <c r="AD376" s="68" cm="1">
        <f t="array" ref="AD376">SUMPRODUCT(('Budget Lead'!$M$8:$AV$8=AD$9)*('Budget Lead'!$B$21:$B$190=$B376)*('Budget Lead'!$M$21:$AV$190*1))</f>
        <v>0</v>
      </c>
      <c r="AE376" s="69" cm="1">
        <f t="array" ref="AE376">SUMPRODUCT(('Budget Lead'!$M$8:$AV$8=AE$9)*('Budget Lead'!$B$21:$B$190=$B376)*('Budget Lead'!$M$21:$AV$190*1))</f>
        <v>0</v>
      </c>
      <c r="AF376" s="67" cm="1">
        <f t="array" ref="AF376">SUMPRODUCT(('Budget Lead'!$M$8:$AV$8=AF$9)*('Budget Lead'!$B$21:$B$190=$B376)*('Budget Lead'!$M$21:$AV$190*1))</f>
        <v>0</v>
      </c>
      <c r="AG376" s="68" cm="1">
        <f t="array" ref="AG376">SUMPRODUCT(('Budget Lead'!$M$8:$AV$8=AG$9)*('Budget Lead'!$B$21:$B$190=$B376)*('Budget Lead'!$M$21:$AV$190*1))</f>
        <v>0</v>
      </c>
      <c r="AH376" s="69" cm="1">
        <f t="array" ref="AH376">SUMPRODUCT(('Budget Lead'!$M$8:$AV$8=AH$9)*('Budget Lead'!$B$21:$B$190=$B376)*('Budget Lead'!$M$21:$AV$190*1))</f>
        <v>0</v>
      </c>
      <c r="AI376" s="67" cm="1">
        <f t="array" ref="AI376">SUMPRODUCT(('Budget Lead'!$M$8:$AV$8=AI$9)*('Budget Lead'!$B$21:$B$190=$B376)*('Budget Lead'!$M$21:$AV$190*1))</f>
        <v>0</v>
      </c>
      <c r="AJ376" s="68" cm="1">
        <f t="array" ref="AJ376">SUMPRODUCT(('Budget Lead'!$M$8:$AV$8=AJ$9)*('Budget Lead'!$B$21:$B$190=$B376)*('Budget Lead'!$M$21:$AV$190*1))</f>
        <v>0</v>
      </c>
      <c r="AK376" s="69" cm="1">
        <f t="array" ref="AK376">SUMPRODUCT(('Budget Lead'!$M$8:$AV$8=AK$9)*('Budget Lead'!$B$21:$B$190=$B376)*('Budget Lead'!$M$21:$AV$190*1))</f>
        <v>0</v>
      </c>
      <c r="AL376" s="67" cm="1">
        <f t="array" ref="AL376">SUMPRODUCT(('Budget Lead'!$M$8:$AV$8=AL$9)*('Budget Lead'!$B$21:$B$190=$B376)*('Budget Lead'!$M$21:$AV$190*1))</f>
        <v>0</v>
      </c>
      <c r="AM376" s="68" cm="1">
        <f t="array" ref="AM376">SUMPRODUCT(('Budget Lead'!$M$8:$AV$8=AM$9)*('Budget Lead'!$B$21:$B$190=$B376)*('Budget Lead'!$M$21:$AV$190*1))</f>
        <v>0</v>
      </c>
      <c r="AN376" s="69" cm="1">
        <f t="array" ref="AN376">SUMPRODUCT(('Budget Lead'!$M$8:$AV$8=AN$9)*('Budget Lead'!$B$21:$B$190=$B376)*('Budget Lead'!$M$21:$AV$190*1))</f>
        <v>0</v>
      </c>
      <c r="AO376" s="67" cm="1">
        <f t="array" ref="AO376">SUMPRODUCT(('Budget Lead'!$M$8:$AV$8=AO$9)*('Budget Lead'!$B$21:$B$190=$B376)*('Budget Lead'!$M$21:$AV$190*1))</f>
        <v>0</v>
      </c>
      <c r="AP376" s="68" cm="1">
        <f t="array" ref="AP376">SUMPRODUCT(('Budget Lead'!$M$8:$AV$8=AP$9)*('Budget Lead'!$B$21:$B$190=$B376)*('Budget Lead'!$M$21:$AV$190*1))</f>
        <v>0</v>
      </c>
      <c r="AQ376" s="69" cm="1">
        <f t="array" ref="AQ376">SUMPRODUCT(('Budget Lead'!$M$8:$AV$8=AQ$9)*('Budget Lead'!$B$21:$B$190=$B376)*('Budget Lead'!$M$21:$AV$190*1))</f>
        <v>0</v>
      </c>
      <c r="AR376" s="67" cm="1">
        <f t="array" ref="AR376">SUMPRODUCT(('Budget Lead'!$M$8:$AV$8=AR$9)*('Budget Lead'!$B$21:$B$190=$B376)*('Budget Lead'!$M$21:$AV$190*1))</f>
        <v>0</v>
      </c>
      <c r="AS376" s="68" cm="1">
        <f t="array" ref="AS376">SUMPRODUCT(('Budget Lead'!$M$8:$AV$8=AS$9)*('Budget Lead'!$B$21:$B$190=$B376)*('Budget Lead'!$M$21:$AV$190*1))</f>
        <v>0</v>
      </c>
      <c r="AT376" s="69" cm="1">
        <f t="array" ref="AT376">SUMPRODUCT(('Budget Lead'!$M$8:$AV$8=AT$9)*('Budget Lead'!$B$21:$B$190=$B376)*('Budget Lead'!$M$21:$AV$190*1))</f>
        <v>0</v>
      </c>
      <c r="AU376" s="67" cm="1">
        <f t="array" ref="AU376">SUMPRODUCT(('Budget Lead'!$M$8:$AV$8=AU$9)*('Budget Lead'!$B$21:$B$190=$B376)*('Budget Lead'!$M$21:$AV$190*1))</f>
        <v>0</v>
      </c>
      <c r="AV376" s="68" cm="1">
        <f t="array" ref="AV376">SUMPRODUCT(('Budget Lead'!$M$8:$AV$8=AV$9)*('Budget Lead'!$B$21:$B$190=$B376)*('Budget Lead'!$M$21:$AV$190*1))</f>
        <v>0</v>
      </c>
      <c r="AW376" s="69" cm="1">
        <f t="array" ref="AW376">SUMPRODUCT(('Budget Lead'!$M$8:$AV$8=AW$9)*('Budget Lead'!$B$21:$B$190=$B376)*('Budget Lead'!$M$21:$AV$190*1))</f>
        <v>0</v>
      </c>
      <c r="AX376" s="67" cm="1">
        <f t="array" ref="AX376">SUMPRODUCT(('Budget Lead'!$M$8:$AV$8=AX$9)*('Budget Lead'!$B$21:$B$190=$B376)*('Budget Lead'!$M$21:$AV$190*1))</f>
        <v>0</v>
      </c>
      <c r="AY376" s="68" cm="1">
        <f t="array" ref="AY376">SUMPRODUCT(('Budget Lead'!$M$8:$AV$8=AY$9)*('Budget Lead'!$B$21:$B$190=$B376)*('Budget Lead'!$M$21:$AV$190*1))</f>
        <v>0</v>
      </c>
      <c r="AZ376" s="69" cm="1">
        <f t="array" ref="AZ376">SUMPRODUCT(('Budget Lead'!$M$8:$AV$8=AZ$9)*('Budget Lead'!$B$21:$B$190=$B376)*('Budget Lead'!$M$21:$AV$190*1))</f>
        <v>0</v>
      </c>
      <c r="BA376" s="26"/>
      <c r="BB376" s="381"/>
      <c r="BC376" s="382"/>
      <c r="BD376" s="26"/>
      <c r="BE376" s="381">
        <f t="shared" si="382"/>
        <v>0</v>
      </c>
      <c r="BF376" s="383">
        <f t="shared" si="379"/>
        <v>0</v>
      </c>
      <c r="BG376" s="26"/>
      <c r="BH376" s="381">
        <f t="shared" si="383"/>
        <v>0</v>
      </c>
      <c r="BI376" s="383">
        <f t="shared" si="359"/>
        <v>0</v>
      </c>
    </row>
    <row r="377" spans="2:61" ht="12" hidden="1" customHeight="1" outlineLevel="1" x14ac:dyDescent="0.35">
      <c r="B377" s="61" t="s">
        <v>183</v>
      </c>
      <c r="C377" s="62">
        <f>IFERROR(VLOOKUP(B377,'Budget Lead'!B:AQ,2,FALSE),0)</f>
        <v>0</v>
      </c>
      <c r="D377" s="376">
        <f>IFERROR(VLOOKUP(B377,'Budget Lead'!B:AQ,3,FALSE),0)</f>
        <v>0</v>
      </c>
      <c r="E377" s="377">
        <f>IFERROR(VLOOKUP($B377,'Budget Lead'!$B:$AQ,4,FALSE),0)</f>
        <v>0</v>
      </c>
      <c r="F377" s="376">
        <f>IFERROR(VLOOKUP($B377,'Budget Lead'!$B:$AQ,5,FALSE),0)</f>
        <v>0</v>
      </c>
      <c r="G377" s="377">
        <f>IFERROR(VLOOKUP($B377,'Budget Lead'!$B:$AQ,6,FALSE),0)</f>
        <v>0</v>
      </c>
      <c r="H377" s="378">
        <f>IFERROR(VLOOKUP($B377,'Budget Lead'!$B:$AQ,7,FALSE),0)</f>
        <v>0</v>
      </c>
      <c r="I377" s="434">
        <f>IFERROR(VLOOKUP($B377,'Budget Lead'!$B:$AQ,8,FALSE),0)</f>
        <v>0</v>
      </c>
      <c r="J377" s="435">
        <f>IFERROR(VLOOKUP($B377,'Budget Lead'!$B:$AQ,9,FALSE),0)</f>
        <v>0</v>
      </c>
      <c r="K377" s="67">
        <f t="shared" si="380"/>
        <v>0</v>
      </c>
      <c r="L377" s="393"/>
      <c r="M377" s="393"/>
      <c r="N377" s="393"/>
      <c r="O377" s="66">
        <f t="shared" si="381"/>
        <v>0</v>
      </c>
      <c r="P377" s="26"/>
      <c r="Q377" s="67" cm="1">
        <f t="array" ref="Q377">SUMPRODUCT(('Budget Lead'!$M$8:$AV$8=Q$9)*('Budget Lead'!$B$21:$B$190=$B377)*('Budget Lead'!$M$21:$AV$190*1))</f>
        <v>0</v>
      </c>
      <c r="R377" s="68" cm="1">
        <f t="array" ref="R377">SUMPRODUCT(('Budget Lead'!$M$8:$AV$8=R$9)*('Budget Lead'!$B$21:$B$190=$B377)*('Budget Lead'!$M$21:$AV$190*1))</f>
        <v>0</v>
      </c>
      <c r="S377" s="69" cm="1">
        <f t="array" ref="S377">SUMPRODUCT(('Budget Lead'!$M$8:$AV$8=S$9)*('Budget Lead'!$B$21:$B$190=$B377)*('Budget Lead'!$M$21:$AV$190*1))</f>
        <v>0</v>
      </c>
      <c r="T377" s="67" cm="1">
        <f t="array" ref="T377">SUMPRODUCT(('Budget Lead'!$M$8:$AV$8=T$9)*('Budget Lead'!$B$21:$B$190=$B377)*('Budget Lead'!$M$21:$AV$190*1))</f>
        <v>0</v>
      </c>
      <c r="U377" s="68" cm="1">
        <f t="array" ref="U377">SUMPRODUCT(('Budget Lead'!$M$8:$AV$8=U$9)*('Budget Lead'!$B$21:$B$190=$B377)*('Budget Lead'!$M$21:$AV$190*1))</f>
        <v>0</v>
      </c>
      <c r="V377" s="69" cm="1">
        <f t="array" ref="V377">SUMPRODUCT(('Budget Lead'!$M$8:$AV$8=V$9)*('Budget Lead'!$B$21:$B$190=$B377)*('Budget Lead'!$M$21:$AV$190*1))</f>
        <v>0</v>
      </c>
      <c r="W377" s="67" cm="1">
        <f t="array" ref="W377">SUMPRODUCT(('Budget Lead'!$M$8:$AV$8=W$9)*('Budget Lead'!$B$21:$B$190=$B377)*('Budget Lead'!$M$21:$AV$190*1))</f>
        <v>0</v>
      </c>
      <c r="X377" s="68" cm="1">
        <f t="array" ref="X377">SUMPRODUCT(('Budget Lead'!$M$8:$AV$8=X$9)*('Budget Lead'!$B$21:$B$190=$B377)*('Budget Lead'!$M$21:$AV$190*1))</f>
        <v>0</v>
      </c>
      <c r="Y377" s="69" cm="1">
        <f t="array" ref="Y377">SUMPRODUCT(('Budget Lead'!$M$8:$AV$8=Y$9)*('Budget Lead'!$B$21:$B$190=$B377)*('Budget Lead'!$M$21:$AV$190*1))</f>
        <v>0</v>
      </c>
      <c r="Z377" s="67" cm="1">
        <f t="array" ref="Z377">SUMPRODUCT(('Budget Lead'!$M$8:$AV$8=Z$9)*('Budget Lead'!$B$21:$B$190=$B377)*('Budget Lead'!$M$21:$AV$190*1))</f>
        <v>0</v>
      </c>
      <c r="AA377" s="68" cm="1">
        <f t="array" ref="AA377">SUMPRODUCT(('Budget Lead'!$M$8:$AV$8=AA$9)*('Budget Lead'!$B$21:$B$190=$B377)*('Budget Lead'!$M$21:$AV$190*1))</f>
        <v>0</v>
      </c>
      <c r="AB377" s="69" cm="1">
        <f t="array" ref="AB377">SUMPRODUCT(('Budget Lead'!$M$8:$AV$8=AB$9)*('Budget Lead'!$B$21:$B$190=$B377)*('Budget Lead'!$M$21:$AV$190*1))</f>
        <v>0</v>
      </c>
      <c r="AC377" s="67" cm="1">
        <f t="array" ref="AC377">SUMPRODUCT(('Budget Lead'!$M$8:$AV$8=AC$9)*('Budget Lead'!$B$21:$B$190=$B377)*('Budget Lead'!$M$21:$AV$190*1))</f>
        <v>0</v>
      </c>
      <c r="AD377" s="68" cm="1">
        <f t="array" ref="AD377">SUMPRODUCT(('Budget Lead'!$M$8:$AV$8=AD$9)*('Budget Lead'!$B$21:$B$190=$B377)*('Budget Lead'!$M$21:$AV$190*1))</f>
        <v>0</v>
      </c>
      <c r="AE377" s="69" cm="1">
        <f t="array" ref="AE377">SUMPRODUCT(('Budget Lead'!$M$8:$AV$8=AE$9)*('Budget Lead'!$B$21:$B$190=$B377)*('Budget Lead'!$M$21:$AV$190*1))</f>
        <v>0</v>
      </c>
      <c r="AF377" s="67" cm="1">
        <f t="array" ref="AF377">SUMPRODUCT(('Budget Lead'!$M$8:$AV$8=AF$9)*('Budget Lead'!$B$21:$B$190=$B377)*('Budget Lead'!$M$21:$AV$190*1))</f>
        <v>0</v>
      </c>
      <c r="AG377" s="68" cm="1">
        <f t="array" ref="AG377">SUMPRODUCT(('Budget Lead'!$M$8:$AV$8=AG$9)*('Budget Lead'!$B$21:$B$190=$B377)*('Budget Lead'!$M$21:$AV$190*1))</f>
        <v>0</v>
      </c>
      <c r="AH377" s="69" cm="1">
        <f t="array" ref="AH377">SUMPRODUCT(('Budget Lead'!$M$8:$AV$8=AH$9)*('Budget Lead'!$B$21:$B$190=$B377)*('Budget Lead'!$M$21:$AV$190*1))</f>
        <v>0</v>
      </c>
      <c r="AI377" s="67" cm="1">
        <f t="array" ref="AI377">SUMPRODUCT(('Budget Lead'!$M$8:$AV$8=AI$9)*('Budget Lead'!$B$21:$B$190=$B377)*('Budget Lead'!$M$21:$AV$190*1))</f>
        <v>0</v>
      </c>
      <c r="AJ377" s="68" cm="1">
        <f t="array" ref="AJ377">SUMPRODUCT(('Budget Lead'!$M$8:$AV$8=AJ$9)*('Budget Lead'!$B$21:$B$190=$B377)*('Budget Lead'!$M$21:$AV$190*1))</f>
        <v>0</v>
      </c>
      <c r="AK377" s="69" cm="1">
        <f t="array" ref="AK377">SUMPRODUCT(('Budget Lead'!$M$8:$AV$8=AK$9)*('Budget Lead'!$B$21:$B$190=$B377)*('Budget Lead'!$M$21:$AV$190*1))</f>
        <v>0</v>
      </c>
      <c r="AL377" s="67" cm="1">
        <f t="array" ref="AL377">SUMPRODUCT(('Budget Lead'!$M$8:$AV$8=AL$9)*('Budget Lead'!$B$21:$B$190=$B377)*('Budget Lead'!$M$21:$AV$190*1))</f>
        <v>0</v>
      </c>
      <c r="AM377" s="68" cm="1">
        <f t="array" ref="AM377">SUMPRODUCT(('Budget Lead'!$M$8:$AV$8=AM$9)*('Budget Lead'!$B$21:$B$190=$B377)*('Budget Lead'!$M$21:$AV$190*1))</f>
        <v>0</v>
      </c>
      <c r="AN377" s="69" cm="1">
        <f t="array" ref="AN377">SUMPRODUCT(('Budget Lead'!$M$8:$AV$8=AN$9)*('Budget Lead'!$B$21:$B$190=$B377)*('Budget Lead'!$M$21:$AV$190*1))</f>
        <v>0</v>
      </c>
      <c r="AO377" s="67" cm="1">
        <f t="array" ref="AO377">SUMPRODUCT(('Budget Lead'!$M$8:$AV$8=AO$9)*('Budget Lead'!$B$21:$B$190=$B377)*('Budget Lead'!$M$21:$AV$190*1))</f>
        <v>0</v>
      </c>
      <c r="AP377" s="68" cm="1">
        <f t="array" ref="AP377">SUMPRODUCT(('Budget Lead'!$M$8:$AV$8=AP$9)*('Budget Lead'!$B$21:$B$190=$B377)*('Budget Lead'!$M$21:$AV$190*1))</f>
        <v>0</v>
      </c>
      <c r="AQ377" s="69" cm="1">
        <f t="array" ref="AQ377">SUMPRODUCT(('Budget Lead'!$M$8:$AV$8=AQ$9)*('Budget Lead'!$B$21:$B$190=$B377)*('Budget Lead'!$M$21:$AV$190*1))</f>
        <v>0</v>
      </c>
      <c r="AR377" s="67" cm="1">
        <f t="array" ref="AR377">SUMPRODUCT(('Budget Lead'!$M$8:$AV$8=AR$9)*('Budget Lead'!$B$21:$B$190=$B377)*('Budget Lead'!$M$21:$AV$190*1))</f>
        <v>0</v>
      </c>
      <c r="AS377" s="68" cm="1">
        <f t="array" ref="AS377">SUMPRODUCT(('Budget Lead'!$M$8:$AV$8=AS$9)*('Budget Lead'!$B$21:$B$190=$B377)*('Budget Lead'!$M$21:$AV$190*1))</f>
        <v>0</v>
      </c>
      <c r="AT377" s="69" cm="1">
        <f t="array" ref="AT377">SUMPRODUCT(('Budget Lead'!$M$8:$AV$8=AT$9)*('Budget Lead'!$B$21:$B$190=$B377)*('Budget Lead'!$M$21:$AV$190*1))</f>
        <v>0</v>
      </c>
      <c r="AU377" s="67" cm="1">
        <f t="array" ref="AU377">SUMPRODUCT(('Budget Lead'!$M$8:$AV$8=AU$9)*('Budget Lead'!$B$21:$B$190=$B377)*('Budget Lead'!$M$21:$AV$190*1))</f>
        <v>0</v>
      </c>
      <c r="AV377" s="68" cm="1">
        <f t="array" ref="AV377">SUMPRODUCT(('Budget Lead'!$M$8:$AV$8=AV$9)*('Budget Lead'!$B$21:$B$190=$B377)*('Budget Lead'!$M$21:$AV$190*1))</f>
        <v>0</v>
      </c>
      <c r="AW377" s="69" cm="1">
        <f t="array" ref="AW377">SUMPRODUCT(('Budget Lead'!$M$8:$AV$8=AW$9)*('Budget Lead'!$B$21:$B$190=$B377)*('Budget Lead'!$M$21:$AV$190*1))</f>
        <v>0</v>
      </c>
      <c r="AX377" s="67" cm="1">
        <f t="array" ref="AX377">SUMPRODUCT(('Budget Lead'!$M$8:$AV$8=AX$9)*('Budget Lead'!$B$21:$B$190=$B377)*('Budget Lead'!$M$21:$AV$190*1))</f>
        <v>0</v>
      </c>
      <c r="AY377" s="68" cm="1">
        <f t="array" ref="AY377">SUMPRODUCT(('Budget Lead'!$M$8:$AV$8=AY$9)*('Budget Lead'!$B$21:$B$190=$B377)*('Budget Lead'!$M$21:$AV$190*1))</f>
        <v>0</v>
      </c>
      <c r="AZ377" s="69" cm="1">
        <f t="array" ref="AZ377">SUMPRODUCT(('Budget Lead'!$M$8:$AV$8=AZ$9)*('Budget Lead'!$B$21:$B$190=$B377)*('Budget Lead'!$M$21:$AV$190*1))</f>
        <v>0</v>
      </c>
      <c r="BA377" s="26"/>
      <c r="BB377" s="381"/>
      <c r="BC377" s="382"/>
      <c r="BD377" s="26"/>
      <c r="BE377" s="381">
        <f t="shared" si="382"/>
        <v>0</v>
      </c>
      <c r="BF377" s="383">
        <f t="shared" si="379"/>
        <v>0</v>
      </c>
      <c r="BG377" s="26"/>
      <c r="BH377" s="381">
        <f t="shared" si="383"/>
        <v>0</v>
      </c>
      <c r="BI377" s="383">
        <f t="shared" si="359"/>
        <v>0</v>
      </c>
    </row>
    <row r="378" spans="2:61" ht="12" hidden="1" customHeight="1" outlineLevel="1" x14ac:dyDescent="0.35">
      <c r="B378" s="61" t="s">
        <v>184</v>
      </c>
      <c r="C378" s="62">
        <f>IFERROR(VLOOKUP(B378,'Budget Lead'!B:AQ,2,FALSE),0)</f>
        <v>0</v>
      </c>
      <c r="D378" s="376">
        <f>IFERROR(VLOOKUP(B378,'Budget Lead'!B:AQ,3,FALSE),0)</f>
        <v>0</v>
      </c>
      <c r="E378" s="377">
        <f>IFERROR(VLOOKUP($B378,'Budget Lead'!$B:$AQ,4,FALSE),0)</f>
        <v>0</v>
      </c>
      <c r="F378" s="376">
        <f>IFERROR(VLOOKUP($B378,'Budget Lead'!$B:$AQ,5,FALSE),0)</f>
        <v>0</v>
      </c>
      <c r="G378" s="377">
        <f>IFERROR(VLOOKUP($B378,'Budget Lead'!$B:$AQ,6,FALSE),0)</f>
        <v>0</v>
      </c>
      <c r="H378" s="378">
        <f>IFERROR(VLOOKUP($B378,'Budget Lead'!$B:$AQ,7,FALSE),0)</f>
        <v>0</v>
      </c>
      <c r="I378" s="434">
        <f>IFERROR(VLOOKUP($B378,'Budget Lead'!$B:$AQ,8,FALSE),0)</f>
        <v>0</v>
      </c>
      <c r="J378" s="435">
        <f>IFERROR(VLOOKUP($B378,'Budget Lead'!$B:$AQ,9,FALSE),0)</f>
        <v>0</v>
      </c>
      <c r="K378" s="67">
        <f t="shared" si="380"/>
        <v>0</v>
      </c>
      <c r="L378" s="393"/>
      <c r="M378" s="393"/>
      <c r="N378" s="393"/>
      <c r="O378" s="66">
        <f t="shared" si="381"/>
        <v>0</v>
      </c>
      <c r="P378" s="26"/>
      <c r="Q378" s="67" cm="1">
        <f t="array" ref="Q378">SUMPRODUCT(('Budget Lead'!$M$8:$AV$8=Q$9)*('Budget Lead'!$B$21:$B$190=$B378)*('Budget Lead'!$M$21:$AV$190*1))</f>
        <v>0</v>
      </c>
      <c r="R378" s="68" cm="1">
        <f t="array" ref="R378">SUMPRODUCT(('Budget Lead'!$M$8:$AV$8=R$9)*('Budget Lead'!$B$21:$B$190=$B378)*('Budget Lead'!$M$21:$AV$190*1))</f>
        <v>0</v>
      </c>
      <c r="S378" s="69" cm="1">
        <f t="array" ref="S378">SUMPRODUCT(('Budget Lead'!$M$8:$AV$8=S$9)*('Budget Lead'!$B$21:$B$190=$B378)*('Budget Lead'!$M$21:$AV$190*1))</f>
        <v>0</v>
      </c>
      <c r="T378" s="67" cm="1">
        <f t="array" ref="T378">SUMPRODUCT(('Budget Lead'!$M$8:$AV$8=T$9)*('Budget Lead'!$B$21:$B$190=$B378)*('Budget Lead'!$M$21:$AV$190*1))</f>
        <v>0</v>
      </c>
      <c r="U378" s="68" cm="1">
        <f t="array" ref="U378">SUMPRODUCT(('Budget Lead'!$M$8:$AV$8=U$9)*('Budget Lead'!$B$21:$B$190=$B378)*('Budget Lead'!$M$21:$AV$190*1))</f>
        <v>0</v>
      </c>
      <c r="V378" s="69" cm="1">
        <f t="array" ref="V378">SUMPRODUCT(('Budget Lead'!$M$8:$AV$8=V$9)*('Budget Lead'!$B$21:$B$190=$B378)*('Budget Lead'!$M$21:$AV$190*1))</f>
        <v>0</v>
      </c>
      <c r="W378" s="67" cm="1">
        <f t="array" ref="W378">SUMPRODUCT(('Budget Lead'!$M$8:$AV$8=W$9)*('Budget Lead'!$B$21:$B$190=$B378)*('Budget Lead'!$M$21:$AV$190*1))</f>
        <v>0</v>
      </c>
      <c r="X378" s="68" cm="1">
        <f t="array" ref="X378">SUMPRODUCT(('Budget Lead'!$M$8:$AV$8=X$9)*('Budget Lead'!$B$21:$B$190=$B378)*('Budget Lead'!$M$21:$AV$190*1))</f>
        <v>0</v>
      </c>
      <c r="Y378" s="69" cm="1">
        <f t="array" ref="Y378">SUMPRODUCT(('Budget Lead'!$M$8:$AV$8=Y$9)*('Budget Lead'!$B$21:$B$190=$B378)*('Budget Lead'!$M$21:$AV$190*1))</f>
        <v>0</v>
      </c>
      <c r="Z378" s="67" cm="1">
        <f t="array" ref="Z378">SUMPRODUCT(('Budget Lead'!$M$8:$AV$8=Z$9)*('Budget Lead'!$B$21:$B$190=$B378)*('Budget Lead'!$M$21:$AV$190*1))</f>
        <v>0</v>
      </c>
      <c r="AA378" s="68" cm="1">
        <f t="array" ref="AA378">SUMPRODUCT(('Budget Lead'!$M$8:$AV$8=AA$9)*('Budget Lead'!$B$21:$B$190=$B378)*('Budget Lead'!$M$21:$AV$190*1))</f>
        <v>0</v>
      </c>
      <c r="AB378" s="69" cm="1">
        <f t="array" ref="AB378">SUMPRODUCT(('Budget Lead'!$M$8:$AV$8=AB$9)*('Budget Lead'!$B$21:$B$190=$B378)*('Budget Lead'!$M$21:$AV$190*1))</f>
        <v>0</v>
      </c>
      <c r="AC378" s="67" cm="1">
        <f t="array" ref="AC378">SUMPRODUCT(('Budget Lead'!$M$8:$AV$8=AC$9)*('Budget Lead'!$B$21:$B$190=$B378)*('Budget Lead'!$M$21:$AV$190*1))</f>
        <v>0</v>
      </c>
      <c r="AD378" s="68" cm="1">
        <f t="array" ref="AD378">SUMPRODUCT(('Budget Lead'!$M$8:$AV$8=AD$9)*('Budget Lead'!$B$21:$B$190=$B378)*('Budget Lead'!$M$21:$AV$190*1))</f>
        <v>0</v>
      </c>
      <c r="AE378" s="69" cm="1">
        <f t="array" ref="AE378">SUMPRODUCT(('Budget Lead'!$M$8:$AV$8=AE$9)*('Budget Lead'!$B$21:$B$190=$B378)*('Budget Lead'!$M$21:$AV$190*1))</f>
        <v>0</v>
      </c>
      <c r="AF378" s="67" cm="1">
        <f t="array" ref="AF378">SUMPRODUCT(('Budget Lead'!$M$8:$AV$8=AF$9)*('Budget Lead'!$B$21:$B$190=$B378)*('Budget Lead'!$M$21:$AV$190*1))</f>
        <v>0</v>
      </c>
      <c r="AG378" s="68" cm="1">
        <f t="array" ref="AG378">SUMPRODUCT(('Budget Lead'!$M$8:$AV$8=AG$9)*('Budget Lead'!$B$21:$B$190=$B378)*('Budget Lead'!$M$21:$AV$190*1))</f>
        <v>0</v>
      </c>
      <c r="AH378" s="69" cm="1">
        <f t="array" ref="AH378">SUMPRODUCT(('Budget Lead'!$M$8:$AV$8=AH$9)*('Budget Lead'!$B$21:$B$190=$B378)*('Budget Lead'!$M$21:$AV$190*1))</f>
        <v>0</v>
      </c>
      <c r="AI378" s="67" cm="1">
        <f t="array" ref="AI378">SUMPRODUCT(('Budget Lead'!$M$8:$AV$8=AI$9)*('Budget Lead'!$B$21:$B$190=$B378)*('Budget Lead'!$M$21:$AV$190*1))</f>
        <v>0</v>
      </c>
      <c r="AJ378" s="68" cm="1">
        <f t="array" ref="AJ378">SUMPRODUCT(('Budget Lead'!$M$8:$AV$8=AJ$9)*('Budget Lead'!$B$21:$B$190=$B378)*('Budget Lead'!$M$21:$AV$190*1))</f>
        <v>0</v>
      </c>
      <c r="AK378" s="69" cm="1">
        <f t="array" ref="AK378">SUMPRODUCT(('Budget Lead'!$M$8:$AV$8=AK$9)*('Budget Lead'!$B$21:$B$190=$B378)*('Budget Lead'!$M$21:$AV$190*1))</f>
        <v>0</v>
      </c>
      <c r="AL378" s="67" cm="1">
        <f t="array" ref="AL378">SUMPRODUCT(('Budget Lead'!$M$8:$AV$8=AL$9)*('Budget Lead'!$B$21:$B$190=$B378)*('Budget Lead'!$M$21:$AV$190*1))</f>
        <v>0</v>
      </c>
      <c r="AM378" s="68" cm="1">
        <f t="array" ref="AM378">SUMPRODUCT(('Budget Lead'!$M$8:$AV$8=AM$9)*('Budget Lead'!$B$21:$B$190=$B378)*('Budget Lead'!$M$21:$AV$190*1))</f>
        <v>0</v>
      </c>
      <c r="AN378" s="69" cm="1">
        <f t="array" ref="AN378">SUMPRODUCT(('Budget Lead'!$M$8:$AV$8=AN$9)*('Budget Lead'!$B$21:$B$190=$B378)*('Budget Lead'!$M$21:$AV$190*1))</f>
        <v>0</v>
      </c>
      <c r="AO378" s="67" cm="1">
        <f t="array" ref="AO378">SUMPRODUCT(('Budget Lead'!$M$8:$AV$8=AO$9)*('Budget Lead'!$B$21:$B$190=$B378)*('Budget Lead'!$M$21:$AV$190*1))</f>
        <v>0</v>
      </c>
      <c r="AP378" s="68" cm="1">
        <f t="array" ref="AP378">SUMPRODUCT(('Budget Lead'!$M$8:$AV$8=AP$9)*('Budget Lead'!$B$21:$B$190=$B378)*('Budget Lead'!$M$21:$AV$190*1))</f>
        <v>0</v>
      </c>
      <c r="AQ378" s="69" cm="1">
        <f t="array" ref="AQ378">SUMPRODUCT(('Budget Lead'!$M$8:$AV$8=AQ$9)*('Budget Lead'!$B$21:$B$190=$B378)*('Budget Lead'!$M$21:$AV$190*1))</f>
        <v>0</v>
      </c>
      <c r="AR378" s="67" cm="1">
        <f t="array" ref="AR378">SUMPRODUCT(('Budget Lead'!$M$8:$AV$8=AR$9)*('Budget Lead'!$B$21:$B$190=$B378)*('Budget Lead'!$M$21:$AV$190*1))</f>
        <v>0</v>
      </c>
      <c r="AS378" s="68" cm="1">
        <f t="array" ref="AS378">SUMPRODUCT(('Budget Lead'!$M$8:$AV$8=AS$9)*('Budget Lead'!$B$21:$B$190=$B378)*('Budget Lead'!$M$21:$AV$190*1))</f>
        <v>0</v>
      </c>
      <c r="AT378" s="69" cm="1">
        <f t="array" ref="AT378">SUMPRODUCT(('Budget Lead'!$M$8:$AV$8=AT$9)*('Budget Lead'!$B$21:$B$190=$B378)*('Budget Lead'!$M$21:$AV$190*1))</f>
        <v>0</v>
      </c>
      <c r="AU378" s="67" cm="1">
        <f t="array" ref="AU378">SUMPRODUCT(('Budget Lead'!$M$8:$AV$8=AU$9)*('Budget Lead'!$B$21:$B$190=$B378)*('Budget Lead'!$M$21:$AV$190*1))</f>
        <v>0</v>
      </c>
      <c r="AV378" s="68" cm="1">
        <f t="array" ref="AV378">SUMPRODUCT(('Budget Lead'!$M$8:$AV$8=AV$9)*('Budget Lead'!$B$21:$B$190=$B378)*('Budget Lead'!$M$21:$AV$190*1))</f>
        <v>0</v>
      </c>
      <c r="AW378" s="69" cm="1">
        <f t="array" ref="AW378">SUMPRODUCT(('Budget Lead'!$M$8:$AV$8=AW$9)*('Budget Lead'!$B$21:$B$190=$B378)*('Budget Lead'!$M$21:$AV$190*1))</f>
        <v>0</v>
      </c>
      <c r="AX378" s="67" cm="1">
        <f t="array" ref="AX378">SUMPRODUCT(('Budget Lead'!$M$8:$AV$8=AX$9)*('Budget Lead'!$B$21:$B$190=$B378)*('Budget Lead'!$M$21:$AV$190*1))</f>
        <v>0</v>
      </c>
      <c r="AY378" s="68" cm="1">
        <f t="array" ref="AY378">SUMPRODUCT(('Budget Lead'!$M$8:$AV$8=AY$9)*('Budget Lead'!$B$21:$B$190=$B378)*('Budget Lead'!$M$21:$AV$190*1))</f>
        <v>0</v>
      </c>
      <c r="AZ378" s="69" cm="1">
        <f t="array" ref="AZ378">SUMPRODUCT(('Budget Lead'!$M$8:$AV$8=AZ$9)*('Budget Lead'!$B$21:$B$190=$B378)*('Budget Lead'!$M$21:$AV$190*1))</f>
        <v>0</v>
      </c>
      <c r="BA378" s="26"/>
      <c r="BB378" s="381"/>
      <c r="BC378" s="382"/>
      <c r="BD378" s="26"/>
      <c r="BE378" s="381">
        <f t="shared" si="382"/>
        <v>0</v>
      </c>
      <c r="BF378" s="383">
        <f t="shared" si="379"/>
        <v>0</v>
      </c>
      <c r="BG378" s="26"/>
      <c r="BH378" s="381">
        <f t="shared" si="383"/>
        <v>0</v>
      </c>
      <c r="BI378" s="383">
        <f t="shared" si="359"/>
        <v>0</v>
      </c>
    </row>
    <row r="379" spans="2:61" ht="12" hidden="1" customHeight="1" outlineLevel="1" x14ac:dyDescent="0.35">
      <c r="B379" s="61" t="s">
        <v>185</v>
      </c>
      <c r="C379" s="62">
        <f>IFERROR(VLOOKUP(B379,'Budget Lead'!B:AQ,2,FALSE),0)</f>
        <v>0</v>
      </c>
      <c r="D379" s="376">
        <f>IFERROR(VLOOKUP(B379,'Budget Lead'!B:AQ,3,FALSE),0)</f>
        <v>0</v>
      </c>
      <c r="E379" s="377">
        <f>IFERROR(VLOOKUP($B379,'Budget Lead'!$B:$AQ,4,FALSE),0)</f>
        <v>0</v>
      </c>
      <c r="F379" s="376">
        <f>IFERROR(VLOOKUP($B379,'Budget Lead'!$B:$AQ,5,FALSE),0)</f>
        <v>0</v>
      </c>
      <c r="G379" s="377">
        <f>IFERROR(VLOOKUP($B379,'Budget Lead'!$B:$AQ,6,FALSE),0)</f>
        <v>0</v>
      </c>
      <c r="H379" s="378">
        <f>IFERROR(VLOOKUP($B379,'Budget Lead'!$B:$AQ,7,FALSE),0)</f>
        <v>0</v>
      </c>
      <c r="I379" s="434">
        <f>IFERROR(VLOOKUP($B379,'Budget Lead'!$B:$AQ,8,FALSE),0)</f>
        <v>0</v>
      </c>
      <c r="J379" s="435">
        <f>IFERROR(VLOOKUP($B379,'Budget Lead'!$B:$AQ,9,FALSE),0)</f>
        <v>0</v>
      </c>
      <c r="K379" s="67">
        <f t="shared" si="380"/>
        <v>0</v>
      </c>
      <c r="L379" s="393"/>
      <c r="M379" s="393"/>
      <c r="N379" s="393"/>
      <c r="O379" s="66">
        <f t="shared" si="381"/>
        <v>0</v>
      </c>
      <c r="P379" s="26"/>
      <c r="Q379" s="67" cm="1">
        <f t="array" ref="Q379">SUMPRODUCT(('Budget Lead'!$M$8:$AV$8=Q$9)*('Budget Lead'!$B$21:$B$190=$B379)*('Budget Lead'!$M$21:$AV$190*1))</f>
        <v>0</v>
      </c>
      <c r="R379" s="68" cm="1">
        <f t="array" ref="R379">SUMPRODUCT(('Budget Lead'!$M$8:$AV$8=R$9)*('Budget Lead'!$B$21:$B$190=$B379)*('Budget Lead'!$M$21:$AV$190*1))</f>
        <v>0</v>
      </c>
      <c r="S379" s="69" cm="1">
        <f t="array" ref="S379">SUMPRODUCT(('Budget Lead'!$M$8:$AV$8=S$9)*('Budget Lead'!$B$21:$B$190=$B379)*('Budget Lead'!$M$21:$AV$190*1))</f>
        <v>0</v>
      </c>
      <c r="T379" s="67" cm="1">
        <f t="array" ref="T379">SUMPRODUCT(('Budget Lead'!$M$8:$AV$8=T$9)*('Budget Lead'!$B$21:$B$190=$B379)*('Budget Lead'!$M$21:$AV$190*1))</f>
        <v>0</v>
      </c>
      <c r="U379" s="68" cm="1">
        <f t="array" ref="U379">SUMPRODUCT(('Budget Lead'!$M$8:$AV$8=U$9)*('Budget Lead'!$B$21:$B$190=$B379)*('Budget Lead'!$M$21:$AV$190*1))</f>
        <v>0</v>
      </c>
      <c r="V379" s="69" cm="1">
        <f t="array" ref="V379">SUMPRODUCT(('Budget Lead'!$M$8:$AV$8=V$9)*('Budget Lead'!$B$21:$B$190=$B379)*('Budget Lead'!$M$21:$AV$190*1))</f>
        <v>0</v>
      </c>
      <c r="W379" s="67" cm="1">
        <f t="array" ref="W379">SUMPRODUCT(('Budget Lead'!$M$8:$AV$8=W$9)*('Budget Lead'!$B$21:$B$190=$B379)*('Budget Lead'!$M$21:$AV$190*1))</f>
        <v>0</v>
      </c>
      <c r="X379" s="68" cm="1">
        <f t="array" ref="X379">SUMPRODUCT(('Budget Lead'!$M$8:$AV$8=X$9)*('Budget Lead'!$B$21:$B$190=$B379)*('Budget Lead'!$M$21:$AV$190*1))</f>
        <v>0</v>
      </c>
      <c r="Y379" s="69" cm="1">
        <f t="array" ref="Y379">SUMPRODUCT(('Budget Lead'!$M$8:$AV$8=Y$9)*('Budget Lead'!$B$21:$B$190=$B379)*('Budget Lead'!$M$21:$AV$190*1))</f>
        <v>0</v>
      </c>
      <c r="Z379" s="67" cm="1">
        <f t="array" ref="Z379">SUMPRODUCT(('Budget Lead'!$M$8:$AV$8=Z$9)*('Budget Lead'!$B$21:$B$190=$B379)*('Budget Lead'!$M$21:$AV$190*1))</f>
        <v>0</v>
      </c>
      <c r="AA379" s="68" cm="1">
        <f t="array" ref="AA379">SUMPRODUCT(('Budget Lead'!$M$8:$AV$8=AA$9)*('Budget Lead'!$B$21:$B$190=$B379)*('Budget Lead'!$M$21:$AV$190*1))</f>
        <v>0</v>
      </c>
      <c r="AB379" s="69" cm="1">
        <f t="array" ref="AB379">SUMPRODUCT(('Budget Lead'!$M$8:$AV$8=AB$9)*('Budget Lead'!$B$21:$B$190=$B379)*('Budget Lead'!$M$21:$AV$190*1))</f>
        <v>0</v>
      </c>
      <c r="AC379" s="67" cm="1">
        <f t="array" ref="AC379">SUMPRODUCT(('Budget Lead'!$M$8:$AV$8=AC$9)*('Budget Lead'!$B$21:$B$190=$B379)*('Budget Lead'!$M$21:$AV$190*1))</f>
        <v>0</v>
      </c>
      <c r="AD379" s="68" cm="1">
        <f t="array" ref="AD379">SUMPRODUCT(('Budget Lead'!$M$8:$AV$8=AD$9)*('Budget Lead'!$B$21:$B$190=$B379)*('Budget Lead'!$M$21:$AV$190*1))</f>
        <v>0</v>
      </c>
      <c r="AE379" s="69" cm="1">
        <f t="array" ref="AE379">SUMPRODUCT(('Budget Lead'!$M$8:$AV$8=AE$9)*('Budget Lead'!$B$21:$B$190=$B379)*('Budget Lead'!$M$21:$AV$190*1))</f>
        <v>0</v>
      </c>
      <c r="AF379" s="67" cm="1">
        <f t="array" ref="AF379">SUMPRODUCT(('Budget Lead'!$M$8:$AV$8=AF$9)*('Budget Lead'!$B$21:$B$190=$B379)*('Budget Lead'!$M$21:$AV$190*1))</f>
        <v>0</v>
      </c>
      <c r="AG379" s="68" cm="1">
        <f t="array" ref="AG379">SUMPRODUCT(('Budget Lead'!$M$8:$AV$8=AG$9)*('Budget Lead'!$B$21:$B$190=$B379)*('Budget Lead'!$M$21:$AV$190*1))</f>
        <v>0</v>
      </c>
      <c r="AH379" s="69" cm="1">
        <f t="array" ref="AH379">SUMPRODUCT(('Budget Lead'!$M$8:$AV$8=AH$9)*('Budget Lead'!$B$21:$B$190=$B379)*('Budget Lead'!$M$21:$AV$190*1))</f>
        <v>0</v>
      </c>
      <c r="AI379" s="67" cm="1">
        <f t="array" ref="AI379">SUMPRODUCT(('Budget Lead'!$M$8:$AV$8=AI$9)*('Budget Lead'!$B$21:$B$190=$B379)*('Budget Lead'!$M$21:$AV$190*1))</f>
        <v>0</v>
      </c>
      <c r="AJ379" s="68" cm="1">
        <f t="array" ref="AJ379">SUMPRODUCT(('Budget Lead'!$M$8:$AV$8=AJ$9)*('Budget Lead'!$B$21:$B$190=$B379)*('Budget Lead'!$M$21:$AV$190*1))</f>
        <v>0</v>
      </c>
      <c r="AK379" s="69" cm="1">
        <f t="array" ref="AK379">SUMPRODUCT(('Budget Lead'!$M$8:$AV$8=AK$9)*('Budget Lead'!$B$21:$B$190=$B379)*('Budget Lead'!$M$21:$AV$190*1))</f>
        <v>0</v>
      </c>
      <c r="AL379" s="67" cm="1">
        <f t="array" ref="AL379">SUMPRODUCT(('Budget Lead'!$M$8:$AV$8=AL$9)*('Budget Lead'!$B$21:$B$190=$B379)*('Budget Lead'!$M$21:$AV$190*1))</f>
        <v>0</v>
      </c>
      <c r="AM379" s="68" cm="1">
        <f t="array" ref="AM379">SUMPRODUCT(('Budget Lead'!$M$8:$AV$8=AM$9)*('Budget Lead'!$B$21:$B$190=$B379)*('Budget Lead'!$M$21:$AV$190*1))</f>
        <v>0</v>
      </c>
      <c r="AN379" s="69" cm="1">
        <f t="array" ref="AN379">SUMPRODUCT(('Budget Lead'!$M$8:$AV$8=AN$9)*('Budget Lead'!$B$21:$B$190=$B379)*('Budget Lead'!$M$21:$AV$190*1))</f>
        <v>0</v>
      </c>
      <c r="AO379" s="67" cm="1">
        <f t="array" ref="AO379">SUMPRODUCT(('Budget Lead'!$M$8:$AV$8=AO$9)*('Budget Lead'!$B$21:$B$190=$B379)*('Budget Lead'!$M$21:$AV$190*1))</f>
        <v>0</v>
      </c>
      <c r="AP379" s="68" cm="1">
        <f t="array" ref="AP379">SUMPRODUCT(('Budget Lead'!$M$8:$AV$8=AP$9)*('Budget Lead'!$B$21:$B$190=$B379)*('Budget Lead'!$M$21:$AV$190*1))</f>
        <v>0</v>
      </c>
      <c r="AQ379" s="69" cm="1">
        <f t="array" ref="AQ379">SUMPRODUCT(('Budget Lead'!$M$8:$AV$8=AQ$9)*('Budget Lead'!$B$21:$B$190=$B379)*('Budget Lead'!$M$21:$AV$190*1))</f>
        <v>0</v>
      </c>
      <c r="AR379" s="67" cm="1">
        <f t="array" ref="AR379">SUMPRODUCT(('Budget Lead'!$M$8:$AV$8=AR$9)*('Budget Lead'!$B$21:$B$190=$B379)*('Budget Lead'!$M$21:$AV$190*1))</f>
        <v>0</v>
      </c>
      <c r="AS379" s="68" cm="1">
        <f t="array" ref="AS379">SUMPRODUCT(('Budget Lead'!$M$8:$AV$8=AS$9)*('Budget Lead'!$B$21:$B$190=$B379)*('Budget Lead'!$M$21:$AV$190*1))</f>
        <v>0</v>
      </c>
      <c r="AT379" s="69" cm="1">
        <f t="array" ref="AT379">SUMPRODUCT(('Budget Lead'!$M$8:$AV$8=AT$9)*('Budget Lead'!$B$21:$B$190=$B379)*('Budget Lead'!$M$21:$AV$190*1))</f>
        <v>0</v>
      </c>
      <c r="AU379" s="67" cm="1">
        <f t="array" ref="AU379">SUMPRODUCT(('Budget Lead'!$M$8:$AV$8=AU$9)*('Budget Lead'!$B$21:$B$190=$B379)*('Budget Lead'!$M$21:$AV$190*1))</f>
        <v>0</v>
      </c>
      <c r="AV379" s="68" cm="1">
        <f t="array" ref="AV379">SUMPRODUCT(('Budget Lead'!$M$8:$AV$8=AV$9)*('Budget Lead'!$B$21:$B$190=$B379)*('Budget Lead'!$M$21:$AV$190*1))</f>
        <v>0</v>
      </c>
      <c r="AW379" s="69" cm="1">
        <f t="array" ref="AW379">SUMPRODUCT(('Budget Lead'!$M$8:$AV$8=AW$9)*('Budget Lead'!$B$21:$B$190=$B379)*('Budget Lead'!$M$21:$AV$190*1))</f>
        <v>0</v>
      </c>
      <c r="AX379" s="67" cm="1">
        <f t="array" ref="AX379">SUMPRODUCT(('Budget Lead'!$M$8:$AV$8=AX$9)*('Budget Lead'!$B$21:$B$190=$B379)*('Budget Lead'!$M$21:$AV$190*1))</f>
        <v>0</v>
      </c>
      <c r="AY379" s="68" cm="1">
        <f t="array" ref="AY379">SUMPRODUCT(('Budget Lead'!$M$8:$AV$8=AY$9)*('Budget Lead'!$B$21:$B$190=$B379)*('Budget Lead'!$M$21:$AV$190*1))</f>
        <v>0</v>
      </c>
      <c r="AZ379" s="69" cm="1">
        <f t="array" ref="AZ379">SUMPRODUCT(('Budget Lead'!$M$8:$AV$8=AZ$9)*('Budget Lead'!$B$21:$B$190=$B379)*('Budget Lead'!$M$21:$AV$190*1))</f>
        <v>0</v>
      </c>
      <c r="BA379" s="26"/>
      <c r="BB379" s="381"/>
      <c r="BC379" s="382"/>
      <c r="BD379" s="26"/>
      <c r="BE379" s="381">
        <f t="shared" si="382"/>
        <v>0</v>
      </c>
      <c r="BF379" s="383">
        <f t="shared" si="379"/>
        <v>0</v>
      </c>
      <c r="BG379" s="26"/>
      <c r="BH379" s="381">
        <f t="shared" si="383"/>
        <v>0</v>
      </c>
      <c r="BI379" s="383">
        <f t="shared" si="359"/>
        <v>0</v>
      </c>
    </row>
    <row r="380" spans="2:61" ht="12" hidden="1" customHeight="1" outlineLevel="1" x14ac:dyDescent="0.35">
      <c r="B380" s="61" t="s">
        <v>186</v>
      </c>
      <c r="C380" s="62">
        <f>IFERROR(VLOOKUP(B380,'Budget Lead'!B:AQ,2,FALSE),0)</f>
        <v>0</v>
      </c>
      <c r="D380" s="376">
        <f>IFERROR(VLOOKUP(B380,'Budget Lead'!B:AQ,3,FALSE),0)</f>
        <v>0</v>
      </c>
      <c r="E380" s="377">
        <f>IFERROR(VLOOKUP($B380,'Budget Lead'!$B:$AQ,4,FALSE),0)</f>
        <v>0</v>
      </c>
      <c r="F380" s="376">
        <f>IFERROR(VLOOKUP($B380,'Budget Lead'!$B:$AQ,5,FALSE),0)</f>
        <v>0</v>
      </c>
      <c r="G380" s="377">
        <f>IFERROR(VLOOKUP($B380,'Budget Lead'!$B:$AQ,6,FALSE),0)</f>
        <v>0</v>
      </c>
      <c r="H380" s="378">
        <f>IFERROR(VLOOKUP($B380,'Budget Lead'!$B:$AQ,7,FALSE),0)</f>
        <v>0</v>
      </c>
      <c r="I380" s="434">
        <f>IFERROR(VLOOKUP($B380,'Budget Lead'!$B:$AQ,8,FALSE),0)</f>
        <v>0</v>
      </c>
      <c r="J380" s="435">
        <f>IFERROR(VLOOKUP($B380,'Budget Lead'!$B:$AQ,9,FALSE),0)</f>
        <v>0</v>
      </c>
      <c r="K380" s="67">
        <f t="shared" si="380"/>
        <v>0</v>
      </c>
      <c r="L380" s="393"/>
      <c r="M380" s="393"/>
      <c r="N380" s="393"/>
      <c r="O380" s="66">
        <f t="shared" si="381"/>
        <v>0</v>
      </c>
      <c r="P380" s="26"/>
      <c r="Q380" s="67" cm="1">
        <f t="array" ref="Q380">SUMPRODUCT(('Budget Lead'!$M$8:$AV$8=Q$9)*('Budget Lead'!$B$21:$B$190=$B380)*('Budget Lead'!$M$21:$AV$190*1))</f>
        <v>0</v>
      </c>
      <c r="R380" s="68" cm="1">
        <f t="array" ref="R380">SUMPRODUCT(('Budget Lead'!$M$8:$AV$8=R$9)*('Budget Lead'!$B$21:$B$190=$B380)*('Budget Lead'!$M$21:$AV$190*1))</f>
        <v>0</v>
      </c>
      <c r="S380" s="69" cm="1">
        <f t="array" ref="S380">SUMPRODUCT(('Budget Lead'!$M$8:$AV$8=S$9)*('Budget Lead'!$B$21:$B$190=$B380)*('Budget Lead'!$M$21:$AV$190*1))</f>
        <v>0</v>
      </c>
      <c r="T380" s="67" cm="1">
        <f t="array" ref="T380">SUMPRODUCT(('Budget Lead'!$M$8:$AV$8=T$9)*('Budget Lead'!$B$21:$B$190=$B380)*('Budget Lead'!$M$21:$AV$190*1))</f>
        <v>0</v>
      </c>
      <c r="U380" s="68" cm="1">
        <f t="array" ref="U380">SUMPRODUCT(('Budget Lead'!$M$8:$AV$8=U$9)*('Budget Lead'!$B$21:$B$190=$B380)*('Budget Lead'!$M$21:$AV$190*1))</f>
        <v>0</v>
      </c>
      <c r="V380" s="69" cm="1">
        <f t="array" ref="V380">SUMPRODUCT(('Budget Lead'!$M$8:$AV$8=V$9)*('Budget Lead'!$B$21:$B$190=$B380)*('Budget Lead'!$M$21:$AV$190*1))</f>
        <v>0</v>
      </c>
      <c r="W380" s="67" cm="1">
        <f t="array" ref="W380">SUMPRODUCT(('Budget Lead'!$M$8:$AV$8=W$9)*('Budget Lead'!$B$21:$B$190=$B380)*('Budget Lead'!$M$21:$AV$190*1))</f>
        <v>0</v>
      </c>
      <c r="X380" s="68" cm="1">
        <f t="array" ref="X380">SUMPRODUCT(('Budget Lead'!$M$8:$AV$8=X$9)*('Budget Lead'!$B$21:$B$190=$B380)*('Budget Lead'!$M$21:$AV$190*1))</f>
        <v>0</v>
      </c>
      <c r="Y380" s="69" cm="1">
        <f t="array" ref="Y380">SUMPRODUCT(('Budget Lead'!$M$8:$AV$8=Y$9)*('Budget Lead'!$B$21:$B$190=$B380)*('Budget Lead'!$M$21:$AV$190*1))</f>
        <v>0</v>
      </c>
      <c r="Z380" s="67" cm="1">
        <f t="array" ref="Z380">SUMPRODUCT(('Budget Lead'!$M$8:$AV$8=Z$9)*('Budget Lead'!$B$21:$B$190=$B380)*('Budget Lead'!$M$21:$AV$190*1))</f>
        <v>0</v>
      </c>
      <c r="AA380" s="68" cm="1">
        <f t="array" ref="AA380">SUMPRODUCT(('Budget Lead'!$M$8:$AV$8=AA$9)*('Budget Lead'!$B$21:$B$190=$B380)*('Budget Lead'!$M$21:$AV$190*1))</f>
        <v>0</v>
      </c>
      <c r="AB380" s="69" cm="1">
        <f t="array" ref="AB380">SUMPRODUCT(('Budget Lead'!$M$8:$AV$8=AB$9)*('Budget Lead'!$B$21:$B$190=$B380)*('Budget Lead'!$M$21:$AV$190*1))</f>
        <v>0</v>
      </c>
      <c r="AC380" s="67" cm="1">
        <f t="array" ref="AC380">SUMPRODUCT(('Budget Lead'!$M$8:$AV$8=AC$9)*('Budget Lead'!$B$21:$B$190=$B380)*('Budget Lead'!$M$21:$AV$190*1))</f>
        <v>0</v>
      </c>
      <c r="AD380" s="68" cm="1">
        <f t="array" ref="AD380">SUMPRODUCT(('Budget Lead'!$M$8:$AV$8=AD$9)*('Budget Lead'!$B$21:$B$190=$B380)*('Budget Lead'!$M$21:$AV$190*1))</f>
        <v>0</v>
      </c>
      <c r="AE380" s="69" cm="1">
        <f t="array" ref="AE380">SUMPRODUCT(('Budget Lead'!$M$8:$AV$8=AE$9)*('Budget Lead'!$B$21:$B$190=$B380)*('Budget Lead'!$M$21:$AV$190*1))</f>
        <v>0</v>
      </c>
      <c r="AF380" s="67" cm="1">
        <f t="array" ref="AF380">SUMPRODUCT(('Budget Lead'!$M$8:$AV$8=AF$9)*('Budget Lead'!$B$21:$B$190=$B380)*('Budget Lead'!$M$21:$AV$190*1))</f>
        <v>0</v>
      </c>
      <c r="AG380" s="68" cm="1">
        <f t="array" ref="AG380">SUMPRODUCT(('Budget Lead'!$M$8:$AV$8=AG$9)*('Budget Lead'!$B$21:$B$190=$B380)*('Budget Lead'!$M$21:$AV$190*1))</f>
        <v>0</v>
      </c>
      <c r="AH380" s="69" cm="1">
        <f t="array" ref="AH380">SUMPRODUCT(('Budget Lead'!$M$8:$AV$8=AH$9)*('Budget Lead'!$B$21:$B$190=$B380)*('Budget Lead'!$M$21:$AV$190*1))</f>
        <v>0</v>
      </c>
      <c r="AI380" s="67" cm="1">
        <f t="array" ref="AI380">SUMPRODUCT(('Budget Lead'!$M$8:$AV$8=AI$9)*('Budget Lead'!$B$21:$B$190=$B380)*('Budget Lead'!$M$21:$AV$190*1))</f>
        <v>0</v>
      </c>
      <c r="AJ380" s="68" cm="1">
        <f t="array" ref="AJ380">SUMPRODUCT(('Budget Lead'!$M$8:$AV$8=AJ$9)*('Budget Lead'!$B$21:$B$190=$B380)*('Budget Lead'!$M$21:$AV$190*1))</f>
        <v>0</v>
      </c>
      <c r="AK380" s="69" cm="1">
        <f t="array" ref="AK380">SUMPRODUCT(('Budget Lead'!$M$8:$AV$8=AK$9)*('Budget Lead'!$B$21:$B$190=$B380)*('Budget Lead'!$M$21:$AV$190*1))</f>
        <v>0</v>
      </c>
      <c r="AL380" s="67" cm="1">
        <f t="array" ref="AL380">SUMPRODUCT(('Budget Lead'!$M$8:$AV$8=AL$9)*('Budget Lead'!$B$21:$B$190=$B380)*('Budget Lead'!$M$21:$AV$190*1))</f>
        <v>0</v>
      </c>
      <c r="AM380" s="68" cm="1">
        <f t="array" ref="AM380">SUMPRODUCT(('Budget Lead'!$M$8:$AV$8=AM$9)*('Budget Lead'!$B$21:$B$190=$B380)*('Budget Lead'!$M$21:$AV$190*1))</f>
        <v>0</v>
      </c>
      <c r="AN380" s="69" cm="1">
        <f t="array" ref="AN380">SUMPRODUCT(('Budget Lead'!$M$8:$AV$8=AN$9)*('Budget Lead'!$B$21:$B$190=$B380)*('Budget Lead'!$M$21:$AV$190*1))</f>
        <v>0</v>
      </c>
      <c r="AO380" s="67" cm="1">
        <f t="array" ref="AO380">SUMPRODUCT(('Budget Lead'!$M$8:$AV$8=AO$9)*('Budget Lead'!$B$21:$B$190=$B380)*('Budget Lead'!$M$21:$AV$190*1))</f>
        <v>0</v>
      </c>
      <c r="AP380" s="68" cm="1">
        <f t="array" ref="AP380">SUMPRODUCT(('Budget Lead'!$M$8:$AV$8=AP$9)*('Budget Lead'!$B$21:$B$190=$B380)*('Budget Lead'!$M$21:$AV$190*1))</f>
        <v>0</v>
      </c>
      <c r="AQ380" s="69" cm="1">
        <f t="array" ref="AQ380">SUMPRODUCT(('Budget Lead'!$M$8:$AV$8=AQ$9)*('Budget Lead'!$B$21:$B$190=$B380)*('Budget Lead'!$M$21:$AV$190*1))</f>
        <v>0</v>
      </c>
      <c r="AR380" s="67" cm="1">
        <f t="array" ref="AR380">SUMPRODUCT(('Budget Lead'!$M$8:$AV$8=AR$9)*('Budget Lead'!$B$21:$B$190=$B380)*('Budget Lead'!$M$21:$AV$190*1))</f>
        <v>0</v>
      </c>
      <c r="AS380" s="68" cm="1">
        <f t="array" ref="AS380">SUMPRODUCT(('Budget Lead'!$M$8:$AV$8=AS$9)*('Budget Lead'!$B$21:$B$190=$B380)*('Budget Lead'!$M$21:$AV$190*1))</f>
        <v>0</v>
      </c>
      <c r="AT380" s="69" cm="1">
        <f t="array" ref="AT380">SUMPRODUCT(('Budget Lead'!$M$8:$AV$8=AT$9)*('Budget Lead'!$B$21:$B$190=$B380)*('Budget Lead'!$M$21:$AV$190*1))</f>
        <v>0</v>
      </c>
      <c r="AU380" s="67" cm="1">
        <f t="array" ref="AU380">SUMPRODUCT(('Budget Lead'!$M$8:$AV$8=AU$9)*('Budget Lead'!$B$21:$B$190=$B380)*('Budget Lead'!$M$21:$AV$190*1))</f>
        <v>0</v>
      </c>
      <c r="AV380" s="68" cm="1">
        <f t="array" ref="AV380">SUMPRODUCT(('Budget Lead'!$M$8:$AV$8=AV$9)*('Budget Lead'!$B$21:$B$190=$B380)*('Budget Lead'!$M$21:$AV$190*1))</f>
        <v>0</v>
      </c>
      <c r="AW380" s="69" cm="1">
        <f t="array" ref="AW380">SUMPRODUCT(('Budget Lead'!$M$8:$AV$8=AW$9)*('Budget Lead'!$B$21:$B$190=$B380)*('Budget Lead'!$M$21:$AV$190*1))</f>
        <v>0</v>
      </c>
      <c r="AX380" s="67" cm="1">
        <f t="array" ref="AX380">SUMPRODUCT(('Budget Lead'!$M$8:$AV$8=AX$9)*('Budget Lead'!$B$21:$B$190=$B380)*('Budget Lead'!$M$21:$AV$190*1))</f>
        <v>0</v>
      </c>
      <c r="AY380" s="68" cm="1">
        <f t="array" ref="AY380">SUMPRODUCT(('Budget Lead'!$M$8:$AV$8=AY$9)*('Budget Lead'!$B$21:$B$190=$B380)*('Budget Lead'!$M$21:$AV$190*1))</f>
        <v>0</v>
      </c>
      <c r="AZ380" s="69" cm="1">
        <f t="array" ref="AZ380">SUMPRODUCT(('Budget Lead'!$M$8:$AV$8=AZ$9)*('Budget Lead'!$B$21:$B$190=$B380)*('Budget Lead'!$M$21:$AV$190*1))</f>
        <v>0</v>
      </c>
      <c r="BA380" s="26"/>
      <c r="BB380" s="381"/>
      <c r="BC380" s="382"/>
      <c r="BD380" s="26"/>
      <c r="BE380" s="381">
        <f t="shared" si="382"/>
        <v>0</v>
      </c>
      <c r="BF380" s="383">
        <f t="shared" si="379"/>
        <v>0</v>
      </c>
      <c r="BG380" s="26"/>
      <c r="BH380" s="381">
        <f t="shared" si="383"/>
        <v>0</v>
      </c>
      <c r="BI380" s="383">
        <f t="shared" si="359"/>
        <v>0</v>
      </c>
    </row>
    <row r="381" spans="2:61" ht="12" hidden="1" customHeight="1" outlineLevel="1" x14ac:dyDescent="0.35">
      <c r="B381" s="61" t="s">
        <v>187</v>
      </c>
      <c r="C381" s="62">
        <f>IFERROR(VLOOKUP(B381,'Budget Lead'!B:AQ,2,FALSE),0)</f>
        <v>0</v>
      </c>
      <c r="D381" s="376">
        <f>IFERROR(VLOOKUP(B381,'Budget Lead'!B:AQ,3,FALSE),0)</f>
        <v>0</v>
      </c>
      <c r="E381" s="377">
        <f>IFERROR(VLOOKUP($B381,'Budget Lead'!$B:$AQ,4,FALSE),0)</f>
        <v>0</v>
      </c>
      <c r="F381" s="376">
        <f>IFERROR(VLOOKUP($B381,'Budget Lead'!$B:$AQ,5,FALSE),0)</f>
        <v>0</v>
      </c>
      <c r="G381" s="377">
        <f>IFERROR(VLOOKUP($B381,'Budget Lead'!$B:$AQ,6,FALSE),0)</f>
        <v>0</v>
      </c>
      <c r="H381" s="378">
        <f>IFERROR(VLOOKUP($B381,'Budget Lead'!$B:$AQ,7,FALSE),0)</f>
        <v>0</v>
      </c>
      <c r="I381" s="434">
        <f>IFERROR(VLOOKUP($B381,'Budget Lead'!$B:$AQ,8,FALSE),0)</f>
        <v>0</v>
      </c>
      <c r="J381" s="435">
        <f>IFERROR(VLOOKUP($B381,'Budget Lead'!$B:$AQ,9,FALSE),0)</f>
        <v>0</v>
      </c>
      <c r="K381" s="67">
        <f t="shared" si="380"/>
        <v>0</v>
      </c>
      <c r="L381" s="393"/>
      <c r="M381" s="393"/>
      <c r="N381" s="393"/>
      <c r="O381" s="66">
        <f t="shared" si="381"/>
        <v>0</v>
      </c>
      <c r="P381" s="26"/>
      <c r="Q381" s="67" cm="1">
        <f t="array" ref="Q381">SUMPRODUCT(('Budget Lead'!$M$8:$AV$8=Q$9)*('Budget Lead'!$B$21:$B$190=$B381)*('Budget Lead'!$M$21:$AV$190*1))</f>
        <v>0</v>
      </c>
      <c r="R381" s="68" cm="1">
        <f t="array" ref="R381">SUMPRODUCT(('Budget Lead'!$M$8:$AV$8=R$9)*('Budget Lead'!$B$21:$B$190=$B381)*('Budget Lead'!$M$21:$AV$190*1))</f>
        <v>0</v>
      </c>
      <c r="S381" s="69" cm="1">
        <f t="array" ref="S381">SUMPRODUCT(('Budget Lead'!$M$8:$AV$8=S$9)*('Budget Lead'!$B$21:$B$190=$B381)*('Budget Lead'!$M$21:$AV$190*1))</f>
        <v>0</v>
      </c>
      <c r="T381" s="67" cm="1">
        <f t="array" ref="T381">SUMPRODUCT(('Budget Lead'!$M$8:$AV$8=T$9)*('Budget Lead'!$B$21:$B$190=$B381)*('Budget Lead'!$M$21:$AV$190*1))</f>
        <v>0</v>
      </c>
      <c r="U381" s="68" cm="1">
        <f t="array" ref="U381">SUMPRODUCT(('Budget Lead'!$M$8:$AV$8=U$9)*('Budget Lead'!$B$21:$B$190=$B381)*('Budget Lead'!$M$21:$AV$190*1))</f>
        <v>0</v>
      </c>
      <c r="V381" s="69" cm="1">
        <f t="array" ref="V381">SUMPRODUCT(('Budget Lead'!$M$8:$AV$8=V$9)*('Budget Lead'!$B$21:$B$190=$B381)*('Budget Lead'!$M$21:$AV$190*1))</f>
        <v>0</v>
      </c>
      <c r="W381" s="67" cm="1">
        <f t="array" ref="W381">SUMPRODUCT(('Budget Lead'!$M$8:$AV$8=W$9)*('Budget Lead'!$B$21:$B$190=$B381)*('Budget Lead'!$M$21:$AV$190*1))</f>
        <v>0</v>
      </c>
      <c r="X381" s="68" cm="1">
        <f t="array" ref="X381">SUMPRODUCT(('Budget Lead'!$M$8:$AV$8=X$9)*('Budget Lead'!$B$21:$B$190=$B381)*('Budget Lead'!$M$21:$AV$190*1))</f>
        <v>0</v>
      </c>
      <c r="Y381" s="69" cm="1">
        <f t="array" ref="Y381">SUMPRODUCT(('Budget Lead'!$M$8:$AV$8=Y$9)*('Budget Lead'!$B$21:$B$190=$B381)*('Budget Lead'!$M$21:$AV$190*1))</f>
        <v>0</v>
      </c>
      <c r="Z381" s="67" cm="1">
        <f t="array" ref="Z381">SUMPRODUCT(('Budget Lead'!$M$8:$AV$8=Z$9)*('Budget Lead'!$B$21:$B$190=$B381)*('Budget Lead'!$M$21:$AV$190*1))</f>
        <v>0</v>
      </c>
      <c r="AA381" s="68" cm="1">
        <f t="array" ref="AA381">SUMPRODUCT(('Budget Lead'!$M$8:$AV$8=AA$9)*('Budget Lead'!$B$21:$B$190=$B381)*('Budget Lead'!$M$21:$AV$190*1))</f>
        <v>0</v>
      </c>
      <c r="AB381" s="69" cm="1">
        <f t="array" ref="AB381">SUMPRODUCT(('Budget Lead'!$M$8:$AV$8=AB$9)*('Budget Lead'!$B$21:$B$190=$B381)*('Budget Lead'!$M$21:$AV$190*1))</f>
        <v>0</v>
      </c>
      <c r="AC381" s="67" cm="1">
        <f t="array" ref="AC381">SUMPRODUCT(('Budget Lead'!$M$8:$AV$8=AC$9)*('Budget Lead'!$B$21:$B$190=$B381)*('Budget Lead'!$M$21:$AV$190*1))</f>
        <v>0</v>
      </c>
      <c r="AD381" s="68" cm="1">
        <f t="array" ref="AD381">SUMPRODUCT(('Budget Lead'!$M$8:$AV$8=AD$9)*('Budget Lead'!$B$21:$B$190=$B381)*('Budget Lead'!$M$21:$AV$190*1))</f>
        <v>0</v>
      </c>
      <c r="AE381" s="69" cm="1">
        <f t="array" ref="AE381">SUMPRODUCT(('Budget Lead'!$M$8:$AV$8=AE$9)*('Budget Lead'!$B$21:$B$190=$B381)*('Budget Lead'!$M$21:$AV$190*1))</f>
        <v>0</v>
      </c>
      <c r="AF381" s="67" cm="1">
        <f t="array" ref="AF381">SUMPRODUCT(('Budget Lead'!$M$8:$AV$8=AF$9)*('Budget Lead'!$B$21:$B$190=$B381)*('Budget Lead'!$M$21:$AV$190*1))</f>
        <v>0</v>
      </c>
      <c r="AG381" s="68" cm="1">
        <f t="array" ref="AG381">SUMPRODUCT(('Budget Lead'!$M$8:$AV$8=AG$9)*('Budget Lead'!$B$21:$B$190=$B381)*('Budget Lead'!$M$21:$AV$190*1))</f>
        <v>0</v>
      </c>
      <c r="AH381" s="69" cm="1">
        <f t="array" ref="AH381">SUMPRODUCT(('Budget Lead'!$M$8:$AV$8=AH$9)*('Budget Lead'!$B$21:$B$190=$B381)*('Budget Lead'!$M$21:$AV$190*1))</f>
        <v>0</v>
      </c>
      <c r="AI381" s="67" cm="1">
        <f t="array" ref="AI381">SUMPRODUCT(('Budget Lead'!$M$8:$AV$8=AI$9)*('Budget Lead'!$B$21:$B$190=$B381)*('Budget Lead'!$M$21:$AV$190*1))</f>
        <v>0</v>
      </c>
      <c r="AJ381" s="68" cm="1">
        <f t="array" ref="AJ381">SUMPRODUCT(('Budget Lead'!$M$8:$AV$8=AJ$9)*('Budget Lead'!$B$21:$B$190=$B381)*('Budget Lead'!$M$21:$AV$190*1))</f>
        <v>0</v>
      </c>
      <c r="AK381" s="69" cm="1">
        <f t="array" ref="AK381">SUMPRODUCT(('Budget Lead'!$M$8:$AV$8=AK$9)*('Budget Lead'!$B$21:$B$190=$B381)*('Budget Lead'!$M$21:$AV$190*1))</f>
        <v>0</v>
      </c>
      <c r="AL381" s="67" cm="1">
        <f t="array" ref="AL381">SUMPRODUCT(('Budget Lead'!$M$8:$AV$8=AL$9)*('Budget Lead'!$B$21:$B$190=$B381)*('Budget Lead'!$M$21:$AV$190*1))</f>
        <v>0</v>
      </c>
      <c r="AM381" s="68" cm="1">
        <f t="array" ref="AM381">SUMPRODUCT(('Budget Lead'!$M$8:$AV$8=AM$9)*('Budget Lead'!$B$21:$B$190=$B381)*('Budget Lead'!$M$21:$AV$190*1))</f>
        <v>0</v>
      </c>
      <c r="AN381" s="69" cm="1">
        <f t="array" ref="AN381">SUMPRODUCT(('Budget Lead'!$M$8:$AV$8=AN$9)*('Budget Lead'!$B$21:$B$190=$B381)*('Budget Lead'!$M$21:$AV$190*1))</f>
        <v>0</v>
      </c>
      <c r="AO381" s="67" cm="1">
        <f t="array" ref="AO381">SUMPRODUCT(('Budget Lead'!$M$8:$AV$8=AO$9)*('Budget Lead'!$B$21:$B$190=$B381)*('Budget Lead'!$M$21:$AV$190*1))</f>
        <v>0</v>
      </c>
      <c r="AP381" s="68" cm="1">
        <f t="array" ref="AP381">SUMPRODUCT(('Budget Lead'!$M$8:$AV$8=AP$9)*('Budget Lead'!$B$21:$B$190=$B381)*('Budget Lead'!$M$21:$AV$190*1))</f>
        <v>0</v>
      </c>
      <c r="AQ381" s="69" cm="1">
        <f t="array" ref="AQ381">SUMPRODUCT(('Budget Lead'!$M$8:$AV$8=AQ$9)*('Budget Lead'!$B$21:$B$190=$B381)*('Budget Lead'!$M$21:$AV$190*1))</f>
        <v>0</v>
      </c>
      <c r="AR381" s="67" cm="1">
        <f t="array" ref="AR381">SUMPRODUCT(('Budget Lead'!$M$8:$AV$8=AR$9)*('Budget Lead'!$B$21:$B$190=$B381)*('Budget Lead'!$M$21:$AV$190*1))</f>
        <v>0</v>
      </c>
      <c r="AS381" s="68" cm="1">
        <f t="array" ref="AS381">SUMPRODUCT(('Budget Lead'!$M$8:$AV$8=AS$9)*('Budget Lead'!$B$21:$B$190=$B381)*('Budget Lead'!$M$21:$AV$190*1))</f>
        <v>0</v>
      </c>
      <c r="AT381" s="69" cm="1">
        <f t="array" ref="AT381">SUMPRODUCT(('Budget Lead'!$M$8:$AV$8=AT$9)*('Budget Lead'!$B$21:$B$190=$B381)*('Budget Lead'!$M$21:$AV$190*1))</f>
        <v>0</v>
      </c>
      <c r="AU381" s="67" cm="1">
        <f t="array" ref="AU381">SUMPRODUCT(('Budget Lead'!$M$8:$AV$8=AU$9)*('Budget Lead'!$B$21:$B$190=$B381)*('Budget Lead'!$M$21:$AV$190*1))</f>
        <v>0</v>
      </c>
      <c r="AV381" s="68" cm="1">
        <f t="array" ref="AV381">SUMPRODUCT(('Budget Lead'!$M$8:$AV$8=AV$9)*('Budget Lead'!$B$21:$B$190=$B381)*('Budget Lead'!$M$21:$AV$190*1))</f>
        <v>0</v>
      </c>
      <c r="AW381" s="69" cm="1">
        <f t="array" ref="AW381">SUMPRODUCT(('Budget Lead'!$M$8:$AV$8=AW$9)*('Budget Lead'!$B$21:$B$190=$B381)*('Budget Lead'!$M$21:$AV$190*1))</f>
        <v>0</v>
      </c>
      <c r="AX381" s="67" cm="1">
        <f t="array" ref="AX381">SUMPRODUCT(('Budget Lead'!$M$8:$AV$8=AX$9)*('Budget Lead'!$B$21:$B$190=$B381)*('Budget Lead'!$M$21:$AV$190*1))</f>
        <v>0</v>
      </c>
      <c r="AY381" s="68" cm="1">
        <f t="array" ref="AY381">SUMPRODUCT(('Budget Lead'!$M$8:$AV$8=AY$9)*('Budget Lead'!$B$21:$B$190=$B381)*('Budget Lead'!$M$21:$AV$190*1))</f>
        <v>0</v>
      </c>
      <c r="AZ381" s="69" cm="1">
        <f t="array" ref="AZ381">SUMPRODUCT(('Budget Lead'!$M$8:$AV$8=AZ$9)*('Budget Lead'!$B$21:$B$190=$B381)*('Budget Lead'!$M$21:$AV$190*1))</f>
        <v>0</v>
      </c>
      <c r="BA381" s="26"/>
      <c r="BB381" s="381"/>
      <c r="BC381" s="382"/>
      <c r="BD381" s="26"/>
      <c r="BE381" s="381">
        <f t="shared" si="382"/>
        <v>0</v>
      </c>
      <c r="BF381" s="383">
        <f t="shared" si="379"/>
        <v>0</v>
      </c>
      <c r="BG381" s="26"/>
      <c r="BH381" s="381">
        <f t="shared" si="383"/>
        <v>0</v>
      </c>
      <c r="BI381" s="383">
        <f t="shared" si="359"/>
        <v>0</v>
      </c>
    </row>
    <row r="382" spans="2:61" ht="12" hidden="1" customHeight="1" outlineLevel="1" x14ac:dyDescent="0.35">
      <c r="B382" s="61" t="s">
        <v>188</v>
      </c>
      <c r="C382" s="62">
        <f>IFERROR(VLOOKUP(B382,'Budget Lead'!B:AQ,2,FALSE),0)</f>
        <v>0</v>
      </c>
      <c r="D382" s="376">
        <f>IFERROR(VLOOKUP(B382,'Budget Lead'!B:AQ,3,FALSE),0)</f>
        <v>0</v>
      </c>
      <c r="E382" s="377">
        <f>IFERROR(VLOOKUP($B382,'Budget Lead'!$B:$AQ,4,FALSE),0)</f>
        <v>0</v>
      </c>
      <c r="F382" s="376">
        <f>IFERROR(VLOOKUP($B382,'Budget Lead'!$B:$AQ,5,FALSE),0)</f>
        <v>0</v>
      </c>
      <c r="G382" s="377">
        <f>IFERROR(VLOOKUP($B382,'Budget Lead'!$B:$AQ,6,FALSE),0)</f>
        <v>0</v>
      </c>
      <c r="H382" s="378">
        <f>IFERROR(VLOOKUP($B382,'Budget Lead'!$B:$AQ,7,FALSE),0)</f>
        <v>0</v>
      </c>
      <c r="I382" s="434">
        <f>IFERROR(VLOOKUP($B382,'Budget Lead'!$B:$AQ,8,FALSE),0)</f>
        <v>0</v>
      </c>
      <c r="J382" s="435">
        <f>IFERROR(VLOOKUP($B382,'Budget Lead'!$B:$AQ,9,FALSE),0)</f>
        <v>0</v>
      </c>
      <c r="K382" s="67">
        <f t="shared" si="380"/>
        <v>0</v>
      </c>
      <c r="L382" s="393"/>
      <c r="M382" s="393"/>
      <c r="N382" s="393"/>
      <c r="O382" s="66">
        <f t="shared" si="381"/>
        <v>0</v>
      </c>
      <c r="P382" s="26"/>
      <c r="Q382" s="67" cm="1">
        <f t="array" ref="Q382">SUMPRODUCT(('Budget Lead'!$M$8:$AV$8=Q$9)*('Budget Lead'!$B$21:$B$190=$B382)*('Budget Lead'!$M$21:$AV$190*1))</f>
        <v>0</v>
      </c>
      <c r="R382" s="68" cm="1">
        <f t="array" ref="R382">SUMPRODUCT(('Budget Lead'!$M$8:$AV$8=R$9)*('Budget Lead'!$B$21:$B$190=$B382)*('Budget Lead'!$M$21:$AV$190*1))</f>
        <v>0</v>
      </c>
      <c r="S382" s="69" cm="1">
        <f t="array" ref="S382">SUMPRODUCT(('Budget Lead'!$M$8:$AV$8=S$9)*('Budget Lead'!$B$21:$B$190=$B382)*('Budget Lead'!$M$21:$AV$190*1))</f>
        <v>0</v>
      </c>
      <c r="T382" s="67" cm="1">
        <f t="array" ref="T382">SUMPRODUCT(('Budget Lead'!$M$8:$AV$8=T$9)*('Budget Lead'!$B$21:$B$190=$B382)*('Budget Lead'!$M$21:$AV$190*1))</f>
        <v>0</v>
      </c>
      <c r="U382" s="68" cm="1">
        <f t="array" ref="U382">SUMPRODUCT(('Budget Lead'!$M$8:$AV$8=U$9)*('Budget Lead'!$B$21:$B$190=$B382)*('Budget Lead'!$M$21:$AV$190*1))</f>
        <v>0</v>
      </c>
      <c r="V382" s="69" cm="1">
        <f t="array" ref="V382">SUMPRODUCT(('Budget Lead'!$M$8:$AV$8=V$9)*('Budget Lead'!$B$21:$B$190=$B382)*('Budget Lead'!$M$21:$AV$190*1))</f>
        <v>0</v>
      </c>
      <c r="W382" s="67" cm="1">
        <f t="array" ref="W382">SUMPRODUCT(('Budget Lead'!$M$8:$AV$8=W$9)*('Budget Lead'!$B$21:$B$190=$B382)*('Budget Lead'!$M$21:$AV$190*1))</f>
        <v>0</v>
      </c>
      <c r="X382" s="68" cm="1">
        <f t="array" ref="X382">SUMPRODUCT(('Budget Lead'!$M$8:$AV$8=X$9)*('Budget Lead'!$B$21:$B$190=$B382)*('Budget Lead'!$M$21:$AV$190*1))</f>
        <v>0</v>
      </c>
      <c r="Y382" s="69" cm="1">
        <f t="array" ref="Y382">SUMPRODUCT(('Budget Lead'!$M$8:$AV$8=Y$9)*('Budget Lead'!$B$21:$B$190=$B382)*('Budget Lead'!$M$21:$AV$190*1))</f>
        <v>0</v>
      </c>
      <c r="Z382" s="67" cm="1">
        <f t="array" ref="Z382">SUMPRODUCT(('Budget Lead'!$M$8:$AV$8=Z$9)*('Budget Lead'!$B$21:$B$190=$B382)*('Budget Lead'!$M$21:$AV$190*1))</f>
        <v>0</v>
      </c>
      <c r="AA382" s="68" cm="1">
        <f t="array" ref="AA382">SUMPRODUCT(('Budget Lead'!$M$8:$AV$8=AA$9)*('Budget Lead'!$B$21:$B$190=$B382)*('Budget Lead'!$M$21:$AV$190*1))</f>
        <v>0</v>
      </c>
      <c r="AB382" s="69" cm="1">
        <f t="array" ref="AB382">SUMPRODUCT(('Budget Lead'!$M$8:$AV$8=AB$9)*('Budget Lead'!$B$21:$B$190=$B382)*('Budget Lead'!$M$21:$AV$190*1))</f>
        <v>0</v>
      </c>
      <c r="AC382" s="67" cm="1">
        <f t="array" ref="AC382">SUMPRODUCT(('Budget Lead'!$M$8:$AV$8=AC$9)*('Budget Lead'!$B$21:$B$190=$B382)*('Budget Lead'!$M$21:$AV$190*1))</f>
        <v>0</v>
      </c>
      <c r="AD382" s="68" cm="1">
        <f t="array" ref="AD382">SUMPRODUCT(('Budget Lead'!$M$8:$AV$8=AD$9)*('Budget Lead'!$B$21:$B$190=$B382)*('Budget Lead'!$M$21:$AV$190*1))</f>
        <v>0</v>
      </c>
      <c r="AE382" s="69" cm="1">
        <f t="array" ref="AE382">SUMPRODUCT(('Budget Lead'!$M$8:$AV$8=AE$9)*('Budget Lead'!$B$21:$B$190=$B382)*('Budget Lead'!$M$21:$AV$190*1))</f>
        <v>0</v>
      </c>
      <c r="AF382" s="67" cm="1">
        <f t="array" ref="AF382">SUMPRODUCT(('Budget Lead'!$M$8:$AV$8=AF$9)*('Budget Lead'!$B$21:$B$190=$B382)*('Budget Lead'!$M$21:$AV$190*1))</f>
        <v>0</v>
      </c>
      <c r="AG382" s="68" cm="1">
        <f t="array" ref="AG382">SUMPRODUCT(('Budget Lead'!$M$8:$AV$8=AG$9)*('Budget Lead'!$B$21:$B$190=$B382)*('Budget Lead'!$M$21:$AV$190*1))</f>
        <v>0</v>
      </c>
      <c r="AH382" s="69" cm="1">
        <f t="array" ref="AH382">SUMPRODUCT(('Budget Lead'!$M$8:$AV$8=AH$9)*('Budget Lead'!$B$21:$B$190=$B382)*('Budget Lead'!$M$21:$AV$190*1))</f>
        <v>0</v>
      </c>
      <c r="AI382" s="67" cm="1">
        <f t="array" ref="AI382">SUMPRODUCT(('Budget Lead'!$M$8:$AV$8=AI$9)*('Budget Lead'!$B$21:$B$190=$B382)*('Budget Lead'!$M$21:$AV$190*1))</f>
        <v>0</v>
      </c>
      <c r="AJ382" s="68" cm="1">
        <f t="array" ref="AJ382">SUMPRODUCT(('Budget Lead'!$M$8:$AV$8=AJ$9)*('Budget Lead'!$B$21:$B$190=$B382)*('Budget Lead'!$M$21:$AV$190*1))</f>
        <v>0</v>
      </c>
      <c r="AK382" s="69" cm="1">
        <f t="array" ref="AK382">SUMPRODUCT(('Budget Lead'!$M$8:$AV$8=AK$9)*('Budget Lead'!$B$21:$B$190=$B382)*('Budget Lead'!$M$21:$AV$190*1))</f>
        <v>0</v>
      </c>
      <c r="AL382" s="67" cm="1">
        <f t="array" ref="AL382">SUMPRODUCT(('Budget Lead'!$M$8:$AV$8=AL$9)*('Budget Lead'!$B$21:$B$190=$B382)*('Budget Lead'!$M$21:$AV$190*1))</f>
        <v>0</v>
      </c>
      <c r="AM382" s="68" cm="1">
        <f t="array" ref="AM382">SUMPRODUCT(('Budget Lead'!$M$8:$AV$8=AM$9)*('Budget Lead'!$B$21:$B$190=$B382)*('Budget Lead'!$M$21:$AV$190*1))</f>
        <v>0</v>
      </c>
      <c r="AN382" s="69" cm="1">
        <f t="array" ref="AN382">SUMPRODUCT(('Budget Lead'!$M$8:$AV$8=AN$9)*('Budget Lead'!$B$21:$B$190=$B382)*('Budget Lead'!$M$21:$AV$190*1))</f>
        <v>0</v>
      </c>
      <c r="AO382" s="67" cm="1">
        <f t="array" ref="AO382">SUMPRODUCT(('Budget Lead'!$M$8:$AV$8=AO$9)*('Budget Lead'!$B$21:$B$190=$B382)*('Budget Lead'!$M$21:$AV$190*1))</f>
        <v>0</v>
      </c>
      <c r="AP382" s="68" cm="1">
        <f t="array" ref="AP382">SUMPRODUCT(('Budget Lead'!$M$8:$AV$8=AP$9)*('Budget Lead'!$B$21:$B$190=$B382)*('Budget Lead'!$M$21:$AV$190*1))</f>
        <v>0</v>
      </c>
      <c r="AQ382" s="69" cm="1">
        <f t="array" ref="AQ382">SUMPRODUCT(('Budget Lead'!$M$8:$AV$8=AQ$9)*('Budget Lead'!$B$21:$B$190=$B382)*('Budget Lead'!$M$21:$AV$190*1))</f>
        <v>0</v>
      </c>
      <c r="AR382" s="67" cm="1">
        <f t="array" ref="AR382">SUMPRODUCT(('Budget Lead'!$M$8:$AV$8=AR$9)*('Budget Lead'!$B$21:$B$190=$B382)*('Budget Lead'!$M$21:$AV$190*1))</f>
        <v>0</v>
      </c>
      <c r="AS382" s="68" cm="1">
        <f t="array" ref="AS382">SUMPRODUCT(('Budget Lead'!$M$8:$AV$8=AS$9)*('Budget Lead'!$B$21:$B$190=$B382)*('Budget Lead'!$M$21:$AV$190*1))</f>
        <v>0</v>
      </c>
      <c r="AT382" s="69" cm="1">
        <f t="array" ref="AT382">SUMPRODUCT(('Budget Lead'!$M$8:$AV$8=AT$9)*('Budget Lead'!$B$21:$B$190=$B382)*('Budget Lead'!$M$21:$AV$190*1))</f>
        <v>0</v>
      </c>
      <c r="AU382" s="67" cm="1">
        <f t="array" ref="AU382">SUMPRODUCT(('Budget Lead'!$M$8:$AV$8=AU$9)*('Budget Lead'!$B$21:$B$190=$B382)*('Budget Lead'!$M$21:$AV$190*1))</f>
        <v>0</v>
      </c>
      <c r="AV382" s="68" cm="1">
        <f t="array" ref="AV382">SUMPRODUCT(('Budget Lead'!$M$8:$AV$8=AV$9)*('Budget Lead'!$B$21:$B$190=$B382)*('Budget Lead'!$M$21:$AV$190*1))</f>
        <v>0</v>
      </c>
      <c r="AW382" s="69" cm="1">
        <f t="array" ref="AW382">SUMPRODUCT(('Budget Lead'!$M$8:$AV$8=AW$9)*('Budget Lead'!$B$21:$B$190=$B382)*('Budget Lead'!$M$21:$AV$190*1))</f>
        <v>0</v>
      </c>
      <c r="AX382" s="67" cm="1">
        <f t="array" ref="AX382">SUMPRODUCT(('Budget Lead'!$M$8:$AV$8=AX$9)*('Budget Lead'!$B$21:$B$190=$B382)*('Budget Lead'!$M$21:$AV$190*1))</f>
        <v>0</v>
      </c>
      <c r="AY382" s="68" cm="1">
        <f t="array" ref="AY382">SUMPRODUCT(('Budget Lead'!$M$8:$AV$8=AY$9)*('Budget Lead'!$B$21:$B$190=$B382)*('Budget Lead'!$M$21:$AV$190*1))</f>
        <v>0</v>
      </c>
      <c r="AZ382" s="69" cm="1">
        <f t="array" ref="AZ382">SUMPRODUCT(('Budget Lead'!$M$8:$AV$8=AZ$9)*('Budget Lead'!$B$21:$B$190=$B382)*('Budget Lead'!$M$21:$AV$190*1))</f>
        <v>0</v>
      </c>
      <c r="BA382" s="26"/>
      <c r="BB382" s="381"/>
      <c r="BC382" s="382"/>
      <c r="BD382" s="26"/>
      <c r="BE382" s="381">
        <f t="shared" si="382"/>
        <v>0</v>
      </c>
      <c r="BF382" s="383">
        <f t="shared" si="379"/>
        <v>0</v>
      </c>
      <c r="BG382" s="26"/>
      <c r="BH382" s="381">
        <f t="shared" si="383"/>
        <v>0</v>
      </c>
      <c r="BI382" s="383">
        <f t="shared" si="359"/>
        <v>0</v>
      </c>
    </row>
    <row r="383" spans="2:61" ht="12" hidden="1" customHeight="1" outlineLevel="1" x14ac:dyDescent="0.35">
      <c r="B383" s="61" t="s">
        <v>189</v>
      </c>
      <c r="C383" s="62">
        <f>IFERROR(VLOOKUP(B383,'Budget Lead'!B:AQ,2,FALSE),0)</f>
        <v>0</v>
      </c>
      <c r="D383" s="376">
        <f>IFERROR(VLOOKUP(B383,'Budget Lead'!B:AQ,3,FALSE),0)</f>
        <v>0</v>
      </c>
      <c r="E383" s="377">
        <f>IFERROR(VLOOKUP($B383,'Budget Lead'!$B:$AQ,4,FALSE),0)</f>
        <v>0</v>
      </c>
      <c r="F383" s="376">
        <f>IFERROR(VLOOKUP($B383,'Budget Lead'!$B:$AQ,5,FALSE),0)</f>
        <v>0</v>
      </c>
      <c r="G383" s="377">
        <f>IFERROR(VLOOKUP($B383,'Budget Lead'!$B:$AQ,6,FALSE),0)</f>
        <v>0</v>
      </c>
      <c r="H383" s="378">
        <f>IFERROR(VLOOKUP($B383,'Budget Lead'!$B:$AQ,7,FALSE),0)</f>
        <v>0</v>
      </c>
      <c r="I383" s="434">
        <f>IFERROR(VLOOKUP($B383,'Budget Lead'!$B:$AQ,8,FALSE),0)</f>
        <v>0</v>
      </c>
      <c r="J383" s="435">
        <f>IFERROR(VLOOKUP($B383,'Budget Lead'!$B:$AQ,9,FALSE),0)</f>
        <v>0</v>
      </c>
      <c r="K383" s="67">
        <f t="shared" si="380"/>
        <v>0</v>
      </c>
      <c r="L383" s="393"/>
      <c r="M383" s="393"/>
      <c r="N383" s="393"/>
      <c r="O383" s="66">
        <f t="shared" si="381"/>
        <v>0</v>
      </c>
      <c r="P383" s="26"/>
      <c r="Q383" s="67" cm="1">
        <f t="array" ref="Q383">SUMPRODUCT(('Budget Lead'!$M$8:$AV$8=Q$9)*('Budget Lead'!$B$21:$B$190=$B383)*('Budget Lead'!$M$21:$AV$190*1))</f>
        <v>0</v>
      </c>
      <c r="R383" s="68" cm="1">
        <f t="array" ref="R383">SUMPRODUCT(('Budget Lead'!$M$8:$AV$8=R$9)*('Budget Lead'!$B$21:$B$190=$B383)*('Budget Lead'!$M$21:$AV$190*1))</f>
        <v>0</v>
      </c>
      <c r="S383" s="69" cm="1">
        <f t="array" ref="S383">SUMPRODUCT(('Budget Lead'!$M$8:$AV$8=S$9)*('Budget Lead'!$B$21:$B$190=$B383)*('Budget Lead'!$M$21:$AV$190*1))</f>
        <v>0</v>
      </c>
      <c r="T383" s="67" cm="1">
        <f t="array" ref="T383">SUMPRODUCT(('Budget Lead'!$M$8:$AV$8=T$9)*('Budget Lead'!$B$21:$B$190=$B383)*('Budget Lead'!$M$21:$AV$190*1))</f>
        <v>0</v>
      </c>
      <c r="U383" s="68" cm="1">
        <f t="array" ref="U383">SUMPRODUCT(('Budget Lead'!$M$8:$AV$8=U$9)*('Budget Lead'!$B$21:$B$190=$B383)*('Budget Lead'!$M$21:$AV$190*1))</f>
        <v>0</v>
      </c>
      <c r="V383" s="69" cm="1">
        <f t="array" ref="V383">SUMPRODUCT(('Budget Lead'!$M$8:$AV$8=V$9)*('Budget Lead'!$B$21:$B$190=$B383)*('Budget Lead'!$M$21:$AV$190*1))</f>
        <v>0</v>
      </c>
      <c r="W383" s="67" cm="1">
        <f t="array" ref="W383">SUMPRODUCT(('Budget Lead'!$M$8:$AV$8=W$9)*('Budget Lead'!$B$21:$B$190=$B383)*('Budget Lead'!$M$21:$AV$190*1))</f>
        <v>0</v>
      </c>
      <c r="X383" s="68" cm="1">
        <f t="array" ref="X383">SUMPRODUCT(('Budget Lead'!$M$8:$AV$8=X$9)*('Budget Lead'!$B$21:$B$190=$B383)*('Budget Lead'!$M$21:$AV$190*1))</f>
        <v>0</v>
      </c>
      <c r="Y383" s="69" cm="1">
        <f t="array" ref="Y383">SUMPRODUCT(('Budget Lead'!$M$8:$AV$8=Y$9)*('Budget Lead'!$B$21:$B$190=$B383)*('Budget Lead'!$M$21:$AV$190*1))</f>
        <v>0</v>
      </c>
      <c r="Z383" s="67" cm="1">
        <f t="array" ref="Z383">SUMPRODUCT(('Budget Lead'!$M$8:$AV$8=Z$9)*('Budget Lead'!$B$21:$B$190=$B383)*('Budget Lead'!$M$21:$AV$190*1))</f>
        <v>0</v>
      </c>
      <c r="AA383" s="68" cm="1">
        <f t="array" ref="AA383">SUMPRODUCT(('Budget Lead'!$M$8:$AV$8=AA$9)*('Budget Lead'!$B$21:$B$190=$B383)*('Budget Lead'!$M$21:$AV$190*1))</f>
        <v>0</v>
      </c>
      <c r="AB383" s="69" cm="1">
        <f t="array" ref="AB383">SUMPRODUCT(('Budget Lead'!$M$8:$AV$8=AB$9)*('Budget Lead'!$B$21:$B$190=$B383)*('Budget Lead'!$M$21:$AV$190*1))</f>
        <v>0</v>
      </c>
      <c r="AC383" s="67" cm="1">
        <f t="array" ref="AC383">SUMPRODUCT(('Budget Lead'!$M$8:$AV$8=AC$9)*('Budget Lead'!$B$21:$B$190=$B383)*('Budget Lead'!$M$21:$AV$190*1))</f>
        <v>0</v>
      </c>
      <c r="AD383" s="68" cm="1">
        <f t="array" ref="AD383">SUMPRODUCT(('Budget Lead'!$M$8:$AV$8=AD$9)*('Budget Lead'!$B$21:$B$190=$B383)*('Budget Lead'!$M$21:$AV$190*1))</f>
        <v>0</v>
      </c>
      <c r="AE383" s="69" cm="1">
        <f t="array" ref="AE383">SUMPRODUCT(('Budget Lead'!$M$8:$AV$8=AE$9)*('Budget Lead'!$B$21:$B$190=$B383)*('Budget Lead'!$M$21:$AV$190*1))</f>
        <v>0</v>
      </c>
      <c r="AF383" s="67" cm="1">
        <f t="array" ref="AF383">SUMPRODUCT(('Budget Lead'!$M$8:$AV$8=AF$9)*('Budget Lead'!$B$21:$B$190=$B383)*('Budget Lead'!$M$21:$AV$190*1))</f>
        <v>0</v>
      </c>
      <c r="AG383" s="68" cm="1">
        <f t="array" ref="AG383">SUMPRODUCT(('Budget Lead'!$M$8:$AV$8=AG$9)*('Budget Lead'!$B$21:$B$190=$B383)*('Budget Lead'!$M$21:$AV$190*1))</f>
        <v>0</v>
      </c>
      <c r="AH383" s="69" cm="1">
        <f t="array" ref="AH383">SUMPRODUCT(('Budget Lead'!$M$8:$AV$8=AH$9)*('Budget Lead'!$B$21:$B$190=$B383)*('Budget Lead'!$M$21:$AV$190*1))</f>
        <v>0</v>
      </c>
      <c r="AI383" s="67" cm="1">
        <f t="array" ref="AI383">SUMPRODUCT(('Budget Lead'!$M$8:$AV$8=AI$9)*('Budget Lead'!$B$21:$B$190=$B383)*('Budget Lead'!$M$21:$AV$190*1))</f>
        <v>0</v>
      </c>
      <c r="AJ383" s="68" cm="1">
        <f t="array" ref="AJ383">SUMPRODUCT(('Budget Lead'!$M$8:$AV$8=AJ$9)*('Budget Lead'!$B$21:$B$190=$B383)*('Budget Lead'!$M$21:$AV$190*1))</f>
        <v>0</v>
      </c>
      <c r="AK383" s="69" cm="1">
        <f t="array" ref="AK383">SUMPRODUCT(('Budget Lead'!$M$8:$AV$8=AK$9)*('Budget Lead'!$B$21:$B$190=$B383)*('Budget Lead'!$M$21:$AV$190*1))</f>
        <v>0</v>
      </c>
      <c r="AL383" s="67" cm="1">
        <f t="array" ref="AL383">SUMPRODUCT(('Budget Lead'!$M$8:$AV$8=AL$9)*('Budget Lead'!$B$21:$B$190=$B383)*('Budget Lead'!$M$21:$AV$190*1))</f>
        <v>0</v>
      </c>
      <c r="AM383" s="68" cm="1">
        <f t="array" ref="AM383">SUMPRODUCT(('Budget Lead'!$M$8:$AV$8=AM$9)*('Budget Lead'!$B$21:$B$190=$B383)*('Budget Lead'!$M$21:$AV$190*1))</f>
        <v>0</v>
      </c>
      <c r="AN383" s="69" cm="1">
        <f t="array" ref="AN383">SUMPRODUCT(('Budget Lead'!$M$8:$AV$8=AN$9)*('Budget Lead'!$B$21:$B$190=$B383)*('Budget Lead'!$M$21:$AV$190*1))</f>
        <v>0</v>
      </c>
      <c r="AO383" s="67" cm="1">
        <f t="array" ref="AO383">SUMPRODUCT(('Budget Lead'!$M$8:$AV$8=AO$9)*('Budget Lead'!$B$21:$B$190=$B383)*('Budget Lead'!$M$21:$AV$190*1))</f>
        <v>0</v>
      </c>
      <c r="AP383" s="68" cm="1">
        <f t="array" ref="AP383">SUMPRODUCT(('Budget Lead'!$M$8:$AV$8=AP$9)*('Budget Lead'!$B$21:$B$190=$B383)*('Budget Lead'!$M$21:$AV$190*1))</f>
        <v>0</v>
      </c>
      <c r="AQ383" s="69" cm="1">
        <f t="array" ref="AQ383">SUMPRODUCT(('Budget Lead'!$M$8:$AV$8=AQ$9)*('Budget Lead'!$B$21:$B$190=$B383)*('Budget Lead'!$M$21:$AV$190*1))</f>
        <v>0</v>
      </c>
      <c r="AR383" s="67" cm="1">
        <f t="array" ref="AR383">SUMPRODUCT(('Budget Lead'!$M$8:$AV$8=AR$9)*('Budget Lead'!$B$21:$B$190=$B383)*('Budget Lead'!$M$21:$AV$190*1))</f>
        <v>0</v>
      </c>
      <c r="AS383" s="68" cm="1">
        <f t="array" ref="AS383">SUMPRODUCT(('Budget Lead'!$M$8:$AV$8=AS$9)*('Budget Lead'!$B$21:$B$190=$B383)*('Budget Lead'!$M$21:$AV$190*1))</f>
        <v>0</v>
      </c>
      <c r="AT383" s="69" cm="1">
        <f t="array" ref="AT383">SUMPRODUCT(('Budget Lead'!$M$8:$AV$8=AT$9)*('Budget Lead'!$B$21:$B$190=$B383)*('Budget Lead'!$M$21:$AV$190*1))</f>
        <v>0</v>
      </c>
      <c r="AU383" s="67" cm="1">
        <f t="array" ref="AU383">SUMPRODUCT(('Budget Lead'!$M$8:$AV$8=AU$9)*('Budget Lead'!$B$21:$B$190=$B383)*('Budget Lead'!$M$21:$AV$190*1))</f>
        <v>0</v>
      </c>
      <c r="AV383" s="68" cm="1">
        <f t="array" ref="AV383">SUMPRODUCT(('Budget Lead'!$M$8:$AV$8=AV$9)*('Budget Lead'!$B$21:$B$190=$B383)*('Budget Lead'!$M$21:$AV$190*1))</f>
        <v>0</v>
      </c>
      <c r="AW383" s="69" cm="1">
        <f t="array" ref="AW383">SUMPRODUCT(('Budget Lead'!$M$8:$AV$8=AW$9)*('Budget Lead'!$B$21:$B$190=$B383)*('Budget Lead'!$M$21:$AV$190*1))</f>
        <v>0</v>
      </c>
      <c r="AX383" s="67" cm="1">
        <f t="array" ref="AX383">SUMPRODUCT(('Budget Lead'!$M$8:$AV$8=AX$9)*('Budget Lead'!$B$21:$B$190=$B383)*('Budget Lead'!$M$21:$AV$190*1))</f>
        <v>0</v>
      </c>
      <c r="AY383" s="68" cm="1">
        <f t="array" ref="AY383">SUMPRODUCT(('Budget Lead'!$M$8:$AV$8=AY$9)*('Budget Lead'!$B$21:$B$190=$B383)*('Budget Lead'!$M$21:$AV$190*1))</f>
        <v>0</v>
      </c>
      <c r="AZ383" s="69" cm="1">
        <f t="array" ref="AZ383">SUMPRODUCT(('Budget Lead'!$M$8:$AV$8=AZ$9)*('Budget Lead'!$B$21:$B$190=$B383)*('Budget Lead'!$M$21:$AV$190*1))</f>
        <v>0</v>
      </c>
      <c r="BA383" s="26"/>
      <c r="BB383" s="381"/>
      <c r="BC383" s="382"/>
      <c r="BD383" s="26"/>
      <c r="BE383" s="381">
        <f t="shared" si="382"/>
        <v>0</v>
      </c>
      <c r="BF383" s="383">
        <f t="shared" si="379"/>
        <v>0</v>
      </c>
      <c r="BG383" s="26"/>
      <c r="BH383" s="381">
        <f t="shared" si="383"/>
        <v>0</v>
      </c>
      <c r="BI383" s="383">
        <f t="shared" si="359"/>
        <v>0</v>
      </c>
    </row>
    <row r="384" spans="2:61" ht="14.5" collapsed="1" x14ac:dyDescent="0.35">
      <c r="B384" s="26"/>
      <c r="C384" s="363" t="str">
        <f>B3</f>
        <v>P1</v>
      </c>
      <c r="D384" s="364"/>
      <c r="E384" s="365"/>
      <c r="F384" s="366"/>
      <c r="G384" s="365"/>
      <c r="H384" s="367"/>
      <c r="I384" s="386"/>
      <c r="J384" s="369"/>
      <c r="K384" s="370"/>
      <c r="L384" s="371"/>
      <c r="M384" s="371"/>
      <c r="N384" s="371"/>
      <c r="O384" s="372"/>
      <c r="P384" s="50"/>
      <c r="Q384" s="387"/>
      <c r="R384" s="149"/>
      <c r="S384" s="419"/>
      <c r="T384" s="387"/>
      <c r="U384" s="149"/>
      <c r="V384" s="419"/>
      <c r="W384" s="387"/>
      <c r="X384" s="149"/>
      <c r="Y384" s="419"/>
      <c r="Z384" s="387"/>
      <c r="AA384" s="149"/>
      <c r="AB384" s="419"/>
      <c r="AC384" s="387"/>
      <c r="AD384" s="149"/>
      <c r="AE384" s="419"/>
      <c r="AF384" s="387"/>
      <c r="AG384" s="149"/>
      <c r="AH384" s="419"/>
      <c r="AI384" s="387"/>
      <c r="AJ384" s="149"/>
      <c r="AK384" s="419"/>
      <c r="AL384" s="387"/>
      <c r="AM384" s="149"/>
      <c r="AN384" s="419"/>
      <c r="AO384" s="387"/>
      <c r="AP384" s="149"/>
      <c r="AQ384" s="419"/>
      <c r="AR384" s="387"/>
      <c r="AS384" s="149"/>
      <c r="AT384" s="419"/>
      <c r="AU384" s="387"/>
      <c r="AV384" s="149"/>
      <c r="AW384" s="419"/>
      <c r="AX384" s="387"/>
      <c r="AY384" s="149"/>
      <c r="AZ384" s="419"/>
      <c r="BA384" s="26"/>
      <c r="BB384" s="388"/>
      <c r="BC384" s="389"/>
      <c r="BD384" s="26"/>
      <c r="BE384" s="388"/>
      <c r="BF384" s="390"/>
      <c r="BG384" s="26"/>
      <c r="BH384" s="388"/>
      <c r="BI384" s="390">
        <f t="shared" si="359"/>
        <v>0</v>
      </c>
    </row>
    <row r="385" spans="2:61" ht="14.5" x14ac:dyDescent="0.35">
      <c r="B385" s="61" t="s">
        <v>190</v>
      </c>
      <c r="C385" s="62">
        <f>IFERROR(VLOOKUP($B385,'P1'!$B:$AQ,2,FALSE),0)</f>
        <v>0</v>
      </c>
      <c r="D385" s="391">
        <f>IFERROR(VLOOKUP($B385,'P1'!$B:$AQ,3,FALSE),0)</f>
        <v>0</v>
      </c>
      <c r="E385" s="377">
        <f>IFERROR(VLOOKUP($B385,'P1'!$B:$AQ,4,FALSE),0)</f>
        <v>0</v>
      </c>
      <c r="F385" s="376">
        <f>IFERROR(VLOOKUP($B385,'P1'!$B:$AQ,5,FALSE),0)</f>
        <v>0</v>
      </c>
      <c r="G385" s="377">
        <f>IFERROR(VLOOKUP($B385,'P1'!$B:$AQ,6,FALSE),0)</f>
        <v>0</v>
      </c>
      <c r="H385" s="378">
        <f>IFERROR(VLOOKUP($B385,'P1'!$B:$AQ,7,FALSE),0)</f>
        <v>0</v>
      </c>
      <c r="I385" s="379">
        <f>IFERROR(VLOOKUP($B385,'P1'!$B:$AQ,8,FALSE),0)</f>
        <v>0</v>
      </c>
      <c r="J385" s="65">
        <f>IFERROR(VLOOKUP($B385,'P1'!$B:$AQ,9,FALSE),0)</f>
        <v>0</v>
      </c>
      <c r="K385" s="392"/>
      <c r="L385" s="68">
        <f t="shared" ref="L385" si="384">J385*F385*H385*D385</f>
        <v>0</v>
      </c>
      <c r="M385" s="393"/>
      <c r="N385" s="393"/>
      <c r="O385" s="66">
        <f>SUM(K385:N385)</f>
        <v>0</v>
      </c>
      <c r="P385" s="26"/>
      <c r="Q385" s="67" cm="1">
        <f t="array" ref="Q385">SUMPRODUCT(('P1'!$M$8:$AV$8=Q$9)*('P1'!$B$11:$B$190=$B385)*('P1'!$M$11:$AV$190*1))</f>
        <v>0</v>
      </c>
      <c r="R385" s="68" cm="1">
        <f t="array" ref="R385">SUMPRODUCT(('P1'!$M$8:$AV$8=R$9)*('P1'!$B$11:$B$190=$B385)*('P1'!$M$11:$AV$190*1))</f>
        <v>0</v>
      </c>
      <c r="S385" s="69" cm="1">
        <f t="array" ref="S385">SUMPRODUCT(('P1'!$M$8:$AV$8=S$9)*('P1'!$B$11:$B$190=$B385)*('P1'!$M$11:$AV$190*1))</f>
        <v>0</v>
      </c>
      <c r="T385" s="67" cm="1">
        <f t="array" ref="T385">SUMPRODUCT(('P1'!$M$8:$AV$8=T$9)*('P1'!$B$11:$B$190=$B385)*('P1'!$M$11:$AV$190*1))</f>
        <v>0</v>
      </c>
      <c r="U385" s="68" cm="1">
        <f t="array" ref="U385">SUMPRODUCT(('P1'!$M$8:$AV$8=U$9)*('P1'!$B$11:$B$190=$B385)*('P1'!$M$11:$AV$190*1))</f>
        <v>0</v>
      </c>
      <c r="V385" s="69" cm="1">
        <f t="array" ref="V385">SUMPRODUCT(('P1'!$M$8:$AV$8=V$9)*('P1'!$B$11:$B$190=$B385)*('P1'!$M$11:$AV$190*1))</f>
        <v>0</v>
      </c>
      <c r="W385" s="67" cm="1">
        <f t="array" ref="W385">SUMPRODUCT(('P1'!$M$8:$AV$8=W$9)*('P1'!$B$11:$B$190=$B385)*('P1'!$M$11:$AV$190*1))</f>
        <v>0</v>
      </c>
      <c r="X385" s="68" cm="1">
        <f t="array" ref="X385">SUMPRODUCT(('P1'!$M$8:$AV$8=X$9)*('P1'!$B$11:$B$190=$B385)*('P1'!$M$11:$AV$190*1))</f>
        <v>0</v>
      </c>
      <c r="Y385" s="69" cm="1">
        <f t="array" ref="Y385">SUMPRODUCT(('P1'!$M$8:$AV$8=Y$9)*('P1'!$B$11:$B$190=$B385)*('P1'!$M$11:$AV$190*1))</f>
        <v>0</v>
      </c>
      <c r="Z385" s="67" cm="1">
        <f t="array" ref="Z385">SUMPRODUCT(('P1'!$M$8:$AV$8=Z$9)*('P1'!$B$11:$B$190=$B385)*('P1'!$M$11:$AV$190*1))</f>
        <v>0</v>
      </c>
      <c r="AA385" s="68" cm="1">
        <f t="array" ref="AA385">SUMPRODUCT(('P1'!$M$8:$AV$8=AA$9)*('P1'!$B$11:$B$190=$B385)*('P1'!$M$11:$AV$190*1))</f>
        <v>0</v>
      </c>
      <c r="AB385" s="69" cm="1">
        <f t="array" ref="AB385">SUMPRODUCT(('P1'!$M$8:$AV$8=AB$9)*('P1'!$B$11:$B$190=$B385)*('P1'!$M$11:$AV$190*1))</f>
        <v>0</v>
      </c>
      <c r="AC385" s="67" cm="1">
        <f t="array" ref="AC385">SUMPRODUCT(('P1'!$M$8:$AV$8=AC$9)*('P1'!$B$11:$B$190=$B385)*('P1'!$M$11:$AV$190*1))</f>
        <v>0</v>
      </c>
      <c r="AD385" s="68" cm="1">
        <f t="array" ref="AD385">SUMPRODUCT(('P1'!$M$8:$AV$8=AD$9)*('P1'!$B$11:$B$190=$B385)*('P1'!$M$11:$AV$190*1))</f>
        <v>0</v>
      </c>
      <c r="AE385" s="69" cm="1">
        <f t="array" ref="AE385">SUMPRODUCT(('P1'!$M$8:$AV$8=AE$9)*('P1'!$B$11:$B$190=$B385)*('P1'!$M$11:$AV$190*1))</f>
        <v>0</v>
      </c>
      <c r="AF385" s="67" cm="1">
        <f t="array" ref="AF385">SUMPRODUCT(('P1'!$M$8:$AV$8=AF$9)*('P1'!$B$11:$B$190=$B385)*('P1'!$M$11:$AV$190*1))</f>
        <v>0</v>
      </c>
      <c r="AG385" s="68" cm="1">
        <f t="array" ref="AG385">SUMPRODUCT(('P1'!$M$8:$AV$8=AG$9)*('P1'!$B$11:$B$190=$B385)*('P1'!$M$11:$AV$190*1))</f>
        <v>0</v>
      </c>
      <c r="AH385" s="69" cm="1">
        <f t="array" ref="AH385">SUMPRODUCT(('P1'!$M$8:$AV$8=AH$9)*('P1'!$B$11:$B$190=$B385)*('P1'!$M$11:$AV$190*1))</f>
        <v>0</v>
      </c>
      <c r="AI385" s="67" cm="1">
        <f t="array" ref="AI385">SUMPRODUCT(('P1'!$M$8:$AV$8=AI$9)*('P1'!$B$11:$B$190=$B385)*('P1'!$M$11:$AV$190*1))</f>
        <v>0</v>
      </c>
      <c r="AJ385" s="68" cm="1">
        <f t="array" ref="AJ385">SUMPRODUCT(('P1'!$M$8:$AV$8=AJ$9)*('P1'!$B$11:$B$190=$B385)*('P1'!$M$11:$AV$190*1))</f>
        <v>0</v>
      </c>
      <c r="AK385" s="69" cm="1">
        <f t="array" ref="AK385">SUMPRODUCT(('P1'!$M$8:$AV$8=AK$9)*('P1'!$B$11:$B$190=$B385)*('P1'!$M$11:$AV$190*1))</f>
        <v>0</v>
      </c>
      <c r="AL385" s="67" cm="1">
        <f t="array" ref="AL385">SUMPRODUCT(('P1'!$M$8:$AV$8=AL$9)*('P1'!$B$11:$B$190=$B385)*('P1'!$M$11:$AV$190*1))</f>
        <v>0</v>
      </c>
      <c r="AM385" s="68" cm="1">
        <f t="array" ref="AM385">SUMPRODUCT(('P1'!$M$8:$AV$8=AM$9)*('P1'!$B$11:$B$190=$B385)*('P1'!$M$11:$AV$190*1))</f>
        <v>0</v>
      </c>
      <c r="AN385" s="69" cm="1">
        <f t="array" ref="AN385">SUMPRODUCT(('P1'!$M$8:$AV$8=AN$9)*('P1'!$B$11:$B$190=$B385)*('P1'!$M$11:$AV$190*1))</f>
        <v>0</v>
      </c>
      <c r="AO385" s="67" cm="1">
        <f t="array" ref="AO385">SUMPRODUCT(('P1'!$M$8:$AV$8=AO$9)*('P1'!$B$11:$B$190=$B385)*('P1'!$M$11:$AV$190*1))</f>
        <v>0</v>
      </c>
      <c r="AP385" s="68" cm="1">
        <f t="array" ref="AP385">SUMPRODUCT(('P1'!$M$8:$AV$8=AP$9)*('P1'!$B$11:$B$190=$B385)*('P1'!$M$11:$AV$190*1))</f>
        <v>0</v>
      </c>
      <c r="AQ385" s="69" cm="1">
        <f t="array" ref="AQ385">SUMPRODUCT(('P1'!$M$8:$AV$8=AQ$9)*('P1'!$B$11:$B$190=$B385)*('P1'!$M$11:$AV$190*1))</f>
        <v>0</v>
      </c>
      <c r="AR385" s="67" cm="1">
        <f t="array" ref="AR385">SUMPRODUCT(('P1'!$M$8:$AV$8=AR$9)*('P1'!$B$11:$B$190=$B385)*('P1'!$M$11:$AV$190*1))</f>
        <v>0</v>
      </c>
      <c r="AS385" s="68" cm="1">
        <f t="array" ref="AS385">SUMPRODUCT(('P1'!$M$8:$AV$8=AS$9)*('P1'!$B$11:$B$190=$B385)*('P1'!$M$11:$AV$190*1))</f>
        <v>0</v>
      </c>
      <c r="AT385" s="69" cm="1">
        <f t="array" ref="AT385">SUMPRODUCT(('P1'!$M$8:$AV$8=AT$9)*('P1'!$B$11:$B$190=$B385)*('P1'!$M$11:$AV$190*1))</f>
        <v>0</v>
      </c>
      <c r="AU385" s="67" cm="1">
        <f t="array" ref="AU385">SUMPRODUCT(('P1'!$M$8:$AV$8=AU$9)*('P1'!$B$11:$B$190=$B385)*('P1'!$M$11:$AV$190*1))</f>
        <v>0</v>
      </c>
      <c r="AV385" s="68" cm="1">
        <f t="array" ref="AV385">SUMPRODUCT(('P1'!$M$8:$AV$8=AV$9)*('P1'!$B$11:$B$190=$B385)*('P1'!$M$11:$AV$190*1))</f>
        <v>0</v>
      </c>
      <c r="AW385" s="69" cm="1">
        <f t="array" ref="AW385">SUMPRODUCT(('P1'!$M$8:$AV$8=AW$9)*('P1'!$B$11:$B$190=$B385)*('P1'!$M$11:$AV$190*1))</f>
        <v>0</v>
      </c>
      <c r="AX385" s="67" cm="1">
        <f t="array" ref="AX385">SUMPRODUCT(('P1'!$M$8:$AV$8=AX$9)*('P1'!$B$11:$B$190=$B385)*('P1'!$M$11:$AV$190*1))</f>
        <v>0</v>
      </c>
      <c r="AY385" s="68" cm="1">
        <f t="array" ref="AY385">SUMPRODUCT(('P1'!$M$8:$AV$8=AY$9)*('P1'!$B$11:$B$190=$B385)*('P1'!$M$11:$AV$190*1))</f>
        <v>0</v>
      </c>
      <c r="AZ385" s="69" cm="1">
        <f t="array" ref="AZ385">SUMPRODUCT(('P1'!$M$8:$AV$8=AZ$9)*('P1'!$B$11:$B$190=$B385)*('P1'!$M$11:$AV$190*1))</f>
        <v>0</v>
      </c>
      <c r="BA385" s="26"/>
      <c r="BB385" s="381"/>
      <c r="BC385" s="382"/>
      <c r="BD385" s="26"/>
      <c r="BE385" s="381">
        <f t="shared" ref="BE385:BE394" si="385">SUM(Q385:AZ385)</f>
        <v>0</v>
      </c>
      <c r="BF385" s="383">
        <f t="shared" ref="BF385:BF394" si="386">IFERROR(BE385/O385,0)</f>
        <v>0</v>
      </c>
      <c r="BG385" s="26"/>
      <c r="BH385" s="381">
        <f t="shared" ref="BH385:BH394" si="387">BB385+BE385</f>
        <v>0</v>
      </c>
      <c r="BI385" s="383">
        <f t="shared" si="359"/>
        <v>0</v>
      </c>
    </row>
    <row r="386" spans="2:61" ht="14.5" x14ac:dyDescent="0.35">
      <c r="B386" s="61" t="s">
        <v>191</v>
      </c>
      <c r="C386" s="62">
        <f>IFERROR(VLOOKUP($B386,'P1'!$B:$AQ,2,FALSE),0)</f>
        <v>0</v>
      </c>
      <c r="D386" s="391">
        <f>IFERROR(VLOOKUP($B386,'P1'!$B:$AQ,3,FALSE),0)</f>
        <v>0</v>
      </c>
      <c r="E386" s="377">
        <f>IFERROR(VLOOKUP($B386,'P1'!$B:$AQ,4,FALSE),0)</f>
        <v>0</v>
      </c>
      <c r="F386" s="376">
        <f>IFERROR(VLOOKUP($B386,'P1'!$B:$AQ,5,FALSE),0)</f>
        <v>0</v>
      </c>
      <c r="G386" s="377">
        <f>IFERROR(VLOOKUP($B386,'P1'!$B:$AQ,6,FALSE),0)</f>
        <v>0</v>
      </c>
      <c r="H386" s="378">
        <f>IFERROR(VLOOKUP($B386,'P1'!$B:$AQ,7,FALSE),0)</f>
        <v>0</v>
      </c>
      <c r="I386" s="379">
        <f>IFERROR(VLOOKUP($B386,'P1'!$B:$AQ,8,FALSE),0)</f>
        <v>0</v>
      </c>
      <c r="J386" s="65">
        <f>IFERROR(VLOOKUP($B386,'P1'!$B:$AQ,9,FALSE),0)</f>
        <v>0</v>
      </c>
      <c r="K386" s="392"/>
      <c r="L386" s="68">
        <f t="shared" ref="L386:L394" si="388">J386*F386*H386*D386</f>
        <v>0</v>
      </c>
      <c r="M386" s="393"/>
      <c r="N386" s="393"/>
      <c r="O386" s="66">
        <f t="shared" ref="O386:O394" si="389">SUM(K386:N386)</f>
        <v>0</v>
      </c>
      <c r="P386" s="26"/>
      <c r="Q386" s="67" cm="1">
        <f t="array" ref="Q386">SUMPRODUCT(('P1'!$M$8:$AV$8=Q$9)*('P1'!$B$11:$B$190=$B386)*('P1'!$M$11:$AV$190*1))</f>
        <v>0</v>
      </c>
      <c r="R386" s="68" cm="1">
        <f t="array" ref="R386">SUMPRODUCT(('P1'!$M$8:$AV$8=R$9)*('P1'!$B$11:$B$190=$B386)*('P1'!$M$11:$AV$190*1))</f>
        <v>0</v>
      </c>
      <c r="S386" s="69" cm="1">
        <f t="array" ref="S386">SUMPRODUCT(('P1'!$M$8:$AV$8=S$9)*('P1'!$B$11:$B$190=$B386)*('P1'!$M$11:$AV$190*1))</f>
        <v>0</v>
      </c>
      <c r="T386" s="67" cm="1">
        <f t="array" ref="T386">SUMPRODUCT(('P1'!$M$8:$AV$8=T$9)*('P1'!$B$11:$B$190=$B386)*('P1'!$M$11:$AV$190*1))</f>
        <v>0</v>
      </c>
      <c r="U386" s="68" cm="1">
        <f t="array" ref="U386">SUMPRODUCT(('P1'!$M$8:$AV$8=U$9)*('P1'!$B$11:$B$190=$B386)*('P1'!$M$11:$AV$190*1))</f>
        <v>0</v>
      </c>
      <c r="V386" s="69" cm="1">
        <f t="array" ref="V386">SUMPRODUCT(('P1'!$M$8:$AV$8=V$9)*('P1'!$B$11:$B$190=$B386)*('P1'!$M$11:$AV$190*1))</f>
        <v>0</v>
      </c>
      <c r="W386" s="67" cm="1">
        <f t="array" ref="W386">SUMPRODUCT(('P1'!$M$8:$AV$8=W$9)*('P1'!$B$11:$B$190=$B386)*('P1'!$M$11:$AV$190*1))</f>
        <v>0</v>
      </c>
      <c r="X386" s="68" cm="1">
        <f t="array" ref="X386">SUMPRODUCT(('P1'!$M$8:$AV$8=X$9)*('P1'!$B$11:$B$190=$B386)*('P1'!$M$11:$AV$190*1))</f>
        <v>0</v>
      </c>
      <c r="Y386" s="69" cm="1">
        <f t="array" ref="Y386">SUMPRODUCT(('P1'!$M$8:$AV$8=Y$9)*('P1'!$B$11:$B$190=$B386)*('P1'!$M$11:$AV$190*1))</f>
        <v>0</v>
      </c>
      <c r="Z386" s="67" cm="1">
        <f t="array" ref="Z386">SUMPRODUCT(('P1'!$M$8:$AV$8=Z$9)*('P1'!$B$11:$B$190=$B386)*('P1'!$M$11:$AV$190*1))</f>
        <v>0</v>
      </c>
      <c r="AA386" s="68" cm="1">
        <f t="array" ref="AA386">SUMPRODUCT(('P1'!$M$8:$AV$8=AA$9)*('P1'!$B$11:$B$190=$B386)*('P1'!$M$11:$AV$190*1))</f>
        <v>0</v>
      </c>
      <c r="AB386" s="69" cm="1">
        <f t="array" ref="AB386">SUMPRODUCT(('P1'!$M$8:$AV$8=AB$9)*('P1'!$B$11:$B$190=$B386)*('P1'!$M$11:$AV$190*1))</f>
        <v>0</v>
      </c>
      <c r="AC386" s="67" cm="1">
        <f t="array" ref="AC386">SUMPRODUCT(('P1'!$M$8:$AV$8=AC$9)*('P1'!$B$11:$B$190=$B386)*('P1'!$M$11:$AV$190*1))</f>
        <v>0</v>
      </c>
      <c r="AD386" s="68" cm="1">
        <f t="array" ref="AD386">SUMPRODUCT(('P1'!$M$8:$AV$8=AD$9)*('P1'!$B$11:$B$190=$B386)*('P1'!$M$11:$AV$190*1))</f>
        <v>0</v>
      </c>
      <c r="AE386" s="69" cm="1">
        <f t="array" ref="AE386">SUMPRODUCT(('P1'!$M$8:$AV$8=AE$9)*('P1'!$B$11:$B$190=$B386)*('P1'!$M$11:$AV$190*1))</f>
        <v>0</v>
      </c>
      <c r="AF386" s="67" cm="1">
        <f t="array" ref="AF386">SUMPRODUCT(('P1'!$M$8:$AV$8=AF$9)*('P1'!$B$11:$B$190=$B386)*('P1'!$M$11:$AV$190*1))</f>
        <v>0</v>
      </c>
      <c r="AG386" s="68" cm="1">
        <f t="array" ref="AG386">SUMPRODUCT(('P1'!$M$8:$AV$8=AG$9)*('P1'!$B$11:$B$190=$B386)*('P1'!$M$11:$AV$190*1))</f>
        <v>0</v>
      </c>
      <c r="AH386" s="69" cm="1">
        <f t="array" ref="AH386">SUMPRODUCT(('P1'!$M$8:$AV$8=AH$9)*('P1'!$B$11:$B$190=$B386)*('P1'!$M$11:$AV$190*1))</f>
        <v>0</v>
      </c>
      <c r="AI386" s="67" cm="1">
        <f t="array" ref="AI386">SUMPRODUCT(('P1'!$M$8:$AV$8=AI$9)*('P1'!$B$11:$B$190=$B386)*('P1'!$M$11:$AV$190*1))</f>
        <v>0</v>
      </c>
      <c r="AJ386" s="68" cm="1">
        <f t="array" ref="AJ386">SUMPRODUCT(('P1'!$M$8:$AV$8=AJ$9)*('P1'!$B$11:$B$190=$B386)*('P1'!$M$11:$AV$190*1))</f>
        <v>0</v>
      </c>
      <c r="AK386" s="69" cm="1">
        <f t="array" ref="AK386">SUMPRODUCT(('P1'!$M$8:$AV$8=AK$9)*('P1'!$B$11:$B$190=$B386)*('P1'!$M$11:$AV$190*1))</f>
        <v>0</v>
      </c>
      <c r="AL386" s="67" cm="1">
        <f t="array" ref="AL386">SUMPRODUCT(('P1'!$M$8:$AV$8=AL$9)*('P1'!$B$11:$B$190=$B386)*('P1'!$M$11:$AV$190*1))</f>
        <v>0</v>
      </c>
      <c r="AM386" s="68" cm="1">
        <f t="array" ref="AM386">SUMPRODUCT(('P1'!$M$8:$AV$8=AM$9)*('P1'!$B$11:$B$190=$B386)*('P1'!$M$11:$AV$190*1))</f>
        <v>0</v>
      </c>
      <c r="AN386" s="69" cm="1">
        <f t="array" ref="AN386">SUMPRODUCT(('P1'!$M$8:$AV$8=AN$9)*('P1'!$B$11:$B$190=$B386)*('P1'!$M$11:$AV$190*1))</f>
        <v>0</v>
      </c>
      <c r="AO386" s="67" cm="1">
        <f t="array" ref="AO386">SUMPRODUCT(('P1'!$M$8:$AV$8=AO$9)*('P1'!$B$11:$B$190=$B386)*('P1'!$M$11:$AV$190*1))</f>
        <v>0</v>
      </c>
      <c r="AP386" s="68" cm="1">
        <f t="array" ref="AP386">SUMPRODUCT(('P1'!$M$8:$AV$8=AP$9)*('P1'!$B$11:$B$190=$B386)*('P1'!$M$11:$AV$190*1))</f>
        <v>0</v>
      </c>
      <c r="AQ386" s="69" cm="1">
        <f t="array" ref="AQ386">SUMPRODUCT(('P1'!$M$8:$AV$8=AQ$9)*('P1'!$B$11:$B$190=$B386)*('P1'!$M$11:$AV$190*1))</f>
        <v>0</v>
      </c>
      <c r="AR386" s="67" cm="1">
        <f t="array" ref="AR386">SUMPRODUCT(('P1'!$M$8:$AV$8=AR$9)*('P1'!$B$11:$B$190=$B386)*('P1'!$M$11:$AV$190*1))</f>
        <v>0</v>
      </c>
      <c r="AS386" s="68" cm="1">
        <f t="array" ref="AS386">SUMPRODUCT(('P1'!$M$8:$AV$8=AS$9)*('P1'!$B$11:$B$190=$B386)*('P1'!$M$11:$AV$190*1))</f>
        <v>0</v>
      </c>
      <c r="AT386" s="69" cm="1">
        <f t="array" ref="AT386">SUMPRODUCT(('P1'!$M$8:$AV$8=AT$9)*('P1'!$B$11:$B$190=$B386)*('P1'!$M$11:$AV$190*1))</f>
        <v>0</v>
      </c>
      <c r="AU386" s="67" cm="1">
        <f t="array" ref="AU386">SUMPRODUCT(('P1'!$M$8:$AV$8=AU$9)*('P1'!$B$11:$B$190=$B386)*('P1'!$M$11:$AV$190*1))</f>
        <v>0</v>
      </c>
      <c r="AV386" s="68" cm="1">
        <f t="array" ref="AV386">SUMPRODUCT(('P1'!$M$8:$AV$8=AV$9)*('P1'!$B$11:$B$190=$B386)*('P1'!$M$11:$AV$190*1))</f>
        <v>0</v>
      </c>
      <c r="AW386" s="69" cm="1">
        <f t="array" ref="AW386">SUMPRODUCT(('P1'!$M$8:$AV$8=AW$9)*('P1'!$B$11:$B$190=$B386)*('P1'!$M$11:$AV$190*1))</f>
        <v>0</v>
      </c>
      <c r="AX386" s="67" cm="1">
        <f t="array" ref="AX386">SUMPRODUCT(('P1'!$M$8:$AV$8=AX$9)*('P1'!$B$11:$B$190=$B386)*('P1'!$M$11:$AV$190*1))</f>
        <v>0</v>
      </c>
      <c r="AY386" s="68" cm="1">
        <f t="array" ref="AY386">SUMPRODUCT(('P1'!$M$8:$AV$8=AY$9)*('P1'!$B$11:$B$190=$B386)*('P1'!$M$11:$AV$190*1))</f>
        <v>0</v>
      </c>
      <c r="AZ386" s="69" cm="1">
        <f t="array" ref="AZ386">SUMPRODUCT(('P1'!$M$8:$AV$8=AZ$9)*('P1'!$B$11:$B$190=$B386)*('P1'!$M$11:$AV$190*1))</f>
        <v>0</v>
      </c>
      <c r="BA386" s="26"/>
      <c r="BB386" s="381"/>
      <c r="BC386" s="382"/>
      <c r="BD386" s="26"/>
      <c r="BE386" s="381">
        <f t="shared" si="385"/>
        <v>0</v>
      </c>
      <c r="BF386" s="383">
        <f t="shared" si="386"/>
        <v>0</v>
      </c>
      <c r="BG386" s="26"/>
      <c r="BH386" s="381">
        <f t="shared" si="387"/>
        <v>0</v>
      </c>
      <c r="BI386" s="383">
        <f t="shared" si="359"/>
        <v>0</v>
      </c>
    </row>
    <row r="387" spans="2:61" ht="14.5" hidden="1" customHeight="1" outlineLevel="1" x14ac:dyDescent="0.35">
      <c r="B387" s="61" t="s">
        <v>192</v>
      </c>
      <c r="C387" s="62">
        <f>IFERROR(VLOOKUP($B387,'P1'!$B:$AQ,2,FALSE),0)</f>
        <v>0</v>
      </c>
      <c r="D387" s="391">
        <f>IFERROR(VLOOKUP($B387,'P1'!$B:$AQ,3,FALSE),0)</f>
        <v>0</v>
      </c>
      <c r="E387" s="377">
        <f>IFERROR(VLOOKUP($B387,'P1'!$B:$AQ,4,FALSE),0)</f>
        <v>0</v>
      </c>
      <c r="F387" s="376">
        <f>IFERROR(VLOOKUP($B387,'P1'!$B:$AQ,5,FALSE),0)</f>
        <v>0</v>
      </c>
      <c r="G387" s="377">
        <f>IFERROR(VLOOKUP($B387,'P1'!$B:$AQ,6,FALSE),0)</f>
        <v>0</v>
      </c>
      <c r="H387" s="378">
        <f>IFERROR(VLOOKUP($B387,'P1'!$B:$AQ,7,FALSE),0)</f>
        <v>0</v>
      </c>
      <c r="I387" s="379">
        <f>IFERROR(VLOOKUP($B387,'P1'!$B:$AQ,8,FALSE),0)</f>
        <v>0</v>
      </c>
      <c r="J387" s="65">
        <f>IFERROR(VLOOKUP($B387,'P1'!$B:$AQ,9,FALSE),0)</f>
        <v>0</v>
      </c>
      <c r="K387" s="392"/>
      <c r="L387" s="68">
        <f t="shared" si="388"/>
        <v>0</v>
      </c>
      <c r="M387" s="393"/>
      <c r="N387" s="393"/>
      <c r="O387" s="66">
        <f t="shared" si="389"/>
        <v>0</v>
      </c>
      <c r="P387" s="26"/>
      <c r="Q387" s="67" cm="1">
        <f t="array" ref="Q387">SUMPRODUCT(('P1'!$M$8:$AV$8=Q$9)*('P1'!$B$11:$B$190=$B387)*('P1'!$M$11:$AV$190*1))</f>
        <v>0</v>
      </c>
      <c r="R387" s="68" cm="1">
        <f t="array" ref="R387">SUMPRODUCT(('P1'!$M$8:$AV$8=R$9)*('P1'!$B$11:$B$190=$B387)*('P1'!$M$11:$AV$190*1))</f>
        <v>0</v>
      </c>
      <c r="S387" s="69" cm="1">
        <f t="array" ref="S387">SUMPRODUCT(('P1'!$M$8:$AV$8=S$9)*('P1'!$B$11:$B$190=$B387)*('P1'!$M$11:$AV$190*1))</f>
        <v>0</v>
      </c>
      <c r="T387" s="67" cm="1">
        <f t="array" ref="T387">SUMPRODUCT(('P1'!$M$8:$AV$8=T$9)*('P1'!$B$11:$B$190=$B387)*('P1'!$M$11:$AV$190*1))</f>
        <v>0</v>
      </c>
      <c r="U387" s="68" cm="1">
        <f t="array" ref="U387">SUMPRODUCT(('P1'!$M$8:$AV$8=U$9)*('P1'!$B$11:$B$190=$B387)*('P1'!$M$11:$AV$190*1))</f>
        <v>0</v>
      </c>
      <c r="V387" s="69" cm="1">
        <f t="array" ref="V387">SUMPRODUCT(('P1'!$M$8:$AV$8=V$9)*('P1'!$B$11:$B$190=$B387)*('P1'!$M$11:$AV$190*1))</f>
        <v>0</v>
      </c>
      <c r="W387" s="67" cm="1">
        <f t="array" ref="W387">SUMPRODUCT(('P1'!$M$8:$AV$8=W$9)*('P1'!$B$11:$B$190=$B387)*('P1'!$M$11:$AV$190*1))</f>
        <v>0</v>
      </c>
      <c r="X387" s="68" cm="1">
        <f t="array" ref="X387">SUMPRODUCT(('P1'!$M$8:$AV$8=X$9)*('P1'!$B$11:$B$190=$B387)*('P1'!$M$11:$AV$190*1))</f>
        <v>0</v>
      </c>
      <c r="Y387" s="69" cm="1">
        <f t="array" ref="Y387">SUMPRODUCT(('P1'!$M$8:$AV$8=Y$9)*('P1'!$B$11:$B$190=$B387)*('P1'!$M$11:$AV$190*1))</f>
        <v>0</v>
      </c>
      <c r="Z387" s="67" cm="1">
        <f t="array" ref="Z387">SUMPRODUCT(('P1'!$M$8:$AV$8=Z$9)*('P1'!$B$11:$B$190=$B387)*('P1'!$M$11:$AV$190*1))</f>
        <v>0</v>
      </c>
      <c r="AA387" s="68" cm="1">
        <f t="array" ref="AA387">SUMPRODUCT(('P1'!$M$8:$AV$8=AA$9)*('P1'!$B$11:$B$190=$B387)*('P1'!$M$11:$AV$190*1))</f>
        <v>0</v>
      </c>
      <c r="AB387" s="69" cm="1">
        <f t="array" ref="AB387">SUMPRODUCT(('P1'!$M$8:$AV$8=AB$9)*('P1'!$B$11:$B$190=$B387)*('P1'!$M$11:$AV$190*1))</f>
        <v>0</v>
      </c>
      <c r="AC387" s="67" cm="1">
        <f t="array" ref="AC387">SUMPRODUCT(('P1'!$M$8:$AV$8=AC$9)*('P1'!$B$11:$B$190=$B387)*('P1'!$M$11:$AV$190*1))</f>
        <v>0</v>
      </c>
      <c r="AD387" s="68" cm="1">
        <f t="array" ref="AD387">SUMPRODUCT(('P1'!$M$8:$AV$8=AD$9)*('P1'!$B$11:$B$190=$B387)*('P1'!$M$11:$AV$190*1))</f>
        <v>0</v>
      </c>
      <c r="AE387" s="69" cm="1">
        <f t="array" ref="AE387">SUMPRODUCT(('P1'!$M$8:$AV$8=AE$9)*('P1'!$B$11:$B$190=$B387)*('P1'!$M$11:$AV$190*1))</f>
        <v>0</v>
      </c>
      <c r="AF387" s="67" cm="1">
        <f t="array" ref="AF387">SUMPRODUCT(('P1'!$M$8:$AV$8=AF$9)*('P1'!$B$11:$B$190=$B387)*('P1'!$M$11:$AV$190*1))</f>
        <v>0</v>
      </c>
      <c r="AG387" s="68" cm="1">
        <f t="array" ref="AG387">SUMPRODUCT(('P1'!$M$8:$AV$8=AG$9)*('P1'!$B$11:$B$190=$B387)*('P1'!$M$11:$AV$190*1))</f>
        <v>0</v>
      </c>
      <c r="AH387" s="69" cm="1">
        <f t="array" ref="AH387">SUMPRODUCT(('P1'!$M$8:$AV$8=AH$9)*('P1'!$B$11:$B$190=$B387)*('P1'!$M$11:$AV$190*1))</f>
        <v>0</v>
      </c>
      <c r="AI387" s="67" cm="1">
        <f t="array" ref="AI387">SUMPRODUCT(('P1'!$M$8:$AV$8=AI$9)*('P1'!$B$11:$B$190=$B387)*('P1'!$M$11:$AV$190*1))</f>
        <v>0</v>
      </c>
      <c r="AJ387" s="68" cm="1">
        <f t="array" ref="AJ387">SUMPRODUCT(('P1'!$M$8:$AV$8=AJ$9)*('P1'!$B$11:$B$190=$B387)*('P1'!$M$11:$AV$190*1))</f>
        <v>0</v>
      </c>
      <c r="AK387" s="69" cm="1">
        <f t="array" ref="AK387">SUMPRODUCT(('P1'!$M$8:$AV$8=AK$9)*('P1'!$B$11:$B$190=$B387)*('P1'!$M$11:$AV$190*1))</f>
        <v>0</v>
      </c>
      <c r="AL387" s="67" cm="1">
        <f t="array" ref="AL387">SUMPRODUCT(('P1'!$M$8:$AV$8=AL$9)*('P1'!$B$11:$B$190=$B387)*('P1'!$M$11:$AV$190*1))</f>
        <v>0</v>
      </c>
      <c r="AM387" s="68" cm="1">
        <f t="array" ref="AM387">SUMPRODUCT(('P1'!$M$8:$AV$8=AM$9)*('P1'!$B$11:$B$190=$B387)*('P1'!$M$11:$AV$190*1))</f>
        <v>0</v>
      </c>
      <c r="AN387" s="69" cm="1">
        <f t="array" ref="AN387">SUMPRODUCT(('P1'!$M$8:$AV$8=AN$9)*('P1'!$B$11:$B$190=$B387)*('P1'!$M$11:$AV$190*1))</f>
        <v>0</v>
      </c>
      <c r="AO387" s="67" cm="1">
        <f t="array" ref="AO387">SUMPRODUCT(('P1'!$M$8:$AV$8=AO$9)*('P1'!$B$11:$B$190=$B387)*('P1'!$M$11:$AV$190*1))</f>
        <v>0</v>
      </c>
      <c r="AP387" s="68" cm="1">
        <f t="array" ref="AP387">SUMPRODUCT(('P1'!$M$8:$AV$8=AP$9)*('P1'!$B$11:$B$190=$B387)*('P1'!$M$11:$AV$190*1))</f>
        <v>0</v>
      </c>
      <c r="AQ387" s="69" cm="1">
        <f t="array" ref="AQ387">SUMPRODUCT(('P1'!$M$8:$AV$8=AQ$9)*('P1'!$B$11:$B$190=$B387)*('P1'!$M$11:$AV$190*1))</f>
        <v>0</v>
      </c>
      <c r="AR387" s="67" cm="1">
        <f t="array" ref="AR387">SUMPRODUCT(('P1'!$M$8:$AV$8=AR$9)*('P1'!$B$11:$B$190=$B387)*('P1'!$M$11:$AV$190*1))</f>
        <v>0</v>
      </c>
      <c r="AS387" s="68" cm="1">
        <f t="array" ref="AS387">SUMPRODUCT(('P1'!$M$8:$AV$8=AS$9)*('P1'!$B$11:$B$190=$B387)*('P1'!$M$11:$AV$190*1))</f>
        <v>0</v>
      </c>
      <c r="AT387" s="69" cm="1">
        <f t="array" ref="AT387">SUMPRODUCT(('P1'!$M$8:$AV$8=AT$9)*('P1'!$B$11:$B$190=$B387)*('P1'!$M$11:$AV$190*1))</f>
        <v>0</v>
      </c>
      <c r="AU387" s="67" cm="1">
        <f t="array" ref="AU387">SUMPRODUCT(('P1'!$M$8:$AV$8=AU$9)*('P1'!$B$11:$B$190=$B387)*('P1'!$M$11:$AV$190*1))</f>
        <v>0</v>
      </c>
      <c r="AV387" s="68" cm="1">
        <f t="array" ref="AV387">SUMPRODUCT(('P1'!$M$8:$AV$8=AV$9)*('P1'!$B$11:$B$190=$B387)*('P1'!$M$11:$AV$190*1))</f>
        <v>0</v>
      </c>
      <c r="AW387" s="69" cm="1">
        <f t="array" ref="AW387">SUMPRODUCT(('P1'!$M$8:$AV$8=AW$9)*('P1'!$B$11:$B$190=$B387)*('P1'!$M$11:$AV$190*1))</f>
        <v>0</v>
      </c>
      <c r="AX387" s="67" cm="1">
        <f t="array" ref="AX387">SUMPRODUCT(('P1'!$M$8:$AV$8=AX$9)*('P1'!$B$11:$B$190=$B387)*('P1'!$M$11:$AV$190*1))</f>
        <v>0</v>
      </c>
      <c r="AY387" s="68" cm="1">
        <f t="array" ref="AY387">SUMPRODUCT(('P1'!$M$8:$AV$8=AY$9)*('P1'!$B$11:$B$190=$B387)*('P1'!$M$11:$AV$190*1))</f>
        <v>0</v>
      </c>
      <c r="AZ387" s="69" cm="1">
        <f t="array" ref="AZ387">SUMPRODUCT(('P1'!$M$8:$AV$8=AZ$9)*('P1'!$B$11:$B$190=$B387)*('P1'!$M$11:$AV$190*1))</f>
        <v>0</v>
      </c>
      <c r="BA387" s="26"/>
      <c r="BB387" s="381"/>
      <c r="BC387" s="382"/>
      <c r="BD387" s="26"/>
      <c r="BE387" s="381">
        <f t="shared" si="385"/>
        <v>0</v>
      </c>
      <c r="BF387" s="383">
        <f t="shared" si="386"/>
        <v>0</v>
      </c>
      <c r="BG387" s="26"/>
      <c r="BH387" s="381">
        <f t="shared" si="387"/>
        <v>0</v>
      </c>
      <c r="BI387" s="383">
        <f t="shared" si="359"/>
        <v>0</v>
      </c>
    </row>
    <row r="388" spans="2:61" ht="14.5" hidden="1" customHeight="1" outlineLevel="1" x14ac:dyDescent="0.35">
      <c r="B388" s="61" t="s">
        <v>193</v>
      </c>
      <c r="C388" s="62">
        <f>IFERROR(VLOOKUP($B388,'P1'!$B:$AQ,2,FALSE),0)</f>
        <v>0</v>
      </c>
      <c r="D388" s="391">
        <f>IFERROR(VLOOKUP($B388,'P1'!$B:$AQ,3,FALSE),0)</f>
        <v>0</v>
      </c>
      <c r="E388" s="377">
        <f>IFERROR(VLOOKUP($B388,'P1'!$B:$AQ,4,FALSE),0)</f>
        <v>0</v>
      </c>
      <c r="F388" s="376">
        <f>IFERROR(VLOOKUP($B388,'P1'!$B:$AQ,5,FALSE),0)</f>
        <v>0</v>
      </c>
      <c r="G388" s="377">
        <f>IFERROR(VLOOKUP($B388,'P1'!$B:$AQ,6,FALSE),0)</f>
        <v>0</v>
      </c>
      <c r="H388" s="378">
        <f>IFERROR(VLOOKUP($B388,'P1'!$B:$AQ,7,FALSE),0)</f>
        <v>0</v>
      </c>
      <c r="I388" s="379">
        <f>IFERROR(VLOOKUP($B388,'P1'!$B:$AQ,8,FALSE),0)</f>
        <v>0</v>
      </c>
      <c r="J388" s="65">
        <f>IFERROR(VLOOKUP($B388,'P1'!$B:$AQ,9,FALSE),0)</f>
        <v>0</v>
      </c>
      <c r="K388" s="392"/>
      <c r="L388" s="68">
        <f t="shared" si="388"/>
        <v>0</v>
      </c>
      <c r="M388" s="393"/>
      <c r="N388" s="393"/>
      <c r="O388" s="66">
        <f t="shared" si="389"/>
        <v>0</v>
      </c>
      <c r="P388" s="26"/>
      <c r="Q388" s="67" cm="1">
        <f t="array" ref="Q388">SUMPRODUCT(('P1'!$M$8:$AV$8=Q$9)*('P1'!$B$11:$B$190=$B388)*('P1'!$M$11:$AV$190*1))</f>
        <v>0</v>
      </c>
      <c r="R388" s="68" cm="1">
        <f t="array" ref="R388">SUMPRODUCT(('P1'!$M$8:$AV$8=R$9)*('P1'!$B$11:$B$190=$B388)*('P1'!$M$11:$AV$190*1))</f>
        <v>0</v>
      </c>
      <c r="S388" s="69" cm="1">
        <f t="array" ref="S388">SUMPRODUCT(('P1'!$M$8:$AV$8=S$9)*('P1'!$B$11:$B$190=$B388)*('P1'!$M$11:$AV$190*1))</f>
        <v>0</v>
      </c>
      <c r="T388" s="67" cm="1">
        <f t="array" ref="T388">SUMPRODUCT(('P1'!$M$8:$AV$8=T$9)*('P1'!$B$11:$B$190=$B388)*('P1'!$M$11:$AV$190*1))</f>
        <v>0</v>
      </c>
      <c r="U388" s="68" cm="1">
        <f t="array" ref="U388">SUMPRODUCT(('P1'!$M$8:$AV$8=U$9)*('P1'!$B$11:$B$190=$B388)*('P1'!$M$11:$AV$190*1))</f>
        <v>0</v>
      </c>
      <c r="V388" s="69" cm="1">
        <f t="array" ref="V388">SUMPRODUCT(('P1'!$M$8:$AV$8=V$9)*('P1'!$B$11:$B$190=$B388)*('P1'!$M$11:$AV$190*1))</f>
        <v>0</v>
      </c>
      <c r="W388" s="67" cm="1">
        <f t="array" ref="W388">SUMPRODUCT(('P1'!$M$8:$AV$8=W$9)*('P1'!$B$11:$B$190=$B388)*('P1'!$M$11:$AV$190*1))</f>
        <v>0</v>
      </c>
      <c r="X388" s="68" cm="1">
        <f t="array" ref="X388">SUMPRODUCT(('P1'!$M$8:$AV$8=X$9)*('P1'!$B$11:$B$190=$B388)*('P1'!$M$11:$AV$190*1))</f>
        <v>0</v>
      </c>
      <c r="Y388" s="69" cm="1">
        <f t="array" ref="Y388">SUMPRODUCT(('P1'!$M$8:$AV$8=Y$9)*('P1'!$B$11:$B$190=$B388)*('P1'!$M$11:$AV$190*1))</f>
        <v>0</v>
      </c>
      <c r="Z388" s="67" cm="1">
        <f t="array" ref="Z388">SUMPRODUCT(('P1'!$M$8:$AV$8=Z$9)*('P1'!$B$11:$B$190=$B388)*('P1'!$M$11:$AV$190*1))</f>
        <v>0</v>
      </c>
      <c r="AA388" s="68" cm="1">
        <f t="array" ref="AA388">SUMPRODUCT(('P1'!$M$8:$AV$8=AA$9)*('P1'!$B$11:$B$190=$B388)*('P1'!$M$11:$AV$190*1))</f>
        <v>0</v>
      </c>
      <c r="AB388" s="69" cm="1">
        <f t="array" ref="AB388">SUMPRODUCT(('P1'!$M$8:$AV$8=AB$9)*('P1'!$B$11:$B$190=$B388)*('P1'!$M$11:$AV$190*1))</f>
        <v>0</v>
      </c>
      <c r="AC388" s="67" cm="1">
        <f t="array" ref="AC388">SUMPRODUCT(('P1'!$M$8:$AV$8=AC$9)*('P1'!$B$11:$B$190=$B388)*('P1'!$M$11:$AV$190*1))</f>
        <v>0</v>
      </c>
      <c r="AD388" s="68" cm="1">
        <f t="array" ref="AD388">SUMPRODUCT(('P1'!$M$8:$AV$8=AD$9)*('P1'!$B$11:$B$190=$B388)*('P1'!$M$11:$AV$190*1))</f>
        <v>0</v>
      </c>
      <c r="AE388" s="69" cm="1">
        <f t="array" ref="AE388">SUMPRODUCT(('P1'!$M$8:$AV$8=AE$9)*('P1'!$B$11:$B$190=$B388)*('P1'!$M$11:$AV$190*1))</f>
        <v>0</v>
      </c>
      <c r="AF388" s="67" cm="1">
        <f t="array" ref="AF388">SUMPRODUCT(('P1'!$M$8:$AV$8=AF$9)*('P1'!$B$11:$B$190=$B388)*('P1'!$M$11:$AV$190*1))</f>
        <v>0</v>
      </c>
      <c r="AG388" s="68" cm="1">
        <f t="array" ref="AG388">SUMPRODUCT(('P1'!$M$8:$AV$8=AG$9)*('P1'!$B$11:$B$190=$B388)*('P1'!$M$11:$AV$190*1))</f>
        <v>0</v>
      </c>
      <c r="AH388" s="69" cm="1">
        <f t="array" ref="AH388">SUMPRODUCT(('P1'!$M$8:$AV$8=AH$9)*('P1'!$B$11:$B$190=$B388)*('P1'!$M$11:$AV$190*1))</f>
        <v>0</v>
      </c>
      <c r="AI388" s="67" cm="1">
        <f t="array" ref="AI388">SUMPRODUCT(('P1'!$M$8:$AV$8=AI$9)*('P1'!$B$11:$B$190=$B388)*('P1'!$M$11:$AV$190*1))</f>
        <v>0</v>
      </c>
      <c r="AJ388" s="68" cm="1">
        <f t="array" ref="AJ388">SUMPRODUCT(('P1'!$M$8:$AV$8=AJ$9)*('P1'!$B$11:$B$190=$B388)*('P1'!$M$11:$AV$190*1))</f>
        <v>0</v>
      </c>
      <c r="AK388" s="69" cm="1">
        <f t="array" ref="AK388">SUMPRODUCT(('P1'!$M$8:$AV$8=AK$9)*('P1'!$B$11:$B$190=$B388)*('P1'!$M$11:$AV$190*1))</f>
        <v>0</v>
      </c>
      <c r="AL388" s="67" cm="1">
        <f t="array" ref="AL388">SUMPRODUCT(('P1'!$M$8:$AV$8=AL$9)*('P1'!$B$11:$B$190=$B388)*('P1'!$M$11:$AV$190*1))</f>
        <v>0</v>
      </c>
      <c r="AM388" s="68" cm="1">
        <f t="array" ref="AM388">SUMPRODUCT(('P1'!$M$8:$AV$8=AM$9)*('P1'!$B$11:$B$190=$B388)*('P1'!$M$11:$AV$190*1))</f>
        <v>0</v>
      </c>
      <c r="AN388" s="69" cm="1">
        <f t="array" ref="AN388">SUMPRODUCT(('P1'!$M$8:$AV$8=AN$9)*('P1'!$B$11:$B$190=$B388)*('P1'!$M$11:$AV$190*1))</f>
        <v>0</v>
      </c>
      <c r="AO388" s="67" cm="1">
        <f t="array" ref="AO388">SUMPRODUCT(('P1'!$M$8:$AV$8=AO$9)*('P1'!$B$11:$B$190=$B388)*('P1'!$M$11:$AV$190*1))</f>
        <v>0</v>
      </c>
      <c r="AP388" s="68" cm="1">
        <f t="array" ref="AP388">SUMPRODUCT(('P1'!$M$8:$AV$8=AP$9)*('P1'!$B$11:$B$190=$B388)*('P1'!$M$11:$AV$190*1))</f>
        <v>0</v>
      </c>
      <c r="AQ388" s="69" cm="1">
        <f t="array" ref="AQ388">SUMPRODUCT(('P1'!$M$8:$AV$8=AQ$9)*('P1'!$B$11:$B$190=$B388)*('P1'!$M$11:$AV$190*1))</f>
        <v>0</v>
      </c>
      <c r="AR388" s="67" cm="1">
        <f t="array" ref="AR388">SUMPRODUCT(('P1'!$M$8:$AV$8=AR$9)*('P1'!$B$11:$B$190=$B388)*('P1'!$M$11:$AV$190*1))</f>
        <v>0</v>
      </c>
      <c r="AS388" s="68" cm="1">
        <f t="array" ref="AS388">SUMPRODUCT(('P1'!$M$8:$AV$8=AS$9)*('P1'!$B$11:$B$190=$B388)*('P1'!$M$11:$AV$190*1))</f>
        <v>0</v>
      </c>
      <c r="AT388" s="69" cm="1">
        <f t="array" ref="AT388">SUMPRODUCT(('P1'!$M$8:$AV$8=AT$9)*('P1'!$B$11:$B$190=$B388)*('P1'!$M$11:$AV$190*1))</f>
        <v>0</v>
      </c>
      <c r="AU388" s="67" cm="1">
        <f t="array" ref="AU388">SUMPRODUCT(('P1'!$M$8:$AV$8=AU$9)*('P1'!$B$11:$B$190=$B388)*('P1'!$M$11:$AV$190*1))</f>
        <v>0</v>
      </c>
      <c r="AV388" s="68" cm="1">
        <f t="array" ref="AV388">SUMPRODUCT(('P1'!$M$8:$AV$8=AV$9)*('P1'!$B$11:$B$190=$B388)*('P1'!$M$11:$AV$190*1))</f>
        <v>0</v>
      </c>
      <c r="AW388" s="69" cm="1">
        <f t="array" ref="AW388">SUMPRODUCT(('P1'!$M$8:$AV$8=AW$9)*('P1'!$B$11:$B$190=$B388)*('P1'!$M$11:$AV$190*1))</f>
        <v>0</v>
      </c>
      <c r="AX388" s="67" cm="1">
        <f t="array" ref="AX388">SUMPRODUCT(('P1'!$M$8:$AV$8=AX$9)*('P1'!$B$11:$B$190=$B388)*('P1'!$M$11:$AV$190*1))</f>
        <v>0</v>
      </c>
      <c r="AY388" s="68" cm="1">
        <f t="array" ref="AY388">SUMPRODUCT(('P1'!$M$8:$AV$8=AY$9)*('P1'!$B$11:$B$190=$B388)*('P1'!$M$11:$AV$190*1))</f>
        <v>0</v>
      </c>
      <c r="AZ388" s="69" cm="1">
        <f t="array" ref="AZ388">SUMPRODUCT(('P1'!$M$8:$AV$8=AZ$9)*('P1'!$B$11:$B$190=$B388)*('P1'!$M$11:$AV$190*1))</f>
        <v>0</v>
      </c>
      <c r="BA388" s="26"/>
      <c r="BB388" s="381"/>
      <c r="BC388" s="382"/>
      <c r="BD388" s="26"/>
      <c r="BE388" s="381">
        <f t="shared" si="385"/>
        <v>0</v>
      </c>
      <c r="BF388" s="383">
        <f t="shared" si="386"/>
        <v>0</v>
      </c>
      <c r="BG388" s="26"/>
      <c r="BH388" s="381">
        <f t="shared" si="387"/>
        <v>0</v>
      </c>
      <c r="BI388" s="383">
        <f t="shared" si="359"/>
        <v>0</v>
      </c>
    </row>
    <row r="389" spans="2:61" ht="12" hidden="1" customHeight="1" outlineLevel="1" x14ac:dyDescent="0.35">
      <c r="B389" s="61" t="s">
        <v>194</v>
      </c>
      <c r="C389" s="62">
        <f>IFERROR(VLOOKUP($B389,'P1'!$B:$AQ,2,FALSE),0)</f>
        <v>0</v>
      </c>
      <c r="D389" s="391">
        <f>IFERROR(VLOOKUP($B389,'P1'!$B:$AQ,3,FALSE),0)</f>
        <v>0</v>
      </c>
      <c r="E389" s="377">
        <f>IFERROR(VLOOKUP($B389,'P1'!$B:$AQ,4,FALSE),0)</f>
        <v>0</v>
      </c>
      <c r="F389" s="376">
        <f>IFERROR(VLOOKUP($B389,'P1'!$B:$AQ,5,FALSE),0)</f>
        <v>0</v>
      </c>
      <c r="G389" s="377">
        <f>IFERROR(VLOOKUP($B389,'P1'!$B:$AQ,6,FALSE),0)</f>
        <v>0</v>
      </c>
      <c r="H389" s="378">
        <f>IFERROR(VLOOKUP($B389,'P1'!$B:$AQ,7,FALSE),0)</f>
        <v>0</v>
      </c>
      <c r="I389" s="379">
        <f>IFERROR(VLOOKUP($B389,'P1'!$B:$AQ,8,FALSE),0)</f>
        <v>0</v>
      </c>
      <c r="J389" s="65">
        <f>IFERROR(VLOOKUP($B389,'P1'!$B:$AQ,9,FALSE),0)</f>
        <v>0</v>
      </c>
      <c r="K389" s="392"/>
      <c r="L389" s="68">
        <f t="shared" si="388"/>
        <v>0</v>
      </c>
      <c r="M389" s="393"/>
      <c r="N389" s="393"/>
      <c r="O389" s="66">
        <f t="shared" si="389"/>
        <v>0</v>
      </c>
      <c r="P389" s="26"/>
      <c r="Q389" s="67" cm="1">
        <f t="array" ref="Q389">SUMPRODUCT(('P1'!$M$8:$AV$8=Q$9)*('P1'!$B$11:$B$190=$B389)*('P1'!$M$11:$AV$190*1))</f>
        <v>0</v>
      </c>
      <c r="R389" s="68" cm="1">
        <f t="array" ref="R389">SUMPRODUCT(('P1'!$M$8:$AV$8=R$9)*('P1'!$B$11:$B$190=$B389)*('P1'!$M$11:$AV$190*1))</f>
        <v>0</v>
      </c>
      <c r="S389" s="69" cm="1">
        <f t="array" ref="S389">SUMPRODUCT(('P1'!$M$8:$AV$8=S$9)*('P1'!$B$11:$B$190=$B389)*('P1'!$M$11:$AV$190*1))</f>
        <v>0</v>
      </c>
      <c r="T389" s="67" cm="1">
        <f t="array" ref="T389">SUMPRODUCT(('P1'!$M$8:$AV$8=T$9)*('P1'!$B$11:$B$190=$B389)*('P1'!$M$11:$AV$190*1))</f>
        <v>0</v>
      </c>
      <c r="U389" s="68" cm="1">
        <f t="array" ref="U389">SUMPRODUCT(('P1'!$M$8:$AV$8=U$9)*('P1'!$B$11:$B$190=$B389)*('P1'!$M$11:$AV$190*1))</f>
        <v>0</v>
      </c>
      <c r="V389" s="69" cm="1">
        <f t="array" ref="V389">SUMPRODUCT(('P1'!$M$8:$AV$8=V$9)*('P1'!$B$11:$B$190=$B389)*('P1'!$M$11:$AV$190*1))</f>
        <v>0</v>
      </c>
      <c r="W389" s="67" cm="1">
        <f t="array" ref="W389">SUMPRODUCT(('P1'!$M$8:$AV$8=W$9)*('P1'!$B$11:$B$190=$B389)*('P1'!$M$11:$AV$190*1))</f>
        <v>0</v>
      </c>
      <c r="X389" s="68" cm="1">
        <f t="array" ref="X389">SUMPRODUCT(('P1'!$M$8:$AV$8=X$9)*('P1'!$B$11:$B$190=$B389)*('P1'!$M$11:$AV$190*1))</f>
        <v>0</v>
      </c>
      <c r="Y389" s="69" cm="1">
        <f t="array" ref="Y389">SUMPRODUCT(('P1'!$M$8:$AV$8=Y$9)*('P1'!$B$11:$B$190=$B389)*('P1'!$M$11:$AV$190*1))</f>
        <v>0</v>
      </c>
      <c r="Z389" s="67" cm="1">
        <f t="array" ref="Z389">SUMPRODUCT(('P1'!$M$8:$AV$8=Z$9)*('P1'!$B$11:$B$190=$B389)*('P1'!$M$11:$AV$190*1))</f>
        <v>0</v>
      </c>
      <c r="AA389" s="68" cm="1">
        <f t="array" ref="AA389">SUMPRODUCT(('P1'!$M$8:$AV$8=AA$9)*('P1'!$B$11:$B$190=$B389)*('P1'!$M$11:$AV$190*1))</f>
        <v>0</v>
      </c>
      <c r="AB389" s="69" cm="1">
        <f t="array" ref="AB389">SUMPRODUCT(('P1'!$M$8:$AV$8=AB$9)*('P1'!$B$11:$B$190=$B389)*('P1'!$M$11:$AV$190*1))</f>
        <v>0</v>
      </c>
      <c r="AC389" s="67" cm="1">
        <f t="array" ref="AC389">SUMPRODUCT(('P1'!$M$8:$AV$8=AC$9)*('P1'!$B$11:$B$190=$B389)*('P1'!$M$11:$AV$190*1))</f>
        <v>0</v>
      </c>
      <c r="AD389" s="68" cm="1">
        <f t="array" ref="AD389">SUMPRODUCT(('P1'!$M$8:$AV$8=AD$9)*('P1'!$B$11:$B$190=$B389)*('P1'!$M$11:$AV$190*1))</f>
        <v>0</v>
      </c>
      <c r="AE389" s="69" cm="1">
        <f t="array" ref="AE389">SUMPRODUCT(('P1'!$M$8:$AV$8=AE$9)*('P1'!$B$11:$B$190=$B389)*('P1'!$M$11:$AV$190*1))</f>
        <v>0</v>
      </c>
      <c r="AF389" s="67" cm="1">
        <f t="array" ref="AF389">SUMPRODUCT(('P1'!$M$8:$AV$8=AF$9)*('P1'!$B$11:$B$190=$B389)*('P1'!$M$11:$AV$190*1))</f>
        <v>0</v>
      </c>
      <c r="AG389" s="68" cm="1">
        <f t="array" ref="AG389">SUMPRODUCT(('P1'!$M$8:$AV$8=AG$9)*('P1'!$B$11:$B$190=$B389)*('P1'!$M$11:$AV$190*1))</f>
        <v>0</v>
      </c>
      <c r="AH389" s="69" cm="1">
        <f t="array" ref="AH389">SUMPRODUCT(('P1'!$M$8:$AV$8=AH$9)*('P1'!$B$11:$B$190=$B389)*('P1'!$M$11:$AV$190*1))</f>
        <v>0</v>
      </c>
      <c r="AI389" s="67" cm="1">
        <f t="array" ref="AI389">SUMPRODUCT(('P1'!$M$8:$AV$8=AI$9)*('P1'!$B$11:$B$190=$B389)*('P1'!$M$11:$AV$190*1))</f>
        <v>0</v>
      </c>
      <c r="AJ389" s="68" cm="1">
        <f t="array" ref="AJ389">SUMPRODUCT(('P1'!$M$8:$AV$8=AJ$9)*('P1'!$B$11:$B$190=$B389)*('P1'!$M$11:$AV$190*1))</f>
        <v>0</v>
      </c>
      <c r="AK389" s="69" cm="1">
        <f t="array" ref="AK389">SUMPRODUCT(('P1'!$M$8:$AV$8=AK$9)*('P1'!$B$11:$B$190=$B389)*('P1'!$M$11:$AV$190*1))</f>
        <v>0</v>
      </c>
      <c r="AL389" s="67" cm="1">
        <f t="array" ref="AL389">SUMPRODUCT(('P1'!$M$8:$AV$8=AL$9)*('P1'!$B$11:$B$190=$B389)*('P1'!$M$11:$AV$190*1))</f>
        <v>0</v>
      </c>
      <c r="AM389" s="68" cm="1">
        <f t="array" ref="AM389">SUMPRODUCT(('P1'!$M$8:$AV$8=AM$9)*('P1'!$B$11:$B$190=$B389)*('P1'!$M$11:$AV$190*1))</f>
        <v>0</v>
      </c>
      <c r="AN389" s="69" cm="1">
        <f t="array" ref="AN389">SUMPRODUCT(('P1'!$M$8:$AV$8=AN$9)*('P1'!$B$11:$B$190=$B389)*('P1'!$M$11:$AV$190*1))</f>
        <v>0</v>
      </c>
      <c r="AO389" s="67" cm="1">
        <f t="array" ref="AO389">SUMPRODUCT(('P1'!$M$8:$AV$8=AO$9)*('P1'!$B$11:$B$190=$B389)*('P1'!$M$11:$AV$190*1))</f>
        <v>0</v>
      </c>
      <c r="AP389" s="68" cm="1">
        <f t="array" ref="AP389">SUMPRODUCT(('P1'!$M$8:$AV$8=AP$9)*('P1'!$B$11:$B$190=$B389)*('P1'!$M$11:$AV$190*1))</f>
        <v>0</v>
      </c>
      <c r="AQ389" s="69" cm="1">
        <f t="array" ref="AQ389">SUMPRODUCT(('P1'!$M$8:$AV$8=AQ$9)*('P1'!$B$11:$B$190=$B389)*('P1'!$M$11:$AV$190*1))</f>
        <v>0</v>
      </c>
      <c r="AR389" s="67" cm="1">
        <f t="array" ref="AR389">SUMPRODUCT(('P1'!$M$8:$AV$8=AR$9)*('P1'!$B$11:$B$190=$B389)*('P1'!$M$11:$AV$190*1))</f>
        <v>0</v>
      </c>
      <c r="AS389" s="68" cm="1">
        <f t="array" ref="AS389">SUMPRODUCT(('P1'!$M$8:$AV$8=AS$9)*('P1'!$B$11:$B$190=$B389)*('P1'!$M$11:$AV$190*1))</f>
        <v>0</v>
      </c>
      <c r="AT389" s="69" cm="1">
        <f t="array" ref="AT389">SUMPRODUCT(('P1'!$M$8:$AV$8=AT$9)*('P1'!$B$11:$B$190=$B389)*('P1'!$M$11:$AV$190*1))</f>
        <v>0</v>
      </c>
      <c r="AU389" s="67" cm="1">
        <f t="array" ref="AU389">SUMPRODUCT(('P1'!$M$8:$AV$8=AU$9)*('P1'!$B$11:$B$190=$B389)*('P1'!$M$11:$AV$190*1))</f>
        <v>0</v>
      </c>
      <c r="AV389" s="68" cm="1">
        <f t="array" ref="AV389">SUMPRODUCT(('P1'!$M$8:$AV$8=AV$9)*('P1'!$B$11:$B$190=$B389)*('P1'!$M$11:$AV$190*1))</f>
        <v>0</v>
      </c>
      <c r="AW389" s="69" cm="1">
        <f t="array" ref="AW389">SUMPRODUCT(('P1'!$M$8:$AV$8=AW$9)*('P1'!$B$11:$B$190=$B389)*('P1'!$M$11:$AV$190*1))</f>
        <v>0</v>
      </c>
      <c r="AX389" s="67" cm="1">
        <f t="array" ref="AX389">SUMPRODUCT(('P1'!$M$8:$AV$8=AX$9)*('P1'!$B$11:$B$190=$B389)*('P1'!$M$11:$AV$190*1))</f>
        <v>0</v>
      </c>
      <c r="AY389" s="68" cm="1">
        <f t="array" ref="AY389">SUMPRODUCT(('P1'!$M$8:$AV$8=AY$9)*('P1'!$B$11:$B$190=$B389)*('P1'!$M$11:$AV$190*1))</f>
        <v>0</v>
      </c>
      <c r="AZ389" s="69" cm="1">
        <f t="array" ref="AZ389">SUMPRODUCT(('P1'!$M$8:$AV$8=AZ$9)*('P1'!$B$11:$B$190=$B389)*('P1'!$M$11:$AV$190*1))</f>
        <v>0</v>
      </c>
      <c r="BA389" s="26"/>
      <c r="BB389" s="381"/>
      <c r="BC389" s="382"/>
      <c r="BD389" s="26"/>
      <c r="BE389" s="381">
        <f t="shared" si="385"/>
        <v>0</v>
      </c>
      <c r="BF389" s="383">
        <f t="shared" si="386"/>
        <v>0</v>
      </c>
      <c r="BG389" s="26"/>
      <c r="BH389" s="381">
        <f t="shared" si="387"/>
        <v>0</v>
      </c>
      <c r="BI389" s="383">
        <f t="shared" si="359"/>
        <v>0</v>
      </c>
    </row>
    <row r="390" spans="2:61" ht="12" hidden="1" customHeight="1" outlineLevel="1" x14ac:dyDescent="0.35">
      <c r="B390" s="61" t="s">
        <v>195</v>
      </c>
      <c r="C390" s="62">
        <f>IFERROR(VLOOKUP($B390,'P1'!$B:$AQ,2,FALSE),0)</f>
        <v>0</v>
      </c>
      <c r="D390" s="391">
        <f>IFERROR(VLOOKUP($B390,'P1'!$B:$AQ,3,FALSE),0)</f>
        <v>0</v>
      </c>
      <c r="E390" s="377">
        <f>IFERROR(VLOOKUP($B390,'P1'!$B:$AQ,4,FALSE),0)</f>
        <v>0</v>
      </c>
      <c r="F390" s="376">
        <f>IFERROR(VLOOKUP($B390,'P1'!$B:$AQ,5,FALSE),0)</f>
        <v>0</v>
      </c>
      <c r="G390" s="377">
        <f>IFERROR(VLOOKUP($B390,'P1'!$B:$AQ,6,FALSE),0)</f>
        <v>0</v>
      </c>
      <c r="H390" s="378">
        <f>IFERROR(VLOOKUP($B390,'P1'!$B:$AQ,7,FALSE),0)</f>
        <v>0</v>
      </c>
      <c r="I390" s="379">
        <f>IFERROR(VLOOKUP($B390,'P1'!$B:$AQ,8,FALSE),0)</f>
        <v>0</v>
      </c>
      <c r="J390" s="65">
        <f>IFERROR(VLOOKUP($B390,'P1'!$B:$AQ,9,FALSE),0)</f>
        <v>0</v>
      </c>
      <c r="K390" s="392"/>
      <c r="L390" s="68">
        <f t="shared" si="388"/>
        <v>0</v>
      </c>
      <c r="M390" s="393"/>
      <c r="N390" s="393"/>
      <c r="O390" s="66">
        <f t="shared" si="389"/>
        <v>0</v>
      </c>
      <c r="P390" s="26"/>
      <c r="Q390" s="67" cm="1">
        <f t="array" ref="Q390">SUMPRODUCT(('P1'!$M$8:$AV$8=Q$9)*('P1'!$B$11:$B$190=$B390)*('P1'!$M$11:$AV$190*1))</f>
        <v>0</v>
      </c>
      <c r="R390" s="68" cm="1">
        <f t="array" ref="R390">SUMPRODUCT(('P1'!$M$8:$AV$8=R$9)*('P1'!$B$11:$B$190=$B390)*('P1'!$M$11:$AV$190*1))</f>
        <v>0</v>
      </c>
      <c r="S390" s="69" cm="1">
        <f t="array" ref="S390">SUMPRODUCT(('P1'!$M$8:$AV$8=S$9)*('P1'!$B$11:$B$190=$B390)*('P1'!$M$11:$AV$190*1))</f>
        <v>0</v>
      </c>
      <c r="T390" s="67" cm="1">
        <f t="array" ref="T390">SUMPRODUCT(('P1'!$M$8:$AV$8=T$9)*('P1'!$B$11:$B$190=$B390)*('P1'!$M$11:$AV$190*1))</f>
        <v>0</v>
      </c>
      <c r="U390" s="68" cm="1">
        <f t="array" ref="U390">SUMPRODUCT(('P1'!$M$8:$AV$8=U$9)*('P1'!$B$11:$B$190=$B390)*('P1'!$M$11:$AV$190*1))</f>
        <v>0</v>
      </c>
      <c r="V390" s="69" cm="1">
        <f t="array" ref="V390">SUMPRODUCT(('P1'!$M$8:$AV$8=V$9)*('P1'!$B$11:$B$190=$B390)*('P1'!$M$11:$AV$190*1))</f>
        <v>0</v>
      </c>
      <c r="W390" s="67" cm="1">
        <f t="array" ref="W390">SUMPRODUCT(('P1'!$M$8:$AV$8=W$9)*('P1'!$B$11:$B$190=$B390)*('P1'!$M$11:$AV$190*1))</f>
        <v>0</v>
      </c>
      <c r="X390" s="68" cm="1">
        <f t="array" ref="X390">SUMPRODUCT(('P1'!$M$8:$AV$8=X$9)*('P1'!$B$11:$B$190=$B390)*('P1'!$M$11:$AV$190*1))</f>
        <v>0</v>
      </c>
      <c r="Y390" s="69" cm="1">
        <f t="array" ref="Y390">SUMPRODUCT(('P1'!$M$8:$AV$8=Y$9)*('P1'!$B$11:$B$190=$B390)*('P1'!$M$11:$AV$190*1))</f>
        <v>0</v>
      </c>
      <c r="Z390" s="67" cm="1">
        <f t="array" ref="Z390">SUMPRODUCT(('P1'!$M$8:$AV$8=Z$9)*('P1'!$B$11:$B$190=$B390)*('P1'!$M$11:$AV$190*1))</f>
        <v>0</v>
      </c>
      <c r="AA390" s="68" cm="1">
        <f t="array" ref="AA390">SUMPRODUCT(('P1'!$M$8:$AV$8=AA$9)*('P1'!$B$11:$B$190=$B390)*('P1'!$M$11:$AV$190*1))</f>
        <v>0</v>
      </c>
      <c r="AB390" s="69" cm="1">
        <f t="array" ref="AB390">SUMPRODUCT(('P1'!$M$8:$AV$8=AB$9)*('P1'!$B$11:$B$190=$B390)*('P1'!$M$11:$AV$190*1))</f>
        <v>0</v>
      </c>
      <c r="AC390" s="67" cm="1">
        <f t="array" ref="AC390">SUMPRODUCT(('P1'!$M$8:$AV$8=AC$9)*('P1'!$B$11:$B$190=$B390)*('P1'!$M$11:$AV$190*1))</f>
        <v>0</v>
      </c>
      <c r="AD390" s="68" cm="1">
        <f t="array" ref="AD390">SUMPRODUCT(('P1'!$M$8:$AV$8=AD$9)*('P1'!$B$11:$B$190=$B390)*('P1'!$M$11:$AV$190*1))</f>
        <v>0</v>
      </c>
      <c r="AE390" s="69" cm="1">
        <f t="array" ref="AE390">SUMPRODUCT(('P1'!$M$8:$AV$8=AE$9)*('P1'!$B$11:$B$190=$B390)*('P1'!$M$11:$AV$190*1))</f>
        <v>0</v>
      </c>
      <c r="AF390" s="67" cm="1">
        <f t="array" ref="AF390">SUMPRODUCT(('P1'!$M$8:$AV$8=AF$9)*('P1'!$B$11:$B$190=$B390)*('P1'!$M$11:$AV$190*1))</f>
        <v>0</v>
      </c>
      <c r="AG390" s="68" cm="1">
        <f t="array" ref="AG390">SUMPRODUCT(('P1'!$M$8:$AV$8=AG$9)*('P1'!$B$11:$B$190=$B390)*('P1'!$M$11:$AV$190*1))</f>
        <v>0</v>
      </c>
      <c r="AH390" s="69" cm="1">
        <f t="array" ref="AH390">SUMPRODUCT(('P1'!$M$8:$AV$8=AH$9)*('P1'!$B$11:$B$190=$B390)*('P1'!$M$11:$AV$190*1))</f>
        <v>0</v>
      </c>
      <c r="AI390" s="67" cm="1">
        <f t="array" ref="AI390">SUMPRODUCT(('P1'!$M$8:$AV$8=AI$9)*('P1'!$B$11:$B$190=$B390)*('P1'!$M$11:$AV$190*1))</f>
        <v>0</v>
      </c>
      <c r="AJ390" s="68" cm="1">
        <f t="array" ref="AJ390">SUMPRODUCT(('P1'!$M$8:$AV$8=AJ$9)*('P1'!$B$11:$B$190=$B390)*('P1'!$M$11:$AV$190*1))</f>
        <v>0</v>
      </c>
      <c r="AK390" s="69" cm="1">
        <f t="array" ref="AK390">SUMPRODUCT(('P1'!$M$8:$AV$8=AK$9)*('P1'!$B$11:$B$190=$B390)*('P1'!$M$11:$AV$190*1))</f>
        <v>0</v>
      </c>
      <c r="AL390" s="67" cm="1">
        <f t="array" ref="AL390">SUMPRODUCT(('P1'!$M$8:$AV$8=AL$9)*('P1'!$B$11:$B$190=$B390)*('P1'!$M$11:$AV$190*1))</f>
        <v>0</v>
      </c>
      <c r="AM390" s="68" cm="1">
        <f t="array" ref="AM390">SUMPRODUCT(('P1'!$M$8:$AV$8=AM$9)*('P1'!$B$11:$B$190=$B390)*('P1'!$M$11:$AV$190*1))</f>
        <v>0</v>
      </c>
      <c r="AN390" s="69" cm="1">
        <f t="array" ref="AN390">SUMPRODUCT(('P1'!$M$8:$AV$8=AN$9)*('P1'!$B$11:$B$190=$B390)*('P1'!$M$11:$AV$190*1))</f>
        <v>0</v>
      </c>
      <c r="AO390" s="67" cm="1">
        <f t="array" ref="AO390">SUMPRODUCT(('P1'!$M$8:$AV$8=AO$9)*('P1'!$B$11:$B$190=$B390)*('P1'!$M$11:$AV$190*1))</f>
        <v>0</v>
      </c>
      <c r="AP390" s="68" cm="1">
        <f t="array" ref="AP390">SUMPRODUCT(('P1'!$M$8:$AV$8=AP$9)*('P1'!$B$11:$B$190=$B390)*('P1'!$M$11:$AV$190*1))</f>
        <v>0</v>
      </c>
      <c r="AQ390" s="69" cm="1">
        <f t="array" ref="AQ390">SUMPRODUCT(('P1'!$M$8:$AV$8=AQ$9)*('P1'!$B$11:$B$190=$B390)*('P1'!$M$11:$AV$190*1))</f>
        <v>0</v>
      </c>
      <c r="AR390" s="67" cm="1">
        <f t="array" ref="AR390">SUMPRODUCT(('P1'!$M$8:$AV$8=AR$9)*('P1'!$B$11:$B$190=$B390)*('P1'!$M$11:$AV$190*1))</f>
        <v>0</v>
      </c>
      <c r="AS390" s="68" cm="1">
        <f t="array" ref="AS390">SUMPRODUCT(('P1'!$M$8:$AV$8=AS$9)*('P1'!$B$11:$B$190=$B390)*('P1'!$M$11:$AV$190*1))</f>
        <v>0</v>
      </c>
      <c r="AT390" s="69" cm="1">
        <f t="array" ref="AT390">SUMPRODUCT(('P1'!$M$8:$AV$8=AT$9)*('P1'!$B$11:$B$190=$B390)*('P1'!$M$11:$AV$190*1))</f>
        <v>0</v>
      </c>
      <c r="AU390" s="67" cm="1">
        <f t="array" ref="AU390">SUMPRODUCT(('P1'!$M$8:$AV$8=AU$9)*('P1'!$B$11:$B$190=$B390)*('P1'!$M$11:$AV$190*1))</f>
        <v>0</v>
      </c>
      <c r="AV390" s="68" cm="1">
        <f t="array" ref="AV390">SUMPRODUCT(('P1'!$M$8:$AV$8=AV$9)*('P1'!$B$11:$B$190=$B390)*('P1'!$M$11:$AV$190*1))</f>
        <v>0</v>
      </c>
      <c r="AW390" s="69" cm="1">
        <f t="array" ref="AW390">SUMPRODUCT(('P1'!$M$8:$AV$8=AW$9)*('P1'!$B$11:$B$190=$B390)*('P1'!$M$11:$AV$190*1))</f>
        <v>0</v>
      </c>
      <c r="AX390" s="67" cm="1">
        <f t="array" ref="AX390">SUMPRODUCT(('P1'!$M$8:$AV$8=AX$9)*('P1'!$B$11:$B$190=$B390)*('P1'!$M$11:$AV$190*1))</f>
        <v>0</v>
      </c>
      <c r="AY390" s="68" cm="1">
        <f t="array" ref="AY390">SUMPRODUCT(('P1'!$M$8:$AV$8=AY$9)*('P1'!$B$11:$B$190=$B390)*('P1'!$M$11:$AV$190*1))</f>
        <v>0</v>
      </c>
      <c r="AZ390" s="69" cm="1">
        <f t="array" ref="AZ390">SUMPRODUCT(('P1'!$M$8:$AV$8=AZ$9)*('P1'!$B$11:$B$190=$B390)*('P1'!$M$11:$AV$190*1))</f>
        <v>0</v>
      </c>
      <c r="BA390" s="26"/>
      <c r="BB390" s="381"/>
      <c r="BC390" s="382"/>
      <c r="BD390" s="26"/>
      <c r="BE390" s="381">
        <f t="shared" si="385"/>
        <v>0</v>
      </c>
      <c r="BF390" s="383">
        <f t="shared" si="386"/>
        <v>0</v>
      </c>
      <c r="BG390" s="26"/>
      <c r="BH390" s="381">
        <f t="shared" si="387"/>
        <v>0</v>
      </c>
      <c r="BI390" s="383">
        <f t="shared" si="359"/>
        <v>0</v>
      </c>
    </row>
    <row r="391" spans="2:61" ht="12" hidden="1" customHeight="1" outlineLevel="1" x14ac:dyDescent="0.35">
      <c r="B391" s="61" t="s">
        <v>196</v>
      </c>
      <c r="C391" s="62">
        <f>IFERROR(VLOOKUP($B391,'P1'!$B:$AQ,2,FALSE),0)</f>
        <v>0</v>
      </c>
      <c r="D391" s="391">
        <f>IFERROR(VLOOKUP($B391,'P1'!$B:$AQ,3,FALSE),0)</f>
        <v>0</v>
      </c>
      <c r="E391" s="377">
        <f>IFERROR(VLOOKUP($B391,'P1'!$B:$AQ,4,FALSE),0)</f>
        <v>0</v>
      </c>
      <c r="F391" s="376">
        <f>IFERROR(VLOOKUP($B391,'P1'!$B:$AQ,5,FALSE),0)</f>
        <v>0</v>
      </c>
      <c r="G391" s="377">
        <f>IFERROR(VLOOKUP($B391,'P1'!$B:$AQ,6,FALSE),0)</f>
        <v>0</v>
      </c>
      <c r="H391" s="378">
        <f>IFERROR(VLOOKUP($B391,'P1'!$B:$AQ,7,FALSE),0)</f>
        <v>0</v>
      </c>
      <c r="I391" s="379">
        <f>IFERROR(VLOOKUP($B391,'P1'!$B:$AQ,8,FALSE),0)</f>
        <v>0</v>
      </c>
      <c r="J391" s="65">
        <f>IFERROR(VLOOKUP($B391,'P1'!$B:$AQ,9,FALSE),0)</f>
        <v>0</v>
      </c>
      <c r="K391" s="392"/>
      <c r="L391" s="68">
        <f t="shared" si="388"/>
        <v>0</v>
      </c>
      <c r="M391" s="393"/>
      <c r="N391" s="393"/>
      <c r="O391" s="66">
        <f t="shared" si="389"/>
        <v>0</v>
      </c>
      <c r="P391" s="26"/>
      <c r="Q391" s="67" cm="1">
        <f t="array" ref="Q391">SUMPRODUCT(('P1'!$M$8:$AV$8=Q$9)*('P1'!$B$11:$B$190=$B391)*('P1'!$M$11:$AV$190*1))</f>
        <v>0</v>
      </c>
      <c r="R391" s="68" cm="1">
        <f t="array" ref="R391">SUMPRODUCT(('P1'!$M$8:$AV$8=R$9)*('P1'!$B$11:$B$190=$B391)*('P1'!$M$11:$AV$190*1))</f>
        <v>0</v>
      </c>
      <c r="S391" s="69" cm="1">
        <f t="array" ref="S391">SUMPRODUCT(('P1'!$M$8:$AV$8=S$9)*('P1'!$B$11:$B$190=$B391)*('P1'!$M$11:$AV$190*1))</f>
        <v>0</v>
      </c>
      <c r="T391" s="67" cm="1">
        <f t="array" ref="T391">SUMPRODUCT(('P1'!$M$8:$AV$8=T$9)*('P1'!$B$11:$B$190=$B391)*('P1'!$M$11:$AV$190*1))</f>
        <v>0</v>
      </c>
      <c r="U391" s="68" cm="1">
        <f t="array" ref="U391">SUMPRODUCT(('P1'!$M$8:$AV$8=U$9)*('P1'!$B$11:$B$190=$B391)*('P1'!$M$11:$AV$190*1))</f>
        <v>0</v>
      </c>
      <c r="V391" s="69" cm="1">
        <f t="array" ref="V391">SUMPRODUCT(('P1'!$M$8:$AV$8=V$9)*('P1'!$B$11:$B$190=$B391)*('P1'!$M$11:$AV$190*1))</f>
        <v>0</v>
      </c>
      <c r="W391" s="67" cm="1">
        <f t="array" ref="W391">SUMPRODUCT(('P1'!$M$8:$AV$8=W$9)*('P1'!$B$11:$B$190=$B391)*('P1'!$M$11:$AV$190*1))</f>
        <v>0</v>
      </c>
      <c r="X391" s="68" cm="1">
        <f t="array" ref="X391">SUMPRODUCT(('P1'!$M$8:$AV$8=X$9)*('P1'!$B$11:$B$190=$B391)*('P1'!$M$11:$AV$190*1))</f>
        <v>0</v>
      </c>
      <c r="Y391" s="69" cm="1">
        <f t="array" ref="Y391">SUMPRODUCT(('P1'!$M$8:$AV$8=Y$9)*('P1'!$B$11:$B$190=$B391)*('P1'!$M$11:$AV$190*1))</f>
        <v>0</v>
      </c>
      <c r="Z391" s="67" cm="1">
        <f t="array" ref="Z391">SUMPRODUCT(('P1'!$M$8:$AV$8=Z$9)*('P1'!$B$11:$B$190=$B391)*('P1'!$M$11:$AV$190*1))</f>
        <v>0</v>
      </c>
      <c r="AA391" s="68" cm="1">
        <f t="array" ref="AA391">SUMPRODUCT(('P1'!$M$8:$AV$8=AA$9)*('P1'!$B$11:$B$190=$B391)*('P1'!$M$11:$AV$190*1))</f>
        <v>0</v>
      </c>
      <c r="AB391" s="69" cm="1">
        <f t="array" ref="AB391">SUMPRODUCT(('P1'!$M$8:$AV$8=AB$9)*('P1'!$B$11:$B$190=$B391)*('P1'!$M$11:$AV$190*1))</f>
        <v>0</v>
      </c>
      <c r="AC391" s="67" cm="1">
        <f t="array" ref="AC391">SUMPRODUCT(('P1'!$M$8:$AV$8=AC$9)*('P1'!$B$11:$B$190=$B391)*('P1'!$M$11:$AV$190*1))</f>
        <v>0</v>
      </c>
      <c r="AD391" s="68" cm="1">
        <f t="array" ref="AD391">SUMPRODUCT(('P1'!$M$8:$AV$8=AD$9)*('P1'!$B$11:$B$190=$B391)*('P1'!$M$11:$AV$190*1))</f>
        <v>0</v>
      </c>
      <c r="AE391" s="69" cm="1">
        <f t="array" ref="AE391">SUMPRODUCT(('P1'!$M$8:$AV$8=AE$9)*('P1'!$B$11:$B$190=$B391)*('P1'!$M$11:$AV$190*1))</f>
        <v>0</v>
      </c>
      <c r="AF391" s="67" cm="1">
        <f t="array" ref="AF391">SUMPRODUCT(('P1'!$M$8:$AV$8=AF$9)*('P1'!$B$11:$B$190=$B391)*('P1'!$M$11:$AV$190*1))</f>
        <v>0</v>
      </c>
      <c r="AG391" s="68" cm="1">
        <f t="array" ref="AG391">SUMPRODUCT(('P1'!$M$8:$AV$8=AG$9)*('P1'!$B$11:$B$190=$B391)*('P1'!$M$11:$AV$190*1))</f>
        <v>0</v>
      </c>
      <c r="AH391" s="69" cm="1">
        <f t="array" ref="AH391">SUMPRODUCT(('P1'!$M$8:$AV$8=AH$9)*('P1'!$B$11:$B$190=$B391)*('P1'!$M$11:$AV$190*1))</f>
        <v>0</v>
      </c>
      <c r="AI391" s="67" cm="1">
        <f t="array" ref="AI391">SUMPRODUCT(('P1'!$M$8:$AV$8=AI$9)*('P1'!$B$11:$B$190=$B391)*('P1'!$M$11:$AV$190*1))</f>
        <v>0</v>
      </c>
      <c r="AJ391" s="68" cm="1">
        <f t="array" ref="AJ391">SUMPRODUCT(('P1'!$M$8:$AV$8=AJ$9)*('P1'!$B$11:$B$190=$B391)*('P1'!$M$11:$AV$190*1))</f>
        <v>0</v>
      </c>
      <c r="AK391" s="69" cm="1">
        <f t="array" ref="AK391">SUMPRODUCT(('P1'!$M$8:$AV$8=AK$9)*('P1'!$B$11:$B$190=$B391)*('P1'!$M$11:$AV$190*1))</f>
        <v>0</v>
      </c>
      <c r="AL391" s="67" cm="1">
        <f t="array" ref="AL391">SUMPRODUCT(('P1'!$M$8:$AV$8=AL$9)*('P1'!$B$11:$B$190=$B391)*('P1'!$M$11:$AV$190*1))</f>
        <v>0</v>
      </c>
      <c r="AM391" s="68" cm="1">
        <f t="array" ref="AM391">SUMPRODUCT(('P1'!$M$8:$AV$8=AM$9)*('P1'!$B$11:$B$190=$B391)*('P1'!$M$11:$AV$190*1))</f>
        <v>0</v>
      </c>
      <c r="AN391" s="69" cm="1">
        <f t="array" ref="AN391">SUMPRODUCT(('P1'!$M$8:$AV$8=AN$9)*('P1'!$B$11:$B$190=$B391)*('P1'!$M$11:$AV$190*1))</f>
        <v>0</v>
      </c>
      <c r="AO391" s="67" cm="1">
        <f t="array" ref="AO391">SUMPRODUCT(('P1'!$M$8:$AV$8=AO$9)*('P1'!$B$11:$B$190=$B391)*('P1'!$M$11:$AV$190*1))</f>
        <v>0</v>
      </c>
      <c r="AP391" s="68" cm="1">
        <f t="array" ref="AP391">SUMPRODUCT(('P1'!$M$8:$AV$8=AP$9)*('P1'!$B$11:$B$190=$B391)*('P1'!$M$11:$AV$190*1))</f>
        <v>0</v>
      </c>
      <c r="AQ391" s="69" cm="1">
        <f t="array" ref="AQ391">SUMPRODUCT(('P1'!$M$8:$AV$8=AQ$9)*('P1'!$B$11:$B$190=$B391)*('P1'!$M$11:$AV$190*1))</f>
        <v>0</v>
      </c>
      <c r="AR391" s="67" cm="1">
        <f t="array" ref="AR391">SUMPRODUCT(('P1'!$M$8:$AV$8=AR$9)*('P1'!$B$11:$B$190=$B391)*('P1'!$M$11:$AV$190*1))</f>
        <v>0</v>
      </c>
      <c r="AS391" s="68" cm="1">
        <f t="array" ref="AS391">SUMPRODUCT(('P1'!$M$8:$AV$8=AS$9)*('P1'!$B$11:$B$190=$B391)*('P1'!$M$11:$AV$190*1))</f>
        <v>0</v>
      </c>
      <c r="AT391" s="69" cm="1">
        <f t="array" ref="AT391">SUMPRODUCT(('P1'!$M$8:$AV$8=AT$9)*('P1'!$B$11:$B$190=$B391)*('P1'!$M$11:$AV$190*1))</f>
        <v>0</v>
      </c>
      <c r="AU391" s="67" cm="1">
        <f t="array" ref="AU391">SUMPRODUCT(('P1'!$M$8:$AV$8=AU$9)*('P1'!$B$11:$B$190=$B391)*('P1'!$M$11:$AV$190*1))</f>
        <v>0</v>
      </c>
      <c r="AV391" s="68" cm="1">
        <f t="array" ref="AV391">SUMPRODUCT(('P1'!$M$8:$AV$8=AV$9)*('P1'!$B$11:$B$190=$B391)*('P1'!$M$11:$AV$190*1))</f>
        <v>0</v>
      </c>
      <c r="AW391" s="69" cm="1">
        <f t="array" ref="AW391">SUMPRODUCT(('P1'!$M$8:$AV$8=AW$9)*('P1'!$B$11:$B$190=$B391)*('P1'!$M$11:$AV$190*1))</f>
        <v>0</v>
      </c>
      <c r="AX391" s="67" cm="1">
        <f t="array" ref="AX391">SUMPRODUCT(('P1'!$M$8:$AV$8=AX$9)*('P1'!$B$11:$B$190=$B391)*('P1'!$M$11:$AV$190*1))</f>
        <v>0</v>
      </c>
      <c r="AY391" s="68" cm="1">
        <f t="array" ref="AY391">SUMPRODUCT(('P1'!$M$8:$AV$8=AY$9)*('P1'!$B$11:$B$190=$B391)*('P1'!$M$11:$AV$190*1))</f>
        <v>0</v>
      </c>
      <c r="AZ391" s="69" cm="1">
        <f t="array" ref="AZ391">SUMPRODUCT(('P1'!$M$8:$AV$8=AZ$9)*('P1'!$B$11:$B$190=$B391)*('P1'!$M$11:$AV$190*1))</f>
        <v>0</v>
      </c>
      <c r="BA391" s="26"/>
      <c r="BB391" s="381"/>
      <c r="BC391" s="382"/>
      <c r="BD391" s="26"/>
      <c r="BE391" s="381">
        <f t="shared" si="385"/>
        <v>0</v>
      </c>
      <c r="BF391" s="383">
        <f t="shared" si="386"/>
        <v>0</v>
      </c>
      <c r="BG391" s="26"/>
      <c r="BH391" s="381">
        <f t="shared" si="387"/>
        <v>0</v>
      </c>
      <c r="BI391" s="383">
        <f t="shared" si="359"/>
        <v>0</v>
      </c>
    </row>
    <row r="392" spans="2:61" ht="12" hidden="1" customHeight="1" outlineLevel="1" x14ac:dyDescent="0.35">
      <c r="B392" s="61" t="s">
        <v>197</v>
      </c>
      <c r="C392" s="62">
        <f>IFERROR(VLOOKUP($B392,'P1'!$B:$AQ,2,FALSE),0)</f>
        <v>0</v>
      </c>
      <c r="D392" s="391">
        <f>IFERROR(VLOOKUP($B392,'P1'!$B:$AQ,3,FALSE),0)</f>
        <v>0</v>
      </c>
      <c r="E392" s="377">
        <f>IFERROR(VLOOKUP($B392,'P1'!$B:$AQ,4,FALSE),0)</f>
        <v>0</v>
      </c>
      <c r="F392" s="376">
        <f>IFERROR(VLOOKUP($B392,'P1'!$B:$AQ,5,FALSE),0)</f>
        <v>0</v>
      </c>
      <c r="G392" s="377">
        <f>IFERROR(VLOOKUP($B392,'P1'!$B:$AQ,6,FALSE),0)</f>
        <v>0</v>
      </c>
      <c r="H392" s="378">
        <f>IFERROR(VLOOKUP($B392,'P1'!$B:$AQ,7,FALSE),0)</f>
        <v>0</v>
      </c>
      <c r="I392" s="379">
        <f>IFERROR(VLOOKUP($B392,'P1'!$B:$AQ,8,FALSE),0)</f>
        <v>0</v>
      </c>
      <c r="J392" s="65">
        <f>IFERROR(VLOOKUP($B392,'P1'!$B:$AQ,9,FALSE),0)</f>
        <v>0</v>
      </c>
      <c r="K392" s="392"/>
      <c r="L392" s="68">
        <f t="shared" si="388"/>
        <v>0</v>
      </c>
      <c r="M392" s="393"/>
      <c r="N392" s="393"/>
      <c r="O392" s="66">
        <f t="shared" si="389"/>
        <v>0</v>
      </c>
      <c r="P392" s="26"/>
      <c r="Q392" s="67" cm="1">
        <f t="array" ref="Q392">SUMPRODUCT(('P1'!$M$8:$AV$8=Q$9)*('P1'!$B$11:$B$190=$B392)*('P1'!$M$11:$AV$190*1))</f>
        <v>0</v>
      </c>
      <c r="R392" s="68" cm="1">
        <f t="array" ref="R392">SUMPRODUCT(('P1'!$M$8:$AV$8=R$9)*('P1'!$B$11:$B$190=$B392)*('P1'!$M$11:$AV$190*1))</f>
        <v>0</v>
      </c>
      <c r="S392" s="69" cm="1">
        <f t="array" ref="S392">SUMPRODUCT(('P1'!$M$8:$AV$8=S$9)*('P1'!$B$11:$B$190=$B392)*('P1'!$M$11:$AV$190*1))</f>
        <v>0</v>
      </c>
      <c r="T392" s="67" cm="1">
        <f t="array" ref="T392">SUMPRODUCT(('P1'!$M$8:$AV$8=T$9)*('P1'!$B$11:$B$190=$B392)*('P1'!$M$11:$AV$190*1))</f>
        <v>0</v>
      </c>
      <c r="U392" s="68" cm="1">
        <f t="array" ref="U392">SUMPRODUCT(('P1'!$M$8:$AV$8=U$9)*('P1'!$B$11:$B$190=$B392)*('P1'!$M$11:$AV$190*1))</f>
        <v>0</v>
      </c>
      <c r="V392" s="69" cm="1">
        <f t="array" ref="V392">SUMPRODUCT(('P1'!$M$8:$AV$8=V$9)*('P1'!$B$11:$B$190=$B392)*('P1'!$M$11:$AV$190*1))</f>
        <v>0</v>
      </c>
      <c r="W392" s="67" cm="1">
        <f t="array" ref="W392">SUMPRODUCT(('P1'!$M$8:$AV$8=W$9)*('P1'!$B$11:$B$190=$B392)*('P1'!$M$11:$AV$190*1))</f>
        <v>0</v>
      </c>
      <c r="X392" s="68" cm="1">
        <f t="array" ref="X392">SUMPRODUCT(('P1'!$M$8:$AV$8=X$9)*('P1'!$B$11:$B$190=$B392)*('P1'!$M$11:$AV$190*1))</f>
        <v>0</v>
      </c>
      <c r="Y392" s="69" cm="1">
        <f t="array" ref="Y392">SUMPRODUCT(('P1'!$M$8:$AV$8=Y$9)*('P1'!$B$11:$B$190=$B392)*('P1'!$M$11:$AV$190*1))</f>
        <v>0</v>
      </c>
      <c r="Z392" s="67" cm="1">
        <f t="array" ref="Z392">SUMPRODUCT(('P1'!$M$8:$AV$8=Z$9)*('P1'!$B$11:$B$190=$B392)*('P1'!$M$11:$AV$190*1))</f>
        <v>0</v>
      </c>
      <c r="AA392" s="68" cm="1">
        <f t="array" ref="AA392">SUMPRODUCT(('P1'!$M$8:$AV$8=AA$9)*('P1'!$B$11:$B$190=$B392)*('P1'!$M$11:$AV$190*1))</f>
        <v>0</v>
      </c>
      <c r="AB392" s="69" cm="1">
        <f t="array" ref="AB392">SUMPRODUCT(('P1'!$M$8:$AV$8=AB$9)*('P1'!$B$11:$B$190=$B392)*('P1'!$M$11:$AV$190*1))</f>
        <v>0</v>
      </c>
      <c r="AC392" s="67" cm="1">
        <f t="array" ref="AC392">SUMPRODUCT(('P1'!$M$8:$AV$8=AC$9)*('P1'!$B$11:$B$190=$B392)*('P1'!$M$11:$AV$190*1))</f>
        <v>0</v>
      </c>
      <c r="AD392" s="68" cm="1">
        <f t="array" ref="AD392">SUMPRODUCT(('P1'!$M$8:$AV$8=AD$9)*('P1'!$B$11:$B$190=$B392)*('P1'!$M$11:$AV$190*1))</f>
        <v>0</v>
      </c>
      <c r="AE392" s="69" cm="1">
        <f t="array" ref="AE392">SUMPRODUCT(('P1'!$M$8:$AV$8=AE$9)*('P1'!$B$11:$B$190=$B392)*('P1'!$M$11:$AV$190*1))</f>
        <v>0</v>
      </c>
      <c r="AF392" s="67" cm="1">
        <f t="array" ref="AF392">SUMPRODUCT(('P1'!$M$8:$AV$8=AF$9)*('P1'!$B$11:$B$190=$B392)*('P1'!$M$11:$AV$190*1))</f>
        <v>0</v>
      </c>
      <c r="AG392" s="68" cm="1">
        <f t="array" ref="AG392">SUMPRODUCT(('P1'!$M$8:$AV$8=AG$9)*('P1'!$B$11:$B$190=$B392)*('P1'!$M$11:$AV$190*1))</f>
        <v>0</v>
      </c>
      <c r="AH392" s="69" cm="1">
        <f t="array" ref="AH392">SUMPRODUCT(('P1'!$M$8:$AV$8=AH$9)*('P1'!$B$11:$B$190=$B392)*('P1'!$M$11:$AV$190*1))</f>
        <v>0</v>
      </c>
      <c r="AI392" s="67" cm="1">
        <f t="array" ref="AI392">SUMPRODUCT(('P1'!$M$8:$AV$8=AI$9)*('P1'!$B$11:$B$190=$B392)*('P1'!$M$11:$AV$190*1))</f>
        <v>0</v>
      </c>
      <c r="AJ392" s="68" cm="1">
        <f t="array" ref="AJ392">SUMPRODUCT(('P1'!$M$8:$AV$8=AJ$9)*('P1'!$B$11:$B$190=$B392)*('P1'!$M$11:$AV$190*1))</f>
        <v>0</v>
      </c>
      <c r="AK392" s="69" cm="1">
        <f t="array" ref="AK392">SUMPRODUCT(('P1'!$M$8:$AV$8=AK$9)*('P1'!$B$11:$B$190=$B392)*('P1'!$M$11:$AV$190*1))</f>
        <v>0</v>
      </c>
      <c r="AL392" s="67" cm="1">
        <f t="array" ref="AL392">SUMPRODUCT(('P1'!$M$8:$AV$8=AL$9)*('P1'!$B$11:$B$190=$B392)*('P1'!$M$11:$AV$190*1))</f>
        <v>0</v>
      </c>
      <c r="AM392" s="68" cm="1">
        <f t="array" ref="AM392">SUMPRODUCT(('P1'!$M$8:$AV$8=AM$9)*('P1'!$B$11:$B$190=$B392)*('P1'!$M$11:$AV$190*1))</f>
        <v>0</v>
      </c>
      <c r="AN392" s="69" cm="1">
        <f t="array" ref="AN392">SUMPRODUCT(('P1'!$M$8:$AV$8=AN$9)*('P1'!$B$11:$B$190=$B392)*('P1'!$M$11:$AV$190*1))</f>
        <v>0</v>
      </c>
      <c r="AO392" s="67" cm="1">
        <f t="array" ref="AO392">SUMPRODUCT(('P1'!$M$8:$AV$8=AO$9)*('P1'!$B$11:$B$190=$B392)*('P1'!$M$11:$AV$190*1))</f>
        <v>0</v>
      </c>
      <c r="AP392" s="68" cm="1">
        <f t="array" ref="AP392">SUMPRODUCT(('P1'!$M$8:$AV$8=AP$9)*('P1'!$B$11:$B$190=$B392)*('P1'!$M$11:$AV$190*1))</f>
        <v>0</v>
      </c>
      <c r="AQ392" s="69" cm="1">
        <f t="array" ref="AQ392">SUMPRODUCT(('P1'!$M$8:$AV$8=AQ$9)*('P1'!$B$11:$B$190=$B392)*('P1'!$M$11:$AV$190*1))</f>
        <v>0</v>
      </c>
      <c r="AR392" s="67" cm="1">
        <f t="array" ref="AR392">SUMPRODUCT(('P1'!$M$8:$AV$8=AR$9)*('P1'!$B$11:$B$190=$B392)*('P1'!$M$11:$AV$190*1))</f>
        <v>0</v>
      </c>
      <c r="AS392" s="68" cm="1">
        <f t="array" ref="AS392">SUMPRODUCT(('P1'!$M$8:$AV$8=AS$9)*('P1'!$B$11:$B$190=$B392)*('P1'!$M$11:$AV$190*1))</f>
        <v>0</v>
      </c>
      <c r="AT392" s="69" cm="1">
        <f t="array" ref="AT392">SUMPRODUCT(('P1'!$M$8:$AV$8=AT$9)*('P1'!$B$11:$B$190=$B392)*('P1'!$M$11:$AV$190*1))</f>
        <v>0</v>
      </c>
      <c r="AU392" s="67" cm="1">
        <f t="array" ref="AU392">SUMPRODUCT(('P1'!$M$8:$AV$8=AU$9)*('P1'!$B$11:$B$190=$B392)*('P1'!$M$11:$AV$190*1))</f>
        <v>0</v>
      </c>
      <c r="AV392" s="68" cm="1">
        <f t="array" ref="AV392">SUMPRODUCT(('P1'!$M$8:$AV$8=AV$9)*('P1'!$B$11:$B$190=$B392)*('P1'!$M$11:$AV$190*1))</f>
        <v>0</v>
      </c>
      <c r="AW392" s="69" cm="1">
        <f t="array" ref="AW392">SUMPRODUCT(('P1'!$M$8:$AV$8=AW$9)*('P1'!$B$11:$B$190=$B392)*('P1'!$M$11:$AV$190*1))</f>
        <v>0</v>
      </c>
      <c r="AX392" s="67" cm="1">
        <f t="array" ref="AX392">SUMPRODUCT(('P1'!$M$8:$AV$8=AX$9)*('P1'!$B$11:$B$190=$B392)*('P1'!$M$11:$AV$190*1))</f>
        <v>0</v>
      </c>
      <c r="AY392" s="68" cm="1">
        <f t="array" ref="AY392">SUMPRODUCT(('P1'!$M$8:$AV$8=AY$9)*('P1'!$B$11:$B$190=$B392)*('P1'!$M$11:$AV$190*1))</f>
        <v>0</v>
      </c>
      <c r="AZ392" s="69" cm="1">
        <f t="array" ref="AZ392">SUMPRODUCT(('P1'!$M$8:$AV$8=AZ$9)*('P1'!$B$11:$B$190=$B392)*('P1'!$M$11:$AV$190*1))</f>
        <v>0</v>
      </c>
      <c r="BA392" s="26"/>
      <c r="BB392" s="381"/>
      <c r="BC392" s="382"/>
      <c r="BD392" s="26"/>
      <c r="BE392" s="381">
        <f t="shared" si="385"/>
        <v>0</v>
      </c>
      <c r="BF392" s="383">
        <f t="shared" si="386"/>
        <v>0</v>
      </c>
      <c r="BG392" s="26"/>
      <c r="BH392" s="381">
        <f t="shared" si="387"/>
        <v>0</v>
      </c>
      <c r="BI392" s="383">
        <f t="shared" si="359"/>
        <v>0</v>
      </c>
    </row>
    <row r="393" spans="2:61" ht="12" hidden="1" customHeight="1" outlineLevel="1" x14ac:dyDescent="0.35">
      <c r="B393" s="61" t="s">
        <v>556</v>
      </c>
      <c r="C393" s="62">
        <f>IFERROR(VLOOKUP($B393,'P1'!$B:$AQ,2,FALSE),0)</f>
        <v>0</v>
      </c>
      <c r="D393" s="391">
        <f>IFERROR(VLOOKUP($B393,'P1'!$B:$AQ,3,FALSE),0)</f>
        <v>0</v>
      </c>
      <c r="E393" s="377">
        <f>IFERROR(VLOOKUP($B393,'P1'!$B:$AQ,4,FALSE),0)</f>
        <v>0</v>
      </c>
      <c r="F393" s="376">
        <f>IFERROR(VLOOKUP($B393,'P1'!$B:$AQ,5,FALSE),0)</f>
        <v>0</v>
      </c>
      <c r="G393" s="377">
        <f>IFERROR(VLOOKUP($B393,'P1'!$B:$AQ,6,FALSE),0)</f>
        <v>0</v>
      </c>
      <c r="H393" s="378">
        <f>IFERROR(VLOOKUP($B393,'P1'!$B:$AQ,7,FALSE),0)</f>
        <v>0</v>
      </c>
      <c r="I393" s="379">
        <f>IFERROR(VLOOKUP($B393,'P1'!$B:$AQ,8,FALSE),0)</f>
        <v>0</v>
      </c>
      <c r="J393" s="65">
        <f>IFERROR(VLOOKUP($B393,'P1'!$B:$AQ,9,FALSE),0)</f>
        <v>0</v>
      </c>
      <c r="K393" s="392"/>
      <c r="L393" s="68">
        <f t="shared" si="388"/>
        <v>0</v>
      </c>
      <c r="M393" s="393"/>
      <c r="N393" s="393"/>
      <c r="O393" s="66">
        <f t="shared" si="389"/>
        <v>0</v>
      </c>
      <c r="P393" s="26"/>
      <c r="Q393" s="67" cm="1">
        <f t="array" ref="Q393">SUMPRODUCT(('P1'!$M$8:$AV$8=Q$9)*('P1'!$B$11:$B$190=$B393)*('P1'!$M$11:$AV$190*1))</f>
        <v>0</v>
      </c>
      <c r="R393" s="68" cm="1">
        <f t="array" ref="R393">SUMPRODUCT(('P1'!$M$8:$AV$8=R$9)*('P1'!$B$11:$B$190=$B393)*('P1'!$M$11:$AV$190*1))</f>
        <v>0</v>
      </c>
      <c r="S393" s="69" cm="1">
        <f t="array" ref="S393">SUMPRODUCT(('P1'!$M$8:$AV$8=S$9)*('P1'!$B$11:$B$190=$B393)*('P1'!$M$11:$AV$190*1))</f>
        <v>0</v>
      </c>
      <c r="T393" s="67" cm="1">
        <f t="array" ref="T393">SUMPRODUCT(('P1'!$M$8:$AV$8=T$9)*('P1'!$B$11:$B$190=$B393)*('P1'!$M$11:$AV$190*1))</f>
        <v>0</v>
      </c>
      <c r="U393" s="68" cm="1">
        <f t="array" ref="U393">SUMPRODUCT(('P1'!$M$8:$AV$8=U$9)*('P1'!$B$11:$B$190=$B393)*('P1'!$M$11:$AV$190*1))</f>
        <v>0</v>
      </c>
      <c r="V393" s="69" cm="1">
        <f t="array" ref="V393">SUMPRODUCT(('P1'!$M$8:$AV$8=V$9)*('P1'!$B$11:$B$190=$B393)*('P1'!$M$11:$AV$190*1))</f>
        <v>0</v>
      </c>
      <c r="W393" s="67" cm="1">
        <f t="array" ref="W393">SUMPRODUCT(('P1'!$M$8:$AV$8=W$9)*('P1'!$B$11:$B$190=$B393)*('P1'!$M$11:$AV$190*1))</f>
        <v>0</v>
      </c>
      <c r="X393" s="68" cm="1">
        <f t="array" ref="X393">SUMPRODUCT(('P1'!$M$8:$AV$8=X$9)*('P1'!$B$11:$B$190=$B393)*('P1'!$M$11:$AV$190*1))</f>
        <v>0</v>
      </c>
      <c r="Y393" s="69" cm="1">
        <f t="array" ref="Y393">SUMPRODUCT(('P1'!$M$8:$AV$8=Y$9)*('P1'!$B$11:$B$190=$B393)*('P1'!$M$11:$AV$190*1))</f>
        <v>0</v>
      </c>
      <c r="Z393" s="67" cm="1">
        <f t="array" ref="Z393">SUMPRODUCT(('P1'!$M$8:$AV$8=Z$9)*('P1'!$B$11:$B$190=$B393)*('P1'!$M$11:$AV$190*1))</f>
        <v>0</v>
      </c>
      <c r="AA393" s="68" cm="1">
        <f t="array" ref="AA393">SUMPRODUCT(('P1'!$M$8:$AV$8=AA$9)*('P1'!$B$11:$B$190=$B393)*('P1'!$M$11:$AV$190*1))</f>
        <v>0</v>
      </c>
      <c r="AB393" s="69" cm="1">
        <f t="array" ref="AB393">SUMPRODUCT(('P1'!$M$8:$AV$8=AB$9)*('P1'!$B$11:$B$190=$B393)*('P1'!$M$11:$AV$190*1))</f>
        <v>0</v>
      </c>
      <c r="AC393" s="67" cm="1">
        <f t="array" ref="AC393">SUMPRODUCT(('P1'!$M$8:$AV$8=AC$9)*('P1'!$B$11:$B$190=$B393)*('P1'!$M$11:$AV$190*1))</f>
        <v>0</v>
      </c>
      <c r="AD393" s="68" cm="1">
        <f t="array" ref="AD393">SUMPRODUCT(('P1'!$M$8:$AV$8=AD$9)*('P1'!$B$11:$B$190=$B393)*('P1'!$M$11:$AV$190*1))</f>
        <v>0</v>
      </c>
      <c r="AE393" s="69" cm="1">
        <f t="array" ref="AE393">SUMPRODUCT(('P1'!$M$8:$AV$8=AE$9)*('P1'!$B$11:$B$190=$B393)*('P1'!$M$11:$AV$190*1))</f>
        <v>0</v>
      </c>
      <c r="AF393" s="67" cm="1">
        <f t="array" ref="AF393">SUMPRODUCT(('P1'!$M$8:$AV$8=AF$9)*('P1'!$B$11:$B$190=$B393)*('P1'!$M$11:$AV$190*1))</f>
        <v>0</v>
      </c>
      <c r="AG393" s="68" cm="1">
        <f t="array" ref="AG393">SUMPRODUCT(('P1'!$M$8:$AV$8=AG$9)*('P1'!$B$11:$B$190=$B393)*('P1'!$M$11:$AV$190*1))</f>
        <v>0</v>
      </c>
      <c r="AH393" s="69" cm="1">
        <f t="array" ref="AH393">SUMPRODUCT(('P1'!$M$8:$AV$8=AH$9)*('P1'!$B$11:$B$190=$B393)*('P1'!$M$11:$AV$190*1))</f>
        <v>0</v>
      </c>
      <c r="AI393" s="67" cm="1">
        <f t="array" ref="AI393">SUMPRODUCT(('P1'!$M$8:$AV$8=AI$9)*('P1'!$B$11:$B$190=$B393)*('P1'!$M$11:$AV$190*1))</f>
        <v>0</v>
      </c>
      <c r="AJ393" s="68" cm="1">
        <f t="array" ref="AJ393">SUMPRODUCT(('P1'!$M$8:$AV$8=AJ$9)*('P1'!$B$11:$B$190=$B393)*('P1'!$M$11:$AV$190*1))</f>
        <v>0</v>
      </c>
      <c r="AK393" s="69" cm="1">
        <f t="array" ref="AK393">SUMPRODUCT(('P1'!$M$8:$AV$8=AK$9)*('P1'!$B$11:$B$190=$B393)*('P1'!$M$11:$AV$190*1))</f>
        <v>0</v>
      </c>
      <c r="AL393" s="67" cm="1">
        <f t="array" ref="AL393">SUMPRODUCT(('P1'!$M$8:$AV$8=AL$9)*('P1'!$B$11:$B$190=$B393)*('P1'!$M$11:$AV$190*1))</f>
        <v>0</v>
      </c>
      <c r="AM393" s="68" cm="1">
        <f t="array" ref="AM393">SUMPRODUCT(('P1'!$M$8:$AV$8=AM$9)*('P1'!$B$11:$B$190=$B393)*('P1'!$M$11:$AV$190*1))</f>
        <v>0</v>
      </c>
      <c r="AN393" s="69" cm="1">
        <f t="array" ref="AN393">SUMPRODUCT(('P1'!$M$8:$AV$8=AN$9)*('P1'!$B$11:$B$190=$B393)*('P1'!$M$11:$AV$190*1))</f>
        <v>0</v>
      </c>
      <c r="AO393" s="67" cm="1">
        <f t="array" ref="AO393">SUMPRODUCT(('P1'!$M$8:$AV$8=AO$9)*('P1'!$B$11:$B$190=$B393)*('P1'!$M$11:$AV$190*1))</f>
        <v>0</v>
      </c>
      <c r="AP393" s="68" cm="1">
        <f t="array" ref="AP393">SUMPRODUCT(('P1'!$M$8:$AV$8=AP$9)*('P1'!$B$11:$B$190=$B393)*('P1'!$M$11:$AV$190*1))</f>
        <v>0</v>
      </c>
      <c r="AQ393" s="69" cm="1">
        <f t="array" ref="AQ393">SUMPRODUCT(('P1'!$M$8:$AV$8=AQ$9)*('P1'!$B$11:$B$190=$B393)*('P1'!$M$11:$AV$190*1))</f>
        <v>0</v>
      </c>
      <c r="AR393" s="67" cm="1">
        <f t="array" ref="AR393">SUMPRODUCT(('P1'!$M$8:$AV$8=AR$9)*('P1'!$B$11:$B$190=$B393)*('P1'!$M$11:$AV$190*1))</f>
        <v>0</v>
      </c>
      <c r="AS393" s="68" cm="1">
        <f t="array" ref="AS393">SUMPRODUCT(('P1'!$M$8:$AV$8=AS$9)*('P1'!$B$11:$B$190=$B393)*('P1'!$M$11:$AV$190*1))</f>
        <v>0</v>
      </c>
      <c r="AT393" s="69" cm="1">
        <f t="array" ref="AT393">SUMPRODUCT(('P1'!$M$8:$AV$8=AT$9)*('P1'!$B$11:$B$190=$B393)*('P1'!$M$11:$AV$190*1))</f>
        <v>0</v>
      </c>
      <c r="AU393" s="67" cm="1">
        <f t="array" ref="AU393">SUMPRODUCT(('P1'!$M$8:$AV$8=AU$9)*('P1'!$B$11:$B$190=$B393)*('P1'!$M$11:$AV$190*1))</f>
        <v>0</v>
      </c>
      <c r="AV393" s="68" cm="1">
        <f t="array" ref="AV393">SUMPRODUCT(('P1'!$M$8:$AV$8=AV$9)*('P1'!$B$11:$B$190=$B393)*('P1'!$M$11:$AV$190*1))</f>
        <v>0</v>
      </c>
      <c r="AW393" s="69" cm="1">
        <f t="array" ref="AW393">SUMPRODUCT(('P1'!$M$8:$AV$8=AW$9)*('P1'!$B$11:$B$190=$B393)*('P1'!$M$11:$AV$190*1))</f>
        <v>0</v>
      </c>
      <c r="AX393" s="67" cm="1">
        <f t="array" ref="AX393">SUMPRODUCT(('P1'!$M$8:$AV$8=AX$9)*('P1'!$B$11:$B$190=$B393)*('P1'!$M$11:$AV$190*1))</f>
        <v>0</v>
      </c>
      <c r="AY393" s="68" cm="1">
        <f t="array" ref="AY393">SUMPRODUCT(('P1'!$M$8:$AV$8=AY$9)*('P1'!$B$11:$B$190=$B393)*('P1'!$M$11:$AV$190*1))</f>
        <v>0</v>
      </c>
      <c r="AZ393" s="69" cm="1">
        <f t="array" ref="AZ393">SUMPRODUCT(('P1'!$M$8:$AV$8=AZ$9)*('P1'!$B$11:$B$190=$B393)*('P1'!$M$11:$AV$190*1))</f>
        <v>0</v>
      </c>
      <c r="BA393" s="26"/>
      <c r="BB393" s="381"/>
      <c r="BC393" s="382"/>
      <c r="BD393" s="26"/>
      <c r="BE393" s="381">
        <f t="shared" si="385"/>
        <v>0</v>
      </c>
      <c r="BF393" s="383">
        <f t="shared" si="386"/>
        <v>0</v>
      </c>
      <c r="BG393" s="26"/>
      <c r="BH393" s="381">
        <f t="shared" si="387"/>
        <v>0</v>
      </c>
      <c r="BI393" s="383">
        <f t="shared" si="359"/>
        <v>0</v>
      </c>
    </row>
    <row r="394" spans="2:61" ht="12" hidden="1" customHeight="1" outlineLevel="1" x14ac:dyDescent="0.35">
      <c r="B394" s="61" t="s">
        <v>557</v>
      </c>
      <c r="C394" s="62">
        <f>IFERROR(VLOOKUP($B394,'P1'!$B:$AQ,2,FALSE),0)</f>
        <v>0</v>
      </c>
      <c r="D394" s="391">
        <f>IFERROR(VLOOKUP($B394,'P1'!$B:$AQ,3,FALSE),0)</f>
        <v>0</v>
      </c>
      <c r="E394" s="377">
        <f>IFERROR(VLOOKUP($B394,'P1'!$B:$AQ,4,FALSE),0)</f>
        <v>0</v>
      </c>
      <c r="F394" s="376">
        <f>IFERROR(VLOOKUP($B394,'P1'!$B:$AQ,5,FALSE),0)</f>
        <v>0</v>
      </c>
      <c r="G394" s="377">
        <f>IFERROR(VLOOKUP($B394,'P1'!$B:$AQ,6,FALSE),0)</f>
        <v>0</v>
      </c>
      <c r="H394" s="378">
        <f>IFERROR(VLOOKUP($B394,'P1'!$B:$AQ,7,FALSE),0)</f>
        <v>0</v>
      </c>
      <c r="I394" s="379">
        <f>IFERROR(VLOOKUP($B394,'P1'!$B:$AQ,8,FALSE),0)</f>
        <v>0</v>
      </c>
      <c r="J394" s="65">
        <f>IFERROR(VLOOKUP($B394,'P1'!$B:$AQ,9,FALSE),0)</f>
        <v>0</v>
      </c>
      <c r="K394" s="392"/>
      <c r="L394" s="68">
        <f t="shared" si="388"/>
        <v>0</v>
      </c>
      <c r="M394" s="393"/>
      <c r="N394" s="393"/>
      <c r="O394" s="66">
        <f t="shared" si="389"/>
        <v>0</v>
      </c>
      <c r="P394" s="26"/>
      <c r="Q394" s="67" cm="1">
        <f t="array" ref="Q394">SUMPRODUCT(('P1'!$M$8:$AV$8=Q$9)*('P1'!$B$11:$B$190=$B394)*('P1'!$M$11:$AV$190*1))</f>
        <v>0</v>
      </c>
      <c r="R394" s="68" cm="1">
        <f t="array" ref="R394">SUMPRODUCT(('P1'!$M$8:$AV$8=R$9)*('P1'!$B$11:$B$190=$B394)*('P1'!$M$11:$AV$190*1))</f>
        <v>0</v>
      </c>
      <c r="S394" s="69" cm="1">
        <f t="array" ref="S394">SUMPRODUCT(('P1'!$M$8:$AV$8=S$9)*('P1'!$B$11:$B$190=$B394)*('P1'!$M$11:$AV$190*1))</f>
        <v>0</v>
      </c>
      <c r="T394" s="67" cm="1">
        <f t="array" ref="T394">SUMPRODUCT(('P1'!$M$8:$AV$8=T$9)*('P1'!$B$11:$B$190=$B394)*('P1'!$M$11:$AV$190*1))</f>
        <v>0</v>
      </c>
      <c r="U394" s="68" cm="1">
        <f t="array" ref="U394">SUMPRODUCT(('P1'!$M$8:$AV$8=U$9)*('P1'!$B$11:$B$190=$B394)*('P1'!$M$11:$AV$190*1))</f>
        <v>0</v>
      </c>
      <c r="V394" s="69" cm="1">
        <f t="array" ref="V394">SUMPRODUCT(('P1'!$M$8:$AV$8=V$9)*('P1'!$B$11:$B$190=$B394)*('P1'!$M$11:$AV$190*1))</f>
        <v>0</v>
      </c>
      <c r="W394" s="67" cm="1">
        <f t="array" ref="W394">SUMPRODUCT(('P1'!$M$8:$AV$8=W$9)*('P1'!$B$11:$B$190=$B394)*('P1'!$M$11:$AV$190*1))</f>
        <v>0</v>
      </c>
      <c r="X394" s="68" cm="1">
        <f t="array" ref="X394">SUMPRODUCT(('P1'!$M$8:$AV$8=X$9)*('P1'!$B$11:$B$190=$B394)*('P1'!$M$11:$AV$190*1))</f>
        <v>0</v>
      </c>
      <c r="Y394" s="69" cm="1">
        <f t="array" ref="Y394">SUMPRODUCT(('P1'!$M$8:$AV$8=Y$9)*('P1'!$B$11:$B$190=$B394)*('P1'!$M$11:$AV$190*1))</f>
        <v>0</v>
      </c>
      <c r="Z394" s="67" cm="1">
        <f t="array" ref="Z394">SUMPRODUCT(('P1'!$M$8:$AV$8=Z$9)*('P1'!$B$11:$B$190=$B394)*('P1'!$M$11:$AV$190*1))</f>
        <v>0</v>
      </c>
      <c r="AA394" s="68" cm="1">
        <f t="array" ref="AA394">SUMPRODUCT(('P1'!$M$8:$AV$8=AA$9)*('P1'!$B$11:$B$190=$B394)*('P1'!$M$11:$AV$190*1))</f>
        <v>0</v>
      </c>
      <c r="AB394" s="69" cm="1">
        <f t="array" ref="AB394">SUMPRODUCT(('P1'!$M$8:$AV$8=AB$9)*('P1'!$B$11:$B$190=$B394)*('P1'!$M$11:$AV$190*1))</f>
        <v>0</v>
      </c>
      <c r="AC394" s="67" cm="1">
        <f t="array" ref="AC394">SUMPRODUCT(('P1'!$M$8:$AV$8=AC$9)*('P1'!$B$11:$B$190=$B394)*('P1'!$M$11:$AV$190*1))</f>
        <v>0</v>
      </c>
      <c r="AD394" s="68" cm="1">
        <f t="array" ref="AD394">SUMPRODUCT(('P1'!$M$8:$AV$8=AD$9)*('P1'!$B$11:$B$190=$B394)*('P1'!$M$11:$AV$190*1))</f>
        <v>0</v>
      </c>
      <c r="AE394" s="69" cm="1">
        <f t="array" ref="AE394">SUMPRODUCT(('P1'!$M$8:$AV$8=AE$9)*('P1'!$B$11:$B$190=$B394)*('P1'!$M$11:$AV$190*1))</f>
        <v>0</v>
      </c>
      <c r="AF394" s="67" cm="1">
        <f t="array" ref="AF394">SUMPRODUCT(('P1'!$M$8:$AV$8=AF$9)*('P1'!$B$11:$B$190=$B394)*('P1'!$M$11:$AV$190*1))</f>
        <v>0</v>
      </c>
      <c r="AG394" s="68" cm="1">
        <f t="array" ref="AG394">SUMPRODUCT(('P1'!$M$8:$AV$8=AG$9)*('P1'!$B$11:$B$190=$B394)*('P1'!$M$11:$AV$190*1))</f>
        <v>0</v>
      </c>
      <c r="AH394" s="69" cm="1">
        <f t="array" ref="AH394">SUMPRODUCT(('P1'!$M$8:$AV$8=AH$9)*('P1'!$B$11:$B$190=$B394)*('P1'!$M$11:$AV$190*1))</f>
        <v>0</v>
      </c>
      <c r="AI394" s="67" cm="1">
        <f t="array" ref="AI394">SUMPRODUCT(('P1'!$M$8:$AV$8=AI$9)*('P1'!$B$11:$B$190=$B394)*('P1'!$M$11:$AV$190*1))</f>
        <v>0</v>
      </c>
      <c r="AJ394" s="68" cm="1">
        <f t="array" ref="AJ394">SUMPRODUCT(('P1'!$M$8:$AV$8=AJ$9)*('P1'!$B$11:$B$190=$B394)*('P1'!$M$11:$AV$190*1))</f>
        <v>0</v>
      </c>
      <c r="AK394" s="69" cm="1">
        <f t="array" ref="AK394">SUMPRODUCT(('P1'!$M$8:$AV$8=AK$9)*('P1'!$B$11:$B$190=$B394)*('P1'!$M$11:$AV$190*1))</f>
        <v>0</v>
      </c>
      <c r="AL394" s="67" cm="1">
        <f t="array" ref="AL394">SUMPRODUCT(('P1'!$M$8:$AV$8=AL$9)*('P1'!$B$11:$B$190=$B394)*('P1'!$M$11:$AV$190*1))</f>
        <v>0</v>
      </c>
      <c r="AM394" s="68" cm="1">
        <f t="array" ref="AM394">SUMPRODUCT(('P1'!$M$8:$AV$8=AM$9)*('P1'!$B$11:$B$190=$B394)*('P1'!$M$11:$AV$190*1))</f>
        <v>0</v>
      </c>
      <c r="AN394" s="69" cm="1">
        <f t="array" ref="AN394">SUMPRODUCT(('P1'!$M$8:$AV$8=AN$9)*('P1'!$B$11:$B$190=$B394)*('P1'!$M$11:$AV$190*1))</f>
        <v>0</v>
      </c>
      <c r="AO394" s="67" cm="1">
        <f t="array" ref="AO394">SUMPRODUCT(('P1'!$M$8:$AV$8=AO$9)*('P1'!$B$11:$B$190=$B394)*('P1'!$M$11:$AV$190*1))</f>
        <v>0</v>
      </c>
      <c r="AP394" s="68" cm="1">
        <f t="array" ref="AP394">SUMPRODUCT(('P1'!$M$8:$AV$8=AP$9)*('P1'!$B$11:$B$190=$B394)*('P1'!$M$11:$AV$190*1))</f>
        <v>0</v>
      </c>
      <c r="AQ394" s="69" cm="1">
        <f t="array" ref="AQ394">SUMPRODUCT(('P1'!$M$8:$AV$8=AQ$9)*('P1'!$B$11:$B$190=$B394)*('P1'!$M$11:$AV$190*1))</f>
        <v>0</v>
      </c>
      <c r="AR394" s="67" cm="1">
        <f t="array" ref="AR394">SUMPRODUCT(('P1'!$M$8:$AV$8=AR$9)*('P1'!$B$11:$B$190=$B394)*('P1'!$M$11:$AV$190*1))</f>
        <v>0</v>
      </c>
      <c r="AS394" s="68" cm="1">
        <f t="array" ref="AS394">SUMPRODUCT(('P1'!$M$8:$AV$8=AS$9)*('P1'!$B$11:$B$190=$B394)*('P1'!$M$11:$AV$190*1))</f>
        <v>0</v>
      </c>
      <c r="AT394" s="69" cm="1">
        <f t="array" ref="AT394">SUMPRODUCT(('P1'!$M$8:$AV$8=AT$9)*('P1'!$B$11:$B$190=$B394)*('P1'!$M$11:$AV$190*1))</f>
        <v>0</v>
      </c>
      <c r="AU394" s="67" cm="1">
        <f t="array" ref="AU394">SUMPRODUCT(('P1'!$M$8:$AV$8=AU$9)*('P1'!$B$11:$B$190=$B394)*('P1'!$M$11:$AV$190*1))</f>
        <v>0</v>
      </c>
      <c r="AV394" s="68" cm="1">
        <f t="array" ref="AV394">SUMPRODUCT(('P1'!$M$8:$AV$8=AV$9)*('P1'!$B$11:$B$190=$B394)*('P1'!$M$11:$AV$190*1))</f>
        <v>0</v>
      </c>
      <c r="AW394" s="69" cm="1">
        <f t="array" ref="AW394">SUMPRODUCT(('P1'!$M$8:$AV$8=AW$9)*('P1'!$B$11:$B$190=$B394)*('P1'!$M$11:$AV$190*1))</f>
        <v>0</v>
      </c>
      <c r="AX394" s="67" cm="1">
        <f t="array" ref="AX394">SUMPRODUCT(('P1'!$M$8:$AV$8=AX$9)*('P1'!$B$11:$B$190=$B394)*('P1'!$M$11:$AV$190*1))</f>
        <v>0</v>
      </c>
      <c r="AY394" s="68" cm="1">
        <f t="array" ref="AY394">SUMPRODUCT(('P1'!$M$8:$AV$8=AY$9)*('P1'!$B$11:$B$190=$B394)*('P1'!$M$11:$AV$190*1))</f>
        <v>0</v>
      </c>
      <c r="AZ394" s="69" cm="1">
        <f t="array" ref="AZ394">SUMPRODUCT(('P1'!$M$8:$AV$8=AZ$9)*('P1'!$B$11:$B$190=$B394)*('P1'!$M$11:$AV$190*1))</f>
        <v>0</v>
      </c>
      <c r="BA394" s="26"/>
      <c r="BB394" s="381"/>
      <c r="BC394" s="382"/>
      <c r="BD394" s="26"/>
      <c r="BE394" s="381">
        <f t="shared" si="385"/>
        <v>0</v>
      </c>
      <c r="BF394" s="383">
        <f t="shared" si="386"/>
        <v>0</v>
      </c>
      <c r="BG394" s="26"/>
      <c r="BH394" s="381">
        <f t="shared" si="387"/>
        <v>0</v>
      </c>
      <c r="BI394" s="383">
        <f t="shared" si="359"/>
        <v>0</v>
      </c>
    </row>
    <row r="395" spans="2:61" ht="14.5" collapsed="1" x14ac:dyDescent="0.35">
      <c r="B395" s="26"/>
      <c r="C395" s="363" t="str">
        <f>B4</f>
        <v>P2</v>
      </c>
      <c r="D395" s="364"/>
      <c r="E395" s="365"/>
      <c r="F395" s="366"/>
      <c r="G395" s="365"/>
      <c r="H395" s="367"/>
      <c r="I395" s="386"/>
      <c r="J395" s="369"/>
      <c r="K395" s="370"/>
      <c r="L395" s="371"/>
      <c r="M395" s="371"/>
      <c r="N395" s="371"/>
      <c r="O395" s="372"/>
      <c r="P395" s="50"/>
      <c r="Q395" s="387"/>
      <c r="R395" s="149"/>
      <c r="S395" s="419"/>
      <c r="T395" s="387"/>
      <c r="U395" s="149"/>
      <c r="V395" s="419"/>
      <c r="W395" s="387"/>
      <c r="X395" s="149"/>
      <c r="Y395" s="419"/>
      <c r="Z395" s="387"/>
      <c r="AA395" s="149"/>
      <c r="AB395" s="419"/>
      <c r="AC395" s="387"/>
      <c r="AD395" s="149"/>
      <c r="AE395" s="419"/>
      <c r="AF395" s="387"/>
      <c r="AG395" s="149"/>
      <c r="AH395" s="419"/>
      <c r="AI395" s="387"/>
      <c r="AJ395" s="149"/>
      <c r="AK395" s="419"/>
      <c r="AL395" s="387"/>
      <c r="AM395" s="149"/>
      <c r="AN395" s="419"/>
      <c r="AO395" s="387"/>
      <c r="AP395" s="149"/>
      <c r="AQ395" s="419"/>
      <c r="AR395" s="387"/>
      <c r="AS395" s="149"/>
      <c r="AT395" s="419"/>
      <c r="AU395" s="387"/>
      <c r="AV395" s="149"/>
      <c r="AW395" s="419"/>
      <c r="AX395" s="387"/>
      <c r="AY395" s="149"/>
      <c r="AZ395" s="419"/>
      <c r="BA395" s="26"/>
      <c r="BB395" s="388"/>
      <c r="BC395" s="389"/>
      <c r="BD395" s="26"/>
      <c r="BE395" s="388"/>
      <c r="BF395" s="390"/>
      <c r="BG395" s="26"/>
      <c r="BH395" s="388"/>
      <c r="BI395" s="390">
        <f t="shared" si="359"/>
        <v>0</v>
      </c>
    </row>
    <row r="396" spans="2:61" ht="14.5" x14ac:dyDescent="0.35">
      <c r="B396" s="61" t="s">
        <v>198</v>
      </c>
      <c r="C396" s="62">
        <f>IFERROR(VLOOKUP($B396,'P2'!$B:$AQ,2,FALSE),0)</f>
        <v>0</v>
      </c>
      <c r="D396" s="376">
        <f>IFERROR(VLOOKUP($B396,'P2'!$B:$AQ,3,FALSE),0)</f>
        <v>0</v>
      </c>
      <c r="E396" s="377">
        <f>IFERROR(VLOOKUP($B396,'P2'!$B:$AQ,4,FALSE),0)</f>
        <v>0</v>
      </c>
      <c r="F396" s="376">
        <f>IFERROR(VLOOKUP($B396,'P2'!$B:$AQ,5,FALSE),0)</f>
        <v>0</v>
      </c>
      <c r="G396" s="377">
        <f>IFERROR(VLOOKUP($B396,'P2'!$B:$AQ,6,FALSE),0)</f>
        <v>0</v>
      </c>
      <c r="H396" s="378">
        <f>IFERROR(VLOOKUP($B396,'P2'!$B:$AQ,7,FALSE),0)</f>
        <v>0</v>
      </c>
      <c r="I396" s="394">
        <f>IFERROR(VLOOKUP($B396,'P2'!$B:$AQ,8,FALSE),0)</f>
        <v>0</v>
      </c>
      <c r="J396" s="395">
        <f>IFERROR(VLOOKUP($B396,'P2'!$B:$AQ,9,FALSE),0)</f>
        <v>0</v>
      </c>
      <c r="K396" s="392"/>
      <c r="L396" s="393"/>
      <c r="M396" s="68">
        <f t="shared" ref="M396" si="390">D396*F396*H396*J396</f>
        <v>0</v>
      </c>
      <c r="N396" s="393"/>
      <c r="O396" s="66">
        <f>SUM(K396:N396)</f>
        <v>0</v>
      </c>
      <c r="P396" s="26"/>
      <c r="Q396" s="67" cm="1">
        <f t="array" ref="Q396">SUMPRODUCT(('P2'!$M$8:$AV$8=Q$9)*('P2'!$B$11:$B$190=$B396)*('P2'!$M$11:$AV$190*1))</f>
        <v>0</v>
      </c>
      <c r="R396" s="68" cm="1">
        <f t="array" ref="R396">SUMPRODUCT(('P2'!$M$8:$AV$8=R$9)*('P2'!$B$11:$B$190=$B396)*('P2'!$M$11:$AV$190*1))</f>
        <v>0</v>
      </c>
      <c r="S396" s="69" cm="1">
        <f t="array" ref="S396">SUMPRODUCT(('P2'!$M$8:$AV$8=S$9)*('P2'!$B$11:$B$190=$B396)*('P2'!$M$11:$AV$190*1))</f>
        <v>0</v>
      </c>
      <c r="T396" s="67" cm="1">
        <f t="array" ref="T396">SUMPRODUCT(('P2'!$M$8:$AV$8=T$9)*('P2'!$B$11:$B$190=$B396)*('P2'!$M$11:$AV$190*1))</f>
        <v>0</v>
      </c>
      <c r="U396" s="68" cm="1">
        <f t="array" ref="U396">SUMPRODUCT(('P2'!$M$8:$AV$8=U$9)*('P2'!$B$11:$B$190=$B396)*('P2'!$M$11:$AV$190*1))</f>
        <v>0</v>
      </c>
      <c r="V396" s="69" cm="1">
        <f t="array" ref="V396">SUMPRODUCT(('P2'!$M$8:$AV$8=V$9)*('P2'!$B$11:$B$190=$B396)*('P2'!$M$11:$AV$190*1))</f>
        <v>0</v>
      </c>
      <c r="W396" s="67" cm="1">
        <f t="array" ref="W396">SUMPRODUCT(('P2'!$M$8:$AV$8=W$9)*('P2'!$B$11:$B$190=$B396)*('P2'!$M$11:$AV$190*1))</f>
        <v>0</v>
      </c>
      <c r="X396" s="68" cm="1">
        <f t="array" ref="X396">SUMPRODUCT(('P2'!$M$8:$AV$8=X$9)*('P2'!$B$11:$B$190=$B396)*('P2'!$M$11:$AV$190*1))</f>
        <v>0</v>
      </c>
      <c r="Y396" s="69" cm="1">
        <f t="array" ref="Y396">SUMPRODUCT(('P2'!$M$8:$AV$8=Y$9)*('P2'!$B$11:$B$190=$B396)*('P2'!$M$11:$AV$190*1))</f>
        <v>0</v>
      </c>
      <c r="Z396" s="67" cm="1">
        <f t="array" ref="Z396">SUMPRODUCT(('P2'!$M$8:$AV$8=Z$9)*('P2'!$B$11:$B$190=$B396)*('P2'!$M$11:$AV$190*1))</f>
        <v>0</v>
      </c>
      <c r="AA396" s="68" cm="1">
        <f t="array" ref="AA396">SUMPRODUCT(('P2'!$M$8:$AV$8=AA$9)*('P2'!$B$11:$B$190=$B396)*('P2'!$M$11:$AV$190*1))</f>
        <v>0</v>
      </c>
      <c r="AB396" s="69" cm="1">
        <f t="array" ref="AB396">SUMPRODUCT(('P2'!$M$8:$AV$8=AB$9)*('P2'!$B$11:$B$190=$B396)*('P2'!$M$11:$AV$190*1))</f>
        <v>0</v>
      </c>
      <c r="AC396" s="67" cm="1">
        <f t="array" ref="AC396">SUMPRODUCT(('P2'!$M$8:$AV$8=AC$9)*('P2'!$B$11:$B$190=$B396)*('P2'!$M$11:$AV$190*1))</f>
        <v>0</v>
      </c>
      <c r="AD396" s="68" cm="1">
        <f t="array" ref="AD396">SUMPRODUCT(('P2'!$M$8:$AV$8=AD$9)*('P2'!$B$11:$B$190=$B396)*('P2'!$M$11:$AV$190*1))</f>
        <v>0</v>
      </c>
      <c r="AE396" s="69" cm="1">
        <f t="array" ref="AE396">SUMPRODUCT(('P2'!$M$8:$AV$8=AE$9)*('P2'!$B$11:$B$190=$B396)*('P2'!$M$11:$AV$190*1))</f>
        <v>0</v>
      </c>
      <c r="AF396" s="67" cm="1">
        <f t="array" ref="AF396">SUMPRODUCT(('P2'!$M$8:$AV$8=AF$9)*('P2'!$B$11:$B$190=$B396)*('P2'!$M$11:$AV$190*1))</f>
        <v>0</v>
      </c>
      <c r="AG396" s="68" cm="1">
        <f t="array" ref="AG396">SUMPRODUCT(('P2'!$M$8:$AV$8=AG$9)*('P2'!$B$11:$B$190=$B396)*('P2'!$M$11:$AV$190*1))</f>
        <v>0</v>
      </c>
      <c r="AH396" s="69" cm="1">
        <f t="array" ref="AH396">SUMPRODUCT(('P2'!$M$8:$AV$8=AH$9)*('P2'!$B$11:$B$190=$B396)*('P2'!$M$11:$AV$190*1))</f>
        <v>0</v>
      </c>
      <c r="AI396" s="67" cm="1">
        <f t="array" ref="AI396">SUMPRODUCT(('P2'!$M$8:$AV$8=AI$9)*('P2'!$B$11:$B$190=$B396)*('P2'!$M$11:$AV$190*1))</f>
        <v>0</v>
      </c>
      <c r="AJ396" s="68" cm="1">
        <f t="array" ref="AJ396">SUMPRODUCT(('P2'!$M$8:$AV$8=AJ$9)*('P2'!$B$11:$B$190=$B396)*('P2'!$M$11:$AV$190*1))</f>
        <v>0</v>
      </c>
      <c r="AK396" s="69" cm="1">
        <f t="array" ref="AK396">SUMPRODUCT(('P2'!$M$8:$AV$8=AK$9)*('P2'!$B$11:$B$190=$B396)*('P2'!$M$11:$AV$190*1))</f>
        <v>0</v>
      </c>
      <c r="AL396" s="67" cm="1">
        <f t="array" ref="AL396">SUMPRODUCT(('P2'!$M$8:$AV$8=AL$9)*('P2'!$B$11:$B$190=$B396)*('P2'!$M$11:$AV$190*1))</f>
        <v>0</v>
      </c>
      <c r="AM396" s="68" cm="1">
        <f t="array" ref="AM396">SUMPRODUCT(('P2'!$M$8:$AV$8=AM$9)*('P2'!$B$11:$B$190=$B396)*('P2'!$M$11:$AV$190*1))</f>
        <v>0</v>
      </c>
      <c r="AN396" s="69" cm="1">
        <f t="array" ref="AN396">SUMPRODUCT(('P2'!$M$8:$AV$8=AN$9)*('P2'!$B$11:$B$190=$B396)*('P2'!$M$11:$AV$190*1))</f>
        <v>0</v>
      </c>
      <c r="AO396" s="67" cm="1">
        <f t="array" ref="AO396">SUMPRODUCT(('P2'!$M$8:$AV$8=AO$9)*('P2'!$B$11:$B$190=$B396)*('P2'!$M$11:$AV$190*1))</f>
        <v>0</v>
      </c>
      <c r="AP396" s="68" cm="1">
        <f t="array" ref="AP396">SUMPRODUCT(('P2'!$M$8:$AV$8=AP$9)*('P2'!$B$11:$B$190=$B396)*('P2'!$M$11:$AV$190*1))</f>
        <v>0</v>
      </c>
      <c r="AQ396" s="69" cm="1">
        <f t="array" ref="AQ396">SUMPRODUCT(('P2'!$M$8:$AV$8=AQ$9)*('P2'!$B$11:$B$190=$B396)*('P2'!$M$11:$AV$190*1))</f>
        <v>0</v>
      </c>
      <c r="AR396" s="67" cm="1">
        <f t="array" ref="AR396">SUMPRODUCT(('P2'!$M$8:$AV$8=AR$9)*('P2'!$B$11:$B$190=$B396)*('P2'!$M$11:$AV$190*1))</f>
        <v>0</v>
      </c>
      <c r="AS396" s="68" cm="1">
        <f t="array" ref="AS396">SUMPRODUCT(('P2'!$M$8:$AV$8=AS$9)*('P2'!$B$11:$B$190=$B396)*('P2'!$M$11:$AV$190*1))</f>
        <v>0</v>
      </c>
      <c r="AT396" s="69" cm="1">
        <f t="array" ref="AT396">SUMPRODUCT(('P2'!$M$8:$AV$8=AT$9)*('P2'!$B$11:$B$190=$B396)*('P2'!$M$11:$AV$190*1))</f>
        <v>0</v>
      </c>
      <c r="AU396" s="67" cm="1">
        <f t="array" ref="AU396">SUMPRODUCT(('P2'!$M$8:$AV$8=AU$9)*('P2'!$B$11:$B$190=$B396)*('P2'!$M$11:$AV$190*1))</f>
        <v>0</v>
      </c>
      <c r="AV396" s="68" cm="1">
        <f t="array" ref="AV396">SUMPRODUCT(('P2'!$M$8:$AV$8=AV$9)*('P2'!$B$11:$B$190=$B396)*('P2'!$M$11:$AV$190*1))</f>
        <v>0</v>
      </c>
      <c r="AW396" s="69" cm="1">
        <f t="array" ref="AW396">SUMPRODUCT(('P2'!$M$8:$AV$8=AW$9)*('P2'!$B$11:$B$190=$B396)*('P2'!$M$11:$AV$190*1))</f>
        <v>0</v>
      </c>
      <c r="AX396" s="67" cm="1">
        <f t="array" ref="AX396">SUMPRODUCT(('P2'!$M$8:$AV$8=AX$9)*('P2'!$B$11:$B$190=$B396)*('P2'!$M$11:$AV$190*1))</f>
        <v>0</v>
      </c>
      <c r="AY396" s="68" cm="1">
        <f t="array" ref="AY396">SUMPRODUCT(('P2'!$M$8:$AV$8=AY$9)*('P2'!$B$11:$B$190=$B396)*('P2'!$M$11:$AV$190*1))</f>
        <v>0</v>
      </c>
      <c r="AZ396" s="69" cm="1">
        <f t="array" ref="AZ396">SUMPRODUCT(('P2'!$M$8:$AV$8=AZ$9)*('P2'!$B$11:$B$190=$B396)*('P2'!$M$11:$AV$190*1))</f>
        <v>0</v>
      </c>
      <c r="BA396" s="26"/>
      <c r="BB396" s="381"/>
      <c r="BC396" s="382"/>
      <c r="BD396" s="26"/>
      <c r="BE396" s="381">
        <f t="shared" ref="BE396:BE405" si="391">SUM(Q396:AZ396)</f>
        <v>0</v>
      </c>
      <c r="BF396" s="383">
        <f t="shared" ref="BF396:BF405" si="392">IFERROR(BE396/O396,0)</f>
        <v>0</v>
      </c>
      <c r="BG396" s="26"/>
      <c r="BH396" s="381">
        <f t="shared" ref="BH396:BH405" si="393">BB396+BE396</f>
        <v>0</v>
      </c>
      <c r="BI396" s="383">
        <f t="shared" si="359"/>
        <v>0</v>
      </c>
    </row>
    <row r="397" spans="2:61" ht="14.5" x14ac:dyDescent="0.35">
      <c r="B397" s="61" t="s">
        <v>199</v>
      </c>
      <c r="C397" s="62">
        <f>IFERROR(VLOOKUP($B397,'P2'!$B:$AQ,2,FALSE),0)</f>
        <v>0</v>
      </c>
      <c r="D397" s="376">
        <f>IFERROR(VLOOKUP($B397,'P2'!$B:$AQ,3,FALSE),0)</f>
        <v>0</v>
      </c>
      <c r="E397" s="377">
        <f>IFERROR(VLOOKUP($B397,'P2'!$B:$AQ,4,FALSE),0)</f>
        <v>0</v>
      </c>
      <c r="F397" s="376">
        <f>IFERROR(VLOOKUP($B397,'P2'!$B:$AQ,5,FALSE),0)</f>
        <v>0</v>
      </c>
      <c r="G397" s="377">
        <f>IFERROR(VLOOKUP($B397,'P2'!$B:$AQ,6,FALSE),0)</f>
        <v>0</v>
      </c>
      <c r="H397" s="378">
        <f>IFERROR(VLOOKUP($B397,'P2'!$B:$AQ,7,FALSE),0)</f>
        <v>0</v>
      </c>
      <c r="I397" s="394">
        <f>IFERROR(VLOOKUP($B397,'P2'!$B:$AQ,8,FALSE),0)</f>
        <v>0</v>
      </c>
      <c r="J397" s="395">
        <f>IFERROR(VLOOKUP($B397,'P2'!$B:$AQ,9,FALSE),0)</f>
        <v>0</v>
      </c>
      <c r="K397" s="392"/>
      <c r="L397" s="393"/>
      <c r="M397" s="68">
        <f t="shared" ref="M397:M405" si="394">D397*F397*H397*J397</f>
        <v>0</v>
      </c>
      <c r="N397" s="393"/>
      <c r="O397" s="66">
        <f t="shared" ref="O397:O405" si="395">SUM(K397:N397)</f>
        <v>0</v>
      </c>
      <c r="P397" s="26"/>
      <c r="Q397" s="67" cm="1">
        <f t="array" ref="Q397">SUMPRODUCT(('P2'!$M$8:$AV$8=Q$9)*('P2'!$B$11:$B$190=$B397)*('P2'!$M$11:$AV$190*1))</f>
        <v>0</v>
      </c>
      <c r="R397" s="68" cm="1">
        <f t="array" ref="R397">SUMPRODUCT(('P2'!$M$8:$AV$8=R$9)*('P2'!$B$11:$B$190=$B397)*('P2'!$M$11:$AV$190*1))</f>
        <v>0</v>
      </c>
      <c r="S397" s="69" cm="1">
        <f t="array" ref="S397">SUMPRODUCT(('P2'!$M$8:$AV$8=S$9)*('P2'!$B$11:$B$190=$B397)*('P2'!$M$11:$AV$190*1))</f>
        <v>0</v>
      </c>
      <c r="T397" s="67" cm="1">
        <f t="array" ref="T397">SUMPRODUCT(('P2'!$M$8:$AV$8=T$9)*('P2'!$B$11:$B$190=$B397)*('P2'!$M$11:$AV$190*1))</f>
        <v>0</v>
      </c>
      <c r="U397" s="68" cm="1">
        <f t="array" ref="U397">SUMPRODUCT(('P2'!$M$8:$AV$8=U$9)*('P2'!$B$11:$B$190=$B397)*('P2'!$M$11:$AV$190*1))</f>
        <v>0</v>
      </c>
      <c r="V397" s="69" cm="1">
        <f t="array" ref="V397">SUMPRODUCT(('P2'!$M$8:$AV$8=V$9)*('P2'!$B$11:$B$190=$B397)*('P2'!$M$11:$AV$190*1))</f>
        <v>0</v>
      </c>
      <c r="W397" s="67" cm="1">
        <f t="array" ref="W397">SUMPRODUCT(('P2'!$M$8:$AV$8=W$9)*('P2'!$B$11:$B$190=$B397)*('P2'!$M$11:$AV$190*1))</f>
        <v>0</v>
      </c>
      <c r="X397" s="68" cm="1">
        <f t="array" ref="X397">SUMPRODUCT(('P2'!$M$8:$AV$8=X$9)*('P2'!$B$11:$B$190=$B397)*('P2'!$M$11:$AV$190*1))</f>
        <v>0</v>
      </c>
      <c r="Y397" s="69" cm="1">
        <f t="array" ref="Y397">SUMPRODUCT(('P2'!$M$8:$AV$8=Y$9)*('P2'!$B$11:$B$190=$B397)*('P2'!$M$11:$AV$190*1))</f>
        <v>0</v>
      </c>
      <c r="Z397" s="67" cm="1">
        <f t="array" ref="Z397">SUMPRODUCT(('P2'!$M$8:$AV$8=Z$9)*('P2'!$B$11:$B$190=$B397)*('P2'!$M$11:$AV$190*1))</f>
        <v>0</v>
      </c>
      <c r="AA397" s="68" cm="1">
        <f t="array" ref="AA397">SUMPRODUCT(('P2'!$M$8:$AV$8=AA$9)*('P2'!$B$11:$B$190=$B397)*('P2'!$M$11:$AV$190*1))</f>
        <v>0</v>
      </c>
      <c r="AB397" s="69" cm="1">
        <f t="array" ref="AB397">SUMPRODUCT(('P2'!$M$8:$AV$8=AB$9)*('P2'!$B$11:$B$190=$B397)*('P2'!$M$11:$AV$190*1))</f>
        <v>0</v>
      </c>
      <c r="AC397" s="67" cm="1">
        <f t="array" ref="AC397">SUMPRODUCT(('P2'!$M$8:$AV$8=AC$9)*('P2'!$B$11:$B$190=$B397)*('P2'!$M$11:$AV$190*1))</f>
        <v>0</v>
      </c>
      <c r="AD397" s="68" cm="1">
        <f t="array" ref="AD397">SUMPRODUCT(('P2'!$M$8:$AV$8=AD$9)*('P2'!$B$11:$B$190=$B397)*('P2'!$M$11:$AV$190*1))</f>
        <v>0</v>
      </c>
      <c r="AE397" s="69" cm="1">
        <f t="array" ref="AE397">SUMPRODUCT(('P2'!$M$8:$AV$8=AE$9)*('P2'!$B$11:$B$190=$B397)*('P2'!$M$11:$AV$190*1))</f>
        <v>0</v>
      </c>
      <c r="AF397" s="67" cm="1">
        <f t="array" ref="AF397">SUMPRODUCT(('P2'!$M$8:$AV$8=AF$9)*('P2'!$B$11:$B$190=$B397)*('P2'!$M$11:$AV$190*1))</f>
        <v>0</v>
      </c>
      <c r="AG397" s="68" cm="1">
        <f t="array" ref="AG397">SUMPRODUCT(('P2'!$M$8:$AV$8=AG$9)*('P2'!$B$11:$B$190=$B397)*('P2'!$M$11:$AV$190*1))</f>
        <v>0</v>
      </c>
      <c r="AH397" s="69" cm="1">
        <f t="array" ref="AH397">SUMPRODUCT(('P2'!$M$8:$AV$8=AH$9)*('P2'!$B$11:$B$190=$B397)*('P2'!$M$11:$AV$190*1))</f>
        <v>0</v>
      </c>
      <c r="AI397" s="67" cm="1">
        <f t="array" ref="AI397">SUMPRODUCT(('P2'!$M$8:$AV$8=AI$9)*('P2'!$B$11:$B$190=$B397)*('P2'!$M$11:$AV$190*1))</f>
        <v>0</v>
      </c>
      <c r="AJ397" s="68" cm="1">
        <f t="array" ref="AJ397">SUMPRODUCT(('P2'!$M$8:$AV$8=AJ$9)*('P2'!$B$11:$B$190=$B397)*('P2'!$M$11:$AV$190*1))</f>
        <v>0</v>
      </c>
      <c r="AK397" s="69" cm="1">
        <f t="array" ref="AK397">SUMPRODUCT(('P2'!$M$8:$AV$8=AK$9)*('P2'!$B$11:$B$190=$B397)*('P2'!$M$11:$AV$190*1))</f>
        <v>0</v>
      </c>
      <c r="AL397" s="67" cm="1">
        <f t="array" ref="AL397">SUMPRODUCT(('P2'!$M$8:$AV$8=AL$9)*('P2'!$B$11:$B$190=$B397)*('P2'!$M$11:$AV$190*1))</f>
        <v>0</v>
      </c>
      <c r="AM397" s="68" cm="1">
        <f t="array" ref="AM397">SUMPRODUCT(('P2'!$M$8:$AV$8=AM$9)*('P2'!$B$11:$B$190=$B397)*('P2'!$M$11:$AV$190*1))</f>
        <v>0</v>
      </c>
      <c r="AN397" s="69" cm="1">
        <f t="array" ref="AN397">SUMPRODUCT(('P2'!$M$8:$AV$8=AN$9)*('P2'!$B$11:$B$190=$B397)*('P2'!$M$11:$AV$190*1))</f>
        <v>0</v>
      </c>
      <c r="AO397" s="67" cm="1">
        <f t="array" ref="AO397">SUMPRODUCT(('P2'!$M$8:$AV$8=AO$9)*('P2'!$B$11:$B$190=$B397)*('P2'!$M$11:$AV$190*1))</f>
        <v>0</v>
      </c>
      <c r="AP397" s="68" cm="1">
        <f t="array" ref="AP397">SUMPRODUCT(('P2'!$M$8:$AV$8=AP$9)*('P2'!$B$11:$B$190=$B397)*('P2'!$M$11:$AV$190*1))</f>
        <v>0</v>
      </c>
      <c r="AQ397" s="69" cm="1">
        <f t="array" ref="AQ397">SUMPRODUCT(('P2'!$M$8:$AV$8=AQ$9)*('P2'!$B$11:$B$190=$B397)*('P2'!$M$11:$AV$190*1))</f>
        <v>0</v>
      </c>
      <c r="AR397" s="67" cm="1">
        <f t="array" ref="AR397">SUMPRODUCT(('P2'!$M$8:$AV$8=AR$9)*('P2'!$B$11:$B$190=$B397)*('P2'!$M$11:$AV$190*1))</f>
        <v>0</v>
      </c>
      <c r="AS397" s="68" cm="1">
        <f t="array" ref="AS397">SUMPRODUCT(('P2'!$M$8:$AV$8=AS$9)*('P2'!$B$11:$B$190=$B397)*('P2'!$M$11:$AV$190*1))</f>
        <v>0</v>
      </c>
      <c r="AT397" s="69" cm="1">
        <f t="array" ref="AT397">SUMPRODUCT(('P2'!$M$8:$AV$8=AT$9)*('P2'!$B$11:$B$190=$B397)*('P2'!$M$11:$AV$190*1))</f>
        <v>0</v>
      </c>
      <c r="AU397" s="67" cm="1">
        <f t="array" ref="AU397">SUMPRODUCT(('P2'!$M$8:$AV$8=AU$9)*('P2'!$B$11:$B$190=$B397)*('P2'!$M$11:$AV$190*1))</f>
        <v>0</v>
      </c>
      <c r="AV397" s="68" cm="1">
        <f t="array" ref="AV397">SUMPRODUCT(('P2'!$M$8:$AV$8=AV$9)*('P2'!$B$11:$B$190=$B397)*('P2'!$M$11:$AV$190*1))</f>
        <v>0</v>
      </c>
      <c r="AW397" s="69" cm="1">
        <f t="array" ref="AW397">SUMPRODUCT(('P2'!$M$8:$AV$8=AW$9)*('P2'!$B$11:$B$190=$B397)*('P2'!$M$11:$AV$190*1))</f>
        <v>0</v>
      </c>
      <c r="AX397" s="67" cm="1">
        <f t="array" ref="AX397">SUMPRODUCT(('P2'!$M$8:$AV$8=AX$9)*('P2'!$B$11:$B$190=$B397)*('P2'!$M$11:$AV$190*1))</f>
        <v>0</v>
      </c>
      <c r="AY397" s="68" cm="1">
        <f t="array" ref="AY397">SUMPRODUCT(('P2'!$M$8:$AV$8=AY$9)*('P2'!$B$11:$B$190=$B397)*('P2'!$M$11:$AV$190*1))</f>
        <v>0</v>
      </c>
      <c r="AZ397" s="69" cm="1">
        <f t="array" ref="AZ397">SUMPRODUCT(('P2'!$M$8:$AV$8=AZ$9)*('P2'!$B$11:$B$190=$B397)*('P2'!$M$11:$AV$190*1))</f>
        <v>0</v>
      </c>
      <c r="BA397" s="26"/>
      <c r="BB397" s="381"/>
      <c r="BC397" s="382"/>
      <c r="BD397" s="26"/>
      <c r="BE397" s="381">
        <f t="shared" si="391"/>
        <v>0</v>
      </c>
      <c r="BF397" s="383">
        <f t="shared" si="392"/>
        <v>0</v>
      </c>
      <c r="BG397" s="26"/>
      <c r="BH397" s="381">
        <f t="shared" si="393"/>
        <v>0</v>
      </c>
      <c r="BI397" s="383">
        <f t="shared" si="359"/>
        <v>0</v>
      </c>
    </row>
    <row r="398" spans="2:61" ht="14.5" hidden="1" customHeight="1" outlineLevel="1" x14ac:dyDescent="0.35">
      <c r="B398" s="61" t="s">
        <v>200</v>
      </c>
      <c r="C398" s="62">
        <f>IFERROR(VLOOKUP($B398,'P2'!$B:$AQ,2,FALSE),0)</f>
        <v>0</v>
      </c>
      <c r="D398" s="376">
        <f>IFERROR(VLOOKUP($B398,'P2'!$B:$AQ,3,FALSE),0)</f>
        <v>0</v>
      </c>
      <c r="E398" s="377">
        <f>IFERROR(VLOOKUP($B398,'P2'!$B:$AQ,4,FALSE),0)</f>
        <v>0</v>
      </c>
      <c r="F398" s="376">
        <f>IFERROR(VLOOKUP($B398,'P2'!$B:$AQ,5,FALSE),0)</f>
        <v>0</v>
      </c>
      <c r="G398" s="377">
        <f>IFERROR(VLOOKUP($B398,'P2'!$B:$AQ,6,FALSE),0)</f>
        <v>0</v>
      </c>
      <c r="H398" s="378">
        <f>IFERROR(VLOOKUP($B398,'P2'!$B:$AQ,7,FALSE),0)</f>
        <v>0</v>
      </c>
      <c r="I398" s="394">
        <f>IFERROR(VLOOKUP($B398,'P2'!$B:$AQ,8,FALSE),0)</f>
        <v>0</v>
      </c>
      <c r="J398" s="395">
        <f>IFERROR(VLOOKUP($B398,'P2'!$B:$AQ,9,FALSE),0)</f>
        <v>0</v>
      </c>
      <c r="K398" s="392"/>
      <c r="L398" s="393"/>
      <c r="M398" s="68">
        <f t="shared" si="394"/>
        <v>0</v>
      </c>
      <c r="N398" s="393"/>
      <c r="O398" s="66">
        <f t="shared" si="395"/>
        <v>0</v>
      </c>
      <c r="P398" s="26"/>
      <c r="Q398" s="67" cm="1">
        <f t="array" ref="Q398">SUMPRODUCT(('P2'!$M$8:$AV$8=Q$9)*('P2'!$B$11:$B$190=$B398)*('P2'!$M$11:$AV$190*1))</f>
        <v>0</v>
      </c>
      <c r="R398" s="68" cm="1">
        <f t="array" ref="R398">SUMPRODUCT(('P2'!$M$8:$AV$8=R$9)*('P2'!$B$11:$B$190=$B398)*('P2'!$M$11:$AV$190*1))</f>
        <v>0</v>
      </c>
      <c r="S398" s="69" cm="1">
        <f t="array" ref="S398">SUMPRODUCT(('P2'!$M$8:$AV$8=S$9)*('P2'!$B$11:$B$190=$B398)*('P2'!$M$11:$AV$190*1))</f>
        <v>0</v>
      </c>
      <c r="T398" s="67" cm="1">
        <f t="array" ref="T398">SUMPRODUCT(('P2'!$M$8:$AV$8=T$9)*('P2'!$B$11:$B$190=$B398)*('P2'!$M$11:$AV$190*1))</f>
        <v>0</v>
      </c>
      <c r="U398" s="68" cm="1">
        <f t="array" ref="U398">SUMPRODUCT(('P2'!$M$8:$AV$8=U$9)*('P2'!$B$11:$B$190=$B398)*('P2'!$M$11:$AV$190*1))</f>
        <v>0</v>
      </c>
      <c r="V398" s="69" cm="1">
        <f t="array" ref="V398">SUMPRODUCT(('P2'!$M$8:$AV$8=V$9)*('P2'!$B$11:$B$190=$B398)*('P2'!$M$11:$AV$190*1))</f>
        <v>0</v>
      </c>
      <c r="W398" s="67" cm="1">
        <f t="array" ref="W398">SUMPRODUCT(('P2'!$M$8:$AV$8=W$9)*('P2'!$B$11:$B$190=$B398)*('P2'!$M$11:$AV$190*1))</f>
        <v>0</v>
      </c>
      <c r="X398" s="68" cm="1">
        <f t="array" ref="X398">SUMPRODUCT(('P2'!$M$8:$AV$8=X$9)*('P2'!$B$11:$B$190=$B398)*('P2'!$M$11:$AV$190*1))</f>
        <v>0</v>
      </c>
      <c r="Y398" s="69" cm="1">
        <f t="array" ref="Y398">SUMPRODUCT(('P2'!$M$8:$AV$8=Y$9)*('P2'!$B$11:$B$190=$B398)*('P2'!$M$11:$AV$190*1))</f>
        <v>0</v>
      </c>
      <c r="Z398" s="67" cm="1">
        <f t="array" ref="Z398">SUMPRODUCT(('P2'!$M$8:$AV$8=Z$9)*('P2'!$B$11:$B$190=$B398)*('P2'!$M$11:$AV$190*1))</f>
        <v>0</v>
      </c>
      <c r="AA398" s="68" cm="1">
        <f t="array" ref="AA398">SUMPRODUCT(('P2'!$M$8:$AV$8=AA$9)*('P2'!$B$11:$B$190=$B398)*('P2'!$M$11:$AV$190*1))</f>
        <v>0</v>
      </c>
      <c r="AB398" s="69" cm="1">
        <f t="array" ref="AB398">SUMPRODUCT(('P2'!$M$8:$AV$8=AB$9)*('P2'!$B$11:$B$190=$B398)*('P2'!$M$11:$AV$190*1))</f>
        <v>0</v>
      </c>
      <c r="AC398" s="67" cm="1">
        <f t="array" ref="AC398">SUMPRODUCT(('P2'!$M$8:$AV$8=AC$9)*('P2'!$B$11:$B$190=$B398)*('P2'!$M$11:$AV$190*1))</f>
        <v>0</v>
      </c>
      <c r="AD398" s="68" cm="1">
        <f t="array" ref="AD398">SUMPRODUCT(('P2'!$M$8:$AV$8=AD$9)*('P2'!$B$11:$B$190=$B398)*('P2'!$M$11:$AV$190*1))</f>
        <v>0</v>
      </c>
      <c r="AE398" s="69" cm="1">
        <f t="array" ref="AE398">SUMPRODUCT(('P2'!$M$8:$AV$8=AE$9)*('P2'!$B$11:$B$190=$B398)*('P2'!$M$11:$AV$190*1))</f>
        <v>0</v>
      </c>
      <c r="AF398" s="67" cm="1">
        <f t="array" ref="AF398">SUMPRODUCT(('P2'!$M$8:$AV$8=AF$9)*('P2'!$B$11:$B$190=$B398)*('P2'!$M$11:$AV$190*1))</f>
        <v>0</v>
      </c>
      <c r="AG398" s="68" cm="1">
        <f t="array" ref="AG398">SUMPRODUCT(('P2'!$M$8:$AV$8=AG$9)*('P2'!$B$11:$B$190=$B398)*('P2'!$M$11:$AV$190*1))</f>
        <v>0</v>
      </c>
      <c r="AH398" s="69" cm="1">
        <f t="array" ref="AH398">SUMPRODUCT(('P2'!$M$8:$AV$8=AH$9)*('P2'!$B$11:$B$190=$B398)*('P2'!$M$11:$AV$190*1))</f>
        <v>0</v>
      </c>
      <c r="AI398" s="67" cm="1">
        <f t="array" ref="AI398">SUMPRODUCT(('P2'!$M$8:$AV$8=AI$9)*('P2'!$B$11:$B$190=$B398)*('P2'!$M$11:$AV$190*1))</f>
        <v>0</v>
      </c>
      <c r="AJ398" s="68" cm="1">
        <f t="array" ref="AJ398">SUMPRODUCT(('P2'!$M$8:$AV$8=AJ$9)*('P2'!$B$11:$B$190=$B398)*('P2'!$M$11:$AV$190*1))</f>
        <v>0</v>
      </c>
      <c r="AK398" s="69" cm="1">
        <f t="array" ref="AK398">SUMPRODUCT(('P2'!$M$8:$AV$8=AK$9)*('P2'!$B$11:$B$190=$B398)*('P2'!$M$11:$AV$190*1))</f>
        <v>0</v>
      </c>
      <c r="AL398" s="67" cm="1">
        <f t="array" ref="AL398">SUMPRODUCT(('P2'!$M$8:$AV$8=AL$9)*('P2'!$B$11:$B$190=$B398)*('P2'!$M$11:$AV$190*1))</f>
        <v>0</v>
      </c>
      <c r="AM398" s="68" cm="1">
        <f t="array" ref="AM398">SUMPRODUCT(('P2'!$M$8:$AV$8=AM$9)*('P2'!$B$11:$B$190=$B398)*('P2'!$M$11:$AV$190*1))</f>
        <v>0</v>
      </c>
      <c r="AN398" s="69" cm="1">
        <f t="array" ref="AN398">SUMPRODUCT(('P2'!$M$8:$AV$8=AN$9)*('P2'!$B$11:$B$190=$B398)*('P2'!$M$11:$AV$190*1))</f>
        <v>0</v>
      </c>
      <c r="AO398" s="67" cm="1">
        <f t="array" ref="AO398">SUMPRODUCT(('P2'!$M$8:$AV$8=AO$9)*('P2'!$B$11:$B$190=$B398)*('P2'!$M$11:$AV$190*1))</f>
        <v>0</v>
      </c>
      <c r="AP398" s="68" cm="1">
        <f t="array" ref="AP398">SUMPRODUCT(('P2'!$M$8:$AV$8=AP$9)*('P2'!$B$11:$B$190=$B398)*('P2'!$M$11:$AV$190*1))</f>
        <v>0</v>
      </c>
      <c r="AQ398" s="69" cm="1">
        <f t="array" ref="AQ398">SUMPRODUCT(('P2'!$M$8:$AV$8=AQ$9)*('P2'!$B$11:$B$190=$B398)*('P2'!$M$11:$AV$190*1))</f>
        <v>0</v>
      </c>
      <c r="AR398" s="67" cm="1">
        <f t="array" ref="AR398">SUMPRODUCT(('P2'!$M$8:$AV$8=AR$9)*('P2'!$B$11:$B$190=$B398)*('P2'!$M$11:$AV$190*1))</f>
        <v>0</v>
      </c>
      <c r="AS398" s="68" cm="1">
        <f t="array" ref="AS398">SUMPRODUCT(('P2'!$M$8:$AV$8=AS$9)*('P2'!$B$11:$B$190=$B398)*('P2'!$M$11:$AV$190*1))</f>
        <v>0</v>
      </c>
      <c r="AT398" s="69" cm="1">
        <f t="array" ref="AT398">SUMPRODUCT(('P2'!$M$8:$AV$8=AT$9)*('P2'!$B$11:$B$190=$B398)*('P2'!$M$11:$AV$190*1))</f>
        <v>0</v>
      </c>
      <c r="AU398" s="67" cm="1">
        <f t="array" ref="AU398">SUMPRODUCT(('P2'!$M$8:$AV$8=AU$9)*('P2'!$B$11:$B$190=$B398)*('P2'!$M$11:$AV$190*1))</f>
        <v>0</v>
      </c>
      <c r="AV398" s="68" cm="1">
        <f t="array" ref="AV398">SUMPRODUCT(('P2'!$M$8:$AV$8=AV$9)*('P2'!$B$11:$B$190=$B398)*('P2'!$M$11:$AV$190*1))</f>
        <v>0</v>
      </c>
      <c r="AW398" s="69" cm="1">
        <f t="array" ref="AW398">SUMPRODUCT(('P2'!$M$8:$AV$8=AW$9)*('P2'!$B$11:$B$190=$B398)*('P2'!$M$11:$AV$190*1))</f>
        <v>0</v>
      </c>
      <c r="AX398" s="67" cm="1">
        <f t="array" ref="AX398">SUMPRODUCT(('P2'!$M$8:$AV$8=AX$9)*('P2'!$B$11:$B$190=$B398)*('P2'!$M$11:$AV$190*1))</f>
        <v>0</v>
      </c>
      <c r="AY398" s="68" cm="1">
        <f t="array" ref="AY398">SUMPRODUCT(('P2'!$M$8:$AV$8=AY$9)*('P2'!$B$11:$B$190=$B398)*('P2'!$M$11:$AV$190*1))</f>
        <v>0</v>
      </c>
      <c r="AZ398" s="69" cm="1">
        <f t="array" ref="AZ398">SUMPRODUCT(('P2'!$M$8:$AV$8=AZ$9)*('P2'!$B$11:$B$190=$B398)*('P2'!$M$11:$AV$190*1))</f>
        <v>0</v>
      </c>
      <c r="BA398" s="26"/>
      <c r="BB398" s="381"/>
      <c r="BC398" s="382"/>
      <c r="BD398" s="26"/>
      <c r="BE398" s="381">
        <f t="shared" si="391"/>
        <v>0</v>
      </c>
      <c r="BF398" s="383">
        <f t="shared" si="392"/>
        <v>0</v>
      </c>
      <c r="BG398" s="26"/>
      <c r="BH398" s="381">
        <f t="shared" si="393"/>
        <v>0</v>
      </c>
      <c r="BI398" s="383">
        <f t="shared" si="359"/>
        <v>0</v>
      </c>
    </row>
    <row r="399" spans="2:61" ht="14.5" hidden="1" customHeight="1" outlineLevel="1" x14ac:dyDescent="0.35">
      <c r="B399" s="61" t="s">
        <v>201</v>
      </c>
      <c r="C399" s="62">
        <f>IFERROR(VLOOKUP($B399,'P2'!$B:$AQ,2,FALSE),0)</f>
        <v>0</v>
      </c>
      <c r="D399" s="376">
        <f>IFERROR(VLOOKUP($B399,'P2'!$B:$AQ,3,FALSE),0)</f>
        <v>0</v>
      </c>
      <c r="E399" s="377">
        <f>IFERROR(VLOOKUP($B399,'P2'!$B:$AQ,4,FALSE),0)</f>
        <v>0</v>
      </c>
      <c r="F399" s="376">
        <f>IFERROR(VLOOKUP($B399,'P2'!$B:$AQ,5,FALSE),0)</f>
        <v>0</v>
      </c>
      <c r="G399" s="377">
        <f>IFERROR(VLOOKUP($B399,'P2'!$B:$AQ,6,FALSE),0)</f>
        <v>0</v>
      </c>
      <c r="H399" s="378">
        <f>IFERROR(VLOOKUP($B399,'P2'!$B:$AQ,7,FALSE),0)</f>
        <v>0</v>
      </c>
      <c r="I399" s="394">
        <f>IFERROR(VLOOKUP($B399,'P2'!$B:$AQ,8,FALSE),0)</f>
        <v>0</v>
      </c>
      <c r="J399" s="395">
        <f>IFERROR(VLOOKUP($B399,'P2'!$B:$AQ,9,FALSE),0)</f>
        <v>0</v>
      </c>
      <c r="K399" s="392"/>
      <c r="L399" s="393"/>
      <c r="M399" s="68">
        <f t="shared" si="394"/>
        <v>0</v>
      </c>
      <c r="N399" s="393"/>
      <c r="O399" s="66">
        <f t="shared" si="395"/>
        <v>0</v>
      </c>
      <c r="P399" s="26"/>
      <c r="Q399" s="67" cm="1">
        <f t="array" ref="Q399">SUMPRODUCT(('P2'!$M$8:$AV$8=Q$9)*('P2'!$B$11:$B$190=$B399)*('P2'!$M$11:$AV$190*1))</f>
        <v>0</v>
      </c>
      <c r="R399" s="68" cm="1">
        <f t="array" ref="R399">SUMPRODUCT(('P2'!$M$8:$AV$8=R$9)*('P2'!$B$11:$B$190=$B399)*('P2'!$M$11:$AV$190*1))</f>
        <v>0</v>
      </c>
      <c r="S399" s="69" cm="1">
        <f t="array" ref="S399">SUMPRODUCT(('P2'!$M$8:$AV$8=S$9)*('P2'!$B$11:$B$190=$B399)*('P2'!$M$11:$AV$190*1))</f>
        <v>0</v>
      </c>
      <c r="T399" s="67" cm="1">
        <f t="array" ref="T399">SUMPRODUCT(('P2'!$M$8:$AV$8=T$9)*('P2'!$B$11:$B$190=$B399)*('P2'!$M$11:$AV$190*1))</f>
        <v>0</v>
      </c>
      <c r="U399" s="68" cm="1">
        <f t="array" ref="U399">SUMPRODUCT(('P2'!$M$8:$AV$8=U$9)*('P2'!$B$11:$B$190=$B399)*('P2'!$M$11:$AV$190*1))</f>
        <v>0</v>
      </c>
      <c r="V399" s="69" cm="1">
        <f t="array" ref="V399">SUMPRODUCT(('P2'!$M$8:$AV$8=V$9)*('P2'!$B$11:$B$190=$B399)*('P2'!$M$11:$AV$190*1))</f>
        <v>0</v>
      </c>
      <c r="W399" s="67" cm="1">
        <f t="array" ref="W399">SUMPRODUCT(('P2'!$M$8:$AV$8=W$9)*('P2'!$B$11:$B$190=$B399)*('P2'!$M$11:$AV$190*1))</f>
        <v>0</v>
      </c>
      <c r="X399" s="68" cm="1">
        <f t="array" ref="X399">SUMPRODUCT(('P2'!$M$8:$AV$8=X$9)*('P2'!$B$11:$B$190=$B399)*('P2'!$M$11:$AV$190*1))</f>
        <v>0</v>
      </c>
      <c r="Y399" s="69" cm="1">
        <f t="array" ref="Y399">SUMPRODUCT(('P2'!$M$8:$AV$8=Y$9)*('P2'!$B$11:$B$190=$B399)*('P2'!$M$11:$AV$190*1))</f>
        <v>0</v>
      </c>
      <c r="Z399" s="67" cm="1">
        <f t="array" ref="Z399">SUMPRODUCT(('P2'!$M$8:$AV$8=Z$9)*('P2'!$B$11:$B$190=$B399)*('P2'!$M$11:$AV$190*1))</f>
        <v>0</v>
      </c>
      <c r="AA399" s="68" cm="1">
        <f t="array" ref="AA399">SUMPRODUCT(('P2'!$M$8:$AV$8=AA$9)*('P2'!$B$11:$B$190=$B399)*('P2'!$M$11:$AV$190*1))</f>
        <v>0</v>
      </c>
      <c r="AB399" s="69" cm="1">
        <f t="array" ref="AB399">SUMPRODUCT(('P2'!$M$8:$AV$8=AB$9)*('P2'!$B$11:$B$190=$B399)*('P2'!$M$11:$AV$190*1))</f>
        <v>0</v>
      </c>
      <c r="AC399" s="67" cm="1">
        <f t="array" ref="AC399">SUMPRODUCT(('P2'!$M$8:$AV$8=AC$9)*('P2'!$B$11:$B$190=$B399)*('P2'!$M$11:$AV$190*1))</f>
        <v>0</v>
      </c>
      <c r="AD399" s="68" cm="1">
        <f t="array" ref="AD399">SUMPRODUCT(('P2'!$M$8:$AV$8=AD$9)*('P2'!$B$11:$B$190=$B399)*('P2'!$M$11:$AV$190*1))</f>
        <v>0</v>
      </c>
      <c r="AE399" s="69" cm="1">
        <f t="array" ref="AE399">SUMPRODUCT(('P2'!$M$8:$AV$8=AE$9)*('P2'!$B$11:$B$190=$B399)*('P2'!$M$11:$AV$190*1))</f>
        <v>0</v>
      </c>
      <c r="AF399" s="67" cm="1">
        <f t="array" ref="AF399">SUMPRODUCT(('P2'!$M$8:$AV$8=AF$9)*('P2'!$B$11:$B$190=$B399)*('P2'!$M$11:$AV$190*1))</f>
        <v>0</v>
      </c>
      <c r="AG399" s="68" cm="1">
        <f t="array" ref="AG399">SUMPRODUCT(('P2'!$M$8:$AV$8=AG$9)*('P2'!$B$11:$B$190=$B399)*('P2'!$M$11:$AV$190*1))</f>
        <v>0</v>
      </c>
      <c r="AH399" s="69" cm="1">
        <f t="array" ref="AH399">SUMPRODUCT(('P2'!$M$8:$AV$8=AH$9)*('P2'!$B$11:$B$190=$B399)*('P2'!$M$11:$AV$190*1))</f>
        <v>0</v>
      </c>
      <c r="AI399" s="67" cm="1">
        <f t="array" ref="AI399">SUMPRODUCT(('P2'!$M$8:$AV$8=AI$9)*('P2'!$B$11:$B$190=$B399)*('P2'!$M$11:$AV$190*1))</f>
        <v>0</v>
      </c>
      <c r="AJ399" s="68" cm="1">
        <f t="array" ref="AJ399">SUMPRODUCT(('P2'!$M$8:$AV$8=AJ$9)*('P2'!$B$11:$B$190=$B399)*('P2'!$M$11:$AV$190*1))</f>
        <v>0</v>
      </c>
      <c r="AK399" s="69" cm="1">
        <f t="array" ref="AK399">SUMPRODUCT(('P2'!$M$8:$AV$8=AK$9)*('P2'!$B$11:$B$190=$B399)*('P2'!$M$11:$AV$190*1))</f>
        <v>0</v>
      </c>
      <c r="AL399" s="67" cm="1">
        <f t="array" ref="AL399">SUMPRODUCT(('P2'!$M$8:$AV$8=AL$9)*('P2'!$B$11:$B$190=$B399)*('P2'!$M$11:$AV$190*1))</f>
        <v>0</v>
      </c>
      <c r="AM399" s="68" cm="1">
        <f t="array" ref="AM399">SUMPRODUCT(('P2'!$M$8:$AV$8=AM$9)*('P2'!$B$11:$B$190=$B399)*('P2'!$M$11:$AV$190*1))</f>
        <v>0</v>
      </c>
      <c r="AN399" s="69" cm="1">
        <f t="array" ref="AN399">SUMPRODUCT(('P2'!$M$8:$AV$8=AN$9)*('P2'!$B$11:$B$190=$B399)*('P2'!$M$11:$AV$190*1))</f>
        <v>0</v>
      </c>
      <c r="AO399" s="67" cm="1">
        <f t="array" ref="AO399">SUMPRODUCT(('P2'!$M$8:$AV$8=AO$9)*('P2'!$B$11:$B$190=$B399)*('P2'!$M$11:$AV$190*1))</f>
        <v>0</v>
      </c>
      <c r="AP399" s="68" cm="1">
        <f t="array" ref="AP399">SUMPRODUCT(('P2'!$M$8:$AV$8=AP$9)*('P2'!$B$11:$B$190=$B399)*('P2'!$M$11:$AV$190*1))</f>
        <v>0</v>
      </c>
      <c r="AQ399" s="69" cm="1">
        <f t="array" ref="AQ399">SUMPRODUCT(('P2'!$M$8:$AV$8=AQ$9)*('P2'!$B$11:$B$190=$B399)*('P2'!$M$11:$AV$190*1))</f>
        <v>0</v>
      </c>
      <c r="AR399" s="67" cm="1">
        <f t="array" ref="AR399">SUMPRODUCT(('P2'!$M$8:$AV$8=AR$9)*('P2'!$B$11:$B$190=$B399)*('P2'!$M$11:$AV$190*1))</f>
        <v>0</v>
      </c>
      <c r="AS399" s="68" cm="1">
        <f t="array" ref="AS399">SUMPRODUCT(('P2'!$M$8:$AV$8=AS$9)*('P2'!$B$11:$B$190=$B399)*('P2'!$M$11:$AV$190*1))</f>
        <v>0</v>
      </c>
      <c r="AT399" s="69" cm="1">
        <f t="array" ref="AT399">SUMPRODUCT(('P2'!$M$8:$AV$8=AT$9)*('P2'!$B$11:$B$190=$B399)*('P2'!$M$11:$AV$190*1))</f>
        <v>0</v>
      </c>
      <c r="AU399" s="67" cm="1">
        <f t="array" ref="AU399">SUMPRODUCT(('P2'!$M$8:$AV$8=AU$9)*('P2'!$B$11:$B$190=$B399)*('P2'!$M$11:$AV$190*1))</f>
        <v>0</v>
      </c>
      <c r="AV399" s="68" cm="1">
        <f t="array" ref="AV399">SUMPRODUCT(('P2'!$M$8:$AV$8=AV$9)*('P2'!$B$11:$B$190=$B399)*('P2'!$M$11:$AV$190*1))</f>
        <v>0</v>
      </c>
      <c r="AW399" s="69" cm="1">
        <f t="array" ref="AW399">SUMPRODUCT(('P2'!$M$8:$AV$8=AW$9)*('P2'!$B$11:$B$190=$B399)*('P2'!$M$11:$AV$190*1))</f>
        <v>0</v>
      </c>
      <c r="AX399" s="67" cm="1">
        <f t="array" ref="AX399">SUMPRODUCT(('P2'!$M$8:$AV$8=AX$9)*('P2'!$B$11:$B$190=$B399)*('P2'!$M$11:$AV$190*1))</f>
        <v>0</v>
      </c>
      <c r="AY399" s="68" cm="1">
        <f t="array" ref="AY399">SUMPRODUCT(('P2'!$M$8:$AV$8=AY$9)*('P2'!$B$11:$B$190=$B399)*('P2'!$M$11:$AV$190*1))</f>
        <v>0</v>
      </c>
      <c r="AZ399" s="69" cm="1">
        <f t="array" ref="AZ399">SUMPRODUCT(('P2'!$M$8:$AV$8=AZ$9)*('P2'!$B$11:$B$190=$B399)*('P2'!$M$11:$AV$190*1))</f>
        <v>0</v>
      </c>
      <c r="BA399" s="26"/>
      <c r="BB399" s="381"/>
      <c r="BC399" s="382"/>
      <c r="BD399" s="26"/>
      <c r="BE399" s="381">
        <f t="shared" si="391"/>
        <v>0</v>
      </c>
      <c r="BF399" s="383">
        <f t="shared" si="392"/>
        <v>0</v>
      </c>
      <c r="BG399" s="26"/>
      <c r="BH399" s="381">
        <f t="shared" si="393"/>
        <v>0</v>
      </c>
      <c r="BI399" s="383">
        <f t="shared" si="359"/>
        <v>0</v>
      </c>
    </row>
    <row r="400" spans="2:61" ht="14.5" hidden="1" customHeight="1" outlineLevel="1" x14ac:dyDescent="0.35">
      <c r="B400" s="61" t="s">
        <v>202</v>
      </c>
      <c r="C400" s="62">
        <f>IFERROR(VLOOKUP($B400,'P2'!$B:$AQ,2,FALSE),0)</f>
        <v>0</v>
      </c>
      <c r="D400" s="376">
        <f>IFERROR(VLOOKUP($B400,'P2'!$B:$AQ,3,FALSE),0)</f>
        <v>0</v>
      </c>
      <c r="E400" s="377">
        <f>IFERROR(VLOOKUP($B400,'P2'!$B:$AQ,4,FALSE),0)</f>
        <v>0</v>
      </c>
      <c r="F400" s="376">
        <f>IFERROR(VLOOKUP($B400,'P2'!$B:$AQ,5,FALSE),0)</f>
        <v>0</v>
      </c>
      <c r="G400" s="377">
        <f>IFERROR(VLOOKUP($B400,'P2'!$B:$AQ,6,FALSE),0)</f>
        <v>0</v>
      </c>
      <c r="H400" s="378">
        <f>IFERROR(VLOOKUP($B400,'P2'!$B:$AQ,7,FALSE),0)</f>
        <v>0</v>
      </c>
      <c r="I400" s="394">
        <f>IFERROR(VLOOKUP($B400,'P2'!$B:$AQ,8,FALSE),0)</f>
        <v>0</v>
      </c>
      <c r="J400" s="395">
        <f>IFERROR(VLOOKUP($B400,'P2'!$B:$AQ,9,FALSE),0)</f>
        <v>0</v>
      </c>
      <c r="K400" s="392"/>
      <c r="L400" s="393"/>
      <c r="M400" s="68">
        <f t="shared" si="394"/>
        <v>0</v>
      </c>
      <c r="N400" s="393"/>
      <c r="O400" s="66">
        <f t="shared" si="395"/>
        <v>0</v>
      </c>
      <c r="P400" s="26"/>
      <c r="Q400" s="67" cm="1">
        <f t="array" ref="Q400">SUMPRODUCT(('P2'!$M$8:$AV$8=Q$9)*('P2'!$B$11:$B$190=$B400)*('P2'!$M$11:$AV$190*1))</f>
        <v>0</v>
      </c>
      <c r="R400" s="68" cm="1">
        <f t="array" ref="R400">SUMPRODUCT(('P2'!$M$8:$AV$8=R$9)*('P2'!$B$11:$B$190=$B400)*('P2'!$M$11:$AV$190*1))</f>
        <v>0</v>
      </c>
      <c r="S400" s="69" cm="1">
        <f t="array" ref="S400">SUMPRODUCT(('P2'!$M$8:$AV$8=S$9)*('P2'!$B$11:$B$190=$B400)*('P2'!$M$11:$AV$190*1))</f>
        <v>0</v>
      </c>
      <c r="T400" s="67" cm="1">
        <f t="array" ref="T400">SUMPRODUCT(('P2'!$M$8:$AV$8=T$9)*('P2'!$B$11:$B$190=$B400)*('P2'!$M$11:$AV$190*1))</f>
        <v>0</v>
      </c>
      <c r="U400" s="68" cm="1">
        <f t="array" ref="U400">SUMPRODUCT(('P2'!$M$8:$AV$8=U$9)*('P2'!$B$11:$B$190=$B400)*('P2'!$M$11:$AV$190*1))</f>
        <v>0</v>
      </c>
      <c r="V400" s="69" cm="1">
        <f t="array" ref="V400">SUMPRODUCT(('P2'!$M$8:$AV$8=V$9)*('P2'!$B$11:$B$190=$B400)*('P2'!$M$11:$AV$190*1))</f>
        <v>0</v>
      </c>
      <c r="W400" s="67" cm="1">
        <f t="array" ref="W400">SUMPRODUCT(('P2'!$M$8:$AV$8=W$9)*('P2'!$B$11:$B$190=$B400)*('P2'!$M$11:$AV$190*1))</f>
        <v>0</v>
      </c>
      <c r="X400" s="68" cm="1">
        <f t="array" ref="X400">SUMPRODUCT(('P2'!$M$8:$AV$8=X$9)*('P2'!$B$11:$B$190=$B400)*('P2'!$M$11:$AV$190*1))</f>
        <v>0</v>
      </c>
      <c r="Y400" s="69" cm="1">
        <f t="array" ref="Y400">SUMPRODUCT(('P2'!$M$8:$AV$8=Y$9)*('P2'!$B$11:$B$190=$B400)*('P2'!$M$11:$AV$190*1))</f>
        <v>0</v>
      </c>
      <c r="Z400" s="67" cm="1">
        <f t="array" ref="Z400">SUMPRODUCT(('P2'!$M$8:$AV$8=Z$9)*('P2'!$B$11:$B$190=$B400)*('P2'!$M$11:$AV$190*1))</f>
        <v>0</v>
      </c>
      <c r="AA400" s="68" cm="1">
        <f t="array" ref="AA400">SUMPRODUCT(('P2'!$M$8:$AV$8=AA$9)*('P2'!$B$11:$B$190=$B400)*('P2'!$M$11:$AV$190*1))</f>
        <v>0</v>
      </c>
      <c r="AB400" s="69" cm="1">
        <f t="array" ref="AB400">SUMPRODUCT(('P2'!$M$8:$AV$8=AB$9)*('P2'!$B$11:$B$190=$B400)*('P2'!$M$11:$AV$190*1))</f>
        <v>0</v>
      </c>
      <c r="AC400" s="67" cm="1">
        <f t="array" ref="AC400">SUMPRODUCT(('P2'!$M$8:$AV$8=AC$9)*('P2'!$B$11:$B$190=$B400)*('P2'!$M$11:$AV$190*1))</f>
        <v>0</v>
      </c>
      <c r="AD400" s="68" cm="1">
        <f t="array" ref="AD400">SUMPRODUCT(('P2'!$M$8:$AV$8=AD$9)*('P2'!$B$11:$B$190=$B400)*('P2'!$M$11:$AV$190*1))</f>
        <v>0</v>
      </c>
      <c r="AE400" s="69" cm="1">
        <f t="array" ref="AE400">SUMPRODUCT(('P2'!$M$8:$AV$8=AE$9)*('P2'!$B$11:$B$190=$B400)*('P2'!$M$11:$AV$190*1))</f>
        <v>0</v>
      </c>
      <c r="AF400" s="67" cm="1">
        <f t="array" ref="AF400">SUMPRODUCT(('P2'!$M$8:$AV$8=AF$9)*('P2'!$B$11:$B$190=$B400)*('P2'!$M$11:$AV$190*1))</f>
        <v>0</v>
      </c>
      <c r="AG400" s="68" cm="1">
        <f t="array" ref="AG400">SUMPRODUCT(('P2'!$M$8:$AV$8=AG$9)*('P2'!$B$11:$B$190=$B400)*('P2'!$M$11:$AV$190*1))</f>
        <v>0</v>
      </c>
      <c r="AH400" s="69" cm="1">
        <f t="array" ref="AH400">SUMPRODUCT(('P2'!$M$8:$AV$8=AH$9)*('P2'!$B$11:$B$190=$B400)*('P2'!$M$11:$AV$190*1))</f>
        <v>0</v>
      </c>
      <c r="AI400" s="67" cm="1">
        <f t="array" ref="AI400">SUMPRODUCT(('P2'!$M$8:$AV$8=AI$9)*('P2'!$B$11:$B$190=$B400)*('P2'!$M$11:$AV$190*1))</f>
        <v>0</v>
      </c>
      <c r="AJ400" s="68" cm="1">
        <f t="array" ref="AJ400">SUMPRODUCT(('P2'!$M$8:$AV$8=AJ$9)*('P2'!$B$11:$B$190=$B400)*('P2'!$M$11:$AV$190*1))</f>
        <v>0</v>
      </c>
      <c r="AK400" s="69" cm="1">
        <f t="array" ref="AK400">SUMPRODUCT(('P2'!$M$8:$AV$8=AK$9)*('P2'!$B$11:$B$190=$B400)*('P2'!$M$11:$AV$190*1))</f>
        <v>0</v>
      </c>
      <c r="AL400" s="67" cm="1">
        <f t="array" ref="AL400">SUMPRODUCT(('P2'!$M$8:$AV$8=AL$9)*('P2'!$B$11:$B$190=$B400)*('P2'!$M$11:$AV$190*1))</f>
        <v>0</v>
      </c>
      <c r="AM400" s="68" cm="1">
        <f t="array" ref="AM400">SUMPRODUCT(('P2'!$M$8:$AV$8=AM$9)*('P2'!$B$11:$B$190=$B400)*('P2'!$M$11:$AV$190*1))</f>
        <v>0</v>
      </c>
      <c r="AN400" s="69" cm="1">
        <f t="array" ref="AN400">SUMPRODUCT(('P2'!$M$8:$AV$8=AN$9)*('P2'!$B$11:$B$190=$B400)*('P2'!$M$11:$AV$190*1))</f>
        <v>0</v>
      </c>
      <c r="AO400" s="67" cm="1">
        <f t="array" ref="AO400">SUMPRODUCT(('P2'!$M$8:$AV$8=AO$9)*('P2'!$B$11:$B$190=$B400)*('P2'!$M$11:$AV$190*1))</f>
        <v>0</v>
      </c>
      <c r="AP400" s="68" cm="1">
        <f t="array" ref="AP400">SUMPRODUCT(('P2'!$M$8:$AV$8=AP$9)*('P2'!$B$11:$B$190=$B400)*('P2'!$M$11:$AV$190*1))</f>
        <v>0</v>
      </c>
      <c r="AQ400" s="69" cm="1">
        <f t="array" ref="AQ400">SUMPRODUCT(('P2'!$M$8:$AV$8=AQ$9)*('P2'!$B$11:$B$190=$B400)*('P2'!$M$11:$AV$190*1))</f>
        <v>0</v>
      </c>
      <c r="AR400" s="67" cm="1">
        <f t="array" ref="AR400">SUMPRODUCT(('P2'!$M$8:$AV$8=AR$9)*('P2'!$B$11:$B$190=$B400)*('P2'!$M$11:$AV$190*1))</f>
        <v>0</v>
      </c>
      <c r="AS400" s="68" cm="1">
        <f t="array" ref="AS400">SUMPRODUCT(('P2'!$M$8:$AV$8=AS$9)*('P2'!$B$11:$B$190=$B400)*('P2'!$M$11:$AV$190*1))</f>
        <v>0</v>
      </c>
      <c r="AT400" s="69" cm="1">
        <f t="array" ref="AT400">SUMPRODUCT(('P2'!$M$8:$AV$8=AT$9)*('P2'!$B$11:$B$190=$B400)*('P2'!$M$11:$AV$190*1))</f>
        <v>0</v>
      </c>
      <c r="AU400" s="67" cm="1">
        <f t="array" ref="AU400">SUMPRODUCT(('P2'!$M$8:$AV$8=AU$9)*('P2'!$B$11:$B$190=$B400)*('P2'!$M$11:$AV$190*1))</f>
        <v>0</v>
      </c>
      <c r="AV400" s="68" cm="1">
        <f t="array" ref="AV400">SUMPRODUCT(('P2'!$M$8:$AV$8=AV$9)*('P2'!$B$11:$B$190=$B400)*('P2'!$M$11:$AV$190*1))</f>
        <v>0</v>
      </c>
      <c r="AW400" s="69" cm="1">
        <f t="array" ref="AW400">SUMPRODUCT(('P2'!$M$8:$AV$8=AW$9)*('P2'!$B$11:$B$190=$B400)*('P2'!$M$11:$AV$190*1))</f>
        <v>0</v>
      </c>
      <c r="AX400" s="67" cm="1">
        <f t="array" ref="AX400">SUMPRODUCT(('P2'!$M$8:$AV$8=AX$9)*('P2'!$B$11:$B$190=$B400)*('P2'!$M$11:$AV$190*1))</f>
        <v>0</v>
      </c>
      <c r="AY400" s="68" cm="1">
        <f t="array" ref="AY400">SUMPRODUCT(('P2'!$M$8:$AV$8=AY$9)*('P2'!$B$11:$B$190=$B400)*('P2'!$M$11:$AV$190*1))</f>
        <v>0</v>
      </c>
      <c r="AZ400" s="69" cm="1">
        <f t="array" ref="AZ400">SUMPRODUCT(('P2'!$M$8:$AV$8=AZ$9)*('P2'!$B$11:$B$190=$B400)*('P2'!$M$11:$AV$190*1))</f>
        <v>0</v>
      </c>
      <c r="BA400" s="26"/>
      <c r="BB400" s="381"/>
      <c r="BC400" s="382"/>
      <c r="BD400" s="26"/>
      <c r="BE400" s="381">
        <f t="shared" si="391"/>
        <v>0</v>
      </c>
      <c r="BF400" s="383">
        <f t="shared" si="392"/>
        <v>0</v>
      </c>
      <c r="BG400" s="26"/>
      <c r="BH400" s="381">
        <f t="shared" si="393"/>
        <v>0</v>
      </c>
      <c r="BI400" s="383">
        <f t="shared" si="359"/>
        <v>0</v>
      </c>
    </row>
    <row r="401" spans="2:61" ht="14.5" hidden="1" customHeight="1" outlineLevel="1" x14ac:dyDescent="0.35">
      <c r="B401" s="61" t="s">
        <v>203</v>
      </c>
      <c r="C401" s="62">
        <f>IFERROR(VLOOKUP($B401,'P2'!$B:$AQ,2,FALSE),0)</f>
        <v>0</v>
      </c>
      <c r="D401" s="376">
        <f>IFERROR(VLOOKUP($B401,'P2'!$B:$AQ,3,FALSE),0)</f>
        <v>0</v>
      </c>
      <c r="E401" s="377">
        <f>IFERROR(VLOOKUP($B401,'P2'!$B:$AQ,4,FALSE),0)</f>
        <v>0</v>
      </c>
      <c r="F401" s="376">
        <f>IFERROR(VLOOKUP($B401,'P2'!$B:$AQ,5,FALSE),0)</f>
        <v>0</v>
      </c>
      <c r="G401" s="377">
        <f>IFERROR(VLOOKUP($B401,'P2'!$B:$AQ,6,FALSE),0)</f>
        <v>0</v>
      </c>
      <c r="H401" s="378">
        <f>IFERROR(VLOOKUP($B401,'P2'!$B:$AQ,7,FALSE),0)</f>
        <v>0</v>
      </c>
      <c r="I401" s="394">
        <f>IFERROR(VLOOKUP($B401,'P2'!$B:$AQ,8,FALSE),0)</f>
        <v>0</v>
      </c>
      <c r="J401" s="395">
        <f>IFERROR(VLOOKUP($B401,'P2'!$B:$AQ,9,FALSE),0)</f>
        <v>0</v>
      </c>
      <c r="K401" s="392"/>
      <c r="L401" s="393"/>
      <c r="M401" s="68">
        <f t="shared" si="394"/>
        <v>0</v>
      </c>
      <c r="N401" s="393"/>
      <c r="O401" s="66">
        <f t="shared" si="395"/>
        <v>0</v>
      </c>
      <c r="P401" s="26"/>
      <c r="Q401" s="67" cm="1">
        <f t="array" ref="Q401">SUMPRODUCT(('P2'!$M$8:$AV$8=Q$9)*('P2'!$B$11:$B$190=$B401)*('P2'!$M$11:$AV$190*1))</f>
        <v>0</v>
      </c>
      <c r="R401" s="68" cm="1">
        <f t="array" ref="R401">SUMPRODUCT(('P2'!$M$8:$AV$8=R$9)*('P2'!$B$11:$B$190=$B401)*('P2'!$M$11:$AV$190*1))</f>
        <v>0</v>
      </c>
      <c r="S401" s="69" cm="1">
        <f t="array" ref="S401">SUMPRODUCT(('P2'!$M$8:$AV$8=S$9)*('P2'!$B$11:$B$190=$B401)*('P2'!$M$11:$AV$190*1))</f>
        <v>0</v>
      </c>
      <c r="T401" s="67" cm="1">
        <f t="array" ref="T401">SUMPRODUCT(('P2'!$M$8:$AV$8=T$9)*('P2'!$B$11:$B$190=$B401)*('P2'!$M$11:$AV$190*1))</f>
        <v>0</v>
      </c>
      <c r="U401" s="68" cm="1">
        <f t="array" ref="U401">SUMPRODUCT(('P2'!$M$8:$AV$8=U$9)*('P2'!$B$11:$B$190=$B401)*('P2'!$M$11:$AV$190*1))</f>
        <v>0</v>
      </c>
      <c r="V401" s="69" cm="1">
        <f t="array" ref="V401">SUMPRODUCT(('P2'!$M$8:$AV$8=V$9)*('P2'!$B$11:$B$190=$B401)*('P2'!$M$11:$AV$190*1))</f>
        <v>0</v>
      </c>
      <c r="W401" s="67" cm="1">
        <f t="array" ref="W401">SUMPRODUCT(('P2'!$M$8:$AV$8=W$9)*('P2'!$B$11:$B$190=$B401)*('P2'!$M$11:$AV$190*1))</f>
        <v>0</v>
      </c>
      <c r="X401" s="68" cm="1">
        <f t="array" ref="X401">SUMPRODUCT(('P2'!$M$8:$AV$8=X$9)*('P2'!$B$11:$B$190=$B401)*('P2'!$M$11:$AV$190*1))</f>
        <v>0</v>
      </c>
      <c r="Y401" s="69" cm="1">
        <f t="array" ref="Y401">SUMPRODUCT(('P2'!$M$8:$AV$8=Y$9)*('P2'!$B$11:$B$190=$B401)*('P2'!$M$11:$AV$190*1))</f>
        <v>0</v>
      </c>
      <c r="Z401" s="67" cm="1">
        <f t="array" ref="Z401">SUMPRODUCT(('P2'!$M$8:$AV$8=Z$9)*('P2'!$B$11:$B$190=$B401)*('P2'!$M$11:$AV$190*1))</f>
        <v>0</v>
      </c>
      <c r="AA401" s="68" cm="1">
        <f t="array" ref="AA401">SUMPRODUCT(('P2'!$M$8:$AV$8=AA$9)*('P2'!$B$11:$B$190=$B401)*('P2'!$M$11:$AV$190*1))</f>
        <v>0</v>
      </c>
      <c r="AB401" s="69" cm="1">
        <f t="array" ref="AB401">SUMPRODUCT(('P2'!$M$8:$AV$8=AB$9)*('P2'!$B$11:$B$190=$B401)*('P2'!$M$11:$AV$190*1))</f>
        <v>0</v>
      </c>
      <c r="AC401" s="67" cm="1">
        <f t="array" ref="AC401">SUMPRODUCT(('P2'!$M$8:$AV$8=AC$9)*('P2'!$B$11:$B$190=$B401)*('P2'!$M$11:$AV$190*1))</f>
        <v>0</v>
      </c>
      <c r="AD401" s="68" cm="1">
        <f t="array" ref="AD401">SUMPRODUCT(('P2'!$M$8:$AV$8=AD$9)*('P2'!$B$11:$B$190=$B401)*('P2'!$M$11:$AV$190*1))</f>
        <v>0</v>
      </c>
      <c r="AE401" s="69" cm="1">
        <f t="array" ref="AE401">SUMPRODUCT(('P2'!$M$8:$AV$8=AE$9)*('P2'!$B$11:$B$190=$B401)*('P2'!$M$11:$AV$190*1))</f>
        <v>0</v>
      </c>
      <c r="AF401" s="67" cm="1">
        <f t="array" ref="AF401">SUMPRODUCT(('P2'!$M$8:$AV$8=AF$9)*('P2'!$B$11:$B$190=$B401)*('P2'!$M$11:$AV$190*1))</f>
        <v>0</v>
      </c>
      <c r="AG401" s="68" cm="1">
        <f t="array" ref="AG401">SUMPRODUCT(('P2'!$M$8:$AV$8=AG$9)*('P2'!$B$11:$B$190=$B401)*('P2'!$M$11:$AV$190*1))</f>
        <v>0</v>
      </c>
      <c r="AH401" s="69" cm="1">
        <f t="array" ref="AH401">SUMPRODUCT(('P2'!$M$8:$AV$8=AH$9)*('P2'!$B$11:$B$190=$B401)*('P2'!$M$11:$AV$190*1))</f>
        <v>0</v>
      </c>
      <c r="AI401" s="67" cm="1">
        <f t="array" ref="AI401">SUMPRODUCT(('P2'!$M$8:$AV$8=AI$9)*('P2'!$B$11:$B$190=$B401)*('P2'!$M$11:$AV$190*1))</f>
        <v>0</v>
      </c>
      <c r="AJ401" s="68" cm="1">
        <f t="array" ref="AJ401">SUMPRODUCT(('P2'!$M$8:$AV$8=AJ$9)*('P2'!$B$11:$B$190=$B401)*('P2'!$M$11:$AV$190*1))</f>
        <v>0</v>
      </c>
      <c r="AK401" s="69" cm="1">
        <f t="array" ref="AK401">SUMPRODUCT(('P2'!$M$8:$AV$8=AK$9)*('P2'!$B$11:$B$190=$B401)*('P2'!$M$11:$AV$190*1))</f>
        <v>0</v>
      </c>
      <c r="AL401" s="67" cm="1">
        <f t="array" ref="AL401">SUMPRODUCT(('P2'!$M$8:$AV$8=AL$9)*('P2'!$B$11:$B$190=$B401)*('P2'!$M$11:$AV$190*1))</f>
        <v>0</v>
      </c>
      <c r="AM401" s="68" cm="1">
        <f t="array" ref="AM401">SUMPRODUCT(('P2'!$M$8:$AV$8=AM$9)*('P2'!$B$11:$B$190=$B401)*('P2'!$M$11:$AV$190*1))</f>
        <v>0</v>
      </c>
      <c r="AN401" s="69" cm="1">
        <f t="array" ref="AN401">SUMPRODUCT(('P2'!$M$8:$AV$8=AN$9)*('P2'!$B$11:$B$190=$B401)*('P2'!$M$11:$AV$190*1))</f>
        <v>0</v>
      </c>
      <c r="AO401" s="67" cm="1">
        <f t="array" ref="AO401">SUMPRODUCT(('P2'!$M$8:$AV$8=AO$9)*('P2'!$B$11:$B$190=$B401)*('P2'!$M$11:$AV$190*1))</f>
        <v>0</v>
      </c>
      <c r="AP401" s="68" cm="1">
        <f t="array" ref="AP401">SUMPRODUCT(('P2'!$M$8:$AV$8=AP$9)*('P2'!$B$11:$B$190=$B401)*('P2'!$M$11:$AV$190*1))</f>
        <v>0</v>
      </c>
      <c r="AQ401" s="69" cm="1">
        <f t="array" ref="AQ401">SUMPRODUCT(('P2'!$M$8:$AV$8=AQ$9)*('P2'!$B$11:$B$190=$B401)*('P2'!$M$11:$AV$190*1))</f>
        <v>0</v>
      </c>
      <c r="AR401" s="67" cm="1">
        <f t="array" ref="AR401">SUMPRODUCT(('P2'!$M$8:$AV$8=AR$9)*('P2'!$B$11:$B$190=$B401)*('P2'!$M$11:$AV$190*1))</f>
        <v>0</v>
      </c>
      <c r="AS401" s="68" cm="1">
        <f t="array" ref="AS401">SUMPRODUCT(('P2'!$M$8:$AV$8=AS$9)*('P2'!$B$11:$B$190=$B401)*('P2'!$M$11:$AV$190*1))</f>
        <v>0</v>
      </c>
      <c r="AT401" s="69" cm="1">
        <f t="array" ref="AT401">SUMPRODUCT(('P2'!$M$8:$AV$8=AT$9)*('P2'!$B$11:$B$190=$B401)*('P2'!$M$11:$AV$190*1))</f>
        <v>0</v>
      </c>
      <c r="AU401" s="67" cm="1">
        <f t="array" ref="AU401">SUMPRODUCT(('P2'!$M$8:$AV$8=AU$9)*('P2'!$B$11:$B$190=$B401)*('P2'!$M$11:$AV$190*1))</f>
        <v>0</v>
      </c>
      <c r="AV401" s="68" cm="1">
        <f t="array" ref="AV401">SUMPRODUCT(('P2'!$M$8:$AV$8=AV$9)*('P2'!$B$11:$B$190=$B401)*('P2'!$M$11:$AV$190*1))</f>
        <v>0</v>
      </c>
      <c r="AW401" s="69" cm="1">
        <f t="array" ref="AW401">SUMPRODUCT(('P2'!$M$8:$AV$8=AW$9)*('P2'!$B$11:$B$190=$B401)*('P2'!$M$11:$AV$190*1))</f>
        <v>0</v>
      </c>
      <c r="AX401" s="67" cm="1">
        <f t="array" ref="AX401">SUMPRODUCT(('P2'!$M$8:$AV$8=AX$9)*('P2'!$B$11:$B$190=$B401)*('P2'!$M$11:$AV$190*1))</f>
        <v>0</v>
      </c>
      <c r="AY401" s="68" cm="1">
        <f t="array" ref="AY401">SUMPRODUCT(('P2'!$M$8:$AV$8=AY$9)*('P2'!$B$11:$B$190=$B401)*('P2'!$M$11:$AV$190*1))</f>
        <v>0</v>
      </c>
      <c r="AZ401" s="69" cm="1">
        <f t="array" ref="AZ401">SUMPRODUCT(('P2'!$M$8:$AV$8=AZ$9)*('P2'!$B$11:$B$190=$B401)*('P2'!$M$11:$AV$190*1))</f>
        <v>0</v>
      </c>
      <c r="BA401" s="26"/>
      <c r="BB401" s="381"/>
      <c r="BC401" s="382"/>
      <c r="BD401" s="26"/>
      <c r="BE401" s="381">
        <f t="shared" si="391"/>
        <v>0</v>
      </c>
      <c r="BF401" s="383">
        <f t="shared" si="392"/>
        <v>0</v>
      </c>
      <c r="BG401" s="26"/>
      <c r="BH401" s="381">
        <f t="shared" si="393"/>
        <v>0</v>
      </c>
      <c r="BI401" s="383">
        <f t="shared" si="359"/>
        <v>0</v>
      </c>
    </row>
    <row r="402" spans="2:61" ht="12" hidden="1" customHeight="1" outlineLevel="1" x14ac:dyDescent="0.35">
      <c r="B402" s="61" t="s">
        <v>658</v>
      </c>
      <c r="C402" s="62">
        <f>IFERROR(VLOOKUP($B402,'P2'!$B:$AQ,2,FALSE),0)</f>
        <v>0</v>
      </c>
      <c r="D402" s="376">
        <f>IFERROR(VLOOKUP($B402,'P2'!$B:$AQ,3,FALSE),0)</f>
        <v>0</v>
      </c>
      <c r="E402" s="377">
        <f>IFERROR(VLOOKUP($B402,'P2'!$B:$AQ,4,FALSE),0)</f>
        <v>0</v>
      </c>
      <c r="F402" s="376">
        <f>IFERROR(VLOOKUP($B402,'P2'!$B:$AQ,5,FALSE),0)</f>
        <v>0</v>
      </c>
      <c r="G402" s="377">
        <f>IFERROR(VLOOKUP($B402,'P2'!$B:$AQ,6,FALSE),0)</f>
        <v>0</v>
      </c>
      <c r="H402" s="378">
        <f>IFERROR(VLOOKUP($B402,'P2'!$B:$AQ,7,FALSE),0)</f>
        <v>0</v>
      </c>
      <c r="I402" s="394">
        <f>IFERROR(VLOOKUP($B402,'P2'!$B:$AQ,8,FALSE),0)</f>
        <v>0</v>
      </c>
      <c r="J402" s="395">
        <f>IFERROR(VLOOKUP($B402,'P2'!$B:$AQ,9,FALSE),0)</f>
        <v>0</v>
      </c>
      <c r="K402" s="392"/>
      <c r="L402" s="393"/>
      <c r="M402" s="68">
        <f t="shared" si="394"/>
        <v>0</v>
      </c>
      <c r="N402" s="393"/>
      <c r="O402" s="66">
        <f t="shared" si="395"/>
        <v>0</v>
      </c>
      <c r="P402" s="26"/>
      <c r="Q402" s="67" cm="1">
        <f t="array" ref="Q402">SUMPRODUCT(('P2'!$M$8:$AV$8=Q$9)*('P2'!$B$11:$B$190=$B402)*('P2'!$M$11:$AV$190*1))</f>
        <v>0</v>
      </c>
      <c r="R402" s="68" cm="1">
        <f t="array" ref="R402">SUMPRODUCT(('P2'!$M$8:$AV$8=R$9)*('P2'!$B$11:$B$190=$B402)*('P2'!$M$11:$AV$190*1))</f>
        <v>0</v>
      </c>
      <c r="S402" s="69" cm="1">
        <f t="array" ref="S402">SUMPRODUCT(('P2'!$M$8:$AV$8=S$9)*('P2'!$B$11:$B$190=$B402)*('P2'!$M$11:$AV$190*1))</f>
        <v>0</v>
      </c>
      <c r="T402" s="67" cm="1">
        <f t="array" ref="T402">SUMPRODUCT(('P2'!$M$8:$AV$8=T$9)*('P2'!$B$11:$B$190=$B402)*('P2'!$M$11:$AV$190*1))</f>
        <v>0</v>
      </c>
      <c r="U402" s="68" cm="1">
        <f t="array" ref="U402">SUMPRODUCT(('P2'!$M$8:$AV$8=U$9)*('P2'!$B$11:$B$190=$B402)*('P2'!$M$11:$AV$190*1))</f>
        <v>0</v>
      </c>
      <c r="V402" s="69" cm="1">
        <f t="array" ref="V402">SUMPRODUCT(('P2'!$M$8:$AV$8=V$9)*('P2'!$B$11:$B$190=$B402)*('P2'!$M$11:$AV$190*1))</f>
        <v>0</v>
      </c>
      <c r="W402" s="67" cm="1">
        <f t="array" ref="W402">SUMPRODUCT(('P2'!$M$8:$AV$8=W$9)*('P2'!$B$11:$B$190=$B402)*('P2'!$M$11:$AV$190*1))</f>
        <v>0</v>
      </c>
      <c r="X402" s="68" cm="1">
        <f t="array" ref="X402">SUMPRODUCT(('P2'!$M$8:$AV$8=X$9)*('P2'!$B$11:$B$190=$B402)*('P2'!$M$11:$AV$190*1))</f>
        <v>0</v>
      </c>
      <c r="Y402" s="69" cm="1">
        <f t="array" ref="Y402">SUMPRODUCT(('P2'!$M$8:$AV$8=Y$9)*('P2'!$B$11:$B$190=$B402)*('P2'!$M$11:$AV$190*1))</f>
        <v>0</v>
      </c>
      <c r="Z402" s="67" cm="1">
        <f t="array" ref="Z402">SUMPRODUCT(('P2'!$M$8:$AV$8=Z$9)*('P2'!$B$11:$B$190=$B402)*('P2'!$M$11:$AV$190*1))</f>
        <v>0</v>
      </c>
      <c r="AA402" s="68" cm="1">
        <f t="array" ref="AA402">SUMPRODUCT(('P2'!$M$8:$AV$8=AA$9)*('P2'!$B$11:$B$190=$B402)*('P2'!$M$11:$AV$190*1))</f>
        <v>0</v>
      </c>
      <c r="AB402" s="69" cm="1">
        <f t="array" ref="AB402">SUMPRODUCT(('P2'!$M$8:$AV$8=AB$9)*('P2'!$B$11:$B$190=$B402)*('P2'!$M$11:$AV$190*1))</f>
        <v>0</v>
      </c>
      <c r="AC402" s="67" cm="1">
        <f t="array" ref="AC402">SUMPRODUCT(('P2'!$M$8:$AV$8=AC$9)*('P2'!$B$11:$B$190=$B402)*('P2'!$M$11:$AV$190*1))</f>
        <v>0</v>
      </c>
      <c r="AD402" s="68" cm="1">
        <f t="array" ref="AD402">SUMPRODUCT(('P2'!$M$8:$AV$8=AD$9)*('P2'!$B$11:$B$190=$B402)*('P2'!$M$11:$AV$190*1))</f>
        <v>0</v>
      </c>
      <c r="AE402" s="69" cm="1">
        <f t="array" ref="AE402">SUMPRODUCT(('P2'!$M$8:$AV$8=AE$9)*('P2'!$B$11:$B$190=$B402)*('P2'!$M$11:$AV$190*1))</f>
        <v>0</v>
      </c>
      <c r="AF402" s="67" cm="1">
        <f t="array" ref="AF402">SUMPRODUCT(('P2'!$M$8:$AV$8=AF$9)*('P2'!$B$11:$B$190=$B402)*('P2'!$M$11:$AV$190*1))</f>
        <v>0</v>
      </c>
      <c r="AG402" s="68" cm="1">
        <f t="array" ref="AG402">SUMPRODUCT(('P2'!$M$8:$AV$8=AG$9)*('P2'!$B$11:$B$190=$B402)*('P2'!$M$11:$AV$190*1))</f>
        <v>0</v>
      </c>
      <c r="AH402" s="69" cm="1">
        <f t="array" ref="AH402">SUMPRODUCT(('P2'!$M$8:$AV$8=AH$9)*('P2'!$B$11:$B$190=$B402)*('P2'!$M$11:$AV$190*1))</f>
        <v>0</v>
      </c>
      <c r="AI402" s="67" cm="1">
        <f t="array" ref="AI402">SUMPRODUCT(('P2'!$M$8:$AV$8=AI$9)*('P2'!$B$11:$B$190=$B402)*('P2'!$M$11:$AV$190*1))</f>
        <v>0</v>
      </c>
      <c r="AJ402" s="68" cm="1">
        <f t="array" ref="AJ402">SUMPRODUCT(('P2'!$M$8:$AV$8=AJ$9)*('P2'!$B$11:$B$190=$B402)*('P2'!$M$11:$AV$190*1))</f>
        <v>0</v>
      </c>
      <c r="AK402" s="69" cm="1">
        <f t="array" ref="AK402">SUMPRODUCT(('P2'!$M$8:$AV$8=AK$9)*('P2'!$B$11:$B$190=$B402)*('P2'!$M$11:$AV$190*1))</f>
        <v>0</v>
      </c>
      <c r="AL402" s="67" cm="1">
        <f t="array" ref="AL402">SUMPRODUCT(('P2'!$M$8:$AV$8=AL$9)*('P2'!$B$11:$B$190=$B402)*('P2'!$M$11:$AV$190*1))</f>
        <v>0</v>
      </c>
      <c r="AM402" s="68" cm="1">
        <f t="array" ref="AM402">SUMPRODUCT(('P2'!$M$8:$AV$8=AM$9)*('P2'!$B$11:$B$190=$B402)*('P2'!$M$11:$AV$190*1))</f>
        <v>0</v>
      </c>
      <c r="AN402" s="69" cm="1">
        <f t="array" ref="AN402">SUMPRODUCT(('P2'!$M$8:$AV$8=AN$9)*('P2'!$B$11:$B$190=$B402)*('P2'!$M$11:$AV$190*1))</f>
        <v>0</v>
      </c>
      <c r="AO402" s="67" cm="1">
        <f t="array" ref="AO402">SUMPRODUCT(('P2'!$M$8:$AV$8=AO$9)*('P2'!$B$11:$B$190=$B402)*('P2'!$M$11:$AV$190*1))</f>
        <v>0</v>
      </c>
      <c r="AP402" s="68" cm="1">
        <f t="array" ref="AP402">SUMPRODUCT(('P2'!$M$8:$AV$8=AP$9)*('P2'!$B$11:$B$190=$B402)*('P2'!$M$11:$AV$190*1))</f>
        <v>0</v>
      </c>
      <c r="AQ402" s="69" cm="1">
        <f t="array" ref="AQ402">SUMPRODUCT(('P2'!$M$8:$AV$8=AQ$9)*('P2'!$B$11:$B$190=$B402)*('P2'!$M$11:$AV$190*1))</f>
        <v>0</v>
      </c>
      <c r="AR402" s="67" cm="1">
        <f t="array" ref="AR402">SUMPRODUCT(('P2'!$M$8:$AV$8=AR$9)*('P2'!$B$11:$B$190=$B402)*('P2'!$M$11:$AV$190*1))</f>
        <v>0</v>
      </c>
      <c r="AS402" s="68" cm="1">
        <f t="array" ref="AS402">SUMPRODUCT(('P2'!$M$8:$AV$8=AS$9)*('P2'!$B$11:$B$190=$B402)*('P2'!$M$11:$AV$190*1))</f>
        <v>0</v>
      </c>
      <c r="AT402" s="69" cm="1">
        <f t="array" ref="AT402">SUMPRODUCT(('P2'!$M$8:$AV$8=AT$9)*('P2'!$B$11:$B$190=$B402)*('P2'!$M$11:$AV$190*1))</f>
        <v>0</v>
      </c>
      <c r="AU402" s="67" cm="1">
        <f t="array" ref="AU402">SUMPRODUCT(('P2'!$M$8:$AV$8=AU$9)*('P2'!$B$11:$B$190=$B402)*('P2'!$M$11:$AV$190*1))</f>
        <v>0</v>
      </c>
      <c r="AV402" s="68" cm="1">
        <f t="array" ref="AV402">SUMPRODUCT(('P2'!$M$8:$AV$8=AV$9)*('P2'!$B$11:$B$190=$B402)*('P2'!$M$11:$AV$190*1))</f>
        <v>0</v>
      </c>
      <c r="AW402" s="69" cm="1">
        <f t="array" ref="AW402">SUMPRODUCT(('P2'!$M$8:$AV$8=AW$9)*('P2'!$B$11:$B$190=$B402)*('P2'!$M$11:$AV$190*1))</f>
        <v>0</v>
      </c>
      <c r="AX402" s="67" cm="1">
        <f t="array" ref="AX402">SUMPRODUCT(('P2'!$M$8:$AV$8=AX$9)*('P2'!$B$11:$B$190=$B402)*('P2'!$M$11:$AV$190*1))</f>
        <v>0</v>
      </c>
      <c r="AY402" s="68" cm="1">
        <f t="array" ref="AY402">SUMPRODUCT(('P2'!$M$8:$AV$8=AY$9)*('P2'!$B$11:$B$190=$B402)*('P2'!$M$11:$AV$190*1))</f>
        <v>0</v>
      </c>
      <c r="AZ402" s="69" cm="1">
        <f t="array" ref="AZ402">SUMPRODUCT(('P2'!$M$8:$AV$8=AZ$9)*('P2'!$B$11:$B$190=$B402)*('P2'!$M$11:$AV$190*1))</f>
        <v>0</v>
      </c>
      <c r="BA402" s="26"/>
      <c r="BB402" s="381"/>
      <c r="BC402" s="382"/>
      <c r="BD402" s="26"/>
      <c r="BE402" s="381">
        <f t="shared" si="391"/>
        <v>0</v>
      </c>
      <c r="BF402" s="383">
        <f t="shared" si="392"/>
        <v>0</v>
      </c>
      <c r="BG402" s="26"/>
      <c r="BH402" s="381">
        <f t="shared" si="393"/>
        <v>0</v>
      </c>
      <c r="BI402" s="383">
        <f t="shared" si="359"/>
        <v>0</v>
      </c>
    </row>
    <row r="403" spans="2:61" ht="12" hidden="1" customHeight="1" outlineLevel="1" x14ac:dyDescent="0.35">
      <c r="B403" s="61" t="s">
        <v>659</v>
      </c>
      <c r="C403" s="62">
        <f>IFERROR(VLOOKUP($B403,'P2'!$B:$AQ,2,FALSE),0)</f>
        <v>0</v>
      </c>
      <c r="D403" s="376">
        <f>IFERROR(VLOOKUP($B403,'P2'!$B:$AQ,3,FALSE),0)</f>
        <v>0</v>
      </c>
      <c r="E403" s="377">
        <f>IFERROR(VLOOKUP($B403,'P2'!$B:$AQ,4,FALSE),0)</f>
        <v>0</v>
      </c>
      <c r="F403" s="376">
        <f>IFERROR(VLOOKUP($B403,'P2'!$B:$AQ,5,FALSE),0)</f>
        <v>0</v>
      </c>
      <c r="G403" s="377">
        <f>IFERROR(VLOOKUP($B403,'P2'!$B:$AQ,6,FALSE),0)</f>
        <v>0</v>
      </c>
      <c r="H403" s="378">
        <f>IFERROR(VLOOKUP($B403,'P2'!$B:$AQ,7,FALSE),0)</f>
        <v>0</v>
      </c>
      <c r="I403" s="394">
        <f>IFERROR(VLOOKUP($B403,'P2'!$B:$AQ,8,FALSE),0)</f>
        <v>0</v>
      </c>
      <c r="J403" s="395">
        <f>IFERROR(VLOOKUP($B403,'P2'!$B:$AQ,9,FALSE),0)</f>
        <v>0</v>
      </c>
      <c r="K403" s="392"/>
      <c r="L403" s="393"/>
      <c r="M403" s="68">
        <f t="shared" si="394"/>
        <v>0</v>
      </c>
      <c r="N403" s="393"/>
      <c r="O403" s="66">
        <f t="shared" si="395"/>
        <v>0</v>
      </c>
      <c r="P403" s="26"/>
      <c r="Q403" s="67" cm="1">
        <f t="array" ref="Q403">SUMPRODUCT(('P2'!$M$8:$AV$8=Q$9)*('P2'!$B$11:$B$190=$B403)*('P2'!$M$11:$AV$190*1))</f>
        <v>0</v>
      </c>
      <c r="R403" s="68" cm="1">
        <f t="array" ref="R403">SUMPRODUCT(('P2'!$M$8:$AV$8=R$9)*('P2'!$B$11:$B$190=$B403)*('P2'!$M$11:$AV$190*1))</f>
        <v>0</v>
      </c>
      <c r="S403" s="69" cm="1">
        <f t="array" ref="S403">SUMPRODUCT(('P2'!$M$8:$AV$8=S$9)*('P2'!$B$11:$B$190=$B403)*('P2'!$M$11:$AV$190*1))</f>
        <v>0</v>
      </c>
      <c r="T403" s="67" cm="1">
        <f t="array" ref="T403">SUMPRODUCT(('P2'!$M$8:$AV$8=T$9)*('P2'!$B$11:$B$190=$B403)*('P2'!$M$11:$AV$190*1))</f>
        <v>0</v>
      </c>
      <c r="U403" s="68" cm="1">
        <f t="array" ref="U403">SUMPRODUCT(('P2'!$M$8:$AV$8=U$9)*('P2'!$B$11:$B$190=$B403)*('P2'!$M$11:$AV$190*1))</f>
        <v>0</v>
      </c>
      <c r="V403" s="69" cm="1">
        <f t="array" ref="V403">SUMPRODUCT(('P2'!$M$8:$AV$8=V$9)*('P2'!$B$11:$B$190=$B403)*('P2'!$M$11:$AV$190*1))</f>
        <v>0</v>
      </c>
      <c r="W403" s="67" cm="1">
        <f t="array" ref="W403">SUMPRODUCT(('P2'!$M$8:$AV$8=W$9)*('P2'!$B$11:$B$190=$B403)*('P2'!$M$11:$AV$190*1))</f>
        <v>0</v>
      </c>
      <c r="X403" s="68" cm="1">
        <f t="array" ref="X403">SUMPRODUCT(('P2'!$M$8:$AV$8=X$9)*('P2'!$B$11:$B$190=$B403)*('P2'!$M$11:$AV$190*1))</f>
        <v>0</v>
      </c>
      <c r="Y403" s="69" cm="1">
        <f t="array" ref="Y403">SUMPRODUCT(('P2'!$M$8:$AV$8=Y$9)*('P2'!$B$11:$B$190=$B403)*('P2'!$M$11:$AV$190*1))</f>
        <v>0</v>
      </c>
      <c r="Z403" s="67" cm="1">
        <f t="array" ref="Z403">SUMPRODUCT(('P2'!$M$8:$AV$8=Z$9)*('P2'!$B$11:$B$190=$B403)*('P2'!$M$11:$AV$190*1))</f>
        <v>0</v>
      </c>
      <c r="AA403" s="68" cm="1">
        <f t="array" ref="AA403">SUMPRODUCT(('P2'!$M$8:$AV$8=AA$9)*('P2'!$B$11:$B$190=$B403)*('P2'!$M$11:$AV$190*1))</f>
        <v>0</v>
      </c>
      <c r="AB403" s="69" cm="1">
        <f t="array" ref="AB403">SUMPRODUCT(('P2'!$M$8:$AV$8=AB$9)*('P2'!$B$11:$B$190=$B403)*('P2'!$M$11:$AV$190*1))</f>
        <v>0</v>
      </c>
      <c r="AC403" s="67" cm="1">
        <f t="array" ref="AC403">SUMPRODUCT(('P2'!$M$8:$AV$8=AC$9)*('P2'!$B$11:$B$190=$B403)*('P2'!$M$11:$AV$190*1))</f>
        <v>0</v>
      </c>
      <c r="AD403" s="68" cm="1">
        <f t="array" ref="AD403">SUMPRODUCT(('P2'!$M$8:$AV$8=AD$9)*('P2'!$B$11:$B$190=$B403)*('P2'!$M$11:$AV$190*1))</f>
        <v>0</v>
      </c>
      <c r="AE403" s="69" cm="1">
        <f t="array" ref="AE403">SUMPRODUCT(('P2'!$M$8:$AV$8=AE$9)*('P2'!$B$11:$B$190=$B403)*('P2'!$M$11:$AV$190*1))</f>
        <v>0</v>
      </c>
      <c r="AF403" s="67" cm="1">
        <f t="array" ref="AF403">SUMPRODUCT(('P2'!$M$8:$AV$8=AF$9)*('P2'!$B$11:$B$190=$B403)*('P2'!$M$11:$AV$190*1))</f>
        <v>0</v>
      </c>
      <c r="AG403" s="68" cm="1">
        <f t="array" ref="AG403">SUMPRODUCT(('P2'!$M$8:$AV$8=AG$9)*('P2'!$B$11:$B$190=$B403)*('P2'!$M$11:$AV$190*1))</f>
        <v>0</v>
      </c>
      <c r="AH403" s="69" cm="1">
        <f t="array" ref="AH403">SUMPRODUCT(('P2'!$M$8:$AV$8=AH$9)*('P2'!$B$11:$B$190=$B403)*('P2'!$M$11:$AV$190*1))</f>
        <v>0</v>
      </c>
      <c r="AI403" s="67" cm="1">
        <f t="array" ref="AI403">SUMPRODUCT(('P2'!$M$8:$AV$8=AI$9)*('P2'!$B$11:$B$190=$B403)*('P2'!$M$11:$AV$190*1))</f>
        <v>0</v>
      </c>
      <c r="AJ403" s="68" cm="1">
        <f t="array" ref="AJ403">SUMPRODUCT(('P2'!$M$8:$AV$8=AJ$9)*('P2'!$B$11:$B$190=$B403)*('P2'!$M$11:$AV$190*1))</f>
        <v>0</v>
      </c>
      <c r="AK403" s="69" cm="1">
        <f t="array" ref="AK403">SUMPRODUCT(('P2'!$M$8:$AV$8=AK$9)*('P2'!$B$11:$B$190=$B403)*('P2'!$M$11:$AV$190*1))</f>
        <v>0</v>
      </c>
      <c r="AL403" s="67" cm="1">
        <f t="array" ref="AL403">SUMPRODUCT(('P2'!$M$8:$AV$8=AL$9)*('P2'!$B$11:$B$190=$B403)*('P2'!$M$11:$AV$190*1))</f>
        <v>0</v>
      </c>
      <c r="AM403" s="68" cm="1">
        <f t="array" ref="AM403">SUMPRODUCT(('P2'!$M$8:$AV$8=AM$9)*('P2'!$B$11:$B$190=$B403)*('P2'!$M$11:$AV$190*1))</f>
        <v>0</v>
      </c>
      <c r="AN403" s="69" cm="1">
        <f t="array" ref="AN403">SUMPRODUCT(('P2'!$M$8:$AV$8=AN$9)*('P2'!$B$11:$B$190=$B403)*('P2'!$M$11:$AV$190*1))</f>
        <v>0</v>
      </c>
      <c r="AO403" s="67" cm="1">
        <f t="array" ref="AO403">SUMPRODUCT(('P2'!$M$8:$AV$8=AO$9)*('P2'!$B$11:$B$190=$B403)*('P2'!$M$11:$AV$190*1))</f>
        <v>0</v>
      </c>
      <c r="AP403" s="68" cm="1">
        <f t="array" ref="AP403">SUMPRODUCT(('P2'!$M$8:$AV$8=AP$9)*('P2'!$B$11:$B$190=$B403)*('P2'!$M$11:$AV$190*1))</f>
        <v>0</v>
      </c>
      <c r="AQ403" s="69" cm="1">
        <f t="array" ref="AQ403">SUMPRODUCT(('P2'!$M$8:$AV$8=AQ$9)*('P2'!$B$11:$B$190=$B403)*('P2'!$M$11:$AV$190*1))</f>
        <v>0</v>
      </c>
      <c r="AR403" s="67" cm="1">
        <f t="array" ref="AR403">SUMPRODUCT(('P2'!$M$8:$AV$8=AR$9)*('P2'!$B$11:$B$190=$B403)*('P2'!$M$11:$AV$190*1))</f>
        <v>0</v>
      </c>
      <c r="AS403" s="68" cm="1">
        <f t="array" ref="AS403">SUMPRODUCT(('P2'!$M$8:$AV$8=AS$9)*('P2'!$B$11:$B$190=$B403)*('P2'!$M$11:$AV$190*1))</f>
        <v>0</v>
      </c>
      <c r="AT403" s="69" cm="1">
        <f t="array" ref="AT403">SUMPRODUCT(('P2'!$M$8:$AV$8=AT$9)*('P2'!$B$11:$B$190=$B403)*('P2'!$M$11:$AV$190*1))</f>
        <v>0</v>
      </c>
      <c r="AU403" s="67" cm="1">
        <f t="array" ref="AU403">SUMPRODUCT(('P2'!$M$8:$AV$8=AU$9)*('P2'!$B$11:$B$190=$B403)*('P2'!$M$11:$AV$190*1))</f>
        <v>0</v>
      </c>
      <c r="AV403" s="68" cm="1">
        <f t="array" ref="AV403">SUMPRODUCT(('P2'!$M$8:$AV$8=AV$9)*('P2'!$B$11:$B$190=$B403)*('P2'!$M$11:$AV$190*1))</f>
        <v>0</v>
      </c>
      <c r="AW403" s="69" cm="1">
        <f t="array" ref="AW403">SUMPRODUCT(('P2'!$M$8:$AV$8=AW$9)*('P2'!$B$11:$B$190=$B403)*('P2'!$M$11:$AV$190*1))</f>
        <v>0</v>
      </c>
      <c r="AX403" s="67" cm="1">
        <f t="array" ref="AX403">SUMPRODUCT(('P2'!$M$8:$AV$8=AX$9)*('P2'!$B$11:$B$190=$B403)*('P2'!$M$11:$AV$190*1))</f>
        <v>0</v>
      </c>
      <c r="AY403" s="68" cm="1">
        <f t="array" ref="AY403">SUMPRODUCT(('P2'!$M$8:$AV$8=AY$9)*('P2'!$B$11:$B$190=$B403)*('P2'!$M$11:$AV$190*1))</f>
        <v>0</v>
      </c>
      <c r="AZ403" s="69" cm="1">
        <f t="array" ref="AZ403">SUMPRODUCT(('P2'!$M$8:$AV$8=AZ$9)*('P2'!$B$11:$B$190=$B403)*('P2'!$M$11:$AV$190*1))</f>
        <v>0</v>
      </c>
      <c r="BA403" s="26"/>
      <c r="BB403" s="381"/>
      <c r="BC403" s="382"/>
      <c r="BD403" s="26"/>
      <c r="BE403" s="381">
        <f t="shared" si="391"/>
        <v>0</v>
      </c>
      <c r="BF403" s="383">
        <f t="shared" si="392"/>
        <v>0</v>
      </c>
      <c r="BG403" s="26"/>
      <c r="BH403" s="381">
        <f t="shared" si="393"/>
        <v>0</v>
      </c>
      <c r="BI403" s="383">
        <f t="shared" si="359"/>
        <v>0</v>
      </c>
    </row>
    <row r="404" spans="2:61" ht="12" hidden="1" customHeight="1" outlineLevel="1" x14ac:dyDescent="0.35">
      <c r="B404" s="61" t="s">
        <v>660</v>
      </c>
      <c r="C404" s="62">
        <f>IFERROR(VLOOKUP($B404,'P2'!$B:$AQ,2,FALSE),0)</f>
        <v>0</v>
      </c>
      <c r="D404" s="376">
        <f>IFERROR(VLOOKUP($B404,'P2'!$B:$AQ,3,FALSE),0)</f>
        <v>0</v>
      </c>
      <c r="E404" s="377">
        <f>IFERROR(VLOOKUP($B404,'P2'!$B:$AQ,4,FALSE),0)</f>
        <v>0</v>
      </c>
      <c r="F404" s="376">
        <f>IFERROR(VLOOKUP($B404,'P2'!$B:$AQ,5,FALSE),0)</f>
        <v>0</v>
      </c>
      <c r="G404" s="377">
        <f>IFERROR(VLOOKUP($B404,'P2'!$B:$AQ,6,FALSE),0)</f>
        <v>0</v>
      </c>
      <c r="H404" s="378">
        <f>IFERROR(VLOOKUP($B404,'P2'!$B:$AQ,7,FALSE),0)</f>
        <v>0</v>
      </c>
      <c r="I404" s="394">
        <f>IFERROR(VLOOKUP($B404,'P2'!$B:$AQ,8,FALSE),0)</f>
        <v>0</v>
      </c>
      <c r="J404" s="395">
        <f>IFERROR(VLOOKUP($B404,'P2'!$B:$AQ,9,FALSE),0)</f>
        <v>0</v>
      </c>
      <c r="K404" s="392"/>
      <c r="L404" s="393"/>
      <c r="M404" s="68">
        <f t="shared" si="394"/>
        <v>0</v>
      </c>
      <c r="N404" s="393"/>
      <c r="O404" s="66">
        <f t="shared" si="395"/>
        <v>0</v>
      </c>
      <c r="P404" s="26"/>
      <c r="Q404" s="67" cm="1">
        <f t="array" ref="Q404">SUMPRODUCT(('P2'!$M$8:$AV$8=Q$9)*('P2'!$B$11:$B$190=$B404)*('P2'!$M$11:$AV$190*1))</f>
        <v>0</v>
      </c>
      <c r="R404" s="68" cm="1">
        <f t="array" ref="R404">SUMPRODUCT(('P2'!$M$8:$AV$8=R$9)*('P2'!$B$11:$B$190=$B404)*('P2'!$M$11:$AV$190*1))</f>
        <v>0</v>
      </c>
      <c r="S404" s="69" cm="1">
        <f t="array" ref="S404">SUMPRODUCT(('P2'!$M$8:$AV$8=S$9)*('P2'!$B$11:$B$190=$B404)*('P2'!$M$11:$AV$190*1))</f>
        <v>0</v>
      </c>
      <c r="T404" s="67" cm="1">
        <f t="array" ref="T404">SUMPRODUCT(('P2'!$M$8:$AV$8=T$9)*('P2'!$B$11:$B$190=$B404)*('P2'!$M$11:$AV$190*1))</f>
        <v>0</v>
      </c>
      <c r="U404" s="68" cm="1">
        <f t="array" ref="U404">SUMPRODUCT(('P2'!$M$8:$AV$8=U$9)*('P2'!$B$11:$B$190=$B404)*('P2'!$M$11:$AV$190*1))</f>
        <v>0</v>
      </c>
      <c r="V404" s="69" cm="1">
        <f t="array" ref="V404">SUMPRODUCT(('P2'!$M$8:$AV$8=V$9)*('P2'!$B$11:$B$190=$B404)*('P2'!$M$11:$AV$190*1))</f>
        <v>0</v>
      </c>
      <c r="W404" s="67" cm="1">
        <f t="array" ref="W404">SUMPRODUCT(('P2'!$M$8:$AV$8=W$9)*('P2'!$B$11:$B$190=$B404)*('P2'!$M$11:$AV$190*1))</f>
        <v>0</v>
      </c>
      <c r="X404" s="68" cm="1">
        <f t="array" ref="X404">SUMPRODUCT(('P2'!$M$8:$AV$8=X$9)*('P2'!$B$11:$B$190=$B404)*('P2'!$M$11:$AV$190*1))</f>
        <v>0</v>
      </c>
      <c r="Y404" s="69" cm="1">
        <f t="array" ref="Y404">SUMPRODUCT(('P2'!$M$8:$AV$8=Y$9)*('P2'!$B$11:$B$190=$B404)*('P2'!$M$11:$AV$190*1))</f>
        <v>0</v>
      </c>
      <c r="Z404" s="67" cm="1">
        <f t="array" ref="Z404">SUMPRODUCT(('P2'!$M$8:$AV$8=Z$9)*('P2'!$B$11:$B$190=$B404)*('P2'!$M$11:$AV$190*1))</f>
        <v>0</v>
      </c>
      <c r="AA404" s="68" cm="1">
        <f t="array" ref="AA404">SUMPRODUCT(('P2'!$M$8:$AV$8=AA$9)*('P2'!$B$11:$B$190=$B404)*('P2'!$M$11:$AV$190*1))</f>
        <v>0</v>
      </c>
      <c r="AB404" s="69" cm="1">
        <f t="array" ref="AB404">SUMPRODUCT(('P2'!$M$8:$AV$8=AB$9)*('P2'!$B$11:$B$190=$B404)*('P2'!$M$11:$AV$190*1))</f>
        <v>0</v>
      </c>
      <c r="AC404" s="67" cm="1">
        <f t="array" ref="AC404">SUMPRODUCT(('P2'!$M$8:$AV$8=AC$9)*('P2'!$B$11:$B$190=$B404)*('P2'!$M$11:$AV$190*1))</f>
        <v>0</v>
      </c>
      <c r="AD404" s="68" cm="1">
        <f t="array" ref="AD404">SUMPRODUCT(('P2'!$M$8:$AV$8=AD$9)*('P2'!$B$11:$B$190=$B404)*('P2'!$M$11:$AV$190*1))</f>
        <v>0</v>
      </c>
      <c r="AE404" s="69" cm="1">
        <f t="array" ref="AE404">SUMPRODUCT(('P2'!$M$8:$AV$8=AE$9)*('P2'!$B$11:$B$190=$B404)*('P2'!$M$11:$AV$190*1))</f>
        <v>0</v>
      </c>
      <c r="AF404" s="67" cm="1">
        <f t="array" ref="AF404">SUMPRODUCT(('P2'!$M$8:$AV$8=AF$9)*('P2'!$B$11:$B$190=$B404)*('P2'!$M$11:$AV$190*1))</f>
        <v>0</v>
      </c>
      <c r="AG404" s="68" cm="1">
        <f t="array" ref="AG404">SUMPRODUCT(('P2'!$M$8:$AV$8=AG$9)*('P2'!$B$11:$B$190=$B404)*('P2'!$M$11:$AV$190*1))</f>
        <v>0</v>
      </c>
      <c r="AH404" s="69" cm="1">
        <f t="array" ref="AH404">SUMPRODUCT(('P2'!$M$8:$AV$8=AH$9)*('P2'!$B$11:$B$190=$B404)*('P2'!$M$11:$AV$190*1))</f>
        <v>0</v>
      </c>
      <c r="AI404" s="67" cm="1">
        <f t="array" ref="AI404">SUMPRODUCT(('P2'!$M$8:$AV$8=AI$9)*('P2'!$B$11:$B$190=$B404)*('P2'!$M$11:$AV$190*1))</f>
        <v>0</v>
      </c>
      <c r="AJ404" s="68" cm="1">
        <f t="array" ref="AJ404">SUMPRODUCT(('P2'!$M$8:$AV$8=AJ$9)*('P2'!$B$11:$B$190=$B404)*('P2'!$M$11:$AV$190*1))</f>
        <v>0</v>
      </c>
      <c r="AK404" s="69" cm="1">
        <f t="array" ref="AK404">SUMPRODUCT(('P2'!$M$8:$AV$8=AK$9)*('P2'!$B$11:$B$190=$B404)*('P2'!$M$11:$AV$190*1))</f>
        <v>0</v>
      </c>
      <c r="AL404" s="67" cm="1">
        <f t="array" ref="AL404">SUMPRODUCT(('P2'!$M$8:$AV$8=AL$9)*('P2'!$B$11:$B$190=$B404)*('P2'!$M$11:$AV$190*1))</f>
        <v>0</v>
      </c>
      <c r="AM404" s="68" cm="1">
        <f t="array" ref="AM404">SUMPRODUCT(('P2'!$M$8:$AV$8=AM$9)*('P2'!$B$11:$B$190=$B404)*('P2'!$M$11:$AV$190*1))</f>
        <v>0</v>
      </c>
      <c r="AN404" s="69" cm="1">
        <f t="array" ref="AN404">SUMPRODUCT(('P2'!$M$8:$AV$8=AN$9)*('P2'!$B$11:$B$190=$B404)*('P2'!$M$11:$AV$190*1))</f>
        <v>0</v>
      </c>
      <c r="AO404" s="67" cm="1">
        <f t="array" ref="AO404">SUMPRODUCT(('P2'!$M$8:$AV$8=AO$9)*('P2'!$B$11:$B$190=$B404)*('P2'!$M$11:$AV$190*1))</f>
        <v>0</v>
      </c>
      <c r="AP404" s="68" cm="1">
        <f t="array" ref="AP404">SUMPRODUCT(('P2'!$M$8:$AV$8=AP$9)*('P2'!$B$11:$B$190=$B404)*('P2'!$M$11:$AV$190*1))</f>
        <v>0</v>
      </c>
      <c r="AQ404" s="69" cm="1">
        <f t="array" ref="AQ404">SUMPRODUCT(('P2'!$M$8:$AV$8=AQ$9)*('P2'!$B$11:$B$190=$B404)*('P2'!$M$11:$AV$190*1))</f>
        <v>0</v>
      </c>
      <c r="AR404" s="67" cm="1">
        <f t="array" ref="AR404">SUMPRODUCT(('P2'!$M$8:$AV$8=AR$9)*('P2'!$B$11:$B$190=$B404)*('P2'!$M$11:$AV$190*1))</f>
        <v>0</v>
      </c>
      <c r="AS404" s="68" cm="1">
        <f t="array" ref="AS404">SUMPRODUCT(('P2'!$M$8:$AV$8=AS$9)*('P2'!$B$11:$B$190=$B404)*('P2'!$M$11:$AV$190*1))</f>
        <v>0</v>
      </c>
      <c r="AT404" s="69" cm="1">
        <f t="array" ref="AT404">SUMPRODUCT(('P2'!$M$8:$AV$8=AT$9)*('P2'!$B$11:$B$190=$B404)*('P2'!$M$11:$AV$190*1))</f>
        <v>0</v>
      </c>
      <c r="AU404" s="67" cm="1">
        <f t="array" ref="AU404">SUMPRODUCT(('P2'!$M$8:$AV$8=AU$9)*('P2'!$B$11:$B$190=$B404)*('P2'!$M$11:$AV$190*1))</f>
        <v>0</v>
      </c>
      <c r="AV404" s="68" cm="1">
        <f t="array" ref="AV404">SUMPRODUCT(('P2'!$M$8:$AV$8=AV$9)*('P2'!$B$11:$B$190=$B404)*('P2'!$M$11:$AV$190*1))</f>
        <v>0</v>
      </c>
      <c r="AW404" s="69" cm="1">
        <f t="array" ref="AW404">SUMPRODUCT(('P2'!$M$8:$AV$8=AW$9)*('P2'!$B$11:$B$190=$B404)*('P2'!$M$11:$AV$190*1))</f>
        <v>0</v>
      </c>
      <c r="AX404" s="67" cm="1">
        <f t="array" ref="AX404">SUMPRODUCT(('P2'!$M$8:$AV$8=AX$9)*('P2'!$B$11:$B$190=$B404)*('P2'!$M$11:$AV$190*1))</f>
        <v>0</v>
      </c>
      <c r="AY404" s="68" cm="1">
        <f t="array" ref="AY404">SUMPRODUCT(('P2'!$M$8:$AV$8=AY$9)*('P2'!$B$11:$B$190=$B404)*('P2'!$M$11:$AV$190*1))</f>
        <v>0</v>
      </c>
      <c r="AZ404" s="69" cm="1">
        <f t="array" ref="AZ404">SUMPRODUCT(('P2'!$M$8:$AV$8=AZ$9)*('P2'!$B$11:$B$190=$B404)*('P2'!$M$11:$AV$190*1))</f>
        <v>0</v>
      </c>
      <c r="BA404" s="26"/>
      <c r="BB404" s="381"/>
      <c r="BC404" s="382"/>
      <c r="BD404" s="26"/>
      <c r="BE404" s="381">
        <f t="shared" si="391"/>
        <v>0</v>
      </c>
      <c r="BF404" s="383">
        <f t="shared" si="392"/>
        <v>0</v>
      </c>
      <c r="BG404" s="26"/>
      <c r="BH404" s="381">
        <f t="shared" si="393"/>
        <v>0</v>
      </c>
      <c r="BI404" s="383">
        <f t="shared" si="359"/>
        <v>0</v>
      </c>
    </row>
    <row r="405" spans="2:61" ht="12" hidden="1" customHeight="1" outlineLevel="1" x14ac:dyDescent="0.35">
      <c r="B405" s="61" t="s">
        <v>661</v>
      </c>
      <c r="C405" s="62">
        <f>IFERROR(VLOOKUP($B405,'P2'!$B:$AQ,2,FALSE),0)</f>
        <v>0</v>
      </c>
      <c r="D405" s="376">
        <f>IFERROR(VLOOKUP($B405,'P2'!$B:$AQ,3,FALSE),0)</f>
        <v>0</v>
      </c>
      <c r="E405" s="377">
        <f>IFERROR(VLOOKUP($B405,'P2'!$B:$AQ,4,FALSE),0)</f>
        <v>0</v>
      </c>
      <c r="F405" s="376">
        <f>IFERROR(VLOOKUP($B405,'P2'!$B:$AQ,5,FALSE),0)</f>
        <v>0</v>
      </c>
      <c r="G405" s="377">
        <f>IFERROR(VLOOKUP($B405,'P2'!$B:$AQ,6,FALSE),0)</f>
        <v>0</v>
      </c>
      <c r="H405" s="378">
        <f>IFERROR(VLOOKUP($B405,'P2'!$B:$AQ,7,FALSE),0)</f>
        <v>0</v>
      </c>
      <c r="I405" s="394">
        <f>IFERROR(VLOOKUP($B405,'P2'!$B:$AQ,8,FALSE),0)</f>
        <v>0</v>
      </c>
      <c r="J405" s="395">
        <f>IFERROR(VLOOKUP($B405,'P2'!$B:$AQ,9,FALSE),0)</f>
        <v>0</v>
      </c>
      <c r="K405" s="392"/>
      <c r="L405" s="393"/>
      <c r="M405" s="68">
        <f t="shared" si="394"/>
        <v>0</v>
      </c>
      <c r="N405" s="393"/>
      <c r="O405" s="66">
        <f t="shared" si="395"/>
        <v>0</v>
      </c>
      <c r="P405" s="26"/>
      <c r="Q405" s="67" cm="1">
        <f t="array" ref="Q405">SUMPRODUCT(('P2'!$M$8:$AV$8=Q$9)*('P2'!$B$11:$B$190=$B405)*('P2'!$M$11:$AV$190*1))</f>
        <v>0</v>
      </c>
      <c r="R405" s="68" cm="1">
        <f t="array" ref="R405">SUMPRODUCT(('P2'!$M$8:$AV$8=R$9)*('P2'!$B$11:$B$190=$B405)*('P2'!$M$11:$AV$190*1))</f>
        <v>0</v>
      </c>
      <c r="S405" s="69" cm="1">
        <f t="array" ref="S405">SUMPRODUCT(('P2'!$M$8:$AV$8=S$9)*('P2'!$B$11:$B$190=$B405)*('P2'!$M$11:$AV$190*1))</f>
        <v>0</v>
      </c>
      <c r="T405" s="67" cm="1">
        <f t="array" ref="T405">SUMPRODUCT(('P2'!$M$8:$AV$8=T$9)*('P2'!$B$11:$B$190=$B405)*('P2'!$M$11:$AV$190*1))</f>
        <v>0</v>
      </c>
      <c r="U405" s="68" cm="1">
        <f t="array" ref="U405">SUMPRODUCT(('P2'!$M$8:$AV$8=U$9)*('P2'!$B$11:$B$190=$B405)*('P2'!$M$11:$AV$190*1))</f>
        <v>0</v>
      </c>
      <c r="V405" s="69" cm="1">
        <f t="array" ref="V405">SUMPRODUCT(('P2'!$M$8:$AV$8=V$9)*('P2'!$B$11:$B$190=$B405)*('P2'!$M$11:$AV$190*1))</f>
        <v>0</v>
      </c>
      <c r="W405" s="67" cm="1">
        <f t="array" ref="W405">SUMPRODUCT(('P2'!$M$8:$AV$8=W$9)*('P2'!$B$11:$B$190=$B405)*('P2'!$M$11:$AV$190*1))</f>
        <v>0</v>
      </c>
      <c r="X405" s="68" cm="1">
        <f t="array" ref="X405">SUMPRODUCT(('P2'!$M$8:$AV$8=X$9)*('P2'!$B$11:$B$190=$B405)*('P2'!$M$11:$AV$190*1))</f>
        <v>0</v>
      </c>
      <c r="Y405" s="69" cm="1">
        <f t="array" ref="Y405">SUMPRODUCT(('P2'!$M$8:$AV$8=Y$9)*('P2'!$B$11:$B$190=$B405)*('P2'!$M$11:$AV$190*1))</f>
        <v>0</v>
      </c>
      <c r="Z405" s="67" cm="1">
        <f t="array" ref="Z405">SUMPRODUCT(('P2'!$M$8:$AV$8=Z$9)*('P2'!$B$11:$B$190=$B405)*('P2'!$M$11:$AV$190*1))</f>
        <v>0</v>
      </c>
      <c r="AA405" s="68" cm="1">
        <f t="array" ref="AA405">SUMPRODUCT(('P2'!$M$8:$AV$8=AA$9)*('P2'!$B$11:$B$190=$B405)*('P2'!$M$11:$AV$190*1))</f>
        <v>0</v>
      </c>
      <c r="AB405" s="69" cm="1">
        <f t="array" ref="AB405">SUMPRODUCT(('P2'!$M$8:$AV$8=AB$9)*('P2'!$B$11:$B$190=$B405)*('P2'!$M$11:$AV$190*1))</f>
        <v>0</v>
      </c>
      <c r="AC405" s="67" cm="1">
        <f t="array" ref="AC405">SUMPRODUCT(('P2'!$M$8:$AV$8=AC$9)*('P2'!$B$11:$B$190=$B405)*('P2'!$M$11:$AV$190*1))</f>
        <v>0</v>
      </c>
      <c r="AD405" s="68" cm="1">
        <f t="array" ref="AD405">SUMPRODUCT(('P2'!$M$8:$AV$8=AD$9)*('P2'!$B$11:$B$190=$B405)*('P2'!$M$11:$AV$190*1))</f>
        <v>0</v>
      </c>
      <c r="AE405" s="69" cm="1">
        <f t="array" ref="AE405">SUMPRODUCT(('P2'!$M$8:$AV$8=AE$9)*('P2'!$B$11:$B$190=$B405)*('P2'!$M$11:$AV$190*1))</f>
        <v>0</v>
      </c>
      <c r="AF405" s="67" cm="1">
        <f t="array" ref="AF405">SUMPRODUCT(('P2'!$M$8:$AV$8=AF$9)*('P2'!$B$11:$B$190=$B405)*('P2'!$M$11:$AV$190*1))</f>
        <v>0</v>
      </c>
      <c r="AG405" s="68" cm="1">
        <f t="array" ref="AG405">SUMPRODUCT(('P2'!$M$8:$AV$8=AG$9)*('P2'!$B$11:$B$190=$B405)*('P2'!$M$11:$AV$190*1))</f>
        <v>0</v>
      </c>
      <c r="AH405" s="69" cm="1">
        <f t="array" ref="AH405">SUMPRODUCT(('P2'!$M$8:$AV$8=AH$9)*('P2'!$B$11:$B$190=$B405)*('P2'!$M$11:$AV$190*1))</f>
        <v>0</v>
      </c>
      <c r="AI405" s="67" cm="1">
        <f t="array" ref="AI405">SUMPRODUCT(('P2'!$M$8:$AV$8=AI$9)*('P2'!$B$11:$B$190=$B405)*('P2'!$M$11:$AV$190*1))</f>
        <v>0</v>
      </c>
      <c r="AJ405" s="68" cm="1">
        <f t="array" ref="AJ405">SUMPRODUCT(('P2'!$M$8:$AV$8=AJ$9)*('P2'!$B$11:$B$190=$B405)*('P2'!$M$11:$AV$190*1))</f>
        <v>0</v>
      </c>
      <c r="AK405" s="69" cm="1">
        <f t="array" ref="AK405">SUMPRODUCT(('P2'!$M$8:$AV$8=AK$9)*('P2'!$B$11:$B$190=$B405)*('P2'!$M$11:$AV$190*1))</f>
        <v>0</v>
      </c>
      <c r="AL405" s="67" cm="1">
        <f t="array" ref="AL405">SUMPRODUCT(('P2'!$M$8:$AV$8=AL$9)*('P2'!$B$11:$B$190=$B405)*('P2'!$M$11:$AV$190*1))</f>
        <v>0</v>
      </c>
      <c r="AM405" s="68" cm="1">
        <f t="array" ref="AM405">SUMPRODUCT(('P2'!$M$8:$AV$8=AM$9)*('P2'!$B$11:$B$190=$B405)*('P2'!$M$11:$AV$190*1))</f>
        <v>0</v>
      </c>
      <c r="AN405" s="69" cm="1">
        <f t="array" ref="AN405">SUMPRODUCT(('P2'!$M$8:$AV$8=AN$9)*('P2'!$B$11:$B$190=$B405)*('P2'!$M$11:$AV$190*1))</f>
        <v>0</v>
      </c>
      <c r="AO405" s="67" cm="1">
        <f t="array" ref="AO405">SUMPRODUCT(('P2'!$M$8:$AV$8=AO$9)*('P2'!$B$11:$B$190=$B405)*('P2'!$M$11:$AV$190*1))</f>
        <v>0</v>
      </c>
      <c r="AP405" s="68" cm="1">
        <f t="array" ref="AP405">SUMPRODUCT(('P2'!$M$8:$AV$8=AP$9)*('P2'!$B$11:$B$190=$B405)*('P2'!$M$11:$AV$190*1))</f>
        <v>0</v>
      </c>
      <c r="AQ405" s="69" cm="1">
        <f t="array" ref="AQ405">SUMPRODUCT(('P2'!$M$8:$AV$8=AQ$9)*('P2'!$B$11:$B$190=$B405)*('P2'!$M$11:$AV$190*1))</f>
        <v>0</v>
      </c>
      <c r="AR405" s="67" cm="1">
        <f t="array" ref="AR405">SUMPRODUCT(('P2'!$M$8:$AV$8=AR$9)*('P2'!$B$11:$B$190=$B405)*('P2'!$M$11:$AV$190*1))</f>
        <v>0</v>
      </c>
      <c r="AS405" s="68" cm="1">
        <f t="array" ref="AS405">SUMPRODUCT(('P2'!$M$8:$AV$8=AS$9)*('P2'!$B$11:$B$190=$B405)*('P2'!$M$11:$AV$190*1))</f>
        <v>0</v>
      </c>
      <c r="AT405" s="69" cm="1">
        <f t="array" ref="AT405">SUMPRODUCT(('P2'!$M$8:$AV$8=AT$9)*('P2'!$B$11:$B$190=$B405)*('P2'!$M$11:$AV$190*1))</f>
        <v>0</v>
      </c>
      <c r="AU405" s="67" cm="1">
        <f t="array" ref="AU405">SUMPRODUCT(('P2'!$M$8:$AV$8=AU$9)*('P2'!$B$11:$B$190=$B405)*('P2'!$M$11:$AV$190*1))</f>
        <v>0</v>
      </c>
      <c r="AV405" s="68" cm="1">
        <f t="array" ref="AV405">SUMPRODUCT(('P2'!$M$8:$AV$8=AV$9)*('P2'!$B$11:$B$190=$B405)*('P2'!$M$11:$AV$190*1))</f>
        <v>0</v>
      </c>
      <c r="AW405" s="69" cm="1">
        <f t="array" ref="AW405">SUMPRODUCT(('P2'!$M$8:$AV$8=AW$9)*('P2'!$B$11:$B$190=$B405)*('P2'!$M$11:$AV$190*1))</f>
        <v>0</v>
      </c>
      <c r="AX405" s="67" cm="1">
        <f t="array" ref="AX405">SUMPRODUCT(('P2'!$M$8:$AV$8=AX$9)*('P2'!$B$11:$B$190=$B405)*('P2'!$M$11:$AV$190*1))</f>
        <v>0</v>
      </c>
      <c r="AY405" s="68" cm="1">
        <f t="array" ref="AY405">SUMPRODUCT(('P2'!$M$8:$AV$8=AY$9)*('P2'!$B$11:$B$190=$B405)*('P2'!$M$11:$AV$190*1))</f>
        <v>0</v>
      </c>
      <c r="AZ405" s="69" cm="1">
        <f t="array" ref="AZ405">SUMPRODUCT(('P2'!$M$8:$AV$8=AZ$9)*('P2'!$B$11:$B$190=$B405)*('P2'!$M$11:$AV$190*1))</f>
        <v>0</v>
      </c>
      <c r="BA405" s="26"/>
      <c r="BB405" s="381"/>
      <c r="BC405" s="382"/>
      <c r="BD405" s="26"/>
      <c r="BE405" s="381">
        <f t="shared" si="391"/>
        <v>0</v>
      </c>
      <c r="BF405" s="383">
        <f t="shared" si="392"/>
        <v>0</v>
      </c>
      <c r="BG405" s="26"/>
      <c r="BH405" s="381">
        <f t="shared" si="393"/>
        <v>0</v>
      </c>
      <c r="BI405" s="383">
        <f t="shared" si="359"/>
        <v>0</v>
      </c>
    </row>
    <row r="406" spans="2:61" ht="14.5" collapsed="1" x14ac:dyDescent="0.35">
      <c r="B406" s="26"/>
      <c r="C406" s="363" t="str">
        <f>B5</f>
        <v>P3</v>
      </c>
      <c r="D406" s="364"/>
      <c r="E406" s="365"/>
      <c r="F406" s="366"/>
      <c r="G406" s="365"/>
      <c r="H406" s="367"/>
      <c r="I406" s="386"/>
      <c r="J406" s="369"/>
      <c r="K406" s="370"/>
      <c r="L406" s="371"/>
      <c r="M406" s="371"/>
      <c r="N406" s="371"/>
      <c r="O406" s="372"/>
      <c r="P406" s="50"/>
      <c r="Q406" s="370"/>
      <c r="R406" s="371"/>
      <c r="S406" s="373"/>
      <c r="T406" s="370"/>
      <c r="U406" s="371"/>
      <c r="V406" s="373"/>
      <c r="W406" s="370"/>
      <c r="X406" s="371"/>
      <c r="Y406" s="373"/>
      <c r="Z406" s="370"/>
      <c r="AA406" s="371"/>
      <c r="AB406" s="373"/>
      <c r="AC406" s="370"/>
      <c r="AD406" s="371"/>
      <c r="AE406" s="373"/>
      <c r="AF406" s="370"/>
      <c r="AG406" s="371"/>
      <c r="AH406" s="373"/>
      <c r="AI406" s="370"/>
      <c r="AJ406" s="371"/>
      <c r="AK406" s="373"/>
      <c r="AL406" s="370"/>
      <c r="AM406" s="371"/>
      <c r="AN406" s="373"/>
      <c r="AO406" s="370"/>
      <c r="AP406" s="371"/>
      <c r="AQ406" s="373"/>
      <c r="AR406" s="370"/>
      <c r="AS406" s="371"/>
      <c r="AT406" s="373"/>
      <c r="AU406" s="370"/>
      <c r="AV406" s="371"/>
      <c r="AW406" s="373"/>
      <c r="AX406" s="370"/>
      <c r="AY406" s="371"/>
      <c r="AZ406" s="373"/>
      <c r="BA406" s="26"/>
      <c r="BB406" s="375"/>
      <c r="BC406" s="400"/>
      <c r="BD406" s="26"/>
      <c r="BE406" s="375"/>
      <c r="BF406" s="374"/>
      <c r="BG406" s="26"/>
      <c r="BH406" s="375"/>
      <c r="BI406" s="374">
        <f t="shared" si="359"/>
        <v>0</v>
      </c>
    </row>
    <row r="407" spans="2:61" ht="14.5" x14ac:dyDescent="0.35">
      <c r="B407" s="61" t="s">
        <v>204</v>
      </c>
      <c r="C407" s="62">
        <f>IFERROR(VLOOKUP($B407,'P3'!$B:$AQ,2,FALSE),0)</f>
        <v>0</v>
      </c>
      <c r="D407" s="376">
        <f>IFERROR(VLOOKUP($B407,'P3'!$B:$AQ,3,FALSE),0)</f>
        <v>0</v>
      </c>
      <c r="E407" s="377">
        <f>IFERROR(VLOOKUP($B407,'P3'!$B:$AQ,4,FALSE),0)</f>
        <v>0</v>
      </c>
      <c r="F407" s="376">
        <f>IFERROR(VLOOKUP($B407,'P3'!$B:$AQ,5,FALSE),0)</f>
        <v>0</v>
      </c>
      <c r="G407" s="377">
        <f>IFERROR(VLOOKUP($B407,'P3'!$B:$AQ,6,FALSE),0)</f>
        <v>0</v>
      </c>
      <c r="H407" s="378">
        <f>IFERROR(VLOOKUP($B407,'P3'!$B:$AQ,7,FALSE),0)</f>
        <v>0</v>
      </c>
      <c r="I407" s="379">
        <f>IFERROR(VLOOKUP($B407,'P3'!$B:$AQ,8,FALSE),0)</f>
        <v>0</v>
      </c>
      <c r="J407" s="65">
        <f>IFERROR(VLOOKUP($B407,'P3'!$B:$AQ,9,FALSE),0)</f>
        <v>0</v>
      </c>
      <c r="K407" s="392"/>
      <c r="L407" s="393"/>
      <c r="M407" s="393"/>
      <c r="N407" s="68">
        <f t="shared" ref="N407" si="396">D407*F407*H407*J407</f>
        <v>0</v>
      </c>
      <c r="O407" s="66">
        <f>SUM(K407:N407)</f>
        <v>0</v>
      </c>
      <c r="P407" s="26"/>
      <c r="Q407" s="67" cm="1">
        <f t="array" ref="Q407">SUMPRODUCT(('P3'!$M$8:$AV$8=Q$9)*('P3'!$B$11:$B$190=$B407)*('P3'!$M$11:$AV$190*1))</f>
        <v>0</v>
      </c>
      <c r="R407" s="68" cm="1">
        <f t="array" ref="R407">SUMPRODUCT(('P3'!$M$8:$AV$8=R$9)*('P3'!$B$11:$B$190=$B407)*('P3'!$M$11:$AV$190*1))</f>
        <v>0</v>
      </c>
      <c r="S407" s="69" cm="1">
        <f t="array" ref="S407">SUMPRODUCT(('P3'!$M$8:$AV$8=S$9)*('P3'!$B$11:$B$190=$B407)*('P3'!$M$11:$AV$190*1))</f>
        <v>0</v>
      </c>
      <c r="T407" s="67" cm="1">
        <f t="array" ref="T407">SUMPRODUCT(('P3'!$M$8:$AV$8=T$9)*('P3'!$B$11:$B$190=$B407)*('P3'!$M$11:$AV$190*1))</f>
        <v>0</v>
      </c>
      <c r="U407" s="68" cm="1">
        <f t="array" ref="U407">SUMPRODUCT(('P3'!$M$8:$AV$8=U$9)*('P3'!$B$11:$B$190=$B407)*('P3'!$M$11:$AV$190*1))</f>
        <v>0</v>
      </c>
      <c r="V407" s="69" cm="1">
        <f t="array" ref="V407">SUMPRODUCT(('P3'!$M$8:$AV$8=V$9)*('P3'!$B$11:$B$190=$B407)*('P3'!$M$11:$AV$190*1))</f>
        <v>0</v>
      </c>
      <c r="W407" s="67" cm="1">
        <f t="array" ref="W407">SUMPRODUCT(('P3'!$M$8:$AV$8=W$9)*('P3'!$B$11:$B$190=$B407)*('P3'!$M$11:$AV$190*1))</f>
        <v>0</v>
      </c>
      <c r="X407" s="68" cm="1">
        <f t="array" ref="X407">SUMPRODUCT(('P3'!$M$8:$AV$8=X$9)*('P3'!$B$11:$B$190=$B407)*('P3'!$M$11:$AV$190*1))</f>
        <v>0</v>
      </c>
      <c r="Y407" s="69" cm="1">
        <f t="array" ref="Y407">SUMPRODUCT(('P3'!$M$8:$AV$8=Y$9)*('P3'!$B$11:$B$190=$B407)*('P3'!$M$11:$AV$190*1))</f>
        <v>0</v>
      </c>
      <c r="Z407" s="67" cm="1">
        <f t="array" ref="Z407">SUMPRODUCT(('P3'!$M$8:$AV$8=Z$9)*('P3'!$B$11:$B$190=$B407)*('P3'!$M$11:$AV$190*1))</f>
        <v>0</v>
      </c>
      <c r="AA407" s="68" cm="1">
        <f t="array" ref="AA407">SUMPRODUCT(('P3'!$M$8:$AV$8=AA$9)*('P3'!$B$11:$B$190=$B407)*('P3'!$M$11:$AV$190*1))</f>
        <v>0</v>
      </c>
      <c r="AB407" s="69" cm="1">
        <f t="array" ref="AB407">SUMPRODUCT(('P3'!$M$8:$AV$8=AB$9)*('P3'!$B$11:$B$190=$B407)*('P3'!$M$11:$AV$190*1))</f>
        <v>0</v>
      </c>
      <c r="AC407" s="67" cm="1">
        <f t="array" ref="AC407">SUMPRODUCT(('P3'!$M$8:$AV$8=AC$9)*('P3'!$B$11:$B$190=$B407)*('P3'!$M$11:$AV$190*1))</f>
        <v>0</v>
      </c>
      <c r="AD407" s="68" cm="1">
        <f t="array" ref="AD407">SUMPRODUCT(('P3'!$M$8:$AV$8=AD$9)*('P3'!$B$11:$B$190=$B407)*('P3'!$M$11:$AV$190*1))</f>
        <v>0</v>
      </c>
      <c r="AE407" s="69" cm="1">
        <f t="array" ref="AE407">SUMPRODUCT(('P3'!$M$8:$AV$8=AE$9)*('P3'!$B$11:$B$190=$B407)*('P3'!$M$11:$AV$190*1))</f>
        <v>0</v>
      </c>
      <c r="AF407" s="67" cm="1">
        <f t="array" ref="AF407">SUMPRODUCT(('P3'!$M$8:$AV$8=AF$9)*('P3'!$B$11:$B$190=$B407)*('P3'!$M$11:$AV$190*1))</f>
        <v>0</v>
      </c>
      <c r="AG407" s="68" cm="1">
        <f t="array" ref="AG407">SUMPRODUCT(('P3'!$M$8:$AV$8=AG$9)*('P3'!$B$11:$B$190=$B407)*('P3'!$M$11:$AV$190*1))</f>
        <v>0</v>
      </c>
      <c r="AH407" s="69" cm="1">
        <f t="array" ref="AH407">SUMPRODUCT(('P3'!$M$8:$AV$8=AH$9)*('P3'!$B$11:$B$190=$B407)*('P3'!$M$11:$AV$190*1))</f>
        <v>0</v>
      </c>
      <c r="AI407" s="67" cm="1">
        <f t="array" ref="AI407">SUMPRODUCT(('P3'!$M$8:$AV$8=AI$9)*('P3'!$B$11:$B$190=$B407)*('P3'!$M$11:$AV$190*1))</f>
        <v>0</v>
      </c>
      <c r="AJ407" s="68" cm="1">
        <f t="array" ref="AJ407">SUMPRODUCT(('P3'!$M$8:$AV$8=AJ$9)*('P3'!$B$11:$B$190=$B407)*('P3'!$M$11:$AV$190*1))</f>
        <v>0</v>
      </c>
      <c r="AK407" s="69" cm="1">
        <f t="array" ref="AK407">SUMPRODUCT(('P3'!$M$8:$AV$8=AK$9)*('P3'!$B$11:$B$190=$B407)*('P3'!$M$11:$AV$190*1))</f>
        <v>0</v>
      </c>
      <c r="AL407" s="67" cm="1">
        <f t="array" ref="AL407">SUMPRODUCT(('P3'!$M$8:$AV$8=AL$9)*('P3'!$B$11:$B$190=$B407)*('P3'!$M$11:$AV$190*1))</f>
        <v>0</v>
      </c>
      <c r="AM407" s="68" cm="1">
        <f t="array" ref="AM407">SUMPRODUCT(('P3'!$M$8:$AV$8=AM$9)*('P3'!$B$11:$B$190=$B407)*('P3'!$M$11:$AV$190*1))</f>
        <v>0</v>
      </c>
      <c r="AN407" s="69" cm="1">
        <f t="array" ref="AN407">SUMPRODUCT(('P3'!$M$8:$AV$8=AN$9)*('P3'!$B$11:$B$190=$B407)*('P3'!$M$11:$AV$190*1))</f>
        <v>0</v>
      </c>
      <c r="AO407" s="67" cm="1">
        <f t="array" ref="AO407">SUMPRODUCT(('P3'!$M$8:$AV$8=AO$9)*('P3'!$B$11:$B$190=$B407)*('P3'!$M$11:$AV$190*1))</f>
        <v>0</v>
      </c>
      <c r="AP407" s="68" cm="1">
        <f t="array" ref="AP407">SUMPRODUCT(('P3'!$M$8:$AV$8=AP$9)*('P3'!$B$11:$B$190=$B407)*('P3'!$M$11:$AV$190*1))</f>
        <v>0</v>
      </c>
      <c r="AQ407" s="69" cm="1">
        <f t="array" ref="AQ407">SUMPRODUCT(('P3'!$M$8:$AV$8=AQ$9)*('P3'!$B$11:$B$190=$B407)*('P3'!$M$11:$AV$190*1))</f>
        <v>0</v>
      </c>
      <c r="AR407" s="67" cm="1">
        <f t="array" ref="AR407">SUMPRODUCT(('P3'!$M$8:$AV$8=AR$9)*('P3'!$B$11:$B$190=$B407)*('P3'!$M$11:$AV$190*1))</f>
        <v>0</v>
      </c>
      <c r="AS407" s="68" cm="1">
        <f t="array" ref="AS407">SUMPRODUCT(('P3'!$M$8:$AV$8=AS$9)*('P3'!$B$11:$B$190=$B407)*('P3'!$M$11:$AV$190*1))</f>
        <v>0</v>
      </c>
      <c r="AT407" s="69" cm="1">
        <f t="array" ref="AT407">SUMPRODUCT(('P3'!$M$8:$AV$8=AT$9)*('P3'!$B$11:$B$190=$B407)*('P3'!$M$11:$AV$190*1))</f>
        <v>0</v>
      </c>
      <c r="AU407" s="67" cm="1">
        <f t="array" ref="AU407">SUMPRODUCT(('P3'!$M$8:$AV$8=AU$9)*('P3'!$B$11:$B$190=$B407)*('P3'!$M$11:$AV$190*1))</f>
        <v>0</v>
      </c>
      <c r="AV407" s="68" cm="1">
        <f t="array" ref="AV407">SUMPRODUCT(('P3'!$M$8:$AV$8=AV$9)*('P3'!$B$11:$B$190=$B407)*('P3'!$M$11:$AV$190*1))</f>
        <v>0</v>
      </c>
      <c r="AW407" s="69" cm="1">
        <f t="array" ref="AW407">SUMPRODUCT(('P3'!$M$8:$AV$8=AW$9)*('P3'!$B$11:$B$190=$B407)*('P3'!$M$11:$AV$190*1))</f>
        <v>0</v>
      </c>
      <c r="AX407" s="67" cm="1">
        <f t="array" ref="AX407">SUMPRODUCT(('P3'!$M$8:$AV$8=AX$9)*('P3'!$B$11:$B$190=$B407)*('P3'!$M$11:$AV$190*1))</f>
        <v>0</v>
      </c>
      <c r="AY407" s="68" cm="1">
        <f t="array" ref="AY407">SUMPRODUCT(('P3'!$M$8:$AV$8=AY$9)*('P3'!$B$11:$B$190=$B407)*('P3'!$M$11:$AV$190*1))</f>
        <v>0</v>
      </c>
      <c r="AZ407" s="69" cm="1">
        <f t="array" ref="AZ407">SUMPRODUCT(('P3'!$M$8:$AV$8=AZ$9)*('P3'!$B$11:$B$190=$B407)*('P3'!$M$11:$AV$190*1))</f>
        <v>0</v>
      </c>
      <c r="BA407" s="26"/>
      <c r="BB407" s="381"/>
      <c r="BC407" s="382"/>
      <c r="BD407" s="26"/>
      <c r="BE407" s="381">
        <f t="shared" ref="BE407:BE416" si="397">SUM(Q407:AZ407)</f>
        <v>0</v>
      </c>
      <c r="BF407" s="383">
        <f t="shared" ref="BF407:BF416" si="398">IFERROR(BE407/O407,0)</f>
        <v>0</v>
      </c>
      <c r="BG407" s="26"/>
      <c r="BH407" s="381">
        <f t="shared" ref="BH407:BH416" si="399">BB407+BE407</f>
        <v>0</v>
      </c>
      <c r="BI407" s="383">
        <f t="shared" si="359"/>
        <v>0</v>
      </c>
    </row>
    <row r="408" spans="2:61" ht="14.5" x14ac:dyDescent="0.35">
      <c r="B408" s="61" t="s">
        <v>205</v>
      </c>
      <c r="C408" s="62">
        <f>IFERROR(VLOOKUP($B408,'P3'!$B:$AQ,2,FALSE),0)</f>
        <v>0</v>
      </c>
      <c r="D408" s="376">
        <f>IFERROR(VLOOKUP($B408,'P3'!$B:$AQ,3,FALSE),0)</f>
        <v>0</v>
      </c>
      <c r="E408" s="377">
        <f>IFERROR(VLOOKUP($B408,'P3'!$B:$AQ,4,FALSE),0)</f>
        <v>0</v>
      </c>
      <c r="F408" s="376">
        <f>IFERROR(VLOOKUP($B408,'P3'!$B:$AQ,5,FALSE),0)</f>
        <v>0</v>
      </c>
      <c r="G408" s="377">
        <f>IFERROR(VLOOKUP($B408,'P3'!$B:$AQ,6,FALSE),0)</f>
        <v>0</v>
      </c>
      <c r="H408" s="378">
        <f>IFERROR(VLOOKUP($B408,'P3'!$B:$AQ,7,FALSE),0)</f>
        <v>0</v>
      </c>
      <c r="I408" s="379">
        <f>IFERROR(VLOOKUP($B408,'P3'!$B:$AQ,8,FALSE),0)</f>
        <v>0</v>
      </c>
      <c r="J408" s="65">
        <f>IFERROR(VLOOKUP($B408,'P3'!$B:$AQ,9,FALSE),0)</f>
        <v>0</v>
      </c>
      <c r="K408" s="392"/>
      <c r="L408" s="393"/>
      <c r="M408" s="393"/>
      <c r="N408" s="68">
        <f t="shared" ref="N408:N416" si="400">D408*F408*H408*J408</f>
        <v>0</v>
      </c>
      <c r="O408" s="66">
        <f t="shared" ref="O408:O416" si="401">SUM(K408:N408)</f>
        <v>0</v>
      </c>
      <c r="P408" s="26"/>
      <c r="Q408" s="67" cm="1">
        <f t="array" ref="Q408">SUMPRODUCT(('P3'!$M$8:$AV$8=Q$9)*('P3'!$B$11:$B$190=$B408)*('P3'!$M$11:$AV$190*1))</f>
        <v>0</v>
      </c>
      <c r="R408" s="68" cm="1">
        <f t="array" ref="R408">SUMPRODUCT(('P3'!$M$8:$AV$8=R$9)*('P3'!$B$11:$B$190=$B408)*('P3'!$M$11:$AV$190*1))</f>
        <v>0</v>
      </c>
      <c r="S408" s="69" cm="1">
        <f t="array" ref="S408">SUMPRODUCT(('P3'!$M$8:$AV$8=S$9)*('P3'!$B$11:$B$190=$B408)*('P3'!$M$11:$AV$190*1))</f>
        <v>0</v>
      </c>
      <c r="T408" s="67" cm="1">
        <f t="array" ref="T408">SUMPRODUCT(('P3'!$M$8:$AV$8=T$9)*('P3'!$B$11:$B$190=$B408)*('P3'!$M$11:$AV$190*1))</f>
        <v>0</v>
      </c>
      <c r="U408" s="68" cm="1">
        <f t="array" ref="U408">SUMPRODUCT(('P3'!$M$8:$AV$8=U$9)*('P3'!$B$11:$B$190=$B408)*('P3'!$M$11:$AV$190*1))</f>
        <v>0</v>
      </c>
      <c r="V408" s="69" cm="1">
        <f t="array" ref="V408">SUMPRODUCT(('P3'!$M$8:$AV$8=V$9)*('P3'!$B$11:$B$190=$B408)*('P3'!$M$11:$AV$190*1))</f>
        <v>0</v>
      </c>
      <c r="W408" s="67" cm="1">
        <f t="array" ref="W408">SUMPRODUCT(('P3'!$M$8:$AV$8=W$9)*('P3'!$B$11:$B$190=$B408)*('P3'!$M$11:$AV$190*1))</f>
        <v>0</v>
      </c>
      <c r="X408" s="68" cm="1">
        <f t="array" ref="X408">SUMPRODUCT(('P3'!$M$8:$AV$8=X$9)*('P3'!$B$11:$B$190=$B408)*('P3'!$M$11:$AV$190*1))</f>
        <v>0</v>
      </c>
      <c r="Y408" s="69" cm="1">
        <f t="array" ref="Y408">SUMPRODUCT(('P3'!$M$8:$AV$8=Y$9)*('P3'!$B$11:$B$190=$B408)*('P3'!$M$11:$AV$190*1))</f>
        <v>0</v>
      </c>
      <c r="Z408" s="67" cm="1">
        <f t="array" ref="Z408">SUMPRODUCT(('P3'!$M$8:$AV$8=Z$9)*('P3'!$B$11:$B$190=$B408)*('P3'!$M$11:$AV$190*1))</f>
        <v>0</v>
      </c>
      <c r="AA408" s="68" cm="1">
        <f t="array" ref="AA408">SUMPRODUCT(('P3'!$M$8:$AV$8=AA$9)*('P3'!$B$11:$B$190=$B408)*('P3'!$M$11:$AV$190*1))</f>
        <v>0</v>
      </c>
      <c r="AB408" s="69" cm="1">
        <f t="array" ref="AB408">SUMPRODUCT(('P3'!$M$8:$AV$8=AB$9)*('P3'!$B$11:$B$190=$B408)*('P3'!$M$11:$AV$190*1))</f>
        <v>0</v>
      </c>
      <c r="AC408" s="67" cm="1">
        <f t="array" ref="AC408">SUMPRODUCT(('P3'!$M$8:$AV$8=AC$9)*('P3'!$B$11:$B$190=$B408)*('P3'!$M$11:$AV$190*1))</f>
        <v>0</v>
      </c>
      <c r="AD408" s="68" cm="1">
        <f t="array" ref="AD408">SUMPRODUCT(('P3'!$M$8:$AV$8=AD$9)*('P3'!$B$11:$B$190=$B408)*('P3'!$M$11:$AV$190*1))</f>
        <v>0</v>
      </c>
      <c r="AE408" s="69" cm="1">
        <f t="array" ref="AE408">SUMPRODUCT(('P3'!$M$8:$AV$8=AE$9)*('P3'!$B$11:$B$190=$B408)*('P3'!$M$11:$AV$190*1))</f>
        <v>0</v>
      </c>
      <c r="AF408" s="67" cm="1">
        <f t="array" ref="AF408">SUMPRODUCT(('P3'!$M$8:$AV$8=AF$9)*('P3'!$B$11:$B$190=$B408)*('P3'!$M$11:$AV$190*1))</f>
        <v>0</v>
      </c>
      <c r="AG408" s="68" cm="1">
        <f t="array" ref="AG408">SUMPRODUCT(('P3'!$M$8:$AV$8=AG$9)*('P3'!$B$11:$B$190=$B408)*('P3'!$M$11:$AV$190*1))</f>
        <v>0</v>
      </c>
      <c r="AH408" s="69" cm="1">
        <f t="array" ref="AH408">SUMPRODUCT(('P3'!$M$8:$AV$8=AH$9)*('P3'!$B$11:$B$190=$B408)*('P3'!$M$11:$AV$190*1))</f>
        <v>0</v>
      </c>
      <c r="AI408" s="67" cm="1">
        <f t="array" ref="AI408">SUMPRODUCT(('P3'!$M$8:$AV$8=AI$9)*('P3'!$B$11:$B$190=$B408)*('P3'!$M$11:$AV$190*1))</f>
        <v>0</v>
      </c>
      <c r="AJ408" s="68" cm="1">
        <f t="array" ref="AJ408">SUMPRODUCT(('P3'!$M$8:$AV$8=AJ$9)*('P3'!$B$11:$B$190=$B408)*('P3'!$M$11:$AV$190*1))</f>
        <v>0</v>
      </c>
      <c r="AK408" s="69" cm="1">
        <f t="array" ref="AK408">SUMPRODUCT(('P3'!$M$8:$AV$8=AK$9)*('P3'!$B$11:$B$190=$B408)*('P3'!$M$11:$AV$190*1))</f>
        <v>0</v>
      </c>
      <c r="AL408" s="67" cm="1">
        <f t="array" ref="AL408">SUMPRODUCT(('P3'!$M$8:$AV$8=AL$9)*('P3'!$B$11:$B$190=$B408)*('P3'!$M$11:$AV$190*1))</f>
        <v>0</v>
      </c>
      <c r="AM408" s="68" cm="1">
        <f t="array" ref="AM408">SUMPRODUCT(('P3'!$M$8:$AV$8=AM$9)*('P3'!$B$11:$B$190=$B408)*('P3'!$M$11:$AV$190*1))</f>
        <v>0</v>
      </c>
      <c r="AN408" s="69" cm="1">
        <f t="array" ref="AN408">SUMPRODUCT(('P3'!$M$8:$AV$8=AN$9)*('P3'!$B$11:$B$190=$B408)*('P3'!$M$11:$AV$190*1))</f>
        <v>0</v>
      </c>
      <c r="AO408" s="67" cm="1">
        <f t="array" ref="AO408">SUMPRODUCT(('P3'!$M$8:$AV$8=AO$9)*('P3'!$B$11:$B$190=$B408)*('P3'!$M$11:$AV$190*1))</f>
        <v>0</v>
      </c>
      <c r="AP408" s="68" cm="1">
        <f t="array" ref="AP408">SUMPRODUCT(('P3'!$M$8:$AV$8=AP$9)*('P3'!$B$11:$B$190=$B408)*('P3'!$M$11:$AV$190*1))</f>
        <v>0</v>
      </c>
      <c r="AQ408" s="69" cm="1">
        <f t="array" ref="AQ408">SUMPRODUCT(('P3'!$M$8:$AV$8=AQ$9)*('P3'!$B$11:$B$190=$B408)*('P3'!$M$11:$AV$190*1))</f>
        <v>0</v>
      </c>
      <c r="AR408" s="67" cm="1">
        <f t="array" ref="AR408">SUMPRODUCT(('P3'!$M$8:$AV$8=AR$9)*('P3'!$B$11:$B$190=$B408)*('P3'!$M$11:$AV$190*1))</f>
        <v>0</v>
      </c>
      <c r="AS408" s="68" cm="1">
        <f t="array" ref="AS408">SUMPRODUCT(('P3'!$M$8:$AV$8=AS$9)*('P3'!$B$11:$B$190=$B408)*('P3'!$M$11:$AV$190*1))</f>
        <v>0</v>
      </c>
      <c r="AT408" s="69" cm="1">
        <f t="array" ref="AT408">SUMPRODUCT(('P3'!$M$8:$AV$8=AT$9)*('P3'!$B$11:$B$190=$B408)*('P3'!$M$11:$AV$190*1))</f>
        <v>0</v>
      </c>
      <c r="AU408" s="67" cm="1">
        <f t="array" ref="AU408">SUMPRODUCT(('P3'!$M$8:$AV$8=AU$9)*('P3'!$B$11:$B$190=$B408)*('P3'!$M$11:$AV$190*1))</f>
        <v>0</v>
      </c>
      <c r="AV408" s="68" cm="1">
        <f t="array" ref="AV408">SUMPRODUCT(('P3'!$M$8:$AV$8=AV$9)*('P3'!$B$11:$B$190=$B408)*('P3'!$M$11:$AV$190*1))</f>
        <v>0</v>
      </c>
      <c r="AW408" s="69" cm="1">
        <f t="array" ref="AW408">SUMPRODUCT(('P3'!$M$8:$AV$8=AW$9)*('P3'!$B$11:$B$190=$B408)*('P3'!$M$11:$AV$190*1))</f>
        <v>0</v>
      </c>
      <c r="AX408" s="67" cm="1">
        <f t="array" ref="AX408">SUMPRODUCT(('P3'!$M$8:$AV$8=AX$9)*('P3'!$B$11:$B$190=$B408)*('P3'!$M$11:$AV$190*1))</f>
        <v>0</v>
      </c>
      <c r="AY408" s="68" cm="1">
        <f t="array" ref="AY408">SUMPRODUCT(('P3'!$M$8:$AV$8=AY$9)*('P3'!$B$11:$B$190=$B408)*('P3'!$M$11:$AV$190*1))</f>
        <v>0</v>
      </c>
      <c r="AZ408" s="69" cm="1">
        <f t="array" ref="AZ408">SUMPRODUCT(('P3'!$M$8:$AV$8=AZ$9)*('P3'!$B$11:$B$190=$B408)*('P3'!$M$11:$AV$190*1))</f>
        <v>0</v>
      </c>
      <c r="BA408" s="26"/>
      <c r="BB408" s="381"/>
      <c r="BC408" s="382"/>
      <c r="BD408" s="26"/>
      <c r="BE408" s="381">
        <f t="shared" si="397"/>
        <v>0</v>
      </c>
      <c r="BF408" s="383">
        <f t="shared" si="398"/>
        <v>0</v>
      </c>
      <c r="BG408" s="26"/>
      <c r="BH408" s="381">
        <f t="shared" si="399"/>
        <v>0</v>
      </c>
      <c r="BI408" s="383">
        <f t="shared" si="359"/>
        <v>0</v>
      </c>
    </row>
    <row r="409" spans="2:61" ht="14.5" hidden="1" customHeight="1" outlineLevel="1" x14ac:dyDescent="0.35">
      <c r="B409" s="61" t="s">
        <v>206</v>
      </c>
      <c r="C409" s="62">
        <f>IFERROR(VLOOKUP($B409,'P3'!$B:$AQ,2,FALSE),0)</f>
        <v>0</v>
      </c>
      <c r="D409" s="376">
        <f>IFERROR(VLOOKUP($B409,'P3'!$B:$AQ,3,FALSE),0)</f>
        <v>0</v>
      </c>
      <c r="E409" s="377">
        <f>IFERROR(VLOOKUP($B409,'P3'!$B:$AQ,4,FALSE),0)</f>
        <v>0</v>
      </c>
      <c r="F409" s="376">
        <f>IFERROR(VLOOKUP($B409,'P3'!$B:$AQ,5,FALSE),0)</f>
        <v>0</v>
      </c>
      <c r="G409" s="377">
        <f>IFERROR(VLOOKUP($B409,'P3'!$B:$AQ,6,FALSE),0)</f>
        <v>0</v>
      </c>
      <c r="H409" s="378">
        <f>IFERROR(VLOOKUP($B409,'P3'!$B:$AQ,7,FALSE),0)</f>
        <v>0</v>
      </c>
      <c r="I409" s="379">
        <f>IFERROR(VLOOKUP($B409,'P3'!$B:$AQ,8,FALSE),0)</f>
        <v>0</v>
      </c>
      <c r="J409" s="65">
        <f>IFERROR(VLOOKUP($B409,'P3'!$B:$AQ,9,FALSE),0)</f>
        <v>0</v>
      </c>
      <c r="K409" s="392"/>
      <c r="L409" s="393"/>
      <c r="M409" s="393"/>
      <c r="N409" s="68">
        <f t="shared" si="400"/>
        <v>0</v>
      </c>
      <c r="O409" s="66">
        <f t="shared" si="401"/>
        <v>0</v>
      </c>
      <c r="P409" s="26"/>
      <c r="Q409" s="67" cm="1">
        <f t="array" ref="Q409">SUMPRODUCT(('P3'!$M$8:$AV$8=Q$9)*('P3'!$B$11:$B$190=$B409)*('P3'!$M$11:$AV$190*1))</f>
        <v>0</v>
      </c>
      <c r="R409" s="68" cm="1">
        <f t="array" ref="R409">SUMPRODUCT(('P3'!$M$8:$AV$8=R$9)*('P3'!$B$11:$B$190=$B409)*('P3'!$M$11:$AV$190*1))</f>
        <v>0</v>
      </c>
      <c r="S409" s="69" cm="1">
        <f t="array" ref="S409">SUMPRODUCT(('P3'!$M$8:$AV$8=S$9)*('P3'!$B$11:$B$190=$B409)*('P3'!$M$11:$AV$190*1))</f>
        <v>0</v>
      </c>
      <c r="T409" s="67" cm="1">
        <f t="array" ref="T409">SUMPRODUCT(('P3'!$M$8:$AV$8=T$9)*('P3'!$B$11:$B$190=$B409)*('P3'!$M$11:$AV$190*1))</f>
        <v>0</v>
      </c>
      <c r="U409" s="68" cm="1">
        <f t="array" ref="U409">SUMPRODUCT(('P3'!$M$8:$AV$8=U$9)*('P3'!$B$11:$B$190=$B409)*('P3'!$M$11:$AV$190*1))</f>
        <v>0</v>
      </c>
      <c r="V409" s="69" cm="1">
        <f t="array" ref="V409">SUMPRODUCT(('P3'!$M$8:$AV$8=V$9)*('P3'!$B$11:$B$190=$B409)*('P3'!$M$11:$AV$190*1))</f>
        <v>0</v>
      </c>
      <c r="W409" s="67" cm="1">
        <f t="array" ref="W409">SUMPRODUCT(('P3'!$M$8:$AV$8=W$9)*('P3'!$B$11:$B$190=$B409)*('P3'!$M$11:$AV$190*1))</f>
        <v>0</v>
      </c>
      <c r="X409" s="68" cm="1">
        <f t="array" ref="X409">SUMPRODUCT(('P3'!$M$8:$AV$8=X$9)*('P3'!$B$11:$B$190=$B409)*('P3'!$M$11:$AV$190*1))</f>
        <v>0</v>
      </c>
      <c r="Y409" s="69" cm="1">
        <f t="array" ref="Y409">SUMPRODUCT(('P3'!$M$8:$AV$8=Y$9)*('P3'!$B$11:$B$190=$B409)*('P3'!$M$11:$AV$190*1))</f>
        <v>0</v>
      </c>
      <c r="Z409" s="67" cm="1">
        <f t="array" ref="Z409">SUMPRODUCT(('P3'!$M$8:$AV$8=Z$9)*('P3'!$B$11:$B$190=$B409)*('P3'!$M$11:$AV$190*1))</f>
        <v>0</v>
      </c>
      <c r="AA409" s="68" cm="1">
        <f t="array" ref="AA409">SUMPRODUCT(('P3'!$M$8:$AV$8=AA$9)*('P3'!$B$11:$B$190=$B409)*('P3'!$M$11:$AV$190*1))</f>
        <v>0</v>
      </c>
      <c r="AB409" s="69" cm="1">
        <f t="array" ref="AB409">SUMPRODUCT(('P3'!$M$8:$AV$8=AB$9)*('P3'!$B$11:$B$190=$B409)*('P3'!$M$11:$AV$190*1))</f>
        <v>0</v>
      </c>
      <c r="AC409" s="67" cm="1">
        <f t="array" ref="AC409">SUMPRODUCT(('P3'!$M$8:$AV$8=AC$9)*('P3'!$B$11:$B$190=$B409)*('P3'!$M$11:$AV$190*1))</f>
        <v>0</v>
      </c>
      <c r="AD409" s="68" cm="1">
        <f t="array" ref="AD409">SUMPRODUCT(('P3'!$M$8:$AV$8=AD$9)*('P3'!$B$11:$B$190=$B409)*('P3'!$M$11:$AV$190*1))</f>
        <v>0</v>
      </c>
      <c r="AE409" s="69" cm="1">
        <f t="array" ref="AE409">SUMPRODUCT(('P3'!$M$8:$AV$8=AE$9)*('P3'!$B$11:$B$190=$B409)*('P3'!$M$11:$AV$190*1))</f>
        <v>0</v>
      </c>
      <c r="AF409" s="67" cm="1">
        <f t="array" ref="AF409">SUMPRODUCT(('P3'!$M$8:$AV$8=AF$9)*('P3'!$B$11:$B$190=$B409)*('P3'!$M$11:$AV$190*1))</f>
        <v>0</v>
      </c>
      <c r="AG409" s="68" cm="1">
        <f t="array" ref="AG409">SUMPRODUCT(('P3'!$M$8:$AV$8=AG$9)*('P3'!$B$11:$B$190=$B409)*('P3'!$M$11:$AV$190*1))</f>
        <v>0</v>
      </c>
      <c r="AH409" s="69" cm="1">
        <f t="array" ref="AH409">SUMPRODUCT(('P3'!$M$8:$AV$8=AH$9)*('P3'!$B$11:$B$190=$B409)*('P3'!$M$11:$AV$190*1))</f>
        <v>0</v>
      </c>
      <c r="AI409" s="67" cm="1">
        <f t="array" ref="AI409">SUMPRODUCT(('P3'!$M$8:$AV$8=AI$9)*('P3'!$B$11:$B$190=$B409)*('P3'!$M$11:$AV$190*1))</f>
        <v>0</v>
      </c>
      <c r="AJ409" s="68" cm="1">
        <f t="array" ref="AJ409">SUMPRODUCT(('P3'!$M$8:$AV$8=AJ$9)*('P3'!$B$11:$B$190=$B409)*('P3'!$M$11:$AV$190*1))</f>
        <v>0</v>
      </c>
      <c r="AK409" s="69" cm="1">
        <f t="array" ref="AK409">SUMPRODUCT(('P3'!$M$8:$AV$8=AK$9)*('P3'!$B$11:$B$190=$B409)*('P3'!$M$11:$AV$190*1))</f>
        <v>0</v>
      </c>
      <c r="AL409" s="67" cm="1">
        <f t="array" ref="AL409">SUMPRODUCT(('P3'!$M$8:$AV$8=AL$9)*('P3'!$B$11:$B$190=$B409)*('P3'!$M$11:$AV$190*1))</f>
        <v>0</v>
      </c>
      <c r="AM409" s="68" cm="1">
        <f t="array" ref="AM409">SUMPRODUCT(('P3'!$M$8:$AV$8=AM$9)*('P3'!$B$11:$B$190=$B409)*('P3'!$M$11:$AV$190*1))</f>
        <v>0</v>
      </c>
      <c r="AN409" s="69" cm="1">
        <f t="array" ref="AN409">SUMPRODUCT(('P3'!$M$8:$AV$8=AN$9)*('P3'!$B$11:$B$190=$B409)*('P3'!$M$11:$AV$190*1))</f>
        <v>0</v>
      </c>
      <c r="AO409" s="67" cm="1">
        <f t="array" ref="AO409">SUMPRODUCT(('P3'!$M$8:$AV$8=AO$9)*('P3'!$B$11:$B$190=$B409)*('P3'!$M$11:$AV$190*1))</f>
        <v>0</v>
      </c>
      <c r="AP409" s="68" cm="1">
        <f t="array" ref="AP409">SUMPRODUCT(('P3'!$M$8:$AV$8=AP$9)*('P3'!$B$11:$B$190=$B409)*('P3'!$M$11:$AV$190*1))</f>
        <v>0</v>
      </c>
      <c r="AQ409" s="69" cm="1">
        <f t="array" ref="AQ409">SUMPRODUCT(('P3'!$M$8:$AV$8=AQ$9)*('P3'!$B$11:$B$190=$B409)*('P3'!$M$11:$AV$190*1))</f>
        <v>0</v>
      </c>
      <c r="AR409" s="67" cm="1">
        <f t="array" ref="AR409">SUMPRODUCT(('P3'!$M$8:$AV$8=AR$9)*('P3'!$B$11:$B$190=$B409)*('P3'!$M$11:$AV$190*1))</f>
        <v>0</v>
      </c>
      <c r="AS409" s="68" cm="1">
        <f t="array" ref="AS409">SUMPRODUCT(('P3'!$M$8:$AV$8=AS$9)*('P3'!$B$11:$B$190=$B409)*('P3'!$M$11:$AV$190*1))</f>
        <v>0</v>
      </c>
      <c r="AT409" s="69" cm="1">
        <f t="array" ref="AT409">SUMPRODUCT(('P3'!$M$8:$AV$8=AT$9)*('P3'!$B$11:$B$190=$B409)*('P3'!$M$11:$AV$190*1))</f>
        <v>0</v>
      </c>
      <c r="AU409" s="67" cm="1">
        <f t="array" ref="AU409">SUMPRODUCT(('P3'!$M$8:$AV$8=AU$9)*('P3'!$B$11:$B$190=$B409)*('P3'!$M$11:$AV$190*1))</f>
        <v>0</v>
      </c>
      <c r="AV409" s="68" cm="1">
        <f t="array" ref="AV409">SUMPRODUCT(('P3'!$M$8:$AV$8=AV$9)*('P3'!$B$11:$B$190=$B409)*('P3'!$M$11:$AV$190*1))</f>
        <v>0</v>
      </c>
      <c r="AW409" s="69" cm="1">
        <f t="array" ref="AW409">SUMPRODUCT(('P3'!$M$8:$AV$8=AW$9)*('P3'!$B$11:$B$190=$B409)*('P3'!$M$11:$AV$190*1))</f>
        <v>0</v>
      </c>
      <c r="AX409" s="67" cm="1">
        <f t="array" ref="AX409">SUMPRODUCT(('P3'!$M$8:$AV$8=AX$9)*('P3'!$B$11:$B$190=$B409)*('P3'!$M$11:$AV$190*1))</f>
        <v>0</v>
      </c>
      <c r="AY409" s="68" cm="1">
        <f t="array" ref="AY409">SUMPRODUCT(('P3'!$M$8:$AV$8=AY$9)*('P3'!$B$11:$B$190=$B409)*('P3'!$M$11:$AV$190*1))</f>
        <v>0</v>
      </c>
      <c r="AZ409" s="69" cm="1">
        <f t="array" ref="AZ409">SUMPRODUCT(('P3'!$M$8:$AV$8=AZ$9)*('P3'!$B$11:$B$190=$B409)*('P3'!$M$11:$AV$190*1))</f>
        <v>0</v>
      </c>
      <c r="BA409" s="26"/>
      <c r="BB409" s="381"/>
      <c r="BC409" s="382"/>
      <c r="BD409" s="26"/>
      <c r="BE409" s="381">
        <f t="shared" si="397"/>
        <v>0</v>
      </c>
      <c r="BF409" s="383">
        <f t="shared" si="398"/>
        <v>0</v>
      </c>
      <c r="BG409" s="26"/>
      <c r="BH409" s="381">
        <f t="shared" si="399"/>
        <v>0</v>
      </c>
      <c r="BI409" s="383">
        <f t="shared" si="359"/>
        <v>0</v>
      </c>
    </row>
    <row r="410" spans="2:61" ht="14.5" hidden="1" customHeight="1" outlineLevel="1" x14ac:dyDescent="0.35">
      <c r="B410" s="61" t="s">
        <v>207</v>
      </c>
      <c r="C410" s="62">
        <f>IFERROR(VLOOKUP($B410,'P3'!$B:$AQ,2,FALSE),0)</f>
        <v>0</v>
      </c>
      <c r="D410" s="376">
        <f>IFERROR(VLOOKUP($B410,'P3'!$B:$AQ,3,FALSE),0)</f>
        <v>0</v>
      </c>
      <c r="E410" s="377">
        <f>IFERROR(VLOOKUP($B410,'P3'!$B:$AQ,4,FALSE),0)</f>
        <v>0</v>
      </c>
      <c r="F410" s="376">
        <f>IFERROR(VLOOKUP($B410,'P3'!$B:$AQ,5,FALSE),0)</f>
        <v>0</v>
      </c>
      <c r="G410" s="377">
        <f>IFERROR(VLOOKUP($B410,'P3'!$B:$AQ,6,FALSE),0)</f>
        <v>0</v>
      </c>
      <c r="H410" s="378">
        <f>IFERROR(VLOOKUP($B410,'P3'!$B:$AQ,7,FALSE),0)</f>
        <v>0</v>
      </c>
      <c r="I410" s="379">
        <f>IFERROR(VLOOKUP($B410,'P3'!$B:$AQ,8,FALSE),0)</f>
        <v>0</v>
      </c>
      <c r="J410" s="65">
        <f>IFERROR(VLOOKUP($B410,'P3'!$B:$AQ,9,FALSE),0)</f>
        <v>0</v>
      </c>
      <c r="K410" s="392"/>
      <c r="L410" s="393"/>
      <c r="M410" s="393"/>
      <c r="N410" s="68">
        <f t="shared" si="400"/>
        <v>0</v>
      </c>
      <c r="O410" s="66">
        <f t="shared" si="401"/>
        <v>0</v>
      </c>
      <c r="P410" s="26"/>
      <c r="Q410" s="67" cm="1">
        <f t="array" ref="Q410">SUMPRODUCT(('P3'!$M$8:$AV$8=Q$9)*('P3'!$B$11:$B$190=$B410)*('P3'!$M$11:$AV$190*1))</f>
        <v>0</v>
      </c>
      <c r="R410" s="68" cm="1">
        <f t="array" ref="R410">SUMPRODUCT(('P3'!$M$8:$AV$8=R$9)*('P3'!$B$11:$B$190=$B410)*('P3'!$M$11:$AV$190*1))</f>
        <v>0</v>
      </c>
      <c r="S410" s="69" cm="1">
        <f t="array" ref="S410">SUMPRODUCT(('P3'!$M$8:$AV$8=S$9)*('P3'!$B$11:$B$190=$B410)*('P3'!$M$11:$AV$190*1))</f>
        <v>0</v>
      </c>
      <c r="T410" s="67" cm="1">
        <f t="array" ref="T410">SUMPRODUCT(('P3'!$M$8:$AV$8=T$9)*('P3'!$B$11:$B$190=$B410)*('P3'!$M$11:$AV$190*1))</f>
        <v>0</v>
      </c>
      <c r="U410" s="68" cm="1">
        <f t="array" ref="U410">SUMPRODUCT(('P3'!$M$8:$AV$8=U$9)*('P3'!$B$11:$B$190=$B410)*('P3'!$M$11:$AV$190*1))</f>
        <v>0</v>
      </c>
      <c r="V410" s="69" cm="1">
        <f t="array" ref="V410">SUMPRODUCT(('P3'!$M$8:$AV$8=V$9)*('P3'!$B$11:$B$190=$B410)*('P3'!$M$11:$AV$190*1))</f>
        <v>0</v>
      </c>
      <c r="W410" s="67" cm="1">
        <f t="array" ref="W410">SUMPRODUCT(('P3'!$M$8:$AV$8=W$9)*('P3'!$B$11:$B$190=$B410)*('P3'!$M$11:$AV$190*1))</f>
        <v>0</v>
      </c>
      <c r="X410" s="68" cm="1">
        <f t="array" ref="X410">SUMPRODUCT(('P3'!$M$8:$AV$8=X$9)*('P3'!$B$11:$B$190=$B410)*('P3'!$M$11:$AV$190*1))</f>
        <v>0</v>
      </c>
      <c r="Y410" s="69" cm="1">
        <f t="array" ref="Y410">SUMPRODUCT(('P3'!$M$8:$AV$8=Y$9)*('P3'!$B$11:$B$190=$B410)*('P3'!$M$11:$AV$190*1))</f>
        <v>0</v>
      </c>
      <c r="Z410" s="67" cm="1">
        <f t="array" ref="Z410">SUMPRODUCT(('P3'!$M$8:$AV$8=Z$9)*('P3'!$B$11:$B$190=$B410)*('P3'!$M$11:$AV$190*1))</f>
        <v>0</v>
      </c>
      <c r="AA410" s="68" cm="1">
        <f t="array" ref="AA410">SUMPRODUCT(('P3'!$M$8:$AV$8=AA$9)*('P3'!$B$11:$B$190=$B410)*('P3'!$M$11:$AV$190*1))</f>
        <v>0</v>
      </c>
      <c r="AB410" s="69" cm="1">
        <f t="array" ref="AB410">SUMPRODUCT(('P3'!$M$8:$AV$8=AB$9)*('P3'!$B$11:$B$190=$B410)*('P3'!$M$11:$AV$190*1))</f>
        <v>0</v>
      </c>
      <c r="AC410" s="67" cm="1">
        <f t="array" ref="AC410">SUMPRODUCT(('P3'!$M$8:$AV$8=AC$9)*('P3'!$B$11:$B$190=$B410)*('P3'!$M$11:$AV$190*1))</f>
        <v>0</v>
      </c>
      <c r="AD410" s="68" cm="1">
        <f t="array" ref="AD410">SUMPRODUCT(('P3'!$M$8:$AV$8=AD$9)*('P3'!$B$11:$B$190=$B410)*('P3'!$M$11:$AV$190*1))</f>
        <v>0</v>
      </c>
      <c r="AE410" s="69" cm="1">
        <f t="array" ref="AE410">SUMPRODUCT(('P3'!$M$8:$AV$8=AE$9)*('P3'!$B$11:$B$190=$B410)*('P3'!$M$11:$AV$190*1))</f>
        <v>0</v>
      </c>
      <c r="AF410" s="67" cm="1">
        <f t="array" ref="AF410">SUMPRODUCT(('P3'!$M$8:$AV$8=AF$9)*('P3'!$B$11:$B$190=$B410)*('P3'!$M$11:$AV$190*1))</f>
        <v>0</v>
      </c>
      <c r="AG410" s="68" cm="1">
        <f t="array" ref="AG410">SUMPRODUCT(('P3'!$M$8:$AV$8=AG$9)*('P3'!$B$11:$B$190=$B410)*('P3'!$M$11:$AV$190*1))</f>
        <v>0</v>
      </c>
      <c r="AH410" s="69" cm="1">
        <f t="array" ref="AH410">SUMPRODUCT(('P3'!$M$8:$AV$8=AH$9)*('P3'!$B$11:$B$190=$B410)*('P3'!$M$11:$AV$190*1))</f>
        <v>0</v>
      </c>
      <c r="AI410" s="67" cm="1">
        <f t="array" ref="AI410">SUMPRODUCT(('P3'!$M$8:$AV$8=AI$9)*('P3'!$B$11:$B$190=$B410)*('P3'!$M$11:$AV$190*1))</f>
        <v>0</v>
      </c>
      <c r="AJ410" s="68" cm="1">
        <f t="array" ref="AJ410">SUMPRODUCT(('P3'!$M$8:$AV$8=AJ$9)*('P3'!$B$11:$B$190=$B410)*('P3'!$M$11:$AV$190*1))</f>
        <v>0</v>
      </c>
      <c r="AK410" s="69" cm="1">
        <f t="array" ref="AK410">SUMPRODUCT(('P3'!$M$8:$AV$8=AK$9)*('P3'!$B$11:$B$190=$B410)*('P3'!$M$11:$AV$190*1))</f>
        <v>0</v>
      </c>
      <c r="AL410" s="67" cm="1">
        <f t="array" ref="AL410">SUMPRODUCT(('P3'!$M$8:$AV$8=AL$9)*('P3'!$B$11:$B$190=$B410)*('P3'!$M$11:$AV$190*1))</f>
        <v>0</v>
      </c>
      <c r="AM410" s="68" cm="1">
        <f t="array" ref="AM410">SUMPRODUCT(('P3'!$M$8:$AV$8=AM$9)*('P3'!$B$11:$B$190=$B410)*('P3'!$M$11:$AV$190*1))</f>
        <v>0</v>
      </c>
      <c r="AN410" s="69" cm="1">
        <f t="array" ref="AN410">SUMPRODUCT(('P3'!$M$8:$AV$8=AN$9)*('P3'!$B$11:$B$190=$B410)*('P3'!$M$11:$AV$190*1))</f>
        <v>0</v>
      </c>
      <c r="AO410" s="67" cm="1">
        <f t="array" ref="AO410">SUMPRODUCT(('P3'!$M$8:$AV$8=AO$9)*('P3'!$B$11:$B$190=$B410)*('P3'!$M$11:$AV$190*1))</f>
        <v>0</v>
      </c>
      <c r="AP410" s="68" cm="1">
        <f t="array" ref="AP410">SUMPRODUCT(('P3'!$M$8:$AV$8=AP$9)*('P3'!$B$11:$B$190=$B410)*('P3'!$M$11:$AV$190*1))</f>
        <v>0</v>
      </c>
      <c r="AQ410" s="69" cm="1">
        <f t="array" ref="AQ410">SUMPRODUCT(('P3'!$M$8:$AV$8=AQ$9)*('P3'!$B$11:$B$190=$B410)*('P3'!$M$11:$AV$190*1))</f>
        <v>0</v>
      </c>
      <c r="AR410" s="67" cm="1">
        <f t="array" ref="AR410">SUMPRODUCT(('P3'!$M$8:$AV$8=AR$9)*('P3'!$B$11:$B$190=$B410)*('P3'!$M$11:$AV$190*1))</f>
        <v>0</v>
      </c>
      <c r="AS410" s="68" cm="1">
        <f t="array" ref="AS410">SUMPRODUCT(('P3'!$M$8:$AV$8=AS$9)*('P3'!$B$11:$B$190=$B410)*('P3'!$M$11:$AV$190*1))</f>
        <v>0</v>
      </c>
      <c r="AT410" s="69" cm="1">
        <f t="array" ref="AT410">SUMPRODUCT(('P3'!$M$8:$AV$8=AT$9)*('P3'!$B$11:$B$190=$B410)*('P3'!$M$11:$AV$190*1))</f>
        <v>0</v>
      </c>
      <c r="AU410" s="67" cm="1">
        <f t="array" ref="AU410">SUMPRODUCT(('P3'!$M$8:$AV$8=AU$9)*('P3'!$B$11:$B$190=$B410)*('P3'!$M$11:$AV$190*1))</f>
        <v>0</v>
      </c>
      <c r="AV410" s="68" cm="1">
        <f t="array" ref="AV410">SUMPRODUCT(('P3'!$M$8:$AV$8=AV$9)*('P3'!$B$11:$B$190=$B410)*('P3'!$M$11:$AV$190*1))</f>
        <v>0</v>
      </c>
      <c r="AW410" s="69" cm="1">
        <f t="array" ref="AW410">SUMPRODUCT(('P3'!$M$8:$AV$8=AW$9)*('P3'!$B$11:$B$190=$B410)*('P3'!$M$11:$AV$190*1))</f>
        <v>0</v>
      </c>
      <c r="AX410" s="67" cm="1">
        <f t="array" ref="AX410">SUMPRODUCT(('P3'!$M$8:$AV$8=AX$9)*('P3'!$B$11:$B$190=$B410)*('P3'!$M$11:$AV$190*1))</f>
        <v>0</v>
      </c>
      <c r="AY410" s="68" cm="1">
        <f t="array" ref="AY410">SUMPRODUCT(('P3'!$M$8:$AV$8=AY$9)*('P3'!$B$11:$B$190=$B410)*('P3'!$M$11:$AV$190*1))</f>
        <v>0</v>
      </c>
      <c r="AZ410" s="69" cm="1">
        <f t="array" ref="AZ410">SUMPRODUCT(('P3'!$M$8:$AV$8=AZ$9)*('P3'!$B$11:$B$190=$B410)*('P3'!$M$11:$AV$190*1))</f>
        <v>0</v>
      </c>
      <c r="BA410" s="26"/>
      <c r="BB410" s="381"/>
      <c r="BC410" s="382"/>
      <c r="BD410" s="26"/>
      <c r="BE410" s="381">
        <f t="shared" si="397"/>
        <v>0</v>
      </c>
      <c r="BF410" s="383">
        <f t="shared" si="398"/>
        <v>0</v>
      </c>
      <c r="BG410" s="26"/>
      <c r="BH410" s="381">
        <f t="shared" si="399"/>
        <v>0</v>
      </c>
      <c r="BI410" s="383">
        <f t="shared" si="359"/>
        <v>0</v>
      </c>
    </row>
    <row r="411" spans="2:61" ht="14.5" hidden="1" customHeight="1" outlineLevel="1" x14ac:dyDescent="0.35">
      <c r="B411" s="61" t="s">
        <v>208</v>
      </c>
      <c r="C411" s="62">
        <f>IFERROR(VLOOKUP($B411,'P3'!$B:$AQ,2,FALSE),0)</f>
        <v>0</v>
      </c>
      <c r="D411" s="376">
        <f>IFERROR(VLOOKUP($B411,'P3'!$B:$AQ,3,FALSE),0)</f>
        <v>0</v>
      </c>
      <c r="E411" s="377">
        <f>IFERROR(VLOOKUP($B411,'P3'!$B:$AQ,4,FALSE),0)</f>
        <v>0</v>
      </c>
      <c r="F411" s="376">
        <f>IFERROR(VLOOKUP($B411,'P3'!$B:$AQ,5,FALSE),0)</f>
        <v>0</v>
      </c>
      <c r="G411" s="377">
        <f>IFERROR(VLOOKUP($B411,'P3'!$B:$AQ,6,FALSE),0)</f>
        <v>0</v>
      </c>
      <c r="H411" s="378">
        <f>IFERROR(VLOOKUP($B411,'P3'!$B:$AQ,7,FALSE),0)</f>
        <v>0</v>
      </c>
      <c r="I411" s="379">
        <f>IFERROR(VLOOKUP($B411,'P3'!$B:$AQ,8,FALSE),0)</f>
        <v>0</v>
      </c>
      <c r="J411" s="65">
        <f>IFERROR(VLOOKUP($B411,'P3'!$B:$AQ,9,FALSE),0)</f>
        <v>0</v>
      </c>
      <c r="K411" s="392"/>
      <c r="L411" s="393"/>
      <c r="M411" s="393"/>
      <c r="N411" s="68">
        <f t="shared" si="400"/>
        <v>0</v>
      </c>
      <c r="O411" s="66">
        <f t="shared" si="401"/>
        <v>0</v>
      </c>
      <c r="P411" s="26"/>
      <c r="Q411" s="67" cm="1">
        <f t="array" ref="Q411">SUMPRODUCT(('P3'!$M$8:$AV$8=Q$9)*('P3'!$B$11:$B$190=$B411)*('P3'!$M$11:$AV$190*1))</f>
        <v>0</v>
      </c>
      <c r="R411" s="68" cm="1">
        <f t="array" ref="R411">SUMPRODUCT(('P3'!$M$8:$AV$8=R$9)*('P3'!$B$11:$B$190=$B411)*('P3'!$M$11:$AV$190*1))</f>
        <v>0</v>
      </c>
      <c r="S411" s="69" cm="1">
        <f t="array" ref="S411">SUMPRODUCT(('P3'!$M$8:$AV$8=S$9)*('P3'!$B$11:$B$190=$B411)*('P3'!$M$11:$AV$190*1))</f>
        <v>0</v>
      </c>
      <c r="T411" s="67" cm="1">
        <f t="array" ref="T411">SUMPRODUCT(('P3'!$M$8:$AV$8=T$9)*('P3'!$B$11:$B$190=$B411)*('P3'!$M$11:$AV$190*1))</f>
        <v>0</v>
      </c>
      <c r="U411" s="68" cm="1">
        <f t="array" ref="U411">SUMPRODUCT(('P3'!$M$8:$AV$8=U$9)*('P3'!$B$11:$B$190=$B411)*('P3'!$M$11:$AV$190*1))</f>
        <v>0</v>
      </c>
      <c r="V411" s="69" cm="1">
        <f t="array" ref="V411">SUMPRODUCT(('P3'!$M$8:$AV$8=V$9)*('P3'!$B$11:$B$190=$B411)*('P3'!$M$11:$AV$190*1))</f>
        <v>0</v>
      </c>
      <c r="W411" s="67" cm="1">
        <f t="array" ref="W411">SUMPRODUCT(('P3'!$M$8:$AV$8=W$9)*('P3'!$B$11:$B$190=$B411)*('P3'!$M$11:$AV$190*1))</f>
        <v>0</v>
      </c>
      <c r="X411" s="68" cm="1">
        <f t="array" ref="X411">SUMPRODUCT(('P3'!$M$8:$AV$8=X$9)*('P3'!$B$11:$B$190=$B411)*('P3'!$M$11:$AV$190*1))</f>
        <v>0</v>
      </c>
      <c r="Y411" s="69" cm="1">
        <f t="array" ref="Y411">SUMPRODUCT(('P3'!$M$8:$AV$8=Y$9)*('P3'!$B$11:$B$190=$B411)*('P3'!$M$11:$AV$190*1))</f>
        <v>0</v>
      </c>
      <c r="Z411" s="67" cm="1">
        <f t="array" ref="Z411">SUMPRODUCT(('P3'!$M$8:$AV$8=Z$9)*('P3'!$B$11:$B$190=$B411)*('P3'!$M$11:$AV$190*1))</f>
        <v>0</v>
      </c>
      <c r="AA411" s="68" cm="1">
        <f t="array" ref="AA411">SUMPRODUCT(('P3'!$M$8:$AV$8=AA$9)*('P3'!$B$11:$B$190=$B411)*('P3'!$M$11:$AV$190*1))</f>
        <v>0</v>
      </c>
      <c r="AB411" s="69" cm="1">
        <f t="array" ref="AB411">SUMPRODUCT(('P3'!$M$8:$AV$8=AB$9)*('P3'!$B$11:$B$190=$B411)*('P3'!$M$11:$AV$190*1))</f>
        <v>0</v>
      </c>
      <c r="AC411" s="67" cm="1">
        <f t="array" ref="AC411">SUMPRODUCT(('P3'!$M$8:$AV$8=AC$9)*('P3'!$B$11:$B$190=$B411)*('P3'!$M$11:$AV$190*1))</f>
        <v>0</v>
      </c>
      <c r="AD411" s="68" cm="1">
        <f t="array" ref="AD411">SUMPRODUCT(('P3'!$M$8:$AV$8=AD$9)*('P3'!$B$11:$B$190=$B411)*('P3'!$M$11:$AV$190*1))</f>
        <v>0</v>
      </c>
      <c r="AE411" s="69" cm="1">
        <f t="array" ref="AE411">SUMPRODUCT(('P3'!$M$8:$AV$8=AE$9)*('P3'!$B$11:$B$190=$B411)*('P3'!$M$11:$AV$190*1))</f>
        <v>0</v>
      </c>
      <c r="AF411" s="67" cm="1">
        <f t="array" ref="AF411">SUMPRODUCT(('P3'!$M$8:$AV$8=AF$9)*('P3'!$B$11:$B$190=$B411)*('P3'!$M$11:$AV$190*1))</f>
        <v>0</v>
      </c>
      <c r="AG411" s="68" cm="1">
        <f t="array" ref="AG411">SUMPRODUCT(('P3'!$M$8:$AV$8=AG$9)*('P3'!$B$11:$B$190=$B411)*('P3'!$M$11:$AV$190*1))</f>
        <v>0</v>
      </c>
      <c r="AH411" s="69" cm="1">
        <f t="array" ref="AH411">SUMPRODUCT(('P3'!$M$8:$AV$8=AH$9)*('P3'!$B$11:$B$190=$B411)*('P3'!$M$11:$AV$190*1))</f>
        <v>0</v>
      </c>
      <c r="AI411" s="67" cm="1">
        <f t="array" ref="AI411">SUMPRODUCT(('P3'!$M$8:$AV$8=AI$9)*('P3'!$B$11:$B$190=$B411)*('P3'!$M$11:$AV$190*1))</f>
        <v>0</v>
      </c>
      <c r="AJ411" s="68" cm="1">
        <f t="array" ref="AJ411">SUMPRODUCT(('P3'!$M$8:$AV$8=AJ$9)*('P3'!$B$11:$B$190=$B411)*('P3'!$M$11:$AV$190*1))</f>
        <v>0</v>
      </c>
      <c r="AK411" s="69" cm="1">
        <f t="array" ref="AK411">SUMPRODUCT(('P3'!$M$8:$AV$8=AK$9)*('P3'!$B$11:$B$190=$B411)*('P3'!$M$11:$AV$190*1))</f>
        <v>0</v>
      </c>
      <c r="AL411" s="67" cm="1">
        <f t="array" ref="AL411">SUMPRODUCT(('P3'!$M$8:$AV$8=AL$9)*('P3'!$B$11:$B$190=$B411)*('P3'!$M$11:$AV$190*1))</f>
        <v>0</v>
      </c>
      <c r="AM411" s="68" cm="1">
        <f t="array" ref="AM411">SUMPRODUCT(('P3'!$M$8:$AV$8=AM$9)*('P3'!$B$11:$B$190=$B411)*('P3'!$M$11:$AV$190*1))</f>
        <v>0</v>
      </c>
      <c r="AN411" s="69" cm="1">
        <f t="array" ref="AN411">SUMPRODUCT(('P3'!$M$8:$AV$8=AN$9)*('P3'!$B$11:$B$190=$B411)*('P3'!$M$11:$AV$190*1))</f>
        <v>0</v>
      </c>
      <c r="AO411" s="67" cm="1">
        <f t="array" ref="AO411">SUMPRODUCT(('P3'!$M$8:$AV$8=AO$9)*('P3'!$B$11:$B$190=$B411)*('P3'!$M$11:$AV$190*1))</f>
        <v>0</v>
      </c>
      <c r="AP411" s="68" cm="1">
        <f t="array" ref="AP411">SUMPRODUCT(('P3'!$M$8:$AV$8=AP$9)*('P3'!$B$11:$B$190=$B411)*('P3'!$M$11:$AV$190*1))</f>
        <v>0</v>
      </c>
      <c r="AQ411" s="69" cm="1">
        <f t="array" ref="AQ411">SUMPRODUCT(('P3'!$M$8:$AV$8=AQ$9)*('P3'!$B$11:$B$190=$B411)*('P3'!$M$11:$AV$190*1))</f>
        <v>0</v>
      </c>
      <c r="AR411" s="67" cm="1">
        <f t="array" ref="AR411">SUMPRODUCT(('P3'!$M$8:$AV$8=AR$9)*('P3'!$B$11:$B$190=$B411)*('P3'!$M$11:$AV$190*1))</f>
        <v>0</v>
      </c>
      <c r="AS411" s="68" cm="1">
        <f t="array" ref="AS411">SUMPRODUCT(('P3'!$M$8:$AV$8=AS$9)*('P3'!$B$11:$B$190=$B411)*('P3'!$M$11:$AV$190*1))</f>
        <v>0</v>
      </c>
      <c r="AT411" s="69" cm="1">
        <f t="array" ref="AT411">SUMPRODUCT(('P3'!$M$8:$AV$8=AT$9)*('P3'!$B$11:$B$190=$B411)*('P3'!$M$11:$AV$190*1))</f>
        <v>0</v>
      </c>
      <c r="AU411" s="67" cm="1">
        <f t="array" ref="AU411">SUMPRODUCT(('P3'!$M$8:$AV$8=AU$9)*('P3'!$B$11:$B$190=$B411)*('P3'!$M$11:$AV$190*1))</f>
        <v>0</v>
      </c>
      <c r="AV411" s="68" cm="1">
        <f t="array" ref="AV411">SUMPRODUCT(('P3'!$M$8:$AV$8=AV$9)*('P3'!$B$11:$B$190=$B411)*('P3'!$M$11:$AV$190*1))</f>
        <v>0</v>
      </c>
      <c r="AW411" s="69" cm="1">
        <f t="array" ref="AW411">SUMPRODUCT(('P3'!$M$8:$AV$8=AW$9)*('P3'!$B$11:$B$190=$B411)*('P3'!$M$11:$AV$190*1))</f>
        <v>0</v>
      </c>
      <c r="AX411" s="67" cm="1">
        <f t="array" ref="AX411">SUMPRODUCT(('P3'!$M$8:$AV$8=AX$9)*('P3'!$B$11:$B$190=$B411)*('P3'!$M$11:$AV$190*1))</f>
        <v>0</v>
      </c>
      <c r="AY411" s="68" cm="1">
        <f t="array" ref="AY411">SUMPRODUCT(('P3'!$M$8:$AV$8=AY$9)*('P3'!$B$11:$B$190=$B411)*('P3'!$M$11:$AV$190*1))</f>
        <v>0</v>
      </c>
      <c r="AZ411" s="69" cm="1">
        <f t="array" ref="AZ411">SUMPRODUCT(('P3'!$M$8:$AV$8=AZ$9)*('P3'!$B$11:$B$190=$B411)*('P3'!$M$11:$AV$190*1))</f>
        <v>0</v>
      </c>
      <c r="BA411" s="26"/>
      <c r="BB411" s="381"/>
      <c r="BC411" s="382"/>
      <c r="BD411" s="26"/>
      <c r="BE411" s="381">
        <f t="shared" si="397"/>
        <v>0</v>
      </c>
      <c r="BF411" s="383">
        <f t="shared" si="398"/>
        <v>0</v>
      </c>
      <c r="BG411" s="26"/>
      <c r="BH411" s="381">
        <f t="shared" si="399"/>
        <v>0</v>
      </c>
      <c r="BI411" s="383">
        <f t="shared" si="359"/>
        <v>0</v>
      </c>
    </row>
    <row r="412" spans="2:61" ht="12" hidden="1" customHeight="1" outlineLevel="1" x14ac:dyDescent="0.35">
      <c r="B412" s="61" t="s">
        <v>209</v>
      </c>
      <c r="C412" s="62">
        <f>IFERROR(VLOOKUP($B412,'P3'!$B:$AQ,2,FALSE),0)</f>
        <v>0</v>
      </c>
      <c r="D412" s="376">
        <f>IFERROR(VLOOKUP($B412,'P3'!$B:$AQ,3,FALSE),0)</f>
        <v>0</v>
      </c>
      <c r="E412" s="377">
        <f>IFERROR(VLOOKUP($B412,'P3'!$B:$AQ,4,FALSE),0)</f>
        <v>0</v>
      </c>
      <c r="F412" s="376">
        <f>IFERROR(VLOOKUP($B412,'P3'!$B:$AQ,5,FALSE),0)</f>
        <v>0</v>
      </c>
      <c r="G412" s="377">
        <f>IFERROR(VLOOKUP($B412,'P3'!$B:$AQ,6,FALSE),0)</f>
        <v>0</v>
      </c>
      <c r="H412" s="378">
        <f>IFERROR(VLOOKUP($B412,'P3'!$B:$AQ,7,FALSE),0)</f>
        <v>0</v>
      </c>
      <c r="I412" s="379">
        <f>IFERROR(VLOOKUP($B412,'P3'!$B:$AQ,8,FALSE),0)</f>
        <v>0</v>
      </c>
      <c r="J412" s="65">
        <f>IFERROR(VLOOKUP($B412,'P3'!$B:$AQ,9,FALSE),0)</f>
        <v>0</v>
      </c>
      <c r="K412" s="392"/>
      <c r="L412" s="393"/>
      <c r="M412" s="393"/>
      <c r="N412" s="68">
        <f t="shared" si="400"/>
        <v>0</v>
      </c>
      <c r="O412" s="66">
        <f t="shared" si="401"/>
        <v>0</v>
      </c>
      <c r="P412" s="26"/>
      <c r="Q412" s="67" cm="1">
        <f t="array" ref="Q412">SUMPRODUCT(('P3'!$M$8:$AV$8=Q$9)*('P3'!$B$11:$B$190=$B412)*('P3'!$M$11:$AV$190*1))</f>
        <v>0</v>
      </c>
      <c r="R412" s="68" cm="1">
        <f t="array" ref="R412">SUMPRODUCT(('P3'!$M$8:$AV$8=R$9)*('P3'!$B$11:$B$190=$B412)*('P3'!$M$11:$AV$190*1))</f>
        <v>0</v>
      </c>
      <c r="S412" s="69" cm="1">
        <f t="array" ref="S412">SUMPRODUCT(('P3'!$M$8:$AV$8=S$9)*('P3'!$B$11:$B$190=$B412)*('P3'!$M$11:$AV$190*1))</f>
        <v>0</v>
      </c>
      <c r="T412" s="67" cm="1">
        <f t="array" ref="T412">SUMPRODUCT(('P3'!$M$8:$AV$8=T$9)*('P3'!$B$11:$B$190=$B412)*('P3'!$M$11:$AV$190*1))</f>
        <v>0</v>
      </c>
      <c r="U412" s="68" cm="1">
        <f t="array" ref="U412">SUMPRODUCT(('P3'!$M$8:$AV$8=U$9)*('P3'!$B$11:$B$190=$B412)*('P3'!$M$11:$AV$190*1))</f>
        <v>0</v>
      </c>
      <c r="V412" s="69" cm="1">
        <f t="array" ref="V412">SUMPRODUCT(('P3'!$M$8:$AV$8=V$9)*('P3'!$B$11:$B$190=$B412)*('P3'!$M$11:$AV$190*1))</f>
        <v>0</v>
      </c>
      <c r="W412" s="67" cm="1">
        <f t="array" ref="W412">SUMPRODUCT(('P3'!$M$8:$AV$8=W$9)*('P3'!$B$11:$B$190=$B412)*('P3'!$M$11:$AV$190*1))</f>
        <v>0</v>
      </c>
      <c r="X412" s="68" cm="1">
        <f t="array" ref="X412">SUMPRODUCT(('P3'!$M$8:$AV$8=X$9)*('P3'!$B$11:$B$190=$B412)*('P3'!$M$11:$AV$190*1))</f>
        <v>0</v>
      </c>
      <c r="Y412" s="69" cm="1">
        <f t="array" ref="Y412">SUMPRODUCT(('P3'!$M$8:$AV$8=Y$9)*('P3'!$B$11:$B$190=$B412)*('P3'!$M$11:$AV$190*1))</f>
        <v>0</v>
      </c>
      <c r="Z412" s="67" cm="1">
        <f t="array" ref="Z412">SUMPRODUCT(('P3'!$M$8:$AV$8=Z$9)*('P3'!$B$11:$B$190=$B412)*('P3'!$M$11:$AV$190*1))</f>
        <v>0</v>
      </c>
      <c r="AA412" s="68" cm="1">
        <f t="array" ref="AA412">SUMPRODUCT(('P3'!$M$8:$AV$8=AA$9)*('P3'!$B$11:$B$190=$B412)*('P3'!$M$11:$AV$190*1))</f>
        <v>0</v>
      </c>
      <c r="AB412" s="69" cm="1">
        <f t="array" ref="AB412">SUMPRODUCT(('P3'!$M$8:$AV$8=AB$9)*('P3'!$B$11:$B$190=$B412)*('P3'!$M$11:$AV$190*1))</f>
        <v>0</v>
      </c>
      <c r="AC412" s="67" cm="1">
        <f t="array" ref="AC412">SUMPRODUCT(('P3'!$M$8:$AV$8=AC$9)*('P3'!$B$11:$B$190=$B412)*('P3'!$M$11:$AV$190*1))</f>
        <v>0</v>
      </c>
      <c r="AD412" s="68" cm="1">
        <f t="array" ref="AD412">SUMPRODUCT(('P3'!$M$8:$AV$8=AD$9)*('P3'!$B$11:$B$190=$B412)*('P3'!$M$11:$AV$190*1))</f>
        <v>0</v>
      </c>
      <c r="AE412" s="69" cm="1">
        <f t="array" ref="AE412">SUMPRODUCT(('P3'!$M$8:$AV$8=AE$9)*('P3'!$B$11:$B$190=$B412)*('P3'!$M$11:$AV$190*1))</f>
        <v>0</v>
      </c>
      <c r="AF412" s="67" cm="1">
        <f t="array" ref="AF412">SUMPRODUCT(('P3'!$M$8:$AV$8=AF$9)*('P3'!$B$11:$B$190=$B412)*('P3'!$M$11:$AV$190*1))</f>
        <v>0</v>
      </c>
      <c r="AG412" s="68" cm="1">
        <f t="array" ref="AG412">SUMPRODUCT(('P3'!$M$8:$AV$8=AG$9)*('P3'!$B$11:$B$190=$B412)*('P3'!$M$11:$AV$190*1))</f>
        <v>0</v>
      </c>
      <c r="AH412" s="69" cm="1">
        <f t="array" ref="AH412">SUMPRODUCT(('P3'!$M$8:$AV$8=AH$9)*('P3'!$B$11:$B$190=$B412)*('P3'!$M$11:$AV$190*1))</f>
        <v>0</v>
      </c>
      <c r="AI412" s="67" cm="1">
        <f t="array" ref="AI412">SUMPRODUCT(('P3'!$M$8:$AV$8=AI$9)*('P3'!$B$11:$B$190=$B412)*('P3'!$M$11:$AV$190*1))</f>
        <v>0</v>
      </c>
      <c r="AJ412" s="68" cm="1">
        <f t="array" ref="AJ412">SUMPRODUCT(('P3'!$M$8:$AV$8=AJ$9)*('P3'!$B$11:$B$190=$B412)*('P3'!$M$11:$AV$190*1))</f>
        <v>0</v>
      </c>
      <c r="AK412" s="69" cm="1">
        <f t="array" ref="AK412">SUMPRODUCT(('P3'!$M$8:$AV$8=AK$9)*('P3'!$B$11:$B$190=$B412)*('P3'!$M$11:$AV$190*1))</f>
        <v>0</v>
      </c>
      <c r="AL412" s="67" cm="1">
        <f t="array" ref="AL412">SUMPRODUCT(('P3'!$M$8:$AV$8=AL$9)*('P3'!$B$11:$B$190=$B412)*('P3'!$M$11:$AV$190*1))</f>
        <v>0</v>
      </c>
      <c r="AM412" s="68" cm="1">
        <f t="array" ref="AM412">SUMPRODUCT(('P3'!$M$8:$AV$8=AM$9)*('P3'!$B$11:$B$190=$B412)*('P3'!$M$11:$AV$190*1))</f>
        <v>0</v>
      </c>
      <c r="AN412" s="69" cm="1">
        <f t="array" ref="AN412">SUMPRODUCT(('P3'!$M$8:$AV$8=AN$9)*('P3'!$B$11:$B$190=$B412)*('P3'!$M$11:$AV$190*1))</f>
        <v>0</v>
      </c>
      <c r="AO412" s="67" cm="1">
        <f t="array" ref="AO412">SUMPRODUCT(('P3'!$M$8:$AV$8=AO$9)*('P3'!$B$11:$B$190=$B412)*('P3'!$M$11:$AV$190*1))</f>
        <v>0</v>
      </c>
      <c r="AP412" s="68" cm="1">
        <f t="array" ref="AP412">SUMPRODUCT(('P3'!$M$8:$AV$8=AP$9)*('P3'!$B$11:$B$190=$B412)*('P3'!$M$11:$AV$190*1))</f>
        <v>0</v>
      </c>
      <c r="AQ412" s="69" cm="1">
        <f t="array" ref="AQ412">SUMPRODUCT(('P3'!$M$8:$AV$8=AQ$9)*('P3'!$B$11:$B$190=$B412)*('P3'!$M$11:$AV$190*1))</f>
        <v>0</v>
      </c>
      <c r="AR412" s="67" cm="1">
        <f t="array" ref="AR412">SUMPRODUCT(('P3'!$M$8:$AV$8=AR$9)*('P3'!$B$11:$B$190=$B412)*('P3'!$M$11:$AV$190*1))</f>
        <v>0</v>
      </c>
      <c r="AS412" s="68" cm="1">
        <f t="array" ref="AS412">SUMPRODUCT(('P3'!$M$8:$AV$8=AS$9)*('P3'!$B$11:$B$190=$B412)*('P3'!$M$11:$AV$190*1))</f>
        <v>0</v>
      </c>
      <c r="AT412" s="69" cm="1">
        <f t="array" ref="AT412">SUMPRODUCT(('P3'!$M$8:$AV$8=AT$9)*('P3'!$B$11:$B$190=$B412)*('P3'!$M$11:$AV$190*1))</f>
        <v>0</v>
      </c>
      <c r="AU412" s="67" cm="1">
        <f t="array" ref="AU412">SUMPRODUCT(('P3'!$M$8:$AV$8=AU$9)*('P3'!$B$11:$B$190=$B412)*('P3'!$M$11:$AV$190*1))</f>
        <v>0</v>
      </c>
      <c r="AV412" s="68" cm="1">
        <f t="array" ref="AV412">SUMPRODUCT(('P3'!$M$8:$AV$8=AV$9)*('P3'!$B$11:$B$190=$B412)*('P3'!$M$11:$AV$190*1))</f>
        <v>0</v>
      </c>
      <c r="AW412" s="69" cm="1">
        <f t="array" ref="AW412">SUMPRODUCT(('P3'!$M$8:$AV$8=AW$9)*('P3'!$B$11:$B$190=$B412)*('P3'!$M$11:$AV$190*1))</f>
        <v>0</v>
      </c>
      <c r="AX412" s="67" cm="1">
        <f t="array" ref="AX412">SUMPRODUCT(('P3'!$M$8:$AV$8=AX$9)*('P3'!$B$11:$B$190=$B412)*('P3'!$M$11:$AV$190*1))</f>
        <v>0</v>
      </c>
      <c r="AY412" s="68" cm="1">
        <f t="array" ref="AY412">SUMPRODUCT(('P3'!$M$8:$AV$8=AY$9)*('P3'!$B$11:$B$190=$B412)*('P3'!$M$11:$AV$190*1))</f>
        <v>0</v>
      </c>
      <c r="AZ412" s="69" cm="1">
        <f t="array" ref="AZ412">SUMPRODUCT(('P3'!$M$8:$AV$8=AZ$9)*('P3'!$B$11:$B$190=$B412)*('P3'!$M$11:$AV$190*1))</f>
        <v>0</v>
      </c>
      <c r="BA412" s="26"/>
      <c r="BB412" s="381"/>
      <c r="BC412" s="382"/>
      <c r="BD412" s="26"/>
      <c r="BE412" s="381">
        <f t="shared" si="397"/>
        <v>0</v>
      </c>
      <c r="BF412" s="383">
        <f t="shared" si="398"/>
        <v>0</v>
      </c>
      <c r="BG412" s="26"/>
      <c r="BH412" s="381">
        <f t="shared" si="399"/>
        <v>0</v>
      </c>
      <c r="BI412" s="383">
        <f t="shared" si="359"/>
        <v>0</v>
      </c>
    </row>
    <row r="413" spans="2:61" ht="12" hidden="1" customHeight="1" outlineLevel="1" x14ac:dyDescent="0.35">
      <c r="B413" s="61" t="s">
        <v>210</v>
      </c>
      <c r="C413" s="62">
        <f>IFERROR(VLOOKUP($B413,'P3'!$B:$AQ,2,FALSE),0)</f>
        <v>0</v>
      </c>
      <c r="D413" s="376">
        <f>IFERROR(VLOOKUP($B413,'P3'!$B:$AQ,3,FALSE),0)</f>
        <v>0</v>
      </c>
      <c r="E413" s="377">
        <f>IFERROR(VLOOKUP($B413,'P3'!$B:$AQ,4,FALSE),0)</f>
        <v>0</v>
      </c>
      <c r="F413" s="376">
        <f>IFERROR(VLOOKUP($B413,'P3'!$B:$AQ,5,FALSE),0)</f>
        <v>0</v>
      </c>
      <c r="G413" s="377">
        <f>IFERROR(VLOOKUP($B413,'P3'!$B:$AQ,6,FALSE),0)</f>
        <v>0</v>
      </c>
      <c r="H413" s="378">
        <f>IFERROR(VLOOKUP($B413,'P3'!$B:$AQ,7,FALSE),0)</f>
        <v>0</v>
      </c>
      <c r="I413" s="379">
        <f>IFERROR(VLOOKUP($B413,'P3'!$B:$AQ,8,FALSE),0)</f>
        <v>0</v>
      </c>
      <c r="J413" s="65">
        <f>IFERROR(VLOOKUP($B413,'P3'!$B:$AQ,9,FALSE),0)</f>
        <v>0</v>
      </c>
      <c r="K413" s="392"/>
      <c r="L413" s="393"/>
      <c r="M413" s="393"/>
      <c r="N413" s="68">
        <f t="shared" si="400"/>
        <v>0</v>
      </c>
      <c r="O413" s="66">
        <f t="shared" si="401"/>
        <v>0</v>
      </c>
      <c r="P413" s="26"/>
      <c r="Q413" s="67" cm="1">
        <f t="array" ref="Q413">SUMPRODUCT(('P3'!$M$8:$AV$8=Q$9)*('P3'!$B$11:$B$190=$B413)*('P3'!$M$11:$AV$190*1))</f>
        <v>0</v>
      </c>
      <c r="R413" s="68" cm="1">
        <f t="array" ref="R413">SUMPRODUCT(('P3'!$M$8:$AV$8=R$9)*('P3'!$B$11:$B$190=$B413)*('P3'!$M$11:$AV$190*1))</f>
        <v>0</v>
      </c>
      <c r="S413" s="69" cm="1">
        <f t="array" ref="S413">SUMPRODUCT(('P3'!$M$8:$AV$8=S$9)*('P3'!$B$11:$B$190=$B413)*('P3'!$M$11:$AV$190*1))</f>
        <v>0</v>
      </c>
      <c r="T413" s="67" cm="1">
        <f t="array" ref="T413">SUMPRODUCT(('P3'!$M$8:$AV$8=T$9)*('P3'!$B$11:$B$190=$B413)*('P3'!$M$11:$AV$190*1))</f>
        <v>0</v>
      </c>
      <c r="U413" s="68" cm="1">
        <f t="array" ref="U413">SUMPRODUCT(('P3'!$M$8:$AV$8=U$9)*('P3'!$B$11:$B$190=$B413)*('P3'!$M$11:$AV$190*1))</f>
        <v>0</v>
      </c>
      <c r="V413" s="69" cm="1">
        <f t="array" ref="V413">SUMPRODUCT(('P3'!$M$8:$AV$8=V$9)*('P3'!$B$11:$B$190=$B413)*('P3'!$M$11:$AV$190*1))</f>
        <v>0</v>
      </c>
      <c r="W413" s="67" cm="1">
        <f t="array" ref="W413">SUMPRODUCT(('P3'!$M$8:$AV$8=W$9)*('P3'!$B$11:$B$190=$B413)*('P3'!$M$11:$AV$190*1))</f>
        <v>0</v>
      </c>
      <c r="X413" s="68" cm="1">
        <f t="array" ref="X413">SUMPRODUCT(('P3'!$M$8:$AV$8=X$9)*('P3'!$B$11:$B$190=$B413)*('P3'!$M$11:$AV$190*1))</f>
        <v>0</v>
      </c>
      <c r="Y413" s="69" cm="1">
        <f t="array" ref="Y413">SUMPRODUCT(('P3'!$M$8:$AV$8=Y$9)*('P3'!$B$11:$B$190=$B413)*('P3'!$M$11:$AV$190*1))</f>
        <v>0</v>
      </c>
      <c r="Z413" s="67" cm="1">
        <f t="array" ref="Z413">SUMPRODUCT(('P3'!$M$8:$AV$8=Z$9)*('P3'!$B$11:$B$190=$B413)*('P3'!$M$11:$AV$190*1))</f>
        <v>0</v>
      </c>
      <c r="AA413" s="68" cm="1">
        <f t="array" ref="AA413">SUMPRODUCT(('P3'!$M$8:$AV$8=AA$9)*('P3'!$B$11:$B$190=$B413)*('P3'!$M$11:$AV$190*1))</f>
        <v>0</v>
      </c>
      <c r="AB413" s="69" cm="1">
        <f t="array" ref="AB413">SUMPRODUCT(('P3'!$M$8:$AV$8=AB$9)*('P3'!$B$11:$B$190=$B413)*('P3'!$M$11:$AV$190*1))</f>
        <v>0</v>
      </c>
      <c r="AC413" s="67" cm="1">
        <f t="array" ref="AC413">SUMPRODUCT(('P3'!$M$8:$AV$8=AC$9)*('P3'!$B$11:$B$190=$B413)*('P3'!$M$11:$AV$190*1))</f>
        <v>0</v>
      </c>
      <c r="AD413" s="68" cm="1">
        <f t="array" ref="AD413">SUMPRODUCT(('P3'!$M$8:$AV$8=AD$9)*('P3'!$B$11:$B$190=$B413)*('P3'!$M$11:$AV$190*1))</f>
        <v>0</v>
      </c>
      <c r="AE413" s="69" cm="1">
        <f t="array" ref="AE413">SUMPRODUCT(('P3'!$M$8:$AV$8=AE$9)*('P3'!$B$11:$B$190=$B413)*('P3'!$M$11:$AV$190*1))</f>
        <v>0</v>
      </c>
      <c r="AF413" s="67" cm="1">
        <f t="array" ref="AF413">SUMPRODUCT(('P3'!$M$8:$AV$8=AF$9)*('P3'!$B$11:$B$190=$B413)*('P3'!$M$11:$AV$190*1))</f>
        <v>0</v>
      </c>
      <c r="AG413" s="68" cm="1">
        <f t="array" ref="AG413">SUMPRODUCT(('P3'!$M$8:$AV$8=AG$9)*('P3'!$B$11:$B$190=$B413)*('P3'!$M$11:$AV$190*1))</f>
        <v>0</v>
      </c>
      <c r="AH413" s="69" cm="1">
        <f t="array" ref="AH413">SUMPRODUCT(('P3'!$M$8:$AV$8=AH$9)*('P3'!$B$11:$B$190=$B413)*('P3'!$M$11:$AV$190*1))</f>
        <v>0</v>
      </c>
      <c r="AI413" s="67" cm="1">
        <f t="array" ref="AI413">SUMPRODUCT(('P3'!$M$8:$AV$8=AI$9)*('P3'!$B$11:$B$190=$B413)*('P3'!$M$11:$AV$190*1))</f>
        <v>0</v>
      </c>
      <c r="AJ413" s="68" cm="1">
        <f t="array" ref="AJ413">SUMPRODUCT(('P3'!$M$8:$AV$8=AJ$9)*('P3'!$B$11:$B$190=$B413)*('P3'!$M$11:$AV$190*1))</f>
        <v>0</v>
      </c>
      <c r="AK413" s="69" cm="1">
        <f t="array" ref="AK413">SUMPRODUCT(('P3'!$M$8:$AV$8=AK$9)*('P3'!$B$11:$B$190=$B413)*('P3'!$M$11:$AV$190*1))</f>
        <v>0</v>
      </c>
      <c r="AL413" s="67" cm="1">
        <f t="array" ref="AL413">SUMPRODUCT(('P3'!$M$8:$AV$8=AL$9)*('P3'!$B$11:$B$190=$B413)*('P3'!$M$11:$AV$190*1))</f>
        <v>0</v>
      </c>
      <c r="AM413" s="68" cm="1">
        <f t="array" ref="AM413">SUMPRODUCT(('P3'!$M$8:$AV$8=AM$9)*('P3'!$B$11:$B$190=$B413)*('P3'!$M$11:$AV$190*1))</f>
        <v>0</v>
      </c>
      <c r="AN413" s="69" cm="1">
        <f t="array" ref="AN413">SUMPRODUCT(('P3'!$M$8:$AV$8=AN$9)*('P3'!$B$11:$B$190=$B413)*('P3'!$M$11:$AV$190*1))</f>
        <v>0</v>
      </c>
      <c r="AO413" s="67" cm="1">
        <f t="array" ref="AO413">SUMPRODUCT(('P3'!$M$8:$AV$8=AO$9)*('P3'!$B$11:$B$190=$B413)*('P3'!$M$11:$AV$190*1))</f>
        <v>0</v>
      </c>
      <c r="AP413" s="68" cm="1">
        <f t="array" ref="AP413">SUMPRODUCT(('P3'!$M$8:$AV$8=AP$9)*('P3'!$B$11:$B$190=$B413)*('P3'!$M$11:$AV$190*1))</f>
        <v>0</v>
      </c>
      <c r="AQ413" s="69" cm="1">
        <f t="array" ref="AQ413">SUMPRODUCT(('P3'!$M$8:$AV$8=AQ$9)*('P3'!$B$11:$B$190=$B413)*('P3'!$M$11:$AV$190*1))</f>
        <v>0</v>
      </c>
      <c r="AR413" s="67" cm="1">
        <f t="array" ref="AR413">SUMPRODUCT(('P3'!$M$8:$AV$8=AR$9)*('P3'!$B$11:$B$190=$B413)*('P3'!$M$11:$AV$190*1))</f>
        <v>0</v>
      </c>
      <c r="AS413" s="68" cm="1">
        <f t="array" ref="AS413">SUMPRODUCT(('P3'!$M$8:$AV$8=AS$9)*('P3'!$B$11:$B$190=$B413)*('P3'!$M$11:$AV$190*1))</f>
        <v>0</v>
      </c>
      <c r="AT413" s="69" cm="1">
        <f t="array" ref="AT413">SUMPRODUCT(('P3'!$M$8:$AV$8=AT$9)*('P3'!$B$11:$B$190=$B413)*('P3'!$M$11:$AV$190*1))</f>
        <v>0</v>
      </c>
      <c r="AU413" s="67" cm="1">
        <f t="array" ref="AU413">SUMPRODUCT(('P3'!$M$8:$AV$8=AU$9)*('P3'!$B$11:$B$190=$B413)*('P3'!$M$11:$AV$190*1))</f>
        <v>0</v>
      </c>
      <c r="AV413" s="68" cm="1">
        <f t="array" ref="AV413">SUMPRODUCT(('P3'!$M$8:$AV$8=AV$9)*('P3'!$B$11:$B$190=$B413)*('P3'!$M$11:$AV$190*1))</f>
        <v>0</v>
      </c>
      <c r="AW413" s="69" cm="1">
        <f t="array" ref="AW413">SUMPRODUCT(('P3'!$M$8:$AV$8=AW$9)*('P3'!$B$11:$B$190=$B413)*('P3'!$M$11:$AV$190*1))</f>
        <v>0</v>
      </c>
      <c r="AX413" s="67" cm="1">
        <f t="array" ref="AX413">SUMPRODUCT(('P3'!$M$8:$AV$8=AX$9)*('P3'!$B$11:$B$190=$B413)*('P3'!$M$11:$AV$190*1))</f>
        <v>0</v>
      </c>
      <c r="AY413" s="68" cm="1">
        <f t="array" ref="AY413">SUMPRODUCT(('P3'!$M$8:$AV$8=AY$9)*('P3'!$B$11:$B$190=$B413)*('P3'!$M$11:$AV$190*1))</f>
        <v>0</v>
      </c>
      <c r="AZ413" s="69" cm="1">
        <f t="array" ref="AZ413">SUMPRODUCT(('P3'!$M$8:$AV$8=AZ$9)*('P3'!$B$11:$B$190=$B413)*('P3'!$M$11:$AV$190*1))</f>
        <v>0</v>
      </c>
      <c r="BA413" s="26"/>
      <c r="BB413" s="381"/>
      <c r="BC413" s="382"/>
      <c r="BD413" s="26"/>
      <c r="BE413" s="381">
        <f t="shared" si="397"/>
        <v>0</v>
      </c>
      <c r="BF413" s="383">
        <f t="shared" si="398"/>
        <v>0</v>
      </c>
      <c r="BG413" s="26"/>
      <c r="BH413" s="381">
        <f t="shared" si="399"/>
        <v>0</v>
      </c>
      <c r="BI413" s="383">
        <f t="shared" si="359"/>
        <v>0</v>
      </c>
    </row>
    <row r="414" spans="2:61" ht="12" hidden="1" customHeight="1" outlineLevel="1" x14ac:dyDescent="0.35">
      <c r="B414" s="61" t="s">
        <v>768</v>
      </c>
      <c r="C414" s="62">
        <f>IFERROR(VLOOKUP($B414,'P3'!$B:$AQ,2,FALSE),0)</f>
        <v>0</v>
      </c>
      <c r="D414" s="376">
        <f>IFERROR(VLOOKUP($B414,'P3'!$B:$AQ,3,FALSE),0)</f>
        <v>0</v>
      </c>
      <c r="E414" s="377">
        <f>IFERROR(VLOOKUP($B414,'P3'!$B:$AQ,4,FALSE),0)</f>
        <v>0</v>
      </c>
      <c r="F414" s="376">
        <f>IFERROR(VLOOKUP($B414,'P3'!$B:$AQ,5,FALSE),0)</f>
        <v>0</v>
      </c>
      <c r="G414" s="377">
        <f>IFERROR(VLOOKUP($B414,'P3'!$B:$AQ,6,FALSE),0)</f>
        <v>0</v>
      </c>
      <c r="H414" s="378">
        <f>IFERROR(VLOOKUP($B414,'P3'!$B:$AQ,7,FALSE),0)</f>
        <v>0</v>
      </c>
      <c r="I414" s="379">
        <f>IFERROR(VLOOKUP($B414,'P3'!$B:$AQ,8,FALSE),0)</f>
        <v>0</v>
      </c>
      <c r="J414" s="65">
        <f>IFERROR(VLOOKUP($B414,'P3'!$B:$AQ,9,FALSE),0)</f>
        <v>0</v>
      </c>
      <c r="K414" s="392"/>
      <c r="L414" s="393"/>
      <c r="M414" s="393"/>
      <c r="N414" s="68">
        <f t="shared" si="400"/>
        <v>0</v>
      </c>
      <c r="O414" s="66">
        <f t="shared" si="401"/>
        <v>0</v>
      </c>
      <c r="P414" s="26"/>
      <c r="Q414" s="67" cm="1">
        <f t="array" ref="Q414">SUMPRODUCT(('P3'!$M$8:$AV$8=Q$9)*('P3'!$B$11:$B$190=$B414)*('P3'!$M$11:$AV$190*1))</f>
        <v>0</v>
      </c>
      <c r="R414" s="68" cm="1">
        <f t="array" ref="R414">SUMPRODUCT(('P3'!$M$8:$AV$8=R$9)*('P3'!$B$11:$B$190=$B414)*('P3'!$M$11:$AV$190*1))</f>
        <v>0</v>
      </c>
      <c r="S414" s="69" cm="1">
        <f t="array" ref="S414">SUMPRODUCT(('P3'!$M$8:$AV$8=S$9)*('P3'!$B$11:$B$190=$B414)*('P3'!$M$11:$AV$190*1))</f>
        <v>0</v>
      </c>
      <c r="T414" s="67" cm="1">
        <f t="array" ref="T414">SUMPRODUCT(('P3'!$M$8:$AV$8=T$9)*('P3'!$B$11:$B$190=$B414)*('P3'!$M$11:$AV$190*1))</f>
        <v>0</v>
      </c>
      <c r="U414" s="68" cm="1">
        <f t="array" ref="U414">SUMPRODUCT(('P3'!$M$8:$AV$8=U$9)*('P3'!$B$11:$B$190=$B414)*('P3'!$M$11:$AV$190*1))</f>
        <v>0</v>
      </c>
      <c r="V414" s="69" cm="1">
        <f t="array" ref="V414">SUMPRODUCT(('P3'!$M$8:$AV$8=V$9)*('P3'!$B$11:$B$190=$B414)*('P3'!$M$11:$AV$190*1))</f>
        <v>0</v>
      </c>
      <c r="W414" s="67" cm="1">
        <f t="array" ref="W414">SUMPRODUCT(('P3'!$M$8:$AV$8=W$9)*('P3'!$B$11:$B$190=$B414)*('P3'!$M$11:$AV$190*1))</f>
        <v>0</v>
      </c>
      <c r="X414" s="68" cm="1">
        <f t="array" ref="X414">SUMPRODUCT(('P3'!$M$8:$AV$8=X$9)*('P3'!$B$11:$B$190=$B414)*('P3'!$M$11:$AV$190*1))</f>
        <v>0</v>
      </c>
      <c r="Y414" s="69" cm="1">
        <f t="array" ref="Y414">SUMPRODUCT(('P3'!$M$8:$AV$8=Y$9)*('P3'!$B$11:$B$190=$B414)*('P3'!$M$11:$AV$190*1))</f>
        <v>0</v>
      </c>
      <c r="Z414" s="67" cm="1">
        <f t="array" ref="Z414">SUMPRODUCT(('P3'!$M$8:$AV$8=Z$9)*('P3'!$B$11:$B$190=$B414)*('P3'!$M$11:$AV$190*1))</f>
        <v>0</v>
      </c>
      <c r="AA414" s="68" cm="1">
        <f t="array" ref="AA414">SUMPRODUCT(('P3'!$M$8:$AV$8=AA$9)*('P3'!$B$11:$B$190=$B414)*('P3'!$M$11:$AV$190*1))</f>
        <v>0</v>
      </c>
      <c r="AB414" s="69" cm="1">
        <f t="array" ref="AB414">SUMPRODUCT(('P3'!$M$8:$AV$8=AB$9)*('P3'!$B$11:$B$190=$B414)*('P3'!$M$11:$AV$190*1))</f>
        <v>0</v>
      </c>
      <c r="AC414" s="67" cm="1">
        <f t="array" ref="AC414">SUMPRODUCT(('P3'!$M$8:$AV$8=AC$9)*('P3'!$B$11:$B$190=$B414)*('P3'!$M$11:$AV$190*1))</f>
        <v>0</v>
      </c>
      <c r="AD414" s="68" cm="1">
        <f t="array" ref="AD414">SUMPRODUCT(('P3'!$M$8:$AV$8=AD$9)*('P3'!$B$11:$B$190=$B414)*('P3'!$M$11:$AV$190*1))</f>
        <v>0</v>
      </c>
      <c r="AE414" s="69" cm="1">
        <f t="array" ref="AE414">SUMPRODUCT(('P3'!$M$8:$AV$8=AE$9)*('P3'!$B$11:$B$190=$B414)*('P3'!$M$11:$AV$190*1))</f>
        <v>0</v>
      </c>
      <c r="AF414" s="67" cm="1">
        <f t="array" ref="AF414">SUMPRODUCT(('P3'!$M$8:$AV$8=AF$9)*('P3'!$B$11:$B$190=$B414)*('P3'!$M$11:$AV$190*1))</f>
        <v>0</v>
      </c>
      <c r="AG414" s="68" cm="1">
        <f t="array" ref="AG414">SUMPRODUCT(('P3'!$M$8:$AV$8=AG$9)*('P3'!$B$11:$B$190=$B414)*('P3'!$M$11:$AV$190*1))</f>
        <v>0</v>
      </c>
      <c r="AH414" s="69" cm="1">
        <f t="array" ref="AH414">SUMPRODUCT(('P3'!$M$8:$AV$8=AH$9)*('P3'!$B$11:$B$190=$B414)*('P3'!$M$11:$AV$190*1))</f>
        <v>0</v>
      </c>
      <c r="AI414" s="67" cm="1">
        <f t="array" ref="AI414">SUMPRODUCT(('P3'!$M$8:$AV$8=AI$9)*('P3'!$B$11:$B$190=$B414)*('P3'!$M$11:$AV$190*1))</f>
        <v>0</v>
      </c>
      <c r="AJ414" s="68" cm="1">
        <f t="array" ref="AJ414">SUMPRODUCT(('P3'!$M$8:$AV$8=AJ$9)*('P3'!$B$11:$B$190=$B414)*('P3'!$M$11:$AV$190*1))</f>
        <v>0</v>
      </c>
      <c r="AK414" s="69" cm="1">
        <f t="array" ref="AK414">SUMPRODUCT(('P3'!$M$8:$AV$8=AK$9)*('P3'!$B$11:$B$190=$B414)*('P3'!$M$11:$AV$190*1))</f>
        <v>0</v>
      </c>
      <c r="AL414" s="67" cm="1">
        <f t="array" ref="AL414">SUMPRODUCT(('P3'!$M$8:$AV$8=AL$9)*('P3'!$B$11:$B$190=$B414)*('P3'!$M$11:$AV$190*1))</f>
        <v>0</v>
      </c>
      <c r="AM414" s="68" cm="1">
        <f t="array" ref="AM414">SUMPRODUCT(('P3'!$M$8:$AV$8=AM$9)*('P3'!$B$11:$B$190=$B414)*('P3'!$M$11:$AV$190*1))</f>
        <v>0</v>
      </c>
      <c r="AN414" s="69" cm="1">
        <f t="array" ref="AN414">SUMPRODUCT(('P3'!$M$8:$AV$8=AN$9)*('P3'!$B$11:$B$190=$B414)*('P3'!$M$11:$AV$190*1))</f>
        <v>0</v>
      </c>
      <c r="AO414" s="67" cm="1">
        <f t="array" ref="AO414">SUMPRODUCT(('P3'!$M$8:$AV$8=AO$9)*('P3'!$B$11:$B$190=$B414)*('P3'!$M$11:$AV$190*1))</f>
        <v>0</v>
      </c>
      <c r="AP414" s="68" cm="1">
        <f t="array" ref="AP414">SUMPRODUCT(('P3'!$M$8:$AV$8=AP$9)*('P3'!$B$11:$B$190=$B414)*('P3'!$M$11:$AV$190*1))</f>
        <v>0</v>
      </c>
      <c r="AQ414" s="69" cm="1">
        <f t="array" ref="AQ414">SUMPRODUCT(('P3'!$M$8:$AV$8=AQ$9)*('P3'!$B$11:$B$190=$B414)*('P3'!$M$11:$AV$190*1))</f>
        <v>0</v>
      </c>
      <c r="AR414" s="67" cm="1">
        <f t="array" ref="AR414">SUMPRODUCT(('P3'!$M$8:$AV$8=AR$9)*('P3'!$B$11:$B$190=$B414)*('P3'!$M$11:$AV$190*1))</f>
        <v>0</v>
      </c>
      <c r="AS414" s="68" cm="1">
        <f t="array" ref="AS414">SUMPRODUCT(('P3'!$M$8:$AV$8=AS$9)*('P3'!$B$11:$B$190=$B414)*('P3'!$M$11:$AV$190*1))</f>
        <v>0</v>
      </c>
      <c r="AT414" s="69" cm="1">
        <f t="array" ref="AT414">SUMPRODUCT(('P3'!$M$8:$AV$8=AT$9)*('P3'!$B$11:$B$190=$B414)*('P3'!$M$11:$AV$190*1))</f>
        <v>0</v>
      </c>
      <c r="AU414" s="67" cm="1">
        <f t="array" ref="AU414">SUMPRODUCT(('P3'!$M$8:$AV$8=AU$9)*('P3'!$B$11:$B$190=$B414)*('P3'!$M$11:$AV$190*1))</f>
        <v>0</v>
      </c>
      <c r="AV414" s="68" cm="1">
        <f t="array" ref="AV414">SUMPRODUCT(('P3'!$M$8:$AV$8=AV$9)*('P3'!$B$11:$B$190=$B414)*('P3'!$M$11:$AV$190*1))</f>
        <v>0</v>
      </c>
      <c r="AW414" s="69" cm="1">
        <f t="array" ref="AW414">SUMPRODUCT(('P3'!$M$8:$AV$8=AW$9)*('P3'!$B$11:$B$190=$B414)*('P3'!$M$11:$AV$190*1))</f>
        <v>0</v>
      </c>
      <c r="AX414" s="67" cm="1">
        <f t="array" ref="AX414">SUMPRODUCT(('P3'!$M$8:$AV$8=AX$9)*('P3'!$B$11:$B$190=$B414)*('P3'!$M$11:$AV$190*1))</f>
        <v>0</v>
      </c>
      <c r="AY414" s="68" cm="1">
        <f t="array" ref="AY414">SUMPRODUCT(('P3'!$M$8:$AV$8=AY$9)*('P3'!$B$11:$B$190=$B414)*('P3'!$M$11:$AV$190*1))</f>
        <v>0</v>
      </c>
      <c r="AZ414" s="69" cm="1">
        <f t="array" ref="AZ414">SUMPRODUCT(('P3'!$M$8:$AV$8=AZ$9)*('P3'!$B$11:$B$190=$B414)*('P3'!$M$11:$AV$190*1))</f>
        <v>0</v>
      </c>
      <c r="BA414" s="26"/>
      <c r="BB414" s="381"/>
      <c r="BC414" s="382"/>
      <c r="BD414" s="26"/>
      <c r="BE414" s="381">
        <f t="shared" si="397"/>
        <v>0</v>
      </c>
      <c r="BF414" s="383">
        <f t="shared" si="398"/>
        <v>0</v>
      </c>
      <c r="BG414" s="26"/>
      <c r="BH414" s="381">
        <f t="shared" si="399"/>
        <v>0</v>
      </c>
      <c r="BI414" s="383">
        <f t="shared" si="359"/>
        <v>0</v>
      </c>
    </row>
    <row r="415" spans="2:61" ht="12" hidden="1" customHeight="1" outlineLevel="1" x14ac:dyDescent="0.35">
      <c r="B415" s="61" t="s">
        <v>769</v>
      </c>
      <c r="C415" s="62">
        <f>IFERROR(VLOOKUP($B415,'P3'!$B:$AQ,2,FALSE),0)</f>
        <v>0</v>
      </c>
      <c r="D415" s="376">
        <f>IFERROR(VLOOKUP($B415,'P3'!$B:$AQ,3,FALSE),0)</f>
        <v>0</v>
      </c>
      <c r="E415" s="377">
        <f>IFERROR(VLOOKUP($B415,'P3'!$B:$AQ,4,FALSE),0)</f>
        <v>0</v>
      </c>
      <c r="F415" s="376">
        <f>IFERROR(VLOOKUP($B415,'P3'!$B:$AQ,5,FALSE),0)</f>
        <v>0</v>
      </c>
      <c r="G415" s="377">
        <f>IFERROR(VLOOKUP($B415,'P3'!$B:$AQ,6,FALSE),0)</f>
        <v>0</v>
      </c>
      <c r="H415" s="378">
        <f>IFERROR(VLOOKUP($B415,'P3'!$B:$AQ,7,FALSE),0)</f>
        <v>0</v>
      </c>
      <c r="I415" s="379">
        <f>IFERROR(VLOOKUP($B415,'P3'!$B:$AQ,8,FALSE),0)</f>
        <v>0</v>
      </c>
      <c r="J415" s="65">
        <f>IFERROR(VLOOKUP($B415,'P3'!$B:$AQ,9,FALSE),0)</f>
        <v>0</v>
      </c>
      <c r="K415" s="392"/>
      <c r="L415" s="393"/>
      <c r="M415" s="393"/>
      <c r="N415" s="68">
        <f t="shared" si="400"/>
        <v>0</v>
      </c>
      <c r="O415" s="66">
        <f t="shared" si="401"/>
        <v>0</v>
      </c>
      <c r="P415" s="26"/>
      <c r="Q415" s="67" cm="1">
        <f t="array" ref="Q415">SUMPRODUCT(('P3'!$M$8:$AV$8=Q$9)*('P3'!$B$11:$B$190=$B415)*('P3'!$M$11:$AV$190*1))</f>
        <v>0</v>
      </c>
      <c r="R415" s="68" cm="1">
        <f t="array" ref="R415">SUMPRODUCT(('P3'!$M$8:$AV$8=R$9)*('P3'!$B$11:$B$190=$B415)*('P3'!$M$11:$AV$190*1))</f>
        <v>0</v>
      </c>
      <c r="S415" s="69" cm="1">
        <f t="array" ref="S415">SUMPRODUCT(('P3'!$M$8:$AV$8=S$9)*('P3'!$B$11:$B$190=$B415)*('P3'!$M$11:$AV$190*1))</f>
        <v>0</v>
      </c>
      <c r="T415" s="67" cm="1">
        <f t="array" ref="T415">SUMPRODUCT(('P3'!$M$8:$AV$8=T$9)*('P3'!$B$11:$B$190=$B415)*('P3'!$M$11:$AV$190*1))</f>
        <v>0</v>
      </c>
      <c r="U415" s="68" cm="1">
        <f t="array" ref="U415">SUMPRODUCT(('P3'!$M$8:$AV$8=U$9)*('P3'!$B$11:$B$190=$B415)*('P3'!$M$11:$AV$190*1))</f>
        <v>0</v>
      </c>
      <c r="V415" s="69" cm="1">
        <f t="array" ref="V415">SUMPRODUCT(('P3'!$M$8:$AV$8=V$9)*('P3'!$B$11:$B$190=$B415)*('P3'!$M$11:$AV$190*1))</f>
        <v>0</v>
      </c>
      <c r="W415" s="67" cm="1">
        <f t="array" ref="W415">SUMPRODUCT(('P3'!$M$8:$AV$8=W$9)*('P3'!$B$11:$B$190=$B415)*('P3'!$M$11:$AV$190*1))</f>
        <v>0</v>
      </c>
      <c r="X415" s="68" cm="1">
        <f t="array" ref="X415">SUMPRODUCT(('P3'!$M$8:$AV$8=X$9)*('P3'!$B$11:$B$190=$B415)*('P3'!$M$11:$AV$190*1))</f>
        <v>0</v>
      </c>
      <c r="Y415" s="69" cm="1">
        <f t="array" ref="Y415">SUMPRODUCT(('P3'!$M$8:$AV$8=Y$9)*('P3'!$B$11:$B$190=$B415)*('P3'!$M$11:$AV$190*1))</f>
        <v>0</v>
      </c>
      <c r="Z415" s="67" cm="1">
        <f t="array" ref="Z415">SUMPRODUCT(('P3'!$M$8:$AV$8=Z$9)*('P3'!$B$11:$B$190=$B415)*('P3'!$M$11:$AV$190*1))</f>
        <v>0</v>
      </c>
      <c r="AA415" s="68" cm="1">
        <f t="array" ref="AA415">SUMPRODUCT(('P3'!$M$8:$AV$8=AA$9)*('P3'!$B$11:$B$190=$B415)*('P3'!$M$11:$AV$190*1))</f>
        <v>0</v>
      </c>
      <c r="AB415" s="69" cm="1">
        <f t="array" ref="AB415">SUMPRODUCT(('P3'!$M$8:$AV$8=AB$9)*('P3'!$B$11:$B$190=$B415)*('P3'!$M$11:$AV$190*1))</f>
        <v>0</v>
      </c>
      <c r="AC415" s="67" cm="1">
        <f t="array" ref="AC415">SUMPRODUCT(('P3'!$M$8:$AV$8=AC$9)*('P3'!$B$11:$B$190=$B415)*('P3'!$M$11:$AV$190*1))</f>
        <v>0</v>
      </c>
      <c r="AD415" s="68" cm="1">
        <f t="array" ref="AD415">SUMPRODUCT(('P3'!$M$8:$AV$8=AD$9)*('P3'!$B$11:$B$190=$B415)*('P3'!$M$11:$AV$190*1))</f>
        <v>0</v>
      </c>
      <c r="AE415" s="69" cm="1">
        <f t="array" ref="AE415">SUMPRODUCT(('P3'!$M$8:$AV$8=AE$9)*('P3'!$B$11:$B$190=$B415)*('P3'!$M$11:$AV$190*1))</f>
        <v>0</v>
      </c>
      <c r="AF415" s="67" cm="1">
        <f t="array" ref="AF415">SUMPRODUCT(('P3'!$M$8:$AV$8=AF$9)*('P3'!$B$11:$B$190=$B415)*('P3'!$M$11:$AV$190*1))</f>
        <v>0</v>
      </c>
      <c r="AG415" s="68" cm="1">
        <f t="array" ref="AG415">SUMPRODUCT(('P3'!$M$8:$AV$8=AG$9)*('P3'!$B$11:$B$190=$B415)*('P3'!$M$11:$AV$190*1))</f>
        <v>0</v>
      </c>
      <c r="AH415" s="69" cm="1">
        <f t="array" ref="AH415">SUMPRODUCT(('P3'!$M$8:$AV$8=AH$9)*('P3'!$B$11:$B$190=$B415)*('P3'!$M$11:$AV$190*1))</f>
        <v>0</v>
      </c>
      <c r="AI415" s="67" cm="1">
        <f t="array" ref="AI415">SUMPRODUCT(('P3'!$M$8:$AV$8=AI$9)*('P3'!$B$11:$B$190=$B415)*('P3'!$M$11:$AV$190*1))</f>
        <v>0</v>
      </c>
      <c r="AJ415" s="68" cm="1">
        <f t="array" ref="AJ415">SUMPRODUCT(('P3'!$M$8:$AV$8=AJ$9)*('P3'!$B$11:$B$190=$B415)*('P3'!$M$11:$AV$190*1))</f>
        <v>0</v>
      </c>
      <c r="AK415" s="69" cm="1">
        <f t="array" ref="AK415">SUMPRODUCT(('P3'!$M$8:$AV$8=AK$9)*('P3'!$B$11:$B$190=$B415)*('P3'!$M$11:$AV$190*1))</f>
        <v>0</v>
      </c>
      <c r="AL415" s="67" cm="1">
        <f t="array" ref="AL415">SUMPRODUCT(('P3'!$M$8:$AV$8=AL$9)*('P3'!$B$11:$B$190=$B415)*('P3'!$M$11:$AV$190*1))</f>
        <v>0</v>
      </c>
      <c r="AM415" s="68" cm="1">
        <f t="array" ref="AM415">SUMPRODUCT(('P3'!$M$8:$AV$8=AM$9)*('P3'!$B$11:$B$190=$B415)*('P3'!$M$11:$AV$190*1))</f>
        <v>0</v>
      </c>
      <c r="AN415" s="69" cm="1">
        <f t="array" ref="AN415">SUMPRODUCT(('P3'!$M$8:$AV$8=AN$9)*('P3'!$B$11:$B$190=$B415)*('P3'!$M$11:$AV$190*1))</f>
        <v>0</v>
      </c>
      <c r="AO415" s="67" cm="1">
        <f t="array" ref="AO415">SUMPRODUCT(('P3'!$M$8:$AV$8=AO$9)*('P3'!$B$11:$B$190=$B415)*('P3'!$M$11:$AV$190*1))</f>
        <v>0</v>
      </c>
      <c r="AP415" s="68" cm="1">
        <f t="array" ref="AP415">SUMPRODUCT(('P3'!$M$8:$AV$8=AP$9)*('P3'!$B$11:$B$190=$B415)*('P3'!$M$11:$AV$190*1))</f>
        <v>0</v>
      </c>
      <c r="AQ415" s="69" cm="1">
        <f t="array" ref="AQ415">SUMPRODUCT(('P3'!$M$8:$AV$8=AQ$9)*('P3'!$B$11:$B$190=$B415)*('P3'!$M$11:$AV$190*1))</f>
        <v>0</v>
      </c>
      <c r="AR415" s="67" cm="1">
        <f t="array" ref="AR415">SUMPRODUCT(('P3'!$M$8:$AV$8=AR$9)*('P3'!$B$11:$B$190=$B415)*('P3'!$M$11:$AV$190*1))</f>
        <v>0</v>
      </c>
      <c r="AS415" s="68" cm="1">
        <f t="array" ref="AS415">SUMPRODUCT(('P3'!$M$8:$AV$8=AS$9)*('P3'!$B$11:$B$190=$B415)*('P3'!$M$11:$AV$190*1))</f>
        <v>0</v>
      </c>
      <c r="AT415" s="69" cm="1">
        <f t="array" ref="AT415">SUMPRODUCT(('P3'!$M$8:$AV$8=AT$9)*('P3'!$B$11:$B$190=$B415)*('P3'!$M$11:$AV$190*1))</f>
        <v>0</v>
      </c>
      <c r="AU415" s="67" cm="1">
        <f t="array" ref="AU415">SUMPRODUCT(('P3'!$M$8:$AV$8=AU$9)*('P3'!$B$11:$B$190=$B415)*('P3'!$M$11:$AV$190*1))</f>
        <v>0</v>
      </c>
      <c r="AV415" s="68" cm="1">
        <f t="array" ref="AV415">SUMPRODUCT(('P3'!$M$8:$AV$8=AV$9)*('P3'!$B$11:$B$190=$B415)*('P3'!$M$11:$AV$190*1))</f>
        <v>0</v>
      </c>
      <c r="AW415" s="69" cm="1">
        <f t="array" ref="AW415">SUMPRODUCT(('P3'!$M$8:$AV$8=AW$9)*('P3'!$B$11:$B$190=$B415)*('P3'!$M$11:$AV$190*1))</f>
        <v>0</v>
      </c>
      <c r="AX415" s="67" cm="1">
        <f t="array" ref="AX415">SUMPRODUCT(('P3'!$M$8:$AV$8=AX$9)*('P3'!$B$11:$B$190=$B415)*('P3'!$M$11:$AV$190*1))</f>
        <v>0</v>
      </c>
      <c r="AY415" s="68" cm="1">
        <f t="array" ref="AY415">SUMPRODUCT(('P3'!$M$8:$AV$8=AY$9)*('P3'!$B$11:$B$190=$B415)*('P3'!$M$11:$AV$190*1))</f>
        <v>0</v>
      </c>
      <c r="AZ415" s="69" cm="1">
        <f t="array" ref="AZ415">SUMPRODUCT(('P3'!$M$8:$AV$8=AZ$9)*('P3'!$B$11:$B$190=$B415)*('P3'!$M$11:$AV$190*1))</f>
        <v>0</v>
      </c>
      <c r="BA415" s="26"/>
      <c r="BB415" s="381"/>
      <c r="BC415" s="382"/>
      <c r="BD415" s="26"/>
      <c r="BE415" s="381">
        <f t="shared" si="397"/>
        <v>0</v>
      </c>
      <c r="BF415" s="383">
        <f t="shared" si="398"/>
        <v>0</v>
      </c>
      <c r="BG415" s="26"/>
      <c r="BH415" s="381">
        <f t="shared" si="399"/>
        <v>0</v>
      </c>
      <c r="BI415" s="383">
        <f t="shared" si="359"/>
        <v>0</v>
      </c>
    </row>
    <row r="416" spans="2:61" ht="12" hidden="1" customHeight="1" outlineLevel="1" x14ac:dyDescent="0.35">
      <c r="B416" s="61" t="s">
        <v>770</v>
      </c>
      <c r="C416" s="62">
        <f>IFERROR(VLOOKUP($B416,'P3'!$B:$AQ,2,FALSE),0)</f>
        <v>0</v>
      </c>
      <c r="D416" s="376">
        <f>IFERROR(VLOOKUP($B416,'P3'!$B:$AQ,3,FALSE),0)</f>
        <v>0</v>
      </c>
      <c r="E416" s="377">
        <f>IFERROR(VLOOKUP($B416,'P3'!$B:$AQ,4,FALSE),0)</f>
        <v>0</v>
      </c>
      <c r="F416" s="376">
        <f>IFERROR(VLOOKUP($B416,'P3'!$B:$AQ,5,FALSE),0)</f>
        <v>0</v>
      </c>
      <c r="G416" s="377">
        <f>IFERROR(VLOOKUP($B416,'P3'!$B:$AQ,6,FALSE),0)</f>
        <v>0</v>
      </c>
      <c r="H416" s="378">
        <f>IFERROR(VLOOKUP($B416,'P3'!$B:$AQ,7,FALSE),0)</f>
        <v>0</v>
      </c>
      <c r="I416" s="379">
        <f>IFERROR(VLOOKUP($B416,'P3'!$B:$AQ,8,FALSE),0)</f>
        <v>0</v>
      </c>
      <c r="J416" s="65">
        <f>IFERROR(VLOOKUP($B416,'P3'!$B:$AQ,9,FALSE),0)</f>
        <v>0</v>
      </c>
      <c r="K416" s="392"/>
      <c r="L416" s="393"/>
      <c r="M416" s="393"/>
      <c r="N416" s="68">
        <f t="shared" si="400"/>
        <v>0</v>
      </c>
      <c r="O416" s="66">
        <f t="shared" si="401"/>
        <v>0</v>
      </c>
      <c r="P416" s="26"/>
      <c r="Q416" s="67" cm="1">
        <f t="array" ref="Q416">SUMPRODUCT(('P3'!$M$8:$AV$8=Q$9)*('P3'!$B$11:$B$190=$B416)*('P3'!$M$11:$AV$190*1))</f>
        <v>0</v>
      </c>
      <c r="R416" s="68" cm="1">
        <f t="array" ref="R416">SUMPRODUCT(('P3'!$M$8:$AV$8=R$9)*('P3'!$B$11:$B$190=$B416)*('P3'!$M$11:$AV$190*1))</f>
        <v>0</v>
      </c>
      <c r="S416" s="69" cm="1">
        <f t="array" ref="S416">SUMPRODUCT(('P3'!$M$8:$AV$8=S$9)*('P3'!$B$11:$B$190=$B416)*('P3'!$M$11:$AV$190*1))</f>
        <v>0</v>
      </c>
      <c r="T416" s="67" cm="1">
        <f t="array" ref="T416">SUMPRODUCT(('P3'!$M$8:$AV$8=T$9)*('P3'!$B$11:$B$190=$B416)*('P3'!$M$11:$AV$190*1))</f>
        <v>0</v>
      </c>
      <c r="U416" s="68" cm="1">
        <f t="array" ref="U416">SUMPRODUCT(('P3'!$M$8:$AV$8=U$9)*('P3'!$B$11:$B$190=$B416)*('P3'!$M$11:$AV$190*1))</f>
        <v>0</v>
      </c>
      <c r="V416" s="69" cm="1">
        <f t="array" ref="V416">SUMPRODUCT(('P3'!$M$8:$AV$8=V$9)*('P3'!$B$11:$B$190=$B416)*('P3'!$M$11:$AV$190*1))</f>
        <v>0</v>
      </c>
      <c r="W416" s="67" cm="1">
        <f t="array" ref="W416">SUMPRODUCT(('P3'!$M$8:$AV$8=W$9)*('P3'!$B$11:$B$190=$B416)*('P3'!$M$11:$AV$190*1))</f>
        <v>0</v>
      </c>
      <c r="X416" s="68" cm="1">
        <f t="array" ref="X416">SUMPRODUCT(('P3'!$M$8:$AV$8=X$9)*('P3'!$B$11:$B$190=$B416)*('P3'!$M$11:$AV$190*1))</f>
        <v>0</v>
      </c>
      <c r="Y416" s="69" cm="1">
        <f t="array" ref="Y416">SUMPRODUCT(('P3'!$M$8:$AV$8=Y$9)*('P3'!$B$11:$B$190=$B416)*('P3'!$M$11:$AV$190*1))</f>
        <v>0</v>
      </c>
      <c r="Z416" s="67" cm="1">
        <f t="array" ref="Z416">SUMPRODUCT(('P3'!$M$8:$AV$8=Z$9)*('P3'!$B$11:$B$190=$B416)*('P3'!$M$11:$AV$190*1))</f>
        <v>0</v>
      </c>
      <c r="AA416" s="68" cm="1">
        <f t="array" ref="AA416">SUMPRODUCT(('P3'!$M$8:$AV$8=AA$9)*('P3'!$B$11:$B$190=$B416)*('P3'!$M$11:$AV$190*1))</f>
        <v>0</v>
      </c>
      <c r="AB416" s="69" cm="1">
        <f t="array" ref="AB416">SUMPRODUCT(('P3'!$M$8:$AV$8=AB$9)*('P3'!$B$11:$B$190=$B416)*('P3'!$M$11:$AV$190*1))</f>
        <v>0</v>
      </c>
      <c r="AC416" s="67" cm="1">
        <f t="array" ref="AC416">SUMPRODUCT(('P3'!$M$8:$AV$8=AC$9)*('P3'!$B$11:$B$190=$B416)*('P3'!$M$11:$AV$190*1))</f>
        <v>0</v>
      </c>
      <c r="AD416" s="68" cm="1">
        <f t="array" ref="AD416">SUMPRODUCT(('P3'!$M$8:$AV$8=AD$9)*('P3'!$B$11:$B$190=$B416)*('P3'!$M$11:$AV$190*1))</f>
        <v>0</v>
      </c>
      <c r="AE416" s="69" cm="1">
        <f t="array" ref="AE416">SUMPRODUCT(('P3'!$M$8:$AV$8=AE$9)*('P3'!$B$11:$B$190=$B416)*('P3'!$M$11:$AV$190*1))</f>
        <v>0</v>
      </c>
      <c r="AF416" s="67" cm="1">
        <f t="array" ref="AF416">SUMPRODUCT(('P3'!$M$8:$AV$8=AF$9)*('P3'!$B$11:$B$190=$B416)*('P3'!$M$11:$AV$190*1))</f>
        <v>0</v>
      </c>
      <c r="AG416" s="68" cm="1">
        <f t="array" ref="AG416">SUMPRODUCT(('P3'!$M$8:$AV$8=AG$9)*('P3'!$B$11:$B$190=$B416)*('P3'!$M$11:$AV$190*1))</f>
        <v>0</v>
      </c>
      <c r="AH416" s="69" cm="1">
        <f t="array" ref="AH416">SUMPRODUCT(('P3'!$M$8:$AV$8=AH$9)*('P3'!$B$11:$B$190=$B416)*('P3'!$M$11:$AV$190*1))</f>
        <v>0</v>
      </c>
      <c r="AI416" s="67" cm="1">
        <f t="array" ref="AI416">SUMPRODUCT(('P3'!$M$8:$AV$8=AI$9)*('P3'!$B$11:$B$190=$B416)*('P3'!$M$11:$AV$190*1))</f>
        <v>0</v>
      </c>
      <c r="AJ416" s="68" cm="1">
        <f t="array" ref="AJ416">SUMPRODUCT(('P3'!$M$8:$AV$8=AJ$9)*('P3'!$B$11:$B$190=$B416)*('P3'!$M$11:$AV$190*1))</f>
        <v>0</v>
      </c>
      <c r="AK416" s="69" cm="1">
        <f t="array" ref="AK416">SUMPRODUCT(('P3'!$M$8:$AV$8=AK$9)*('P3'!$B$11:$B$190=$B416)*('P3'!$M$11:$AV$190*1))</f>
        <v>0</v>
      </c>
      <c r="AL416" s="67" cm="1">
        <f t="array" ref="AL416">SUMPRODUCT(('P3'!$M$8:$AV$8=AL$9)*('P3'!$B$11:$B$190=$B416)*('P3'!$M$11:$AV$190*1))</f>
        <v>0</v>
      </c>
      <c r="AM416" s="68" cm="1">
        <f t="array" ref="AM416">SUMPRODUCT(('P3'!$M$8:$AV$8=AM$9)*('P3'!$B$11:$B$190=$B416)*('P3'!$M$11:$AV$190*1))</f>
        <v>0</v>
      </c>
      <c r="AN416" s="69" cm="1">
        <f t="array" ref="AN416">SUMPRODUCT(('P3'!$M$8:$AV$8=AN$9)*('P3'!$B$11:$B$190=$B416)*('P3'!$M$11:$AV$190*1))</f>
        <v>0</v>
      </c>
      <c r="AO416" s="67" cm="1">
        <f t="array" ref="AO416">SUMPRODUCT(('P3'!$M$8:$AV$8=AO$9)*('P3'!$B$11:$B$190=$B416)*('P3'!$M$11:$AV$190*1))</f>
        <v>0</v>
      </c>
      <c r="AP416" s="68" cm="1">
        <f t="array" ref="AP416">SUMPRODUCT(('P3'!$M$8:$AV$8=AP$9)*('P3'!$B$11:$B$190=$B416)*('P3'!$M$11:$AV$190*1))</f>
        <v>0</v>
      </c>
      <c r="AQ416" s="69" cm="1">
        <f t="array" ref="AQ416">SUMPRODUCT(('P3'!$M$8:$AV$8=AQ$9)*('P3'!$B$11:$B$190=$B416)*('P3'!$M$11:$AV$190*1))</f>
        <v>0</v>
      </c>
      <c r="AR416" s="67" cm="1">
        <f t="array" ref="AR416">SUMPRODUCT(('P3'!$M$8:$AV$8=AR$9)*('P3'!$B$11:$B$190=$B416)*('P3'!$M$11:$AV$190*1))</f>
        <v>0</v>
      </c>
      <c r="AS416" s="68" cm="1">
        <f t="array" ref="AS416">SUMPRODUCT(('P3'!$M$8:$AV$8=AS$9)*('P3'!$B$11:$B$190=$B416)*('P3'!$M$11:$AV$190*1))</f>
        <v>0</v>
      </c>
      <c r="AT416" s="69" cm="1">
        <f t="array" ref="AT416">SUMPRODUCT(('P3'!$M$8:$AV$8=AT$9)*('P3'!$B$11:$B$190=$B416)*('P3'!$M$11:$AV$190*1))</f>
        <v>0</v>
      </c>
      <c r="AU416" s="67" cm="1">
        <f t="array" ref="AU416">SUMPRODUCT(('P3'!$M$8:$AV$8=AU$9)*('P3'!$B$11:$B$190=$B416)*('P3'!$M$11:$AV$190*1))</f>
        <v>0</v>
      </c>
      <c r="AV416" s="68" cm="1">
        <f t="array" ref="AV416">SUMPRODUCT(('P3'!$M$8:$AV$8=AV$9)*('P3'!$B$11:$B$190=$B416)*('P3'!$M$11:$AV$190*1))</f>
        <v>0</v>
      </c>
      <c r="AW416" s="69" cm="1">
        <f t="array" ref="AW416">SUMPRODUCT(('P3'!$M$8:$AV$8=AW$9)*('P3'!$B$11:$B$190=$B416)*('P3'!$M$11:$AV$190*1))</f>
        <v>0</v>
      </c>
      <c r="AX416" s="67" cm="1">
        <f t="array" ref="AX416">SUMPRODUCT(('P3'!$M$8:$AV$8=AX$9)*('P3'!$B$11:$B$190=$B416)*('P3'!$M$11:$AV$190*1))</f>
        <v>0</v>
      </c>
      <c r="AY416" s="68" cm="1">
        <f t="array" ref="AY416">SUMPRODUCT(('P3'!$M$8:$AV$8=AY$9)*('P3'!$B$11:$B$190=$B416)*('P3'!$M$11:$AV$190*1))</f>
        <v>0</v>
      </c>
      <c r="AZ416" s="69" cm="1">
        <f t="array" ref="AZ416">SUMPRODUCT(('P3'!$M$8:$AV$8=AZ$9)*('P3'!$B$11:$B$190=$B416)*('P3'!$M$11:$AV$190*1))</f>
        <v>0</v>
      </c>
      <c r="BA416" s="26"/>
      <c r="BB416" s="381"/>
      <c r="BC416" s="382"/>
      <c r="BD416" s="26"/>
      <c r="BE416" s="381">
        <f t="shared" si="397"/>
        <v>0</v>
      </c>
      <c r="BF416" s="383">
        <f t="shared" si="398"/>
        <v>0</v>
      </c>
      <c r="BG416" s="26"/>
      <c r="BH416" s="381">
        <f t="shared" si="399"/>
        <v>0</v>
      </c>
      <c r="BI416" s="383">
        <f t="shared" si="359"/>
        <v>0</v>
      </c>
    </row>
    <row r="417" spans="2:61" ht="14.5" collapsed="1" x14ac:dyDescent="0.35">
      <c r="B417" s="26"/>
      <c r="C417" s="148" t="s">
        <v>211</v>
      </c>
      <c r="D417" s="420"/>
      <c r="E417" s="421"/>
      <c r="F417" s="422"/>
      <c r="G417" s="421"/>
      <c r="H417" s="423"/>
      <c r="I417" s="424"/>
      <c r="J417" s="425"/>
      <c r="K417" s="426">
        <f>SUM(K418:K461)</f>
        <v>0</v>
      </c>
      <c r="L417" s="427">
        <f>SUM(L418:L461)</f>
        <v>0</v>
      </c>
      <c r="M417" s="427">
        <f>SUM(M418:M461)</f>
        <v>0</v>
      </c>
      <c r="N417" s="427">
        <f>SUM(N418:N461)</f>
        <v>0</v>
      </c>
      <c r="O417" s="428">
        <f>SUM(O418:O461)</f>
        <v>0</v>
      </c>
      <c r="P417" s="26"/>
      <c r="Q417" s="429">
        <f t="shared" ref="Q417:AZ417" si="402">SUM(Q418:Q461)</f>
        <v>0</v>
      </c>
      <c r="R417" s="430">
        <f t="shared" si="402"/>
        <v>0</v>
      </c>
      <c r="S417" s="431">
        <f t="shared" si="402"/>
        <v>0</v>
      </c>
      <c r="T417" s="429">
        <f t="shared" si="402"/>
        <v>0</v>
      </c>
      <c r="U417" s="430">
        <f t="shared" si="402"/>
        <v>0</v>
      </c>
      <c r="V417" s="431">
        <f t="shared" si="402"/>
        <v>0</v>
      </c>
      <c r="W417" s="429">
        <f t="shared" si="402"/>
        <v>0</v>
      </c>
      <c r="X417" s="430">
        <f t="shared" si="402"/>
        <v>0</v>
      </c>
      <c r="Y417" s="431">
        <f t="shared" si="402"/>
        <v>0</v>
      </c>
      <c r="Z417" s="429">
        <f t="shared" si="402"/>
        <v>0</v>
      </c>
      <c r="AA417" s="430">
        <f t="shared" si="402"/>
        <v>0</v>
      </c>
      <c r="AB417" s="431">
        <f t="shared" si="402"/>
        <v>0</v>
      </c>
      <c r="AC417" s="429">
        <f t="shared" si="402"/>
        <v>0</v>
      </c>
      <c r="AD417" s="430">
        <f t="shared" si="402"/>
        <v>0</v>
      </c>
      <c r="AE417" s="431">
        <f t="shared" si="402"/>
        <v>0</v>
      </c>
      <c r="AF417" s="429">
        <f t="shared" si="402"/>
        <v>0</v>
      </c>
      <c r="AG417" s="430">
        <f t="shared" si="402"/>
        <v>0</v>
      </c>
      <c r="AH417" s="431">
        <f t="shared" si="402"/>
        <v>0</v>
      </c>
      <c r="AI417" s="429">
        <f t="shared" si="402"/>
        <v>0</v>
      </c>
      <c r="AJ417" s="430">
        <f t="shared" si="402"/>
        <v>0</v>
      </c>
      <c r="AK417" s="431">
        <f t="shared" si="402"/>
        <v>0</v>
      </c>
      <c r="AL417" s="429">
        <f t="shared" si="402"/>
        <v>0</v>
      </c>
      <c r="AM417" s="430">
        <f t="shared" si="402"/>
        <v>0</v>
      </c>
      <c r="AN417" s="431">
        <f t="shared" si="402"/>
        <v>0</v>
      </c>
      <c r="AO417" s="429">
        <f t="shared" si="402"/>
        <v>0</v>
      </c>
      <c r="AP417" s="430">
        <f t="shared" si="402"/>
        <v>0</v>
      </c>
      <c r="AQ417" s="431">
        <f t="shared" si="402"/>
        <v>0</v>
      </c>
      <c r="AR417" s="429">
        <f t="shared" si="402"/>
        <v>0</v>
      </c>
      <c r="AS417" s="430">
        <f t="shared" si="402"/>
        <v>0</v>
      </c>
      <c r="AT417" s="431">
        <f t="shared" si="402"/>
        <v>0</v>
      </c>
      <c r="AU417" s="429">
        <f t="shared" si="402"/>
        <v>0</v>
      </c>
      <c r="AV417" s="430">
        <f t="shared" si="402"/>
        <v>0</v>
      </c>
      <c r="AW417" s="431">
        <f t="shared" si="402"/>
        <v>0</v>
      </c>
      <c r="AX417" s="429">
        <f t="shared" si="402"/>
        <v>0</v>
      </c>
      <c r="AY417" s="430">
        <f t="shared" si="402"/>
        <v>0</v>
      </c>
      <c r="AZ417" s="431">
        <f t="shared" si="402"/>
        <v>0</v>
      </c>
      <c r="BA417" s="26"/>
      <c r="BB417" s="432">
        <f>SUM(BB418:BB461)</f>
        <v>0</v>
      </c>
      <c r="BC417" s="433">
        <f>SUM(BC418:BC452)</f>
        <v>0</v>
      </c>
      <c r="BD417" s="26"/>
      <c r="BE417" s="432">
        <f>SUM(BE418:BE461)</f>
        <v>0</v>
      </c>
      <c r="BF417" s="390">
        <f t="shared" ref="BF417:BF428" si="403">IFERROR(BE417/O417,0)</f>
        <v>0</v>
      </c>
      <c r="BG417" s="26"/>
      <c r="BH417" s="432">
        <f>SUM(BH418:BH461)</f>
        <v>0</v>
      </c>
      <c r="BI417" s="390">
        <f t="shared" ref="BI417:BI506" si="404">IFERROR(BH417/O417,0)</f>
        <v>0</v>
      </c>
    </row>
    <row r="418" spans="2:61" ht="14.5" x14ac:dyDescent="0.35">
      <c r="B418" s="26"/>
      <c r="C418" s="363" t="str">
        <f>B2</f>
        <v>Lead Partner</v>
      </c>
      <c r="D418" s="364"/>
      <c r="E418" s="365"/>
      <c r="F418" s="366"/>
      <c r="G418" s="365"/>
      <c r="H418" s="367"/>
      <c r="I418" s="368"/>
      <c r="J418" s="369"/>
      <c r="K418" s="370"/>
      <c r="L418" s="371"/>
      <c r="M418" s="371"/>
      <c r="N418" s="371"/>
      <c r="O418" s="372"/>
      <c r="P418" s="50"/>
      <c r="Q418" s="370"/>
      <c r="R418" s="371"/>
      <c r="S418" s="373"/>
      <c r="T418" s="370"/>
      <c r="U418" s="371"/>
      <c r="V418" s="373"/>
      <c r="W418" s="370"/>
      <c r="X418" s="371"/>
      <c r="Y418" s="373"/>
      <c r="Z418" s="370"/>
      <c r="AA418" s="371"/>
      <c r="AB418" s="373"/>
      <c r="AC418" s="370"/>
      <c r="AD418" s="371"/>
      <c r="AE418" s="373"/>
      <c r="AF418" s="370"/>
      <c r="AG418" s="371"/>
      <c r="AH418" s="373"/>
      <c r="AI418" s="370"/>
      <c r="AJ418" s="371"/>
      <c r="AK418" s="373"/>
      <c r="AL418" s="370"/>
      <c r="AM418" s="371"/>
      <c r="AN418" s="373"/>
      <c r="AO418" s="370"/>
      <c r="AP418" s="371"/>
      <c r="AQ418" s="373"/>
      <c r="AR418" s="370"/>
      <c r="AS418" s="371"/>
      <c r="AT418" s="373"/>
      <c r="AU418" s="370"/>
      <c r="AV418" s="371"/>
      <c r="AW418" s="373"/>
      <c r="AX418" s="370"/>
      <c r="AY418" s="371"/>
      <c r="AZ418" s="373"/>
      <c r="BA418" s="26"/>
      <c r="BB418" s="375"/>
      <c r="BC418" s="400"/>
      <c r="BD418" s="26"/>
      <c r="BE418" s="375"/>
      <c r="BF418" s="374">
        <f t="shared" si="403"/>
        <v>0</v>
      </c>
      <c r="BG418" s="26"/>
      <c r="BH418" s="375"/>
      <c r="BI418" s="374">
        <f t="shared" si="404"/>
        <v>0</v>
      </c>
    </row>
    <row r="419" spans="2:61" ht="14.5" x14ac:dyDescent="0.35">
      <c r="B419" s="61" t="s">
        <v>212</v>
      </c>
      <c r="C419" s="62">
        <f>IFERROR(VLOOKUP(B419,'Budget Lead'!B:AQ,2,FALSE),0)</f>
        <v>0</v>
      </c>
      <c r="D419" s="376">
        <f>IFERROR(VLOOKUP(B419,'Budget Lead'!B:AQ,3,FALSE),0)</f>
        <v>0</v>
      </c>
      <c r="E419" s="377">
        <f>IFERROR(VLOOKUP($B419,'Budget Lead'!$B:$AQ,4,FALSE),0)</f>
        <v>0</v>
      </c>
      <c r="F419" s="376">
        <f>IFERROR(VLOOKUP($B419,'Budget Lead'!$B:$AQ,5,FALSE),0)</f>
        <v>0</v>
      </c>
      <c r="G419" s="377">
        <f>IFERROR(VLOOKUP($B419,'Budget Lead'!$B:$AQ,6,FALSE),0)</f>
        <v>0</v>
      </c>
      <c r="H419" s="378">
        <f>IFERROR(VLOOKUP($B419,'Budget Lead'!$B:$AQ,7,FALSE),0)</f>
        <v>0</v>
      </c>
      <c r="I419" s="434">
        <f>IFERROR(VLOOKUP($B419,'Budget Lead'!$B:$AQ,8,FALSE),0)</f>
        <v>0</v>
      </c>
      <c r="J419" s="435">
        <f>IFERROR(VLOOKUP($B419,'Budget Lead'!$B:$AQ,9,FALSE),0)</f>
        <v>0</v>
      </c>
      <c r="K419" s="67">
        <f t="shared" ref="K419:K423" si="405">D419*F419*H419*J419</f>
        <v>0</v>
      </c>
      <c r="L419" s="393"/>
      <c r="M419" s="393"/>
      <c r="N419" s="393"/>
      <c r="O419" s="66">
        <f t="shared" ref="O419:O428" si="406">SUM(K419:N419)</f>
        <v>0</v>
      </c>
      <c r="P419" s="26"/>
      <c r="Q419" s="67" cm="1">
        <f t="array" ref="Q419">SUMPRODUCT(('Budget Lead'!$M$8:$AV$8=Q$9)*('Budget Lead'!$B$21:$B$190=$B419)*('Budget Lead'!$M$21:$AV$190*1))</f>
        <v>0</v>
      </c>
      <c r="R419" s="68" cm="1">
        <f t="array" ref="R419">SUMPRODUCT(('Budget Lead'!$M$8:$AV$8=R$9)*('Budget Lead'!$B$21:$B$190=$B419)*('Budget Lead'!$M$21:$AV$190*1))</f>
        <v>0</v>
      </c>
      <c r="S419" s="69" cm="1">
        <f t="array" ref="S419">SUMPRODUCT(('Budget Lead'!$M$8:$AV$8=S$9)*('Budget Lead'!$B$21:$B$190=$B419)*('Budget Lead'!$M$21:$AV$190*1))</f>
        <v>0</v>
      </c>
      <c r="T419" s="67" cm="1">
        <f t="array" ref="T419">SUMPRODUCT(('Budget Lead'!$M$8:$AV$8=T$9)*('Budget Lead'!$B$21:$B$190=$B419)*('Budget Lead'!$M$21:$AV$190*1))</f>
        <v>0</v>
      </c>
      <c r="U419" s="68" cm="1">
        <f t="array" ref="U419">SUMPRODUCT(('Budget Lead'!$M$8:$AV$8=U$9)*('Budget Lead'!$B$21:$B$190=$B419)*('Budget Lead'!$M$21:$AV$190*1))</f>
        <v>0</v>
      </c>
      <c r="V419" s="69" cm="1">
        <f t="array" ref="V419">SUMPRODUCT(('Budget Lead'!$M$8:$AV$8=V$9)*('Budget Lead'!$B$21:$B$190=$B419)*('Budget Lead'!$M$21:$AV$190*1))</f>
        <v>0</v>
      </c>
      <c r="W419" s="67" cm="1">
        <f t="array" ref="W419">SUMPRODUCT(('Budget Lead'!$M$8:$AV$8=W$9)*('Budget Lead'!$B$21:$B$190=$B419)*('Budget Lead'!$M$21:$AV$190*1))</f>
        <v>0</v>
      </c>
      <c r="X419" s="68" cm="1">
        <f t="array" ref="X419">SUMPRODUCT(('Budget Lead'!$M$8:$AV$8=X$9)*('Budget Lead'!$B$21:$B$190=$B419)*('Budget Lead'!$M$21:$AV$190*1))</f>
        <v>0</v>
      </c>
      <c r="Y419" s="69" cm="1">
        <f t="array" ref="Y419">SUMPRODUCT(('Budget Lead'!$M$8:$AV$8=Y$9)*('Budget Lead'!$B$21:$B$190=$B419)*('Budget Lead'!$M$21:$AV$190*1))</f>
        <v>0</v>
      </c>
      <c r="Z419" s="67" cm="1">
        <f t="array" ref="Z419">SUMPRODUCT(('Budget Lead'!$M$8:$AV$8=Z$9)*('Budget Lead'!$B$21:$B$190=$B419)*('Budget Lead'!$M$21:$AV$190*1))</f>
        <v>0</v>
      </c>
      <c r="AA419" s="68" cm="1">
        <f t="array" ref="AA419">SUMPRODUCT(('Budget Lead'!$M$8:$AV$8=AA$9)*('Budget Lead'!$B$21:$B$190=$B419)*('Budget Lead'!$M$21:$AV$190*1))</f>
        <v>0</v>
      </c>
      <c r="AB419" s="69" cm="1">
        <f t="array" ref="AB419">SUMPRODUCT(('Budget Lead'!$M$8:$AV$8=AB$9)*('Budget Lead'!$B$21:$B$190=$B419)*('Budget Lead'!$M$21:$AV$190*1))</f>
        <v>0</v>
      </c>
      <c r="AC419" s="67" cm="1">
        <f t="array" ref="AC419">SUMPRODUCT(('Budget Lead'!$M$8:$AV$8=AC$9)*('Budget Lead'!$B$21:$B$190=$B419)*('Budget Lead'!$M$21:$AV$190*1))</f>
        <v>0</v>
      </c>
      <c r="AD419" s="68" cm="1">
        <f t="array" ref="AD419">SUMPRODUCT(('Budget Lead'!$M$8:$AV$8=AD$9)*('Budget Lead'!$B$21:$B$190=$B419)*('Budget Lead'!$M$21:$AV$190*1))</f>
        <v>0</v>
      </c>
      <c r="AE419" s="69" cm="1">
        <f t="array" ref="AE419">SUMPRODUCT(('Budget Lead'!$M$8:$AV$8=AE$9)*('Budget Lead'!$B$21:$B$190=$B419)*('Budget Lead'!$M$21:$AV$190*1))</f>
        <v>0</v>
      </c>
      <c r="AF419" s="67" cm="1">
        <f t="array" ref="AF419">SUMPRODUCT(('Budget Lead'!$M$8:$AV$8=AF$9)*('Budget Lead'!$B$21:$B$190=$B419)*('Budget Lead'!$M$21:$AV$190*1))</f>
        <v>0</v>
      </c>
      <c r="AG419" s="68" cm="1">
        <f t="array" ref="AG419">SUMPRODUCT(('Budget Lead'!$M$8:$AV$8=AG$9)*('Budget Lead'!$B$21:$B$190=$B419)*('Budget Lead'!$M$21:$AV$190*1))</f>
        <v>0</v>
      </c>
      <c r="AH419" s="69" cm="1">
        <f t="array" ref="AH419">SUMPRODUCT(('Budget Lead'!$M$8:$AV$8=AH$9)*('Budget Lead'!$B$21:$B$190=$B419)*('Budget Lead'!$M$21:$AV$190*1))</f>
        <v>0</v>
      </c>
      <c r="AI419" s="67" cm="1">
        <f t="array" ref="AI419">SUMPRODUCT(('Budget Lead'!$M$8:$AV$8=AI$9)*('Budget Lead'!$B$21:$B$190=$B419)*('Budget Lead'!$M$21:$AV$190*1))</f>
        <v>0</v>
      </c>
      <c r="AJ419" s="68" cm="1">
        <f t="array" ref="AJ419">SUMPRODUCT(('Budget Lead'!$M$8:$AV$8=AJ$9)*('Budget Lead'!$B$21:$B$190=$B419)*('Budget Lead'!$M$21:$AV$190*1))</f>
        <v>0</v>
      </c>
      <c r="AK419" s="69" cm="1">
        <f t="array" ref="AK419">SUMPRODUCT(('Budget Lead'!$M$8:$AV$8=AK$9)*('Budget Lead'!$B$21:$B$190=$B419)*('Budget Lead'!$M$21:$AV$190*1))</f>
        <v>0</v>
      </c>
      <c r="AL419" s="67" cm="1">
        <f t="array" ref="AL419">SUMPRODUCT(('Budget Lead'!$M$8:$AV$8=AL$9)*('Budget Lead'!$B$21:$B$190=$B419)*('Budget Lead'!$M$21:$AV$190*1))</f>
        <v>0</v>
      </c>
      <c r="AM419" s="68" cm="1">
        <f t="array" ref="AM419">SUMPRODUCT(('Budget Lead'!$M$8:$AV$8=AM$9)*('Budget Lead'!$B$21:$B$190=$B419)*('Budget Lead'!$M$21:$AV$190*1))</f>
        <v>0</v>
      </c>
      <c r="AN419" s="69" cm="1">
        <f t="array" ref="AN419">SUMPRODUCT(('Budget Lead'!$M$8:$AV$8=AN$9)*('Budget Lead'!$B$21:$B$190=$B419)*('Budget Lead'!$M$21:$AV$190*1))</f>
        <v>0</v>
      </c>
      <c r="AO419" s="67" cm="1">
        <f t="array" ref="AO419">SUMPRODUCT(('Budget Lead'!$M$8:$AV$8=AO$9)*('Budget Lead'!$B$21:$B$190=$B419)*('Budget Lead'!$M$21:$AV$190*1))</f>
        <v>0</v>
      </c>
      <c r="AP419" s="68" cm="1">
        <f t="array" ref="AP419">SUMPRODUCT(('Budget Lead'!$M$8:$AV$8=AP$9)*('Budget Lead'!$B$21:$B$190=$B419)*('Budget Lead'!$M$21:$AV$190*1))</f>
        <v>0</v>
      </c>
      <c r="AQ419" s="69" cm="1">
        <f t="array" ref="AQ419">SUMPRODUCT(('Budget Lead'!$M$8:$AV$8=AQ$9)*('Budget Lead'!$B$21:$B$190=$B419)*('Budget Lead'!$M$21:$AV$190*1))</f>
        <v>0</v>
      </c>
      <c r="AR419" s="67" cm="1">
        <f t="array" ref="AR419">SUMPRODUCT(('Budget Lead'!$M$8:$AV$8=AR$9)*('Budget Lead'!$B$21:$B$190=$B419)*('Budget Lead'!$M$21:$AV$190*1))</f>
        <v>0</v>
      </c>
      <c r="AS419" s="68" cm="1">
        <f t="array" ref="AS419">SUMPRODUCT(('Budget Lead'!$M$8:$AV$8=AS$9)*('Budget Lead'!$B$21:$B$190=$B419)*('Budget Lead'!$M$21:$AV$190*1))</f>
        <v>0</v>
      </c>
      <c r="AT419" s="69" cm="1">
        <f t="array" ref="AT419">SUMPRODUCT(('Budget Lead'!$M$8:$AV$8=AT$9)*('Budget Lead'!$B$21:$B$190=$B419)*('Budget Lead'!$M$21:$AV$190*1))</f>
        <v>0</v>
      </c>
      <c r="AU419" s="67" cm="1">
        <f t="array" ref="AU419">SUMPRODUCT(('Budget Lead'!$M$8:$AV$8=AU$9)*('Budget Lead'!$B$21:$B$190=$B419)*('Budget Lead'!$M$21:$AV$190*1))</f>
        <v>0</v>
      </c>
      <c r="AV419" s="68" cm="1">
        <f t="array" ref="AV419">SUMPRODUCT(('Budget Lead'!$M$8:$AV$8=AV$9)*('Budget Lead'!$B$21:$B$190=$B419)*('Budget Lead'!$M$21:$AV$190*1))</f>
        <v>0</v>
      </c>
      <c r="AW419" s="69" cm="1">
        <f t="array" ref="AW419">SUMPRODUCT(('Budget Lead'!$M$8:$AV$8=AW$9)*('Budget Lead'!$B$21:$B$190=$B419)*('Budget Lead'!$M$21:$AV$190*1))</f>
        <v>0</v>
      </c>
      <c r="AX419" s="67" cm="1">
        <f t="array" ref="AX419">SUMPRODUCT(('Budget Lead'!$M$8:$AV$8=AX$9)*('Budget Lead'!$B$21:$B$190=$B419)*('Budget Lead'!$M$21:$AV$190*1))</f>
        <v>0</v>
      </c>
      <c r="AY419" s="68" cm="1">
        <f t="array" ref="AY419">SUMPRODUCT(('Budget Lead'!$M$8:$AV$8=AY$9)*('Budget Lead'!$B$21:$B$190=$B419)*('Budget Lead'!$M$21:$AV$190*1))</f>
        <v>0</v>
      </c>
      <c r="AZ419" s="69" cm="1">
        <f t="array" ref="AZ419">SUMPRODUCT(('Budget Lead'!$M$8:$AV$8=AZ$9)*('Budget Lead'!$B$21:$B$190=$B419)*('Budget Lead'!$M$21:$AV$190*1))</f>
        <v>0</v>
      </c>
      <c r="BA419" s="26"/>
      <c r="BB419" s="381"/>
      <c r="BC419" s="382"/>
      <c r="BD419" s="26"/>
      <c r="BE419" s="381">
        <f t="shared" ref="BE419:BE428" si="407">SUM(Q419:AZ419)</f>
        <v>0</v>
      </c>
      <c r="BF419" s="383">
        <f t="shared" si="403"/>
        <v>0</v>
      </c>
      <c r="BG419" s="26"/>
      <c r="BH419" s="381">
        <f t="shared" ref="BH419:BH428" si="408">BB419+BE419</f>
        <v>0</v>
      </c>
      <c r="BI419" s="383">
        <f t="shared" si="404"/>
        <v>0</v>
      </c>
    </row>
    <row r="420" spans="2:61" ht="14.5" x14ac:dyDescent="0.35">
      <c r="B420" s="61" t="s">
        <v>213</v>
      </c>
      <c r="C420" s="62">
        <f>IFERROR(VLOOKUP(B420,'Budget Lead'!B:AQ,2,FALSE),0)</f>
        <v>0</v>
      </c>
      <c r="D420" s="376">
        <f>IFERROR(VLOOKUP(B420,'Budget Lead'!B:AQ,3,FALSE),0)</f>
        <v>0</v>
      </c>
      <c r="E420" s="377">
        <f>IFERROR(VLOOKUP($B420,'Budget Lead'!$B:$AQ,4,FALSE),0)</f>
        <v>0</v>
      </c>
      <c r="F420" s="376">
        <f>IFERROR(VLOOKUP($B420,'Budget Lead'!$B:$AQ,5,FALSE),0)</f>
        <v>0</v>
      </c>
      <c r="G420" s="377">
        <f>IFERROR(VLOOKUP($B420,'Budget Lead'!$B:$AQ,6,FALSE),0)</f>
        <v>0</v>
      </c>
      <c r="H420" s="378">
        <f>IFERROR(VLOOKUP($B420,'Budget Lead'!$B:$AQ,7,FALSE),0)</f>
        <v>0</v>
      </c>
      <c r="I420" s="434">
        <f>IFERROR(VLOOKUP($B420,'Budget Lead'!$B:$AQ,8,FALSE),0)</f>
        <v>0</v>
      </c>
      <c r="J420" s="435">
        <f>IFERROR(VLOOKUP($B420,'Budget Lead'!$B:$AQ,9,FALSE),0)</f>
        <v>0</v>
      </c>
      <c r="K420" s="67">
        <f t="shared" si="405"/>
        <v>0</v>
      </c>
      <c r="L420" s="393"/>
      <c r="M420" s="393"/>
      <c r="N420" s="393"/>
      <c r="O420" s="66">
        <f t="shared" si="406"/>
        <v>0</v>
      </c>
      <c r="P420" s="26"/>
      <c r="Q420" s="67" cm="1">
        <f t="array" ref="Q420">SUMPRODUCT(('Budget Lead'!$M$8:$AV$8=Q$9)*('Budget Lead'!$B$21:$B$190=$B420)*('Budget Lead'!$M$21:$AV$190*1))</f>
        <v>0</v>
      </c>
      <c r="R420" s="68" cm="1">
        <f t="array" ref="R420">SUMPRODUCT(('Budget Lead'!$M$8:$AV$8=R$9)*('Budget Lead'!$B$21:$B$190=$B420)*('Budget Lead'!$M$21:$AV$190*1))</f>
        <v>0</v>
      </c>
      <c r="S420" s="69" cm="1">
        <f t="array" ref="S420">SUMPRODUCT(('Budget Lead'!$M$8:$AV$8=S$9)*('Budget Lead'!$B$21:$B$190=$B420)*('Budget Lead'!$M$21:$AV$190*1))</f>
        <v>0</v>
      </c>
      <c r="T420" s="67" cm="1">
        <f t="array" ref="T420">SUMPRODUCT(('Budget Lead'!$M$8:$AV$8=T$9)*('Budget Lead'!$B$21:$B$190=$B420)*('Budget Lead'!$M$21:$AV$190*1))</f>
        <v>0</v>
      </c>
      <c r="U420" s="68" cm="1">
        <f t="array" ref="U420">SUMPRODUCT(('Budget Lead'!$M$8:$AV$8=U$9)*('Budget Lead'!$B$21:$B$190=$B420)*('Budget Lead'!$M$21:$AV$190*1))</f>
        <v>0</v>
      </c>
      <c r="V420" s="69" cm="1">
        <f t="array" ref="V420">SUMPRODUCT(('Budget Lead'!$M$8:$AV$8=V$9)*('Budget Lead'!$B$21:$B$190=$B420)*('Budget Lead'!$M$21:$AV$190*1))</f>
        <v>0</v>
      </c>
      <c r="W420" s="67" cm="1">
        <f t="array" ref="W420">SUMPRODUCT(('Budget Lead'!$M$8:$AV$8=W$9)*('Budget Lead'!$B$21:$B$190=$B420)*('Budget Lead'!$M$21:$AV$190*1))</f>
        <v>0</v>
      </c>
      <c r="X420" s="68" cm="1">
        <f t="array" ref="X420">SUMPRODUCT(('Budget Lead'!$M$8:$AV$8=X$9)*('Budget Lead'!$B$21:$B$190=$B420)*('Budget Lead'!$M$21:$AV$190*1))</f>
        <v>0</v>
      </c>
      <c r="Y420" s="69" cm="1">
        <f t="array" ref="Y420">SUMPRODUCT(('Budget Lead'!$M$8:$AV$8=Y$9)*('Budget Lead'!$B$21:$B$190=$B420)*('Budget Lead'!$M$21:$AV$190*1))</f>
        <v>0</v>
      </c>
      <c r="Z420" s="67" cm="1">
        <f t="array" ref="Z420">SUMPRODUCT(('Budget Lead'!$M$8:$AV$8=Z$9)*('Budget Lead'!$B$21:$B$190=$B420)*('Budget Lead'!$M$21:$AV$190*1))</f>
        <v>0</v>
      </c>
      <c r="AA420" s="68" cm="1">
        <f t="array" ref="AA420">SUMPRODUCT(('Budget Lead'!$M$8:$AV$8=AA$9)*('Budget Lead'!$B$21:$B$190=$B420)*('Budget Lead'!$M$21:$AV$190*1))</f>
        <v>0</v>
      </c>
      <c r="AB420" s="69" cm="1">
        <f t="array" ref="AB420">SUMPRODUCT(('Budget Lead'!$M$8:$AV$8=AB$9)*('Budget Lead'!$B$21:$B$190=$B420)*('Budget Lead'!$M$21:$AV$190*1))</f>
        <v>0</v>
      </c>
      <c r="AC420" s="67" cm="1">
        <f t="array" ref="AC420">SUMPRODUCT(('Budget Lead'!$M$8:$AV$8=AC$9)*('Budget Lead'!$B$21:$B$190=$B420)*('Budget Lead'!$M$21:$AV$190*1))</f>
        <v>0</v>
      </c>
      <c r="AD420" s="68" cm="1">
        <f t="array" ref="AD420">SUMPRODUCT(('Budget Lead'!$M$8:$AV$8=AD$9)*('Budget Lead'!$B$21:$B$190=$B420)*('Budget Lead'!$M$21:$AV$190*1))</f>
        <v>0</v>
      </c>
      <c r="AE420" s="69" cm="1">
        <f t="array" ref="AE420">SUMPRODUCT(('Budget Lead'!$M$8:$AV$8=AE$9)*('Budget Lead'!$B$21:$B$190=$B420)*('Budget Lead'!$M$21:$AV$190*1))</f>
        <v>0</v>
      </c>
      <c r="AF420" s="67" cm="1">
        <f t="array" ref="AF420">SUMPRODUCT(('Budget Lead'!$M$8:$AV$8=AF$9)*('Budget Lead'!$B$21:$B$190=$B420)*('Budget Lead'!$M$21:$AV$190*1))</f>
        <v>0</v>
      </c>
      <c r="AG420" s="68" cm="1">
        <f t="array" ref="AG420">SUMPRODUCT(('Budget Lead'!$M$8:$AV$8=AG$9)*('Budget Lead'!$B$21:$B$190=$B420)*('Budget Lead'!$M$21:$AV$190*1))</f>
        <v>0</v>
      </c>
      <c r="AH420" s="69" cm="1">
        <f t="array" ref="AH420">SUMPRODUCT(('Budget Lead'!$M$8:$AV$8=AH$9)*('Budget Lead'!$B$21:$B$190=$B420)*('Budget Lead'!$M$21:$AV$190*1))</f>
        <v>0</v>
      </c>
      <c r="AI420" s="67" cm="1">
        <f t="array" ref="AI420">SUMPRODUCT(('Budget Lead'!$M$8:$AV$8=AI$9)*('Budget Lead'!$B$21:$B$190=$B420)*('Budget Lead'!$M$21:$AV$190*1))</f>
        <v>0</v>
      </c>
      <c r="AJ420" s="68" cm="1">
        <f t="array" ref="AJ420">SUMPRODUCT(('Budget Lead'!$M$8:$AV$8=AJ$9)*('Budget Lead'!$B$21:$B$190=$B420)*('Budget Lead'!$M$21:$AV$190*1))</f>
        <v>0</v>
      </c>
      <c r="AK420" s="69" cm="1">
        <f t="array" ref="AK420">SUMPRODUCT(('Budget Lead'!$M$8:$AV$8=AK$9)*('Budget Lead'!$B$21:$B$190=$B420)*('Budget Lead'!$M$21:$AV$190*1))</f>
        <v>0</v>
      </c>
      <c r="AL420" s="67" cm="1">
        <f t="array" ref="AL420">SUMPRODUCT(('Budget Lead'!$M$8:$AV$8=AL$9)*('Budget Lead'!$B$21:$B$190=$B420)*('Budget Lead'!$M$21:$AV$190*1))</f>
        <v>0</v>
      </c>
      <c r="AM420" s="68" cm="1">
        <f t="array" ref="AM420">SUMPRODUCT(('Budget Lead'!$M$8:$AV$8=AM$9)*('Budget Lead'!$B$21:$B$190=$B420)*('Budget Lead'!$M$21:$AV$190*1))</f>
        <v>0</v>
      </c>
      <c r="AN420" s="69" cm="1">
        <f t="array" ref="AN420">SUMPRODUCT(('Budget Lead'!$M$8:$AV$8=AN$9)*('Budget Lead'!$B$21:$B$190=$B420)*('Budget Lead'!$M$21:$AV$190*1))</f>
        <v>0</v>
      </c>
      <c r="AO420" s="67" cm="1">
        <f t="array" ref="AO420">SUMPRODUCT(('Budget Lead'!$M$8:$AV$8=AO$9)*('Budget Lead'!$B$21:$B$190=$B420)*('Budget Lead'!$M$21:$AV$190*1))</f>
        <v>0</v>
      </c>
      <c r="AP420" s="68" cm="1">
        <f t="array" ref="AP420">SUMPRODUCT(('Budget Lead'!$M$8:$AV$8=AP$9)*('Budget Lead'!$B$21:$B$190=$B420)*('Budget Lead'!$M$21:$AV$190*1))</f>
        <v>0</v>
      </c>
      <c r="AQ420" s="69" cm="1">
        <f t="array" ref="AQ420">SUMPRODUCT(('Budget Lead'!$M$8:$AV$8=AQ$9)*('Budget Lead'!$B$21:$B$190=$B420)*('Budget Lead'!$M$21:$AV$190*1))</f>
        <v>0</v>
      </c>
      <c r="AR420" s="67" cm="1">
        <f t="array" ref="AR420">SUMPRODUCT(('Budget Lead'!$M$8:$AV$8=AR$9)*('Budget Lead'!$B$21:$B$190=$B420)*('Budget Lead'!$M$21:$AV$190*1))</f>
        <v>0</v>
      </c>
      <c r="AS420" s="68" cm="1">
        <f t="array" ref="AS420">SUMPRODUCT(('Budget Lead'!$M$8:$AV$8=AS$9)*('Budget Lead'!$B$21:$B$190=$B420)*('Budget Lead'!$M$21:$AV$190*1))</f>
        <v>0</v>
      </c>
      <c r="AT420" s="69" cm="1">
        <f t="array" ref="AT420">SUMPRODUCT(('Budget Lead'!$M$8:$AV$8=AT$9)*('Budget Lead'!$B$21:$B$190=$B420)*('Budget Lead'!$M$21:$AV$190*1))</f>
        <v>0</v>
      </c>
      <c r="AU420" s="67" cm="1">
        <f t="array" ref="AU420">SUMPRODUCT(('Budget Lead'!$M$8:$AV$8=AU$9)*('Budget Lead'!$B$21:$B$190=$B420)*('Budget Lead'!$M$21:$AV$190*1))</f>
        <v>0</v>
      </c>
      <c r="AV420" s="68" cm="1">
        <f t="array" ref="AV420">SUMPRODUCT(('Budget Lead'!$M$8:$AV$8=AV$9)*('Budget Lead'!$B$21:$B$190=$B420)*('Budget Lead'!$M$21:$AV$190*1))</f>
        <v>0</v>
      </c>
      <c r="AW420" s="69" cm="1">
        <f t="array" ref="AW420">SUMPRODUCT(('Budget Lead'!$M$8:$AV$8=AW$9)*('Budget Lead'!$B$21:$B$190=$B420)*('Budget Lead'!$M$21:$AV$190*1))</f>
        <v>0</v>
      </c>
      <c r="AX420" s="67" cm="1">
        <f t="array" ref="AX420">SUMPRODUCT(('Budget Lead'!$M$8:$AV$8=AX$9)*('Budget Lead'!$B$21:$B$190=$B420)*('Budget Lead'!$M$21:$AV$190*1))</f>
        <v>0</v>
      </c>
      <c r="AY420" s="68" cm="1">
        <f t="array" ref="AY420">SUMPRODUCT(('Budget Lead'!$M$8:$AV$8=AY$9)*('Budget Lead'!$B$21:$B$190=$B420)*('Budget Lead'!$M$21:$AV$190*1))</f>
        <v>0</v>
      </c>
      <c r="AZ420" s="69" cm="1">
        <f t="array" ref="AZ420">SUMPRODUCT(('Budget Lead'!$M$8:$AV$8=AZ$9)*('Budget Lead'!$B$21:$B$190=$B420)*('Budget Lead'!$M$21:$AV$190*1))</f>
        <v>0</v>
      </c>
      <c r="BA420" s="26"/>
      <c r="BB420" s="381"/>
      <c r="BC420" s="382"/>
      <c r="BD420" s="26"/>
      <c r="BE420" s="381">
        <f t="shared" si="407"/>
        <v>0</v>
      </c>
      <c r="BF420" s="383">
        <f t="shared" si="403"/>
        <v>0</v>
      </c>
      <c r="BG420" s="26"/>
      <c r="BH420" s="381">
        <f t="shared" si="408"/>
        <v>0</v>
      </c>
      <c r="BI420" s="383">
        <f t="shared" si="404"/>
        <v>0</v>
      </c>
    </row>
    <row r="421" spans="2:61" ht="12" hidden="1" customHeight="1" outlineLevel="1" x14ac:dyDescent="0.35">
      <c r="B421" s="61" t="s">
        <v>214</v>
      </c>
      <c r="C421" s="62">
        <f>IFERROR(VLOOKUP(B421,'Budget Lead'!B:AQ,2,FALSE),0)</f>
        <v>0</v>
      </c>
      <c r="D421" s="376">
        <f>IFERROR(VLOOKUP(B421,'Budget Lead'!B:AQ,3,FALSE),0)</f>
        <v>0</v>
      </c>
      <c r="E421" s="377">
        <f>IFERROR(VLOOKUP($B421,'Budget Lead'!$B:$AQ,4,FALSE),0)</f>
        <v>0</v>
      </c>
      <c r="F421" s="376">
        <f>IFERROR(VLOOKUP($B421,'Budget Lead'!$B:$AQ,5,FALSE),0)</f>
        <v>0</v>
      </c>
      <c r="G421" s="377">
        <f>IFERROR(VLOOKUP($B421,'Budget Lead'!$B:$AQ,6,FALSE),0)</f>
        <v>0</v>
      </c>
      <c r="H421" s="378">
        <f>IFERROR(VLOOKUP($B421,'Budget Lead'!$B:$AQ,7,FALSE),0)</f>
        <v>0</v>
      </c>
      <c r="I421" s="434">
        <f>IFERROR(VLOOKUP($B421,'Budget Lead'!$B:$AQ,8,FALSE),0)</f>
        <v>0</v>
      </c>
      <c r="J421" s="435">
        <f>IFERROR(VLOOKUP($B421,'Budget Lead'!$B:$AQ,9,FALSE),0)</f>
        <v>0</v>
      </c>
      <c r="K421" s="67">
        <f t="shared" si="405"/>
        <v>0</v>
      </c>
      <c r="L421" s="393"/>
      <c r="M421" s="393"/>
      <c r="N421" s="393"/>
      <c r="O421" s="66">
        <f t="shared" si="406"/>
        <v>0</v>
      </c>
      <c r="P421" s="26"/>
      <c r="Q421" s="67" cm="1">
        <f t="array" ref="Q421">SUMPRODUCT(('Budget Lead'!$M$8:$AV$8=Q$9)*('Budget Lead'!$B$21:$B$190=$B421)*('Budget Lead'!$M$21:$AV$190*1))</f>
        <v>0</v>
      </c>
      <c r="R421" s="68" cm="1">
        <f t="array" ref="R421">SUMPRODUCT(('Budget Lead'!$M$8:$AV$8=R$9)*('Budget Lead'!$B$21:$B$190=$B421)*('Budget Lead'!$M$21:$AV$190*1))</f>
        <v>0</v>
      </c>
      <c r="S421" s="69" cm="1">
        <f t="array" ref="S421">SUMPRODUCT(('Budget Lead'!$M$8:$AV$8=S$9)*('Budget Lead'!$B$21:$B$190=$B421)*('Budget Lead'!$M$21:$AV$190*1))</f>
        <v>0</v>
      </c>
      <c r="T421" s="67" cm="1">
        <f t="array" ref="T421">SUMPRODUCT(('Budget Lead'!$M$8:$AV$8=T$9)*('Budget Lead'!$B$21:$B$190=$B421)*('Budget Lead'!$M$21:$AV$190*1))</f>
        <v>0</v>
      </c>
      <c r="U421" s="68" cm="1">
        <f t="array" ref="U421">SUMPRODUCT(('Budget Lead'!$M$8:$AV$8=U$9)*('Budget Lead'!$B$21:$B$190=$B421)*('Budget Lead'!$M$21:$AV$190*1))</f>
        <v>0</v>
      </c>
      <c r="V421" s="69" cm="1">
        <f t="array" ref="V421">SUMPRODUCT(('Budget Lead'!$M$8:$AV$8=V$9)*('Budget Lead'!$B$21:$B$190=$B421)*('Budget Lead'!$M$21:$AV$190*1))</f>
        <v>0</v>
      </c>
      <c r="W421" s="67" cm="1">
        <f t="array" ref="W421">SUMPRODUCT(('Budget Lead'!$M$8:$AV$8=W$9)*('Budget Lead'!$B$21:$B$190=$B421)*('Budget Lead'!$M$21:$AV$190*1))</f>
        <v>0</v>
      </c>
      <c r="X421" s="68" cm="1">
        <f t="array" ref="X421">SUMPRODUCT(('Budget Lead'!$M$8:$AV$8=X$9)*('Budget Lead'!$B$21:$B$190=$B421)*('Budget Lead'!$M$21:$AV$190*1))</f>
        <v>0</v>
      </c>
      <c r="Y421" s="69" cm="1">
        <f t="array" ref="Y421">SUMPRODUCT(('Budget Lead'!$M$8:$AV$8=Y$9)*('Budget Lead'!$B$21:$B$190=$B421)*('Budget Lead'!$M$21:$AV$190*1))</f>
        <v>0</v>
      </c>
      <c r="Z421" s="67" cm="1">
        <f t="array" ref="Z421">SUMPRODUCT(('Budget Lead'!$M$8:$AV$8=Z$9)*('Budget Lead'!$B$21:$B$190=$B421)*('Budget Lead'!$M$21:$AV$190*1))</f>
        <v>0</v>
      </c>
      <c r="AA421" s="68" cm="1">
        <f t="array" ref="AA421">SUMPRODUCT(('Budget Lead'!$M$8:$AV$8=AA$9)*('Budget Lead'!$B$21:$B$190=$B421)*('Budget Lead'!$M$21:$AV$190*1))</f>
        <v>0</v>
      </c>
      <c r="AB421" s="69" cm="1">
        <f t="array" ref="AB421">SUMPRODUCT(('Budget Lead'!$M$8:$AV$8=AB$9)*('Budget Lead'!$B$21:$B$190=$B421)*('Budget Lead'!$M$21:$AV$190*1))</f>
        <v>0</v>
      </c>
      <c r="AC421" s="67" cm="1">
        <f t="array" ref="AC421">SUMPRODUCT(('Budget Lead'!$M$8:$AV$8=AC$9)*('Budget Lead'!$B$21:$B$190=$B421)*('Budget Lead'!$M$21:$AV$190*1))</f>
        <v>0</v>
      </c>
      <c r="AD421" s="68" cm="1">
        <f t="array" ref="AD421">SUMPRODUCT(('Budget Lead'!$M$8:$AV$8=AD$9)*('Budget Lead'!$B$21:$B$190=$B421)*('Budget Lead'!$M$21:$AV$190*1))</f>
        <v>0</v>
      </c>
      <c r="AE421" s="69" cm="1">
        <f t="array" ref="AE421">SUMPRODUCT(('Budget Lead'!$M$8:$AV$8=AE$9)*('Budget Lead'!$B$21:$B$190=$B421)*('Budget Lead'!$M$21:$AV$190*1))</f>
        <v>0</v>
      </c>
      <c r="AF421" s="67" cm="1">
        <f t="array" ref="AF421">SUMPRODUCT(('Budget Lead'!$M$8:$AV$8=AF$9)*('Budget Lead'!$B$21:$B$190=$B421)*('Budget Lead'!$M$21:$AV$190*1))</f>
        <v>0</v>
      </c>
      <c r="AG421" s="68" cm="1">
        <f t="array" ref="AG421">SUMPRODUCT(('Budget Lead'!$M$8:$AV$8=AG$9)*('Budget Lead'!$B$21:$B$190=$B421)*('Budget Lead'!$M$21:$AV$190*1))</f>
        <v>0</v>
      </c>
      <c r="AH421" s="69" cm="1">
        <f t="array" ref="AH421">SUMPRODUCT(('Budget Lead'!$M$8:$AV$8=AH$9)*('Budget Lead'!$B$21:$B$190=$B421)*('Budget Lead'!$M$21:$AV$190*1))</f>
        <v>0</v>
      </c>
      <c r="AI421" s="67" cm="1">
        <f t="array" ref="AI421">SUMPRODUCT(('Budget Lead'!$M$8:$AV$8=AI$9)*('Budget Lead'!$B$21:$B$190=$B421)*('Budget Lead'!$M$21:$AV$190*1))</f>
        <v>0</v>
      </c>
      <c r="AJ421" s="68" cm="1">
        <f t="array" ref="AJ421">SUMPRODUCT(('Budget Lead'!$M$8:$AV$8=AJ$9)*('Budget Lead'!$B$21:$B$190=$B421)*('Budget Lead'!$M$21:$AV$190*1))</f>
        <v>0</v>
      </c>
      <c r="AK421" s="69" cm="1">
        <f t="array" ref="AK421">SUMPRODUCT(('Budget Lead'!$M$8:$AV$8=AK$9)*('Budget Lead'!$B$21:$B$190=$B421)*('Budget Lead'!$M$21:$AV$190*1))</f>
        <v>0</v>
      </c>
      <c r="AL421" s="67" cm="1">
        <f t="array" ref="AL421">SUMPRODUCT(('Budget Lead'!$M$8:$AV$8=AL$9)*('Budget Lead'!$B$21:$B$190=$B421)*('Budget Lead'!$M$21:$AV$190*1))</f>
        <v>0</v>
      </c>
      <c r="AM421" s="68" cm="1">
        <f t="array" ref="AM421">SUMPRODUCT(('Budget Lead'!$M$8:$AV$8=AM$9)*('Budget Lead'!$B$21:$B$190=$B421)*('Budget Lead'!$M$21:$AV$190*1))</f>
        <v>0</v>
      </c>
      <c r="AN421" s="69" cm="1">
        <f t="array" ref="AN421">SUMPRODUCT(('Budget Lead'!$M$8:$AV$8=AN$9)*('Budget Lead'!$B$21:$B$190=$B421)*('Budget Lead'!$M$21:$AV$190*1))</f>
        <v>0</v>
      </c>
      <c r="AO421" s="67" cm="1">
        <f t="array" ref="AO421">SUMPRODUCT(('Budget Lead'!$M$8:$AV$8=AO$9)*('Budget Lead'!$B$21:$B$190=$B421)*('Budget Lead'!$M$21:$AV$190*1))</f>
        <v>0</v>
      </c>
      <c r="AP421" s="68" cm="1">
        <f t="array" ref="AP421">SUMPRODUCT(('Budget Lead'!$M$8:$AV$8=AP$9)*('Budget Lead'!$B$21:$B$190=$B421)*('Budget Lead'!$M$21:$AV$190*1))</f>
        <v>0</v>
      </c>
      <c r="AQ421" s="69" cm="1">
        <f t="array" ref="AQ421">SUMPRODUCT(('Budget Lead'!$M$8:$AV$8=AQ$9)*('Budget Lead'!$B$21:$B$190=$B421)*('Budget Lead'!$M$21:$AV$190*1))</f>
        <v>0</v>
      </c>
      <c r="AR421" s="67" cm="1">
        <f t="array" ref="AR421">SUMPRODUCT(('Budget Lead'!$M$8:$AV$8=AR$9)*('Budget Lead'!$B$21:$B$190=$B421)*('Budget Lead'!$M$21:$AV$190*1))</f>
        <v>0</v>
      </c>
      <c r="AS421" s="68" cm="1">
        <f t="array" ref="AS421">SUMPRODUCT(('Budget Lead'!$M$8:$AV$8=AS$9)*('Budget Lead'!$B$21:$B$190=$B421)*('Budget Lead'!$M$21:$AV$190*1))</f>
        <v>0</v>
      </c>
      <c r="AT421" s="69" cm="1">
        <f t="array" ref="AT421">SUMPRODUCT(('Budget Lead'!$M$8:$AV$8=AT$9)*('Budget Lead'!$B$21:$B$190=$B421)*('Budget Lead'!$M$21:$AV$190*1))</f>
        <v>0</v>
      </c>
      <c r="AU421" s="67" cm="1">
        <f t="array" ref="AU421">SUMPRODUCT(('Budget Lead'!$M$8:$AV$8=AU$9)*('Budget Lead'!$B$21:$B$190=$B421)*('Budget Lead'!$M$21:$AV$190*1))</f>
        <v>0</v>
      </c>
      <c r="AV421" s="68" cm="1">
        <f t="array" ref="AV421">SUMPRODUCT(('Budget Lead'!$M$8:$AV$8=AV$9)*('Budget Lead'!$B$21:$B$190=$B421)*('Budget Lead'!$M$21:$AV$190*1))</f>
        <v>0</v>
      </c>
      <c r="AW421" s="69" cm="1">
        <f t="array" ref="AW421">SUMPRODUCT(('Budget Lead'!$M$8:$AV$8=AW$9)*('Budget Lead'!$B$21:$B$190=$B421)*('Budget Lead'!$M$21:$AV$190*1))</f>
        <v>0</v>
      </c>
      <c r="AX421" s="67" cm="1">
        <f t="array" ref="AX421">SUMPRODUCT(('Budget Lead'!$M$8:$AV$8=AX$9)*('Budget Lead'!$B$21:$B$190=$B421)*('Budget Lead'!$M$21:$AV$190*1))</f>
        <v>0</v>
      </c>
      <c r="AY421" s="68" cm="1">
        <f t="array" ref="AY421">SUMPRODUCT(('Budget Lead'!$M$8:$AV$8=AY$9)*('Budget Lead'!$B$21:$B$190=$B421)*('Budget Lead'!$M$21:$AV$190*1))</f>
        <v>0</v>
      </c>
      <c r="AZ421" s="69" cm="1">
        <f t="array" ref="AZ421">SUMPRODUCT(('Budget Lead'!$M$8:$AV$8=AZ$9)*('Budget Lead'!$B$21:$B$190=$B421)*('Budget Lead'!$M$21:$AV$190*1))</f>
        <v>0</v>
      </c>
      <c r="BA421" s="26"/>
      <c r="BB421" s="381"/>
      <c r="BC421" s="382"/>
      <c r="BD421" s="26"/>
      <c r="BE421" s="381">
        <f t="shared" si="407"/>
        <v>0</v>
      </c>
      <c r="BF421" s="383">
        <f t="shared" si="403"/>
        <v>0</v>
      </c>
      <c r="BG421" s="26"/>
      <c r="BH421" s="381">
        <f t="shared" si="408"/>
        <v>0</v>
      </c>
      <c r="BI421" s="383">
        <f t="shared" si="404"/>
        <v>0</v>
      </c>
    </row>
    <row r="422" spans="2:61" ht="12" hidden="1" customHeight="1" outlineLevel="1" x14ac:dyDescent="0.35">
      <c r="B422" s="61" t="s">
        <v>215</v>
      </c>
      <c r="C422" s="62">
        <f>IFERROR(VLOOKUP(B422,'Budget Lead'!B:AQ,2,FALSE),0)</f>
        <v>0</v>
      </c>
      <c r="D422" s="376">
        <f>IFERROR(VLOOKUP(B422,'Budget Lead'!B:AQ,3,FALSE),0)</f>
        <v>0</v>
      </c>
      <c r="E422" s="377">
        <f>IFERROR(VLOOKUP($B422,'Budget Lead'!$B:$AQ,4,FALSE),0)</f>
        <v>0</v>
      </c>
      <c r="F422" s="376">
        <f>IFERROR(VLOOKUP($B422,'Budget Lead'!$B:$AQ,5,FALSE),0)</f>
        <v>0</v>
      </c>
      <c r="G422" s="377">
        <f>IFERROR(VLOOKUP($B422,'Budget Lead'!$B:$AQ,6,FALSE),0)</f>
        <v>0</v>
      </c>
      <c r="H422" s="378">
        <f>IFERROR(VLOOKUP($B422,'Budget Lead'!$B:$AQ,7,FALSE),0)</f>
        <v>0</v>
      </c>
      <c r="I422" s="434">
        <f>IFERROR(VLOOKUP($B422,'Budget Lead'!$B:$AQ,8,FALSE),0)</f>
        <v>0</v>
      </c>
      <c r="J422" s="435">
        <f>IFERROR(VLOOKUP($B422,'Budget Lead'!$B:$AQ,9,FALSE),0)</f>
        <v>0</v>
      </c>
      <c r="K422" s="67">
        <f t="shared" si="405"/>
        <v>0</v>
      </c>
      <c r="L422" s="393"/>
      <c r="M422" s="393"/>
      <c r="N422" s="393"/>
      <c r="O422" s="66">
        <f t="shared" si="406"/>
        <v>0</v>
      </c>
      <c r="P422" s="26"/>
      <c r="Q422" s="67" cm="1">
        <f t="array" ref="Q422">SUMPRODUCT(('Budget Lead'!$M$8:$AV$8=Q$9)*('Budget Lead'!$B$21:$B$190=$B422)*('Budget Lead'!$M$21:$AV$190*1))</f>
        <v>0</v>
      </c>
      <c r="R422" s="68" cm="1">
        <f t="array" ref="R422">SUMPRODUCT(('Budget Lead'!$M$8:$AV$8=R$9)*('Budget Lead'!$B$21:$B$190=$B422)*('Budget Lead'!$M$21:$AV$190*1))</f>
        <v>0</v>
      </c>
      <c r="S422" s="69" cm="1">
        <f t="array" ref="S422">SUMPRODUCT(('Budget Lead'!$M$8:$AV$8=S$9)*('Budget Lead'!$B$21:$B$190=$B422)*('Budget Lead'!$M$21:$AV$190*1))</f>
        <v>0</v>
      </c>
      <c r="T422" s="67" cm="1">
        <f t="array" ref="T422">SUMPRODUCT(('Budget Lead'!$M$8:$AV$8=T$9)*('Budget Lead'!$B$21:$B$190=$B422)*('Budget Lead'!$M$21:$AV$190*1))</f>
        <v>0</v>
      </c>
      <c r="U422" s="68" cm="1">
        <f t="array" ref="U422">SUMPRODUCT(('Budget Lead'!$M$8:$AV$8=U$9)*('Budget Lead'!$B$21:$B$190=$B422)*('Budget Lead'!$M$21:$AV$190*1))</f>
        <v>0</v>
      </c>
      <c r="V422" s="69" cm="1">
        <f t="array" ref="V422">SUMPRODUCT(('Budget Lead'!$M$8:$AV$8=V$9)*('Budget Lead'!$B$21:$B$190=$B422)*('Budget Lead'!$M$21:$AV$190*1))</f>
        <v>0</v>
      </c>
      <c r="W422" s="67" cm="1">
        <f t="array" ref="W422">SUMPRODUCT(('Budget Lead'!$M$8:$AV$8=W$9)*('Budget Lead'!$B$21:$B$190=$B422)*('Budget Lead'!$M$21:$AV$190*1))</f>
        <v>0</v>
      </c>
      <c r="X422" s="68" cm="1">
        <f t="array" ref="X422">SUMPRODUCT(('Budget Lead'!$M$8:$AV$8=X$9)*('Budget Lead'!$B$21:$B$190=$B422)*('Budget Lead'!$M$21:$AV$190*1))</f>
        <v>0</v>
      </c>
      <c r="Y422" s="69" cm="1">
        <f t="array" ref="Y422">SUMPRODUCT(('Budget Lead'!$M$8:$AV$8=Y$9)*('Budget Lead'!$B$21:$B$190=$B422)*('Budget Lead'!$M$21:$AV$190*1))</f>
        <v>0</v>
      </c>
      <c r="Z422" s="67" cm="1">
        <f t="array" ref="Z422">SUMPRODUCT(('Budget Lead'!$M$8:$AV$8=Z$9)*('Budget Lead'!$B$21:$B$190=$B422)*('Budget Lead'!$M$21:$AV$190*1))</f>
        <v>0</v>
      </c>
      <c r="AA422" s="68" cm="1">
        <f t="array" ref="AA422">SUMPRODUCT(('Budget Lead'!$M$8:$AV$8=AA$9)*('Budget Lead'!$B$21:$B$190=$B422)*('Budget Lead'!$M$21:$AV$190*1))</f>
        <v>0</v>
      </c>
      <c r="AB422" s="69" cm="1">
        <f t="array" ref="AB422">SUMPRODUCT(('Budget Lead'!$M$8:$AV$8=AB$9)*('Budget Lead'!$B$21:$B$190=$B422)*('Budget Lead'!$M$21:$AV$190*1))</f>
        <v>0</v>
      </c>
      <c r="AC422" s="67" cm="1">
        <f t="array" ref="AC422">SUMPRODUCT(('Budget Lead'!$M$8:$AV$8=AC$9)*('Budget Lead'!$B$21:$B$190=$B422)*('Budget Lead'!$M$21:$AV$190*1))</f>
        <v>0</v>
      </c>
      <c r="AD422" s="68" cm="1">
        <f t="array" ref="AD422">SUMPRODUCT(('Budget Lead'!$M$8:$AV$8=AD$9)*('Budget Lead'!$B$21:$B$190=$B422)*('Budget Lead'!$M$21:$AV$190*1))</f>
        <v>0</v>
      </c>
      <c r="AE422" s="69" cm="1">
        <f t="array" ref="AE422">SUMPRODUCT(('Budget Lead'!$M$8:$AV$8=AE$9)*('Budget Lead'!$B$21:$B$190=$B422)*('Budget Lead'!$M$21:$AV$190*1))</f>
        <v>0</v>
      </c>
      <c r="AF422" s="67" cm="1">
        <f t="array" ref="AF422">SUMPRODUCT(('Budget Lead'!$M$8:$AV$8=AF$9)*('Budget Lead'!$B$21:$B$190=$B422)*('Budget Lead'!$M$21:$AV$190*1))</f>
        <v>0</v>
      </c>
      <c r="AG422" s="68" cm="1">
        <f t="array" ref="AG422">SUMPRODUCT(('Budget Lead'!$M$8:$AV$8=AG$9)*('Budget Lead'!$B$21:$B$190=$B422)*('Budget Lead'!$M$21:$AV$190*1))</f>
        <v>0</v>
      </c>
      <c r="AH422" s="69" cm="1">
        <f t="array" ref="AH422">SUMPRODUCT(('Budget Lead'!$M$8:$AV$8=AH$9)*('Budget Lead'!$B$21:$B$190=$B422)*('Budget Lead'!$M$21:$AV$190*1))</f>
        <v>0</v>
      </c>
      <c r="AI422" s="67" cm="1">
        <f t="array" ref="AI422">SUMPRODUCT(('Budget Lead'!$M$8:$AV$8=AI$9)*('Budget Lead'!$B$21:$B$190=$B422)*('Budget Lead'!$M$21:$AV$190*1))</f>
        <v>0</v>
      </c>
      <c r="AJ422" s="68" cm="1">
        <f t="array" ref="AJ422">SUMPRODUCT(('Budget Lead'!$M$8:$AV$8=AJ$9)*('Budget Lead'!$B$21:$B$190=$B422)*('Budget Lead'!$M$21:$AV$190*1))</f>
        <v>0</v>
      </c>
      <c r="AK422" s="69" cm="1">
        <f t="array" ref="AK422">SUMPRODUCT(('Budget Lead'!$M$8:$AV$8=AK$9)*('Budget Lead'!$B$21:$B$190=$B422)*('Budget Lead'!$M$21:$AV$190*1))</f>
        <v>0</v>
      </c>
      <c r="AL422" s="67" cm="1">
        <f t="array" ref="AL422">SUMPRODUCT(('Budget Lead'!$M$8:$AV$8=AL$9)*('Budget Lead'!$B$21:$B$190=$B422)*('Budget Lead'!$M$21:$AV$190*1))</f>
        <v>0</v>
      </c>
      <c r="AM422" s="68" cm="1">
        <f t="array" ref="AM422">SUMPRODUCT(('Budget Lead'!$M$8:$AV$8=AM$9)*('Budget Lead'!$B$21:$B$190=$B422)*('Budget Lead'!$M$21:$AV$190*1))</f>
        <v>0</v>
      </c>
      <c r="AN422" s="69" cm="1">
        <f t="array" ref="AN422">SUMPRODUCT(('Budget Lead'!$M$8:$AV$8=AN$9)*('Budget Lead'!$B$21:$B$190=$B422)*('Budget Lead'!$M$21:$AV$190*1))</f>
        <v>0</v>
      </c>
      <c r="AO422" s="67" cm="1">
        <f t="array" ref="AO422">SUMPRODUCT(('Budget Lead'!$M$8:$AV$8=AO$9)*('Budget Lead'!$B$21:$B$190=$B422)*('Budget Lead'!$M$21:$AV$190*1))</f>
        <v>0</v>
      </c>
      <c r="AP422" s="68" cm="1">
        <f t="array" ref="AP422">SUMPRODUCT(('Budget Lead'!$M$8:$AV$8=AP$9)*('Budget Lead'!$B$21:$B$190=$B422)*('Budget Lead'!$M$21:$AV$190*1))</f>
        <v>0</v>
      </c>
      <c r="AQ422" s="69" cm="1">
        <f t="array" ref="AQ422">SUMPRODUCT(('Budget Lead'!$M$8:$AV$8=AQ$9)*('Budget Lead'!$B$21:$B$190=$B422)*('Budget Lead'!$M$21:$AV$190*1))</f>
        <v>0</v>
      </c>
      <c r="AR422" s="67" cm="1">
        <f t="array" ref="AR422">SUMPRODUCT(('Budget Lead'!$M$8:$AV$8=AR$9)*('Budget Lead'!$B$21:$B$190=$B422)*('Budget Lead'!$M$21:$AV$190*1))</f>
        <v>0</v>
      </c>
      <c r="AS422" s="68" cm="1">
        <f t="array" ref="AS422">SUMPRODUCT(('Budget Lead'!$M$8:$AV$8=AS$9)*('Budget Lead'!$B$21:$B$190=$B422)*('Budget Lead'!$M$21:$AV$190*1))</f>
        <v>0</v>
      </c>
      <c r="AT422" s="69" cm="1">
        <f t="array" ref="AT422">SUMPRODUCT(('Budget Lead'!$M$8:$AV$8=AT$9)*('Budget Lead'!$B$21:$B$190=$B422)*('Budget Lead'!$M$21:$AV$190*1))</f>
        <v>0</v>
      </c>
      <c r="AU422" s="67" cm="1">
        <f t="array" ref="AU422">SUMPRODUCT(('Budget Lead'!$M$8:$AV$8=AU$9)*('Budget Lead'!$B$21:$B$190=$B422)*('Budget Lead'!$M$21:$AV$190*1))</f>
        <v>0</v>
      </c>
      <c r="AV422" s="68" cm="1">
        <f t="array" ref="AV422">SUMPRODUCT(('Budget Lead'!$M$8:$AV$8=AV$9)*('Budget Lead'!$B$21:$B$190=$B422)*('Budget Lead'!$M$21:$AV$190*1))</f>
        <v>0</v>
      </c>
      <c r="AW422" s="69" cm="1">
        <f t="array" ref="AW422">SUMPRODUCT(('Budget Lead'!$M$8:$AV$8=AW$9)*('Budget Lead'!$B$21:$B$190=$B422)*('Budget Lead'!$M$21:$AV$190*1))</f>
        <v>0</v>
      </c>
      <c r="AX422" s="67" cm="1">
        <f t="array" ref="AX422">SUMPRODUCT(('Budget Lead'!$M$8:$AV$8=AX$9)*('Budget Lead'!$B$21:$B$190=$B422)*('Budget Lead'!$M$21:$AV$190*1))</f>
        <v>0</v>
      </c>
      <c r="AY422" s="68" cm="1">
        <f t="array" ref="AY422">SUMPRODUCT(('Budget Lead'!$M$8:$AV$8=AY$9)*('Budget Lead'!$B$21:$B$190=$B422)*('Budget Lead'!$M$21:$AV$190*1))</f>
        <v>0</v>
      </c>
      <c r="AZ422" s="69" cm="1">
        <f t="array" ref="AZ422">SUMPRODUCT(('Budget Lead'!$M$8:$AV$8=AZ$9)*('Budget Lead'!$B$21:$B$190=$B422)*('Budget Lead'!$M$21:$AV$190*1))</f>
        <v>0</v>
      </c>
      <c r="BA422" s="26"/>
      <c r="BB422" s="381"/>
      <c r="BC422" s="382"/>
      <c r="BD422" s="26"/>
      <c r="BE422" s="381">
        <f t="shared" si="407"/>
        <v>0</v>
      </c>
      <c r="BF422" s="383">
        <f t="shared" si="403"/>
        <v>0</v>
      </c>
      <c r="BG422" s="26"/>
      <c r="BH422" s="381">
        <f t="shared" si="408"/>
        <v>0</v>
      </c>
      <c r="BI422" s="383">
        <f t="shared" si="404"/>
        <v>0</v>
      </c>
    </row>
    <row r="423" spans="2:61" ht="12" hidden="1" customHeight="1" outlineLevel="1" x14ac:dyDescent="0.35">
      <c r="B423" s="61" t="s">
        <v>216</v>
      </c>
      <c r="C423" s="62">
        <f>IFERROR(VLOOKUP(B423,'Budget Lead'!B:AQ,2,FALSE),0)</f>
        <v>0</v>
      </c>
      <c r="D423" s="376">
        <f>IFERROR(VLOOKUP(B423,'Budget Lead'!B:AQ,3,FALSE),0)</f>
        <v>0</v>
      </c>
      <c r="E423" s="377">
        <f>IFERROR(VLOOKUP($B423,'Budget Lead'!$B:$AQ,4,FALSE),0)</f>
        <v>0</v>
      </c>
      <c r="F423" s="376">
        <f>IFERROR(VLOOKUP($B423,'Budget Lead'!$B:$AQ,5,FALSE),0)</f>
        <v>0</v>
      </c>
      <c r="G423" s="377">
        <f>IFERROR(VLOOKUP($B423,'Budget Lead'!$B:$AQ,6,FALSE),0)</f>
        <v>0</v>
      </c>
      <c r="H423" s="378">
        <f>IFERROR(VLOOKUP($B423,'Budget Lead'!$B:$AQ,7,FALSE),0)</f>
        <v>0</v>
      </c>
      <c r="I423" s="434">
        <f>IFERROR(VLOOKUP($B423,'Budget Lead'!$B:$AQ,8,FALSE),0)</f>
        <v>0</v>
      </c>
      <c r="J423" s="435">
        <f>IFERROR(VLOOKUP($B423,'Budget Lead'!$B:$AQ,9,FALSE),0)</f>
        <v>0</v>
      </c>
      <c r="K423" s="67">
        <f t="shared" si="405"/>
        <v>0</v>
      </c>
      <c r="L423" s="393"/>
      <c r="M423" s="393"/>
      <c r="N423" s="393"/>
      <c r="O423" s="66">
        <f t="shared" si="406"/>
        <v>0</v>
      </c>
      <c r="P423" s="26"/>
      <c r="Q423" s="67" cm="1">
        <f t="array" ref="Q423">SUMPRODUCT(('Budget Lead'!$M$8:$AV$8=Q$9)*('Budget Lead'!$B$21:$B$190=$B423)*('Budget Lead'!$M$21:$AV$190*1))</f>
        <v>0</v>
      </c>
      <c r="R423" s="68" cm="1">
        <f t="array" ref="R423">SUMPRODUCT(('Budget Lead'!$M$8:$AV$8=R$9)*('Budget Lead'!$B$21:$B$190=$B423)*('Budget Lead'!$M$21:$AV$190*1))</f>
        <v>0</v>
      </c>
      <c r="S423" s="69" cm="1">
        <f t="array" ref="S423">SUMPRODUCT(('Budget Lead'!$M$8:$AV$8=S$9)*('Budget Lead'!$B$21:$B$190=$B423)*('Budget Lead'!$M$21:$AV$190*1))</f>
        <v>0</v>
      </c>
      <c r="T423" s="67" cm="1">
        <f t="array" ref="T423">SUMPRODUCT(('Budget Lead'!$M$8:$AV$8=T$9)*('Budget Lead'!$B$21:$B$190=$B423)*('Budget Lead'!$M$21:$AV$190*1))</f>
        <v>0</v>
      </c>
      <c r="U423" s="68" cm="1">
        <f t="array" ref="U423">SUMPRODUCT(('Budget Lead'!$M$8:$AV$8=U$9)*('Budget Lead'!$B$21:$B$190=$B423)*('Budget Lead'!$M$21:$AV$190*1))</f>
        <v>0</v>
      </c>
      <c r="V423" s="69" cm="1">
        <f t="array" ref="V423">SUMPRODUCT(('Budget Lead'!$M$8:$AV$8=V$9)*('Budget Lead'!$B$21:$B$190=$B423)*('Budget Lead'!$M$21:$AV$190*1))</f>
        <v>0</v>
      </c>
      <c r="W423" s="67" cm="1">
        <f t="array" ref="W423">SUMPRODUCT(('Budget Lead'!$M$8:$AV$8=W$9)*('Budget Lead'!$B$21:$B$190=$B423)*('Budget Lead'!$M$21:$AV$190*1))</f>
        <v>0</v>
      </c>
      <c r="X423" s="68" cm="1">
        <f t="array" ref="X423">SUMPRODUCT(('Budget Lead'!$M$8:$AV$8=X$9)*('Budget Lead'!$B$21:$B$190=$B423)*('Budget Lead'!$M$21:$AV$190*1))</f>
        <v>0</v>
      </c>
      <c r="Y423" s="69" cm="1">
        <f t="array" ref="Y423">SUMPRODUCT(('Budget Lead'!$M$8:$AV$8=Y$9)*('Budget Lead'!$B$21:$B$190=$B423)*('Budget Lead'!$M$21:$AV$190*1))</f>
        <v>0</v>
      </c>
      <c r="Z423" s="67" cm="1">
        <f t="array" ref="Z423">SUMPRODUCT(('Budget Lead'!$M$8:$AV$8=Z$9)*('Budget Lead'!$B$21:$B$190=$B423)*('Budget Lead'!$M$21:$AV$190*1))</f>
        <v>0</v>
      </c>
      <c r="AA423" s="68" cm="1">
        <f t="array" ref="AA423">SUMPRODUCT(('Budget Lead'!$M$8:$AV$8=AA$9)*('Budget Lead'!$B$21:$B$190=$B423)*('Budget Lead'!$M$21:$AV$190*1))</f>
        <v>0</v>
      </c>
      <c r="AB423" s="69" cm="1">
        <f t="array" ref="AB423">SUMPRODUCT(('Budget Lead'!$M$8:$AV$8=AB$9)*('Budget Lead'!$B$21:$B$190=$B423)*('Budget Lead'!$M$21:$AV$190*1))</f>
        <v>0</v>
      </c>
      <c r="AC423" s="67" cm="1">
        <f t="array" ref="AC423">SUMPRODUCT(('Budget Lead'!$M$8:$AV$8=AC$9)*('Budget Lead'!$B$21:$B$190=$B423)*('Budget Lead'!$M$21:$AV$190*1))</f>
        <v>0</v>
      </c>
      <c r="AD423" s="68" cm="1">
        <f t="array" ref="AD423">SUMPRODUCT(('Budget Lead'!$M$8:$AV$8=AD$9)*('Budget Lead'!$B$21:$B$190=$B423)*('Budget Lead'!$M$21:$AV$190*1))</f>
        <v>0</v>
      </c>
      <c r="AE423" s="69" cm="1">
        <f t="array" ref="AE423">SUMPRODUCT(('Budget Lead'!$M$8:$AV$8=AE$9)*('Budget Lead'!$B$21:$B$190=$B423)*('Budget Lead'!$M$21:$AV$190*1))</f>
        <v>0</v>
      </c>
      <c r="AF423" s="67" cm="1">
        <f t="array" ref="AF423">SUMPRODUCT(('Budget Lead'!$M$8:$AV$8=AF$9)*('Budget Lead'!$B$21:$B$190=$B423)*('Budget Lead'!$M$21:$AV$190*1))</f>
        <v>0</v>
      </c>
      <c r="AG423" s="68" cm="1">
        <f t="array" ref="AG423">SUMPRODUCT(('Budget Lead'!$M$8:$AV$8=AG$9)*('Budget Lead'!$B$21:$B$190=$B423)*('Budget Lead'!$M$21:$AV$190*1))</f>
        <v>0</v>
      </c>
      <c r="AH423" s="69" cm="1">
        <f t="array" ref="AH423">SUMPRODUCT(('Budget Lead'!$M$8:$AV$8=AH$9)*('Budget Lead'!$B$21:$B$190=$B423)*('Budget Lead'!$M$21:$AV$190*1))</f>
        <v>0</v>
      </c>
      <c r="AI423" s="67" cm="1">
        <f t="array" ref="AI423">SUMPRODUCT(('Budget Lead'!$M$8:$AV$8=AI$9)*('Budget Lead'!$B$21:$B$190=$B423)*('Budget Lead'!$M$21:$AV$190*1))</f>
        <v>0</v>
      </c>
      <c r="AJ423" s="68" cm="1">
        <f t="array" ref="AJ423">SUMPRODUCT(('Budget Lead'!$M$8:$AV$8=AJ$9)*('Budget Lead'!$B$21:$B$190=$B423)*('Budget Lead'!$M$21:$AV$190*1))</f>
        <v>0</v>
      </c>
      <c r="AK423" s="69" cm="1">
        <f t="array" ref="AK423">SUMPRODUCT(('Budget Lead'!$M$8:$AV$8=AK$9)*('Budget Lead'!$B$21:$B$190=$B423)*('Budget Lead'!$M$21:$AV$190*1))</f>
        <v>0</v>
      </c>
      <c r="AL423" s="67" cm="1">
        <f t="array" ref="AL423">SUMPRODUCT(('Budget Lead'!$M$8:$AV$8=AL$9)*('Budget Lead'!$B$21:$B$190=$B423)*('Budget Lead'!$M$21:$AV$190*1))</f>
        <v>0</v>
      </c>
      <c r="AM423" s="68" cm="1">
        <f t="array" ref="AM423">SUMPRODUCT(('Budget Lead'!$M$8:$AV$8=AM$9)*('Budget Lead'!$B$21:$B$190=$B423)*('Budget Lead'!$M$21:$AV$190*1))</f>
        <v>0</v>
      </c>
      <c r="AN423" s="69" cm="1">
        <f t="array" ref="AN423">SUMPRODUCT(('Budget Lead'!$M$8:$AV$8=AN$9)*('Budget Lead'!$B$21:$B$190=$B423)*('Budget Lead'!$M$21:$AV$190*1))</f>
        <v>0</v>
      </c>
      <c r="AO423" s="67" cm="1">
        <f t="array" ref="AO423">SUMPRODUCT(('Budget Lead'!$M$8:$AV$8=AO$9)*('Budget Lead'!$B$21:$B$190=$B423)*('Budget Lead'!$M$21:$AV$190*1))</f>
        <v>0</v>
      </c>
      <c r="AP423" s="68" cm="1">
        <f t="array" ref="AP423">SUMPRODUCT(('Budget Lead'!$M$8:$AV$8=AP$9)*('Budget Lead'!$B$21:$B$190=$B423)*('Budget Lead'!$M$21:$AV$190*1))</f>
        <v>0</v>
      </c>
      <c r="AQ423" s="69" cm="1">
        <f t="array" ref="AQ423">SUMPRODUCT(('Budget Lead'!$M$8:$AV$8=AQ$9)*('Budget Lead'!$B$21:$B$190=$B423)*('Budget Lead'!$M$21:$AV$190*1))</f>
        <v>0</v>
      </c>
      <c r="AR423" s="67" cm="1">
        <f t="array" ref="AR423">SUMPRODUCT(('Budget Lead'!$M$8:$AV$8=AR$9)*('Budget Lead'!$B$21:$B$190=$B423)*('Budget Lead'!$M$21:$AV$190*1))</f>
        <v>0</v>
      </c>
      <c r="AS423" s="68" cm="1">
        <f t="array" ref="AS423">SUMPRODUCT(('Budget Lead'!$M$8:$AV$8=AS$9)*('Budget Lead'!$B$21:$B$190=$B423)*('Budget Lead'!$M$21:$AV$190*1))</f>
        <v>0</v>
      </c>
      <c r="AT423" s="69" cm="1">
        <f t="array" ref="AT423">SUMPRODUCT(('Budget Lead'!$M$8:$AV$8=AT$9)*('Budget Lead'!$B$21:$B$190=$B423)*('Budget Lead'!$M$21:$AV$190*1))</f>
        <v>0</v>
      </c>
      <c r="AU423" s="67" cm="1">
        <f t="array" ref="AU423">SUMPRODUCT(('Budget Lead'!$M$8:$AV$8=AU$9)*('Budget Lead'!$B$21:$B$190=$B423)*('Budget Lead'!$M$21:$AV$190*1))</f>
        <v>0</v>
      </c>
      <c r="AV423" s="68" cm="1">
        <f t="array" ref="AV423">SUMPRODUCT(('Budget Lead'!$M$8:$AV$8=AV$9)*('Budget Lead'!$B$21:$B$190=$B423)*('Budget Lead'!$M$21:$AV$190*1))</f>
        <v>0</v>
      </c>
      <c r="AW423" s="69" cm="1">
        <f t="array" ref="AW423">SUMPRODUCT(('Budget Lead'!$M$8:$AV$8=AW$9)*('Budget Lead'!$B$21:$B$190=$B423)*('Budget Lead'!$M$21:$AV$190*1))</f>
        <v>0</v>
      </c>
      <c r="AX423" s="67" cm="1">
        <f t="array" ref="AX423">SUMPRODUCT(('Budget Lead'!$M$8:$AV$8=AX$9)*('Budget Lead'!$B$21:$B$190=$B423)*('Budget Lead'!$M$21:$AV$190*1))</f>
        <v>0</v>
      </c>
      <c r="AY423" s="68" cm="1">
        <f t="array" ref="AY423">SUMPRODUCT(('Budget Lead'!$M$8:$AV$8=AY$9)*('Budget Lead'!$B$21:$B$190=$B423)*('Budget Lead'!$M$21:$AV$190*1))</f>
        <v>0</v>
      </c>
      <c r="AZ423" s="69" cm="1">
        <f t="array" ref="AZ423">SUMPRODUCT(('Budget Lead'!$M$8:$AV$8=AZ$9)*('Budget Lead'!$B$21:$B$190=$B423)*('Budget Lead'!$M$21:$AV$190*1))</f>
        <v>0</v>
      </c>
      <c r="BA423" s="26"/>
      <c r="BB423" s="381"/>
      <c r="BC423" s="382"/>
      <c r="BD423" s="26"/>
      <c r="BE423" s="381">
        <f t="shared" si="407"/>
        <v>0</v>
      </c>
      <c r="BF423" s="383">
        <f t="shared" si="403"/>
        <v>0</v>
      </c>
      <c r="BG423" s="26"/>
      <c r="BH423" s="381">
        <f t="shared" si="408"/>
        <v>0</v>
      </c>
      <c r="BI423" s="383">
        <f t="shared" si="404"/>
        <v>0</v>
      </c>
    </row>
    <row r="424" spans="2:61" ht="12" hidden="1" customHeight="1" outlineLevel="1" x14ac:dyDescent="0.35">
      <c r="B424" s="61" t="s">
        <v>217</v>
      </c>
      <c r="C424" s="62">
        <f>IFERROR(VLOOKUP(B424,'Budget Lead'!B:AQ,2,FALSE),0)</f>
        <v>0</v>
      </c>
      <c r="D424" s="376">
        <f>IFERROR(VLOOKUP(B424,'Budget Lead'!B:AQ,3,FALSE),0)</f>
        <v>0</v>
      </c>
      <c r="E424" s="377">
        <f>IFERROR(VLOOKUP($B424,'Budget Lead'!$B:$AQ,4,FALSE),0)</f>
        <v>0</v>
      </c>
      <c r="F424" s="376">
        <f>IFERROR(VLOOKUP($B424,'Budget Lead'!$B:$AQ,5,FALSE),0)</f>
        <v>0</v>
      </c>
      <c r="G424" s="377">
        <f>IFERROR(VLOOKUP($B424,'Budget Lead'!$B:$AQ,6,FALSE),0)</f>
        <v>0</v>
      </c>
      <c r="H424" s="378">
        <f>IFERROR(VLOOKUP($B424,'Budget Lead'!$B:$AQ,7,FALSE),0)</f>
        <v>0</v>
      </c>
      <c r="I424" s="434">
        <f>IFERROR(VLOOKUP($B424,'Budget Lead'!$B:$AQ,8,FALSE),0)</f>
        <v>0</v>
      </c>
      <c r="J424" s="435">
        <f>IFERROR(VLOOKUP($B424,'Budget Lead'!$B:$AQ,9,FALSE),0)</f>
        <v>0</v>
      </c>
      <c r="K424" s="67">
        <f t="shared" ref="K424:K428" si="409">D424*F424*H424*J424</f>
        <v>0</v>
      </c>
      <c r="L424" s="397"/>
      <c r="M424" s="397"/>
      <c r="N424" s="397"/>
      <c r="O424" s="66">
        <f t="shared" si="406"/>
        <v>0</v>
      </c>
      <c r="P424" s="26"/>
      <c r="Q424" s="67" cm="1">
        <f t="array" ref="Q424">SUMPRODUCT(('Budget Lead'!$M$8:$AV$8=Q$9)*('Budget Lead'!$B$21:$B$190=$B424)*('Budget Lead'!$M$21:$AV$190*1))</f>
        <v>0</v>
      </c>
      <c r="R424" s="68" cm="1">
        <f t="array" ref="R424">SUMPRODUCT(('Budget Lead'!$M$8:$AV$8=R$9)*('Budget Lead'!$B$21:$B$190=$B424)*('Budget Lead'!$M$21:$AV$190*1))</f>
        <v>0</v>
      </c>
      <c r="S424" s="69" cm="1">
        <f t="array" ref="S424">SUMPRODUCT(('Budget Lead'!$M$8:$AV$8=S$9)*('Budget Lead'!$B$21:$B$190=$B424)*('Budget Lead'!$M$21:$AV$190*1))</f>
        <v>0</v>
      </c>
      <c r="T424" s="67" cm="1">
        <f t="array" ref="T424">SUMPRODUCT(('Budget Lead'!$M$8:$AV$8=T$9)*('Budget Lead'!$B$21:$B$190=$B424)*('Budget Lead'!$M$21:$AV$190*1))</f>
        <v>0</v>
      </c>
      <c r="U424" s="68" cm="1">
        <f t="array" ref="U424">SUMPRODUCT(('Budget Lead'!$M$8:$AV$8=U$9)*('Budget Lead'!$B$21:$B$190=$B424)*('Budget Lead'!$M$21:$AV$190*1))</f>
        <v>0</v>
      </c>
      <c r="V424" s="69" cm="1">
        <f t="array" ref="V424">SUMPRODUCT(('Budget Lead'!$M$8:$AV$8=V$9)*('Budget Lead'!$B$21:$B$190=$B424)*('Budget Lead'!$M$21:$AV$190*1))</f>
        <v>0</v>
      </c>
      <c r="W424" s="67" cm="1">
        <f t="array" ref="W424">SUMPRODUCT(('Budget Lead'!$M$8:$AV$8=W$9)*('Budget Lead'!$B$21:$B$190=$B424)*('Budget Lead'!$M$21:$AV$190*1))</f>
        <v>0</v>
      </c>
      <c r="X424" s="68" cm="1">
        <f t="array" ref="X424">SUMPRODUCT(('Budget Lead'!$M$8:$AV$8=X$9)*('Budget Lead'!$B$21:$B$190=$B424)*('Budget Lead'!$M$21:$AV$190*1))</f>
        <v>0</v>
      </c>
      <c r="Y424" s="69" cm="1">
        <f t="array" ref="Y424">SUMPRODUCT(('Budget Lead'!$M$8:$AV$8=Y$9)*('Budget Lead'!$B$21:$B$190=$B424)*('Budget Lead'!$M$21:$AV$190*1))</f>
        <v>0</v>
      </c>
      <c r="Z424" s="67" cm="1">
        <f t="array" ref="Z424">SUMPRODUCT(('Budget Lead'!$M$8:$AV$8=Z$9)*('Budget Lead'!$B$21:$B$190=$B424)*('Budget Lead'!$M$21:$AV$190*1))</f>
        <v>0</v>
      </c>
      <c r="AA424" s="68" cm="1">
        <f t="array" ref="AA424">SUMPRODUCT(('Budget Lead'!$M$8:$AV$8=AA$9)*('Budget Lead'!$B$21:$B$190=$B424)*('Budget Lead'!$M$21:$AV$190*1))</f>
        <v>0</v>
      </c>
      <c r="AB424" s="69" cm="1">
        <f t="array" ref="AB424">SUMPRODUCT(('Budget Lead'!$M$8:$AV$8=AB$9)*('Budget Lead'!$B$21:$B$190=$B424)*('Budget Lead'!$M$21:$AV$190*1))</f>
        <v>0</v>
      </c>
      <c r="AC424" s="67" cm="1">
        <f t="array" ref="AC424">SUMPRODUCT(('Budget Lead'!$M$8:$AV$8=AC$9)*('Budget Lead'!$B$21:$B$190=$B424)*('Budget Lead'!$M$21:$AV$190*1))</f>
        <v>0</v>
      </c>
      <c r="AD424" s="68" cm="1">
        <f t="array" ref="AD424">SUMPRODUCT(('Budget Lead'!$M$8:$AV$8=AD$9)*('Budget Lead'!$B$21:$B$190=$B424)*('Budget Lead'!$M$21:$AV$190*1))</f>
        <v>0</v>
      </c>
      <c r="AE424" s="69" cm="1">
        <f t="array" ref="AE424">SUMPRODUCT(('Budget Lead'!$M$8:$AV$8=AE$9)*('Budget Lead'!$B$21:$B$190=$B424)*('Budget Lead'!$M$21:$AV$190*1))</f>
        <v>0</v>
      </c>
      <c r="AF424" s="67" cm="1">
        <f t="array" ref="AF424">SUMPRODUCT(('Budget Lead'!$M$8:$AV$8=AF$9)*('Budget Lead'!$B$21:$B$190=$B424)*('Budget Lead'!$M$21:$AV$190*1))</f>
        <v>0</v>
      </c>
      <c r="AG424" s="68" cm="1">
        <f t="array" ref="AG424">SUMPRODUCT(('Budget Lead'!$M$8:$AV$8=AG$9)*('Budget Lead'!$B$21:$B$190=$B424)*('Budget Lead'!$M$21:$AV$190*1))</f>
        <v>0</v>
      </c>
      <c r="AH424" s="69" cm="1">
        <f t="array" ref="AH424">SUMPRODUCT(('Budget Lead'!$M$8:$AV$8=AH$9)*('Budget Lead'!$B$21:$B$190=$B424)*('Budget Lead'!$M$21:$AV$190*1))</f>
        <v>0</v>
      </c>
      <c r="AI424" s="67" cm="1">
        <f t="array" ref="AI424">SUMPRODUCT(('Budget Lead'!$M$8:$AV$8=AI$9)*('Budget Lead'!$B$21:$B$190=$B424)*('Budget Lead'!$M$21:$AV$190*1))</f>
        <v>0</v>
      </c>
      <c r="AJ424" s="68" cm="1">
        <f t="array" ref="AJ424">SUMPRODUCT(('Budget Lead'!$M$8:$AV$8=AJ$9)*('Budget Lead'!$B$21:$B$190=$B424)*('Budget Lead'!$M$21:$AV$190*1))</f>
        <v>0</v>
      </c>
      <c r="AK424" s="69" cm="1">
        <f t="array" ref="AK424">SUMPRODUCT(('Budget Lead'!$M$8:$AV$8=AK$9)*('Budget Lead'!$B$21:$B$190=$B424)*('Budget Lead'!$M$21:$AV$190*1))</f>
        <v>0</v>
      </c>
      <c r="AL424" s="67" cm="1">
        <f t="array" ref="AL424">SUMPRODUCT(('Budget Lead'!$M$8:$AV$8=AL$9)*('Budget Lead'!$B$21:$B$190=$B424)*('Budget Lead'!$M$21:$AV$190*1))</f>
        <v>0</v>
      </c>
      <c r="AM424" s="68" cm="1">
        <f t="array" ref="AM424">SUMPRODUCT(('Budget Lead'!$M$8:$AV$8=AM$9)*('Budget Lead'!$B$21:$B$190=$B424)*('Budget Lead'!$M$21:$AV$190*1))</f>
        <v>0</v>
      </c>
      <c r="AN424" s="69" cm="1">
        <f t="array" ref="AN424">SUMPRODUCT(('Budget Lead'!$M$8:$AV$8=AN$9)*('Budget Lead'!$B$21:$B$190=$B424)*('Budget Lead'!$M$21:$AV$190*1))</f>
        <v>0</v>
      </c>
      <c r="AO424" s="67" cm="1">
        <f t="array" ref="AO424">SUMPRODUCT(('Budget Lead'!$M$8:$AV$8=AO$9)*('Budget Lead'!$B$21:$B$190=$B424)*('Budget Lead'!$M$21:$AV$190*1))</f>
        <v>0</v>
      </c>
      <c r="AP424" s="68" cm="1">
        <f t="array" ref="AP424">SUMPRODUCT(('Budget Lead'!$M$8:$AV$8=AP$9)*('Budget Lead'!$B$21:$B$190=$B424)*('Budget Lead'!$M$21:$AV$190*1))</f>
        <v>0</v>
      </c>
      <c r="AQ424" s="69" cm="1">
        <f t="array" ref="AQ424">SUMPRODUCT(('Budget Lead'!$M$8:$AV$8=AQ$9)*('Budget Lead'!$B$21:$B$190=$B424)*('Budget Lead'!$M$21:$AV$190*1))</f>
        <v>0</v>
      </c>
      <c r="AR424" s="67" cm="1">
        <f t="array" ref="AR424">SUMPRODUCT(('Budget Lead'!$M$8:$AV$8=AR$9)*('Budget Lead'!$B$21:$B$190=$B424)*('Budget Lead'!$M$21:$AV$190*1))</f>
        <v>0</v>
      </c>
      <c r="AS424" s="68" cm="1">
        <f t="array" ref="AS424">SUMPRODUCT(('Budget Lead'!$M$8:$AV$8=AS$9)*('Budget Lead'!$B$21:$B$190=$B424)*('Budget Lead'!$M$21:$AV$190*1))</f>
        <v>0</v>
      </c>
      <c r="AT424" s="69" cm="1">
        <f t="array" ref="AT424">SUMPRODUCT(('Budget Lead'!$M$8:$AV$8=AT$9)*('Budget Lead'!$B$21:$B$190=$B424)*('Budget Lead'!$M$21:$AV$190*1))</f>
        <v>0</v>
      </c>
      <c r="AU424" s="67" cm="1">
        <f t="array" ref="AU424">SUMPRODUCT(('Budget Lead'!$M$8:$AV$8=AU$9)*('Budget Lead'!$B$21:$B$190=$B424)*('Budget Lead'!$M$21:$AV$190*1))</f>
        <v>0</v>
      </c>
      <c r="AV424" s="68" cm="1">
        <f t="array" ref="AV424">SUMPRODUCT(('Budget Lead'!$M$8:$AV$8=AV$9)*('Budget Lead'!$B$21:$B$190=$B424)*('Budget Lead'!$M$21:$AV$190*1))</f>
        <v>0</v>
      </c>
      <c r="AW424" s="69" cm="1">
        <f t="array" ref="AW424">SUMPRODUCT(('Budget Lead'!$M$8:$AV$8=AW$9)*('Budget Lead'!$B$21:$B$190=$B424)*('Budget Lead'!$M$21:$AV$190*1))</f>
        <v>0</v>
      </c>
      <c r="AX424" s="67" cm="1">
        <f t="array" ref="AX424">SUMPRODUCT(('Budget Lead'!$M$8:$AV$8=AX$9)*('Budget Lead'!$B$21:$B$190=$B424)*('Budget Lead'!$M$21:$AV$190*1))</f>
        <v>0</v>
      </c>
      <c r="AY424" s="68" cm="1">
        <f t="array" ref="AY424">SUMPRODUCT(('Budget Lead'!$M$8:$AV$8=AY$9)*('Budget Lead'!$B$21:$B$190=$B424)*('Budget Lead'!$M$21:$AV$190*1))</f>
        <v>0</v>
      </c>
      <c r="AZ424" s="69" cm="1">
        <f t="array" ref="AZ424">SUMPRODUCT(('Budget Lead'!$M$8:$AV$8=AZ$9)*('Budget Lead'!$B$21:$B$190=$B424)*('Budget Lead'!$M$21:$AV$190*1))</f>
        <v>0</v>
      </c>
      <c r="BA424" s="26"/>
      <c r="BB424" s="381"/>
      <c r="BC424" s="382"/>
      <c r="BD424" s="26"/>
      <c r="BE424" s="381">
        <f t="shared" si="407"/>
        <v>0</v>
      </c>
      <c r="BF424" s="383">
        <f t="shared" si="403"/>
        <v>0</v>
      </c>
      <c r="BG424" s="26"/>
      <c r="BH424" s="381">
        <f t="shared" si="408"/>
        <v>0</v>
      </c>
      <c r="BI424" s="383">
        <f t="shared" si="404"/>
        <v>0</v>
      </c>
    </row>
    <row r="425" spans="2:61" ht="12" hidden="1" customHeight="1" outlineLevel="1" x14ac:dyDescent="0.35">
      <c r="B425" s="61" t="s">
        <v>218</v>
      </c>
      <c r="C425" s="62">
        <f>IFERROR(VLOOKUP(B425,'Budget Lead'!B:AQ,2,FALSE),0)</f>
        <v>0</v>
      </c>
      <c r="D425" s="376">
        <f>IFERROR(VLOOKUP(B425,'Budget Lead'!B:AQ,3,FALSE),0)</f>
        <v>0</v>
      </c>
      <c r="E425" s="377">
        <f>IFERROR(VLOOKUP($B425,'Budget Lead'!$B:$AQ,4,FALSE),0)</f>
        <v>0</v>
      </c>
      <c r="F425" s="376">
        <f>IFERROR(VLOOKUP($B425,'Budget Lead'!$B:$AQ,5,FALSE),0)</f>
        <v>0</v>
      </c>
      <c r="G425" s="377">
        <f>IFERROR(VLOOKUP($B425,'Budget Lead'!$B:$AQ,6,FALSE),0)</f>
        <v>0</v>
      </c>
      <c r="H425" s="378">
        <f>IFERROR(VLOOKUP($B425,'Budget Lead'!$B:$AQ,7,FALSE),0)</f>
        <v>0</v>
      </c>
      <c r="I425" s="434">
        <f>IFERROR(VLOOKUP($B425,'Budget Lead'!$B:$AQ,8,FALSE),0)</f>
        <v>0</v>
      </c>
      <c r="J425" s="435">
        <f>IFERROR(VLOOKUP($B425,'Budget Lead'!$B:$AQ,9,FALSE),0)</f>
        <v>0</v>
      </c>
      <c r="K425" s="67">
        <f t="shared" si="409"/>
        <v>0</v>
      </c>
      <c r="L425" s="397"/>
      <c r="M425" s="397"/>
      <c r="N425" s="397"/>
      <c r="O425" s="66">
        <f t="shared" si="406"/>
        <v>0</v>
      </c>
      <c r="P425" s="26"/>
      <c r="Q425" s="67" cm="1">
        <f t="array" ref="Q425">SUMPRODUCT(('Budget Lead'!$M$8:$AV$8=Q$9)*('Budget Lead'!$B$21:$B$190=$B425)*('Budget Lead'!$M$21:$AV$190*1))</f>
        <v>0</v>
      </c>
      <c r="R425" s="68" cm="1">
        <f t="array" ref="R425">SUMPRODUCT(('Budget Lead'!$M$8:$AV$8=R$9)*('Budget Lead'!$B$21:$B$190=$B425)*('Budget Lead'!$M$21:$AV$190*1))</f>
        <v>0</v>
      </c>
      <c r="S425" s="69" cm="1">
        <f t="array" ref="S425">SUMPRODUCT(('Budget Lead'!$M$8:$AV$8=S$9)*('Budget Lead'!$B$21:$B$190=$B425)*('Budget Lead'!$M$21:$AV$190*1))</f>
        <v>0</v>
      </c>
      <c r="T425" s="67" cm="1">
        <f t="array" ref="T425">SUMPRODUCT(('Budget Lead'!$M$8:$AV$8=T$9)*('Budget Lead'!$B$21:$B$190=$B425)*('Budget Lead'!$M$21:$AV$190*1))</f>
        <v>0</v>
      </c>
      <c r="U425" s="68" cm="1">
        <f t="array" ref="U425">SUMPRODUCT(('Budget Lead'!$M$8:$AV$8=U$9)*('Budget Lead'!$B$21:$B$190=$B425)*('Budget Lead'!$M$21:$AV$190*1))</f>
        <v>0</v>
      </c>
      <c r="V425" s="69" cm="1">
        <f t="array" ref="V425">SUMPRODUCT(('Budget Lead'!$M$8:$AV$8=V$9)*('Budget Lead'!$B$21:$B$190=$B425)*('Budget Lead'!$M$21:$AV$190*1))</f>
        <v>0</v>
      </c>
      <c r="W425" s="67" cm="1">
        <f t="array" ref="W425">SUMPRODUCT(('Budget Lead'!$M$8:$AV$8=W$9)*('Budget Lead'!$B$21:$B$190=$B425)*('Budget Lead'!$M$21:$AV$190*1))</f>
        <v>0</v>
      </c>
      <c r="X425" s="68" cm="1">
        <f t="array" ref="X425">SUMPRODUCT(('Budget Lead'!$M$8:$AV$8=X$9)*('Budget Lead'!$B$21:$B$190=$B425)*('Budget Lead'!$M$21:$AV$190*1))</f>
        <v>0</v>
      </c>
      <c r="Y425" s="69" cm="1">
        <f t="array" ref="Y425">SUMPRODUCT(('Budget Lead'!$M$8:$AV$8=Y$9)*('Budget Lead'!$B$21:$B$190=$B425)*('Budget Lead'!$M$21:$AV$190*1))</f>
        <v>0</v>
      </c>
      <c r="Z425" s="67" cm="1">
        <f t="array" ref="Z425">SUMPRODUCT(('Budget Lead'!$M$8:$AV$8=Z$9)*('Budget Lead'!$B$21:$B$190=$B425)*('Budget Lead'!$M$21:$AV$190*1))</f>
        <v>0</v>
      </c>
      <c r="AA425" s="68" cm="1">
        <f t="array" ref="AA425">SUMPRODUCT(('Budget Lead'!$M$8:$AV$8=AA$9)*('Budget Lead'!$B$21:$B$190=$B425)*('Budget Lead'!$M$21:$AV$190*1))</f>
        <v>0</v>
      </c>
      <c r="AB425" s="69" cm="1">
        <f t="array" ref="AB425">SUMPRODUCT(('Budget Lead'!$M$8:$AV$8=AB$9)*('Budget Lead'!$B$21:$B$190=$B425)*('Budget Lead'!$M$21:$AV$190*1))</f>
        <v>0</v>
      </c>
      <c r="AC425" s="67" cm="1">
        <f t="array" ref="AC425">SUMPRODUCT(('Budget Lead'!$M$8:$AV$8=AC$9)*('Budget Lead'!$B$21:$B$190=$B425)*('Budget Lead'!$M$21:$AV$190*1))</f>
        <v>0</v>
      </c>
      <c r="AD425" s="68" cm="1">
        <f t="array" ref="AD425">SUMPRODUCT(('Budget Lead'!$M$8:$AV$8=AD$9)*('Budget Lead'!$B$21:$B$190=$B425)*('Budget Lead'!$M$21:$AV$190*1))</f>
        <v>0</v>
      </c>
      <c r="AE425" s="69" cm="1">
        <f t="array" ref="AE425">SUMPRODUCT(('Budget Lead'!$M$8:$AV$8=AE$9)*('Budget Lead'!$B$21:$B$190=$B425)*('Budget Lead'!$M$21:$AV$190*1))</f>
        <v>0</v>
      </c>
      <c r="AF425" s="67" cm="1">
        <f t="array" ref="AF425">SUMPRODUCT(('Budget Lead'!$M$8:$AV$8=AF$9)*('Budget Lead'!$B$21:$B$190=$B425)*('Budget Lead'!$M$21:$AV$190*1))</f>
        <v>0</v>
      </c>
      <c r="AG425" s="68" cm="1">
        <f t="array" ref="AG425">SUMPRODUCT(('Budget Lead'!$M$8:$AV$8=AG$9)*('Budget Lead'!$B$21:$B$190=$B425)*('Budget Lead'!$M$21:$AV$190*1))</f>
        <v>0</v>
      </c>
      <c r="AH425" s="69" cm="1">
        <f t="array" ref="AH425">SUMPRODUCT(('Budget Lead'!$M$8:$AV$8=AH$9)*('Budget Lead'!$B$21:$B$190=$B425)*('Budget Lead'!$M$21:$AV$190*1))</f>
        <v>0</v>
      </c>
      <c r="AI425" s="67" cm="1">
        <f t="array" ref="AI425">SUMPRODUCT(('Budget Lead'!$M$8:$AV$8=AI$9)*('Budget Lead'!$B$21:$B$190=$B425)*('Budget Lead'!$M$21:$AV$190*1))</f>
        <v>0</v>
      </c>
      <c r="AJ425" s="68" cm="1">
        <f t="array" ref="AJ425">SUMPRODUCT(('Budget Lead'!$M$8:$AV$8=AJ$9)*('Budget Lead'!$B$21:$B$190=$B425)*('Budget Lead'!$M$21:$AV$190*1))</f>
        <v>0</v>
      </c>
      <c r="AK425" s="69" cm="1">
        <f t="array" ref="AK425">SUMPRODUCT(('Budget Lead'!$M$8:$AV$8=AK$9)*('Budget Lead'!$B$21:$B$190=$B425)*('Budget Lead'!$M$21:$AV$190*1))</f>
        <v>0</v>
      </c>
      <c r="AL425" s="67" cm="1">
        <f t="array" ref="AL425">SUMPRODUCT(('Budget Lead'!$M$8:$AV$8=AL$9)*('Budget Lead'!$B$21:$B$190=$B425)*('Budget Lead'!$M$21:$AV$190*1))</f>
        <v>0</v>
      </c>
      <c r="AM425" s="68" cm="1">
        <f t="array" ref="AM425">SUMPRODUCT(('Budget Lead'!$M$8:$AV$8=AM$9)*('Budget Lead'!$B$21:$B$190=$B425)*('Budget Lead'!$M$21:$AV$190*1))</f>
        <v>0</v>
      </c>
      <c r="AN425" s="69" cm="1">
        <f t="array" ref="AN425">SUMPRODUCT(('Budget Lead'!$M$8:$AV$8=AN$9)*('Budget Lead'!$B$21:$B$190=$B425)*('Budget Lead'!$M$21:$AV$190*1))</f>
        <v>0</v>
      </c>
      <c r="AO425" s="67" cm="1">
        <f t="array" ref="AO425">SUMPRODUCT(('Budget Lead'!$M$8:$AV$8=AO$9)*('Budget Lead'!$B$21:$B$190=$B425)*('Budget Lead'!$M$21:$AV$190*1))</f>
        <v>0</v>
      </c>
      <c r="AP425" s="68" cm="1">
        <f t="array" ref="AP425">SUMPRODUCT(('Budget Lead'!$M$8:$AV$8=AP$9)*('Budget Lead'!$B$21:$B$190=$B425)*('Budget Lead'!$M$21:$AV$190*1))</f>
        <v>0</v>
      </c>
      <c r="AQ425" s="69" cm="1">
        <f t="array" ref="AQ425">SUMPRODUCT(('Budget Lead'!$M$8:$AV$8=AQ$9)*('Budget Lead'!$B$21:$B$190=$B425)*('Budget Lead'!$M$21:$AV$190*1))</f>
        <v>0</v>
      </c>
      <c r="AR425" s="67" cm="1">
        <f t="array" ref="AR425">SUMPRODUCT(('Budget Lead'!$M$8:$AV$8=AR$9)*('Budget Lead'!$B$21:$B$190=$B425)*('Budget Lead'!$M$21:$AV$190*1))</f>
        <v>0</v>
      </c>
      <c r="AS425" s="68" cm="1">
        <f t="array" ref="AS425">SUMPRODUCT(('Budget Lead'!$M$8:$AV$8=AS$9)*('Budget Lead'!$B$21:$B$190=$B425)*('Budget Lead'!$M$21:$AV$190*1))</f>
        <v>0</v>
      </c>
      <c r="AT425" s="69" cm="1">
        <f t="array" ref="AT425">SUMPRODUCT(('Budget Lead'!$M$8:$AV$8=AT$9)*('Budget Lead'!$B$21:$B$190=$B425)*('Budget Lead'!$M$21:$AV$190*1))</f>
        <v>0</v>
      </c>
      <c r="AU425" s="67" cm="1">
        <f t="array" ref="AU425">SUMPRODUCT(('Budget Lead'!$M$8:$AV$8=AU$9)*('Budget Lead'!$B$21:$B$190=$B425)*('Budget Lead'!$M$21:$AV$190*1))</f>
        <v>0</v>
      </c>
      <c r="AV425" s="68" cm="1">
        <f t="array" ref="AV425">SUMPRODUCT(('Budget Lead'!$M$8:$AV$8=AV$9)*('Budget Lead'!$B$21:$B$190=$B425)*('Budget Lead'!$M$21:$AV$190*1))</f>
        <v>0</v>
      </c>
      <c r="AW425" s="69" cm="1">
        <f t="array" ref="AW425">SUMPRODUCT(('Budget Lead'!$M$8:$AV$8=AW$9)*('Budget Lead'!$B$21:$B$190=$B425)*('Budget Lead'!$M$21:$AV$190*1))</f>
        <v>0</v>
      </c>
      <c r="AX425" s="67" cm="1">
        <f t="array" ref="AX425">SUMPRODUCT(('Budget Lead'!$M$8:$AV$8=AX$9)*('Budget Lead'!$B$21:$B$190=$B425)*('Budget Lead'!$M$21:$AV$190*1))</f>
        <v>0</v>
      </c>
      <c r="AY425" s="68" cm="1">
        <f t="array" ref="AY425">SUMPRODUCT(('Budget Lead'!$M$8:$AV$8=AY$9)*('Budget Lead'!$B$21:$B$190=$B425)*('Budget Lead'!$M$21:$AV$190*1))</f>
        <v>0</v>
      </c>
      <c r="AZ425" s="69" cm="1">
        <f t="array" ref="AZ425">SUMPRODUCT(('Budget Lead'!$M$8:$AV$8=AZ$9)*('Budget Lead'!$B$21:$B$190=$B425)*('Budget Lead'!$M$21:$AV$190*1))</f>
        <v>0</v>
      </c>
      <c r="BA425" s="26"/>
      <c r="BB425" s="381"/>
      <c r="BC425" s="382"/>
      <c r="BD425" s="26"/>
      <c r="BE425" s="381">
        <f t="shared" si="407"/>
        <v>0</v>
      </c>
      <c r="BF425" s="383">
        <f t="shared" si="403"/>
        <v>0</v>
      </c>
      <c r="BG425" s="26"/>
      <c r="BH425" s="381">
        <f t="shared" si="408"/>
        <v>0</v>
      </c>
      <c r="BI425" s="383">
        <f t="shared" si="404"/>
        <v>0</v>
      </c>
    </row>
    <row r="426" spans="2:61" ht="12" hidden="1" customHeight="1" outlineLevel="1" x14ac:dyDescent="0.35">
      <c r="B426" s="61" t="s">
        <v>219</v>
      </c>
      <c r="C426" s="62">
        <f>IFERROR(VLOOKUP(B426,'Budget Lead'!B:AQ,2,FALSE),0)</f>
        <v>0</v>
      </c>
      <c r="D426" s="376">
        <f>IFERROR(VLOOKUP(B426,'Budget Lead'!B:AQ,3,FALSE),0)</f>
        <v>0</v>
      </c>
      <c r="E426" s="377">
        <f>IFERROR(VLOOKUP($B426,'Budget Lead'!$B:$AQ,4,FALSE),0)</f>
        <v>0</v>
      </c>
      <c r="F426" s="376">
        <f>IFERROR(VLOOKUP($B426,'Budget Lead'!$B:$AQ,5,FALSE),0)</f>
        <v>0</v>
      </c>
      <c r="G426" s="377">
        <f>IFERROR(VLOOKUP($B426,'Budget Lead'!$B:$AQ,6,FALSE),0)</f>
        <v>0</v>
      </c>
      <c r="H426" s="378">
        <f>IFERROR(VLOOKUP($B426,'Budget Lead'!$B:$AQ,7,FALSE),0)</f>
        <v>0</v>
      </c>
      <c r="I426" s="434">
        <f>IFERROR(VLOOKUP($B426,'Budget Lead'!$B:$AQ,8,FALSE),0)</f>
        <v>0</v>
      </c>
      <c r="J426" s="435">
        <f>IFERROR(VLOOKUP($B426,'Budget Lead'!$B:$AQ,9,FALSE),0)</f>
        <v>0</v>
      </c>
      <c r="K426" s="67">
        <f t="shared" si="409"/>
        <v>0</v>
      </c>
      <c r="L426" s="397"/>
      <c r="M426" s="397"/>
      <c r="N426" s="397"/>
      <c r="O426" s="66">
        <f t="shared" si="406"/>
        <v>0</v>
      </c>
      <c r="P426" s="26"/>
      <c r="Q426" s="67" cm="1">
        <f t="array" ref="Q426">SUMPRODUCT(('Budget Lead'!$M$8:$AV$8=Q$9)*('Budget Lead'!$B$21:$B$190=$B426)*('Budget Lead'!$M$21:$AV$190*1))</f>
        <v>0</v>
      </c>
      <c r="R426" s="68" cm="1">
        <f t="array" ref="R426">SUMPRODUCT(('Budget Lead'!$M$8:$AV$8=R$9)*('Budget Lead'!$B$21:$B$190=$B426)*('Budget Lead'!$M$21:$AV$190*1))</f>
        <v>0</v>
      </c>
      <c r="S426" s="69" cm="1">
        <f t="array" ref="S426">SUMPRODUCT(('Budget Lead'!$M$8:$AV$8=S$9)*('Budget Lead'!$B$21:$B$190=$B426)*('Budget Lead'!$M$21:$AV$190*1))</f>
        <v>0</v>
      </c>
      <c r="T426" s="67" cm="1">
        <f t="array" ref="T426">SUMPRODUCT(('Budget Lead'!$M$8:$AV$8=T$9)*('Budget Lead'!$B$21:$B$190=$B426)*('Budget Lead'!$M$21:$AV$190*1))</f>
        <v>0</v>
      </c>
      <c r="U426" s="68" cm="1">
        <f t="array" ref="U426">SUMPRODUCT(('Budget Lead'!$M$8:$AV$8=U$9)*('Budget Lead'!$B$21:$B$190=$B426)*('Budget Lead'!$M$21:$AV$190*1))</f>
        <v>0</v>
      </c>
      <c r="V426" s="69" cm="1">
        <f t="array" ref="V426">SUMPRODUCT(('Budget Lead'!$M$8:$AV$8=V$9)*('Budget Lead'!$B$21:$B$190=$B426)*('Budget Lead'!$M$21:$AV$190*1))</f>
        <v>0</v>
      </c>
      <c r="W426" s="67" cm="1">
        <f t="array" ref="W426">SUMPRODUCT(('Budget Lead'!$M$8:$AV$8=W$9)*('Budget Lead'!$B$21:$B$190=$B426)*('Budget Lead'!$M$21:$AV$190*1))</f>
        <v>0</v>
      </c>
      <c r="X426" s="68" cm="1">
        <f t="array" ref="X426">SUMPRODUCT(('Budget Lead'!$M$8:$AV$8=X$9)*('Budget Lead'!$B$21:$B$190=$B426)*('Budget Lead'!$M$21:$AV$190*1))</f>
        <v>0</v>
      </c>
      <c r="Y426" s="69" cm="1">
        <f t="array" ref="Y426">SUMPRODUCT(('Budget Lead'!$M$8:$AV$8=Y$9)*('Budget Lead'!$B$21:$B$190=$B426)*('Budget Lead'!$M$21:$AV$190*1))</f>
        <v>0</v>
      </c>
      <c r="Z426" s="67" cm="1">
        <f t="array" ref="Z426">SUMPRODUCT(('Budget Lead'!$M$8:$AV$8=Z$9)*('Budget Lead'!$B$21:$B$190=$B426)*('Budget Lead'!$M$21:$AV$190*1))</f>
        <v>0</v>
      </c>
      <c r="AA426" s="68" cm="1">
        <f t="array" ref="AA426">SUMPRODUCT(('Budget Lead'!$M$8:$AV$8=AA$9)*('Budget Lead'!$B$21:$B$190=$B426)*('Budget Lead'!$M$21:$AV$190*1))</f>
        <v>0</v>
      </c>
      <c r="AB426" s="69" cm="1">
        <f t="array" ref="AB426">SUMPRODUCT(('Budget Lead'!$M$8:$AV$8=AB$9)*('Budget Lead'!$B$21:$B$190=$B426)*('Budget Lead'!$M$21:$AV$190*1))</f>
        <v>0</v>
      </c>
      <c r="AC426" s="67" cm="1">
        <f t="array" ref="AC426">SUMPRODUCT(('Budget Lead'!$M$8:$AV$8=AC$9)*('Budget Lead'!$B$21:$B$190=$B426)*('Budget Lead'!$M$21:$AV$190*1))</f>
        <v>0</v>
      </c>
      <c r="AD426" s="68" cm="1">
        <f t="array" ref="AD426">SUMPRODUCT(('Budget Lead'!$M$8:$AV$8=AD$9)*('Budget Lead'!$B$21:$B$190=$B426)*('Budget Lead'!$M$21:$AV$190*1))</f>
        <v>0</v>
      </c>
      <c r="AE426" s="69" cm="1">
        <f t="array" ref="AE426">SUMPRODUCT(('Budget Lead'!$M$8:$AV$8=AE$9)*('Budget Lead'!$B$21:$B$190=$B426)*('Budget Lead'!$M$21:$AV$190*1))</f>
        <v>0</v>
      </c>
      <c r="AF426" s="67" cm="1">
        <f t="array" ref="AF426">SUMPRODUCT(('Budget Lead'!$M$8:$AV$8=AF$9)*('Budget Lead'!$B$21:$B$190=$B426)*('Budget Lead'!$M$21:$AV$190*1))</f>
        <v>0</v>
      </c>
      <c r="AG426" s="68" cm="1">
        <f t="array" ref="AG426">SUMPRODUCT(('Budget Lead'!$M$8:$AV$8=AG$9)*('Budget Lead'!$B$21:$B$190=$B426)*('Budget Lead'!$M$21:$AV$190*1))</f>
        <v>0</v>
      </c>
      <c r="AH426" s="69" cm="1">
        <f t="array" ref="AH426">SUMPRODUCT(('Budget Lead'!$M$8:$AV$8=AH$9)*('Budget Lead'!$B$21:$B$190=$B426)*('Budget Lead'!$M$21:$AV$190*1))</f>
        <v>0</v>
      </c>
      <c r="AI426" s="67" cm="1">
        <f t="array" ref="AI426">SUMPRODUCT(('Budget Lead'!$M$8:$AV$8=AI$9)*('Budget Lead'!$B$21:$B$190=$B426)*('Budget Lead'!$M$21:$AV$190*1))</f>
        <v>0</v>
      </c>
      <c r="AJ426" s="68" cm="1">
        <f t="array" ref="AJ426">SUMPRODUCT(('Budget Lead'!$M$8:$AV$8=AJ$9)*('Budget Lead'!$B$21:$B$190=$B426)*('Budget Lead'!$M$21:$AV$190*1))</f>
        <v>0</v>
      </c>
      <c r="AK426" s="69" cm="1">
        <f t="array" ref="AK426">SUMPRODUCT(('Budget Lead'!$M$8:$AV$8=AK$9)*('Budget Lead'!$B$21:$B$190=$B426)*('Budget Lead'!$M$21:$AV$190*1))</f>
        <v>0</v>
      </c>
      <c r="AL426" s="67" cm="1">
        <f t="array" ref="AL426">SUMPRODUCT(('Budget Lead'!$M$8:$AV$8=AL$9)*('Budget Lead'!$B$21:$B$190=$B426)*('Budget Lead'!$M$21:$AV$190*1))</f>
        <v>0</v>
      </c>
      <c r="AM426" s="68" cm="1">
        <f t="array" ref="AM426">SUMPRODUCT(('Budget Lead'!$M$8:$AV$8=AM$9)*('Budget Lead'!$B$21:$B$190=$B426)*('Budget Lead'!$M$21:$AV$190*1))</f>
        <v>0</v>
      </c>
      <c r="AN426" s="69" cm="1">
        <f t="array" ref="AN426">SUMPRODUCT(('Budget Lead'!$M$8:$AV$8=AN$9)*('Budget Lead'!$B$21:$B$190=$B426)*('Budget Lead'!$M$21:$AV$190*1))</f>
        <v>0</v>
      </c>
      <c r="AO426" s="67" cm="1">
        <f t="array" ref="AO426">SUMPRODUCT(('Budget Lead'!$M$8:$AV$8=AO$9)*('Budget Lead'!$B$21:$B$190=$B426)*('Budget Lead'!$M$21:$AV$190*1))</f>
        <v>0</v>
      </c>
      <c r="AP426" s="68" cm="1">
        <f t="array" ref="AP426">SUMPRODUCT(('Budget Lead'!$M$8:$AV$8=AP$9)*('Budget Lead'!$B$21:$B$190=$B426)*('Budget Lead'!$M$21:$AV$190*1))</f>
        <v>0</v>
      </c>
      <c r="AQ426" s="69" cm="1">
        <f t="array" ref="AQ426">SUMPRODUCT(('Budget Lead'!$M$8:$AV$8=AQ$9)*('Budget Lead'!$B$21:$B$190=$B426)*('Budget Lead'!$M$21:$AV$190*1))</f>
        <v>0</v>
      </c>
      <c r="AR426" s="67" cm="1">
        <f t="array" ref="AR426">SUMPRODUCT(('Budget Lead'!$M$8:$AV$8=AR$9)*('Budget Lead'!$B$21:$B$190=$B426)*('Budget Lead'!$M$21:$AV$190*1))</f>
        <v>0</v>
      </c>
      <c r="AS426" s="68" cm="1">
        <f t="array" ref="AS426">SUMPRODUCT(('Budget Lead'!$M$8:$AV$8=AS$9)*('Budget Lead'!$B$21:$B$190=$B426)*('Budget Lead'!$M$21:$AV$190*1))</f>
        <v>0</v>
      </c>
      <c r="AT426" s="69" cm="1">
        <f t="array" ref="AT426">SUMPRODUCT(('Budget Lead'!$M$8:$AV$8=AT$9)*('Budget Lead'!$B$21:$B$190=$B426)*('Budget Lead'!$M$21:$AV$190*1))</f>
        <v>0</v>
      </c>
      <c r="AU426" s="67" cm="1">
        <f t="array" ref="AU426">SUMPRODUCT(('Budget Lead'!$M$8:$AV$8=AU$9)*('Budget Lead'!$B$21:$B$190=$B426)*('Budget Lead'!$M$21:$AV$190*1))</f>
        <v>0</v>
      </c>
      <c r="AV426" s="68" cm="1">
        <f t="array" ref="AV426">SUMPRODUCT(('Budget Lead'!$M$8:$AV$8=AV$9)*('Budget Lead'!$B$21:$B$190=$B426)*('Budget Lead'!$M$21:$AV$190*1))</f>
        <v>0</v>
      </c>
      <c r="AW426" s="69" cm="1">
        <f t="array" ref="AW426">SUMPRODUCT(('Budget Lead'!$M$8:$AV$8=AW$9)*('Budget Lead'!$B$21:$B$190=$B426)*('Budget Lead'!$M$21:$AV$190*1))</f>
        <v>0</v>
      </c>
      <c r="AX426" s="67" cm="1">
        <f t="array" ref="AX426">SUMPRODUCT(('Budget Lead'!$M$8:$AV$8=AX$9)*('Budget Lead'!$B$21:$B$190=$B426)*('Budget Lead'!$M$21:$AV$190*1))</f>
        <v>0</v>
      </c>
      <c r="AY426" s="68" cm="1">
        <f t="array" ref="AY426">SUMPRODUCT(('Budget Lead'!$M$8:$AV$8=AY$9)*('Budget Lead'!$B$21:$B$190=$B426)*('Budget Lead'!$M$21:$AV$190*1))</f>
        <v>0</v>
      </c>
      <c r="AZ426" s="69" cm="1">
        <f t="array" ref="AZ426">SUMPRODUCT(('Budget Lead'!$M$8:$AV$8=AZ$9)*('Budget Lead'!$B$21:$B$190=$B426)*('Budget Lead'!$M$21:$AV$190*1))</f>
        <v>0</v>
      </c>
      <c r="BA426" s="26"/>
      <c r="BB426" s="381"/>
      <c r="BC426" s="382"/>
      <c r="BD426" s="26"/>
      <c r="BE426" s="381">
        <f t="shared" si="407"/>
        <v>0</v>
      </c>
      <c r="BF426" s="383">
        <f t="shared" si="403"/>
        <v>0</v>
      </c>
      <c r="BG426" s="26"/>
      <c r="BH426" s="381">
        <f t="shared" si="408"/>
        <v>0</v>
      </c>
      <c r="BI426" s="383">
        <f t="shared" si="404"/>
        <v>0</v>
      </c>
    </row>
    <row r="427" spans="2:61" ht="12" hidden="1" customHeight="1" outlineLevel="1" x14ac:dyDescent="0.35">
      <c r="B427" s="61" t="s">
        <v>220</v>
      </c>
      <c r="C427" s="62">
        <f>IFERROR(VLOOKUP(B427,'Budget Lead'!B:AQ,2,FALSE),0)</f>
        <v>0</v>
      </c>
      <c r="D427" s="376">
        <f>IFERROR(VLOOKUP(B427,'Budget Lead'!B:AQ,3,FALSE),0)</f>
        <v>0</v>
      </c>
      <c r="E427" s="377">
        <f>IFERROR(VLOOKUP($B427,'Budget Lead'!$B:$AQ,4,FALSE),0)</f>
        <v>0</v>
      </c>
      <c r="F427" s="376">
        <f>IFERROR(VLOOKUP($B427,'Budget Lead'!$B:$AQ,5,FALSE),0)</f>
        <v>0</v>
      </c>
      <c r="G427" s="377">
        <f>IFERROR(VLOOKUP($B427,'Budget Lead'!$B:$AQ,6,FALSE),0)</f>
        <v>0</v>
      </c>
      <c r="H427" s="378">
        <f>IFERROR(VLOOKUP($B427,'Budget Lead'!$B:$AQ,7,FALSE),0)</f>
        <v>0</v>
      </c>
      <c r="I427" s="434">
        <f>IFERROR(VLOOKUP($B427,'Budget Lead'!$B:$AQ,8,FALSE),0)</f>
        <v>0</v>
      </c>
      <c r="J427" s="435">
        <f>IFERROR(VLOOKUP($B427,'Budget Lead'!$B:$AQ,9,FALSE),0)</f>
        <v>0</v>
      </c>
      <c r="K427" s="67">
        <f t="shared" si="409"/>
        <v>0</v>
      </c>
      <c r="L427" s="397"/>
      <c r="M427" s="397"/>
      <c r="N427" s="397"/>
      <c r="O427" s="66">
        <f t="shared" si="406"/>
        <v>0</v>
      </c>
      <c r="P427" s="26"/>
      <c r="Q427" s="67" cm="1">
        <f t="array" ref="Q427">SUMPRODUCT(('Budget Lead'!$M$8:$AV$8=Q$9)*('Budget Lead'!$B$21:$B$190=$B427)*('Budget Lead'!$M$21:$AV$190*1))</f>
        <v>0</v>
      </c>
      <c r="R427" s="68" cm="1">
        <f t="array" ref="R427">SUMPRODUCT(('Budget Lead'!$M$8:$AV$8=R$9)*('Budget Lead'!$B$21:$B$190=$B427)*('Budget Lead'!$M$21:$AV$190*1))</f>
        <v>0</v>
      </c>
      <c r="S427" s="69" cm="1">
        <f t="array" ref="S427">SUMPRODUCT(('Budget Lead'!$M$8:$AV$8=S$9)*('Budget Lead'!$B$21:$B$190=$B427)*('Budget Lead'!$M$21:$AV$190*1))</f>
        <v>0</v>
      </c>
      <c r="T427" s="67" cm="1">
        <f t="array" ref="T427">SUMPRODUCT(('Budget Lead'!$M$8:$AV$8=T$9)*('Budget Lead'!$B$21:$B$190=$B427)*('Budget Lead'!$M$21:$AV$190*1))</f>
        <v>0</v>
      </c>
      <c r="U427" s="68" cm="1">
        <f t="array" ref="U427">SUMPRODUCT(('Budget Lead'!$M$8:$AV$8=U$9)*('Budget Lead'!$B$21:$B$190=$B427)*('Budget Lead'!$M$21:$AV$190*1))</f>
        <v>0</v>
      </c>
      <c r="V427" s="69" cm="1">
        <f t="array" ref="V427">SUMPRODUCT(('Budget Lead'!$M$8:$AV$8=V$9)*('Budget Lead'!$B$21:$B$190=$B427)*('Budget Lead'!$M$21:$AV$190*1))</f>
        <v>0</v>
      </c>
      <c r="W427" s="67" cm="1">
        <f t="array" ref="W427">SUMPRODUCT(('Budget Lead'!$M$8:$AV$8=W$9)*('Budget Lead'!$B$21:$B$190=$B427)*('Budget Lead'!$M$21:$AV$190*1))</f>
        <v>0</v>
      </c>
      <c r="X427" s="68" cm="1">
        <f t="array" ref="X427">SUMPRODUCT(('Budget Lead'!$M$8:$AV$8=X$9)*('Budget Lead'!$B$21:$B$190=$B427)*('Budget Lead'!$M$21:$AV$190*1))</f>
        <v>0</v>
      </c>
      <c r="Y427" s="69" cm="1">
        <f t="array" ref="Y427">SUMPRODUCT(('Budget Lead'!$M$8:$AV$8=Y$9)*('Budget Lead'!$B$21:$B$190=$B427)*('Budget Lead'!$M$21:$AV$190*1))</f>
        <v>0</v>
      </c>
      <c r="Z427" s="67" cm="1">
        <f t="array" ref="Z427">SUMPRODUCT(('Budget Lead'!$M$8:$AV$8=Z$9)*('Budget Lead'!$B$21:$B$190=$B427)*('Budget Lead'!$M$21:$AV$190*1))</f>
        <v>0</v>
      </c>
      <c r="AA427" s="68" cm="1">
        <f t="array" ref="AA427">SUMPRODUCT(('Budget Lead'!$M$8:$AV$8=AA$9)*('Budget Lead'!$B$21:$B$190=$B427)*('Budget Lead'!$M$21:$AV$190*1))</f>
        <v>0</v>
      </c>
      <c r="AB427" s="69" cm="1">
        <f t="array" ref="AB427">SUMPRODUCT(('Budget Lead'!$M$8:$AV$8=AB$9)*('Budget Lead'!$B$21:$B$190=$B427)*('Budget Lead'!$M$21:$AV$190*1))</f>
        <v>0</v>
      </c>
      <c r="AC427" s="67" cm="1">
        <f t="array" ref="AC427">SUMPRODUCT(('Budget Lead'!$M$8:$AV$8=AC$9)*('Budget Lead'!$B$21:$B$190=$B427)*('Budget Lead'!$M$21:$AV$190*1))</f>
        <v>0</v>
      </c>
      <c r="AD427" s="68" cm="1">
        <f t="array" ref="AD427">SUMPRODUCT(('Budget Lead'!$M$8:$AV$8=AD$9)*('Budget Lead'!$B$21:$B$190=$B427)*('Budget Lead'!$M$21:$AV$190*1))</f>
        <v>0</v>
      </c>
      <c r="AE427" s="69" cm="1">
        <f t="array" ref="AE427">SUMPRODUCT(('Budget Lead'!$M$8:$AV$8=AE$9)*('Budget Lead'!$B$21:$B$190=$B427)*('Budget Lead'!$M$21:$AV$190*1))</f>
        <v>0</v>
      </c>
      <c r="AF427" s="67" cm="1">
        <f t="array" ref="AF427">SUMPRODUCT(('Budget Lead'!$M$8:$AV$8=AF$9)*('Budget Lead'!$B$21:$B$190=$B427)*('Budget Lead'!$M$21:$AV$190*1))</f>
        <v>0</v>
      </c>
      <c r="AG427" s="68" cm="1">
        <f t="array" ref="AG427">SUMPRODUCT(('Budget Lead'!$M$8:$AV$8=AG$9)*('Budget Lead'!$B$21:$B$190=$B427)*('Budget Lead'!$M$21:$AV$190*1))</f>
        <v>0</v>
      </c>
      <c r="AH427" s="69" cm="1">
        <f t="array" ref="AH427">SUMPRODUCT(('Budget Lead'!$M$8:$AV$8=AH$9)*('Budget Lead'!$B$21:$B$190=$B427)*('Budget Lead'!$M$21:$AV$190*1))</f>
        <v>0</v>
      </c>
      <c r="AI427" s="67" cm="1">
        <f t="array" ref="AI427">SUMPRODUCT(('Budget Lead'!$M$8:$AV$8=AI$9)*('Budget Lead'!$B$21:$B$190=$B427)*('Budget Lead'!$M$21:$AV$190*1))</f>
        <v>0</v>
      </c>
      <c r="AJ427" s="68" cm="1">
        <f t="array" ref="AJ427">SUMPRODUCT(('Budget Lead'!$M$8:$AV$8=AJ$9)*('Budget Lead'!$B$21:$B$190=$B427)*('Budget Lead'!$M$21:$AV$190*1))</f>
        <v>0</v>
      </c>
      <c r="AK427" s="69" cm="1">
        <f t="array" ref="AK427">SUMPRODUCT(('Budget Lead'!$M$8:$AV$8=AK$9)*('Budget Lead'!$B$21:$B$190=$B427)*('Budget Lead'!$M$21:$AV$190*1))</f>
        <v>0</v>
      </c>
      <c r="AL427" s="67" cm="1">
        <f t="array" ref="AL427">SUMPRODUCT(('Budget Lead'!$M$8:$AV$8=AL$9)*('Budget Lead'!$B$21:$B$190=$B427)*('Budget Lead'!$M$21:$AV$190*1))</f>
        <v>0</v>
      </c>
      <c r="AM427" s="68" cm="1">
        <f t="array" ref="AM427">SUMPRODUCT(('Budget Lead'!$M$8:$AV$8=AM$9)*('Budget Lead'!$B$21:$B$190=$B427)*('Budget Lead'!$M$21:$AV$190*1))</f>
        <v>0</v>
      </c>
      <c r="AN427" s="69" cm="1">
        <f t="array" ref="AN427">SUMPRODUCT(('Budget Lead'!$M$8:$AV$8=AN$9)*('Budget Lead'!$B$21:$B$190=$B427)*('Budget Lead'!$M$21:$AV$190*1))</f>
        <v>0</v>
      </c>
      <c r="AO427" s="67" cm="1">
        <f t="array" ref="AO427">SUMPRODUCT(('Budget Lead'!$M$8:$AV$8=AO$9)*('Budget Lead'!$B$21:$B$190=$B427)*('Budget Lead'!$M$21:$AV$190*1))</f>
        <v>0</v>
      </c>
      <c r="AP427" s="68" cm="1">
        <f t="array" ref="AP427">SUMPRODUCT(('Budget Lead'!$M$8:$AV$8=AP$9)*('Budget Lead'!$B$21:$B$190=$B427)*('Budget Lead'!$M$21:$AV$190*1))</f>
        <v>0</v>
      </c>
      <c r="AQ427" s="69" cm="1">
        <f t="array" ref="AQ427">SUMPRODUCT(('Budget Lead'!$M$8:$AV$8=AQ$9)*('Budget Lead'!$B$21:$B$190=$B427)*('Budget Lead'!$M$21:$AV$190*1))</f>
        <v>0</v>
      </c>
      <c r="AR427" s="67" cm="1">
        <f t="array" ref="AR427">SUMPRODUCT(('Budget Lead'!$M$8:$AV$8=AR$9)*('Budget Lead'!$B$21:$B$190=$B427)*('Budget Lead'!$M$21:$AV$190*1))</f>
        <v>0</v>
      </c>
      <c r="AS427" s="68" cm="1">
        <f t="array" ref="AS427">SUMPRODUCT(('Budget Lead'!$M$8:$AV$8=AS$9)*('Budget Lead'!$B$21:$B$190=$B427)*('Budget Lead'!$M$21:$AV$190*1))</f>
        <v>0</v>
      </c>
      <c r="AT427" s="69" cm="1">
        <f t="array" ref="AT427">SUMPRODUCT(('Budget Lead'!$M$8:$AV$8=AT$9)*('Budget Lead'!$B$21:$B$190=$B427)*('Budget Lead'!$M$21:$AV$190*1))</f>
        <v>0</v>
      </c>
      <c r="AU427" s="67" cm="1">
        <f t="array" ref="AU427">SUMPRODUCT(('Budget Lead'!$M$8:$AV$8=AU$9)*('Budget Lead'!$B$21:$B$190=$B427)*('Budget Lead'!$M$21:$AV$190*1))</f>
        <v>0</v>
      </c>
      <c r="AV427" s="68" cm="1">
        <f t="array" ref="AV427">SUMPRODUCT(('Budget Lead'!$M$8:$AV$8=AV$9)*('Budget Lead'!$B$21:$B$190=$B427)*('Budget Lead'!$M$21:$AV$190*1))</f>
        <v>0</v>
      </c>
      <c r="AW427" s="69" cm="1">
        <f t="array" ref="AW427">SUMPRODUCT(('Budget Lead'!$M$8:$AV$8=AW$9)*('Budget Lead'!$B$21:$B$190=$B427)*('Budget Lead'!$M$21:$AV$190*1))</f>
        <v>0</v>
      </c>
      <c r="AX427" s="67" cm="1">
        <f t="array" ref="AX427">SUMPRODUCT(('Budget Lead'!$M$8:$AV$8=AX$9)*('Budget Lead'!$B$21:$B$190=$B427)*('Budget Lead'!$M$21:$AV$190*1))</f>
        <v>0</v>
      </c>
      <c r="AY427" s="68" cm="1">
        <f t="array" ref="AY427">SUMPRODUCT(('Budget Lead'!$M$8:$AV$8=AY$9)*('Budget Lead'!$B$21:$B$190=$B427)*('Budget Lead'!$M$21:$AV$190*1))</f>
        <v>0</v>
      </c>
      <c r="AZ427" s="69" cm="1">
        <f t="array" ref="AZ427">SUMPRODUCT(('Budget Lead'!$M$8:$AV$8=AZ$9)*('Budget Lead'!$B$21:$B$190=$B427)*('Budget Lead'!$M$21:$AV$190*1))</f>
        <v>0</v>
      </c>
      <c r="BA427" s="26"/>
      <c r="BB427" s="381"/>
      <c r="BC427" s="382"/>
      <c r="BD427" s="26"/>
      <c r="BE427" s="381">
        <f t="shared" si="407"/>
        <v>0</v>
      </c>
      <c r="BF427" s="383">
        <f t="shared" si="403"/>
        <v>0</v>
      </c>
      <c r="BG427" s="26"/>
      <c r="BH427" s="381">
        <f t="shared" si="408"/>
        <v>0</v>
      </c>
      <c r="BI427" s="383">
        <f t="shared" si="404"/>
        <v>0</v>
      </c>
    </row>
    <row r="428" spans="2:61" ht="12" hidden="1" customHeight="1" outlineLevel="1" x14ac:dyDescent="0.35">
      <c r="B428" s="61" t="s">
        <v>221</v>
      </c>
      <c r="C428" s="62">
        <f>IFERROR(VLOOKUP(B428,'Budget Lead'!B:AQ,2,FALSE),0)</f>
        <v>0</v>
      </c>
      <c r="D428" s="376">
        <f>IFERROR(VLOOKUP(B428,'Budget Lead'!B:AQ,3,FALSE),0)</f>
        <v>0</v>
      </c>
      <c r="E428" s="377">
        <f>IFERROR(VLOOKUP($B428,'Budget Lead'!$B:$AQ,4,FALSE),0)</f>
        <v>0</v>
      </c>
      <c r="F428" s="376">
        <f>IFERROR(VLOOKUP($B428,'Budget Lead'!$B:$AQ,5,FALSE),0)</f>
        <v>0</v>
      </c>
      <c r="G428" s="377">
        <f>IFERROR(VLOOKUP($B428,'Budget Lead'!$B:$AQ,6,FALSE),0)</f>
        <v>0</v>
      </c>
      <c r="H428" s="378">
        <f>IFERROR(VLOOKUP($B428,'Budget Lead'!$B:$AQ,7,FALSE),0)</f>
        <v>0</v>
      </c>
      <c r="I428" s="434">
        <f>IFERROR(VLOOKUP($B428,'Budget Lead'!$B:$AQ,8,FALSE),0)</f>
        <v>0</v>
      </c>
      <c r="J428" s="435">
        <f>IFERROR(VLOOKUP($B428,'Budget Lead'!$B:$AQ,9,FALSE),0)</f>
        <v>0</v>
      </c>
      <c r="K428" s="67">
        <f t="shared" si="409"/>
        <v>0</v>
      </c>
      <c r="L428" s="397"/>
      <c r="M428" s="397"/>
      <c r="N428" s="397"/>
      <c r="O428" s="66">
        <f t="shared" si="406"/>
        <v>0</v>
      </c>
      <c r="P428" s="26"/>
      <c r="Q428" s="67" cm="1">
        <f t="array" ref="Q428">SUMPRODUCT(('Budget Lead'!$M$8:$AV$8=Q$9)*('Budget Lead'!$B$21:$B$190=$B428)*('Budget Lead'!$M$21:$AV$190*1))</f>
        <v>0</v>
      </c>
      <c r="R428" s="68" cm="1">
        <f t="array" ref="R428">SUMPRODUCT(('Budget Lead'!$M$8:$AV$8=R$9)*('Budget Lead'!$B$21:$B$190=$B428)*('Budget Lead'!$M$21:$AV$190*1))</f>
        <v>0</v>
      </c>
      <c r="S428" s="69" cm="1">
        <f t="array" ref="S428">SUMPRODUCT(('Budget Lead'!$M$8:$AV$8=S$9)*('Budget Lead'!$B$21:$B$190=$B428)*('Budget Lead'!$M$21:$AV$190*1))</f>
        <v>0</v>
      </c>
      <c r="T428" s="67" cm="1">
        <f t="array" ref="T428">SUMPRODUCT(('Budget Lead'!$M$8:$AV$8=T$9)*('Budget Lead'!$B$21:$B$190=$B428)*('Budget Lead'!$M$21:$AV$190*1))</f>
        <v>0</v>
      </c>
      <c r="U428" s="68" cm="1">
        <f t="array" ref="U428">SUMPRODUCT(('Budget Lead'!$M$8:$AV$8=U$9)*('Budget Lead'!$B$21:$B$190=$B428)*('Budget Lead'!$M$21:$AV$190*1))</f>
        <v>0</v>
      </c>
      <c r="V428" s="69" cm="1">
        <f t="array" ref="V428">SUMPRODUCT(('Budget Lead'!$M$8:$AV$8=V$9)*('Budget Lead'!$B$21:$B$190=$B428)*('Budget Lead'!$M$21:$AV$190*1))</f>
        <v>0</v>
      </c>
      <c r="W428" s="67" cm="1">
        <f t="array" ref="W428">SUMPRODUCT(('Budget Lead'!$M$8:$AV$8=W$9)*('Budget Lead'!$B$21:$B$190=$B428)*('Budget Lead'!$M$21:$AV$190*1))</f>
        <v>0</v>
      </c>
      <c r="X428" s="68" cm="1">
        <f t="array" ref="X428">SUMPRODUCT(('Budget Lead'!$M$8:$AV$8=X$9)*('Budget Lead'!$B$21:$B$190=$B428)*('Budget Lead'!$M$21:$AV$190*1))</f>
        <v>0</v>
      </c>
      <c r="Y428" s="69" cm="1">
        <f t="array" ref="Y428">SUMPRODUCT(('Budget Lead'!$M$8:$AV$8=Y$9)*('Budget Lead'!$B$21:$B$190=$B428)*('Budget Lead'!$M$21:$AV$190*1))</f>
        <v>0</v>
      </c>
      <c r="Z428" s="67" cm="1">
        <f t="array" ref="Z428">SUMPRODUCT(('Budget Lead'!$M$8:$AV$8=Z$9)*('Budget Lead'!$B$21:$B$190=$B428)*('Budget Lead'!$M$21:$AV$190*1))</f>
        <v>0</v>
      </c>
      <c r="AA428" s="68" cm="1">
        <f t="array" ref="AA428">SUMPRODUCT(('Budget Lead'!$M$8:$AV$8=AA$9)*('Budget Lead'!$B$21:$B$190=$B428)*('Budget Lead'!$M$21:$AV$190*1))</f>
        <v>0</v>
      </c>
      <c r="AB428" s="69" cm="1">
        <f t="array" ref="AB428">SUMPRODUCT(('Budget Lead'!$M$8:$AV$8=AB$9)*('Budget Lead'!$B$21:$B$190=$B428)*('Budget Lead'!$M$21:$AV$190*1))</f>
        <v>0</v>
      </c>
      <c r="AC428" s="67" cm="1">
        <f t="array" ref="AC428">SUMPRODUCT(('Budget Lead'!$M$8:$AV$8=AC$9)*('Budget Lead'!$B$21:$B$190=$B428)*('Budget Lead'!$M$21:$AV$190*1))</f>
        <v>0</v>
      </c>
      <c r="AD428" s="68" cm="1">
        <f t="array" ref="AD428">SUMPRODUCT(('Budget Lead'!$M$8:$AV$8=AD$9)*('Budget Lead'!$B$21:$B$190=$B428)*('Budget Lead'!$M$21:$AV$190*1))</f>
        <v>0</v>
      </c>
      <c r="AE428" s="69" cm="1">
        <f t="array" ref="AE428">SUMPRODUCT(('Budget Lead'!$M$8:$AV$8=AE$9)*('Budget Lead'!$B$21:$B$190=$B428)*('Budget Lead'!$M$21:$AV$190*1))</f>
        <v>0</v>
      </c>
      <c r="AF428" s="67" cm="1">
        <f t="array" ref="AF428">SUMPRODUCT(('Budget Lead'!$M$8:$AV$8=AF$9)*('Budget Lead'!$B$21:$B$190=$B428)*('Budget Lead'!$M$21:$AV$190*1))</f>
        <v>0</v>
      </c>
      <c r="AG428" s="68" cm="1">
        <f t="array" ref="AG428">SUMPRODUCT(('Budget Lead'!$M$8:$AV$8=AG$9)*('Budget Lead'!$B$21:$B$190=$B428)*('Budget Lead'!$M$21:$AV$190*1))</f>
        <v>0</v>
      </c>
      <c r="AH428" s="69" cm="1">
        <f t="array" ref="AH428">SUMPRODUCT(('Budget Lead'!$M$8:$AV$8=AH$9)*('Budget Lead'!$B$21:$B$190=$B428)*('Budget Lead'!$M$21:$AV$190*1))</f>
        <v>0</v>
      </c>
      <c r="AI428" s="67" cm="1">
        <f t="array" ref="AI428">SUMPRODUCT(('Budget Lead'!$M$8:$AV$8=AI$9)*('Budget Lead'!$B$21:$B$190=$B428)*('Budget Lead'!$M$21:$AV$190*1))</f>
        <v>0</v>
      </c>
      <c r="AJ428" s="68" cm="1">
        <f t="array" ref="AJ428">SUMPRODUCT(('Budget Lead'!$M$8:$AV$8=AJ$9)*('Budget Lead'!$B$21:$B$190=$B428)*('Budget Lead'!$M$21:$AV$190*1))</f>
        <v>0</v>
      </c>
      <c r="AK428" s="69" cm="1">
        <f t="array" ref="AK428">SUMPRODUCT(('Budget Lead'!$M$8:$AV$8=AK$9)*('Budget Lead'!$B$21:$B$190=$B428)*('Budget Lead'!$M$21:$AV$190*1))</f>
        <v>0</v>
      </c>
      <c r="AL428" s="67" cm="1">
        <f t="array" ref="AL428">SUMPRODUCT(('Budget Lead'!$M$8:$AV$8=AL$9)*('Budget Lead'!$B$21:$B$190=$B428)*('Budget Lead'!$M$21:$AV$190*1))</f>
        <v>0</v>
      </c>
      <c r="AM428" s="68" cm="1">
        <f t="array" ref="AM428">SUMPRODUCT(('Budget Lead'!$M$8:$AV$8=AM$9)*('Budget Lead'!$B$21:$B$190=$B428)*('Budget Lead'!$M$21:$AV$190*1))</f>
        <v>0</v>
      </c>
      <c r="AN428" s="69" cm="1">
        <f t="array" ref="AN428">SUMPRODUCT(('Budget Lead'!$M$8:$AV$8=AN$9)*('Budget Lead'!$B$21:$B$190=$B428)*('Budget Lead'!$M$21:$AV$190*1))</f>
        <v>0</v>
      </c>
      <c r="AO428" s="67" cm="1">
        <f t="array" ref="AO428">SUMPRODUCT(('Budget Lead'!$M$8:$AV$8=AO$9)*('Budget Lead'!$B$21:$B$190=$B428)*('Budget Lead'!$M$21:$AV$190*1))</f>
        <v>0</v>
      </c>
      <c r="AP428" s="68" cm="1">
        <f t="array" ref="AP428">SUMPRODUCT(('Budget Lead'!$M$8:$AV$8=AP$9)*('Budget Lead'!$B$21:$B$190=$B428)*('Budget Lead'!$M$21:$AV$190*1))</f>
        <v>0</v>
      </c>
      <c r="AQ428" s="69" cm="1">
        <f t="array" ref="AQ428">SUMPRODUCT(('Budget Lead'!$M$8:$AV$8=AQ$9)*('Budget Lead'!$B$21:$B$190=$B428)*('Budget Lead'!$M$21:$AV$190*1))</f>
        <v>0</v>
      </c>
      <c r="AR428" s="67" cm="1">
        <f t="array" ref="AR428">SUMPRODUCT(('Budget Lead'!$M$8:$AV$8=AR$9)*('Budget Lead'!$B$21:$B$190=$B428)*('Budget Lead'!$M$21:$AV$190*1))</f>
        <v>0</v>
      </c>
      <c r="AS428" s="68" cm="1">
        <f t="array" ref="AS428">SUMPRODUCT(('Budget Lead'!$M$8:$AV$8=AS$9)*('Budget Lead'!$B$21:$B$190=$B428)*('Budget Lead'!$M$21:$AV$190*1))</f>
        <v>0</v>
      </c>
      <c r="AT428" s="69" cm="1">
        <f t="array" ref="AT428">SUMPRODUCT(('Budget Lead'!$M$8:$AV$8=AT$9)*('Budget Lead'!$B$21:$B$190=$B428)*('Budget Lead'!$M$21:$AV$190*1))</f>
        <v>0</v>
      </c>
      <c r="AU428" s="67" cm="1">
        <f t="array" ref="AU428">SUMPRODUCT(('Budget Lead'!$M$8:$AV$8=AU$9)*('Budget Lead'!$B$21:$B$190=$B428)*('Budget Lead'!$M$21:$AV$190*1))</f>
        <v>0</v>
      </c>
      <c r="AV428" s="68" cm="1">
        <f t="array" ref="AV428">SUMPRODUCT(('Budget Lead'!$M$8:$AV$8=AV$9)*('Budget Lead'!$B$21:$B$190=$B428)*('Budget Lead'!$M$21:$AV$190*1))</f>
        <v>0</v>
      </c>
      <c r="AW428" s="69" cm="1">
        <f t="array" ref="AW428">SUMPRODUCT(('Budget Lead'!$M$8:$AV$8=AW$9)*('Budget Lead'!$B$21:$B$190=$B428)*('Budget Lead'!$M$21:$AV$190*1))</f>
        <v>0</v>
      </c>
      <c r="AX428" s="67" cm="1">
        <f t="array" ref="AX428">SUMPRODUCT(('Budget Lead'!$M$8:$AV$8=AX$9)*('Budget Lead'!$B$21:$B$190=$B428)*('Budget Lead'!$M$21:$AV$190*1))</f>
        <v>0</v>
      </c>
      <c r="AY428" s="68" cm="1">
        <f t="array" ref="AY428">SUMPRODUCT(('Budget Lead'!$M$8:$AV$8=AY$9)*('Budget Lead'!$B$21:$B$190=$B428)*('Budget Lead'!$M$21:$AV$190*1))</f>
        <v>0</v>
      </c>
      <c r="AZ428" s="69" cm="1">
        <f t="array" ref="AZ428">SUMPRODUCT(('Budget Lead'!$M$8:$AV$8=AZ$9)*('Budget Lead'!$B$21:$B$190=$B428)*('Budget Lead'!$M$21:$AV$190*1))</f>
        <v>0</v>
      </c>
      <c r="BA428" s="26"/>
      <c r="BB428" s="381"/>
      <c r="BC428" s="382"/>
      <c r="BD428" s="26"/>
      <c r="BE428" s="381">
        <f t="shared" si="407"/>
        <v>0</v>
      </c>
      <c r="BF428" s="383">
        <f t="shared" si="403"/>
        <v>0</v>
      </c>
      <c r="BG428" s="26"/>
      <c r="BH428" s="381">
        <f t="shared" si="408"/>
        <v>0</v>
      </c>
      <c r="BI428" s="383">
        <f t="shared" si="404"/>
        <v>0</v>
      </c>
    </row>
    <row r="429" spans="2:61" ht="14.5" collapsed="1" x14ac:dyDescent="0.35">
      <c r="B429" s="26"/>
      <c r="C429" s="363" t="str">
        <f>B3</f>
        <v>P1</v>
      </c>
      <c r="D429" s="364"/>
      <c r="E429" s="365"/>
      <c r="F429" s="366"/>
      <c r="G429" s="365"/>
      <c r="H429" s="367"/>
      <c r="I429" s="386"/>
      <c r="J429" s="369"/>
      <c r="K429" s="370"/>
      <c r="L429" s="371"/>
      <c r="M429" s="371"/>
      <c r="N429" s="371"/>
      <c r="O429" s="372"/>
      <c r="P429" s="50"/>
      <c r="Q429" s="387"/>
      <c r="R429" s="149"/>
      <c r="S429" s="419"/>
      <c r="T429" s="387"/>
      <c r="U429" s="149"/>
      <c r="V429" s="419"/>
      <c r="W429" s="387"/>
      <c r="X429" s="149"/>
      <c r="Y429" s="419"/>
      <c r="Z429" s="387"/>
      <c r="AA429" s="149"/>
      <c r="AB429" s="419"/>
      <c r="AC429" s="387"/>
      <c r="AD429" s="149"/>
      <c r="AE429" s="419"/>
      <c r="AF429" s="387"/>
      <c r="AG429" s="149"/>
      <c r="AH429" s="419"/>
      <c r="AI429" s="387"/>
      <c r="AJ429" s="149"/>
      <c r="AK429" s="419"/>
      <c r="AL429" s="387"/>
      <c r="AM429" s="149"/>
      <c r="AN429" s="419"/>
      <c r="AO429" s="387"/>
      <c r="AP429" s="149"/>
      <c r="AQ429" s="419"/>
      <c r="AR429" s="387"/>
      <c r="AS429" s="149"/>
      <c r="AT429" s="419"/>
      <c r="AU429" s="387"/>
      <c r="AV429" s="149"/>
      <c r="AW429" s="419"/>
      <c r="AX429" s="387"/>
      <c r="AY429" s="149"/>
      <c r="AZ429" s="419"/>
      <c r="BA429" s="26"/>
      <c r="BB429" s="388"/>
      <c r="BC429" s="389"/>
      <c r="BD429" s="26"/>
      <c r="BE429" s="388"/>
      <c r="BF429" s="390"/>
      <c r="BG429" s="26"/>
      <c r="BH429" s="388"/>
      <c r="BI429" s="390">
        <f t="shared" si="404"/>
        <v>0</v>
      </c>
    </row>
    <row r="430" spans="2:61" ht="14.5" x14ac:dyDescent="0.35">
      <c r="B430" s="61" t="s">
        <v>222</v>
      </c>
      <c r="C430" s="62">
        <f>IFERROR(VLOOKUP($B430,'P1'!$B:$AQ,2,FALSE),0)</f>
        <v>0</v>
      </c>
      <c r="D430" s="391">
        <f>IFERROR(VLOOKUP($B430,'P1'!$B:$AQ,3,FALSE),0)</f>
        <v>0</v>
      </c>
      <c r="E430" s="377">
        <f>IFERROR(VLOOKUP($B430,'P1'!$B:$AQ,4,FALSE),0)</f>
        <v>0</v>
      </c>
      <c r="F430" s="376">
        <f>IFERROR(VLOOKUP($B430,'P1'!$B:$AQ,5,FALSE),0)</f>
        <v>0</v>
      </c>
      <c r="G430" s="377">
        <f>IFERROR(VLOOKUP($B430,'P1'!$B:$AQ,6,FALSE),0)</f>
        <v>0</v>
      </c>
      <c r="H430" s="378">
        <f>IFERROR(VLOOKUP($B430,'P1'!$B:$AQ,7,FALSE),0)</f>
        <v>0</v>
      </c>
      <c r="I430" s="379">
        <f>IFERROR(VLOOKUP($B430,'P1'!$B:$AQ,8,FALSE),0)</f>
        <v>0</v>
      </c>
      <c r="J430" s="65">
        <f>IFERROR(VLOOKUP($B430,'P1'!$B:$AQ,9,FALSE),0)</f>
        <v>0</v>
      </c>
      <c r="K430" s="392"/>
      <c r="L430" s="68">
        <f>J430*F430*H430*D430</f>
        <v>0</v>
      </c>
      <c r="M430" s="393"/>
      <c r="N430" s="393"/>
      <c r="O430" s="66">
        <f>SUM(K430:N430)</f>
        <v>0</v>
      </c>
      <c r="P430" s="26"/>
      <c r="Q430" s="67" cm="1">
        <f t="array" ref="Q430">SUMPRODUCT(('P1'!$M$8:$AV$8=Q$9)*('P1'!$B$11:$B$190=$B430)*('P1'!$M$11:$AV$190*1))</f>
        <v>0</v>
      </c>
      <c r="R430" s="68" cm="1">
        <f t="array" ref="R430">SUMPRODUCT(('P1'!$M$8:$AV$8=R$9)*('P1'!$B$11:$B$190=$B430)*('P1'!$M$11:$AV$190*1))</f>
        <v>0</v>
      </c>
      <c r="S430" s="69" cm="1">
        <f t="array" ref="S430">SUMPRODUCT(('P1'!$M$8:$AV$8=S$9)*('P1'!$B$11:$B$190=$B430)*('P1'!$M$11:$AV$190*1))</f>
        <v>0</v>
      </c>
      <c r="T430" s="67" cm="1">
        <f t="array" ref="T430">SUMPRODUCT(('P1'!$M$8:$AV$8=T$9)*('P1'!$B$11:$B$190=$B430)*('P1'!$M$11:$AV$190*1))</f>
        <v>0</v>
      </c>
      <c r="U430" s="68" cm="1">
        <f t="array" ref="U430">SUMPRODUCT(('P1'!$M$8:$AV$8=U$9)*('P1'!$B$11:$B$190=$B430)*('P1'!$M$11:$AV$190*1))</f>
        <v>0</v>
      </c>
      <c r="V430" s="69" cm="1">
        <f t="array" ref="V430">SUMPRODUCT(('P1'!$M$8:$AV$8=V$9)*('P1'!$B$11:$B$190=$B430)*('P1'!$M$11:$AV$190*1))</f>
        <v>0</v>
      </c>
      <c r="W430" s="67" cm="1">
        <f t="array" ref="W430">SUMPRODUCT(('P1'!$M$8:$AV$8=W$9)*('P1'!$B$11:$B$190=$B430)*('P1'!$M$11:$AV$190*1))</f>
        <v>0</v>
      </c>
      <c r="X430" s="68" cm="1">
        <f t="array" ref="X430">SUMPRODUCT(('P1'!$M$8:$AV$8=X$9)*('P1'!$B$11:$B$190=$B430)*('P1'!$M$11:$AV$190*1))</f>
        <v>0</v>
      </c>
      <c r="Y430" s="69" cm="1">
        <f t="array" ref="Y430">SUMPRODUCT(('P1'!$M$8:$AV$8=Y$9)*('P1'!$B$11:$B$190=$B430)*('P1'!$M$11:$AV$190*1))</f>
        <v>0</v>
      </c>
      <c r="Z430" s="67" cm="1">
        <f t="array" ref="Z430">SUMPRODUCT(('P1'!$M$8:$AV$8=Z$9)*('P1'!$B$11:$B$190=$B430)*('P1'!$M$11:$AV$190*1))</f>
        <v>0</v>
      </c>
      <c r="AA430" s="68" cm="1">
        <f t="array" ref="AA430">SUMPRODUCT(('P1'!$M$8:$AV$8=AA$9)*('P1'!$B$11:$B$190=$B430)*('P1'!$M$11:$AV$190*1))</f>
        <v>0</v>
      </c>
      <c r="AB430" s="69" cm="1">
        <f t="array" ref="AB430">SUMPRODUCT(('P1'!$M$8:$AV$8=AB$9)*('P1'!$B$11:$B$190=$B430)*('P1'!$M$11:$AV$190*1))</f>
        <v>0</v>
      </c>
      <c r="AC430" s="67" cm="1">
        <f t="array" ref="AC430">SUMPRODUCT(('P1'!$M$8:$AV$8=AC$9)*('P1'!$B$11:$B$190=$B430)*('P1'!$M$11:$AV$190*1))</f>
        <v>0</v>
      </c>
      <c r="AD430" s="68" cm="1">
        <f t="array" ref="AD430">SUMPRODUCT(('P1'!$M$8:$AV$8=AD$9)*('P1'!$B$11:$B$190=$B430)*('P1'!$M$11:$AV$190*1))</f>
        <v>0</v>
      </c>
      <c r="AE430" s="69" cm="1">
        <f t="array" ref="AE430">SUMPRODUCT(('P1'!$M$8:$AV$8=AE$9)*('P1'!$B$11:$B$190=$B430)*('P1'!$M$11:$AV$190*1))</f>
        <v>0</v>
      </c>
      <c r="AF430" s="67" cm="1">
        <f t="array" ref="AF430">SUMPRODUCT(('P1'!$M$8:$AV$8=AF$9)*('P1'!$B$11:$B$190=$B430)*('P1'!$M$11:$AV$190*1))</f>
        <v>0</v>
      </c>
      <c r="AG430" s="68" cm="1">
        <f t="array" ref="AG430">SUMPRODUCT(('P1'!$M$8:$AV$8=AG$9)*('P1'!$B$11:$B$190=$B430)*('P1'!$M$11:$AV$190*1))</f>
        <v>0</v>
      </c>
      <c r="AH430" s="69" cm="1">
        <f t="array" ref="AH430">SUMPRODUCT(('P1'!$M$8:$AV$8=AH$9)*('P1'!$B$11:$B$190=$B430)*('P1'!$M$11:$AV$190*1))</f>
        <v>0</v>
      </c>
      <c r="AI430" s="67" cm="1">
        <f t="array" ref="AI430">SUMPRODUCT(('P1'!$M$8:$AV$8=AI$9)*('P1'!$B$11:$B$190=$B430)*('P1'!$M$11:$AV$190*1))</f>
        <v>0</v>
      </c>
      <c r="AJ430" s="68" cm="1">
        <f t="array" ref="AJ430">SUMPRODUCT(('P1'!$M$8:$AV$8=AJ$9)*('P1'!$B$11:$B$190=$B430)*('P1'!$M$11:$AV$190*1))</f>
        <v>0</v>
      </c>
      <c r="AK430" s="69" cm="1">
        <f t="array" ref="AK430">SUMPRODUCT(('P1'!$M$8:$AV$8=AK$9)*('P1'!$B$11:$B$190=$B430)*('P1'!$M$11:$AV$190*1))</f>
        <v>0</v>
      </c>
      <c r="AL430" s="67" cm="1">
        <f t="array" ref="AL430">SUMPRODUCT(('P1'!$M$8:$AV$8=AL$9)*('P1'!$B$11:$B$190=$B430)*('P1'!$M$11:$AV$190*1))</f>
        <v>0</v>
      </c>
      <c r="AM430" s="68" cm="1">
        <f t="array" ref="AM430">SUMPRODUCT(('P1'!$M$8:$AV$8=AM$9)*('P1'!$B$11:$B$190=$B430)*('P1'!$M$11:$AV$190*1))</f>
        <v>0</v>
      </c>
      <c r="AN430" s="69" cm="1">
        <f t="array" ref="AN430">SUMPRODUCT(('P1'!$M$8:$AV$8=AN$9)*('P1'!$B$11:$B$190=$B430)*('P1'!$M$11:$AV$190*1))</f>
        <v>0</v>
      </c>
      <c r="AO430" s="67" cm="1">
        <f t="array" ref="AO430">SUMPRODUCT(('P1'!$M$8:$AV$8=AO$9)*('P1'!$B$11:$B$190=$B430)*('P1'!$M$11:$AV$190*1))</f>
        <v>0</v>
      </c>
      <c r="AP430" s="68" cm="1">
        <f t="array" ref="AP430">SUMPRODUCT(('P1'!$M$8:$AV$8=AP$9)*('P1'!$B$11:$B$190=$B430)*('P1'!$M$11:$AV$190*1))</f>
        <v>0</v>
      </c>
      <c r="AQ430" s="69" cm="1">
        <f t="array" ref="AQ430">SUMPRODUCT(('P1'!$M$8:$AV$8=AQ$9)*('P1'!$B$11:$B$190=$B430)*('P1'!$M$11:$AV$190*1))</f>
        <v>0</v>
      </c>
      <c r="AR430" s="67" cm="1">
        <f t="array" ref="AR430">SUMPRODUCT(('P1'!$M$8:$AV$8=AR$9)*('P1'!$B$11:$B$190=$B430)*('P1'!$M$11:$AV$190*1))</f>
        <v>0</v>
      </c>
      <c r="AS430" s="68" cm="1">
        <f t="array" ref="AS430">SUMPRODUCT(('P1'!$M$8:$AV$8=AS$9)*('P1'!$B$11:$B$190=$B430)*('P1'!$M$11:$AV$190*1))</f>
        <v>0</v>
      </c>
      <c r="AT430" s="69" cm="1">
        <f t="array" ref="AT430">SUMPRODUCT(('P1'!$M$8:$AV$8=AT$9)*('P1'!$B$11:$B$190=$B430)*('P1'!$M$11:$AV$190*1))</f>
        <v>0</v>
      </c>
      <c r="AU430" s="67" cm="1">
        <f t="array" ref="AU430">SUMPRODUCT(('P1'!$M$8:$AV$8=AU$9)*('P1'!$B$11:$B$190=$B430)*('P1'!$M$11:$AV$190*1))</f>
        <v>0</v>
      </c>
      <c r="AV430" s="68" cm="1">
        <f t="array" ref="AV430">SUMPRODUCT(('P1'!$M$8:$AV$8=AV$9)*('P1'!$B$11:$B$190=$B430)*('P1'!$M$11:$AV$190*1))</f>
        <v>0</v>
      </c>
      <c r="AW430" s="69" cm="1">
        <f t="array" ref="AW430">SUMPRODUCT(('P1'!$M$8:$AV$8=AW$9)*('P1'!$B$11:$B$190=$B430)*('P1'!$M$11:$AV$190*1))</f>
        <v>0</v>
      </c>
      <c r="AX430" s="67" cm="1">
        <f t="array" ref="AX430">SUMPRODUCT(('P1'!$M$8:$AV$8=AX$9)*('P1'!$B$11:$B$190=$B430)*('P1'!$M$11:$AV$190*1))</f>
        <v>0</v>
      </c>
      <c r="AY430" s="68" cm="1">
        <f t="array" ref="AY430">SUMPRODUCT(('P1'!$M$8:$AV$8=AY$9)*('P1'!$B$11:$B$190=$B430)*('P1'!$M$11:$AV$190*1))</f>
        <v>0</v>
      </c>
      <c r="AZ430" s="69" cm="1">
        <f t="array" ref="AZ430">SUMPRODUCT(('P1'!$M$8:$AV$8=AZ$9)*('P1'!$B$11:$B$190=$B430)*('P1'!$M$11:$AV$190*1))</f>
        <v>0</v>
      </c>
      <c r="BA430" s="26"/>
      <c r="BB430" s="381"/>
      <c r="BC430" s="382"/>
      <c r="BD430" s="26"/>
      <c r="BE430" s="381">
        <f t="shared" ref="BE430:BE439" si="410">SUM(Q430:AZ430)</f>
        <v>0</v>
      </c>
      <c r="BF430" s="383">
        <f t="shared" ref="BF430:BF439" si="411">IFERROR(BE430/O430,0)</f>
        <v>0</v>
      </c>
      <c r="BG430" s="26"/>
      <c r="BH430" s="381">
        <f t="shared" ref="BH430:BH439" si="412">BB430+BE430</f>
        <v>0</v>
      </c>
      <c r="BI430" s="383">
        <f t="shared" si="404"/>
        <v>0</v>
      </c>
    </row>
    <row r="431" spans="2:61" ht="14.5" x14ac:dyDescent="0.35">
      <c r="B431" s="61" t="s">
        <v>558</v>
      </c>
      <c r="C431" s="62">
        <f>IFERROR(VLOOKUP($B431,'P1'!$B:$AQ,2,FALSE),0)</f>
        <v>0</v>
      </c>
      <c r="D431" s="391">
        <f>IFERROR(VLOOKUP($B431,'P1'!$B:$AQ,3,FALSE),0)</f>
        <v>0</v>
      </c>
      <c r="E431" s="377">
        <f>IFERROR(VLOOKUP($B431,'P1'!$B:$AQ,4,FALSE),0)</f>
        <v>0</v>
      </c>
      <c r="F431" s="376">
        <f>IFERROR(VLOOKUP($B431,'P1'!$B:$AQ,5,FALSE),0)</f>
        <v>0</v>
      </c>
      <c r="G431" s="377">
        <f>IFERROR(VLOOKUP($B431,'P1'!$B:$AQ,6,FALSE),0)</f>
        <v>0</v>
      </c>
      <c r="H431" s="378">
        <f>IFERROR(VLOOKUP($B431,'P1'!$B:$AQ,7,FALSE),0)</f>
        <v>0</v>
      </c>
      <c r="I431" s="379">
        <f>IFERROR(VLOOKUP($B431,'P1'!$B:$AQ,8,FALSE),0)</f>
        <v>0</v>
      </c>
      <c r="J431" s="65">
        <f>IFERROR(VLOOKUP($B431,'P1'!$B:$AQ,9,FALSE),0)</f>
        <v>0</v>
      </c>
      <c r="K431" s="396"/>
      <c r="L431" s="68">
        <f t="shared" ref="L431:L439" si="413">J431*F431*H431*D431</f>
        <v>0</v>
      </c>
      <c r="M431" s="393"/>
      <c r="N431" s="393"/>
      <c r="O431" s="66">
        <f t="shared" ref="O431:O439" si="414">SUM(K431:N431)</f>
        <v>0</v>
      </c>
      <c r="P431" s="26"/>
      <c r="Q431" s="67" cm="1">
        <f t="array" ref="Q431">SUMPRODUCT(('P1'!$M$8:$AV$8=Q$9)*('P1'!$B$11:$B$190=$B431)*('P1'!$M$11:$AV$190*1))</f>
        <v>0</v>
      </c>
      <c r="R431" s="68" cm="1">
        <f t="array" ref="R431">SUMPRODUCT(('P1'!$M$8:$AV$8=R$9)*('P1'!$B$11:$B$190=$B431)*('P1'!$M$11:$AV$190*1))</f>
        <v>0</v>
      </c>
      <c r="S431" s="69" cm="1">
        <f t="array" ref="S431">SUMPRODUCT(('P1'!$M$8:$AV$8=S$9)*('P1'!$B$11:$B$190=$B431)*('P1'!$M$11:$AV$190*1))</f>
        <v>0</v>
      </c>
      <c r="T431" s="67" cm="1">
        <f t="array" ref="T431">SUMPRODUCT(('P1'!$M$8:$AV$8=T$9)*('P1'!$B$11:$B$190=$B431)*('P1'!$M$11:$AV$190*1))</f>
        <v>0</v>
      </c>
      <c r="U431" s="68" cm="1">
        <f t="array" ref="U431">SUMPRODUCT(('P1'!$M$8:$AV$8=U$9)*('P1'!$B$11:$B$190=$B431)*('P1'!$M$11:$AV$190*1))</f>
        <v>0</v>
      </c>
      <c r="V431" s="69" cm="1">
        <f t="array" ref="V431">SUMPRODUCT(('P1'!$M$8:$AV$8=V$9)*('P1'!$B$11:$B$190=$B431)*('P1'!$M$11:$AV$190*1))</f>
        <v>0</v>
      </c>
      <c r="W431" s="67" cm="1">
        <f t="array" ref="W431">SUMPRODUCT(('P1'!$M$8:$AV$8=W$9)*('P1'!$B$11:$B$190=$B431)*('P1'!$M$11:$AV$190*1))</f>
        <v>0</v>
      </c>
      <c r="X431" s="68" cm="1">
        <f t="array" ref="X431">SUMPRODUCT(('P1'!$M$8:$AV$8=X$9)*('P1'!$B$11:$B$190=$B431)*('P1'!$M$11:$AV$190*1))</f>
        <v>0</v>
      </c>
      <c r="Y431" s="69" cm="1">
        <f t="array" ref="Y431">SUMPRODUCT(('P1'!$M$8:$AV$8=Y$9)*('P1'!$B$11:$B$190=$B431)*('P1'!$M$11:$AV$190*1))</f>
        <v>0</v>
      </c>
      <c r="Z431" s="67" cm="1">
        <f t="array" ref="Z431">SUMPRODUCT(('P1'!$M$8:$AV$8=Z$9)*('P1'!$B$11:$B$190=$B431)*('P1'!$M$11:$AV$190*1))</f>
        <v>0</v>
      </c>
      <c r="AA431" s="68" cm="1">
        <f t="array" ref="AA431">SUMPRODUCT(('P1'!$M$8:$AV$8=AA$9)*('P1'!$B$11:$B$190=$B431)*('P1'!$M$11:$AV$190*1))</f>
        <v>0</v>
      </c>
      <c r="AB431" s="69" cm="1">
        <f t="array" ref="AB431">SUMPRODUCT(('P1'!$M$8:$AV$8=AB$9)*('P1'!$B$11:$B$190=$B431)*('P1'!$M$11:$AV$190*1))</f>
        <v>0</v>
      </c>
      <c r="AC431" s="67" cm="1">
        <f t="array" ref="AC431">SUMPRODUCT(('P1'!$M$8:$AV$8=AC$9)*('P1'!$B$11:$B$190=$B431)*('P1'!$M$11:$AV$190*1))</f>
        <v>0</v>
      </c>
      <c r="AD431" s="68" cm="1">
        <f t="array" ref="AD431">SUMPRODUCT(('P1'!$M$8:$AV$8=AD$9)*('P1'!$B$11:$B$190=$B431)*('P1'!$M$11:$AV$190*1))</f>
        <v>0</v>
      </c>
      <c r="AE431" s="69" cm="1">
        <f t="array" ref="AE431">SUMPRODUCT(('P1'!$M$8:$AV$8=AE$9)*('P1'!$B$11:$B$190=$B431)*('P1'!$M$11:$AV$190*1))</f>
        <v>0</v>
      </c>
      <c r="AF431" s="67" cm="1">
        <f t="array" ref="AF431">SUMPRODUCT(('P1'!$M$8:$AV$8=AF$9)*('P1'!$B$11:$B$190=$B431)*('P1'!$M$11:$AV$190*1))</f>
        <v>0</v>
      </c>
      <c r="AG431" s="68" cm="1">
        <f t="array" ref="AG431">SUMPRODUCT(('P1'!$M$8:$AV$8=AG$9)*('P1'!$B$11:$B$190=$B431)*('P1'!$M$11:$AV$190*1))</f>
        <v>0</v>
      </c>
      <c r="AH431" s="69" cm="1">
        <f t="array" ref="AH431">SUMPRODUCT(('P1'!$M$8:$AV$8=AH$9)*('P1'!$B$11:$B$190=$B431)*('P1'!$M$11:$AV$190*1))</f>
        <v>0</v>
      </c>
      <c r="AI431" s="67" cm="1">
        <f t="array" ref="AI431">SUMPRODUCT(('P1'!$M$8:$AV$8=AI$9)*('P1'!$B$11:$B$190=$B431)*('P1'!$M$11:$AV$190*1))</f>
        <v>0</v>
      </c>
      <c r="AJ431" s="68" cm="1">
        <f t="array" ref="AJ431">SUMPRODUCT(('P1'!$M$8:$AV$8=AJ$9)*('P1'!$B$11:$B$190=$B431)*('P1'!$M$11:$AV$190*1))</f>
        <v>0</v>
      </c>
      <c r="AK431" s="69" cm="1">
        <f t="array" ref="AK431">SUMPRODUCT(('P1'!$M$8:$AV$8=AK$9)*('P1'!$B$11:$B$190=$B431)*('P1'!$M$11:$AV$190*1))</f>
        <v>0</v>
      </c>
      <c r="AL431" s="67" cm="1">
        <f t="array" ref="AL431">SUMPRODUCT(('P1'!$M$8:$AV$8=AL$9)*('P1'!$B$11:$B$190=$B431)*('P1'!$M$11:$AV$190*1))</f>
        <v>0</v>
      </c>
      <c r="AM431" s="68" cm="1">
        <f t="array" ref="AM431">SUMPRODUCT(('P1'!$M$8:$AV$8=AM$9)*('P1'!$B$11:$B$190=$B431)*('P1'!$M$11:$AV$190*1))</f>
        <v>0</v>
      </c>
      <c r="AN431" s="69" cm="1">
        <f t="array" ref="AN431">SUMPRODUCT(('P1'!$M$8:$AV$8=AN$9)*('P1'!$B$11:$B$190=$B431)*('P1'!$M$11:$AV$190*1))</f>
        <v>0</v>
      </c>
      <c r="AO431" s="67" cm="1">
        <f t="array" ref="AO431">SUMPRODUCT(('P1'!$M$8:$AV$8=AO$9)*('P1'!$B$11:$B$190=$B431)*('P1'!$M$11:$AV$190*1))</f>
        <v>0</v>
      </c>
      <c r="AP431" s="68" cm="1">
        <f t="array" ref="AP431">SUMPRODUCT(('P1'!$M$8:$AV$8=AP$9)*('P1'!$B$11:$B$190=$B431)*('P1'!$M$11:$AV$190*1))</f>
        <v>0</v>
      </c>
      <c r="AQ431" s="69" cm="1">
        <f t="array" ref="AQ431">SUMPRODUCT(('P1'!$M$8:$AV$8=AQ$9)*('P1'!$B$11:$B$190=$B431)*('P1'!$M$11:$AV$190*1))</f>
        <v>0</v>
      </c>
      <c r="AR431" s="67" cm="1">
        <f t="array" ref="AR431">SUMPRODUCT(('P1'!$M$8:$AV$8=AR$9)*('P1'!$B$11:$B$190=$B431)*('P1'!$M$11:$AV$190*1))</f>
        <v>0</v>
      </c>
      <c r="AS431" s="68" cm="1">
        <f t="array" ref="AS431">SUMPRODUCT(('P1'!$M$8:$AV$8=AS$9)*('P1'!$B$11:$B$190=$B431)*('P1'!$M$11:$AV$190*1))</f>
        <v>0</v>
      </c>
      <c r="AT431" s="69" cm="1">
        <f t="array" ref="AT431">SUMPRODUCT(('P1'!$M$8:$AV$8=AT$9)*('P1'!$B$11:$B$190=$B431)*('P1'!$M$11:$AV$190*1))</f>
        <v>0</v>
      </c>
      <c r="AU431" s="67" cm="1">
        <f t="array" ref="AU431">SUMPRODUCT(('P1'!$M$8:$AV$8=AU$9)*('P1'!$B$11:$B$190=$B431)*('P1'!$M$11:$AV$190*1))</f>
        <v>0</v>
      </c>
      <c r="AV431" s="68" cm="1">
        <f t="array" ref="AV431">SUMPRODUCT(('P1'!$M$8:$AV$8=AV$9)*('P1'!$B$11:$B$190=$B431)*('P1'!$M$11:$AV$190*1))</f>
        <v>0</v>
      </c>
      <c r="AW431" s="69" cm="1">
        <f t="array" ref="AW431">SUMPRODUCT(('P1'!$M$8:$AV$8=AW$9)*('P1'!$B$11:$B$190=$B431)*('P1'!$M$11:$AV$190*1))</f>
        <v>0</v>
      </c>
      <c r="AX431" s="67" cm="1">
        <f t="array" ref="AX431">SUMPRODUCT(('P1'!$M$8:$AV$8=AX$9)*('P1'!$B$11:$B$190=$B431)*('P1'!$M$11:$AV$190*1))</f>
        <v>0</v>
      </c>
      <c r="AY431" s="68" cm="1">
        <f t="array" ref="AY431">SUMPRODUCT(('P1'!$M$8:$AV$8=AY$9)*('P1'!$B$11:$B$190=$B431)*('P1'!$M$11:$AV$190*1))</f>
        <v>0</v>
      </c>
      <c r="AZ431" s="69" cm="1">
        <f t="array" ref="AZ431">SUMPRODUCT(('P1'!$M$8:$AV$8=AZ$9)*('P1'!$B$11:$B$190=$B431)*('P1'!$M$11:$AV$190*1))</f>
        <v>0</v>
      </c>
      <c r="BA431" s="26"/>
      <c r="BB431" s="381"/>
      <c r="BC431" s="382"/>
      <c r="BD431" s="26"/>
      <c r="BE431" s="381">
        <f t="shared" si="410"/>
        <v>0</v>
      </c>
      <c r="BF431" s="383">
        <f t="shared" si="411"/>
        <v>0</v>
      </c>
      <c r="BG431" s="26"/>
      <c r="BH431" s="381">
        <f t="shared" si="412"/>
        <v>0</v>
      </c>
      <c r="BI431" s="383">
        <f t="shared" si="404"/>
        <v>0</v>
      </c>
    </row>
    <row r="432" spans="2:61" ht="14.5" hidden="1" customHeight="1" outlineLevel="1" x14ac:dyDescent="0.35">
      <c r="B432" s="61" t="s">
        <v>559</v>
      </c>
      <c r="C432" s="62">
        <f>IFERROR(VLOOKUP($B432,'P1'!$B:$AQ,2,FALSE),0)</f>
        <v>0</v>
      </c>
      <c r="D432" s="391">
        <f>IFERROR(VLOOKUP($B432,'P1'!$B:$AQ,3,FALSE),0)</f>
        <v>0</v>
      </c>
      <c r="E432" s="377">
        <f>IFERROR(VLOOKUP($B432,'P1'!$B:$AQ,4,FALSE),0)</f>
        <v>0</v>
      </c>
      <c r="F432" s="376">
        <f>IFERROR(VLOOKUP($B432,'P1'!$B:$AQ,5,FALSE),0)</f>
        <v>0</v>
      </c>
      <c r="G432" s="377">
        <f>IFERROR(VLOOKUP($B432,'P1'!$B:$AQ,6,FALSE),0)</f>
        <v>0</v>
      </c>
      <c r="H432" s="378">
        <f>IFERROR(VLOOKUP($B432,'P1'!$B:$AQ,7,FALSE),0)</f>
        <v>0</v>
      </c>
      <c r="I432" s="379">
        <f>IFERROR(VLOOKUP($B432,'P1'!$B:$AQ,8,FALSE),0)</f>
        <v>0</v>
      </c>
      <c r="J432" s="65">
        <f>IFERROR(VLOOKUP($B432,'P1'!$B:$AQ,9,FALSE),0)</f>
        <v>0</v>
      </c>
      <c r="K432" s="396"/>
      <c r="L432" s="68">
        <f t="shared" si="413"/>
        <v>0</v>
      </c>
      <c r="M432" s="393"/>
      <c r="N432" s="393"/>
      <c r="O432" s="66">
        <f t="shared" si="414"/>
        <v>0</v>
      </c>
      <c r="P432" s="26"/>
      <c r="Q432" s="67" cm="1">
        <f t="array" ref="Q432">SUMPRODUCT(('P1'!$M$8:$AV$8=Q$9)*('P1'!$B$11:$B$190=$B432)*('P1'!$M$11:$AV$190*1))</f>
        <v>0</v>
      </c>
      <c r="R432" s="68" cm="1">
        <f t="array" ref="R432">SUMPRODUCT(('P1'!$M$8:$AV$8=R$9)*('P1'!$B$11:$B$190=$B432)*('P1'!$M$11:$AV$190*1))</f>
        <v>0</v>
      </c>
      <c r="S432" s="69" cm="1">
        <f t="array" ref="S432">SUMPRODUCT(('P1'!$M$8:$AV$8=S$9)*('P1'!$B$11:$B$190=$B432)*('P1'!$M$11:$AV$190*1))</f>
        <v>0</v>
      </c>
      <c r="T432" s="67" cm="1">
        <f t="array" ref="T432">SUMPRODUCT(('P1'!$M$8:$AV$8=T$9)*('P1'!$B$11:$B$190=$B432)*('P1'!$M$11:$AV$190*1))</f>
        <v>0</v>
      </c>
      <c r="U432" s="68" cm="1">
        <f t="array" ref="U432">SUMPRODUCT(('P1'!$M$8:$AV$8=U$9)*('P1'!$B$11:$B$190=$B432)*('P1'!$M$11:$AV$190*1))</f>
        <v>0</v>
      </c>
      <c r="V432" s="69" cm="1">
        <f t="array" ref="V432">SUMPRODUCT(('P1'!$M$8:$AV$8=V$9)*('P1'!$B$11:$B$190=$B432)*('P1'!$M$11:$AV$190*1))</f>
        <v>0</v>
      </c>
      <c r="W432" s="67" cm="1">
        <f t="array" ref="W432">SUMPRODUCT(('P1'!$M$8:$AV$8=W$9)*('P1'!$B$11:$B$190=$B432)*('P1'!$M$11:$AV$190*1))</f>
        <v>0</v>
      </c>
      <c r="X432" s="68" cm="1">
        <f t="array" ref="X432">SUMPRODUCT(('P1'!$M$8:$AV$8=X$9)*('P1'!$B$11:$B$190=$B432)*('P1'!$M$11:$AV$190*1))</f>
        <v>0</v>
      </c>
      <c r="Y432" s="69" cm="1">
        <f t="array" ref="Y432">SUMPRODUCT(('P1'!$M$8:$AV$8=Y$9)*('P1'!$B$11:$B$190=$B432)*('P1'!$M$11:$AV$190*1))</f>
        <v>0</v>
      </c>
      <c r="Z432" s="67" cm="1">
        <f t="array" ref="Z432">SUMPRODUCT(('P1'!$M$8:$AV$8=Z$9)*('P1'!$B$11:$B$190=$B432)*('P1'!$M$11:$AV$190*1))</f>
        <v>0</v>
      </c>
      <c r="AA432" s="68" cm="1">
        <f t="array" ref="AA432">SUMPRODUCT(('P1'!$M$8:$AV$8=AA$9)*('P1'!$B$11:$B$190=$B432)*('P1'!$M$11:$AV$190*1))</f>
        <v>0</v>
      </c>
      <c r="AB432" s="69" cm="1">
        <f t="array" ref="AB432">SUMPRODUCT(('P1'!$M$8:$AV$8=AB$9)*('P1'!$B$11:$B$190=$B432)*('P1'!$M$11:$AV$190*1))</f>
        <v>0</v>
      </c>
      <c r="AC432" s="67" cm="1">
        <f t="array" ref="AC432">SUMPRODUCT(('P1'!$M$8:$AV$8=AC$9)*('P1'!$B$11:$B$190=$B432)*('P1'!$M$11:$AV$190*1))</f>
        <v>0</v>
      </c>
      <c r="AD432" s="68" cm="1">
        <f t="array" ref="AD432">SUMPRODUCT(('P1'!$M$8:$AV$8=AD$9)*('P1'!$B$11:$B$190=$B432)*('P1'!$M$11:$AV$190*1))</f>
        <v>0</v>
      </c>
      <c r="AE432" s="69" cm="1">
        <f t="array" ref="AE432">SUMPRODUCT(('P1'!$M$8:$AV$8=AE$9)*('P1'!$B$11:$B$190=$B432)*('P1'!$M$11:$AV$190*1))</f>
        <v>0</v>
      </c>
      <c r="AF432" s="67" cm="1">
        <f t="array" ref="AF432">SUMPRODUCT(('P1'!$M$8:$AV$8=AF$9)*('P1'!$B$11:$B$190=$B432)*('P1'!$M$11:$AV$190*1))</f>
        <v>0</v>
      </c>
      <c r="AG432" s="68" cm="1">
        <f t="array" ref="AG432">SUMPRODUCT(('P1'!$M$8:$AV$8=AG$9)*('P1'!$B$11:$B$190=$B432)*('P1'!$M$11:$AV$190*1))</f>
        <v>0</v>
      </c>
      <c r="AH432" s="69" cm="1">
        <f t="array" ref="AH432">SUMPRODUCT(('P1'!$M$8:$AV$8=AH$9)*('P1'!$B$11:$B$190=$B432)*('P1'!$M$11:$AV$190*1))</f>
        <v>0</v>
      </c>
      <c r="AI432" s="67" cm="1">
        <f t="array" ref="AI432">SUMPRODUCT(('P1'!$M$8:$AV$8=AI$9)*('P1'!$B$11:$B$190=$B432)*('P1'!$M$11:$AV$190*1))</f>
        <v>0</v>
      </c>
      <c r="AJ432" s="68" cm="1">
        <f t="array" ref="AJ432">SUMPRODUCT(('P1'!$M$8:$AV$8=AJ$9)*('P1'!$B$11:$B$190=$B432)*('P1'!$M$11:$AV$190*1))</f>
        <v>0</v>
      </c>
      <c r="AK432" s="69" cm="1">
        <f t="array" ref="AK432">SUMPRODUCT(('P1'!$M$8:$AV$8=AK$9)*('P1'!$B$11:$B$190=$B432)*('P1'!$M$11:$AV$190*1))</f>
        <v>0</v>
      </c>
      <c r="AL432" s="67" cm="1">
        <f t="array" ref="AL432">SUMPRODUCT(('P1'!$M$8:$AV$8=AL$9)*('P1'!$B$11:$B$190=$B432)*('P1'!$M$11:$AV$190*1))</f>
        <v>0</v>
      </c>
      <c r="AM432" s="68" cm="1">
        <f t="array" ref="AM432">SUMPRODUCT(('P1'!$M$8:$AV$8=AM$9)*('P1'!$B$11:$B$190=$B432)*('P1'!$M$11:$AV$190*1))</f>
        <v>0</v>
      </c>
      <c r="AN432" s="69" cm="1">
        <f t="array" ref="AN432">SUMPRODUCT(('P1'!$M$8:$AV$8=AN$9)*('P1'!$B$11:$B$190=$B432)*('P1'!$M$11:$AV$190*1))</f>
        <v>0</v>
      </c>
      <c r="AO432" s="67" cm="1">
        <f t="array" ref="AO432">SUMPRODUCT(('P1'!$M$8:$AV$8=AO$9)*('P1'!$B$11:$B$190=$B432)*('P1'!$M$11:$AV$190*1))</f>
        <v>0</v>
      </c>
      <c r="AP432" s="68" cm="1">
        <f t="array" ref="AP432">SUMPRODUCT(('P1'!$M$8:$AV$8=AP$9)*('P1'!$B$11:$B$190=$B432)*('P1'!$M$11:$AV$190*1))</f>
        <v>0</v>
      </c>
      <c r="AQ432" s="69" cm="1">
        <f t="array" ref="AQ432">SUMPRODUCT(('P1'!$M$8:$AV$8=AQ$9)*('P1'!$B$11:$B$190=$B432)*('P1'!$M$11:$AV$190*1))</f>
        <v>0</v>
      </c>
      <c r="AR432" s="67" cm="1">
        <f t="array" ref="AR432">SUMPRODUCT(('P1'!$M$8:$AV$8=AR$9)*('P1'!$B$11:$B$190=$B432)*('P1'!$M$11:$AV$190*1))</f>
        <v>0</v>
      </c>
      <c r="AS432" s="68" cm="1">
        <f t="array" ref="AS432">SUMPRODUCT(('P1'!$M$8:$AV$8=AS$9)*('P1'!$B$11:$B$190=$B432)*('P1'!$M$11:$AV$190*1))</f>
        <v>0</v>
      </c>
      <c r="AT432" s="69" cm="1">
        <f t="array" ref="AT432">SUMPRODUCT(('P1'!$M$8:$AV$8=AT$9)*('P1'!$B$11:$B$190=$B432)*('P1'!$M$11:$AV$190*1))</f>
        <v>0</v>
      </c>
      <c r="AU432" s="67" cm="1">
        <f t="array" ref="AU432">SUMPRODUCT(('P1'!$M$8:$AV$8=AU$9)*('P1'!$B$11:$B$190=$B432)*('P1'!$M$11:$AV$190*1))</f>
        <v>0</v>
      </c>
      <c r="AV432" s="68" cm="1">
        <f t="array" ref="AV432">SUMPRODUCT(('P1'!$M$8:$AV$8=AV$9)*('P1'!$B$11:$B$190=$B432)*('P1'!$M$11:$AV$190*1))</f>
        <v>0</v>
      </c>
      <c r="AW432" s="69" cm="1">
        <f t="array" ref="AW432">SUMPRODUCT(('P1'!$M$8:$AV$8=AW$9)*('P1'!$B$11:$B$190=$B432)*('P1'!$M$11:$AV$190*1))</f>
        <v>0</v>
      </c>
      <c r="AX432" s="67" cm="1">
        <f t="array" ref="AX432">SUMPRODUCT(('P1'!$M$8:$AV$8=AX$9)*('P1'!$B$11:$B$190=$B432)*('P1'!$M$11:$AV$190*1))</f>
        <v>0</v>
      </c>
      <c r="AY432" s="68" cm="1">
        <f t="array" ref="AY432">SUMPRODUCT(('P1'!$M$8:$AV$8=AY$9)*('P1'!$B$11:$B$190=$B432)*('P1'!$M$11:$AV$190*1))</f>
        <v>0</v>
      </c>
      <c r="AZ432" s="69" cm="1">
        <f t="array" ref="AZ432">SUMPRODUCT(('P1'!$M$8:$AV$8=AZ$9)*('P1'!$B$11:$B$190=$B432)*('P1'!$M$11:$AV$190*1))</f>
        <v>0</v>
      </c>
      <c r="BA432" s="26"/>
      <c r="BB432" s="381"/>
      <c r="BC432" s="382"/>
      <c r="BD432" s="26"/>
      <c r="BE432" s="381">
        <f t="shared" si="410"/>
        <v>0</v>
      </c>
      <c r="BF432" s="383">
        <f t="shared" si="411"/>
        <v>0</v>
      </c>
      <c r="BG432" s="26"/>
      <c r="BH432" s="381">
        <f t="shared" si="412"/>
        <v>0</v>
      </c>
      <c r="BI432" s="383">
        <f t="shared" si="404"/>
        <v>0</v>
      </c>
    </row>
    <row r="433" spans="2:61" ht="14.5" hidden="1" customHeight="1" outlineLevel="1" x14ac:dyDescent="0.35">
      <c r="B433" s="61" t="s">
        <v>560</v>
      </c>
      <c r="C433" s="62">
        <f>IFERROR(VLOOKUP($B433,'P1'!$B:$AQ,2,FALSE),0)</f>
        <v>0</v>
      </c>
      <c r="D433" s="391">
        <f>IFERROR(VLOOKUP($B433,'P1'!$B:$AQ,3,FALSE),0)</f>
        <v>0</v>
      </c>
      <c r="E433" s="377">
        <f>IFERROR(VLOOKUP($B433,'P1'!$B:$AQ,4,FALSE),0)</f>
        <v>0</v>
      </c>
      <c r="F433" s="376">
        <f>IFERROR(VLOOKUP($B433,'P1'!$B:$AQ,5,FALSE),0)</f>
        <v>0</v>
      </c>
      <c r="G433" s="377">
        <f>IFERROR(VLOOKUP($B433,'P1'!$B:$AQ,6,FALSE),0)</f>
        <v>0</v>
      </c>
      <c r="H433" s="378">
        <f>IFERROR(VLOOKUP($B433,'P1'!$B:$AQ,7,FALSE),0)</f>
        <v>0</v>
      </c>
      <c r="I433" s="379">
        <f>IFERROR(VLOOKUP($B433,'P1'!$B:$AQ,8,FALSE),0)</f>
        <v>0</v>
      </c>
      <c r="J433" s="65">
        <f>IFERROR(VLOOKUP($B433,'P1'!$B:$AQ,9,FALSE),0)</f>
        <v>0</v>
      </c>
      <c r="K433" s="396"/>
      <c r="L433" s="68">
        <f t="shared" si="413"/>
        <v>0</v>
      </c>
      <c r="M433" s="393"/>
      <c r="N433" s="393"/>
      <c r="O433" s="66">
        <f t="shared" si="414"/>
        <v>0</v>
      </c>
      <c r="P433" s="26"/>
      <c r="Q433" s="67" cm="1">
        <f t="array" ref="Q433">SUMPRODUCT(('P1'!$M$8:$AV$8=Q$9)*('P1'!$B$11:$B$190=$B433)*('P1'!$M$11:$AV$190*1))</f>
        <v>0</v>
      </c>
      <c r="R433" s="68" cm="1">
        <f t="array" ref="R433">SUMPRODUCT(('P1'!$M$8:$AV$8=R$9)*('P1'!$B$11:$B$190=$B433)*('P1'!$M$11:$AV$190*1))</f>
        <v>0</v>
      </c>
      <c r="S433" s="69" cm="1">
        <f t="array" ref="S433">SUMPRODUCT(('P1'!$M$8:$AV$8=S$9)*('P1'!$B$11:$B$190=$B433)*('P1'!$M$11:$AV$190*1))</f>
        <v>0</v>
      </c>
      <c r="T433" s="67" cm="1">
        <f t="array" ref="T433">SUMPRODUCT(('P1'!$M$8:$AV$8=T$9)*('P1'!$B$11:$B$190=$B433)*('P1'!$M$11:$AV$190*1))</f>
        <v>0</v>
      </c>
      <c r="U433" s="68" cm="1">
        <f t="array" ref="U433">SUMPRODUCT(('P1'!$M$8:$AV$8=U$9)*('P1'!$B$11:$B$190=$B433)*('P1'!$M$11:$AV$190*1))</f>
        <v>0</v>
      </c>
      <c r="V433" s="69" cm="1">
        <f t="array" ref="V433">SUMPRODUCT(('P1'!$M$8:$AV$8=V$9)*('P1'!$B$11:$B$190=$B433)*('P1'!$M$11:$AV$190*1))</f>
        <v>0</v>
      </c>
      <c r="W433" s="67" cm="1">
        <f t="array" ref="W433">SUMPRODUCT(('P1'!$M$8:$AV$8=W$9)*('P1'!$B$11:$B$190=$B433)*('P1'!$M$11:$AV$190*1))</f>
        <v>0</v>
      </c>
      <c r="X433" s="68" cm="1">
        <f t="array" ref="X433">SUMPRODUCT(('P1'!$M$8:$AV$8=X$9)*('P1'!$B$11:$B$190=$B433)*('P1'!$M$11:$AV$190*1))</f>
        <v>0</v>
      </c>
      <c r="Y433" s="69" cm="1">
        <f t="array" ref="Y433">SUMPRODUCT(('P1'!$M$8:$AV$8=Y$9)*('P1'!$B$11:$B$190=$B433)*('P1'!$M$11:$AV$190*1))</f>
        <v>0</v>
      </c>
      <c r="Z433" s="67" cm="1">
        <f t="array" ref="Z433">SUMPRODUCT(('P1'!$M$8:$AV$8=Z$9)*('P1'!$B$11:$B$190=$B433)*('P1'!$M$11:$AV$190*1))</f>
        <v>0</v>
      </c>
      <c r="AA433" s="68" cm="1">
        <f t="array" ref="AA433">SUMPRODUCT(('P1'!$M$8:$AV$8=AA$9)*('P1'!$B$11:$B$190=$B433)*('P1'!$M$11:$AV$190*1))</f>
        <v>0</v>
      </c>
      <c r="AB433" s="69" cm="1">
        <f t="array" ref="AB433">SUMPRODUCT(('P1'!$M$8:$AV$8=AB$9)*('P1'!$B$11:$B$190=$B433)*('P1'!$M$11:$AV$190*1))</f>
        <v>0</v>
      </c>
      <c r="AC433" s="67" cm="1">
        <f t="array" ref="AC433">SUMPRODUCT(('P1'!$M$8:$AV$8=AC$9)*('P1'!$B$11:$B$190=$B433)*('P1'!$M$11:$AV$190*1))</f>
        <v>0</v>
      </c>
      <c r="AD433" s="68" cm="1">
        <f t="array" ref="AD433">SUMPRODUCT(('P1'!$M$8:$AV$8=AD$9)*('P1'!$B$11:$B$190=$B433)*('P1'!$M$11:$AV$190*1))</f>
        <v>0</v>
      </c>
      <c r="AE433" s="69" cm="1">
        <f t="array" ref="AE433">SUMPRODUCT(('P1'!$M$8:$AV$8=AE$9)*('P1'!$B$11:$B$190=$B433)*('P1'!$M$11:$AV$190*1))</f>
        <v>0</v>
      </c>
      <c r="AF433" s="67" cm="1">
        <f t="array" ref="AF433">SUMPRODUCT(('P1'!$M$8:$AV$8=AF$9)*('P1'!$B$11:$B$190=$B433)*('P1'!$M$11:$AV$190*1))</f>
        <v>0</v>
      </c>
      <c r="AG433" s="68" cm="1">
        <f t="array" ref="AG433">SUMPRODUCT(('P1'!$M$8:$AV$8=AG$9)*('P1'!$B$11:$B$190=$B433)*('P1'!$M$11:$AV$190*1))</f>
        <v>0</v>
      </c>
      <c r="AH433" s="69" cm="1">
        <f t="array" ref="AH433">SUMPRODUCT(('P1'!$M$8:$AV$8=AH$9)*('P1'!$B$11:$B$190=$B433)*('P1'!$M$11:$AV$190*1))</f>
        <v>0</v>
      </c>
      <c r="AI433" s="67" cm="1">
        <f t="array" ref="AI433">SUMPRODUCT(('P1'!$M$8:$AV$8=AI$9)*('P1'!$B$11:$B$190=$B433)*('P1'!$M$11:$AV$190*1))</f>
        <v>0</v>
      </c>
      <c r="AJ433" s="68" cm="1">
        <f t="array" ref="AJ433">SUMPRODUCT(('P1'!$M$8:$AV$8=AJ$9)*('P1'!$B$11:$B$190=$B433)*('P1'!$M$11:$AV$190*1))</f>
        <v>0</v>
      </c>
      <c r="AK433" s="69" cm="1">
        <f t="array" ref="AK433">SUMPRODUCT(('P1'!$M$8:$AV$8=AK$9)*('P1'!$B$11:$B$190=$B433)*('P1'!$M$11:$AV$190*1))</f>
        <v>0</v>
      </c>
      <c r="AL433" s="67" cm="1">
        <f t="array" ref="AL433">SUMPRODUCT(('P1'!$M$8:$AV$8=AL$9)*('P1'!$B$11:$B$190=$B433)*('P1'!$M$11:$AV$190*1))</f>
        <v>0</v>
      </c>
      <c r="AM433" s="68" cm="1">
        <f t="array" ref="AM433">SUMPRODUCT(('P1'!$M$8:$AV$8=AM$9)*('P1'!$B$11:$B$190=$B433)*('P1'!$M$11:$AV$190*1))</f>
        <v>0</v>
      </c>
      <c r="AN433" s="69" cm="1">
        <f t="array" ref="AN433">SUMPRODUCT(('P1'!$M$8:$AV$8=AN$9)*('P1'!$B$11:$B$190=$B433)*('P1'!$M$11:$AV$190*1))</f>
        <v>0</v>
      </c>
      <c r="AO433" s="67" cm="1">
        <f t="array" ref="AO433">SUMPRODUCT(('P1'!$M$8:$AV$8=AO$9)*('P1'!$B$11:$B$190=$B433)*('P1'!$M$11:$AV$190*1))</f>
        <v>0</v>
      </c>
      <c r="AP433" s="68" cm="1">
        <f t="array" ref="AP433">SUMPRODUCT(('P1'!$M$8:$AV$8=AP$9)*('P1'!$B$11:$B$190=$B433)*('P1'!$M$11:$AV$190*1))</f>
        <v>0</v>
      </c>
      <c r="AQ433" s="69" cm="1">
        <f t="array" ref="AQ433">SUMPRODUCT(('P1'!$M$8:$AV$8=AQ$9)*('P1'!$B$11:$B$190=$B433)*('P1'!$M$11:$AV$190*1))</f>
        <v>0</v>
      </c>
      <c r="AR433" s="67" cm="1">
        <f t="array" ref="AR433">SUMPRODUCT(('P1'!$M$8:$AV$8=AR$9)*('P1'!$B$11:$B$190=$B433)*('P1'!$M$11:$AV$190*1))</f>
        <v>0</v>
      </c>
      <c r="AS433" s="68" cm="1">
        <f t="array" ref="AS433">SUMPRODUCT(('P1'!$M$8:$AV$8=AS$9)*('P1'!$B$11:$B$190=$B433)*('P1'!$M$11:$AV$190*1))</f>
        <v>0</v>
      </c>
      <c r="AT433" s="69" cm="1">
        <f t="array" ref="AT433">SUMPRODUCT(('P1'!$M$8:$AV$8=AT$9)*('P1'!$B$11:$B$190=$B433)*('P1'!$M$11:$AV$190*1))</f>
        <v>0</v>
      </c>
      <c r="AU433" s="67" cm="1">
        <f t="array" ref="AU433">SUMPRODUCT(('P1'!$M$8:$AV$8=AU$9)*('P1'!$B$11:$B$190=$B433)*('P1'!$M$11:$AV$190*1))</f>
        <v>0</v>
      </c>
      <c r="AV433" s="68" cm="1">
        <f t="array" ref="AV433">SUMPRODUCT(('P1'!$M$8:$AV$8=AV$9)*('P1'!$B$11:$B$190=$B433)*('P1'!$M$11:$AV$190*1))</f>
        <v>0</v>
      </c>
      <c r="AW433" s="69" cm="1">
        <f t="array" ref="AW433">SUMPRODUCT(('P1'!$M$8:$AV$8=AW$9)*('P1'!$B$11:$B$190=$B433)*('P1'!$M$11:$AV$190*1))</f>
        <v>0</v>
      </c>
      <c r="AX433" s="67" cm="1">
        <f t="array" ref="AX433">SUMPRODUCT(('P1'!$M$8:$AV$8=AX$9)*('P1'!$B$11:$B$190=$B433)*('P1'!$M$11:$AV$190*1))</f>
        <v>0</v>
      </c>
      <c r="AY433" s="68" cm="1">
        <f t="array" ref="AY433">SUMPRODUCT(('P1'!$M$8:$AV$8=AY$9)*('P1'!$B$11:$B$190=$B433)*('P1'!$M$11:$AV$190*1))</f>
        <v>0</v>
      </c>
      <c r="AZ433" s="69" cm="1">
        <f t="array" ref="AZ433">SUMPRODUCT(('P1'!$M$8:$AV$8=AZ$9)*('P1'!$B$11:$B$190=$B433)*('P1'!$M$11:$AV$190*1))</f>
        <v>0</v>
      </c>
      <c r="BA433" s="26"/>
      <c r="BB433" s="381"/>
      <c r="BC433" s="382"/>
      <c r="BD433" s="26"/>
      <c r="BE433" s="381">
        <f t="shared" si="410"/>
        <v>0</v>
      </c>
      <c r="BF433" s="383">
        <f t="shared" si="411"/>
        <v>0</v>
      </c>
      <c r="BG433" s="26"/>
      <c r="BH433" s="381">
        <f t="shared" si="412"/>
        <v>0</v>
      </c>
      <c r="BI433" s="383">
        <f t="shared" si="404"/>
        <v>0</v>
      </c>
    </row>
    <row r="434" spans="2:61" ht="14.5" hidden="1" customHeight="1" outlineLevel="1" x14ac:dyDescent="0.35">
      <c r="B434" s="61" t="s">
        <v>561</v>
      </c>
      <c r="C434" s="62">
        <f>IFERROR(VLOOKUP($B434,'P1'!$B:$AQ,2,FALSE),0)</f>
        <v>0</v>
      </c>
      <c r="D434" s="391">
        <f>IFERROR(VLOOKUP($B434,'P1'!$B:$AQ,3,FALSE),0)</f>
        <v>0</v>
      </c>
      <c r="E434" s="377">
        <f>IFERROR(VLOOKUP($B434,'P1'!$B:$AQ,4,FALSE),0)</f>
        <v>0</v>
      </c>
      <c r="F434" s="376">
        <f>IFERROR(VLOOKUP($B434,'P1'!$B:$AQ,5,FALSE),0)</f>
        <v>0</v>
      </c>
      <c r="G434" s="377">
        <f>IFERROR(VLOOKUP($B434,'P1'!$B:$AQ,6,FALSE),0)</f>
        <v>0</v>
      </c>
      <c r="H434" s="378">
        <f>IFERROR(VLOOKUP($B434,'P1'!$B:$AQ,7,FALSE),0)</f>
        <v>0</v>
      </c>
      <c r="I434" s="379">
        <f>IFERROR(VLOOKUP($B434,'P1'!$B:$AQ,8,FALSE),0)</f>
        <v>0</v>
      </c>
      <c r="J434" s="65">
        <f>IFERROR(VLOOKUP($B434,'P1'!$B:$AQ,9,FALSE),0)</f>
        <v>0</v>
      </c>
      <c r="K434" s="396"/>
      <c r="L434" s="68">
        <f t="shared" si="413"/>
        <v>0</v>
      </c>
      <c r="M434" s="393"/>
      <c r="N434" s="393"/>
      <c r="O434" s="66">
        <f t="shared" si="414"/>
        <v>0</v>
      </c>
      <c r="P434" s="26"/>
      <c r="Q434" s="67" cm="1">
        <f t="array" ref="Q434">SUMPRODUCT(('P1'!$M$8:$AV$8=Q$9)*('P1'!$B$11:$B$190=$B434)*('P1'!$M$11:$AV$190*1))</f>
        <v>0</v>
      </c>
      <c r="R434" s="68" cm="1">
        <f t="array" ref="R434">SUMPRODUCT(('P1'!$M$8:$AV$8=R$9)*('P1'!$B$11:$B$190=$B434)*('P1'!$M$11:$AV$190*1))</f>
        <v>0</v>
      </c>
      <c r="S434" s="69" cm="1">
        <f t="array" ref="S434">SUMPRODUCT(('P1'!$M$8:$AV$8=S$9)*('P1'!$B$11:$B$190=$B434)*('P1'!$M$11:$AV$190*1))</f>
        <v>0</v>
      </c>
      <c r="T434" s="67" cm="1">
        <f t="array" ref="T434">SUMPRODUCT(('P1'!$M$8:$AV$8=T$9)*('P1'!$B$11:$B$190=$B434)*('P1'!$M$11:$AV$190*1))</f>
        <v>0</v>
      </c>
      <c r="U434" s="68" cm="1">
        <f t="array" ref="U434">SUMPRODUCT(('P1'!$M$8:$AV$8=U$9)*('P1'!$B$11:$B$190=$B434)*('P1'!$M$11:$AV$190*1))</f>
        <v>0</v>
      </c>
      <c r="V434" s="69" cm="1">
        <f t="array" ref="V434">SUMPRODUCT(('P1'!$M$8:$AV$8=V$9)*('P1'!$B$11:$B$190=$B434)*('P1'!$M$11:$AV$190*1))</f>
        <v>0</v>
      </c>
      <c r="W434" s="67" cm="1">
        <f t="array" ref="W434">SUMPRODUCT(('P1'!$M$8:$AV$8=W$9)*('P1'!$B$11:$B$190=$B434)*('P1'!$M$11:$AV$190*1))</f>
        <v>0</v>
      </c>
      <c r="X434" s="68" cm="1">
        <f t="array" ref="X434">SUMPRODUCT(('P1'!$M$8:$AV$8=X$9)*('P1'!$B$11:$B$190=$B434)*('P1'!$M$11:$AV$190*1))</f>
        <v>0</v>
      </c>
      <c r="Y434" s="69" cm="1">
        <f t="array" ref="Y434">SUMPRODUCT(('P1'!$M$8:$AV$8=Y$9)*('P1'!$B$11:$B$190=$B434)*('P1'!$M$11:$AV$190*1))</f>
        <v>0</v>
      </c>
      <c r="Z434" s="67" cm="1">
        <f t="array" ref="Z434">SUMPRODUCT(('P1'!$M$8:$AV$8=Z$9)*('P1'!$B$11:$B$190=$B434)*('P1'!$M$11:$AV$190*1))</f>
        <v>0</v>
      </c>
      <c r="AA434" s="68" cm="1">
        <f t="array" ref="AA434">SUMPRODUCT(('P1'!$M$8:$AV$8=AA$9)*('P1'!$B$11:$B$190=$B434)*('P1'!$M$11:$AV$190*1))</f>
        <v>0</v>
      </c>
      <c r="AB434" s="69" cm="1">
        <f t="array" ref="AB434">SUMPRODUCT(('P1'!$M$8:$AV$8=AB$9)*('P1'!$B$11:$B$190=$B434)*('P1'!$M$11:$AV$190*1))</f>
        <v>0</v>
      </c>
      <c r="AC434" s="67" cm="1">
        <f t="array" ref="AC434">SUMPRODUCT(('P1'!$M$8:$AV$8=AC$9)*('P1'!$B$11:$B$190=$B434)*('P1'!$M$11:$AV$190*1))</f>
        <v>0</v>
      </c>
      <c r="AD434" s="68" cm="1">
        <f t="array" ref="AD434">SUMPRODUCT(('P1'!$M$8:$AV$8=AD$9)*('P1'!$B$11:$B$190=$B434)*('P1'!$M$11:$AV$190*1))</f>
        <v>0</v>
      </c>
      <c r="AE434" s="69" cm="1">
        <f t="array" ref="AE434">SUMPRODUCT(('P1'!$M$8:$AV$8=AE$9)*('P1'!$B$11:$B$190=$B434)*('P1'!$M$11:$AV$190*1))</f>
        <v>0</v>
      </c>
      <c r="AF434" s="67" cm="1">
        <f t="array" ref="AF434">SUMPRODUCT(('P1'!$M$8:$AV$8=AF$9)*('P1'!$B$11:$B$190=$B434)*('P1'!$M$11:$AV$190*1))</f>
        <v>0</v>
      </c>
      <c r="AG434" s="68" cm="1">
        <f t="array" ref="AG434">SUMPRODUCT(('P1'!$M$8:$AV$8=AG$9)*('P1'!$B$11:$B$190=$B434)*('P1'!$M$11:$AV$190*1))</f>
        <v>0</v>
      </c>
      <c r="AH434" s="69" cm="1">
        <f t="array" ref="AH434">SUMPRODUCT(('P1'!$M$8:$AV$8=AH$9)*('P1'!$B$11:$B$190=$B434)*('P1'!$M$11:$AV$190*1))</f>
        <v>0</v>
      </c>
      <c r="AI434" s="67" cm="1">
        <f t="array" ref="AI434">SUMPRODUCT(('P1'!$M$8:$AV$8=AI$9)*('P1'!$B$11:$B$190=$B434)*('P1'!$M$11:$AV$190*1))</f>
        <v>0</v>
      </c>
      <c r="AJ434" s="68" cm="1">
        <f t="array" ref="AJ434">SUMPRODUCT(('P1'!$M$8:$AV$8=AJ$9)*('P1'!$B$11:$B$190=$B434)*('P1'!$M$11:$AV$190*1))</f>
        <v>0</v>
      </c>
      <c r="AK434" s="69" cm="1">
        <f t="array" ref="AK434">SUMPRODUCT(('P1'!$M$8:$AV$8=AK$9)*('P1'!$B$11:$B$190=$B434)*('P1'!$M$11:$AV$190*1))</f>
        <v>0</v>
      </c>
      <c r="AL434" s="67" cm="1">
        <f t="array" ref="AL434">SUMPRODUCT(('P1'!$M$8:$AV$8=AL$9)*('P1'!$B$11:$B$190=$B434)*('P1'!$M$11:$AV$190*1))</f>
        <v>0</v>
      </c>
      <c r="AM434" s="68" cm="1">
        <f t="array" ref="AM434">SUMPRODUCT(('P1'!$M$8:$AV$8=AM$9)*('P1'!$B$11:$B$190=$B434)*('P1'!$M$11:$AV$190*1))</f>
        <v>0</v>
      </c>
      <c r="AN434" s="69" cm="1">
        <f t="array" ref="AN434">SUMPRODUCT(('P1'!$M$8:$AV$8=AN$9)*('P1'!$B$11:$B$190=$B434)*('P1'!$M$11:$AV$190*1))</f>
        <v>0</v>
      </c>
      <c r="AO434" s="67" cm="1">
        <f t="array" ref="AO434">SUMPRODUCT(('P1'!$M$8:$AV$8=AO$9)*('P1'!$B$11:$B$190=$B434)*('P1'!$M$11:$AV$190*1))</f>
        <v>0</v>
      </c>
      <c r="AP434" s="68" cm="1">
        <f t="array" ref="AP434">SUMPRODUCT(('P1'!$M$8:$AV$8=AP$9)*('P1'!$B$11:$B$190=$B434)*('P1'!$M$11:$AV$190*1))</f>
        <v>0</v>
      </c>
      <c r="AQ434" s="69" cm="1">
        <f t="array" ref="AQ434">SUMPRODUCT(('P1'!$M$8:$AV$8=AQ$9)*('P1'!$B$11:$B$190=$B434)*('P1'!$M$11:$AV$190*1))</f>
        <v>0</v>
      </c>
      <c r="AR434" s="67" cm="1">
        <f t="array" ref="AR434">SUMPRODUCT(('P1'!$M$8:$AV$8=AR$9)*('P1'!$B$11:$B$190=$B434)*('P1'!$M$11:$AV$190*1))</f>
        <v>0</v>
      </c>
      <c r="AS434" s="68" cm="1">
        <f t="array" ref="AS434">SUMPRODUCT(('P1'!$M$8:$AV$8=AS$9)*('P1'!$B$11:$B$190=$B434)*('P1'!$M$11:$AV$190*1))</f>
        <v>0</v>
      </c>
      <c r="AT434" s="69" cm="1">
        <f t="array" ref="AT434">SUMPRODUCT(('P1'!$M$8:$AV$8=AT$9)*('P1'!$B$11:$B$190=$B434)*('P1'!$M$11:$AV$190*1))</f>
        <v>0</v>
      </c>
      <c r="AU434" s="67" cm="1">
        <f t="array" ref="AU434">SUMPRODUCT(('P1'!$M$8:$AV$8=AU$9)*('P1'!$B$11:$B$190=$B434)*('P1'!$M$11:$AV$190*1))</f>
        <v>0</v>
      </c>
      <c r="AV434" s="68" cm="1">
        <f t="array" ref="AV434">SUMPRODUCT(('P1'!$M$8:$AV$8=AV$9)*('P1'!$B$11:$B$190=$B434)*('P1'!$M$11:$AV$190*1))</f>
        <v>0</v>
      </c>
      <c r="AW434" s="69" cm="1">
        <f t="array" ref="AW434">SUMPRODUCT(('P1'!$M$8:$AV$8=AW$9)*('P1'!$B$11:$B$190=$B434)*('P1'!$M$11:$AV$190*1))</f>
        <v>0</v>
      </c>
      <c r="AX434" s="67" cm="1">
        <f t="array" ref="AX434">SUMPRODUCT(('P1'!$M$8:$AV$8=AX$9)*('P1'!$B$11:$B$190=$B434)*('P1'!$M$11:$AV$190*1))</f>
        <v>0</v>
      </c>
      <c r="AY434" s="68" cm="1">
        <f t="array" ref="AY434">SUMPRODUCT(('P1'!$M$8:$AV$8=AY$9)*('P1'!$B$11:$B$190=$B434)*('P1'!$M$11:$AV$190*1))</f>
        <v>0</v>
      </c>
      <c r="AZ434" s="69" cm="1">
        <f t="array" ref="AZ434">SUMPRODUCT(('P1'!$M$8:$AV$8=AZ$9)*('P1'!$B$11:$B$190=$B434)*('P1'!$M$11:$AV$190*1))</f>
        <v>0</v>
      </c>
      <c r="BA434" s="26"/>
      <c r="BB434" s="381"/>
      <c r="BC434" s="382"/>
      <c r="BD434" s="26"/>
      <c r="BE434" s="381">
        <f t="shared" si="410"/>
        <v>0</v>
      </c>
      <c r="BF434" s="383">
        <f t="shared" si="411"/>
        <v>0</v>
      </c>
      <c r="BG434" s="26"/>
      <c r="BH434" s="381">
        <f t="shared" si="412"/>
        <v>0</v>
      </c>
      <c r="BI434" s="383">
        <f t="shared" si="404"/>
        <v>0</v>
      </c>
    </row>
    <row r="435" spans="2:61" ht="14.5" hidden="1" customHeight="1" outlineLevel="1" x14ac:dyDescent="0.35">
      <c r="B435" s="61" t="s">
        <v>562</v>
      </c>
      <c r="C435" s="62">
        <f>IFERROR(VLOOKUP($B435,'P1'!$B:$AQ,2,FALSE),0)</f>
        <v>0</v>
      </c>
      <c r="D435" s="391">
        <f>IFERROR(VLOOKUP($B435,'P1'!$B:$AQ,3,FALSE),0)</f>
        <v>0</v>
      </c>
      <c r="E435" s="377">
        <f>IFERROR(VLOOKUP($B435,'P1'!$B:$AQ,4,FALSE),0)</f>
        <v>0</v>
      </c>
      <c r="F435" s="376">
        <f>IFERROR(VLOOKUP($B435,'P1'!$B:$AQ,5,FALSE),0)</f>
        <v>0</v>
      </c>
      <c r="G435" s="377">
        <f>IFERROR(VLOOKUP($B435,'P1'!$B:$AQ,6,FALSE),0)</f>
        <v>0</v>
      </c>
      <c r="H435" s="378">
        <f>IFERROR(VLOOKUP($B435,'P1'!$B:$AQ,7,FALSE),0)</f>
        <v>0</v>
      </c>
      <c r="I435" s="379">
        <f>IFERROR(VLOOKUP($B435,'P1'!$B:$AQ,8,FALSE),0)</f>
        <v>0</v>
      </c>
      <c r="J435" s="65">
        <f>IFERROR(VLOOKUP($B435,'P1'!$B:$AQ,9,FALSE),0)</f>
        <v>0</v>
      </c>
      <c r="K435" s="396"/>
      <c r="L435" s="68">
        <f t="shared" si="413"/>
        <v>0</v>
      </c>
      <c r="M435" s="393"/>
      <c r="N435" s="393"/>
      <c r="O435" s="66">
        <f t="shared" si="414"/>
        <v>0</v>
      </c>
      <c r="P435" s="26"/>
      <c r="Q435" s="67" cm="1">
        <f t="array" ref="Q435">SUMPRODUCT(('P1'!$M$8:$AV$8=Q$9)*('P1'!$B$11:$B$190=$B435)*('P1'!$M$11:$AV$190*1))</f>
        <v>0</v>
      </c>
      <c r="R435" s="68" cm="1">
        <f t="array" ref="R435">SUMPRODUCT(('P1'!$M$8:$AV$8=R$9)*('P1'!$B$11:$B$190=$B435)*('P1'!$M$11:$AV$190*1))</f>
        <v>0</v>
      </c>
      <c r="S435" s="69" cm="1">
        <f t="array" ref="S435">SUMPRODUCT(('P1'!$M$8:$AV$8=S$9)*('P1'!$B$11:$B$190=$B435)*('P1'!$M$11:$AV$190*1))</f>
        <v>0</v>
      </c>
      <c r="T435" s="67" cm="1">
        <f t="array" ref="T435">SUMPRODUCT(('P1'!$M$8:$AV$8=T$9)*('P1'!$B$11:$B$190=$B435)*('P1'!$M$11:$AV$190*1))</f>
        <v>0</v>
      </c>
      <c r="U435" s="68" cm="1">
        <f t="array" ref="U435">SUMPRODUCT(('P1'!$M$8:$AV$8=U$9)*('P1'!$B$11:$B$190=$B435)*('P1'!$M$11:$AV$190*1))</f>
        <v>0</v>
      </c>
      <c r="V435" s="69" cm="1">
        <f t="array" ref="V435">SUMPRODUCT(('P1'!$M$8:$AV$8=V$9)*('P1'!$B$11:$B$190=$B435)*('P1'!$M$11:$AV$190*1))</f>
        <v>0</v>
      </c>
      <c r="W435" s="67" cm="1">
        <f t="array" ref="W435">SUMPRODUCT(('P1'!$M$8:$AV$8=W$9)*('P1'!$B$11:$B$190=$B435)*('P1'!$M$11:$AV$190*1))</f>
        <v>0</v>
      </c>
      <c r="X435" s="68" cm="1">
        <f t="array" ref="X435">SUMPRODUCT(('P1'!$M$8:$AV$8=X$9)*('P1'!$B$11:$B$190=$B435)*('P1'!$M$11:$AV$190*1))</f>
        <v>0</v>
      </c>
      <c r="Y435" s="69" cm="1">
        <f t="array" ref="Y435">SUMPRODUCT(('P1'!$M$8:$AV$8=Y$9)*('P1'!$B$11:$B$190=$B435)*('P1'!$M$11:$AV$190*1))</f>
        <v>0</v>
      </c>
      <c r="Z435" s="67" cm="1">
        <f t="array" ref="Z435">SUMPRODUCT(('P1'!$M$8:$AV$8=Z$9)*('P1'!$B$11:$B$190=$B435)*('P1'!$M$11:$AV$190*1))</f>
        <v>0</v>
      </c>
      <c r="AA435" s="68" cm="1">
        <f t="array" ref="AA435">SUMPRODUCT(('P1'!$M$8:$AV$8=AA$9)*('P1'!$B$11:$B$190=$B435)*('P1'!$M$11:$AV$190*1))</f>
        <v>0</v>
      </c>
      <c r="AB435" s="69" cm="1">
        <f t="array" ref="AB435">SUMPRODUCT(('P1'!$M$8:$AV$8=AB$9)*('P1'!$B$11:$B$190=$B435)*('P1'!$M$11:$AV$190*1))</f>
        <v>0</v>
      </c>
      <c r="AC435" s="67" cm="1">
        <f t="array" ref="AC435">SUMPRODUCT(('P1'!$M$8:$AV$8=AC$9)*('P1'!$B$11:$B$190=$B435)*('P1'!$M$11:$AV$190*1))</f>
        <v>0</v>
      </c>
      <c r="AD435" s="68" cm="1">
        <f t="array" ref="AD435">SUMPRODUCT(('P1'!$M$8:$AV$8=AD$9)*('P1'!$B$11:$B$190=$B435)*('P1'!$M$11:$AV$190*1))</f>
        <v>0</v>
      </c>
      <c r="AE435" s="69" cm="1">
        <f t="array" ref="AE435">SUMPRODUCT(('P1'!$M$8:$AV$8=AE$9)*('P1'!$B$11:$B$190=$B435)*('P1'!$M$11:$AV$190*1))</f>
        <v>0</v>
      </c>
      <c r="AF435" s="67" cm="1">
        <f t="array" ref="AF435">SUMPRODUCT(('P1'!$M$8:$AV$8=AF$9)*('P1'!$B$11:$B$190=$B435)*('P1'!$M$11:$AV$190*1))</f>
        <v>0</v>
      </c>
      <c r="AG435" s="68" cm="1">
        <f t="array" ref="AG435">SUMPRODUCT(('P1'!$M$8:$AV$8=AG$9)*('P1'!$B$11:$B$190=$B435)*('P1'!$M$11:$AV$190*1))</f>
        <v>0</v>
      </c>
      <c r="AH435" s="69" cm="1">
        <f t="array" ref="AH435">SUMPRODUCT(('P1'!$M$8:$AV$8=AH$9)*('P1'!$B$11:$B$190=$B435)*('P1'!$M$11:$AV$190*1))</f>
        <v>0</v>
      </c>
      <c r="AI435" s="67" cm="1">
        <f t="array" ref="AI435">SUMPRODUCT(('P1'!$M$8:$AV$8=AI$9)*('P1'!$B$11:$B$190=$B435)*('P1'!$M$11:$AV$190*1))</f>
        <v>0</v>
      </c>
      <c r="AJ435" s="68" cm="1">
        <f t="array" ref="AJ435">SUMPRODUCT(('P1'!$M$8:$AV$8=AJ$9)*('P1'!$B$11:$B$190=$B435)*('P1'!$M$11:$AV$190*1))</f>
        <v>0</v>
      </c>
      <c r="AK435" s="69" cm="1">
        <f t="array" ref="AK435">SUMPRODUCT(('P1'!$M$8:$AV$8=AK$9)*('P1'!$B$11:$B$190=$B435)*('P1'!$M$11:$AV$190*1))</f>
        <v>0</v>
      </c>
      <c r="AL435" s="67" cm="1">
        <f t="array" ref="AL435">SUMPRODUCT(('P1'!$M$8:$AV$8=AL$9)*('P1'!$B$11:$B$190=$B435)*('P1'!$M$11:$AV$190*1))</f>
        <v>0</v>
      </c>
      <c r="AM435" s="68" cm="1">
        <f t="array" ref="AM435">SUMPRODUCT(('P1'!$M$8:$AV$8=AM$9)*('P1'!$B$11:$B$190=$B435)*('P1'!$M$11:$AV$190*1))</f>
        <v>0</v>
      </c>
      <c r="AN435" s="69" cm="1">
        <f t="array" ref="AN435">SUMPRODUCT(('P1'!$M$8:$AV$8=AN$9)*('P1'!$B$11:$B$190=$B435)*('P1'!$M$11:$AV$190*1))</f>
        <v>0</v>
      </c>
      <c r="AO435" s="67" cm="1">
        <f t="array" ref="AO435">SUMPRODUCT(('P1'!$M$8:$AV$8=AO$9)*('P1'!$B$11:$B$190=$B435)*('P1'!$M$11:$AV$190*1))</f>
        <v>0</v>
      </c>
      <c r="AP435" s="68" cm="1">
        <f t="array" ref="AP435">SUMPRODUCT(('P1'!$M$8:$AV$8=AP$9)*('P1'!$B$11:$B$190=$B435)*('P1'!$M$11:$AV$190*1))</f>
        <v>0</v>
      </c>
      <c r="AQ435" s="69" cm="1">
        <f t="array" ref="AQ435">SUMPRODUCT(('P1'!$M$8:$AV$8=AQ$9)*('P1'!$B$11:$B$190=$B435)*('P1'!$M$11:$AV$190*1))</f>
        <v>0</v>
      </c>
      <c r="AR435" s="67" cm="1">
        <f t="array" ref="AR435">SUMPRODUCT(('P1'!$M$8:$AV$8=AR$9)*('P1'!$B$11:$B$190=$B435)*('P1'!$M$11:$AV$190*1))</f>
        <v>0</v>
      </c>
      <c r="AS435" s="68" cm="1">
        <f t="array" ref="AS435">SUMPRODUCT(('P1'!$M$8:$AV$8=AS$9)*('P1'!$B$11:$B$190=$B435)*('P1'!$M$11:$AV$190*1))</f>
        <v>0</v>
      </c>
      <c r="AT435" s="69" cm="1">
        <f t="array" ref="AT435">SUMPRODUCT(('P1'!$M$8:$AV$8=AT$9)*('P1'!$B$11:$B$190=$B435)*('P1'!$M$11:$AV$190*1))</f>
        <v>0</v>
      </c>
      <c r="AU435" s="67" cm="1">
        <f t="array" ref="AU435">SUMPRODUCT(('P1'!$M$8:$AV$8=AU$9)*('P1'!$B$11:$B$190=$B435)*('P1'!$M$11:$AV$190*1))</f>
        <v>0</v>
      </c>
      <c r="AV435" s="68" cm="1">
        <f t="array" ref="AV435">SUMPRODUCT(('P1'!$M$8:$AV$8=AV$9)*('P1'!$B$11:$B$190=$B435)*('P1'!$M$11:$AV$190*1))</f>
        <v>0</v>
      </c>
      <c r="AW435" s="69" cm="1">
        <f t="array" ref="AW435">SUMPRODUCT(('P1'!$M$8:$AV$8=AW$9)*('P1'!$B$11:$B$190=$B435)*('P1'!$M$11:$AV$190*1))</f>
        <v>0</v>
      </c>
      <c r="AX435" s="67" cm="1">
        <f t="array" ref="AX435">SUMPRODUCT(('P1'!$M$8:$AV$8=AX$9)*('P1'!$B$11:$B$190=$B435)*('P1'!$M$11:$AV$190*1))</f>
        <v>0</v>
      </c>
      <c r="AY435" s="68" cm="1">
        <f t="array" ref="AY435">SUMPRODUCT(('P1'!$M$8:$AV$8=AY$9)*('P1'!$B$11:$B$190=$B435)*('P1'!$M$11:$AV$190*1))</f>
        <v>0</v>
      </c>
      <c r="AZ435" s="69" cm="1">
        <f t="array" ref="AZ435">SUMPRODUCT(('P1'!$M$8:$AV$8=AZ$9)*('P1'!$B$11:$B$190=$B435)*('P1'!$M$11:$AV$190*1))</f>
        <v>0</v>
      </c>
      <c r="BA435" s="26"/>
      <c r="BB435" s="381"/>
      <c r="BC435" s="382"/>
      <c r="BD435" s="26"/>
      <c r="BE435" s="381">
        <f t="shared" si="410"/>
        <v>0</v>
      </c>
      <c r="BF435" s="383">
        <f t="shared" si="411"/>
        <v>0</v>
      </c>
      <c r="BG435" s="26"/>
      <c r="BH435" s="381">
        <f t="shared" si="412"/>
        <v>0</v>
      </c>
      <c r="BI435" s="383">
        <f t="shared" si="404"/>
        <v>0</v>
      </c>
    </row>
    <row r="436" spans="2:61" ht="14.5" hidden="1" customHeight="1" outlineLevel="1" x14ac:dyDescent="0.35">
      <c r="B436" s="61" t="s">
        <v>563</v>
      </c>
      <c r="C436" s="62">
        <f>IFERROR(VLOOKUP($B436,'P1'!$B:$AQ,2,FALSE),0)</f>
        <v>0</v>
      </c>
      <c r="D436" s="391">
        <f>IFERROR(VLOOKUP($B436,'P1'!$B:$AQ,3,FALSE),0)</f>
        <v>0</v>
      </c>
      <c r="E436" s="377">
        <f>IFERROR(VLOOKUP($B436,'P1'!$B:$AQ,4,FALSE),0)</f>
        <v>0</v>
      </c>
      <c r="F436" s="376">
        <f>IFERROR(VLOOKUP($B436,'P1'!$B:$AQ,5,FALSE),0)</f>
        <v>0</v>
      </c>
      <c r="G436" s="377">
        <f>IFERROR(VLOOKUP($B436,'P1'!$B:$AQ,6,FALSE),0)</f>
        <v>0</v>
      </c>
      <c r="H436" s="378">
        <f>IFERROR(VLOOKUP($B436,'P1'!$B:$AQ,7,FALSE),0)</f>
        <v>0</v>
      </c>
      <c r="I436" s="379">
        <f>IFERROR(VLOOKUP($B436,'P1'!$B:$AQ,8,FALSE),0)</f>
        <v>0</v>
      </c>
      <c r="J436" s="65">
        <f>IFERROR(VLOOKUP($B436,'P1'!$B:$AQ,9,FALSE),0)</f>
        <v>0</v>
      </c>
      <c r="K436" s="396"/>
      <c r="L436" s="68">
        <f t="shared" si="413"/>
        <v>0</v>
      </c>
      <c r="M436" s="393"/>
      <c r="N436" s="393"/>
      <c r="O436" s="66">
        <f t="shared" si="414"/>
        <v>0</v>
      </c>
      <c r="P436" s="26"/>
      <c r="Q436" s="67" cm="1">
        <f t="array" ref="Q436">SUMPRODUCT(('P1'!$M$8:$AV$8=Q$9)*('P1'!$B$11:$B$190=$B436)*('P1'!$M$11:$AV$190*1))</f>
        <v>0</v>
      </c>
      <c r="R436" s="68" cm="1">
        <f t="array" ref="R436">SUMPRODUCT(('P1'!$M$8:$AV$8=R$9)*('P1'!$B$11:$B$190=$B436)*('P1'!$M$11:$AV$190*1))</f>
        <v>0</v>
      </c>
      <c r="S436" s="69" cm="1">
        <f t="array" ref="S436">SUMPRODUCT(('P1'!$M$8:$AV$8=S$9)*('P1'!$B$11:$B$190=$B436)*('P1'!$M$11:$AV$190*1))</f>
        <v>0</v>
      </c>
      <c r="T436" s="67" cm="1">
        <f t="array" ref="T436">SUMPRODUCT(('P1'!$M$8:$AV$8=T$9)*('P1'!$B$11:$B$190=$B436)*('P1'!$M$11:$AV$190*1))</f>
        <v>0</v>
      </c>
      <c r="U436" s="68" cm="1">
        <f t="array" ref="U436">SUMPRODUCT(('P1'!$M$8:$AV$8=U$9)*('P1'!$B$11:$B$190=$B436)*('P1'!$M$11:$AV$190*1))</f>
        <v>0</v>
      </c>
      <c r="V436" s="69" cm="1">
        <f t="array" ref="V436">SUMPRODUCT(('P1'!$M$8:$AV$8=V$9)*('P1'!$B$11:$B$190=$B436)*('P1'!$M$11:$AV$190*1))</f>
        <v>0</v>
      </c>
      <c r="W436" s="67" cm="1">
        <f t="array" ref="W436">SUMPRODUCT(('P1'!$M$8:$AV$8=W$9)*('P1'!$B$11:$B$190=$B436)*('P1'!$M$11:$AV$190*1))</f>
        <v>0</v>
      </c>
      <c r="X436" s="68" cm="1">
        <f t="array" ref="X436">SUMPRODUCT(('P1'!$M$8:$AV$8=X$9)*('P1'!$B$11:$B$190=$B436)*('P1'!$M$11:$AV$190*1))</f>
        <v>0</v>
      </c>
      <c r="Y436" s="69" cm="1">
        <f t="array" ref="Y436">SUMPRODUCT(('P1'!$M$8:$AV$8=Y$9)*('P1'!$B$11:$B$190=$B436)*('P1'!$M$11:$AV$190*1))</f>
        <v>0</v>
      </c>
      <c r="Z436" s="67" cm="1">
        <f t="array" ref="Z436">SUMPRODUCT(('P1'!$M$8:$AV$8=Z$9)*('P1'!$B$11:$B$190=$B436)*('P1'!$M$11:$AV$190*1))</f>
        <v>0</v>
      </c>
      <c r="AA436" s="68" cm="1">
        <f t="array" ref="AA436">SUMPRODUCT(('P1'!$M$8:$AV$8=AA$9)*('P1'!$B$11:$B$190=$B436)*('P1'!$M$11:$AV$190*1))</f>
        <v>0</v>
      </c>
      <c r="AB436" s="69" cm="1">
        <f t="array" ref="AB436">SUMPRODUCT(('P1'!$M$8:$AV$8=AB$9)*('P1'!$B$11:$B$190=$B436)*('P1'!$M$11:$AV$190*1))</f>
        <v>0</v>
      </c>
      <c r="AC436" s="67" cm="1">
        <f t="array" ref="AC436">SUMPRODUCT(('P1'!$M$8:$AV$8=AC$9)*('P1'!$B$11:$B$190=$B436)*('P1'!$M$11:$AV$190*1))</f>
        <v>0</v>
      </c>
      <c r="AD436" s="68" cm="1">
        <f t="array" ref="AD436">SUMPRODUCT(('P1'!$M$8:$AV$8=AD$9)*('P1'!$B$11:$B$190=$B436)*('P1'!$M$11:$AV$190*1))</f>
        <v>0</v>
      </c>
      <c r="AE436" s="69" cm="1">
        <f t="array" ref="AE436">SUMPRODUCT(('P1'!$M$8:$AV$8=AE$9)*('P1'!$B$11:$B$190=$B436)*('P1'!$M$11:$AV$190*1))</f>
        <v>0</v>
      </c>
      <c r="AF436" s="67" cm="1">
        <f t="array" ref="AF436">SUMPRODUCT(('P1'!$M$8:$AV$8=AF$9)*('P1'!$B$11:$B$190=$B436)*('P1'!$M$11:$AV$190*1))</f>
        <v>0</v>
      </c>
      <c r="AG436" s="68" cm="1">
        <f t="array" ref="AG436">SUMPRODUCT(('P1'!$M$8:$AV$8=AG$9)*('P1'!$B$11:$B$190=$B436)*('P1'!$M$11:$AV$190*1))</f>
        <v>0</v>
      </c>
      <c r="AH436" s="69" cm="1">
        <f t="array" ref="AH436">SUMPRODUCT(('P1'!$M$8:$AV$8=AH$9)*('P1'!$B$11:$B$190=$B436)*('P1'!$M$11:$AV$190*1))</f>
        <v>0</v>
      </c>
      <c r="AI436" s="67" cm="1">
        <f t="array" ref="AI436">SUMPRODUCT(('P1'!$M$8:$AV$8=AI$9)*('P1'!$B$11:$B$190=$B436)*('P1'!$M$11:$AV$190*1))</f>
        <v>0</v>
      </c>
      <c r="AJ436" s="68" cm="1">
        <f t="array" ref="AJ436">SUMPRODUCT(('P1'!$M$8:$AV$8=AJ$9)*('P1'!$B$11:$B$190=$B436)*('P1'!$M$11:$AV$190*1))</f>
        <v>0</v>
      </c>
      <c r="AK436" s="69" cm="1">
        <f t="array" ref="AK436">SUMPRODUCT(('P1'!$M$8:$AV$8=AK$9)*('P1'!$B$11:$B$190=$B436)*('P1'!$M$11:$AV$190*1))</f>
        <v>0</v>
      </c>
      <c r="AL436" s="67" cm="1">
        <f t="array" ref="AL436">SUMPRODUCT(('P1'!$M$8:$AV$8=AL$9)*('P1'!$B$11:$B$190=$B436)*('P1'!$M$11:$AV$190*1))</f>
        <v>0</v>
      </c>
      <c r="AM436" s="68" cm="1">
        <f t="array" ref="AM436">SUMPRODUCT(('P1'!$M$8:$AV$8=AM$9)*('P1'!$B$11:$B$190=$B436)*('P1'!$M$11:$AV$190*1))</f>
        <v>0</v>
      </c>
      <c r="AN436" s="69" cm="1">
        <f t="array" ref="AN436">SUMPRODUCT(('P1'!$M$8:$AV$8=AN$9)*('P1'!$B$11:$B$190=$B436)*('P1'!$M$11:$AV$190*1))</f>
        <v>0</v>
      </c>
      <c r="AO436" s="67" cm="1">
        <f t="array" ref="AO436">SUMPRODUCT(('P1'!$M$8:$AV$8=AO$9)*('P1'!$B$11:$B$190=$B436)*('P1'!$M$11:$AV$190*1))</f>
        <v>0</v>
      </c>
      <c r="AP436" s="68" cm="1">
        <f t="array" ref="AP436">SUMPRODUCT(('P1'!$M$8:$AV$8=AP$9)*('P1'!$B$11:$B$190=$B436)*('P1'!$M$11:$AV$190*1))</f>
        <v>0</v>
      </c>
      <c r="AQ436" s="69" cm="1">
        <f t="array" ref="AQ436">SUMPRODUCT(('P1'!$M$8:$AV$8=AQ$9)*('P1'!$B$11:$B$190=$B436)*('P1'!$M$11:$AV$190*1))</f>
        <v>0</v>
      </c>
      <c r="AR436" s="67" cm="1">
        <f t="array" ref="AR436">SUMPRODUCT(('P1'!$M$8:$AV$8=AR$9)*('P1'!$B$11:$B$190=$B436)*('P1'!$M$11:$AV$190*1))</f>
        <v>0</v>
      </c>
      <c r="AS436" s="68" cm="1">
        <f t="array" ref="AS436">SUMPRODUCT(('P1'!$M$8:$AV$8=AS$9)*('P1'!$B$11:$B$190=$B436)*('P1'!$M$11:$AV$190*1))</f>
        <v>0</v>
      </c>
      <c r="AT436" s="69" cm="1">
        <f t="array" ref="AT436">SUMPRODUCT(('P1'!$M$8:$AV$8=AT$9)*('P1'!$B$11:$B$190=$B436)*('P1'!$M$11:$AV$190*1))</f>
        <v>0</v>
      </c>
      <c r="AU436" s="67" cm="1">
        <f t="array" ref="AU436">SUMPRODUCT(('P1'!$M$8:$AV$8=AU$9)*('P1'!$B$11:$B$190=$B436)*('P1'!$M$11:$AV$190*1))</f>
        <v>0</v>
      </c>
      <c r="AV436" s="68" cm="1">
        <f t="array" ref="AV436">SUMPRODUCT(('P1'!$M$8:$AV$8=AV$9)*('P1'!$B$11:$B$190=$B436)*('P1'!$M$11:$AV$190*1))</f>
        <v>0</v>
      </c>
      <c r="AW436" s="69" cm="1">
        <f t="array" ref="AW436">SUMPRODUCT(('P1'!$M$8:$AV$8=AW$9)*('P1'!$B$11:$B$190=$B436)*('P1'!$M$11:$AV$190*1))</f>
        <v>0</v>
      </c>
      <c r="AX436" s="67" cm="1">
        <f t="array" ref="AX436">SUMPRODUCT(('P1'!$M$8:$AV$8=AX$9)*('P1'!$B$11:$B$190=$B436)*('P1'!$M$11:$AV$190*1))</f>
        <v>0</v>
      </c>
      <c r="AY436" s="68" cm="1">
        <f t="array" ref="AY436">SUMPRODUCT(('P1'!$M$8:$AV$8=AY$9)*('P1'!$B$11:$B$190=$B436)*('P1'!$M$11:$AV$190*1))</f>
        <v>0</v>
      </c>
      <c r="AZ436" s="69" cm="1">
        <f t="array" ref="AZ436">SUMPRODUCT(('P1'!$M$8:$AV$8=AZ$9)*('P1'!$B$11:$B$190=$B436)*('P1'!$M$11:$AV$190*1))</f>
        <v>0</v>
      </c>
      <c r="BA436" s="26"/>
      <c r="BB436" s="381"/>
      <c r="BC436" s="382"/>
      <c r="BD436" s="26"/>
      <c r="BE436" s="381">
        <f t="shared" si="410"/>
        <v>0</v>
      </c>
      <c r="BF436" s="383">
        <f t="shared" si="411"/>
        <v>0</v>
      </c>
      <c r="BG436" s="26"/>
      <c r="BH436" s="381">
        <f t="shared" si="412"/>
        <v>0</v>
      </c>
      <c r="BI436" s="383">
        <f t="shared" si="404"/>
        <v>0</v>
      </c>
    </row>
    <row r="437" spans="2:61" ht="14.5" hidden="1" customHeight="1" outlineLevel="1" x14ac:dyDescent="0.35">
      <c r="B437" s="61" t="s">
        <v>564</v>
      </c>
      <c r="C437" s="62">
        <f>IFERROR(VLOOKUP($B437,'P1'!$B:$AQ,2,FALSE),0)</f>
        <v>0</v>
      </c>
      <c r="D437" s="391">
        <f>IFERROR(VLOOKUP($B437,'P1'!$B:$AQ,3,FALSE),0)</f>
        <v>0</v>
      </c>
      <c r="E437" s="377">
        <f>IFERROR(VLOOKUP($B437,'P1'!$B:$AQ,4,FALSE),0)</f>
        <v>0</v>
      </c>
      <c r="F437" s="376">
        <f>IFERROR(VLOOKUP($B437,'P1'!$B:$AQ,5,FALSE),0)</f>
        <v>0</v>
      </c>
      <c r="G437" s="377">
        <f>IFERROR(VLOOKUP($B437,'P1'!$B:$AQ,6,FALSE),0)</f>
        <v>0</v>
      </c>
      <c r="H437" s="378">
        <f>IFERROR(VLOOKUP($B437,'P1'!$B:$AQ,7,FALSE),0)</f>
        <v>0</v>
      </c>
      <c r="I437" s="379">
        <f>IFERROR(VLOOKUP($B437,'P1'!$B:$AQ,8,FALSE),0)</f>
        <v>0</v>
      </c>
      <c r="J437" s="65">
        <f>IFERROR(VLOOKUP($B437,'P1'!$B:$AQ,9,FALSE),0)</f>
        <v>0</v>
      </c>
      <c r="K437" s="396"/>
      <c r="L437" s="68">
        <f t="shared" si="413"/>
        <v>0</v>
      </c>
      <c r="M437" s="393"/>
      <c r="N437" s="393"/>
      <c r="O437" s="66">
        <f t="shared" si="414"/>
        <v>0</v>
      </c>
      <c r="P437" s="26"/>
      <c r="Q437" s="67" cm="1">
        <f t="array" ref="Q437">SUMPRODUCT(('P1'!$M$8:$AV$8=Q$9)*('P1'!$B$11:$B$190=$B437)*('P1'!$M$11:$AV$190*1))</f>
        <v>0</v>
      </c>
      <c r="R437" s="68" cm="1">
        <f t="array" ref="R437">SUMPRODUCT(('P1'!$M$8:$AV$8=R$9)*('P1'!$B$11:$B$190=$B437)*('P1'!$M$11:$AV$190*1))</f>
        <v>0</v>
      </c>
      <c r="S437" s="69" cm="1">
        <f t="array" ref="S437">SUMPRODUCT(('P1'!$M$8:$AV$8=S$9)*('P1'!$B$11:$B$190=$B437)*('P1'!$M$11:$AV$190*1))</f>
        <v>0</v>
      </c>
      <c r="T437" s="67" cm="1">
        <f t="array" ref="T437">SUMPRODUCT(('P1'!$M$8:$AV$8=T$9)*('P1'!$B$11:$B$190=$B437)*('P1'!$M$11:$AV$190*1))</f>
        <v>0</v>
      </c>
      <c r="U437" s="68" cm="1">
        <f t="array" ref="U437">SUMPRODUCT(('P1'!$M$8:$AV$8=U$9)*('P1'!$B$11:$B$190=$B437)*('P1'!$M$11:$AV$190*1))</f>
        <v>0</v>
      </c>
      <c r="V437" s="69" cm="1">
        <f t="array" ref="V437">SUMPRODUCT(('P1'!$M$8:$AV$8=V$9)*('P1'!$B$11:$B$190=$B437)*('P1'!$M$11:$AV$190*1))</f>
        <v>0</v>
      </c>
      <c r="W437" s="67" cm="1">
        <f t="array" ref="W437">SUMPRODUCT(('P1'!$M$8:$AV$8=W$9)*('P1'!$B$11:$B$190=$B437)*('P1'!$M$11:$AV$190*1))</f>
        <v>0</v>
      </c>
      <c r="X437" s="68" cm="1">
        <f t="array" ref="X437">SUMPRODUCT(('P1'!$M$8:$AV$8=X$9)*('P1'!$B$11:$B$190=$B437)*('P1'!$M$11:$AV$190*1))</f>
        <v>0</v>
      </c>
      <c r="Y437" s="69" cm="1">
        <f t="array" ref="Y437">SUMPRODUCT(('P1'!$M$8:$AV$8=Y$9)*('P1'!$B$11:$B$190=$B437)*('P1'!$M$11:$AV$190*1))</f>
        <v>0</v>
      </c>
      <c r="Z437" s="67" cm="1">
        <f t="array" ref="Z437">SUMPRODUCT(('P1'!$M$8:$AV$8=Z$9)*('P1'!$B$11:$B$190=$B437)*('P1'!$M$11:$AV$190*1))</f>
        <v>0</v>
      </c>
      <c r="AA437" s="68" cm="1">
        <f t="array" ref="AA437">SUMPRODUCT(('P1'!$M$8:$AV$8=AA$9)*('P1'!$B$11:$B$190=$B437)*('P1'!$M$11:$AV$190*1))</f>
        <v>0</v>
      </c>
      <c r="AB437" s="69" cm="1">
        <f t="array" ref="AB437">SUMPRODUCT(('P1'!$M$8:$AV$8=AB$9)*('P1'!$B$11:$B$190=$B437)*('P1'!$M$11:$AV$190*1))</f>
        <v>0</v>
      </c>
      <c r="AC437" s="67" cm="1">
        <f t="array" ref="AC437">SUMPRODUCT(('P1'!$M$8:$AV$8=AC$9)*('P1'!$B$11:$B$190=$B437)*('P1'!$M$11:$AV$190*1))</f>
        <v>0</v>
      </c>
      <c r="AD437" s="68" cm="1">
        <f t="array" ref="AD437">SUMPRODUCT(('P1'!$M$8:$AV$8=AD$9)*('P1'!$B$11:$B$190=$B437)*('P1'!$M$11:$AV$190*1))</f>
        <v>0</v>
      </c>
      <c r="AE437" s="69" cm="1">
        <f t="array" ref="AE437">SUMPRODUCT(('P1'!$M$8:$AV$8=AE$9)*('P1'!$B$11:$B$190=$B437)*('P1'!$M$11:$AV$190*1))</f>
        <v>0</v>
      </c>
      <c r="AF437" s="67" cm="1">
        <f t="array" ref="AF437">SUMPRODUCT(('P1'!$M$8:$AV$8=AF$9)*('P1'!$B$11:$B$190=$B437)*('P1'!$M$11:$AV$190*1))</f>
        <v>0</v>
      </c>
      <c r="AG437" s="68" cm="1">
        <f t="array" ref="AG437">SUMPRODUCT(('P1'!$M$8:$AV$8=AG$9)*('P1'!$B$11:$B$190=$B437)*('P1'!$M$11:$AV$190*1))</f>
        <v>0</v>
      </c>
      <c r="AH437" s="69" cm="1">
        <f t="array" ref="AH437">SUMPRODUCT(('P1'!$M$8:$AV$8=AH$9)*('P1'!$B$11:$B$190=$B437)*('P1'!$M$11:$AV$190*1))</f>
        <v>0</v>
      </c>
      <c r="AI437" s="67" cm="1">
        <f t="array" ref="AI437">SUMPRODUCT(('P1'!$M$8:$AV$8=AI$9)*('P1'!$B$11:$B$190=$B437)*('P1'!$M$11:$AV$190*1))</f>
        <v>0</v>
      </c>
      <c r="AJ437" s="68" cm="1">
        <f t="array" ref="AJ437">SUMPRODUCT(('P1'!$M$8:$AV$8=AJ$9)*('P1'!$B$11:$B$190=$B437)*('P1'!$M$11:$AV$190*1))</f>
        <v>0</v>
      </c>
      <c r="AK437" s="69" cm="1">
        <f t="array" ref="AK437">SUMPRODUCT(('P1'!$M$8:$AV$8=AK$9)*('P1'!$B$11:$B$190=$B437)*('P1'!$M$11:$AV$190*1))</f>
        <v>0</v>
      </c>
      <c r="AL437" s="67" cm="1">
        <f t="array" ref="AL437">SUMPRODUCT(('P1'!$M$8:$AV$8=AL$9)*('P1'!$B$11:$B$190=$B437)*('P1'!$M$11:$AV$190*1))</f>
        <v>0</v>
      </c>
      <c r="AM437" s="68" cm="1">
        <f t="array" ref="AM437">SUMPRODUCT(('P1'!$M$8:$AV$8=AM$9)*('P1'!$B$11:$B$190=$B437)*('P1'!$M$11:$AV$190*1))</f>
        <v>0</v>
      </c>
      <c r="AN437" s="69" cm="1">
        <f t="array" ref="AN437">SUMPRODUCT(('P1'!$M$8:$AV$8=AN$9)*('P1'!$B$11:$B$190=$B437)*('P1'!$M$11:$AV$190*1))</f>
        <v>0</v>
      </c>
      <c r="AO437" s="67" cm="1">
        <f t="array" ref="AO437">SUMPRODUCT(('P1'!$M$8:$AV$8=AO$9)*('P1'!$B$11:$B$190=$B437)*('P1'!$M$11:$AV$190*1))</f>
        <v>0</v>
      </c>
      <c r="AP437" s="68" cm="1">
        <f t="array" ref="AP437">SUMPRODUCT(('P1'!$M$8:$AV$8=AP$9)*('P1'!$B$11:$B$190=$B437)*('P1'!$M$11:$AV$190*1))</f>
        <v>0</v>
      </c>
      <c r="AQ437" s="69" cm="1">
        <f t="array" ref="AQ437">SUMPRODUCT(('P1'!$M$8:$AV$8=AQ$9)*('P1'!$B$11:$B$190=$B437)*('P1'!$M$11:$AV$190*1))</f>
        <v>0</v>
      </c>
      <c r="AR437" s="67" cm="1">
        <f t="array" ref="AR437">SUMPRODUCT(('P1'!$M$8:$AV$8=AR$9)*('P1'!$B$11:$B$190=$B437)*('P1'!$M$11:$AV$190*1))</f>
        <v>0</v>
      </c>
      <c r="AS437" s="68" cm="1">
        <f t="array" ref="AS437">SUMPRODUCT(('P1'!$M$8:$AV$8=AS$9)*('P1'!$B$11:$B$190=$B437)*('P1'!$M$11:$AV$190*1))</f>
        <v>0</v>
      </c>
      <c r="AT437" s="69" cm="1">
        <f t="array" ref="AT437">SUMPRODUCT(('P1'!$M$8:$AV$8=AT$9)*('P1'!$B$11:$B$190=$B437)*('P1'!$M$11:$AV$190*1))</f>
        <v>0</v>
      </c>
      <c r="AU437" s="67" cm="1">
        <f t="array" ref="AU437">SUMPRODUCT(('P1'!$M$8:$AV$8=AU$9)*('P1'!$B$11:$B$190=$B437)*('P1'!$M$11:$AV$190*1))</f>
        <v>0</v>
      </c>
      <c r="AV437" s="68" cm="1">
        <f t="array" ref="AV437">SUMPRODUCT(('P1'!$M$8:$AV$8=AV$9)*('P1'!$B$11:$B$190=$B437)*('P1'!$M$11:$AV$190*1))</f>
        <v>0</v>
      </c>
      <c r="AW437" s="69" cm="1">
        <f t="array" ref="AW437">SUMPRODUCT(('P1'!$M$8:$AV$8=AW$9)*('P1'!$B$11:$B$190=$B437)*('P1'!$M$11:$AV$190*1))</f>
        <v>0</v>
      </c>
      <c r="AX437" s="67" cm="1">
        <f t="array" ref="AX437">SUMPRODUCT(('P1'!$M$8:$AV$8=AX$9)*('P1'!$B$11:$B$190=$B437)*('P1'!$M$11:$AV$190*1))</f>
        <v>0</v>
      </c>
      <c r="AY437" s="68" cm="1">
        <f t="array" ref="AY437">SUMPRODUCT(('P1'!$M$8:$AV$8=AY$9)*('P1'!$B$11:$B$190=$B437)*('P1'!$M$11:$AV$190*1))</f>
        <v>0</v>
      </c>
      <c r="AZ437" s="69" cm="1">
        <f t="array" ref="AZ437">SUMPRODUCT(('P1'!$M$8:$AV$8=AZ$9)*('P1'!$B$11:$B$190=$B437)*('P1'!$M$11:$AV$190*1))</f>
        <v>0</v>
      </c>
      <c r="BA437" s="26"/>
      <c r="BB437" s="381"/>
      <c r="BC437" s="382"/>
      <c r="BD437" s="26"/>
      <c r="BE437" s="381">
        <f t="shared" si="410"/>
        <v>0</v>
      </c>
      <c r="BF437" s="383">
        <f t="shared" si="411"/>
        <v>0</v>
      </c>
      <c r="BG437" s="26"/>
      <c r="BH437" s="381">
        <f t="shared" si="412"/>
        <v>0</v>
      </c>
      <c r="BI437" s="383">
        <f t="shared" si="404"/>
        <v>0</v>
      </c>
    </row>
    <row r="438" spans="2:61" ht="14.5" hidden="1" customHeight="1" outlineLevel="1" x14ac:dyDescent="0.35">
      <c r="B438" s="61" t="s">
        <v>565</v>
      </c>
      <c r="C438" s="62">
        <f>IFERROR(VLOOKUP($B438,'P1'!$B:$AQ,2,FALSE),0)</f>
        <v>0</v>
      </c>
      <c r="D438" s="391">
        <f>IFERROR(VLOOKUP($B438,'P1'!$B:$AQ,3,FALSE),0)</f>
        <v>0</v>
      </c>
      <c r="E438" s="377">
        <f>IFERROR(VLOOKUP($B438,'P1'!$B:$AQ,4,FALSE),0)</f>
        <v>0</v>
      </c>
      <c r="F438" s="376">
        <f>IFERROR(VLOOKUP($B438,'P1'!$B:$AQ,5,FALSE),0)</f>
        <v>0</v>
      </c>
      <c r="G438" s="377">
        <f>IFERROR(VLOOKUP($B438,'P1'!$B:$AQ,6,FALSE),0)</f>
        <v>0</v>
      </c>
      <c r="H438" s="378">
        <f>IFERROR(VLOOKUP($B438,'P1'!$B:$AQ,7,FALSE),0)</f>
        <v>0</v>
      </c>
      <c r="I438" s="379">
        <f>IFERROR(VLOOKUP($B438,'P1'!$B:$AQ,8,FALSE),0)</f>
        <v>0</v>
      </c>
      <c r="J438" s="65">
        <f>IFERROR(VLOOKUP($B438,'P1'!$B:$AQ,9,FALSE),0)</f>
        <v>0</v>
      </c>
      <c r="K438" s="396"/>
      <c r="L438" s="68">
        <f t="shared" si="413"/>
        <v>0</v>
      </c>
      <c r="M438" s="393"/>
      <c r="N438" s="393"/>
      <c r="O438" s="66">
        <f t="shared" si="414"/>
        <v>0</v>
      </c>
      <c r="P438" s="26"/>
      <c r="Q438" s="67" cm="1">
        <f t="array" ref="Q438">SUMPRODUCT(('P1'!$M$8:$AV$8=Q$9)*('P1'!$B$11:$B$190=$B438)*('P1'!$M$11:$AV$190*1))</f>
        <v>0</v>
      </c>
      <c r="R438" s="68" cm="1">
        <f t="array" ref="R438">SUMPRODUCT(('P1'!$M$8:$AV$8=R$9)*('P1'!$B$11:$B$190=$B438)*('P1'!$M$11:$AV$190*1))</f>
        <v>0</v>
      </c>
      <c r="S438" s="69" cm="1">
        <f t="array" ref="S438">SUMPRODUCT(('P1'!$M$8:$AV$8=S$9)*('P1'!$B$11:$B$190=$B438)*('P1'!$M$11:$AV$190*1))</f>
        <v>0</v>
      </c>
      <c r="T438" s="67" cm="1">
        <f t="array" ref="T438">SUMPRODUCT(('P1'!$M$8:$AV$8=T$9)*('P1'!$B$11:$B$190=$B438)*('P1'!$M$11:$AV$190*1))</f>
        <v>0</v>
      </c>
      <c r="U438" s="68" cm="1">
        <f t="array" ref="U438">SUMPRODUCT(('P1'!$M$8:$AV$8=U$9)*('P1'!$B$11:$B$190=$B438)*('P1'!$M$11:$AV$190*1))</f>
        <v>0</v>
      </c>
      <c r="V438" s="69" cm="1">
        <f t="array" ref="V438">SUMPRODUCT(('P1'!$M$8:$AV$8=V$9)*('P1'!$B$11:$B$190=$B438)*('P1'!$M$11:$AV$190*1))</f>
        <v>0</v>
      </c>
      <c r="W438" s="67" cm="1">
        <f t="array" ref="W438">SUMPRODUCT(('P1'!$M$8:$AV$8=W$9)*('P1'!$B$11:$B$190=$B438)*('P1'!$M$11:$AV$190*1))</f>
        <v>0</v>
      </c>
      <c r="X438" s="68" cm="1">
        <f t="array" ref="X438">SUMPRODUCT(('P1'!$M$8:$AV$8=X$9)*('P1'!$B$11:$B$190=$B438)*('P1'!$M$11:$AV$190*1))</f>
        <v>0</v>
      </c>
      <c r="Y438" s="69" cm="1">
        <f t="array" ref="Y438">SUMPRODUCT(('P1'!$M$8:$AV$8=Y$9)*('P1'!$B$11:$B$190=$B438)*('P1'!$M$11:$AV$190*1))</f>
        <v>0</v>
      </c>
      <c r="Z438" s="67" cm="1">
        <f t="array" ref="Z438">SUMPRODUCT(('P1'!$M$8:$AV$8=Z$9)*('P1'!$B$11:$B$190=$B438)*('P1'!$M$11:$AV$190*1))</f>
        <v>0</v>
      </c>
      <c r="AA438" s="68" cm="1">
        <f t="array" ref="AA438">SUMPRODUCT(('P1'!$M$8:$AV$8=AA$9)*('P1'!$B$11:$B$190=$B438)*('P1'!$M$11:$AV$190*1))</f>
        <v>0</v>
      </c>
      <c r="AB438" s="69" cm="1">
        <f t="array" ref="AB438">SUMPRODUCT(('P1'!$M$8:$AV$8=AB$9)*('P1'!$B$11:$B$190=$B438)*('P1'!$M$11:$AV$190*1))</f>
        <v>0</v>
      </c>
      <c r="AC438" s="67" cm="1">
        <f t="array" ref="AC438">SUMPRODUCT(('P1'!$M$8:$AV$8=AC$9)*('P1'!$B$11:$B$190=$B438)*('P1'!$M$11:$AV$190*1))</f>
        <v>0</v>
      </c>
      <c r="AD438" s="68" cm="1">
        <f t="array" ref="AD438">SUMPRODUCT(('P1'!$M$8:$AV$8=AD$9)*('P1'!$B$11:$B$190=$B438)*('P1'!$M$11:$AV$190*1))</f>
        <v>0</v>
      </c>
      <c r="AE438" s="69" cm="1">
        <f t="array" ref="AE438">SUMPRODUCT(('P1'!$M$8:$AV$8=AE$9)*('P1'!$B$11:$B$190=$B438)*('P1'!$M$11:$AV$190*1))</f>
        <v>0</v>
      </c>
      <c r="AF438" s="67" cm="1">
        <f t="array" ref="AF438">SUMPRODUCT(('P1'!$M$8:$AV$8=AF$9)*('P1'!$B$11:$B$190=$B438)*('P1'!$M$11:$AV$190*1))</f>
        <v>0</v>
      </c>
      <c r="AG438" s="68" cm="1">
        <f t="array" ref="AG438">SUMPRODUCT(('P1'!$M$8:$AV$8=AG$9)*('P1'!$B$11:$B$190=$B438)*('P1'!$M$11:$AV$190*1))</f>
        <v>0</v>
      </c>
      <c r="AH438" s="69" cm="1">
        <f t="array" ref="AH438">SUMPRODUCT(('P1'!$M$8:$AV$8=AH$9)*('P1'!$B$11:$B$190=$B438)*('P1'!$M$11:$AV$190*1))</f>
        <v>0</v>
      </c>
      <c r="AI438" s="67" cm="1">
        <f t="array" ref="AI438">SUMPRODUCT(('P1'!$M$8:$AV$8=AI$9)*('P1'!$B$11:$B$190=$B438)*('P1'!$M$11:$AV$190*1))</f>
        <v>0</v>
      </c>
      <c r="AJ438" s="68" cm="1">
        <f t="array" ref="AJ438">SUMPRODUCT(('P1'!$M$8:$AV$8=AJ$9)*('P1'!$B$11:$B$190=$B438)*('P1'!$M$11:$AV$190*1))</f>
        <v>0</v>
      </c>
      <c r="AK438" s="69" cm="1">
        <f t="array" ref="AK438">SUMPRODUCT(('P1'!$M$8:$AV$8=AK$9)*('P1'!$B$11:$B$190=$B438)*('P1'!$M$11:$AV$190*1))</f>
        <v>0</v>
      </c>
      <c r="AL438" s="67" cm="1">
        <f t="array" ref="AL438">SUMPRODUCT(('P1'!$M$8:$AV$8=AL$9)*('P1'!$B$11:$B$190=$B438)*('P1'!$M$11:$AV$190*1))</f>
        <v>0</v>
      </c>
      <c r="AM438" s="68" cm="1">
        <f t="array" ref="AM438">SUMPRODUCT(('P1'!$M$8:$AV$8=AM$9)*('P1'!$B$11:$B$190=$B438)*('P1'!$M$11:$AV$190*1))</f>
        <v>0</v>
      </c>
      <c r="AN438" s="69" cm="1">
        <f t="array" ref="AN438">SUMPRODUCT(('P1'!$M$8:$AV$8=AN$9)*('P1'!$B$11:$B$190=$B438)*('P1'!$M$11:$AV$190*1))</f>
        <v>0</v>
      </c>
      <c r="AO438" s="67" cm="1">
        <f t="array" ref="AO438">SUMPRODUCT(('P1'!$M$8:$AV$8=AO$9)*('P1'!$B$11:$B$190=$B438)*('P1'!$M$11:$AV$190*1))</f>
        <v>0</v>
      </c>
      <c r="AP438" s="68" cm="1">
        <f t="array" ref="AP438">SUMPRODUCT(('P1'!$M$8:$AV$8=AP$9)*('P1'!$B$11:$B$190=$B438)*('P1'!$M$11:$AV$190*1))</f>
        <v>0</v>
      </c>
      <c r="AQ438" s="69" cm="1">
        <f t="array" ref="AQ438">SUMPRODUCT(('P1'!$M$8:$AV$8=AQ$9)*('P1'!$B$11:$B$190=$B438)*('P1'!$M$11:$AV$190*1))</f>
        <v>0</v>
      </c>
      <c r="AR438" s="67" cm="1">
        <f t="array" ref="AR438">SUMPRODUCT(('P1'!$M$8:$AV$8=AR$9)*('P1'!$B$11:$B$190=$B438)*('P1'!$M$11:$AV$190*1))</f>
        <v>0</v>
      </c>
      <c r="AS438" s="68" cm="1">
        <f t="array" ref="AS438">SUMPRODUCT(('P1'!$M$8:$AV$8=AS$9)*('P1'!$B$11:$B$190=$B438)*('P1'!$M$11:$AV$190*1))</f>
        <v>0</v>
      </c>
      <c r="AT438" s="69" cm="1">
        <f t="array" ref="AT438">SUMPRODUCT(('P1'!$M$8:$AV$8=AT$9)*('P1'!$B$11:$B$190=$B438)*('P1'!$M$11:$AV$190*1))</f>
        <v>0</v>
      </c>
      <c r="AU438" s="67" cm="1">
        <f t="array" ref="AU438">SUMPRODUCT(('P1'!$M$8:$AV$8=AU$9)*('P1'!$B$11:$B$190=$B438)*('P1'!$M$11:$AV$190*1))</f>
        <v>0</v>
      </c>
      <c r="AV438" s="68" cm="1">
        <f t="array" ref="AV438">SUMPRODUCT(('P1'!$M$8:$AV$8=AV$9)*('P1'!$B$11:$B$190=$B438)*('P1'!$M$11:$AV$190*1))</f>
        <v>0</v>
      </c>
      <c r="AW438" s="69" cm="1">
        <f t="array" ref="AW438">SUMPRODUCT(('P1'!$M$8:$AV$8=AW$9)*('P1'!$B$11:$B$190=$B438)*('P1'!$M$11:$AV$190*1))</f>
        <v>0</v>
      </c>
      <c r="AX438" s="67" cm="1">
        <f t="array" ref="AX438">SUMPRODUCT(('P1'!$M$8:$AV$8=AX$9)*('P1'!$B$11:$B$190=$B438)*('P1'!$M$11:$AV$190*1))</f>
        <v>0</v>
      </c>
      <c r="AY438" s="68" cm="1">
        <f t="array" ref="AY438">SUMPRODUCT(('P1'!$M$8:$AV$8=AY$9)*('P1'!$B$11:$B$190=$B438)*('P1'!$M$11:$AV$190*1))</f>
        <v>0</v>
      </c>
      <c r="AZ438" s="69" cm="1">
        <f t="array" ref="AZ438">SUMPRODUCT(('P1'!$M$8:$AV$8=AZ$9)*('P1'!$B$11:$B$190=$B438)*('P1'!$M$11:$AV$190*1))</f>
        <v>0</v>
      </c>
      <c r="BA438" s="26"/>
      <c r="BB438" s="381"/>
      <c r="BC438" s="382"/>
      <c r="BD438" s="26"/>
      <c r="BE438" s="381">
        <f t="shared" si="410"/>
        <v>0</v>
      </c>
      <c r="BF438" s="383">
        <f t="shared" si="411"/>
        <v>0</v>
      </c>
      <c r="BG438" s="26"/>
      <c r="BH438" s="381">
        <f t="shared" si="412"/>
        <v>0</v>
      </c>
      <c r="BI438" s="383">
        <f t="shared" si="404"/>
        <v>0</v>
      </c>
    </row>
    <row r="439" spans="2:61" ht="14.5" hidden="1" customHeight="1" outlineLevel="1" x14ac:dyDescent="0.35">
      <c r="B439" s="61" t="s">
        <v>566</v>
      </c>
      <c r="C439" s="62">
        <f>IFERROR(VLOOKUP($B439,'P1'!$B:$AQ,2,FALSE),0)</f>
        <v>0</v>
      </c>
      <c r="D439" s="391">
        <f>IFERROR(VLOOKUP($B439,'P1'!$B:$AQ,3,FALSE),0)</f>
        <v>0</v>
      </c>
      <c r="E439" s="377">
        <f>IFERROR(VLOOKUP($B439,'P1'!$B:$AQ,4,FALSE),0)</f>
        <v>0</v>
      </c>
      <c r="F439" s="376">
        <f>IFERROR(VLOOKUP($B439,'P1'!$B:$AQ,5,FALSE),0)</f>
        <v>0</v>
      </c>
      <c r="G439" s="377">
        <f>IFERROR(VLOOKUP($B439,'P1'!$B:$AQ,6,FALSE),0)</f>
        <v>0</v>
      </c>
      <c r="H439" s="378">
        <f>IFERROR(VLOOKUP($B439,'P1'!$B:$AQ,7,FALSE),0)</f>
        <v>0</v>
      </c>
      <c r="I439" s="379">
        <f>IFERROR(VLOOKUP($B439,'P1'!$B:$AQ,8,FALSE),0)</f>
        <v>0</v>
      </c>
      <c r="J439" s="65">
        <f>IFERROR(VLOOKUP($B439,'P1'!$B:$AQ,9,FALSE),0)</f>
        <v>0</v>
      </c>
      <c r="K439" s="396"/>
      <c r="L439" s="68">
        <f t="shared" si="413"/>
        <v>0</v>
      </c>
      <c r="M439" s="393"/>
      <c r="N439" s="393"/>
      <c r="O439" s="66">
        <f t="shared" si="414"/>
        <v>0</v>
      </c>
      <c r="P439" s="26"/>
      <c r="Q439" s="67" cm="1">
        <f t="array" ref="Q439">SUMPRODUCT(('P1'!$M$8:$AV$8=Q$9)*('P1'!$B$11:$B$190=$B439)*('P1'!$M$11:$AV$190*1))</f>
        <v>0</v>
      </c>
      <c r="R439" s="68" cm="1">
        <f t="array" ref="R439">SUMPRODUCT(('P1'!$M$8:$AV$8=R$9)*('P1'!$B$11:$B$190=$B439)*('P1'!$M$11:$AV$190*1))</f>
        <v>0</v>
      </c>
      <c r="S439" s="69" cm="1">
        <f t="array" ref="S439">SUMPRODUCT(('P1'!$M$8:$AV$8=S$9)*('P1'!$B$11:$B$190=$B439)*('P1'!$M$11:$AV$190*1))</f>
        <v>0</v>
      </c>
      <c r="T439" s="67" cm="1">
        <f t="array" ref="T439">SUMPRODUCT(('P1'!$M$8:$AV$8=T$9)*('P1'!$B$11:$B$190=$B439)*('P1'!$M$11:$AV$190*1))</f>
        <v>0</v>
      </c>
      <c r="U439" s="68" cm="1">
        <f t="array" ref="U439">SUMPRODUCT(('P1'!$M$8:$AV$8=U$9)*('P1'!$B$11:$B$190=$B439)*('P1'!$M$11:$AV$190*1))</f>
        <v>0</v>
      </c>
      <c r="V439" s="69" cm="1">
        <f t="array" ref="V439">SUMPRODUCT(('P1'!$M$8:$AV$8=V$9)*('P1'!$B$11:$B$190=$B439)*('P1'!$M$11:$AV$190*1))</f>
        <v>0</v>
      </c>
      <c r="W439" s="67" cm="1">
        <f t="array" ref="W439">SUMPRODUCT(('P1'!$M$8:$AV$8=W$9)*('P1'!$B$11:$B$190=$B439)*('P1'!$M$11:$AV$190*1))</f>
        <v>0</v>
      </c>
      <c r="X439" s="68" cm="1">
        <f t="array" ref="X439">SUMPRODUCT(('P1'!$M$8:$AV$8=X$9)*('P1'!$B$11:$B$190=$B439)*('P1'!$M$11:$AV$190*1))</f>
        <v>0</v>
      </c>
      <c r="Y439" s="69" cm="1">
        <f t="array" ref="Y439">SUMPRODUCT(('P1'!$M$8:$AV$8=Y$9)*('P1'!$B$11:$B$190=$B439)*('P1'!$M$11:$AV$190*1))</f>
        <v>0</v>
      </c>
      <c r="Z439" s="67" cm="1">
        <f t="array" ref="Z439">SUMPRODUCT(('P1'!$M$8:$AV$8=Z$9)*('P1'!$B$11:$B$190=$B439)*('P1'!$M$11:$AV$190*1))</f>
        <v>0</v>
      </c>
      <c r="AA439" s="68" cm="1">
        <f t="array" ref="AA439">SUMPRODUCT(('P1'!$M$8:$AV$8=AA$9)*('P1'!$B$11:$B$190=$B439)*('P1'!$M$11:$AV$190*1))</f>
        <v>0</v>
      </c>
      <c r="AB439" s="69" cm="1">
        <f t="array" ref="AB439">SUMPRODUCT(('P1'!$M$8:$AV$8=AB$9)*('P1'!$B$11:$B$190=$B439)*('P1'!$M$11:$AV$190*1))</f>
        <v>0</v>
      </c>
      <c r="AC439" s="67" cm="1">
        <f t="array" ref="AC439">SUMPRODUCT(('P1'!$M$8:$AV$8=AC$9)*('P1'!$B$11:$B$190=$B439)*('P1'!$M$11:$AV$190*1))</f>
        <v>0</v>
      </c>
      <c r="AD439" s="68" cm="1">
        <f t="array" ref="AD439">SUMPRODUCT(('P1'!$M$8:$AV$8=AD$9)*('P1'!$B$11:$B$190=$B439)*('P1'!$M$11:$AV$190*1))</f>
        <v>0</v>
      </c>
      <c r="AE439" s="69" cm="1">
        <f t="array" ref="AE439">SUMPRODUCT(('P1'!$M$8:$AV$8=AE$9)*('P1'!$B$11:$B$190=$B439)*('P1'!$M$11:$AV$190*1))</f>
        <v>0</v>
      </c>
      <c r="AF439" s="67" cm="1">
        <f t="array" ref="AF439">SUMPRODUCT(('P1'!$M$8:$AV$8=AF$9)*('P1'!$B$11:$B$190=$B439)*('P1'!$M$11:$AV$190*1))</f>
        <v>0</v>
      </c>
      <c r="AG439" s="68" cm="1">
        <f t="array" ref="AG439">SUMPRODUCT(('P1'!$M$8:$AV$8=AG$9)*('P1'!$B$11:$B$190=$B439)*('P1'!$M$11:$AV$190*1))</f>
        <v>0</v>
      </c>
      <c r="AH439" s="69" cm="1">
        <f t="array" ref="AH439">SUMPRODUCT(('P1'!$M$8:$AV$8=AH$9)*('P1'!$B$11:$B$190=$B439)*('P1'!$M$11:$AV$190*1))</f>
        <v>0</v>
      </c>
      <c r="AI439" s="67" cm="1">
        <f t="array" ref="AI439">SUMPRODUCT(('P1'!$M$8:$AV$8=AI$9)*('P1'!$B$11:$B$190=$B439)*('P1'!$M$11:$AV$190*1))</f>
        <v>0</v>
      </c>
      <c r="AJ439" s="68" cm="1">
        <f t="array" ref="AJ439">SUMPRODUCT(('P1'!$M$8:$AV$8=AJ$9)*('P1'!$B$11:$B$190=$B439)*('P1'!$M$11:$AV$190*1))</f>
        <v>0</v>
      </c>
      <c r="AK439" s="69" cm="1">
        <f t="array" ref="AK439">SUMPRODUCT(('P1'!$M$8:$AV$8=AK$9)*('P1'!$B$11:$B$190=$B439)*('P1'!$M$11:$AV$190*1))</f>
        <v>0</v>
      </c>
      <c r="AL439" s="67" cm="1">
        <f t="array" ref="AL439">SUMPRODUCT(('P1'!$M$8:$AV$8=AL$9)*('P1'!$B$11:$B$190=$B439)*('P1'!$M$11:$AV$190*1))</f>
        <v>0</v>
      </c>
      <c r="AM439" s="68" cm="1">
        <f t="array" ref="AM439">SUMPRODUCT(('P1'!$M$8:$AV$8=AM$9)*('P1'!$B$11:$B$190=$B439)*('P1'!$M$11:$AV$190*1))</f>
        <v>0</v>
      </c>
      <c r="AN439" s="69" cm="1">
        <f t="array" ref="AN439">SUMPRODUCT(('P1'!$M$8:$AV$8=AN$9)*('P1'!$B$11:$B$190=$B439)*('P1'!$M$11:$AV$190*1))</f>
        <v>0</v>
      </c>
      <c r="AO439" s="67" cm="1">
        <f t="array" ref="AO439">SUMPRODUCT(('P1'!$M$8:$AV$8=AO$9)*('P1'!$B$11:$B$190=$B439)*('P1'!$M$11:$AV$190*1))</f>
        <v>0</v>
      </c>
      <c r="AP439" s="68" cm="1">
        <f t="array" ref="AP439">SUMPRODUCT(('P1'!$M$8:$AV$8=AP$9)*('P1'!$B$11:$B$190=$B439)*('P1'!$M$11:$AV$190*1))</f>
        <v>0</v>
      </c>
      <c r="AQ439" s="69" cm="1">
        <f t="array" ref="AQ439">SUMPRODUCT(('P1'!$M$8:$AV$8=AQ$9)*('P1'!$B$11:$B$190=$B439)*('P1'!$M$11:$AV$190*1))</f>
        <v>0</v>
      </c>
      <c r="AR439" s="67" cm="1">
        <f t="array" ref="AR439">SUMPRODUCT(('P1'!$M$8:$AV$8=AR$9)*('P1'!$B$11:$B$190=$B439)*('P1'!$M$11:$AV$190*1))</f>
        <v>0</v>
      </c>
      <c r="AS439" s="68" cm="1">
        <f t="array" ref="AS439">SUMPRODUCT(('P1'!$M$8:$AV$8=AS$9)*('P1'!$B$11:$B$190=$B439)*('P1'!$M$11:$AV$190*1))</f>
        <v>0</v>
      </c>
      <c r="AT439" s="69" cm="1">
        <f t="array" ref="AT439">SUMPRODUCT(('P1'!$M$8:$AV$8=AT$9)*('P1'!$B$11:$B$190=$B439)*('P1'!$M$11:$AV$190*1))</f>
        <v>0</v>
      </c>
      <c r="AU439" s="67" cm="1">
        <f t="array" ref="AU439">SUMPRODUCT(('P1'!$M$8:$AV$8=AU$9)*('P1'!$B$11:$B$190=$B439)*('P1'!$M$11:$AV$190*1))</f>
        <v>0</v>
      </c>
      <c r="AV439" s="68" cm="1">
        <f t="array" ref="AV439">SUMPRODUCT(('P1'!$M$8:$AV$8=AV$9)*('P1'!$B$11:$B$190=$B439)*('P1'!$M$11:$AV$190*1))</f>
        <v>0</v>
      </c>
      <c r="AW439" s="69" cm="1">
        <f t="array" ref="AW439">SUMPRODUCT(('P1'!$M$8:$AV$8=AW$9)*('P1'!$B$11:$B$190=$B439)*('P1'!$M$11:$AV$190*1))</f>
        <v>0</v>
      </c>
      <c r="AX439" s="67" cm="1">
        <f t="array" ref="AX439">SUMPRODUCT(('P1'!$M$8:$AV$8=AX$9)*('P1'!$B$11:$B$190=$B439)*('P1'!$M$11:$AV$190*1))</f>
        <v>0</v>
      </c>
      <c r="AY439" s="68" cm="1">
        <f t="array" ref="AY439">SUMPRODUCT(('P1'!$M$8:$AV$8=AY$9)*('P1'!$B$11:$B$190=$B439)*('P1'!$M$11:$AV$190*1))</f>
        <v>0</v>
      </c>
      <c r="AZ439" s="69" cm="1">
        <f t="array" ref="AZ439">SUMPRODUCT(('P1'!$M$8:$AV$8=AZ$9)*('P1'!$B$11:$B$190=$B439)*('P1'!$M$11:$AV$190*1))</f>
        <v>0</v>
      </c>
      <c r="BA439" s="26"/>
      <c r="BB439" s="381"/>
      <c r="BC439" s="382"/>
      <c r="BD439" s="26"/>
      <c r="BE439" s="381">
        <f t="shared" si="410"/>
        <v>0</v>
      </c>
      <c r="BF439" s="383">
        <f t="shared" si="411"/>
        <v>0</v>
      </c>
      <c r="BG439" s="26"/>
      <c r="BH439" s="381">
        <f t="shared" si="412"/>
        <v>0</v>
      </c>
      <c r="BI439" s="383">
        <f t="shared" si="404"/>
        <v>0</v>
      </c>
    </row>
    <row r="440" spans="2:61" ht="14.5" collapsed="1" x14ac:dyDescent="0.35">
      <c r="B440" s="26"/>
      <c r="C440" s="363" t="str">
        <f>B4</f>
        <v>P2</v>
      </c>
      <c r="D440" s="364"/>
      <c r="E440" s="365"/>
      <c r="F440" s="366"/>
      <c r="G440" s="365"/>
      <c r="H440" s="367"/>
      <c r="I440" s="386"/>
      <c r="J440" s="369"/>
      <c r="K440" s="370"/>
      <c r="L440" s="371"/>
      <c r="M440" s="371"/>
      <c r="N440" s="371"/>
      <c r="O440" s="372"/>
      <c r="P440" s="50"/>
      <c r="Q440" s="387"/>
      <c r="R440" s="149"/>
      <c r="S440" s="419"/>
      <c r="T440" s="387"/>
      <c r="U440" s="149"/>
      <c r="V440" s="419"/>
      <c r="W440" s="387"/>
      <c r="X440" s="149"/>
      <c r="Y440" s="419"/>
      <c r="Z440" s="387"/>
      <c r="AA440" s="149"/>
      <c r="AB440" s="419"/>
      <c r="AC440" s="387"/>
      <c r="AD440" s="149"/>
      <c r="AE440" s="419"/>
      <c r="AF440" s="387"/>
      <c r="AG440" s="149"/>
      <c r="AH440" s="419"/>
      <c r="AI440" s="387"/>
      <c r="AJ440" s="149"/>
      <c r="AK440" s="419"/>
      <c r="AL440" s="387"/>
      <c r="AM440" s="149"/>
      <c r="AN440" s="419"/>
      <c r="AO440" s="387"/>
      <c r="AP440" s="149"/>
      <c r="AQ440" s="419"/>
      <c r="AR440" s="387"/>
      <c r="AS440" s="149"/>
      <c r="AT440" s="419"/>
      <c r="AU440" s="387"/>
      <c r="AV440" s="149"/>
      <c r="AW440" s="419"/>
      <c r="AX440" s="387"/>
      <c r="AY440" s="149"/>
      <c r="AZ440" s="419"/>
      <c r="BA440" s="26"/>
      <c r="BB440" s="388"/>
      <c r="BC440" s="389"/>
      <c r="BD440" s="26"/>
      <c r="BE440" s="388"/>
      <c r="BF440" s="390"/>
      <c r="BG440" s="26"/>
      <c r="BH440" s="388"/>
      <c r="BI440" s="390">
        <f t="shared" si="404"/>
        <v>0</v>
      </c>
    </row>
    <row r="441" spans="2:61" ht="14.5" x14ac:dyDescent="0.35">
      <c r="B441" s="61" t="s">
        <v>223</v>
      </c>
      <c r="C441" s="62">
        <f>IFERROR(VLOOKUP($B441,'P2'!$B:$AQ,2,FALSE),0)</f>
        <v>0</v>
      </c>
      <c r="D441" s="376">
        <f>IFERROR(VLOOKUP($B441,'P2'!$B:$AQ,3,FALSE),0)</f>
        <v>0</v>
      </c>
      <c r="E441" s="377">
        <f>IFERROR(VLOOKUP($B441,'P2'!$B:$AQ,4,FALSE),0)</f>
        <v>0</v>
      </c>
      <c r="F441" s="376">
        <f>IFERROR(VLOOKUP($B441,'P2'!$B:$AQ,5,FALSE),0)</f>
        <v>0</v>
      </c>
      <c r="G441" s="377">
        <f>IFERROR(VLOOKUP($B441,'P2'!$B:$AQ,6,FALSE),0)</f>
        <v>0</v>
      </c>
      <c r="H441" s="378">
        <f>IFERROR(VLOOKUP($B441,'P2'!$B:$AQ,7,FALSE),0)</f>
        <v>0</v>
      </c>
      <c r="I441" s="394">
        <f>IFERROR(VLOOKUP($B441,'P2'!$B:$AQ,8,FALSE),0)</f>
        <v>0</v>
      </c>
      <c r="J441" s="395">
        <f>IFERROR(VLOOKUP($B441,'P2'!$B:$AQ,9,FALSE),0)</f>
        <v>0</v>
      </c>
      <c r="K441" s="392"/>
      <c r="L441" s="393"/>
      <c r="M441" s="68">
        <f>D441*F441*H441*J441</f>
        <v>0</v>
      </c>
      <c r="N441" s="393"/>
      <c r="O441" s="66">
        <f>SUM(K441:N441)</f>
        <v>0</v>
      </c>
      <c r="P441" s="26"/>
      <c r="Q441" s="67" cm="1">
        <f t="array" ref="Q441">SUMPRODUCT(('P2'!$M$8:$AV$8=Q$9)*('P2'!$B$11:$B$190=$B441)*('P2'!$M$11:$AV$190*1))</f>
        <v>0</v>
      </c>
      <c r="R441" s="68" cm="1">
        <f t="array" ref="R441">SUMPRODUCT(('P2'!$M$8:$AV$8=R$9)*('P2'!$B$11:$B$190=$B441)*('P2'!$M$11:$AV$190*1))</f>
        <v>0</v>
      </c>
      <c r="S441" s="69" cm="1">
        <f t="array" ref="S441">SUMPRODUCT(('P2'!$M$8:$AV$8=S$9)*('P2'!$B$11:$B$190=$B441)*('P2'!$M$11:$AV$190*1))</f>
        <v>0</v>
      </c>
      <c r="T441" s="67" cm="1">
        <f t="array" ref="T441">SUMPRODUCT(('P2'!$M$8:$AV$8=T$9)*('P2'!$B$11:$B$190=$B441)*('P2'!$M$11:$AV$190*1))</f>
        <v>0</v>
      </c>
      <c r="U441" s="68" cm="1">
        <f t="array" ref="U441">SUMPRODUCT(('P2'!$M$8:$AV$8=U$9)*('P2'!$B$11:$B$190=$B441)*('P2'!$M$11:$AV$190*1))</f>
        <v>0</v>
      </c>
      <c r="V441" s="69" cm="1">
        <f t="array" ref="V441">SUMPRODUCT(('P2'!$M$8:$AV$8=V$9)*('P2'!$B$11:$B$190=$B441)*('P2'!$M$11:$AV$190*1))</f>
        <v>0</v>
      </c>
      <c r="W441" s="67" cm="1">
        <f t="array" ref="W441">SUMPRODUCT(('P2'!$M$8:$AV$8=W$9)*('P2'!$B$11:$B$190=$B441)*('P2'!$M$11:$AV$190*1))</f>
        <v>0</v>
      </c>
      <c r="X441" s="68" cm="1">
        <f t="array" ref="X441">SUMPRODUCT(('P2'!$M$8:$AV$8=X$9)*('P2'!$B$11:$B$190=$B441)*('P2'!$M$11:$AV$190*1))</f>
        <v>0</v>
      </c>
      <c r="Y441" s="69" cm="1">
        <f t="array" ref="Y441">SUMPRODUCT(('P2'!$M$8:$AV$8=Y$9)*('P2'!$B$11:$B$190=$B441)*('P2'!$M$11:$AV$190*1))</f>
        <v>0</v>
      </c>
      <c r="Z441" s="67" cm="1">
        <f t="array" ref="Z441">SUMPRODUCT(('P2'!$M$8:$AV$8=Z$9)*('P2'!$B$11:$B$190=$B441)*('P2'!$M$11:$AV$190*1))</f>
        <v>0</v>
      </c>
      <c r="AA441" s="68" cm="1">
        <f t="array" ref="AA441">SUMPRODUCT(('P2'!$M$8:$AV$8=AA$9)*('P2'!$B$11:$B$190=$B441)*('P2'!$M$11:$AV$190*1))</f>
        <v>0</v>
      </c>
      <c r="AB441" s="69" cm="1">
        <f t="array" ref="AB441">SUMPRODUCT(('P2'!$M$8:$AV$8=AB$9)*('P2'!$B$11:$B$190=$B441)*('P2'!$M$11:$AV$190*1))</f>
        <v>0</v>
      </c>
      <c r="AC441" s="67" cm="1">
        <f t="array" ref="AC441">SUMPRODUCT(('P2'!$M$8:$AV$8=AC$9)*('P2'!$B$11:$B$190=$B441)*('P2'!$M$11:$AV$190*1))</f>
        <v>0</v>
      </c>
      <c r="AD441" s="68" cm="1">
        <f t="array" ref="AD441">SUMPRODUCT(('P2'!$M$8:$AV$8=AD$9)*('P2'!$B$11:$B$190=$B441)*('P2'!$M$11:$AV$190*1))</f>
        <v>0</v>
      </c>
      <c r="AE441" s="69" cm="1">
        <f t="array" ref="AE441">SUMPRODUCT(('P2'!$M$8:$AV$8=AE$9)*('P2'!$B$11:$B$190=$B441)*('P2'!$M$11:$AV$190*1))</f>
        <v>0</v>
      </c>
      <c r="AF441" s="67" cm="1">
        <f t="array" ref="AF441">SUMPRODUCT(('P2'!$M$8:$AV$8=AF$9)*('P2'!$B$11:$B$190=$B441)*('P2'!$M$11:$AV$190*1))</f>
        <v>0</v>
      </c>
      <c r="AG441" s="68" cm="1">
        <f t="array" ref="AG441">SUMPRODUCT(('P2'!$M$8:$AV$8=AG$9)*('P2'!$B$11:$B$190=$B441)*('P2'!$M$11:$AV$190*1))</f>
        <v>0</v>
      </c>
      <c r="AH441" s="69" cm="1">
        <f t="array" ref="AH441">SUMPRODUCT(('P2'!$M$8:$AV$8=AH$9)*('P2'!$B$11:$B$190=$B441)*('P2'!$M$11:$AV$190*1))</f>
        <v>0</v>
      </c>
      <c r="AI441" s="67" cm="1">
        <f t="array" ref="AI441">SUMPRODUCT(('P2'!$M$8:$AV$8=AI$9)*('P2'!$B$11:$B$190=$B441)*('P2'!$M$11:$AV$190*1))</f>
        <v>0</v>
      </c>
      <c r="AJ441" s="68" cm="1">
        <f t="array" ref="AJ441">SUMPRODUCT(('P2'!$M$8:$AV$8=AJ$9)*('P2'!$B$11:$B$190=$B441)*('P2'!$M$11:$AV$190*1))</f>
        <v>0</v>
      </c>
      <c r="AK441" s="69" cm="1">
        <f t="array" ref="AK441">SUMPRODUCT(('P2'!$M$8:$AV$8=AK$9)*('P2'!$B$11:$B$190=$B441)*('P2'!$M$11:$AV$190*1))</f>
        <v>0</v>
      </c>
      <c r="AL441" s="67" cm="1">
        <f t="array" ref="AL441">SUMPRODUCT(('P2'!$M$8:$AV$8=AL$9)*('P2'!$B$11:$B$190=$B441)*('P2'!$M$11:$AV$190*1))</f>
        <v>0</v>
      </c>
      <c r="AM441" s="68" cm="1">
        <f t="array" ref="AM441">SUMPRODUCT(('P2'!$M$8:$AV$8=AM$9)*('P2'!$B$11:$B$190=$B441)*('P2'!$M$11:$AV$190*1))</f>
        <v>0</v>
      </c>
      <c r="AN441" s="69" cm="1">
        <f t="array" ref="AN441">SUMPRODUCT(('P2'!$M$8:$AV$8=AN$9)*('P2'!$B$11:$B$190=$B441)*('P2'!$M$11:$AV$190*1))</f>
        <v>0</v>
      </c>
      <c r="AO441" s="67" cm="1">
        <f t="array" ref="AO441">SUMPRODUCT(('P2'!$M$8:$AV$8=AO$9)*('P2'!$B$11:$B$190=$B441)*('P2'!$M$11:$AV$190*1))</f>
        <v>0</v>
      </c>
      <c r="AP441" s="68" cm="1">
        <f t="array" ref="AP441">SUMPRODUCT(('P2'!$M$8:$AV$8=AP$9)*('P2'!$B$11:$B$190=$B441)*('P2'!$M$11:$AV$190*1))</f>
        <v>0</v>
      </c>
      <c r="AQ441" s="69" cm="1">
        <f t="array" ref="AQ441">SUMPRODUCT(('P2'!$M$8:$AV$8=AQ$9)*('P2'!$B$11:$B$190=$B441)*('P2'!$M$11:$AV$190*1))</f>
        <v>0</v>
      </c>
      <c r="AR441" s="67" cm="1">
        <f t="array" ref="AR441">SUMPRODUCT(('P2'!$M$8:$AV$8=AR$9)*('P2'!$B$11:$B$190=$B441)*('P2'!$M$11:$AV$190*1))</f>
        <v>0</v>
      </c>
      <c r="AS441" s="68" cm="1">
        <f t="array" ref="AS441">SUMPRODUCT(('P2'!$M$8:$AV$8=AS$9)*('P2'!$B$11:$B$190=$B441)*('P2'!$M$11:$AV$190*1))</f>
        <v>0</v>
      </c>
      <c r="AT441" s="69" cm="1">
        <f t="array" ref="AT441">SUMPRODUCT(('P2'!$M$8:$AV$8=AT$9)*('P2'!$B$11:$B$190=$B441)*('P2'!$M$11:$AV$190*1))</f>
        <v>0</v>
      </c>
      <c r="AU441" s="67" cm="1">
        <f t="array" ref="AU441">SUMPRODUCT(('P2'!$M$8:$AV$8=AU$9)*('P2'!$B$11:$B$190=$B441)*('P2'!$M$11:$AV$190*1))</f>
        <v>0</v>
      </c>
      <c r="AV441" s="68" cm="1">
        <f t="array" ref="AV441">SUMPRODUCT(('P2'!$M$8:$AV$8=AV$9)*('P2'!$B$11:$B$190=$B441)*('P2'!$M$11:$AV$190*1))</f>
        <v>0</v>
      </c>
      <c r="AW441" s="69" cm="1">
        <f t="array" ref="AW441">SUMPRODUCT(('P2'!$M$8:$AV$8=AW$9)*('P2'!$B$11:$B$190=$B441)*('P2'!$M$11:$AV$190*1))</f>
        <v>0</v>
      </c>
      <c r="AX441" s="67" cm="1">
        <f t="array" ref="AX441">SUMPRODUCT(('P2'!$M$8:$AV$8=AX$9)*('P2'!$B$11:$B$190=$B441)*('P2'!$M$11:$AV$190*1))</f>
        <v>0</v>
      </c>
      <c r="AY441" s="68" cm="1">
        <f t="array" ref="AY441">SUMPRODUCT(('P2'!$M$8:$AV$8=AY$9)*('P2'!$B$11:$B$190=$B441)*('P2'!$M$11:$AV$190*1))</f>
        <v>0</v>
      </c>
      <c r="AZ441" s="69" cm="1">
        <f t="array" ref="AZ441">SUMPRODUCT(('P2'!$M$8:$AV$8=AZ$9)*('P2'!$B$11:$B$190=$B441)*('P2'!$M$11:$AV$190*1))</f>
        <v>0</v>
      </c>
      <c r="BA441" s="26"/>
      <c r="BB441" s="381"/>
      <c r="BC441" s="382"/>
      <c r="BD441" s="26"/>
      <c r="BE441" s="381">
        <f t="shared" ref="BE441:BE450" si="415">SUM(Q441:AZ441)</f>
        <v>0</v>
      </c>
      <c r="BF441" s="383">
        <f t="shared" ref="BF441:BF450" si="416">IFERROR(BE441/O441,0)</f>
        <v>0</v>
      </c>
      <c r="BG441" s="26"/>
      <c r="BH441" s="381">
        <f t="shared" ref="BH441:BH450" si="417">BB441+BE441</f>
        <v>0</v>
      </c>
      <c r="BI441" s="383">
        <f t="shared" si="404"/>
        <v>0</v>
      </c>
    </row>
    <row r="442" spans="2:61" ht="14.5" x14ac:dyDescent="0.35">
      <c r="B442" s="61" t="s">
        <v>662</v>
      </c>
      <c r="C442" s="62">
        <f>IFERROR(VLOOKUP($B442,'P2'!$B:$AQ,2,FALSE),0)</f>
        <v>0</v>
      </c>
      <c r="D442" s="376">
        <f>IFERROR(VLOOKUP($B442,'P2'!$B:$AQ,3,FALSE),0)</f>
        <v>0</v>
      </c>
      <c r="E442" s="377">
        <f>IFERROR(VLOOKUP($B442,'P2'!$B:$AQ,4,FALSE),0)</f>
        <v>0</v>
      </c>
      <c r="F442" s="376">
        <f>IFERROR(VLOOKUP($B442,'P2'!$B:$AQ,5,FALSE),0)</f>
        <v>0</v>
      </c>
      <c r="G442" s="377">
        <f>IFERROR(VLOOKUP($B442,'P2'!$B:$AQ,6,FALSE),0)</f>
        <v>0</v>
      </c>
      <c r="H442" s="378">
        <f>IFERROR(VLOOKUP($B442,'P2'!$B:$AQ,7,FALSE),0)</f>
        <v>0</v>
      </c>
      <c r="I442" s="394">
        <f>IFERROR(VLOOKUP($B442,'P2'!$B:$AQ,8,FALSE),0)</f>
        <v>0</v>
      </c>
      <c r="J442" s="395">
        <f>IFERROR(VLOOKUP($B442,'P2'!$B:$AQ,9,FALSE),0)</f>
        <v>0</v>
      </c>
      <c r="K442" s="396"/>
      <c r="L442" s="397"/>
      <c r="M442" s="68">
        <f t="shared" ref="M442:M450" si="418">D442*F442*H442*J442</f>
        <v>0</v>
      </c>
      <c r="N442" s="393"/>
      <c r="O442" s="66">
        <f t="shared" ref="O442:O450" si="419">SUM(K442:N442)</f>
        <v>0</v>
      </c>
      <c r="P442" s="26"/>
      <c r="Q442" s="67" cm="1">
        <f t="array" ref="Q442">SUMPRODUCT(('P2'!$M$8:$AV$8=Q$9)*('P2'!$B$11:$B$190=$B442)*('P2'!$M$11:$AV$190*1))</f>
        <v>0</v>
      </c>
      <c r="R442" s="68" cm="1">
        <f t="array" ref="R442">SUMPRODUCT(('P2'!$M$8:$AV$8=R$9)*('P2'!$B$11:$B$190=$B442)*('P2'!$M$11:$AV$190*1))</f>
        <v>0</v>
      </c>
      <c r="S442" s="69" cm="1">
        <f t="array" ref="S442">SUMPRODUCT(('P2'!$M$8:$AV$8=S$9)*('P2'!$B$11:$B$190=$B442)*('P2'!$M$11:$AV$190*1))</f>
        <v>0</v>
      </c>
      <c r="T442" s="67" cm="1">
        <f t="array" ref="T442">SUMPRODUCT(('P2'!$M$8:$AV$8=T$9)*('P2'!$B$11:$B$190=$B442)*('P2'!$M$11:$AV$190*1))</f>
        <v>0</v>
      </c>
      <c r="U442" s="68" cm="1">
        <f t="array" ref="U442">SUMPRODUCT(('P2'!$M$8:$AV$8=U$9)*('P2'!$B$11:$B$190=$B442)*('P2'!$M$11:$AV$190*1))</f>
        <v>0</v>
      </c>
      <c r="V442" s="69" cm="1">
        <f t="array" ref="V442">SUMPRODUCT(('P2'!$M$8:$AV$8=V$9)*('P2'!$B$11:$B$190=$B442)*('P2'!$M$11:$AV$190*1))</f>
        <v>0</v>
      </c>
      <c r="W442" s="67" cm="1">
        <f t="array" ref="W442">SUMPRODUCT(('P2'!$M$8:$AV$8=W$9)*('P2'!$B$11:$B$190=$B442)*('P2'!$M$11:$AV$190*1))</f>
        <v>0</v>
      </c>
      <c r="X442" s="68" cm="1">
        <f t="array" ref="X442">SUMPRODUCT(('P2'!$M$8:$AV$8=X$9)*('P2'!$B$11:$B$190=$B442)*('P2'!$M$11:$AV$190*1))</f>
        <v>0</v>
      </c>
      <c r="Y442" s="69" cm="1">
        <f t="array" ref="Y442">SUMPRODUCT(('P2'!$M$8:$AV$8=Y$9)*('P2'!$B$11:$B$190=$B442)*('P2'!$M$11:$AV$190*1))</f>
        <v>0</v>
      </c>
      <c r="Z442" s="67" cm="1">
        <f t="array" ref="Z442">SUMPRODUCT(('P2'!$M$8:$AV$8=Z$9)*('P2'!$B$11:$B$190=$B442)*('P2'!$M$11:$AV$190*1))</f>
        <v>0</v>
      </c>
      <c r="AA442" s="68" cm="1">
        <f t="array" ref="AA442">SUMPRODUCT(('P2'!$M$8:$AV$8=AA$9)*('P2'!$B$11:$B$190=$B442)*('P2'!$M$11:$AV$190*1))</f>
        <v>0</v>
      </c>
      <c r="AB442" s="69" cm="1">
        <f t="array" ref="AB442">SUMPRODUCT(('P2'!$M$8:$AV$8=AB$9)*('P2'!$B$11:$B$190=$B442)*('P2'!$M$11:$AV$190*1))</f>
        <v>0</v>
      </c>
      <c r="AC442" s="67" cm="1">
        <f t="array" ref="AC442">SUMPRODUCT(('P2'!$M$8:$AV$8=AC$9)*('P2'!$B$11:$B$190=$B442)*('P2'!$M$11:$AV$190*1))</f>
        <v>0</v>
      </c>
      <c r="AD442" s="68" cm="1">
        <f t="array" ref="AD442">SUMPRODUCT(('P2'!$M$8:$AV$8=AD$9)*('P2'!$B$11:$B$190=$B442)*('P2'!$M$11:$AV$190*1))</f>
        <v>0</v>
      </c>
      <c r="AE442" s="69" cm="1">
        <f t="array" ref="AE442">SUMPRODUCT(('P2'!$M$8:$AV$8=AE$9)*('P2'!$B$11:$B$190=$B442)*('P2'!$M$11:$AV$190*1))</f>
        <v>0</v>
      </c>
      <c r="AF442" s="67" cm="1">
        <f t="array" ref="AF442">SUMPRODUCT(('P2'!$M$8:$AV$8=AF$9)*('P2'!$B$11:$B$190=$B442)*('P2'!$M$11:$AV$190*1))</f>
        <v>0</v>
      </c>
      <c r="AG442" s="68" cm="1">
        <f t="array" ref="AG442">SUMPRODUCT(('P2'!$M$8:$AV$8=AG$9)*('P2'!$B$11:$B$190=$B442)*('P2'!$M$11:$AV$190*1))</f>
        <v>0</v>
      </c>
      <c r="AH442" s="69" cm="1">
        <f t="array" ref="AH442">SUMPRODUCT(('P2'!$M$8:$AV$8=AH$9)*('P2'!$B$11:$B$190=$B442)*('P2'!$M$11:$AV$190*1))</f>
        <v>0</v>
      </c>
      <c r="AI442" s="67" cm="1">
        <f t="array" ref="AI442">SUMPRODUCT(('P2'!$M$8:$AV$8=AI$9)*('P2'!$B$11:$B$190=$B442)*('P2'!$M$11:$AV$190*1))</f>
        <v>0</v>
      </c>
      <c r="AJ442" s="68" cm="1">
        <f t="array" ref="AJ442">SUMPRODUCT(('P2'!$M$8:$AV$8=AJ$9)*('P2'!$B$11:$B$190=$B442)*('P2'!$M$11:$AV$190*1))</f>
        <v>0</v>
      </c>
      <c r="AK442" s="69" cm="1">
        <f t="array" ref="AK442">SUMPRODUCT(('P2'!$M$8:$AV$8=AK$9)*('P2'!$B$11:$B$190=$B442)*('P2'!$M$11:$AV$190*1))</f>
        <v>0</v>
      </c>
      <c r="AL442" s="67" cm="1">
        <f t="array" ref="AL442">SUMPRODUCT(('P2'!$M$8:$AV$8=AL$9)*('P2'!$B$11:$B$190=$B442)*('P2'!$M$11:$AV$190*1))</f>
        <v>0</v>
      </c>
      <c r="AM442" s="68" cm="1">
        <f t="array" ref="AM442">SUMPRODUCT(('P2'!$M$8:$AV$8=AM$9)*('P2'!$B$11:$B$190=$B442)*('P2'!$M$11:$AV$190*1))</f>
        <v>0</v>
      </c>
      <c r="AN442" s="69" cm="1">
        <f t="array" ref="AN442">SUMPRODUCT(('P2'!$M$8:$AV$8=AN$9)*('P2'!$B$11:$B$190=$B442)*('P2'!$M$11:$AV$190*1))</f>
        <v>0</v>
      </c>
      <c r="AO442" s="67" cm="1">
        <f t="array" ref="AO442">SUMPRODUCT(('P2'!$M$8:$AV$8=AO$9)*('P2'!$B$11:$B$190=$B442)*('P2'!$M$11:$AV$190*1))</f>
        <v>0</v>
      </c>
      <c r="AP442" s="68" cm="1">
        <f t="array" ref="AP442">SUMPRODUCT(('P2'!$M$8:$AV$8=AP$9)*('P2'!$B$11:$B$190=$B442)*('P2'!$M$11:$AV$190*1))</f>
        <v>0</v>
      </c>
      <c r="AQ442" s="69" cm="1">
        <f t="array" ref="AQ442">SUMPRODUCT(('P2'!$M$8:$AV$8=AQ$9)*('P2'!$B$11:$B$190=$B442)*('P2'!$M$11:$AV$190*1))</f>
        <v>0</v>
      </c>
      <c r="AR442" s="67" cm="1">
        <f t="array" ref="AR442">SUMPRODUCT(('P2'!$M$8:$AV$8=AR$9)*('P2'!$B$11:$B$190=$B442)*('P2'!$M$11:$AV$190*1))</f>
        <v>0</v>
      </c>
      <c r="AS442" s="68" cm="1">
        <f t="array" ref="AS442">SUMPRODUCT(('P2'!$M$8:$AV$8=AS$9)*('P2'!$B$11:$B$190=$B442)*('P2'!$M$11:$AV$190*1))</f>
        <v>0</v>
      </c>
      <c r="AT442" s="69" cm="1">
        <f t="array" ref="AT442">SUMPRODUCT(('P2'!$M$8:$AV$8=AT$9)*('P2'!$B$11:$B$190=$B442)*('P2'!$M$11:$AV$190*1))</f>
        <v>0</v>
      </c>
      <c r="AU442" s="67" cm="1">
        <f t="array" ref="AU442">SUMPRODUCT(('P2'!$M$8:$AV$8=AU$9)*('P2'!$B$11:$B$190=$B442)*('P2'!$M$11:$AV$190*1))</f>
        <v>0</v>
      </c>
      <c r="AV442" s="68" cm="1">
        <f t="array" ref="AV442">SUMPRODUCT(('P2'!$M$8:$AV$8=AV$9)*('P2'!$B$11:$B$190=$B442)*('P2'!$M$11:$AV$190*1))</f>
        <v>0</v>
      </c>
      <c r="AW442" s="69" cm="1">
        <f t="array" ref="AW442">SUMPRODUCT(('P2'!$M$8:$AV$8=AW$9)*('P2'!$B$11:$B$190=$B442)*('P2'!$M$11:$AV$190*1))</f>
        <v>0</v>
      </c>
      <c r="AX442" s="67" cm="1">
        <f t="array" ref="AX442">SUMPRODUCT(('P2'!$M$8:$AV$8=AX$9)*('P2'!$B$11:$B$190=$B442)*('P2'!$M$11:$AV$190*1))</f>
        <v>0</v>
      </c>
      <c r="AY442" s="68" cm="1">
        <f t="array" ref="AY442">SUMPRODUCT(('P2'!$M$8:$AV$8=AY$9)*('P2'!$B$11:$B$190=$B442)*('P2'!$M$11:$AV$190*1))</f>
        <v>0</v>
      </c>
      <c r="AZ442" s="69" cm="1">
        <f t="array" ref="AZ442">SUMPRODUCT(('P2'!$M$8:$AV$8=AZ$9)*('P2'!$B$11:$B$190=$B442)*('P2'!$M$11:$AV$190*1))</f>
        <v>0</v>
      </c>
      <c r="BA442" s="26"/>
      <c r="BB442" s="398"/>
      <c r="BC442" s="399"/>
      <c r="BD442" s="26"/>
      <c r="BE442" s="381">
        <f t="shared" si="415"/>
        <v>0</v>
      </c>
      <c r="BF442" s="383">
        <f t="shared" si="416"/>
        <v>0</v>
      </c>
      <c r="BG442" s="26"/>
      <c r="BH442" s="381">
        <f t="shared" si="417"/>
        <v>0</v>
      </c>
      <c r="BI442" s="383">
        <f t="shared" si="404"/>
        <v>0</v>
      </c>
    </row>
    <row r="443" spans="2:61" ht="14.5" hidden="1" customHeight="1" outlineLevel="1" x14ac:dyDescent="0.35">
      <c r="B443" s="61" t="s">
        <v>663</v>
      </c>
      <c r="C443" s="62">
        <f>IFERROR(VLOOKUP($B443,'P2'!$B:$AQ,2,FALSE),0)</f>
        <v>0</v>
      </c>
      <c r="D443" s="376">
        <f>IFERROR(VLOOKUP($B443,'P2'!$B:$AQ,3,FALSE),0)</f>
        <v>0</v>
      </c>
      <c r="E443" s="377">
        <f>IFERROR(VLOOKUP($B443,'P2'!$B:$AQ,4,FALSE),0)</f>
        <v>0</v>
      </c>
      <c r="F443" s="376">
        <f>IFERROR(VLOOKUP($B443,'P2'!$B:$AQ,5,FALSE),0)</f>
        <v>0</v>
      </c>
      <c r="G443" s="377">
        <f>IFERROR(VLOOKUP($B443,'P2'!$B:$AQ,6,FALSE),0)</f>
        <v>0</v>
      </c>
      <c r="H443" s="378">
        <f>IFERROR(VLOOKUP($B443,'P2'!$B:$AQ,7,FALSE),0)</f>
        <v>0</v>
      </c>
      <c r="I443" s="394">
        <f>IFERROR(VLOOKUP($B443,'P2'!$B:$AQ,8,FALSE),0)</f>
        <v>0</v>
      </c>
      <c r="J443" s="395">
        <f>IFERROR(VLOOKUP($B443,'P2'!$B:$AQ,9,FALSE),0)</f>
        <v>0</v>
      </c>
      <c r="K443" s="396"/>
      <c r="L443" s="397"/>
      <c r="M443" s="68">
        <f t="shared" si="418"/>
        <v>0</v>
      </c>
      <c r="N443" s="393"/>
      <c r="O443" s="66">
        <f t="shared" si="419"/>
        <v>0</v>
      </c>
      <c r="P443" s="26"/>
      <c r="Q443" s="67" cm="1">
        <f t="array" ref="Q443">SUMPRODUCT(('P2'!$M$8:$AV$8=Q$9)*('P2'!$B$11:$B$190=$B443)*('P2'!$M$11:$AV$190*1))</f>
        <v>0</v>
      </c>
      <c r="R443" s="68" cm="1">
        <f t="array" ref="R443">SUMPRODUCT(('P2'!$M$8:$AV$8=R$9)*('P2'!$B$11:$B$190=$B443)*('P2'!$M$11:$AV$190*1))</f>
        <v>0</v>
      </c>
      <c r="S443" s="69" cm="1">
        <f t="array" ref="S443">SUMPRODUCT(('P2'!$M$8:$AV$8=S$9)*('P2'!$B$11:$B$190=$B443)*('P2'!$M$11:$AV$190*1))</f>
        <v>0</v>
      </c>
      <c r="T443" s="67" cm="1">
        <f t="array" ref="T443">SUMPRODUCT(('P2'!$M$8:$AV$8=T$9)*('P2'!$B$11:$B$190=$B443)*('P2'!$M$11:$AV$190*1))</f>
        <v>0</v>
      </c>
      <c r="U443" s="68" cm="1">
        <f t="array" ref="U443">SUMPRODUCT(('P2'!$M$8:$AV$8=U$9)*('P2'!$B$11:$B$190=$B443)*('P2'!$M$11:$AV$190*1))</f>
        <v>0</v>
      </c>
      <c r="V443" s="69" cm="1">
        <f t="array" ref="V443">SUMPRODUCT(('P2'!$M$8:$AV$8=V$9)*('P2'!$B$11:$B$190=$B443)*('P2'!$M$11:$AV$190*1))</f>
        <v>0</v>
      </c>
      <c r="W443" s="67" cm="1">
        <f t="array" ref="W443">SUMPRODUCT(('P2'!$M$8:$AV$8=W$9)*('P2'!$B$11:$B$190=$B443)*('P2'!$M$11:$AV$190*1))</f>
        <v>0</v>
      </c>
      <c r="X443" s="68" cm="1">
        <f t="array" ref="X443">SUMPRODUCT(('P2'!$M$8:$AV$8=X$9)*('P2'!$B$11:$B$190=$B443)*('P2'!$M$11:$AV$190*1))</f>
        <v>0</v>
      </c>
      <c r="Y443" s="69" cm="1">
        <f t="array" ref="Y443">SUMPRODUCT(('P2'!$M$8:$AV$8=Y$9)*('P2'!$B$11:$B$190=$B443)*('P2'!$M$11:$AV$190*1))</f>
        <v>0</v>
      </c>
      <c r="Z443" s="67" cm="1">
        <f t="array" ref="Z443">SUMPRODUCT(('P2'!$M$8:$AV$8=Z$9)*('P2'!$B$11:$B$190=$B443)*('P2'!$M$11:$AV$190*1))</f>
        <v>0</v>
      </c>
      <c r="AA443" s="68" cm="1">
        <f t="array" ref="AA443">SUMPRODUCT(('P2'!$M$8:$AV$8=AA$9)*('P2'!$B$11:$B$190=$B443)*('P2'!$M$11:$AV$190*1))</f>
        <v>0</v>
      </c>
      <c r="AB443" s="69" cm="1">
        <f t="array" ref="AB443">SUMPRODUCT(('P2'!$M$8:$AV$8=AB$9)*('P2'!$B$11:$B$190=$B443)*('P2'!$M$11:$AV$190*1))</f>
        <v>0</v>
      </c>
      <c r="AC443" s="67" cm="1">
        <f t="array" ref="AC443">SUMPRODUCT(('P2'!$M$8:$AV$8=AC$9)*('P2'!$B$11:$B$190=$B443)*('P2'!$M$11:$AV$190*1))</f>
        <v>0</v>
      </c>
      <c r="AD443" s="68" cm="1">
        <f t="array" ref="AD443">SUMPRODUCT(('P2'!$M$8:$AV$8=AD$9)*('P2'!$B$11:$B$190=$B443)*('P2'!$M$11:$AV$190*1))</f>
        <v>0</v>
      </c>
      <c r="AE443" s="69" cm="1">
        <f t="array" ref="AE443">SUMPRODUCT(('P2'!$M$8:$AV$8=AE$9)*('P2'!$B$11:$B$190=$B443)*('P2'!$M$11:$AV$190*1))</f>
        <v>0</v>
      </c>
      <c r="AF443" s="67" cm="1">
        <f t="array" ref="AF443">SUMPRODUCT(('P2'!$M$8:$AV$8=AF$9)*('P2'!$B$11:$B$190=$B443)*('P2'!$M$11:$AV$190*1))</f>
        <v>0</v>
      </c>
      <c r="AG443" s="68" cm="1">
        <f t="array" ref="AG443">SUMPRODUCT(('P2'!$M$8:$AV$8=AG$9)*('P2'!$B$11:$B$190=$B443)*('P2'!$M$11:$AV$190*1))</f>
        <v>0</v>
      </c>
      <c r="AH443" s="69" cm="1">
        <f t="array" ref="AH443">SUMPRODUCT(('P2'!$M$8:$AV$8=AH$9)*('P2'!$B$11:$B$190=$B443)*('P2'!$M$11:$AV$190*1))</f>
        <v>0</v>
      </c>
      <c r="AI443" s="67" cm="1">
        <f t="array" ref="AI443">SUMPRODUCT(('P2'!$M$8:$AV$8=AI$9)*('P2'!$B$11:$B$190=$B443)*('P2'!$M$11:$AV$190*1))</f>
        <v>0</v>
      </c>
      <c r="AJ443" s="68" cm="1">
        <f t="array" ref="AJ443">SUMPRODUCT(('P2'!$M$8:$AV$8=AJ$9)*('P2'!$B$11:$B$190=$B443)*('P2'!$M$11:$AV$190*1))</f>
        <v>0</v>
      </c>
      <c r="AK443" s="69" cm="1">
        <f t="array" ref="AK443">SUMPRODUCT(('P2'!$M$8:$AV$8=AK$9)*('P2'!$B$11:$B$190=$B443)*('P2'!$M$11:$AV$190*1))</f>
        <v>0</v>
      </c>
      <c r="AL443" s="67" cm="1">
        <f t="array" ref="AL443">SUMPRODUCT(('P2'!$M$8:$AV$8=AL$9)*('P2'!$B$11:$B$190=$B443)*('P2'!$M$11:$AV$190*1))</f>
        <v>0</v>
      </c>
      <c r="AM443" s="68" cm="1">
        <f t="array" ref="AM443">SUMPRODUCT(('P2'!$M$8:$AV$8=AM$9)*('P2'!$B$11:$B$190=$B443)*('P2'!$M$11:$AV$190*1))</f>
        <v>0</v>
      </c>
      <c r="AN443" s="69" cm="1">
        <f t="array" ref="AN443">SUMPRODUCT(('P2'!$M$8:$AV$8=AN$9)*('P2'!$B$11:$B$190=$B443)*('P2'!$M$11:$AV$190*1))</f>
        <v>0</v>
      </c>
      <c r="AO443" s="67" cm="1">
        <f t="array" ref="AO443">SUMPRODUCT(('P2'!$M$8:$AV$8=AO$9)*('P2'!$B$11:$B$190=$B443)*('P2'!$M$11:$AV$190*1))</f>
        <v>0</v>
      </c>
      <c r="AP443" s="68" cm="1">
        <f t="array" ref="AP443">SUMPRODUCT(('P2'!$M$8:$AV$8=AP$9)*('P2'!$B$11:$B$190=$B443)*('P2'!$M$11:$AV$190*1))</f>
        <v>0</v>
      </c>
      <c r="AQ443" s="69" cm="1">
        <f t="array" ref="AQ443">SUMPRODUCT(('P2'!$M$8:$AV$8=AQ$9)*('P2'!$B$11:$B$190=$B443)*('P2'!$M$11:$AV$190*1))</f>
        <v>0</v>
      </c>
      <c r="AR443" s="67" cm="1">
        <f t="array" ref="AR443">SUMPRODUCT(('P2'!$M$8:$AV$8=AR$9)*('P2'!$B$11:$B$190=$B443)*('P2'!$M$11:$AV$190*1))</f>
        <v>0</v>
      </c>
      <c r="AS443" s="68" cm="1">
        <f t="array" ref="AS443">SUMPRODUCT(('P2'!$M$8:$AV$8=AS$9)*('P2'!$B$11:$B$190=$B443)*('P2'!$M$11:$AV$190*1))</f>
        <v>0</v>
      </c>
      <c r="AT443" s="69" cm="1">
        <f t="array" ref="AT443">SUMPRODUCT(('P2'!$M$8:$AV$8=AT$9)*('P2'!$B$11:$B$190=$B443)*('P2'!$M$11:$AV$190*1))</f>
        <v>0</v>
      </c>
      <c r="AU443" s="67" cm="1">
        <f t="array" ref="AU443">SUMPRODUCT(('P2'!$M$8:$AV$8=AU$9)*('P2'!$B$11:$B$190=$B443)*('P2'!$M$11:$AV$190*1))</f>
        <v>0</v>
      </c>
      <c r="AV443" s="68" cm="1">
        <f t="array" ref="AV443">SUMPRODUCT(('P2'!$M$8:$AV$8=AV$9)*('P2'!$B$11:$B$190=$B443)*('P2'!$M$11:$AV$190*1))</f>
        <v>0</v>
      </c>
      <c r="AW443" s="69" cm="1">
        <f t="array" ref="AW443">SUMPRODUCT(('P2'!$M$8:$AV$8=AW$9)*('P2'!$B$11:$B$190=$B443)*('P2'!$M$11:$AV$190*1))</f>
        <v>0</v>
      </c>
      <c r="AX443" s="67" cm="1">
        <f t="array" ref="AX443">SUMPRODUCT(('P2'!$M$8:$AV$8=AX$9)*('P2'!$B$11:$B$190=$B443)*('P2'!$M$11:$AV$190*1))</f>
        <v>0</v>
      </c>
      <c r="AY443" s="68" cm="1">
        <f t="array" ref="AY443">SUMPRODUCT(('P2'!$M$8:$AV$8=AY$9)*('P2'!$B$11:$B$190=$B443)*('P2'!$M$11:$AV$190*1))</f>
        <v>0</v>
      </c>
      <c r="AZ443" s="69" cm="1">
        <f t="array" ref="AZ443">SUMPRODUCT(('P2'!$M$8:$AV$8=AZ$9)*('P2'!$B$11:$B$190=$B443)*('P2'!$M$11:$AV$190*1))</f>
        <v>0</v>
      </c>
      <c r="BA443" s="26"/>
      <c r="BB443" s="398"/>
      <c r="BC443" s="399"/>
      <c r="BD443" s="26"/>
      <c r="BE443" s="381">
        <f t="shared" si="415"/>
        <v>0</v>
      </c>
      <c r="BF443" s="383">
        <f t="shared" si="416"/>
        <v>0</v>
      </c>
      <c r="BG443" s="26"/>
      <c r="BH443" s="381">
        <f t="shared" si="417"/>
        <v>0</v>
      </c>
      <c r="BI443" s="383">
        <f t="shared" si="404"/>
        <v>0</v>
      </c>
    </row>
    <row r="444" spans="2:61" ht="14.5" hidden="1" customHeight="1" outlineLevel="1" x14ac:dyDescent="0.35">
      <c r="B444" s="61" t="s">
        <v>664</v>
      </c>
      <c r="C444" s="62">
        <f>IFERROR(VLOOKUP($B444,'P2'!$B:$AQ,2,FALSE),0)</f>
        <v>0</v>
      </c>
      <c r="D444" s="376">
        <f>IFERROR(VLOOKUP($B444,'P2'!$B:$AQ,3,FALSE),0)</f>
        <v>0</v>
      </c>
      <c r="E444" s="377">
        <f>IFERROR(VLOOKUP($B444,'P2'!$B:$AQ,4,FALSE),0)</f>
        <v>0</v>
      </c>
      <c r="F444" s="376">
        <f>IFERROR(VLOOKUP($B444,'P2'!$B:$AQ,5,FALSE),0)</f>
        <v>0</v>
      </c>
      <c r="G444" s="377">
        <f>IFERROR(VLOOKUP($B444,'P2'!$B:$AQ,6,FALSE),0)</f>
        <v>0</v>
      </c>
      <c r="H444" s="378">
        <f>IFERROR(VLOOKUP($B444,'P2'!$B:$AQ,7,FALSE),0)</f>
        <v>0</v>
      </c>
      <c r="I444" s="394">
        <f>IFERROR(VLOOKUP($B444,'P2'!$B:$AQ,8,FALSE),0)</f>
        <v>0</v>
      </c>
      <c r="J444" s="395">
        <f>IFERROR(VLOOKUP($B444,'P2'!$B:$AQ,9,FALSE),0)</f>
        <v>0</v>
      </c>
      <c r="K444" s="396"/>
      <c r="L444" s="397"/>
      <c r="M444" s="68">
        <f t="shared" si="418"/>
        <v>0</v>
      </c>
      <c r="N444" s="393"/>
      <c r="O444" s="66">
        <f t="shared" si="419"/>
        <v>0</v>
      </c>
      <c r="P444" s="26"/>
      <c r="Q444" s="67" cm="1">
        <f t="array" ref="Q444">SUMPRODUCT(('P2'!$M$8:$AV$8=Q$9)*('P2'!$B$11:$B$190=$B444)*('P2'!$M$11:$AV$190*1))</f>
        <v>0</v>
      </c>
      <c r="R444" s="68" cm="1">
        <f t="array" ref="R444">SUMPRODUCT(('P2'!$M$8:$AV$8=R$9)*('P2'!$B$11:$B$190=$B444)*('P2'!$M$11:$AV$190*1))</f>
        <v>0</v>
      </c>
      <c r="S444" s="69" cm="1">
        <f t="array" ref="S444">SUMPRODUCT(('P2'!$M$8:$AV$8=S$9)*('P2'!$B$11:$B$190=$B444)*('P2'!$M$11:$AV$190*1))</f>
        <v>0</v>
      </c>
      <c r="T444" s="67" cm="1">
        <f t="array" ref="T444">SUMPRODUCT(('P2'!$M$8:$AV$8=T$9)*('P2'!$B$11:$B$190=$B444)*('P2'!$M$11:$AV$190*1))</f>
        <v>0</v>
      </c>
      <c r="U444" s="68" cm="1">
        <f t="array" ref="U444">SUMPRODUCT(('P2'!$M$8:$AV$8=U$9)*('P2'!$B$11:$B$190=$B444)*('P2'!$M$11:$AV$190*1))</f>
        <v>0</v>
      </c>
      <c r="V444" s="69" cm="1">
        <f t="array" ref="V444">SUMPRODUCT(('P2'!$M$8:$AV$8=V$9)*('P2'!$B$11:$B$190=$B444)*('P2'!$M$11:$AV$190*1))</f>
        <v>0</v>
      </c>
      <c r="W444" s="67" cm="1">
        <f t="array" ref="W444">SUMPRODUCT(('P2'!$M$8:$AV$8=W$9)*('P2'!$B$11:$B$190=$B444)*('P2'!$M$11:$AV$190*1))</f>
        <v>0</v>
      </c>
      <c r="X444" s="68" cm="1">
        <f t="array" ref="X444">SUMPRODUCT(('P2'!$M$8:$AV$8=X$9)*('P2'!$B$11:$B$190=$B444)*('P2'!$M$11:$AV$190*1))</f>
        <v>0</v>
      </c>
      <c r="Y444" s="69" cm="1">
        <f t="array" ref="Y444">SUMPRODUCT(('P2'!$M$8:$AV$8=Y$9)*('P2'!$B$11:$B$190=$B444)*('P2'!$M$11:$AV$190*1))</f>
        <v>0</v>
      </c>
      <c r="Z444" s="67" cm="1">
        <f t="array" ref="Z444">SUMPRODUCT(('P2'!$M$8:$AV$8=Z$9)*('P2'!$B$11:$B$190=$B444)*('P2'!$M$11:$AV$190*1))</f>
        <v>0</v>
      </c>
      <c r="AA444" s="68" cm="1">
        <f t="array" ref="AA444">SUMPRODUCT(('P2'!$M$8:$AV$8=AA$9)*('P2'!$B$11:$B$190=$B444)*('P2'!$M$11:$AV$190*1))</f>
        <v>0</v>
      </c>
      <c r="AB444" s="69" cm="1">
        <f t="array" ref="AB444">SUMPRODUCT(('P2'!$M$8:$AV$8=AB$9)*('P2'!$B$11:$B$190=$B444)*('P2'!$M$11:$AV$190*1))</f>
        <v>0</v>
      </c>
      <c r="AC444" s="67" cm="1">
        <f t="array" ref="AC444">SUMPRODUCT(('P2'!$M$8:$AV$8=AC$9)*('P2'!$B$11:$B$190=$B444)*('P2'!$M$11:$AV$190*1))</f>
        <v>0</v>
      </c>
      <c r="AD444" s="68" cm="1">
        <f t="array" ref="AD444">SUMPRODUCT(('P2'!$M$8:$AV$8=AD$9)*('P2'!$B$11:$B$190=$B444)*('P2'!$M$11:$AV$190*1))</f>
        <v>0</v>
      </c>
      <c r="AE444" s="69" cm="1">
        <f t="array" ref="AE444">SUMPRODUCT(('P2'!$M$8:$AV$8=AE$9)*('P2'!$B$11:$B$190=$B444)*('P2'!$M$11:$AV$190*1))</f>
        <v>0</v>
      </c>
      <c r="AF444" s="67" cm="1">
        <f t="array" ref="AF444">SUMPRODUCT(('P2'!$M$8:$AV$8=AF$9)*('P2'!$B$11:$B$190=$B444)*('P2'!$M$11:$AV$190*1))</f>
        <v>0</v>
      </c>
      <c r="AG444" s="68" cm="1">
        <f t="array" ref="AG444">SUMPRODUCT(('P2'!$M$8:$AV$8=AG$9)*('P2'!$B$11:$B$190=$B444)*('P2'!$M$11:$AV$190*1))</f>
        <v>0</v>
      </c>
      <c r="AH444" s="69" cm="1">
        <f t="array" ref="AH444">SUMPRODUCT(('P2'!$M$8:$AV$8=AH$9)*('P2'!$B$11:$B$190=$B444)*('P2'!$M$11:$AV$190*1))</f>
        <v>0</v>
      </c>
      <c r="AI444" s="67" cm="1">
        <f t="array" ref="AI444">SUMPRODUCT(('P2'!$M$8:$AV$8=AI$9)*('P2'!$B$11:$B$190=$B444)*('P2'!$M$11:$AV$190*1))</f>
        <v>0</v>
      </c>
      <c r="AJ444" s="68" cm="1">
        <f t="array" ref="AJ444">SUMPRODUCT(('P2'!$M$8:$AV$8=AJ$9)*('P2'!$B$11:$B$190=$B444)*('P2'!$M$11:$AV$190*1))</f>
        <v>0</v>
      </c>
      <c r="AK444" s="69" cm="1">
        <f t="array" ref="AK444">SUMPRODUCT(('P2'!$M$8:$AV$8=AK$9)*('P2'!$B$11:$B$190=$B444)*('P2'!$M$11:$AV$190*1))</f>
        <v>0</v>
      </c>
      <c r="AL444" s="67" cm="1">
        <f t="array" ref="AL444">SUMPRODUCT(('P2'!$M$8:$AV$8=AL$9)*('P2'!$B$11:$B$190=$B444)*('P2'!$M$11:$AV$190*1))</f>
        <v>0</v>
      </c>
      <c r="AM444" s="68" cm="1">
        <f t="array" ref="AM444">SUMPRODUCT(('P2'!$M$8:$AV$8=AM$9)*('P2'!$B$11:$B$190=$B444)*('P2'!$M$11:$AV$190*1))</f>
        <v>0</v>
      </c>
      <c r="AN444" s="69" cm="1">
        <f t="array" ref="AN444">SUMPRODUCT(('P2'!$M$8:$AV$8=AN$9)*('P2'!$B$11:$B$190=$B444)*('P2'!$M$11:$AV$190*1))</f>
        <v>0</v>
      </c>
      <c r="AO444" s="67" cm="1">
        <f t="array" ref="AO444">SUMPRODUCT(('P2'!$M$8:$AV$8=AO$9)*('P2'!$B$11:$B$190=$B444)*('P2'!$M$11:$AV$190*1))</f>
        <v>0</v>
      </c>
      <c r="AP444" s="68" cm="1">
        <f t="array" ref="AP444">SUMPRODUCT(('P2'!$M$8:$AV$8=AP$9)*('P2'!$B$11:$B$190=$B444)*('P2'!$M$11:$AV$190*1))</f>
        <v>0</v>
      </c>
      <c r="AQ444" s="69" cm="1">
        <f t="array" ref="AQ444">SUMPRODUCT(('P2'!$M$8:$AV$8=AQ$9)*('P2'!$B$11:$B$190=$B444)*('P2'!$M$11:$AV$190*1))</f>
        <v>0</v>
      </c>
      <c r="AR444" s="67" cm="1">
        <f t="array" ref="AR444">SUMPRODUCT(('P2'!$M$8:$AV$8=AR$9)*('P2'!$B$11:$B$190=$B444)*('P2'!$M$11:$AV$190*1))</f>
        <v>0</v>
      </c>
      <c r="AS444" s="68" cm="1">
        <f t="array" ref="AS444">SUMPRODUCT(('P2'!$M$8:$AV$8=AS$9)*('P2'!$B$11:$B$190=$B444)*('P2'!$M$11:$AV$190*1))</f>
        <v>0</v>
      </c>
      <c r="AT444" s="69" cm="1">
        <f t="array" ref="AT444">SUMPRODUCT(('P2'!$M$8:$AV$8=AT$9)*('P2'!$B$11:$B$190=$B444)*('P2'!$M$11:$AV$190*1))</f>
        <v>0</v>
      </c>
      <c r="AU444" s="67" cm="1">
        <f t="array" ref="AU444">SUMPRODUCT(('P2'!$M$8:$AV$8=AU$9)*('P2'!$B$11:$B$190=$B444)*('P2'!$M$11:$AV$190*1))</f>
        <v>0</v>
      </c>
      <c r="AV444" s="68" cm="1">
        <f t="array" ref="AV444">SUMPRODUCT(('P2'!$M$8:$AV$8=AV$9)*('P2'!$B$11:$B$190=$B444)*('P2'!$M$11:$AV$190*1))</f>
        <v>0</v>
      </c>
      <c r="AW444" s="69" cm="1">
        <f t="array" ref="AW444">SUMPRODUCT(('P2'!$M$8:$AV$8=AW$9)*('P2'!$B$11:$B$190=$B444)*('P2'!$M$11:$AV$190*1))</f>
        <v>0</v>
      </c>
      <c r="AX444" s="67" cm="1">
        <f t="array" ref="AX444">SUMPRODUCT(('P2'!$M$8:$AV$8=AX$9)*('P2'!$B$11:$B$190=$B444)*('P2'!$M$11:$AV$190*1))</f>
        <v>0</v>
      </c>
      <c r="AY444" s="68" cm="1">
        <f t="array" ref="AY444">SUMPRODUCT(('P2'!$M$8:$AV$8=AY$9)*('P2'!$B$11:$B$190=$B444)*('P2'!$M$11:$AV$190*1))</f>
        <v>0</v>
      </c>
      <c r="AZ444" s="69" cm="1">
        <f t="array" ref="AZ444">SUMPRODUCT(('P2'!$M$8:$AV$8=AZ$9)*('P2'!$B$11:$B$190=$B444)*('P2'!$M$11:$AV$190*1))</f>
        <v>0</v>
      </c>
      <c r="BA444" s="26"/>
      <c r="BB444" s="398"/>
      <c r="BC444" s="399"/>
      <c r="BD444" s="26"/>
      <c r="BE444" s="381">
        <f t="shared" si="415"/>
        <v>0</v>
      </c>
      <c r="BF444" s="383">
        <f t="shared" si="416"/>
        <v>0</v>
      </c>
      <c r="BG444" s="26"/>
      <c r="BH444" s="381">
        <f t="shared" si="417"/>
        <v>0</v>
      </c>
      <c r="BI444" s="383">
        <f t="shared" si="404"/>
        <v>0</v>
      </c>
    </row>
    <row r="445" spans="2:61" ht="14.5" hidden="1" customHeight="1" outlineLevel="1" x14ac:dyDescent="0.35">
      <c r="B445" s="61" t="s">
        <v>665</v>
      </c>
      <c r="C445" s="62">
        <f>IFERROR(VLOOKUP($B445,'P2'!$B:$AQ,2,FALSE),0)</f>
        <v>0</v>
      </c>
      <c r="D445" s="376">
        <f>IFERROR(VLOOKUP($B445,'P2'!$B:$AQ,3,FALSE),0)</f>
        <v>0</v>
      </c>
      <c r="E445" s="377">
        <f>IFERROR(VLOOKUP($B445,'P2'!$B:$AQ,4,FALSE),0)</f>
        <v>0</v>
      </c>
      <c r="F445" s="376">
        <f>IFERROR(VLOOKUP($B445,'P2'!$B:$AQ,5,FALSE),0)</f>
        <v>0</v>
      </c>
      <c r="G445" s="377">
        <f>IFERROR(VLOOKUP($B445,'P2'!$B:$AQ,6,FALSE),0)</f>
        <v>0</v>
      </c>
      <c r="H445" s="378">
        <f>IFERROR(VLOOKUP($B445,'P2'!$B:$AQ,7,FALSE),0)</f>
        <v>0</v>
      </c>
      <c r="I445" s="394">
        <f>IFERROR(VLOOKUP($B445,'P2'!$B:$AQ,8,FALSE),0)</f>
        <v>0</v>
      </c>
      <c r="J445" s="395">
        <f>IFERROR(VLOOKUP($B445,'P2'!$B:$AQ,9,FALSE),0)</f>
        <v>0</v>
      </c>
      <c r="K445" s="396"/>
      <c r="L445" s="397"/>
      <c r="M445" s="68">
        <f t="shared" si="418"/>
        <v>0</v>
      </c>
      <c r="N445" s="393"/>
      <c r="O445" s="66">
        <f t="shared" si="419"/>
        <v>0</v>
      </c>
      <c r="P445" s="26"/>
      <c r="Q445" s="67" cm="1">
        <f t="array" ref="Q445">SUMPRODUCT(('P2'!$M$8:$AV$8=Q$9)*('P2'!$B$11:$B$190=$B445)*('P2'!$M$11:$AV$190*1))</f>
        <v>0</v>
      </c>
      <c r="R445" s="68" cm="1">
        <f t="array" ref="R445">SUMPRODUCT(('P2'!$M$8:$AV$8=R$9)*('P2'!$B$11:$B$190=$B445)*('P2'!$M$11:$AV$190*1))</f>
        <v>0</v>
      </c>
      <c r="S445" s="69" cm="1">
        <f t="array" ref="S445">SUMPRODUCT(('P2'!$M$8:$AV$8=S$9)*('P2'!$B$11:$B$190=$B445)*('P2'!$M$11:$AV$190*1))</f>
        <v>0</v>
      </c>
      <c r="T445" s="67" cm="1">
        <f t="array" ref="T445">SUMPRODUCT(('P2'!$M$8:$AV$8=T$9)*('P2'!$B$11:$B$190=$B445)*('P2'!$M$11:$AV$190*1))</f>
        <v>0</v>
      </c>
      <c r="U445" s="68" cm="1">
        <f t="array" ref="U445">SUMPRODUCT(('P2'!$M$8:$AV$8=U$9)*('P2'!$B$11:$B$190=$B445)*('P2'!$M$11:$AV$190*1))</f>
        <v>0</v>
      </c>
      <c r="V445" s="69" cm="1">
        <f t="array" ref="V445">SUMPRODUCT(('P2'!$M$8:$AV$8=V$9)*('P2'!$B$11:$B$190=$B445)*('P2'!$M$11:$AV$190*1))</f>
        <v>0</v>
      </c>
      <c r="W445" s="67" cm="1">
        <f t="array" ref="W445">SUMPRODUCT(('P2'!$M$8:$AV$8=W$9)*('P2'!$B$11:$B$190=$B445)*('P2'!$M$11:$AV$190*1))</f>
        <v>0</v>
      </c>
      <c r="X445" s="68" cm="1">
        <f t="array" ref="X445">SUMPRODUCT(('P2'!$M$8:$AV$8=X$9)*('P2'!$B$11:$B$190=$B445)*('P2'!$M$11:$AV$190*1))</f>
        <v>0</v>
      </c>
      <c r="Y445" s="69" cm="1">
        <f t="array" ref="Y445">SUMPRODUCT(('P2'!$M$8:$AV$8=Y$9)*('P2'!$B$11:$B$190=$B445)*('P2'!$M$11:$AV$190*1))</f>
        <v>0</v>
      </c>
      <c r="Z445" s="67" cm="1">
        <f t="array" ref="Z445">SUMPRODUCT(('P2'!$M$8:$AV$8=Z$9)*('P2'!$B$11:$B$190=$B445)*('P2'!$M$11:$AV$190*1))</f>
        <v>0</v>
      </c>
      <c r="AA445" s="68" cm="1">
        <f t="array" ref="AA445">SUMPRODUCT(('P2'!$M$8:$AV$8=AA$9)*('P2'!$B$11:$B$190=$B445)*('P2'!$M$11:$AV$190*1))</f>
        <v>0</v>
      </c>
      <c r="AB445" s="69" cm="1">
        <f t="array" ref="AB445">SUMPRODUCT(('P2'!$M$8:$AV$8=AB$9)*('P2'!$B$11:$B$190=$B445)*('P2'!$M$11:$AV$190*1))</f>
        <v>0</v>
      </c>
      <c r="AC445" s="67" cm="1">
        <f t="array" ref="AC445">SUMPRODUCT(('P2'!$M$8:$AV$8=AC$9)*('P2'!$B$11:$B$190=$B445)*('P2'!$M$11:$AV$190*1))</f>
        <v>0</v>
      </c>
      <c r="AD445" s="68" cm="1">
        <f t="array" ref="AD445">SUMPRODUCT(('P2'!$M$8:$AV$8=AD$9)*('P2'!$B$11:$B$190=$B445)*('P2'!$M$11:$AV$190*1))</f>
        <v>0</v>
      </c>
      <c r="AE445" s="69" cm="1">
        <f t="array" ref="AE445">SUMPRODUCT(('P2'!$M$8:$AV$8=AE$9)*('P2'!$B$11:$B$190=$B445)*('P2'!$M$11:$AV$190*1))</f>
        <v>0</v>
      </c>
      <c r="AF445" s="67" cm="1">
        <f t="array" ref="AF445">SUMPRODUCT(('P2'!$M$8:$AV$8=AF$9)*('P2'!$B$11:$B$190=$B445)*('P2'!$M$11:$AV$190*1))</f>
        <v>0</v>
      </c>
      <c r="AG445" s="68" cm="1">
        <f t="array" ref="AG445">SUMPRODUCT(('P2'!$M$8:$AV$8=AG$9)*('P2'!$B$11:$B$190=$B445)*('P2'!$M$11:$AV$190*1))</f>
        <v>0</v>
      </c>
      <c r="AH445" s="69" cm="1">
        <f t="array" ref="AH445">SUMPRODUCT(('P2'!$M$8:$AV$8=AH$9)*('P2'!$B$11:$B$190=$B445)*('P2'!$M$11:$AV$190*1))</f>
        <v>0</v>
      </c>
      <c r="AI445" s="67" cm="1">
        <f t="array" ref="AI445">SUMPRODUCT(('P2'!$M$8:$AV$8=AI$9)*('P2'!$B$11:$B$190=$B445)*('P2'!$M$11:$AV$190*1))</f>
        <v>0</v>
      </c>
      <c r="AJ445" s="68" cm="1">
        <f t="array" ref="AJ445">SUMPRODUCT(('P2'!$M$8:$AV$8=AJ$9)*('P2'!$B$11:$B$190=$B445)*('P2'!$M$11:$AV$190*1))</f>
        <v>0</v>
      </c>
      <c r="AK445" s="69" cm="1">
        <f t="array" ref="AK445">SUMPRODUCT(('P2'!$M$8:$AV$8=AK$9)*('P2'!$B$11:$B$190=$B445)*('P2'!$M$11:$AV$190*1))</f>
        <v>0</v>
      </c>
      <c r="AL445" s="67" cm="1">
        <f t="array" ref="AL445">SUMPRODUCT(('P2'!$M$8:$AV$8=AL$9)*('P2'!$B$11:$B$190=$B445)*('P2'!$M$11:$AV$190*1))</f>
        <v>0</v>
      </c>
      <c r="AM445" s="68" cm="1">
        <f t="array" ref="AM445">SUMPRODUCT(('P2'!$M$8:$AV$8=AM$9)*('P2'!$B$11:$B$190=$B445)*('P2'!$M$11:$AV$190*1))</f>
        <v>0</v>
      </c>
      <c r="AN445" s="69" cm="1">
        <f t="array" ref="AN445">SUMPRODUCT(('P2'!$M$8:$AV$8=AN$9)*('P2'!$B$11:$B$190=$B445)*('P2'!$M$11:$AV$190*1))</f>
        <v>0</v>
      </c>
      <c r="AO445" s="67" cm="1">
        <f t="array" ref="AO445">SUMPRODUCT(('P2'!$M$8:$AV$8=AO$9)*('P2'!$B$11:$B$190=$B445)*('P2'!$M$11:$AV$190*1))</f>
        <v>0</v>
      </c>
      <c r="AP445" s="68" cm="1">
        <f t="array" ref="AP445">SUMPRODUCT(('P2'!$M$8:$AV$8=AP$9)*('P2'!$B$11:$B$190=$B445)*('P2'!$M$11:$AV$190*1))</f>
        <v>0</v>
      </c>
      <c r="AQ445" s="69" cm="1">
        <f t="array" ref="AQ445">SUMPRODUCT(('P2'!$M$8:$AV$8=AQ$9)*('P2'!$B$11:$B$190=$B445)*('P2'!$M$11:$AV$190*1))</f>
        <v>0</v>
      </c>
      <c r="AR445" s="67" cm="1">
        <f t="array" ref="AR445">SUMPRODUCT(('P2'!$M$8:$AV$8=AR$9)*('P2'!$B$11:$B$190=$B445)*('P2'!$M$11:$AV$190*1))</f>
        <v>0</v>
      </c>
      <c r="AS445" s="68" cm="1">
        <f t="array" ref="AS445">SUMPRODUCT(('P2'!$M$8:$AV$8=AS$9)*('P2'!$B$11:$B$190=$B445)*('P2'!$M$11:$AV$190*1))</f>
        <v>0</v>
      </c>
      <c r="AT445" s="69" cm="1">
        <f t="array" ref="AT445">SUMPRODUCT(('P2'!$M$8:$AV$8=AT$9)*('P2'!$B$11:$B$190=$B445)*('P2'!$M$11:$AV$190*1))</f>
        <v>0</v>
      </c>
      <c r="AU445" s="67" cm="1">
        <f t="array" ref="AU445">SUMPRODUCT(('P2'!$M$8:$AV$8=AU$9)*('P2'!$B$11:$B$190=$B445)*('P2'!$M$11:$AV$190*1))</f>
        <v>0</v>
      </c>
      <c r="AV445" s="68" cm="1">
        <f t="array" ref="AV445">SUMPRODUCT(('P2'!$M$8:$AV$8=AV$9)*('P2'!$B$11:$B$190=$B445)*('P2'!$M$11:$AV$190*1))</f>
        <v>0</v>
      </c>
      <c r="AW445" s="69" cm="1">
        <f t="array" ref="AW445">SUMPRODUCT(('P2'!$M$8:$AV$8=AW$9)*('P2'!$B$11:$B$190=$B445)*('P2'!$M$11:$AV$190*1))</f>
        <v>0</v>
      </c>
      <c r="AX445" s="67" cm="1">
        <f t="array" ref="AX445">SUMPRODUCT(('P2'!$M$8:$AV$8=AX$9)*('P2'!$B$11:$B$190=$B445)*('P2'!$M$11:$AV$190*1))</f>
        <v>0</v>
      </c>
      <c r="AY445" s="68" cm="1">
        <f t="array" ref="AY445">SUMPRODUCT(('P2'!$M$8:$AV$8=AY$9)*('P2'!$B$11:$B$190=$B445)*('P2'!$M$11:$AV$190*1))</f>
        <v>0</v>
      </c>
      <c r="AZ445" s="69" cm="1">
        <f t="array" ref="AZ445">SUMPRODUCT(('P2'!$M$8:$AV$8=AZ$9)*('P2'!$B$11:$B$190=$B445)*('P2'!$M$11:$AV$190*1))</f>
        <v>0</v>
      </c>
      <c r="BA445" s="26"/>
      <c r="BB445" s="398"/>
      <c r="BC445" s="399"/>
      <c r="BD445" s="26"/>
      <c r="BE445" s="381">
        <f t="shared" si="415"/>
        <v>0</v>
      </c>
      <c r="BF445" s="383">
        <f t="shared" si="416"/>
        <v>0</v>
      </c>
      <c r="BG445" s="26"/>
      <c r="BH445" s="381">
        <f t="shared" si="417"/>
        <v>0</v>
      </c>
      <c r="BI445" s="383">
        <f t="shared" si="404"/>
        <v>0</v>
      </c>
    </row>
    <row r="446" spans="2:61" ht="14.5" hidden="1" customHeight="1" outlineLevel="1" x14ac:dyDescent="0.35">
      <c r="B446" s="61" t="s">
        <v>666</v>
      </c>
      <c r="C446" s="62">
        <f>IFERROR(VLOOKUP($B446,'P2'!$B:$AQ,2,FALSE),0)</f>
        <v>0</v>
      </c>
      <c r="D446" s="376">
        <f>IFERROR(VLOOKUP($B446,'P2'!$B:$AQ,3,FALSE),0)</f>
        <v>0</v>
      </c>
      <c r="E446" s="377">
        <f>IFERROR(VLOOKUP($B446,'P2'!$B:$AQ,4,FALSE),0)</f>
        <v>0</v>
      </c>
      <c r="F446" s="376">
        <f>IFERROR(VLOOKUP($B446,'P2'!$B:$AQ,5,FALSE),0)</f>
        <v>0</v>
      </c>
      <c r="G446" s="377">
        <f>IFERROR(VLOOKUP($B446,'P2'!$B:$AQ,6,FALSE),0)</f>
        <v>0</v>
      </c>
      <c r="H446" s="378">
        <f>IFERROR(VLOOKUP($B446,'P2'!$B:$AQ,7,FALSE),0)</f>
        <v>0</v>
      </c>
      <c r="I446" s="394">
        <f>IFERROR(VLOOKUP($B446,'P2'!$B:$AQ,8,FALSE),0)</f>
        <v>0</v>
      </c>
      <c r="J446" s="395">
        <f>IFERROR(VLOOKUP($B446,'P2'!$B:$AQ,9,FALSE),0)</f>
        <v>0</v>
      </c>
      <c r="K446" s="396"/>
      <c r="L446" s="397"/>
      <c r="M446" s="68">
        <f t="shared" si="418"/>
        <v>0</v>
      </c>
      <c r="N446" s="393"/>
      <c r="O446" s="66">
        <f t="shared" si="419"/>
        <v>0</v>
      </c>
      <c r="P446" s="26"/>
      <c r="Q446" s="67" cm="1">
        <f t="array" ref="Q446">SUMPRODUCT(('P2'!$M$8:$AV$8=Q$9)*('P2'!$B$11:$B$190=$B446)*('P2'!$M$11:$AV$190*1))</f>
        <v>0</v>
      </c>
      <c r="R446" s="68" cm="1">
        <f t="array" ref="R446">SUMPRODUCT(('P2'!$M$8:$AV$8=R$9)*('P2'!$B$11:$B$190=$B446)*('P2'!$M$11:$AV$190*1))</f>
        <v>0</v>
      </c>
      <c r="S446" s="69" cm="1">
        <f t="array" ref="S446">SUMPRODUCT(('P2'!$M$8:$AV$8=S$9)*('P2'!$B$11:$B$190=$B446)*('P2'!$M$11:$AV$190*1))</f>
        <v>0</v>
      </c>
      <c r="T446" s="67" cm="1">
        <f t="array" ref="T446">SUMPRODUCT(('P2'!$M$8:$AV$8=T$9)*('P2'!$B$11:$B$190=$B446)*('P2'!$M$11:$AV$190*1))</f>
        <v>0</v>
      </c>
      <c r="U446" s="68" cm="1">
        <f t="array" ref="U446">SUMPRODUCT(('P2'!$M$8:$AV$8=U$9)*('P2'!$B$11:$B$190=$B446)*('P2'!$M$11:$AV$190*1))</f>
        <v>0</v>
      </c>
      <c r="V446" s="69" cm="1">
        <f t="array" ref="V446">SUMPRODUCT(('P2'!$M$8:$AV$8=V$9)*('P2'!$B$11:$B$190=$B446)*('P2'!$M$11:$AV$190*1))</f>
        <v>0</v>
      </c>
      <c r="W446" s="67" cm="1">
        <f t="array" ref="W446">SUMPRODUCT(('P2'!$M$8:$AV$8=W$9)*('P2'!$B$11:$B$190=$B446)*('P2'!$M$11:$AV$190*1))</f>
        <v>0</v>
      </c>
      <c r="X446" s="68" cm="1">
        <f t="array" ref="X446">SUMPRODUCT(('P2'!$M$8:$AV$8=X$9)*('P2'!$B$11:$B$190=$B446)*('P2'!$M$11:$AV$190*1))</f>
        <v>0</v>
      </c>
      <c r="Y446" s="69" cm="1">
        <f t="array" ref="Y446">SUMPRODUCT(('P2'!$M$8:$AV$8=Y$9)*('P2'!$B$11:$B$190=$B446)*('P2'!$M$11:$AV$190*1))</f>
        <v>0</v>
      </c>
      <c r="Z446" s="67" cm="1">
        <f t="array" ref="Z446">SUMPRODUCT(('P2'!$M$8:$AV$8=Z$9)*('P2'!$B$11:$B$190=$B446)*('P2'!$M$11:$AV$190*1))</f>
        <v>0</v>
      </c>
      <c r="AA446" s="68" cm="1">
        <f t="array" ref="AA446">SUMPRODUCT(('P2'!$M$8:$AV$8=AA$9)*('P2'!$B$11:$B$190=$B446)*('P2'!$M$11:$AV$190*1))</f>
        <v>0</v>
      </c>
      <c r="AB446" s="69" cm="1">
        <f t="array" ref="AB446">SUMPRODUCT(('P2'!$M$8:$AV$8=AB$9)*('P2'!$B$11:$B$190=$B446)*('P2'!$M$11:$AV$190*1))</f>
        <v>0</v>
      </c>
      <c r="AC446" s="67" cm="1">
        <f t="array" ref="AC446">SUMPRODUCT(('P2'!$M$8:$AV$8=AC$9)*('P2'!$B$11:$B$190=$B446)*('P2'!$M$11:$AV$190*1))</f>
        <v>0</v>
      </c>
      <c r="AD446" s="68" cm="1">
        <f t="array" ref="AD446">SUMPRODUCT(('P2'!$M$8:$AV$8=AD$9)*('P2'!$B$11:$B$190=$B446)*('P2'!$M$11:$AV$190*1))</f>
        <v>0</v>
      </c>
      <c r="AE446" s="69" cm="1">
        <f t="array" ref="AE446">SUMPRODUCT(('P2'!$M$8:$AV$8=AE$9)*('P2'!$B$11:$B$190=$B446)*('P2'!$M$11:$AV$190*1))</f>
        <v>0</v>
      </c>
      <c r="AF446" s="67" cm="1">
        <f t="array" ref="AF446">SUMPRODUCT(('P2'!$M$8:$AV$8=AF$9)*('P2'!$B$11:$B$190=$B446)*('P2'!$M$11:$AV$190*1))</f>
        <v>0</v>
      </c>
      <c r="AG446" s="68" cm="1">
        <f t="array" ref="AG446">SUMPRODUCT(('P2'!$M$8:$AV$8=AG$9)*('P2'!$B$11:$B$190=$B446)*('P2'!$M$11:$AV$190*1))</f>
        <v>0</v>
      </c>
      <c r="AH446" s="69" cm="1">
        <f t="array" ref="AH446">SUMPRODUCT(('P2'!$M$8:$AV$8=AH$9)*('P2'!$B$11:$B$190=$B446)*('P2'!$M$11:$AV$190*1))</f>
        <v>0</v>
      </c>
      <c r="AI446" s="67" cm="1">
        <f t="array" ref="AI446">SUMPRODUCT(('P2'!$M$8:$AV$8=AI$9)*('P2'!$B$11:$B$190=$B446)*('P2'!$M$11:$AV$190*1))</f>
        <v>0</v>
      </c>
      <c r="AJ446" s="68" cm="1">
        <f t="array" ref="AJ446">SUMPRODUCT(('P2'!$M$8:$AV$8=AJ$9)*('P2'!$B$11:$B$190=$B446)*('P2'!$M$11:$AV$190*1))</f>
        <v>0</v>
      </c>
      <c r="AK446" s="69" cm="1">
        <f t="array" ref="AK446">SUMPRODUCT(('P2'!$M$8:$AV$8=AK$9)*('P2'!$B$11:$B$190=$B446)*('P2'!$M$11:$AV$190*1))</f>
        <v>0</v>
      </c>
      <c r="AL446" s="67" cm="1">
        <f t="array" ref="AL446">SUMPRODUCT(('P2'!$M$8:$AV$8=AL$9)*('P2'!$B$11:$B$190=$B446)*('P2'!$M$11:$AV$190*1))</f>
        <v>0</v>
      </c>
      <c r="AM446" s="68" cm="1">
        <f t="array" ref="AM446">SUMPRODUCT(('P2'!$M$8:$AV$8=AM$9)*('P2'!$B$11:$B$190=$B446)*('P2'!$M$11:$AV$190*1))</f>
        <v>0</v>
      </c>
      <c r="AN446" s="69" cm="1">
        <f t="array" ref="AN446">SUMPRODUCT(('P2'!$M$8:$AV$8=AN$9)*('P2'!$B$11:$B$190=$B446)*('P2'!$M$11:$AV$190*1))</f>
        <v>0</v>
      </c>
      <c r="AO446" s="67" cm="1">
        <f t="array" ref="AO446">SUMPRODUCT(('P2'!$M$8:$AV$8=AO$9)*('P2'!$B$11:$B$190=$B446)*('P2'!$M$11:$AV$190*1))</f>
        <v>0</v>
      </c>
      <c r="AP446" s="68" cm="1">
        <f t="array" ref="AP446">SUMPRODUCT(('P2'!$M$8:$AV$8=AP$9)*('P2'!$B$11:$B$190=$B446)*('P2'!$M$11:$AV$190*1))</f>
        <v>0</v>
      </c>
      <c r="AQ446" s="69" cm="1">
        <f t="array" ref="AQ446">SUMPRODUCT(('P2'!$M$8:$AV$8=AQ$9)*('P2'!$B$11:$B$190=$B446)*('P2'!$M$11:$AV$190*1))</f>
        <v>0</v>
      </c>
      <c r="AR446" s="67" cm="1">
        <f t="array" ref="AR446">SUMPRODUCT(('P2'!$M$8:$AV$8=AR$9)*('P2'!$B$11:$B$190=$B446)*('P2'!$M$11:$AV$190*1))</f>
        <v>0</v>
      </c>
      <c r="AS446" s="68" cm="1">
        <f t="array" ref="AS446">SUMPRODUCT(('P2'!$M$8:$AV$8=AS$9)*('P2'!$B$11:$B$190=$B446)*('P2'!$M$11:$AV$190*1))</f>
        <v>0</v>
      </c>
      <c r="AT446" s="69" cm="1">
        <f t="array" ref="AT446">SUMPRODUCT(('P2'!$M$8:$AV$8=AT$9)*('P2'!$B$11:$B$190=$B446)*('P2'!$M$11:$AV$190*1))</f>
        <v>0</v>
      </c>
      <c r="AU446" s="67" cm="1">
        <f t="array" ref="AU446">SUMPRODUCT(('P2'!$M$8:$AV$8=AU$9)*('P2'!$B$11:$B$190=$B446)*('P2'!$M$11:$AV$190*1))</f>
        <v>0</v>
      </c>
      <c r="AV446" s="68" cm="1">
        <f t="array" ref="AV446">SUMPRODUCT(('P2'!$M$8:$AV$8=AV$9)*('P2'!$B$11:$B$190=$B446)*('P2'!$M$11:$AV$190*1))</f>
        <v>0</v>
      </c>
      <c r="AW446" s="69" cm="1">
        <f t="array" ref="AW446">SUMPRODUCT(('P2'!$M$8:$AV$8=AW$9)*('P2'!$B$11:$B$190=$B446)*('P2'!$M$11:$AV$190*1))</f>
        <v>0</v>
      </c>
      <c r="AX446" s="67" cm="1">
        <f t="array" ref="AX446">SUMPRODUCT(('P2'!$M$8:$AV$8=AX$9)*('P2'!$B$11:$B$190=$B446)*('P2'!$M$11:$AV$190*1))</f>
        <v>0</v>
      </c>
      <c r="AY446" s="68" cm="1">
        <f t="array" ref="AY446">SUMPRODUCT(('P2'!$M$8:$AV$8=AY$9)*('P2'!$B$11:$B$190=$B446)*('P2'!$M$11:$AV$190*1))</f>
        <v>0</v>
      </c>
      <c r="AZ446" s="69" cm="1">
        <f t="array" ref="AZ446">SUMPRODUCT(('P2'!$M$8:$AV$8=AZ$9)*('P2'!$B$11:$B$190=$B446)*('P2'!$M$11:$AV$190*1))</f>
        <v>0</v>
      </c>
      <c r="BA446" s="26"/>
      <c r="BB446" s="398"/>
      <c r="BC446" s="399"/>
      <c r="BD446" s="26"/>
      <c r="BE446" s="381">
        <f t="shared" si="415"/>
        <v>0</v>
      </c>
      <c r="BF446" s="383">
        <f t="shared" si="416"/>
        <v>0</v>
      </c>
      <c r="BG446" s="26"/>
      <c r="BH446" s="381">
        <f t="shared" si="417"/>
        <v>0</v>
      </c>
      <c r="BI446" s="383">
        <f t="shared" si="404"/>
        <v>0</v>
      </c>
    </row>
    <row r="447" spans="2:61" ht="14.5" hidden="1" customHeight="1" outlineLevel="1" x14ac:dyDescent="0.35">
      <c r="B447" s="61" t="s">
        <v>667</v>
      </c>
      <c r="C447" s="62">
        <f>IFERROR(VLOOKUP($B447,'P2'!$B:$AQ,2,FALSE),0)</f>
        <v>0</v>
      </c>
      <c r="D447" s="376">
        <f>IFERROR(VLOOKUP($B447,'P2'!$B:$AQ,3,FALSE),0)</f>
        <v>0</v>
      </c>
      <c r="E447" s="377">
        <f>IFERROR(VLOOKUP($B447,'P2'!$B:$AQ,4,FALSE),0)</f>
        <v>0</v>
      </c>
      <c r="F447" s="376">
        <f>IFERROR(VLOOKUP($B447,'P2'!$B:$AQ,5,FALSE),0)</f>
        <v>0</v>
      </c>
      <c r="G447" s="377">
        <f>IFERROR(VLOOKUP($B447,'P2'!$B:$AQ,6,FALSE),0)</f>
        <v>0</v>
      </c>
      <c r="H447" s="378">
        <f>IFERROR(VLOOKUP($B447,'P2'!$B:$AQ,7,FALSE),0)</f>
        <v>0</v>
      </c>
      <c r="I447" s="394">
        <f>IFERROR(VLOOKUP($B447,'P2'!$B:$AQ,8,FALSE),0)</f>
        <v>0</v>
      </c>
      <c r="J447" s="395">
        <f>IFERROR(VLOOKUP($B447,'P2'!$B:$AQ,9,FALSE),0)</f>
        <v>0</v>
      </c>
      <c r="K447" s="396"/>
      <c r="L447" s="397"/>
      <c r="M447" s="68">
        <f t="shared" si="418"/>
        <v>0</v>
      </c>
      <c r="N447" s="393"/>
      <c r="O447" s="66">
        <f t="shared" si="419"/>
        <v>0</v>
      </c>
      <c r="P447" s="26"/>
      <c r="Q447" s="67" cm="1">
        <f t="array" ref="Q447">SUMPRODUCT(('P2'!$M$8:$AV$8=Q$9)*('P2'!$B$11:$B$190=$B447)*('P2'!$M$11:$AV$190*1))</f>
        <v>0</v>
      </c>
      <c r="R447" s="68" cm="1">
        <f t="array" ref="R447">SUMPRODUCT(('P2'!$M$8:$AV$8=R$9)*('P2'!$B$11:$B$190=$B447)*('P2'!$M$11:$AV$190*1))</f>
        <v>0</v>
      </c>
      <c r="S447" s="69" cm="1">
        <f t="array" ref="S447">SUMPRODUCT(('P2'!$M$8:$AV$8=S$9)*('P2'!$B$11:$B$190=$B447)*('P2'!$M$11:$AV$190*1))</f>
        <v>0</v>
      </c>
      <c r="T447" s="67" cm="1">
        <f t="array" ref="T447">SUMPRODUCT(('P2'!$M$8:$AV$8=T$9)*('P2'!$B$11:$B$190=$B447)*('P2'!$M$11:$AV$190*1))</f>
        <v>0</v>
      </c>
      <c r="U447" s="68" cm="1">
        <f t="array" ref="U447">SUMPRODUCT(('P2'!$M$8:$AV$8=U$9)*('P2'!$B$11:$B$190=$B447)*('P2'!$M$11:$AV$190*1))</f>
        <v>0</v>
      </c>
      <c r="V447" s="69" cm="1">
        <f t="array" ref="V447">SUMPRODUCT(('P2'!$M$8:$AV$8=V$9)*('P2'!$B$11:$B$190=$B447)*('P2'!$M$11:$AV$190*1))</f>
        <v>0</v>
      </c>
      <c r="W447" s="67" cm="1">
        <f t="array" ref="W447">SUMPRODUCT(('P2'!$M$8:$AV$8=W$9)*('P2'!$B$11:$B$190=$B447)*('P2'!$M$11:$AV$190*1))</f>
        <v>0</v>
      </c>
      <c r="X447" s="68" cm="1">
        <f t="array" ref="X447">SUMPRODUCT(('P2'!$M$8:$AV$8=X$9)*('P2'!$B$11:$B$190=$B447)*('P2'!$M$11:$AV$190*1))</f>
        <v>0</v>
      </c>
      <c r="Y447" s="69" cm="1">
        <f t="array" ref="Y447">SUMPRODUCT(('P2'!$M$8:$AV$8=Y$9)*('P2'!$B$11:$B$190=$B447)*('P2'!$M$11:$AV$190*1))</f>
        <v>0</v>
      </c>
      <c r="Z447" s="67" cm="1">
        <f t="array" ref="Z447">SUMPRODUCT(('P2'!$M$8:$AV$8=Z$9)*('P2'!$B$11:$B$190=$B447)*('P2'!$M$11:$AV$190*1))</f>
        <v>0</v>
      </c>
      <c r="AA447" s="68" cm="1">
        <f t="array" ref="AA447">SUMPRODUCT(('P2'!$M$8:$AV$8=AA$9)*('P2'!$B$11:$B$190=$B447)*('P2'!$M$11:$AV$190*1))</f>
        <v>0</v>
      </c>
      <c r="AB447" s="69" cm="1">
        <f t="array" ref="AB447">SUMPRODUCT(('P2'!$M$8:$AV$8=AB$9)*('P2'!$B$11:$B$190=$B447)*('P2'!$M$11:$AV$190*1))</f>
        <v>0</v>
      </c>
      <c r="AC447" s="67" cm="1">
        <f t="array" ref="AC447">SUMPRODUCT(('P2'!$M$8:$AV$8=AC$9)*('P2'!$B$11:$B$190=$B447)*('P2'!$M$11:$AV$190*1))</f>
        <v>0</v>
      </c>
      <c r="AD447" s="68" cm="1">
        <f t="array" ref="AD447">SUMPRODUCT(('P2'!$M$8:$AV$8=AD$9)*('P2'!$B$11:$B$190=$B447)*('P2'!$M$11:$AV$190*1))</f>
        <v>0</v>
      </c>
      <c r="AE447" s="69" cm="1">
        <f t="array" ref="AE447">SUMPRODUCT(('P2'!$M$8:$AV$8=AE$9)*('P2'!$B$11:$B$190=$B447)*('P2'!$M$11:$AV$190*1))</f>
        <v>0</v>
      </c>
      <c r="AF447" s="67" cm="1">
        <f t="array" ref="AF447">SUMPRODUCT(('P2'!$M$8:$AV$8=AF$9)*('P2'!$B$11:$B$190=$B447)*('P2'!$M$11:$AV$190*1))</f>
        <v>0</v>
      </c>
      <c r="AG447" s="68" cm="1">
        <f t="array" ref="AG447">SUMPRODUCT(('P2'!$M$8:$AV$8=AG$9)*('P2'!$B$11:$B$190=$B447)*('P2'!$M$11:$AV$190*1))</f>
        <v>0</v>
      </c>
      <c r="AH447" s="69" cm="1">
        <f t="array" ref="AH447">SUMPRODUCT(('P2'!$M$8:$AV$8=AH$9)*('P2'!$B$11:$B$190=$B447)*('P2'!$M$11:$AV$190*1))</f>
        <v>0</v>
      </c>
      <c r="AI447" s="67" cm="1">
        <f t="array" ref="AI447">SUMPRODUCT(('P2'!$M$8:$AV$8=AI$9)*('P2'!$B$11:$B$190=$B447)*('P2'!$M$11:$AV$190*1))</f>
        <v>0</v>
      </c>
      <c r="AJ447" s="68" cm="1">
        <f t="array" ref="AJ447">SUMPRODUCT(('P2'!$M$8:$AV$8=AJ$9)*('P2'!$B$11:$B$190=$B447)*('P2'!$M$11:$AV$190*1))</f>
        <v>0</v>
      </c>
      <c r="AK447" s="69" cm="1">
        <f t="array" ref="AK447">SUMPRODUCT(('P2'!$M$8:$AV$8=AK$9)*('P2'!$B$11:$B$190=$B447)*('P2'!$M$11:$AV$190*1))</f>
        <v>0</v>
      </c>
      <c r="AL447" s="67" cm="1">
        <f t="array" ref="AL447">SUMPRODUCT(('P2'!$M$8:$AV$8=AL$9)*('P2'!$B$11:$B$190=$B447)*('P2'!$M$11:$AV$190*1))</f>
        <v>0</v>
      </c>
      <c r="AM447" s="68" cm="1">
        <f t="array" ref="AM447">SUMPRODUCT(('P2'!$M$8:$AV$8=AM$9)*('P2'!$B$11:$B$190=$B447)*('P2'!$M$11:$AV$190*1))</f>
        <v>0</v>
      </c>
      <c r="AN447" s="69" cm="1">
        <f t="array" ref="AN447">SUMPRODUCT(('P2'!$M$8:$AV$8=AN$9)*('P2'!$B$11:$B$190=$B447)*('P2'!$M$11:$AV$190*1))</f>
        <v>0</v>
      </c>
      <c r="AO447" s="67" cm="1">
        <f t="array" ref="AO447">SUMPRODUCT(('P2'!$M$8:$AV$8=AO$9)*('P2'!$B$11:$B$190=$B447)*('P2'!$M$11:$AV$190*1))</f>
        <v>0</v>
      </c>
      <c r="AP447" s="68" cm="1">
        <f t="array" ref="AP447">SUMPRODUCT(('P2'!$M$8:$AV$8=AP$9)*('P2'!$B$11:$B$190=$B447)*('P2'!$M$11:$AV$190*1))</f>
        <v>0</v>
      </c>
      <c r="AQ447" s="69" cm="1">
        <f t="array" ref="AQ447">SUMPRODUCT(('P2'!$M$8:$AV$8=AQ$9)*('P2'!$B$11:$B$190=$B447)*('P2'!$M$11:$AV$190*1))</f>
        <v>0</v>
      </c>
      <c r="AR447" s="67" cm="1">
        <f t="array" ref="AR447">SUMPRODUCT(('P2'!$M$8:$AV$8=AR$9)*('P2'!$B$11:$B$190=$B447)*('P2'!$M$11:$AV$190*1))</f>
        <v>0</v>
      </c>
      <c r="AS447" s="68" cm="1">
        <f t="array" ref="AS447">SUMPRODUCT(('P2'!$M$8:$AV$8=AS$9)*('P2'!$B$11:$B$190=$B447)*('P2'!$M$11:$AV$190*1))</f>
        <v>0</v>
      </c>
      <c r="AT447" s="69" cm="1">
        <f t="array" ref="AT447">SUMPRODUCT(('P2'!$M$8:$AV$8=AT$9)*('P2'!$B$11:$B$190=$B447)*('P2'!$M$11:$AV$190*1))</f>
        <v>0</v>
      </c>
      <c r="AU447" s="67" cm="1">
        <f t="array" ref="AU447">SUMPRODUCT(('P2'!$M$8:$AV$8=AU$9)*('P2'!$B$11:$B$190=$B447)*('P2'!$M$11:$AV$190*1))</f>
        <v>0</v>
      </c>
      <c r="AV447" s="68" cm="1">
        <f t="array" ref="AV447">SUMPRODUCT(('P2'!$M$8:$AV$8=AV$9)*('P2'!$B$11:$B$190=$B447)*('P2'!$M$11:$AV$190*1))</f>
        <v>0</v>
      </c>
      <c r="AW447" s="69" cm="1">
        <f t="array" ref="AW447">SUMPRODUCT(('P2'!$M$8:$AV$8=AW$9)*('P2'!$B$11:$B$190=$B447)*('P2'!$M$11:$AV$190*1))</f>
        <v>0</v>
      </c>
      <c r="AX447" s="67" cm="1">
        <f t="array" ref="AX447">SUMPRODUCT(('P2'!$M$8:$AV$8=AX$9)*('P2'!$B$11:$B$190=$B447)*('P2'!$M$11:$AV$190*1))</f>
        <v>0</v>
      </c>
      <c r="AY447" s="68" cm="1">
        <f t="array" ref="AY447">SUMPRODUCT(('P2'!$M$8:$AV$8=AY$9)*('P2'!$B$11:$B$190=$B447)*('P2'!$M$11:$AV$190*1))</f>
        <v>0</v>
      </c>
      <c r="AZ447" s="69" cm="1">
        <f t="array" ref="AZ447">SUMPRODUCT(('P2'!$M$8:$AV$8=AZ$9)*('P2'!$B$11:$B$190=$B447)*('P2'!$M$11:$AV$190*1))</f>
        <v>0</v>
      </c>
      <c r="BA447" s="26"/>
      <c r="BB447" s="398"/>
      <c r="BC447" s="399"/>
      <c r="BD447" s="26"/>
      <c r="BE447" s="381">
        <f t="shared" si="415"/>
        <v>0</v>
      </c>
      <c r="BF447" s="383">
        <f t="shared" si="416"/>
        <v>0</v>
      </c>
      <c r="BG447" s="26"/>
      <c r="BH447" s="381">
        <f t="shared" si="417"/>
        <v>0</v>
      </c>
      <c r="BI447" s="383">
        <f t="shared" si="404"/>
        <v>0</v>
      </c>
    </row>
    <row r="448" spans="2:61" ht="14.5" hidden="1" customHeight="1" outlineLevel="1" x14ac:dyDescent="0.35">
      <c r="B448" s="61" t="s">
        <v>668</v>
      </c>
      <c r="C448" s="62">
        <f>IFERROR(VLOOKUP($B448,'P2'!$B:$AQ,2,FALSE),0)</f>
        <v>0</v>
      </c>
      <c r="D448" s="376">
        <f>IFERROR(VLOOKUP($B448,'P2'!$B:$AQ,3,FALSE),0)</f>
        <v>0</v>
      </c>
      <c r="E448" s="377">
        <f>IFERROR(VLOOKUP($B448,'P2'!$B:$AQ,4,FALSE),0)</f>
        <v>0</v>
      </c>
      <c r="F448" s="376">
        <f>IFERROR(VLOOKUP($B448,'P2'!$B:$AQ,5,FALSE),0)</f>
        <v>0</v>
      </c>
      <c r="G448" s="377">
        <f>IFERROR(VLOOKUP($B448,'P2'!$B:$AQ,6,FALSE),0)</f>
        <v>0</v>
      </c>
      <c r="H448" s="378">
        <f>IFERROR(VLOOKUP($B448,'P2'!$B:$AQ,7,FALSE),0)</f>
        <v>0</v>
      </c>
      <c r="I448" s="394">
        <f>IFERROR(VLOOKUP($B448,'P2'!$B:$AQ,8,FALSE),0)</f>
        <v>0</v>
      </c>
      <c r="J448" s="395">
        <f>IFERROR(VLOOKUP($B448,'P2'!$B:$AQ,9,FALSE),0)</f>
        <v>0</v>
      </c>
      <c r="K448" s="396"/>
      <c r="L448" s="397"/>
      <c r="M448" s="68">
        <f t="shared" si="418"/>
        <v>0</v>
      </c>
      <c r="N448" s="393"/>
      <c r="O448" s="66">
        <f t="shared" si="419"/>
        <v>0</v>
      </c>
      <c r="P448" s="26"/>
      <c r="Q448" s="67" cm="1">
        <f t="array" ref="Q448">SUMPRODUCT(('P2'!$M$8:$AV$8=Q$9)*('P2'!$B$11:$B$190=$B448)*('P2'!$M$11:$AV$190*1))</f>
        <v>0</v>
      </c>
      <c r="R448" s="68" cm="1">
        <f t="array" ref="R448">SUMPRODUCT(('P2'!$M$8:$AV$8=R$9)*('P2'!$B$11:$B$190=$B448)*('P2'!$M$11:$AV$190*1))</f>
        <v>0</v>
      </c>
      <c r="S448" s="69" cm="1">
        <f t="array" ref="S448">SUMPRODUCT(('P2'!$M$8:$AV$8=S$9)*('P2'!$B$11:$B$190=$B448)*('P2'!$M$11:$AV$190*1))</f>
        <v>0</v>
      </c>
      <c r="T448" s="67" cm="1">
        <f t="array" ref="T448">SUMPRODUCT(('P2'!$M$8:$AV$8=T$9)*('P2'!$B$11:$B$190=$B448)*('P2'!$M$11:$AV$190*1))</f>
        <v>0</v>
      </c>
      <c r="U448" s="68" cm="1">
        <f t="array" ref="U448">SUMPRODUCT(('P2'!$M$8:$AV$8=U$9)*('P2'!$B$11:$B$190=$B448)*('P2'!$M$11:$AV$190*1))</f>
        <v>0</v>
      </c>
      <c r="V448" s="69" cm="1">
        <f t="array" ref="V448">SUMPRODUCT(('P2'!$M$8:$AV$8=V$9)*('P2'!$B$11:$B$190=$B448)*('P2'!$M$11:$AV$190*1))</f>
        <v>0</v>
      </c>
      <c r="W448" s="67" cm="1">
        <f t="array" ref="W448">SUMPRODUCT(('P2'!$M$8:$AV$8=W$9)*('P2'!$B$11:$B$190=$B448)*('P2'!$M$11:$AV$190*1))</f>
        <v>0</v>
      </c>
      <c r="X448" s="68" cm="1">
        <f t="array" ref="X448">SUMPRODUCT(('P2'!$M$8:$AV$8=X$9)*('P2'!$B$11:$B$190=$B448)*('P2'!$M$11:$AV$190*1))</f>
        <v>0</v>
      </c>
      <c r="Y448" s="69" cm="1">
        <f t="array" ref="Y448">SUMPRODUCT(('P2'!$M$8:$AV$8=Y$9)*('P2'!$B$11:$B$190=$B448)*('P2'!$M$11:$AV$190*1))</f>
        <v>0</v>
      </c>
      <c r="Z448" s="67" cm="1">
        <f t="array" ref="Z448">SUMPRODUCT(('P2'!$M$8:$AV$8=Z$9)*('P2'!$B$11:$B$190=$B448)*('P2'!$M$11:$AV$190*1))</f>
        <v>0</v>
      </c>
      <c r="AA448" s="68" cm="1">
        <f t="array" ref="AA448">SUMPRODUCT(('P2'!$M$8:$AV$8=AA$9)*('P2'!$B$11:$B$190=$B448)*('P2'!$M$11:$AV$190*1))</f>
        <v>0</v>
      </c>
      <c r="AB448" s="69" cm="1">
        <f t="array" ref="AB448">SUMPRODUCT(('P2'!$M$8:$AV$8=AB$9)*('P2'!$B$11:$B$190=$B448)*('P2'!$M$11:$AV$190*1))</f>
        <v>0</v>
      </c>
      <c r="AC448" s="67" cm="1">
        <f t="array" ref="AC448">SUMPRODUCT(('P2'!$M$8:$AV$8=AC$9)*('P2'!$B$11:$B$190=$B448)*('P2'!$M$11:$AV$190*1))</f>
        <v>0</v>
      </c>
      <c r="AD448" s="68" cm="1">
        <f t="array" ref="AD448">SUMPRODUCT(('P2'!$M$8:$AV$8=AD$9)*('P2'!$B$11:$B$190=$B448)*('P2'!$M$11:$AV$190*1))</f>
        <v>0</v>
      </c>
      <c r="AE448" s="69" cm="1">
        <f t="array" ref="AE448">SUMPRODUCT(('P2'!$M$8:$AV$8=AE$9)*('P2'!$B$11:$B$190=$B448)*('P2'!$M$11:$AV$190*1))</f>
        <v>0</v>
      </c>
      <c r="AF448" s="67" cm="1">
        <f t="array" ref="AF448">SUMPRODUCT(('P2'!$M$8:$AV$8=AF$9)*('P2'!$B$11:$B$190=$B448)*('P2'!$M$11:$AV$190*1))</f>
        <v>0</v>
      </c>
      <c r="AG448" s="68" cm="1">
        <f t="array" ref="AG448">SUMPRODUCT(('P2'!$M$8:$AV$8=AG$9)*('P2'!$B$11:$B$190=$B448)*('P2'!$M$11:$AV$190*1))</f>
        <v>0</v>
      </c>
      <c r="AH448" s="69" cm="1">
        <f t="array" ref="AH448">SUMPRODUCT(('P2'!$M$8:$AV$8=AH$9)*('P2'!$B$11:$B$190=$B448)*('P2'!$M$11:$AV$190*1))</f>
        <v>0</v>
      </c>
      <c r="AI448" s="67" cm="1">
        <f t="array" ref="AI448">SUMPRODUCT(('P2'!$M$8:$AV$8=AI$9)*('P2'!$B$11:$B$190=$B448)*('P2'!$M$11:$AV$190*1))</f>
        <v>0</v>
      </c>
      <c r="AJ448" s="68" cm="1">
        <f t="array" ref="AJ448">SUMPRODUCT(('P2'!$M$8:$AV$8=AJ$9)*('P2'!$B$11:$B$190=$B448)*('P2'!$M$11:$AV$190*1))</f>
        <v>0</v>
      </c>
      <c r="AK448" s="69" cm="1">
        <f t="array" ref="AK448">SUMPRODUCT(('P2'!$M$8:$AV$8=AK$9)*('P2'!$B$11:$B$190=$B448)*('P2'!$M$11:$AV$190*1))</f>
        <v>0</v>
      </c>
      <c r="AL448" s="67" cm="1">
        <f t="array" ref="AL448">SUMPRODUCT(('P2'!$M$8:$AV$8=AL$9)*('P2'!$B$11:$B$190=$B448)*('P2'!$M$11:$AV$190*1))</f>
        <v>0</v>
      </c>
      <c r="AM448" s="68" cm="1">
        <f t="array" ref="AM448">SUMPRODUCT(('P2'!$M$8:$AV$8=AM$9)*('P2'!$B$11:$B$190=$B448)*('P2'!$M$11:$AV$190*1))</f>
        <v>0</v>
      </c>
      <c r="AN448" s="69" cm="1">
        <f t="array" ref="AN448">SUMPRODUCT(('P2'!$M$8:$AV$8=AN$9)*('P2'!$B$11:$B$190=$B448)*('P2'!$M$11:$AV$190*1))</f>
        <v>0</v>
      </c>
      <c r="AO448" s="67" cm="1">
        <f t="array" ref="AO448">SUMPRODUCT(('P2'!$M$8:$AV$8=AO$9)*('P2'!$B$11:$B$190=$B448)*('P2'!$M$11:$AV$190*1))</f>
        <v>0</v>
      </c>
      <c r="AP448" s="68" cm="1">
        <f t="array" ref="AP448">SUMPRODUCT(('P2'!$M$8:$AV$8=AP$9)*('P2'!$B$11:$B$190=$B448)*('P2'!$M$11:$AV$190*1))</f>
        <v>0</v>
      </c>
      <c r="AQ448" s="69" cm="1">
        <f t="array" ref="AQ448">SUMPRODUCT(('P2'!$M$8:$AV$8=AQ$9)*('P2'!$B$11:$B$190=$B448)*('P2'!$M$11:$AV$190*1))</f>
        <v>0</v>
      </c>
      <c r="AR448" s="67" cm="1">
        <f t="array" ref="AR448">SUMPRODUCT(('P2'!$M$8:$AV$8=AR$9)*('P2'!$B$11:$B$190=$B448)*('P2'!$M$11:$AV$190*1))</f>
        <v>0</v>
      </c>
      <c r="AS448" s="68" cm="1">
        <f t="array" ref="AS448">SUMPRODUCT(('P2'!$M$8:$AV$8=AS$9)*('P2'!$B$11:$B$190=$B448)*('P2'!$M$11:$AV$190*1))</f>
        <v>0</v>
      </c>
      <c r="AT448" s="69" cm="1">
        <f t="array" ref="AT448">SUMPRODUCT(('P2'!$M$8:$AV$8=AT$9)*('P2'!$B$11:$B$190=$B448)*('P2'!$M$11:$AV$190*1))</f>
        <v>0</v>
      </c>
      <c r="AU448" s="67" cm="1">
        <f t="array" ref="AU448">SUMPRODUCT(('P2'!$M$8:$AV$8=AU$9)*('P2'!$B$11:$B$190=$B448)*('P2'!$M$11:$AV$190*1))</f>
        <v>0</v>
      </c>
      <c r="AV448" s="68" cm="1">
        <f t="array" ref="AV448">SUMPRODUCT(('P2'!$M$8:$AV$8=AV$9)*('P2'!$B$11:$B$190=$B448)*('P2'!$M$11:$AV$190*1))</f>
        <v>0</v>
      </c>
      <c r="AW448" s="69" cm="1">
        <f t="array" ref="AW448">SUMPRODUCT(('P2'!$M$8:$AV$8=AW$9)*('P2'!$B$11:$B$190=$B448)*('P2'!$M$11:$AV$190*1))</f>
        <v>0</v>
      </c>
      <c r="AX448" s="67" cm="1">
        <f t="array" ref="AX448">SUMPRODUCT(('P2'!$M$8:$AV$8=AX$9)*('P2'!$B$11:$B$190=$B448)*('P2'!$M$11:$AV$190*1))</f>
        <v>0</v>
      </c>
      <c r="AY448" s="68" cm="1">
        <f t="array" ref="AY448">SUMPRODUCT(('P2'!$M$8:$AV$8=AY$9)*('P2'!$B$11:$B$190=$B448)*('P2'!$M$11:$AV$190*1))</f>
        <v>0</v>
      </c>
      <c r="AZ448" s="69" cm="1">
        <f t="array" ref="AZ448">SUMPRODUCT(('P2'!$M$8:$AV$8=AZ$9)*('P2'!$B$11:$B$190=$B448)*('P2'!$M$11:$AV$190*1))</f>
        <v>0</v>
      </c>
      <c r="BA448" s="26"/>
      <c r="BB448" s="398"/>
      <c r="BC448" s="399"/>
      <c r="BD448" s="26"/>
      <c r="BE448" s="381">
        <f t="shared" si="415"/>
        <v>0</v>
      </c>
      <c r="BF448" s="383">
        <f t="shared" si="416"/>
        <v>0</v>
      </c>
      <c r="BG448" s="26"/>
      <c r="BH448" s="381">
        <f t="shared" si="417"/>
        <v>0</v>
      </c>
      <c r="BI448" s="383">
        <f t="shared" si="404"/>
        <v>0</v>
      </c>
    </row>
    <row r="449" spans="2:61" ht="14.5" hidden="1" customHeight="1" outlineLevel="1" x14ac:dyDescent="0.35">
      <c r="B449" s="61" t="s">
        <v>669</v>
      </c>
      <c r="C449" s="62">
        <f>IFERROR(VLOOKUP($B449,'P2'!$B:$AQ,2,FALSE),0)</f>
        <v>0</v>
      </c>
      <c r="D449" s="376">
        <f>IFERROR(VLOOKUP($B449,'P2'!$B:$AQ,3,FALSE),0)</f>
        <v>0</v>
      </c>
      <c r="E449" s="377">
        <f>IFERROR(VLOOKUP($B449,'P2'!$B:$AQ,4,FALSE),0)</f>
        <v>0</v>
      </c>
      <c r="F449" s="376">
        <f>IFERROR(VLOOKUP($B449,'P2'!$B:$AQ,5,FALSE),0)</f>
        <v>0</v>
      </c>
      <c r="G449" s="377">
        <f>IFERROR(VLOOKUP($B449,'P2'!$B:$AQ,6,FALSE),0)</f>
        <v>0</v>
      </c>
      <c r="H449" s="378">
        <f>IFERROR(VLOOKUP($B449,'P2'!$B:$AQ,7,FALSE),0)</f>
        <v>0</v>
      </c>
      <c r="I449" s="394">
        <f>IFERROR(VLOOKUP($B449,'P2'!$B:$AQ,8,FALSE),0)</f>
        <v>0</v>
      </c>
      <c r="J449" s="395">
        <f>IFERROR(VLOOKUP($B449,'P2'!$B:$AQ,9,FALSE),0)</f>
        <v>0</v>
      </c>
      <c r="K449" s="396"/>
      <c r="L449" s="397"/>
      <c r="M449" s="68">
        <f t="shared" si="418"/>
        <v>0</v>
      </c>
      <c r="N449" s="393"/>
      <c r="O449" s="66">
        <f t="shared" si="419"/>
        <v>0</v>
      </c>
      <c r="P449" s="26"/>
      <c r="Q449" s="67" cm="1">
        <f t="array" ref="Q449">SUMPRODUCT(('P2'!$M$8:$AV$8=Q$9)*('P2'!$B$11:$B$190=$B449)*('P2'!$M$11:$AV$190*1))</f>
        <v>0</v>
      </c>
      <c r="R449" s="68" cm="1">
        <f t="array" ref="R449">SUMPRODUCT(('P2'!$M$8:$AV$8=R$9)*('P2'!$B$11:$B$190=$B449)*('P2'!$M$11:$AV$190*1))</f>
        <v>0</v>
      </c>
      <c r="S449" s="69" cm="1">
        <f t="array" ref="S449">SUMPRODUCT(('P2'!$M$8:$AV$8=S$9)*('P2'!$B$11:$B$190=$B449)*('P2'!$M$11:$AV$190*1))</f>
        <v>0</v>
      </c>
      <c r="T449" s="67" cm="1">
        <f t="array" ref="T449">SUMPRODUCT(('P2'!$M$8:$AV$8=T$9)*('P2'!$B$11:$B$190=$B449)*('P2'!$M$11:$AV$190*1))</f>
        <v>0</v>
      </c>
      <c r="U449" s="68" cm="1">
        <f t="array" ref="U449">SUMPRODUCT(('P2'!$M$8:$AV$8=U$9)*('P2'!$B$11:$B$190=$B449)*('P2'!$M$11:$AV$190*1))</f>
        <v>0</v>
      </c>
      <c r="V449" s="69" cm="1">
        <f t="array" ref="V449">SUMPRODUCT(('P2'!$M$8:$AV$8=V$9)*('P2'!$B$11:$B$190=$B449)*('P2'!$M$11:$AV$190*1))</f>
        <v>0</v>
      </c>
      <c r="W449" s="67" cm="1">
        <f t="array" ref="W449">SUMPRODUCT(('P2'!$M$8:$AV$8=W$9)*('P2'!$B$11:$B$190=$B449)*('P2'!$M$11:$AV$190*1))</f>
        <v>0</v>
      </c>
      <c r="X449" s="68" cm="1">
        <f t="array" ref="X449">SUMPRODUCT(('P2'!$M$8:$AV$8=X$9)*('P2'!$B$11:$B$190=$B449)*('P2'!$M$11:$AV$190*1))</f>
        <v>0</v>
      </c>
      <c r="Y449" s="69" cm="1">
        <f t="array" ref="Y449">SUMPRODUCT(('P2'!$M$8:$AV$8=Y$9)*('P2'!$B$11:$B$190=$B449)*('P2'!$M$11:$AV$190*1))</f>
        <v>0</v>
      </c>
      <c r="Z449" s="67" cm="1">
        <f t="array" ref="Z449">SUMPRODUCT(('P2'!$M$8:$AV$8=Z$9)*('P2'!$B$11:$B$190=$B449)*('P2'!$M$11:$AV$190*1))</f>
        <v>0</v>
      </c>
      <c r="AA449" s="68" cm="1">
        <f t="array" ref="AA449">SUMPRODUCT(('P2'!$M$8:$AV$8=AA$9)*('P2'!$B$11:$B$190=$B449)*('P2'!$M$11:$AV$190*1))</f>
        <v>0</v>
      </c>
      <c r="AB449" s="69" cm="1">
        <f t="array" ref="AB449">SUMPRODUCT(('P2'!$M$8:$AV$8=AB$9)*('P2'!$B$11:$B$190=$B449)*('P2'!$M$11:$AV$190*1))</f>
        <v>0</v>
      </c>
      <c r="AC449" s="67" cm="1">
        <f t="array" ref="AC449">SUMPRODUCT(('P2'!$M$8:$AV$8=AC$9)*('P2'!$B$11:$B$190=$B449)*('P2'!$M$11:$AV$190*1))</f>
        <v>0</v>
      </c>
      <c r="AD449" s="68" cm="1">
        <f t="array" ref="AD449">SUMPRODUCT(('P2'!$M$8:$AV$8=AD$9)*('P2'!$B$11:$B$190=$B449)*('P2'!$M$11:$AV$190*1))</f>
        <v>0</v>
      </c>
      <c r="AE449" s="69" cm="1">
        <f t="array" ref="AE449">SUMPRODUCT(('P2'!$M$8:$AV$8=AE$9)*('P2'!$B$11:$B$190=$B449)*('P2'!$M$11:$AV$190*1))</f>
        <v>0</v>
      </c>
      <c r="AF449" s="67" cm="1">
        <f t="array" ref="AF449">SUMPRODUCT(('P2'!$M$8:$AV$8=AF$9)*('P2'!$B$11:$B$190=$B449)*('P2'!$M$11:$AV$190*1))</f>
        <v>0</v>
      </c>
      <c r="AG449" s="68" cm="1">
        <f t="array" ref="AG449">SUMPRODUCT(('P2'!$M$8:$AV$8=AG$9)*('P2'!$B$11:$B$190=$B449)*('P2'!$M$11:$AV$190*1))</f>
        <v>0</v>
      </c>
      <c r="AH449" s="69" cm="1">
        <f t="array" ref="AH449">SUMPRODUCT(('P2'!$M$8:$AV$8=AH$9)*('P2'!$B$11:$B$190=$B449)*('P2'!$M$11:$AV$190*1))</f>
        <v>0</v>
      </c>
      <c r="AI449" s="67" cm="1">
        <f t="array" ref="AI449">SUMPRODUCT(('P2'!$M$8:$AV$8=AI$9)*('P2'!$B$11:$B$190=$B449)*('P2'!$M$11:$AV$190*1))</f>
        <v>0</v>
      </c>
      <c r="AJ449" s="68" cm="1">
        <f t="array" ref="AJ449">SUMPRODUCT(('P2'!$M$8:$AV$8=AJ$9)*('P2'!$B$11:$B$190=$B449)*('P2'!$M$11:$AV$190*1))</f>
        <v>0</v>
      </c>
      <c r="AK449" s="69" cm="1">
        <f t="array" ref="AK449">SUMPRODUCT(('P2'!$M$8:$AV$8=AK$9)*('P2'!$B$11:$B$190=$B449)*('P2'!$M$11:$AV$190*1))</f>
        <v>0</v>
      </c>
      <c r="AL449" s="67" cm="1">
        <f t="array" ref="AL449">SUMPRODUCT(('P2'!$M$8:$AV$8=AL$9)*('P2'!$B$11:$B$190=$B449)*('P2'!$M$11:$AV$190*1))</f>
        <v>0</v>
      </c>
      <c r="AM449" s="68" cm="1">
        <f t="array" ref="AM449">SUMPRODUCT(('P2'!$M$8:$AV$8=AM$9)*('P2'!$B$11:$B$190=$B449)*('P2'!$M$11:$AV$190*1))</f>
        <v>0</v>
      </c>
      <c r="AN449" s="69" cm="1">
        <f t="array" ref="AN449">SUMPRODUCT(('P2'!$M$8:$AV$8=AN$9)*('P2'!$B$11:$B$190=$B449)*('P2'!$M$11:$AV$190*1))</f>
        <v>0</v>
      </c>
      <c r="AO449" s="67" cm="1">
        <f t="array" ref="AO449">SUMPRODUCT(('P2'!$M$8:$AV$8=AO$9)*('P2'!$B$11:$B$190=$B449)*('P2'!$M$11:$AV$190*1))</f>
        <v>0</v>
      </c>
      <c r="AP449" s="68" cm="1">
        <f t="array" ref="AP449">SUMPRODUCT(('P2'!$M$8:$AV$8=AP$9)*('P2'!$B$11:$B$190=$B449)*('P2'!$M$11:$AV$190*1))</f>
        <v>0</v>
      </c>
      <c r="AQ449" s="69" cm="1">
        <f t="array" ref="AQ449">SUMPRODUCT(('P2'!$M$8:$AV$8=AQ$9)*('P2'!$B$11:$B$190=$B449)*('P2'!$M$11:$AV$190*1))</f>
        <v>0</v>
      </c>
      <c r="AR449" s="67" cm="1">
        <f t="array" ref="AR449">SUMPRODUCT(('P2'!$M$8:$AV$8=AR$9)*('P2'!$B$11:$B$190=$B449)*('P2'!$M$11:$AV$190*1))</f>
        <v>0</v>
      </c>
      <c r="AS449" s="68" cm="1">
        <f t="array" ref="AS449">SUMPRODUCT(('P2'!$M$8:$AV$8=AS$9)*('P2'!$B$11:$B$190=$B449)*('P2'!$M$11:$AV$190*1))</f>
        <v>0</v>
      </c>
      <c r="AT449" s="69" cm="1">
        <f t="array" ref="AT449">SUMPRODUCT(('P2'!$M$8:$AV$8=AT$9)*('P2'!$B$11:$B$190=$B449)*('P2'!$M$11:$AV$190*1))</f>
        <v>0</v>
      </c>
      <c r="AU449" s="67" cm="1">
        <f t="array" ref="AU449">SUMPRODUCT(('P2'!$M$8:$AV$8=AU$9)*('P2'!$B$11:$B$190=$B449)*('P2'!$M$11:$AV$190*1))</f>
        <v>0</v>
      </c>
      <c r="AV449" s="68" cm="1">
        <f t="array" ref="AV449">SUMPRODUCT(('P2'!$M$8:$AV$8=AV$9)*('P2'!$B$11:$B$190=$B449)*('P2'!$M$11:$AV$190*1))</f>
        <v>0</v>
      </c>
      <c r="AW449" s="69" cm="1">
        <f t="array" ref="AW449">SUMPRODUCT(('P2'!$M$8:$AV$8=AW$9)*('P2'!$B$11:$B$190=$B449)*('P2'!$M$11:$AV$190*1))</f>
        <v>0</v>
      </c>
      <c r="AX449" s="67" cm="1">
        <f t="array" ref="AX449">SUMPRODUCT(('P2'!$M$8:$AV$8=AX$9)*('P2'!$B$11:$B$190=$B449)*('P2'!$M$11:$AV$190*1))</f>
        <v>0</v>
      </c>
      <c r="AY449" s="68" cm="1">
        <f t="array" ref="AY449">SUMPRODUCT(('P2'!$M$8:$AV$8=AY$9)*('P2'!$B$11:$B$190=$B449)*('P2'!$M$11:$AV$190*1))</f>
        <v>0</v>
      </c>
      <c r="AZ449" s="69" cm="1">
        <f t="array" ref="AZ449">SUMPRODUCT(('P2'!$M$8:$AV$8=AZ$9)*('P2'!$B$11:$B$190=$B449)*('P2'!$M$11:$AV$190*1))</f>
        <v>0</v>
      </c>
      <c r="BA449" s="26"/>
      <c r="BB449" s="398"/>
      <c r="BC449" s="399"/>
      <c r="BD449" s="26"/>
      <c r="BE449" s="381">
        <f t="shared" si="415"/>
        <v>0</v>
      </c>
      <c r="BF449" s="383">
        <f t="shared" si="416"/>
        <v>0</v>
      </c>
      <c r="BG449" s="26"/>
      <c r="BH449" s="381">
        <f t="shared" si="417"/>
        <v>0</v>
      </c>
      <c r="BI449" s="383">
        <f t="shared" si="404"/>
        <v>0</v>
      </c>
    </row>
    <row r="450" spans="2:61" ht="14.5" hidden="1" customHeight="1" outlineLevel="1" x14ac:dyDescent="0.35">
      <c r="B450" s="61" t="s">
        <v>670</v>
      </c>
      <c r="C450" s="62">
        <f>IFERROR(VLOOKUP($B450,'P2'!$B:$AQ,2,FALSE),0)</f>
        <v>0</v>
      </c>
      <c r="D450" s="376">
        <f>IFERROR(VLOOKUP($B450,'P2'!$B:$AQ,3,FALSE),0)</f>
        <v>0</v>
      </c>
      <c r="E450" s="377">
        <f>IFERROR(VLOOKUP($B450,'P2'!$B:$AQ,4,FALSE),0)</f>
        <v>0</v>
      </c>
      <c r="F450" s="376">
        <f>IFERROR(VLOOKUP($B450,'P2'!$B:$AQ,5,FALSE),0)</f>
        <v>0</v>
      </c>
      <c r="G450" s="377">
        <f>IFERROR(VLOOKUP($B450,'P2'!$B:$AQ,6,FALSE),0)</f>
        <v>0</v>
      </c>
      <c r="H450" s="378">
        <f>IFERROR(VLOOKUP($B450,'P2'!$B:$AQ,7,FALSE),0)</f>
        <v>0</v>
      </c>
      <c r="I450" s="394">
        <f>IFERROR(VLOOKUP($B450,'P2'!$B:$AQ,8,FALSE),0)</f>
        <v>0</v>
      </c>
      <c r="J450" s="395">
        <f>IFERROR(VLOOKUP($B450,'P2'!$B:$AQ,9,FALSE),0)</f>
        <v>0</v>
      </c>
      <c r="K450" s="396"/>
      <c r="L450" s="397"/>
      <c r="M450" s="68">
        <f t="shared" si="418"/>
        <v>0</v>
      </c>
      <c r="N450" s="393"/>
      <c r="O450" s="66">
        <f t="shared" si="419"/>
        <v>0</v>
      </c>
      <c r="P450" s="26"/>
      <c r="Q450" s="67" cm="1">
        <f t="array" ref="Q450">SUMPRODUCT(('P2'!$M$8:$AV$8=Q$9)*('P2'!$B$11:$B$190=$B450)*('P2'!$M$11:$AV$190*1))</f>
        <v>0</v>
      </c>
      <c r="R450" s="68" cm="1">
        <f t="array" ref="R450">SUMPRODUCT(('P2'!$M$8:$AV$8=R$9)*('P2'!$B$11:$B$190=$B450)*('P2'!$M$11:$AV$190*1))</f>
        <v>0</v>
      </c>
      <c r="S450" s="69" cm="1">
        <f t="array" ref="S450">SUMPRODUCT(('P2'!$M$8:$AV$8=S$9)*('P2'!$B$11:$B$190=$B450)*('P2'!$M$11:$AV$190*1))</f>
        <v>0</v>
      </c>
      <c r="T450" s="67" cm="1">
        <f t="array" ref="T450">SUMPRODUCT(('P2'!$M$8:$AV$8=T$9)*('P2'!$B$11:$B$190=$B450)*('P2'!$M$11:$AV$190*1))</f>
        <v>0</v>
      </c>
      <c r="U450" s="68" cm="1">
        <f t="array" ref="U450">SUMPRODUCT(('P2'!$M$8:$AV$8=U$9)*('P2'!$B$11:$B$190=$B450)*('P2'!$M$11:$AV$190*1))</f>
        <v>0</v>
      </c>
      <c r="V450" s="69" cm="1">
        <f t="array" ref="V450">SUMPRODUCT(('P2'!$M$8:$AV$8=V$9)*('P2'!$B$11:$B$190=$B450)*('P2'!$M$11:$AV$190*1))</f>
        <v>0</v>
      </c>
      <c r="W450" s="67" cm="1">
        <f t="array" ref="W450">SUMPRODUCT(('P2'!$M$8:$AV$8=W$9)*('P2'!$B$11:$B$190=$B450)*('P2'!$M$11:$AV$190*1))</f>
        <v>0</v>
      </c>
      <c r="X450" s="68" cm="1">
        <f t="array" ref="X450">SUMPRODUCT(('P2'!$M$8:$AV$8=X$9)*('P2'!$B$11:$B$190=$B450)*('P2'!$M$11:$AV$190*1))</f>
        <v>0</v>
      </c>
      <c r="Y450" s="69" cm="1">
        <f t="array" ref="Y450">SUMPRODUCT(('P2'!$M$8:$AV$8=Y$9)*('P2'!$B$11:$B$190=$B450)*('P2'!$M$11:$AV$190*1))</f>
        <v>0</v>
      </c>
      <c r="Z450" s="67" cm="1">
        <f t="array" ref="Z450">SUMPRODUCT(('P2'!$M$8:$AV$8=Z$9)*('P2'!$B$11:$B$190=$B450)*('P2'!$M$11:$AV$190*1))</f>
        <v>0</v>
      </c>
      <c r="AA450" s="68" cm="1">
        <f t="array" ref="AA450">SUMPRODUCT(('P2'!$M$8:$AV$8=AA$9)*('P2'!$B$11:$B$190=$B450)*('P2'!$M$11:$AV$190*1))</f>
        <v>0</v>
      </c>
      <c r="AB450" s="69" cm="1">
        <f t="array" ref="AB450">SUMPRODUCT(('P2'!$M$8:$AV$8=AB$9)*('P2'!$B$11:$B$190=$B450)*('P2'!$M$11:$AV$190*1))</f>
        <v>0</v>
      </c>
      <c r="AC450" s="67" cm="1">
        <f t="array" ref="AC450">SUMPRODUCT(('P2'!$M$8:$AV$8=AC$9)*('P2'!$B$11:$B$190=$B450)*('P2'!$M$11:$AV$190*1))</f>
        <v>0</v>
      </c>
      <c r="AD450" s="68" cm="1">
        <f t="array" ref="AD450">SUMPRODUCT(('P2'!$M$8:$AV$8=AD$9)*('P2'!$B$11:$B$190=$B450)*('P2'!$M$11:$AV$190*1))</f>
        <v>0</v>
      </c>
      <c r="AE450" s="69" cm="1">
        <f t="array" ref="AE450">SUMPRODUCT(('P2'!$M$8:$AV$8=AE$9)*('P2'!$B$11:$B$190=$B450)*('P2'!$M$11:$AV$190*1))</f>
        <v>0</v>
      </c>
      <c r="AF450" s="67" cm="1">
        <f t="array" ref="AF450">SUMPRODUCT(('P2'!$M$8:$AV$8=AF$9)*('P2'!$B$11:$B$190=$B450)*('P2'!$M$11:$AV$190*1))</f>
        <v>0</v>
      </c>
      <c r="AG450" s="68" cm="1">
        <f t="array" ref="AG450">SUMPRODUCT(('P2'!$M$8:$AV$8=AG$9)*('P2'!$B$11:$B$190=$B450)*('P2'!$M$11:$AV$190*1))</f>
        <v>0</v>
      </c>
      <c r="AH450" s="69" cm="1">
        <f t="array" ref="AH450">SUMPRODUCT(('P2'!$M$8:$AV$8=AH$9)*('P2'!$B$11:$B$190=$B450)*('P2'!$M$11:$AV$190*1))</f>
        <v>0</v>
      </c>
      <c r="AI450" s="67" cm="1">
        <f t="array" ref="AI450">SUMPRODUCT(('P2'!$M$8:$AV$8=AI$9)*('P2'!$B$11:$B$190=$B450)*('P2'!$M$11:$AV$190*1))</f>
        <v>0</v>
      </c>
      <c r="AJ450" s="68" cm="1">
        <f t="array" ref="AJ450">SUMPRODUCT(('P2'!$M$8:$AV$8=AJ$9)*('P2'!$B$11:$B$190=$B450)*('P2'!$M$11:$AV$190*1))</f>
        <v>0</v>
      </c>
      <c r="AK450" s="69" cm="1">
        <f t="array" ref="AK450">SUMPRODUCT(('P2'!$M$8:$AV$8=AK$9)*('P2'!$B$11:$B$190=$B450)*('P2'!$M$11:$AV$190*1))</f>
        <v>0</v>
      </c>
      <c r="AL450" s="67" cm="1">
        <f t="array" ref="AL450">SUMPRODUCT(('P2'!$M$8:$AV$8=AL$9)*('P2'!$B$11:$B$190=$B450)*('P2'!$M$11:$AV$190*1))</f>
        <v>0</v>
      </c>
      <c r="AM450" s="68" cm="1">
        <f t="array" ref="AM450">SUMPRODUCT(('P2'!$M$8:$AV$8=AM$9)*('P2'!$B$11:$B$190=$B450)*('P2'!$M$11:$AV$190*1))</f>
        <v>0</v>
      </c>
      <c r="AN450" s="69" cm="1">
        <f t="array" ref="AN450">SUMPRODUCT(('P2'!$M$8:$AV$8=AN$9)*('P2'!$B$11:$B$190=$B450)*('P2'!$M$11:$AV$190*1))</f>
        <v>0</v>
      </c>
      <c r="AO450" s="67" cm="1">
        <f t="array" ref="AO450">SUMPRODUCT(('P2'!$M$8:$AV$8=AO$9)*('P2'!$B$11:$B$190=$B450)*('P2'!$M$11:$AV$190*1))</f>
        <v>0</v>
      </c>
      <c r="AP450" s="68" cm="1">
        <f t="array" ref="AP450">SUMPRODUCT(('P2'!$M$8:$AV$8=AP$9)*('P2'!$B$11:$B$190=$B450)*('P2'!$M$11:$AV$190*1))</f>
        <v>0</v>
      </c>
      <c r="AQ450" s="69" cm="1">
        <f t="array" ref="AQ450">SUMPRODUCT(('P2'!$M$8:$AV$8=AQ$9)*('P2'!$B$11:$B$190=$B450)*('P2'!$M$11:$AV$190*1))</f>
        <v>0</v>
      </c>
      <c r="AR450" s="67" cm="1">
        <f t="array" ref="AR450">SUMPRODUCT(('P2'!$M$8:$AV$8=AR$9)*('P2'!$B$11:$B$190=$B450)*('P2'!$M$11:$AV$190*1))</f>
        <v>0</v>
      </c>
      <c r="AS450" s="68" cm="1">
        <f t="array" ref="AS450">SUMPRODUCT(('P2'!$M$8:$AV$8=AS$9)*('P2'!$B$11:$B$190=$B450)*('P2'!$M$11:$AV$190*1))</f>
        <v>0</v>
      </c>
      <c r="AT450" s="69" cm="1">
        <f t="array" ref="AT450">SUMPRODUCT(('P2'!$M$8:$AV$8=AT$9)*('P2'!$B$11:$B$190=$B450)*('P2'!$M$11:$AV$190*1))</f>
        <v>0</v>
      </c>
      <c r="AU450" s="67" cm="1">
        <f t="array" ref="AU450">SUMPRODUCT(('P2'!$M$8:$AV$8=AU$9)*('P2'!$B$11:$B$190=$B450)*('P2'!$M$11:$AV$190*1))</f>
        <v>0</v>
      </c>
      <c r="AV450" s="68" cm="1">
        <f t="array" ref="AV450">SUMPRODUCT(('P2'!$M$8:$AV$8=AV$9)*('P2'!$B$11:$B$190=$B450)*('P2'!$M$11:$AV$190*1))</f>
        <v>0</v>
      </c>
      <c r="AW450" s="69" cm="1">
        <f t="array" ref="AW450">SUMPRODUCT(('P2'!$M$8:$AV$8=AW$9)*('P2'!$B$11:$B$190=$B450)*('P2'!$M$11:$AV$190*1))</f>
        <v>0</v>
      </c>
      <c r="AX450" s="67" cm="1">
        <f t="array" ref="AX450">SUMPRODUCT(('P2'!$M$8:$AV$8=AX$9)*('P2'!$B$11:$B$190=$B450)*('P2'!$M$11:$AV$190*1))</f>
        <v>0</v>
      </c>
      <c r="AY450" s="68" cm="1">
        <f t="array" ref="AY450">SUMPRODUCT(('P2'!$M$8:$AV$8=AY$9)*('P2'!$B$11:$B$190=$B450)*('P2'!$M$11:$AV$190*1))</f>
        <v>0</v>
      </c>
      <c r="AZ450" s="69" cm="1">
        <f t="array" ref="AZ450">SUMPRODUCT(('P2'!$M$8:$AV$8=AZ$9)*('P2'!$B$11:$B$190=$B450)*('P2'!$M$11:$AV$190*1))</f>
        <v>0</v>
      </c>
      <c r="BA450" s="26"/>
      <c r="BB450" s="398"/>
      <c r="BC450" s="399"/>
      <c r="BD450" s="26"/>
      <c r="BE450" s="381">
        <f t="shared" si="415"/>
        <v>0</v>
      </c>
      <c r="BF450" s="383">
        <f t="shared" si="416"/>
        <v>0</v>
      </c>
      <c r="BG450" s="26"/>
      <c r="BH450" s="381">
        <f t="shared" si="417"/>
        <v>0</v>
      </c>
      <c r="BI450" s="383">
        <f t="shared" si="404"/>
        <v>0</v>
      </c>
    </row>
    <row r="451" spans="2:61" ht="14.5" collapsed="1" x14ac:dyDescent="0.35">
      <c r="B451" s="26"/>
      <c r="C451" s="363" t="str">
        <f>B5</f>
        <v>P3</v>
      </c>
      <c r="D451" s="364"/>
      <c r="E451" s="365"/>
      <c r="F451" s="366"/>
      <c r="G451" s="365"/>
      <c r="H451" s="367"/>
      <c r="I451" s="386"/>
      <c r="J451" s="369"/>
      <c r="K451" s="370"/>
      <c r="L451" s="371"/>
      <c r="M451" s="371"/>
      <c r="N451" s="371"/>
      <c r="O451" s="372"/>
      <c r="P451" s="50"/>
      <c r="Q451" s="387"/>
      <c r="R451" s="149"/>
      <c r="S451" s="419"/>
      <c r="T451" s="387"/>
      <c r="U451" s="149"/>
      <c r="V451" s="419"/>
      <c r="W451" s="387"/>
      <c r="X451" s="149"/>
      <c r="Y451" s="419"/>
      <c r="Z451" s="387"/>
      <c r="AA451" s="149"/>
      <c r="AB451" s="419"/>
      <c r="AC451" s="387"/>
      <c r="AD451" s="149"/>
      <c r="AE451" s="419"/>
      <c r="AF451" s="387"/>
      <c r="AG451" s="149"/>
      <c r="AH451" s="419"/>
      <c r="AI451" s="387"/>
      <c r="AJ451" s="149"/>
      <c r="AK451" s="419"/>
      <c r="AL451" s="387"/>
      <c r="AM451" s="149"/>
      <c r="AN451" s="419"/>
      <c r="AO451" s="387"/>
      <c r="AP451" s="149"/>
      <c r="AQ451" s="419"/>
      <c r="AR451" s="387"/>
      <c r="AS451" s="149"/>
      <c r="AT451" s="419"/>
      <c r="AU451" s="387"/>
      <c r="AV451" s="149"/>
      <c r="AW451" s="419"/>
      <c r="AX451" s="387"/>
      <c r="AY451" s="149"/>
      <c r="AZ451" s="419"/>
      <c r="BA451" s="26"/>
      <c r="BB451" s="375"/>
      <c r="BC451" s="400"/>
      <c r="BD451" s="26"/>
      <c r="BE451" s="375"/>
      <c r="BF451" s="374"/>
      <c r="BG451" s="26"/>
      <c r="BH451" s="375"/>
      <c r="BI451" s="374">
        <f t="shared" si="404"/>
        <v>0</v>
      </c>
    </row>
    <row r="452" spans="2:61" ht="14.5" x14ac:dyDescent="0.35">
      <c r="B452" s="61" t="s">
        <v>224</v>
      </c>
      <c r="C452" s="62">
        <f>IFERROR(VLOOKUP($B452,'P3'!$B:$AQ,2,FALSE),0)</f>
        <v>0</v>
      </c>
      <c r="D452" s="376">
        <f>IFERROR(VLOOKUP($B452,'P3'!$B:$AQ,3,FALSE),0)</f>
        <v>0</v>
      </c>
      <c r="E452" s="377">
        <f>IFERROR(VLOOKUP($B452,'P3'!$B:$AQ,4,FALSE),0)</f>
        <v>0</v>
      </c>
      <c r="F452" s="376">
        <f>IFERROR(VLOOKUP($B452,'P3'!$B:$AQ,5,FALSE),0)</f>
        <v>0</v>
      </c>
      <c r="G452" s="377">
        <f>IFERROR(VLOOKUP($B452,'P3'!$B:$AQ,6,FALSE),0)</f>
        <v>0</v>
      </c>
      <c r="H452" s="378">
        <f>IFERROR(VLOOKUP($B452,'P3'!$B:$AQ,7,FALSE),0)</f>
        <v>0</v>
      </c>
      <c r="I452" s="379">
        <f>IFERROR(VLOOKUP($B452,'P3'!$B:$AQ,8,FALSE),0)</f>
        <v>0</v>
      </c>
      <c r="J452" s="65">
        <f>IFERROR(VLOOKUP($B452,'P3'!$B:$AQ,9,FALSE),0)</f>
        <v>0</v>
      </c>
      <c r="K452" s="392"/>
      <c r="L452" s="393"/>
      <c r="M452" s="393"/>
      <c r="N452" s="68">
        <f>D452*F452*H452*J452</f>
        <v>0</v>
      </c>
      <c r="O452" s="66">
        <f>SUM(K452:N452)</f>
        <v>0</v>
      </c>
      <c r="P452" s="26"/>
      <c r="Q452" s="67" cm="1">
        <f t="array" ref="Q452">SUMPRODUCT(('P3'!$M$8:$AV$8=Q$9)*('P3'!$B$11:$B$190=$B452)*('P3'!$M$11:$AV$190*1))</f>
        <v>0</v>
      </c>
      <c r="R452" s="68" cm="1">
        <f t="array" ref="R452">SUMPRODUCT(('P3'!$M$8:$AV$8=R$9)*('P3'!$B$11:$B$190=$B452)*('P3'!$M$11:$AV$190*1))</f>
        <v>0</v>
      </c>
      <c r="S452" s="69" cm="1">
        <f t="array" ref="S452">SUMPRODUCT(('P3'!$M$8:$AV$8=S$9)*('P3'!$B$11:$B$190=$B452)*('P3'!$M$11:$AV$190*1))</f>
        <v>0</v>
      </c>
      <c r="T452" s="67" cm="1">
        <f t="array" ref="T452">SUMPRODUCT(('P3'!$M$8:$AV$8=T$9)*('P3'!$B$11:$B$190=$B452)*('P3'!$M$11:$AV$190*1))</f>
        <v>0</v>
      </c>
      <c r="U452" s="68" cm="1">
        <f t="array" ref="U452">SUMPRODUCT(('P3'!$M$8:$AV$8=U$9)*('P3'!$B$11:$B$190=$B452)*('P3'!$M$11:$AV$190*1))</f>
        <v>0</v>
      </c>
      <c r="V452" s="69" cm="1">
        <f t="array" ref="V452">SUMPRODUCT(('P3'!$M$8:$AV$8=V$9)*('P3'!$B$11:$B$190=$B452)*('P3'!$M$11:$AV$190*1))</f>
        <v>0</v>
      </c>
      <c r="W452" s="67" cm="1">
        <f t="array" ref="W452">SUMPRODUCT(('P3'!$M$8:$AV$8=W$9)*('P3'!$B$11:$B$190=$B452)*('P3'!$M$11:$AV$190*1))</f>
        <v>0</v>
      </c>
      <c r="X452" s="68" cm="1">
        <f t="array" ref="X452">SUMPRODUCT(('P3'!$M$8:$AV$8=X$9)*('P3'!$B$11:$B$190=$B452)*('P3'!$M$11:$AV$190*1))</f>
        <v>0</v>
      </c>
      <c r="Y452" s="69" cm="1">
        <f t="array" ref="Y452">SUMPRODUCT(('P3'!$M$8:$AV$8=Y$9)*('P3'!$B$11:$B$190=$B452)*('P3'!$M$11:$AV$190*1))</f>
        <v>0</v>
      </c>
      <c r="Z452" s="67" cm="1">
        <f t="array" ref="Z452">SUMPRODUCT(('P3'!$M$8:$AV$8=Z$9)*('P3'!$B$11:$B$190=$B452)*('P3'!$M$11:$AV$190*1))</f>
        <v>0</v>
      </c>
      <c r="AA452" s="68" cm="1">
        <f t="array" ref="AA452">SUMPRODUCT(('P3'!$M$8:$AV$8=AA$9)*('P3'!$B$11:$B$190=$B452)*('P3'!$M$11:$AV$190*1))</f>
        <v>0</v>
      </c>
      <c r="AB452" s="69" cm="1">
        <f t="array" ref="AB452">SUMPRODUCT(('P3'!$M$8:$AV$8=AB$9)*('P3'!$B$11:$B$190=$B452)*('P3'!$M$11:$AV$190*1))</f>
        <v>0</v>
      </c>
      <c r="AC452" s="67" cm="1">
        <f t="array" ref="AC452">SUMPRODUCT(('P3'!$M$8:$AV$8=AC$9)*('P3'!$B$11:$B$190=$B452)*('P3'!$M$11:$AV$190*1))</f>
        <v>0</v>
      </c>
      <c r="AD452" s="68" cm="1">
        <f t="array" ref="AD452">SUMPRODUCT(('P3'!$M$8:$AV$8=AD$9)*('P3'!$B$11:$B$190=$B452)*('P3'!$M$11:$AV$190*1))</f>
        <v>0</v>
      </c>
      <c r="AE452" s="69" cm="1">
        <f t="array" ref="AE452">SUMPRODUCT(('P3'!$M$8:$AV$8=AE$9)*('P3'!$B$11:$B$190=$B452)*('P3'!$M$11:$AV$190*1))</f>
        <v>0</v>
      </c>
      <c r="AF452" s="67" cm="1">
        <f t="array" ref="AF452">SUMPRODUCT(('P3'!$M$8:$AV$8=AF$9)*('P3'!$B$11:$B$190=$B452)*('P3'!$M$11:$AV$190*1))</f>
        <v>0</v>
      </c>
      <c r="AG452" s="68" cm="1">
        <f t="array" ref="AG452">SUMPRODUCT(('P3'!$M$8:$AV$8=AG$9)*('P3'!$B$11:$B$190=$B452)*('P3'!$M$11:$AV$190*1))</f>
        <v>0</v>
      </c>
      <c r="AH452" s="69" cm="1">
        <f t="array" ref="AH452">SUMPRODUCT(('P3'!$M$8:$AV$8=AH$9)*('P3'!$B$11:$B$190=$B452)*('P3'!$M$11:$AV$190*1))</f>
        <v>0</v>
      </c>
      <c r="AI452" s="67" cm="1">
        <f t="array" ref="AI452">SUMPRODUCT(('P3'!$M$8:$AV$8=AI$9)*('P3'!$B$11:$B$190=$B452)*('P3'!$M$11:$AV$190*1))</f>
        <v>0</v>
      </c>
      <c r="AJ452" s="68" cm="1">
        <f t="array" ref="AJ452">SUMPRODUCT(('P3'!$M$8:$AV$8=AJ$9)*('P3'!$B$11:$B$190=$B452)*('P3'!$M$11:$AV$190*1))</f>
        <v>0</v>
      </c>
      <c r="AK452" s="69" cm="1">
        <f t="array" ref="AK452">SUMPRODUCT(('P3'!$M$8:$AV$8=AK$9)*('P3'!$B$11:$B$190=$B452)*('P3'!$M$11:$AV$190*1))</f>
        <v>0</v>
      </c>
      <c r="AL452" s="67" cm="1">
        <f t="array" ref="AL452">SUMPRODUCT(('P3'!$M$8:$AV$8=AL$9)*('P3'!$B$11:$B$190=$B452)*('P3'!$M$11:$AV$190*1))</f>
        <v>0</v>
      </c>
      <c r="AM452" s="68" cm="1">
        <f t="array" ref="AM452">SUMPRODUCT(('P3'!$M$8:$AV$8=AM$9)*('P3'!$B$11:$B$190=$B452)*('P3'!$M$11:$AV$190*1))</f>
        <v>0</v>
      </c>
      <c r="AN452" s="69" cm="1">
        <f t="array" ref="AN452">SUMPRODUCT(('P3'!$M$8:$AV$8=AN$9)*('P3'!$B$11:$B$190=$B452)*('P3'!$M$11:$AV$190*1))</f>
        <v>0</v>
      </c>
      <c r="AO452" s="67" cm="1">
        <f t="array" ref="AO452">SUMPRODUCT(('P3'!$M$8:$AV$8=AO$9)*('P3'!$B$11:$B$190=$B452)*('P3'!$M$11:$AV$190*1))</f>
        <v>0</v>
      </c>
      <c r="AP452" s="68" cm="1">
        <f t="array" ref="AP452">SUMPRODUCT(('P3'!$M$8:$AV$8=AP$9)*('P3'!$B$11:$B$190=$B452)*('P3'!$M$11:$AV$190*1))</f>
        <v>0</v>
      </c>
      <c r="AQ452" s="69" cm="1">
        <f t="array" ref="AQ452">SUMPRODUCT(('P3'!$M$8:$AV$8=AQ$9)*('P3'!$B$11:$B$190=$B452)*('P3'!$M$11:$AV$190*1))</f>
        <v>0</v>
      </c>
      <c r="AR452" s="67" cm="1">
        <f t="array" ref="AR452">SUMPRODUCT(('P3'!$M$8:$AV$8=AR$9)*('P3'!$B$11:$B$190=$B452)*('P3'!$M$11:$AV$190*1))</f>
        <v>0</v>
      </c>
      <c r="AS452" s="68" cm="1">
        <f t="array" ref="AS452">SUMPRODUCT(('P3'!$M$8:$AV$8=AS$9)*('P3'!$B$11:$B$190=$B452)*('P3'!$M$11:$AV$190*1))</f>
        <v>0</v>
      </c>
      <c r="AT452" s="69" cm="1">
        <f t="array" ref="AT452">SUMPRODUCT(('P3'!$M$8:$AV$8=AT$9)*('P3'!$B$11:$B$190=$B452)*('P3'!$M$11:$AV$190*1))</f>
        <v>0</v>
      </c>
      <c r="AU452" s="67" cm="1">
        <f t="array" ref="AU452">SUMPRODUCT(('P3'!$M$8:$AV$8=AU$9)*('P3'!$B$11:$B$190=$B452)*('P3'!$M$11:$AV$190*1))</f>
        <v>0</v>
      </c>
      <c r="AV452" s="68" cm="1">
        <f t="array" ref="AV452">SUMPRODUCT(('P3'!$M$8:$AV$8=AV$9)*('P3'!$B$11:$B$190=$B452)*('P3'!$M$11:$AV$190*1))</f>
        <v>0</v>
      </c>
      <c r="AW452" s="69" cm="1">
        <f t="array" ref="AW452">SUMPRODUCT(('P3'!$M$8:$AV$8=AW$9)*('P3'!$B$11:$B$190=$B452)*('P3'!$M$11:$AV$190*1))</f>
        <v>0</v>
      </c>
      <c r="AX452" s="67" cm="1">
        <f t="array" ref="AX452">SUMPRODUCT(('P3'!$M$8:$AV$8=AX$9)*('P3'!$B$11:$B$190=$B452)*('P3'!$M$11:$AV$190*1))</f>
        <v>0</v>
      </c>
      <c r="AY452" s="68" cm="1">
        <f t="array" ref="AY452">SUMPRODUCT(('P3'!$M$8:$AV$8=AY$9)*('P3'!$B$11:$B$190=$B452)*('P3'!$M$11:$AV$190*1))</f>
        <v>0</v>
      </c>
      <c r="AZ452" s="69" cm="1">
        <f t="array" ref="AZ452">SUMPRODUCT(('P3'!$M$8:$AV$8=AZ$9)*('P3'!$B$11:$B$190=$B452)*('P3'!$M$11:$AV$190*1))</f>
        <v>0</v>
      </c>
      <c r="BA452" s="26"/>
      <c r="BB452" s="381"/>
      <c r="BC452" s="382"/>
      <c r="BD452" s="26"/>
      <c r="BE452" s="381">
        <f t="shared" ref="BE452:BE461" si="420">SUM(Q452:AZ452)</f>
        <v>0</v>
      </c>
      <c r="BF452" s="383">
        <f t="shared" ref="BF452:BF461" si="421">IFERROR(BE452/O452,0)</f>
        <v>0</v>
      </c>
      <c r="BG452" s="26"/>
      <c r="BH452" s="381">
        <f t="shared" ref="BH452:BH461" si="422">BB452+BE452</f>
        <v>0</v>
      </c>
      <c r="BI452" s="383">
        <f t="shared" si="404"/>
        <v>0</v>
      </c>
    </row>
    <row r="453" spans="2:61" ht="14.5" x14ac:dyDescent="0.35">
      <c r="B453" s="61" t="s">
        <v>771</v>
      </c>
      <c r="C453" s="62">
        <f>IFERROR(VLOOKUP($B453,'P3'!$B:$AQ,2,FALSE),0)</f>
        <v>0</v>
      </c>
      <c r="D453" s="376">
        <f>IFERROR(VLOOKUP($B453,'P3'!$B:$AQ,3,FALSE),0)</f>
        <v>0</v>
      </c>
      <c r="E453" s="377">
        <f>IFERROR(VLOOKUP($B453,'P3'!$B:$AQ,4,FALSE),0)</f>
        <v>0</v>
      </c>
      <c r="F453" s="376">
        <f>IFERROR(VLOOKUP($B453,'P3'!$B:$AQ,5,FALSE),0)</f>
        <v>0</v>
      </c>
      <c r="G453" s="377">
        <f>IFERROR(VLOOKUP($B453,'P3'!$B:$AQ,6,FALSE),0)</f>
        <v>0</v>
      </c>
      <c r="H453" s="378">
        <f>IFERROR(VLOOKUP($B453,'P3'!$B:$AQ,7,FALSE),0)</f>
        <v>0</v>
      </c>
      <c r="I453" s="379">
        <f>IFERROR(VLOOKUP($B453,'P3'!$B:$AQ,8,FALSE),0)</f>
        <v>0</v>
      </c>
      <c r="J453" s="65">
        <f>IFERROR(VLOOKUP($B453,'P3'!$B:$AQ,9,FALSE),0)</f>
        <v>0</v>
      </c>
      <c r="K453" s="392"/>
      <c r="L453" s="393"/>
      <c r="M453" s="393"/>
      <c r="N453" s="68">
        <f t="shared" ref="N453:N461" si="423">D453*F453*H453*J453</f>
        <v>0</v>
      </c>
      <c r="O453" s="66">
        <f t="shared" ref="O453:O461" si="424">SUM(K453:N453)</f>
        <v>0</v>
      </c>
      <c r="P453" s="26"/>
      <c r="Q453" s="509" cm="1">
        <f t="array" ref="Q453">SUMPRODUCT(('P3'!$M$8:$AV$8=Q$9)*('P3'!$B$11:$B$190=$B453)*('P3'!$M$11:$AV$190*1))</f>
        <v>0</v>
      </c>
      <c r="R453" s="570" cm="1">
        <f t="array" ref="R453">SUMPRODUCT(('P3'!$M$8:$AV$8=R$9)*('P3'!$B$11:$B$190=$B453)*('P3'!$M$11:$AV$190*1))</f>
        <v>0</v>
      </c>
      <c r="S453" s="511" cm="1">
        <f t="array" ref="S453">SUMPRODUCT(('P3'!$M$8:$AV$8=S$9)*('P3'!$B$11:$B$190=$B453)*('P3'!$M$11:$AV$190*1))</f>
        <v>0</v>
      </c>
      <c r="T453" s="509" cm="1">
        <f t="array" ref="T453">SUMPRODUCT(('P3'!$M$8:$AV$8=T$9)*('P3'!$B$11:$B$190=$B453)*('P3'!$M$11:$AV$190*1))</f>
        <v>0</v>
      </c>
      <c r="U453" s="570" cm="1">
        <f t="array" ref="U453">SUMPRODUCT(('P3'!$M$8:$AV$8=U$9)*('P3'!$B$11:$B$190=$B453)*('P3'!$M$11:$AV$190*1))</f>
        <v>0</v>
      </c>
      <c r="V453" s="511" cm="1">
        <f t="array" ref="V453">SUMPRODUCT(('P3'!$M$8:$AV$8=V$9)*('P3'!$B$11:$B$190=$B453)*('P3'!$M$11:$AV$190*1))</f>
        <v>0</v>
      </c>
      <c r="W453" s="509" cm="1">
        <f t="array" ref="W453">SUMPRODUCT(('P3'!$M$8:$AV$8=W$9)*('P3'!$B$11:$B$190=$B453)*('P3'!$M$11:$AV$190*1))</f>
        <v>0</v>
      </c>
      <c r="X453" s="570" cm="1">
        <f t="array" ref="X453">SUMPRODUCT(('P3'!$M$8:$AV$8=X$9)*('P3'!$B$11:$B$190=$B453)*('P3'!$M$11:$AV$190*1))</f>
        <v>0</v>
      </c>
      <c r="Y453" s="511" cm="1">
        <f t="array" ref="Y453">SUMPRODUCT(('P3'!$M$8:$AV$8=Y$9)*('P3'!$B$11:$B$190=$B453)*('P3'!$M$11:$AV$190*1))</f>
        <v>0</v>
      </c>
      <c r="Z453" s="509" cm="1">
        <f t="array" ref="Z453">SUMPRODUCT(('P3'!$M$8:$AV$8=Z$9)*('P3'!$B$11:$B$190=$B453)*('P3'!$M$11:$AV$190*1))</f>
        <v>0</v>
      </c>
      <c r="AA453" s="570" cm="1">
        <f t="array" ref="AA453">SUMPRODUCT(('P3'!$M$8:$AV$8=AA$9)*('P3'!$B$11:$B$190=$B453)*('P3'!$M$11:$AV$190*1))</f>
        <v>0</v>
      </c>
      <c r="AB453" s="511" cm="1">
        <f t="array" ref="AB453">SUMPRODUCT(('P3'!$M$8:$AV$8=AB$9)*('P3'!$B$11:$B$190=$B453)*('P3'!$M$11:$AV$190*1))</f>
        <v>0</v>
      </c>
      <c r="AC453" s="509" cm="1">
        <f t="array" ref="AC453">SUMPRODUCT(('P3'!$M$8:$AV$8=AC$9)*('P3'!$B$11:$B$190=$B453)*('P3'!$M$11:$AV$190*1))</f>
        <v>0</v>
      </c>
      <c r="AD453" s="570" cm="1">
        <f t="array" ref="AD453">SUMPRODUCT(('P3'!$M$8:$AV$8=AD$9)*('P3'!$B$11:$B$190=$B453)*('P3'!$M$11:$AV$190*1))</f>
        <v>0</v>
      </c>
      <c r="AE453" s="511" cm="1">
        <f t="array" ref="AE453">SUMPRODUCT(('P3'!$M$8:$AV$8=AE$9)*('P3'!$B$11:$B$190=$B453)*('P3'!$M$11:$AV$190*1))</f>
        <v>0</v>
      </c>
      <c r="AF453" s="509" cm="1">
        <f t="array" ref="AF453">SUMPRODUCT(('P3'!$M$8:$AV$8=AF$9)*('P3'!$B$11:$B$190=$B453)*('P3'!$M$11:$AV$190*1))</f>
        <v>0</v>
      </c>
      <c r="AG453" s="570" cm="1">
        <f t="array" ref="AG453">SUMPRODUCT(('P3'!$M$8:$AV$8=AG$9)*('P3'!$B$11:$B$190=$B453)*('P3'!$M$11:$AV$190*1))</f>
        <v>0</v>
      </c>
      <c r="AH453" s="511" cm="1">
        <f t="array" ref="AH453">SUMPRODUCT(('P3'!$M$8:$AV$8=AH$9)*('P3'!$B$11:$B$190=$B453)*('P3'!$M$11:$AV$190*1))</f>
        <v>0</v>
      </c>
      <c r="AI453" s="509" cm="1">
        <f t="array" ref="AI453">SUMPRODUCT(('P3'!$M$8:$AV$8=AI$9)*('P3'!$B$11:$B$190=$B453)*('P3'!$M$11:$AV$190*1))</f>
        <v>0</v>
      </c>
      <c r="AJ453" s="570" cm="1">
        <f t="array" ref="AJ453">SUMPRODUCT(('P3'!$M$8:$AV$8=AJ$9)*('P3'!$B$11:$B$190=$B453)*('P3'!$M$11:$AV$190*1))</f>
        <v>0</v>
      </c>
      <c r="AK453" s="511" cm="1">
        <f t="array" ref="AK453">SUMPRODUCT(('P3'!$M$8:$AV$8=AK$9)*('P3'!$B$11:$B$190=$B453)*('P3'!$M$11:$AV$190*1))</f>
        <v>0</v>
      </c>
      <c r="AL453" s="509" cm="1">
        <f t="array" ref="AL453">SUMPRODUCT(('P3'!$M$8:$AV$8=AL$9)*('P3'!$B$11:$B$190=$B453)*('P3'!$M$11:$AV$190*1))</f>
        <v>0</v>
      </c>
      <c r="AM453" s="570" cm="1">
        <f t="array" ref="AM453">SUMPRODUCT(('P3'!$M$8:$AV$8=AM$9)*('P3'!$B$11:$B$190=$B453)*('P3'!$M$11:$AV$190*1))</f>
        <v>0</v>
      </c>
      <c r="AN453" s="511" cm="1">
        <f t="array" ref="AN453">SUMPRODUCT(('P3'!$M$8:$AV$8=AN$9)*('P3'!$B$11:$B$190=$B453)*('P3'!$M$11:$AV$190*1))</f>
        <v>0</v>
      </c>
      <c r="AO453" s="509" cm="1">
        <f t="array" ref="AO453">SUMPRODUCT(('P3'!$M$8:$AV$8=AO$9)*('P3'!$B$11:$B$190=$B453)*('P3'!$M$11:$AV$190*1))</f>
        <v>0</v>
      </c>
      <c r="AP453" s="570" cm="1">
        <f t="array" ref="AP453">SUMPRODUCT(('P3'!$M$8:$AV$8=AP$9)*('P3'!$B$11:$B$190=$B453)*('P3'!$M$11:$AV$190*1))</f>
        <v>0</v>
      </c>
      <c r="AQ453" s="511" cm="1">
        <f t="array" ref="AQ453">SUMPRODUCT(('P3'!$M$8:$AV$8=AQ$9)*('P3'!$B$11:$B$190=$B453)*('P3'!$M$11:$AV$190*1))</f>
        <v>0</v>
      </c>
      <c r="AR453" s="509" cm="1">
        <f t="array" ref="AR453">SUMPRODUCT(('P3'!$M$8:$AV$8=AR$9)*('P3'!$B$11:$B$190=$B453)*('P3'!$M$11:$AV$190*1))</f>
        <v>0</v>
      </c>
      <c r="AS453" s="570" cm="1">
        <f t="array" ref="AS453">SUMPRODUCT(('P3'!$M$8:$AV$8=AS$9)*('P3'!$B$11:$B$190=$B453)*('P3'!$M$11:$AV$190*1))</f>
        <v>0</v>
      </c>
      <c r="AT453" s="511" cm="1">
        <f t="array" ref="AT453">SUMPRODUCT(('P3'!$M$8:$AV$8=AT$9)*('P3'!$B$11:$B$190=$B453)*('P3'!$M$11:$AV$190*1))</f>
        <v>0</v>
      </c>
      <c r="AU453" s="509" cm="1">
        <f t="array" ref="AU453">SUMPRODUCT(('P3'!$M$8:$AV$8=AU$9)*('P3'!$B$11:$B$190=$B453)*('P3'!$M$11:$AV$190*1))</f>
        <v>0</v>
      </c>
      <c r="AV453" s="570" cm="1">
        <f t="array" ref="AV453">SUMPRODUCT(('P3'!$M$8:$AV$8=AV$9)*('P3'!$B$11:$B$190=$B453)*('P3'!$M$11:$AV$190*1))</f>
        <v>0</v>
      </c>
      <c r="AW453" s="511" cm="1">
        <f t="array" ref="AW453">SUMPRODUCT(('P3'!$M$8:$AV$8=AW$9)*('P3'!$B$11:$B$190=$B453)*('P3'!$M$11:$AV$190*1))</f>
        <v>0</v>
      </c>
      <c r="AX453" s="509" cm="1">
        <f t="array" ref="AX453">SUMPRODUCT(('P3'!$M$8:$AV$8=AX$9)*('P3'!$B$11:$B$190=$B453)*('P3'!$M$11:$AV$190*1))</f>
        <v>0</v>
      </c>
      <c r="AY453" s="570" cm="1">
        <f t="array" ref="AY453">SUMPRODUCT(('P3'!$M$8:$AV$8=AY$9)*('P3'!$B$11:$B$190=$B453)*('P3'!$M$11:$AV$190*1))</f>
        <v>0</v>
      </c>
      <c r="AZ453" s="511" cm="1">
        <f t="array" ref="AZ453">SUMPRODUCT(('P3'!$M$8:$AV$8=AZ$9)*('P3'!$B$11:$B$190=$B453)*('P3'!$M$11:$AV$190*1))</f>
        <v>0</v>
      </c>
      <c r="BA453" s="26"/>
      <c r="BB453" s="398"/>
      <c r="BC453" s="399"/>
      <c r="BD453" s="26"/>
      <c r="BE453" s="381">
        <f t="shared" si="420"/>
        <v>0</v>
      </c>
      <c r="BF453" s="383">
        <f t="shared" si="421"/>
        <v>0</v>
      </c>
      <c r="BG453" s="26"/>
      <c r="BH453" s="381">
        <f t="shared" si="422"/>
        <v>0</v>
      </c>
      <c r="BI453" s="383">
        <f t="shared" si="404"/>
        <v>0</v>
      </c>
    </row>
    <row r="454" spans="2:61" ht="14.5" hidden="1" customHeight="1" outlineLevel="1" x14ac:dyDescent="0.35">
      <c r="B454" s="61" t="s">
        <v>772</v>
      </c>
      <c r="C454" s="62">
        <f>IFERROR(VLOOKUP($B454,'P3'!$B:$AQ,2,FALSE),0)</f>
        <v>0</v>
      </c>
      <c r="D454" s="376">
        <f>IFERROR(VLOOKUP($B454,'P3'!$B:$AQ,3,FALSE),0)</f>
        <v>0</v>
      </c>
      <c r="E454" s="377">
        <f>IFERROR(VLOOKUP($B454,'P3'!$B:$AQ,4,FALSE),0)</f>
        <v>0</v>
      </c>
      <c r="F454" s="376">
        <f>IFERROR(VLOOKUP($B454,'P3'!$B:$AQ,5,FALSE),0)</f>
        <v>0</v>
      </c>
      <c r="G454" s="377">
        <f>IFERROR(VLOOKUP($B454,'P3'!$B:$AQ,6,FALSE),0)</f>
        <v>0</v>
      </c>
      <c r="H454" s="378">
        <f>IFERROR(VLOOKUP($B454,'P3'!$B:$AQ,7,FALSE),0)</f>
        <v>0</v>
      </c>
      <c r="I454" s="379">
        <f>IFERROR(VLOOKUP($B454,'P3'!$B:$AQ,8,FALSE),0)</f>
        <v>0</v>
      </c>
      <c r="J454" s="65">
        <f>IFERROR(VLOOKUP($B454,'P3'!$B:$AQ,9,FALSE),0)</f>
        <v>0</v>
      </c>
      <c r="K454" s="392"/>
      <c r="L454" s="393"/>
      <c r="M454" s="393"/>
      <c r="N454" s="68">
        <f t="shared" si="423"/>
        <v>0</v>
      </c>
      <c r="O454" s="66">
        <f t="shared" si="424"/>
        <v>0</v>
      </c>
      <c r="P454" s="26"/>
      <c r="Q454" s="509" cm="1">
        <f t="array" ref="Q454">SUMPRODUCT(('P3'!$M$8:$AV$8=Q$9)*('P3'!$B$11:$B$190=$B454)*('P3'!$M$11:$AV$190*1))</f>
        <v>0</v>
      </c>
      <c r="R454" s="570" cm="1">
        <f t="array" ref="R454">SUMPRODUCT(('P3'!$M$8:$AV$8=R$9)*('P3'!$B$11:$B$190=$B454)*('P3'!$M$11:$AV$190*1))</f>
        <v>0</v>
      </c>
      <c r="S454" s="511" cm="1">
        <f t="array" ref="S454">SUMPRODUCT(('P3'!$M$8:$AV$8=S$9)*('P3'!$B$11:$B$190=$B454)*('P3'!$M$11:$AV$190*1))</f>
        <v>0</v>
      </c>
      <c r="T454" s="509" cm="1">
        <f t="array" ref="T454">SUMPRODUCT(('P3'!$M$8:$AV$8=T$9)*('P3'!$B$11:$B$190=$B454)*('P3'!$M$11:$AV$190*1))</f>
        <v>0</v>
      </c>
      <c r="U454" s="570" cm="1">
        <f t="array" ref="U454">SUMPRODUCT(('P3'!$M$8:$AV$8=U$9)*('P3'!$B$11:$B$190=$B454)*('P3'!$M$11:$AV$190*1))</f>
        <v>0</v>
      </c>
      <c r="V454" s="511" cm="1">
        <f t="array" ref="V454">SUMPRODUCT(('P3'!$M$8:$AV$8=V$9)*('P3'!$B$11:$B$190=$B454)*('P3'!$M$11:$AV$190*1))</f>
        <v>0</v>
      </c>
      <c r="W454" s="509" cm="1">
        <f t="array" ref="W454">SUMPRODUCT(('P3'!$M$8:$AV$8=W$9)*('P3'!$B$11:$B$190=$B454)*('P3'!$M$11:$AV$190*1))</f>
        <v>0</v>
      </c>
      <c r="X454" s="570" cm="1">
        <f t="array" ref="X454">SUMPRODUCT(('P3'!$M$8:$AV$8=X$9)*('P3'!$B$11:$B$190=$B454)*('P3'!$M$11:$AV$190*1))</f>
        <v>0</v>
      </c>
      <c r="Y454" s="511" cm="1">
        <f t="array" ref="Y454">SUMPRODUCT(('P3'!$M$8:$AV$8=Y$9)*('P3'!$B$11:$B$190=$B454)*('P3'!$M$11:$AV$190*1))</f>
        <v>0</v>
      </c>
      <c r="Z454" s="509" cm="1">
        <f t="array" ref="Z454">SUMPRODUCT(('P3'!$M$8:$AV$8=Z$9)*('P3'!$B$11:$B$190=$B454)*('P3'!$M$11:$AV$190*1))</f>
        <v>0</v>
      </c>
      <c r="AA454" s="570" cm="1">
        <f t="array" ref="AA454">SUMPRODUCT(('P3'!$M$8:$AV$8=AA$9)*('P3'!$B$11:$B$190=$B454)*('P3'!$M$11:$AV$190*1))</f>
        <v>0</v>
      </c>
      <c r="AB454" s="511" cm="1">
        <f t="array" ref="AB454">SUMPRODUCT(('P3'!$M$8:$AV$8=AB$9)*('P3'!$B$11:$B$190=$B454)*('P3'!$M$11:$AV$190*1))</f>
        <v>0</v>
      </c>
      <c r="AC454" s="509" cm="1">
        <f t="array" ref="AC454">SUMPRODUCT(('P3'!$M$8:$AV$8=AC$9)*('P3'!$B$11:$B$190=$B454)*('P3'!$M$11:$AV$190*1))</f>
        <v>0</v>
      </c>
      <c r="AD454" s="570" cm="1">
        <f t="array" ref="AD454">SUMPRODUCT(('P3'!$M$8:$AV$8=AD$9)*('P3'!$B$11:$B$190=$B454)*('P3'!$M$11:$AV$190*1))</f>
        <v>0</v>
      </c>
      <c r="AE454" s="511" cm="1">
        <f t="array" ref="AE454">SUMPRODUCT(('P3'!$M$8:$AV$8=AE$9)*('P3'!$B$11:$B$190=$B454)*('P3'!$M$11:$AV$190*1))</f>
        <v>0</v>
      </c>
      <c r="AF454" s="509" cm="1">
        <f t="array" ref="AF454">SUMPRODUCT(('P3'!$M$8:$AV$8=AF$9)*('P3'!$B$11:$B$190=$B454)*('P3'!$M$11:$AV$190*1))</f>
        <v>0</v>
      </c>
      <c r="AG454" s="570" cm="1">
        <f t="array" ref="AG454">SUMPRODUCT(('P3'!$M$8:$AV$8=AG$9)*('P3'!$B$11:$B$190=$B454)*('P3'!$M$11:$AV$190*1))</f>
        <v>0</v>
      </c>
      <c r="AH454" s="511" cm="1">
        <f t="array" ref="AH454">SUMPRODUCT(('P3'!$M$8:$AV$8=AH$9)*('P3'!$B$11:$B$190=$B454)*('P3'!$M$11:$AV$190*1))</f>
        <v>0</v>
      </c>
      <c r="AI454" s="509" cm="1">
        <f t="array" ref="AI454">SUMPRODUCT(('P3'!$M$8:$AV$8=AI$9)*('P3'!$B$11:$B$190=$B454)*('P3'!$M$11:$AV$190*1))</f>
        <v>0</v>
      </c>
      <c r="AJ454" s="570" cm="1">
        <f t="array" ref="AJ454">SUMPRODUCT(('P3'!$M$8:$AV$8=AJ$9)*('P3'!$B$11:$B$190=$B454)*('P3'!$M$11:$AV$190*1))</f>
        <v>0</v>
      </c>
      <c r="AK454" s="511" cm="1">
        <f t="array" ref="AK454">SUMPRODUCT(('P3'!$M$8:$AV$8=AK$9)*('P3'!$B$11:$B$190=$B454)*('P3'!$M$11:$AV$190*1))</f>
        <v>0</v>
      </c>
      <c r="AL454" s="509" cm="1">
        <f t="array" ref="AL454">SUMPRODUCT(('P3'!$M$8:$AV$8=AL$9)*('P3'!$B$11:$B$190=$B454)*('P3'!$M$11:$AV$190*1))</f>
        <v>0</v>
      </c>
      <c r="AM454" s="570" cm="1">
        <f t="array" ref="AM454">SUMPRODUCT(('P3'!$M$8:$AV$8=AM$9)*('P3'!$B$11:$B$190=$B454)*('P3'!$M$11:$AV$190*1))</f>
        <v>0</v>
      </c>
      <c r="AN454" s="511" cm="1">
        <f t="array" ref="AN454">SUMPRODUCT(('P3'!$M$8:$AV$8=AN$9)*('P3'!$B$11:$B$190=$B454)*('P3'!$M$11:$AV$190*1))</f>
        <v>0</v>
      </c>
      <c r="AO454" s="509" cm="1">
        <f t="array" ref="AO454">SUMPRODUCT(('P3'!$M$8:$AV$8=AO$9)*('P3'!$B$11:$B$190=$B454)*('P3'!$M$11:$AV$190*1))</f>
        <v>0</v>
      </c>
      <c r="AP454" s="570" cm="1">
        <f t="array" ref="AP454">SUMPRODUCT(('P3'!$M$8:$AV$8=AP$9)*('P3'!$B$11:$B$190=$B454)*('P3'!$M$11:$AV$190*1))</f>
        <v>0</v>
      </c>
      <c r="AQ454" s="511" cm="1">
        <f t="array" ref="AQ454">SUMPRODUCT(('P3'!$M$8:$AV$8=AQ$9)*('P3'!$B$11:$B$190=$B454)*('P3'!$M$11:$AV$190*1))</f>
        <v>0</v>
      </c>
      <c r="AR454" s="509" cm="1">
        <f t="array" ref="AR454">SUMPRODUCT(('P3'!$M$8:$AV$8=AR$9)*('P3'!$B$11:$B$190=$B454)*('P3'!$M$11:$AV$190*1))</f>
        <v>0</v>
      </c>
      <c r="AS454" s="570" cm="1">
        <f t="array" ref="AS454">SUMPRODUCT(('P3'!$M$8:$AV$8=AS$9)*('P3'!$B$11:$B$190=$B454)*('P3'!$M$11:$AV$190*1))</f>
        <v>0</v>
      </c>
      <c r="AT454" s="511" cm="1">
        <f t="array" ref="AT454">SUMPRODUCT(('P3'!$M$8:$AV$8=AT$9)*('P3'!$B$11:$B$190=$B454)*('P3'!$M$11:$AV$190*1))</f>
        <v>0</v>
      </c>
      <c r="AU454" s="509" cm="1">
        <f t="array" ref="AU454">SUMPRODUCT(('P3'!$M$8:$AV$8=AU$9)*('P3'!$B$11:$B$190=$B454)*('P3'!$M$11:$AV$190*1))</f>
        <v>0</v>
      </c>
      <c r="AV454" s="570" cm="1">
        <f t="array" ref="AV454">SUMPRODUCT(('P3'!$M$8:$AV$8=AV$9)*('P3'!$B$11:$B$190=$B454)*('P3'!$M$11:$AV$190*1))</f>
        <v>0</v>
      </c>
      <c r="AW454" s="511" cm="1">
        <f t="array" ref="AW454">SUMPRODUCT(('P3'!$M$8:$AV$8=AW$9)*('P3'!$B$11:$B$190=$B454)*('P3'!$M$11:$AV$190*1))</f>
        <v>0</v>
      </c>
      <c r="AX454" s="509" cm="1">
        <f t="array" ref="AX454">SUMPRODUCT(('P3'!$M$8:$AV$8=AX$9)*('P3'!$B$11:$B$190=$B454)*('P3'!$M$11:$AV$190*1))</f>
        <v>0</v>
      </c>
      <c r="AY454" s="570" cm="1">
        <f t="array" ref="AY454">SUMPRODUCT(('P3'!$M$8:$AV$8=AY$9)*('P3'!$B$11:$B$190=$B454)*('P3'!$M$11:$AV$190*1))</f>
        <v>0</v>
      </c>
      <c r="AZ454" s="511" cm="1">
        <f t="array" ref="AZ454">SUMPRODUCT(('P3'!$M$8:$AV$8=AZ$9)*('P3'!$B$11:$B$190=$B454)*('P3'!$M$11:$AV$190*1))</f>
        <v>0</v>
      </c>
      <c r="BA454" s="26"/>
      <c r="BB454" s="398"/>
      <c r="BC454" s="399"/>
      <c r="BD454" s="26"/>
      <c r="BE454" s="381">
        <f t="shared" si="420"/>
        <v>0</v>
      </c>
      <c r="BF454" s="383">
        <f t="shared" si="421"/>
        <v>0</v>
      </c>
      <c r="BG454" s="26"/>
      <c r="BH454" s="381">
        <f t="shared" si="422"/>
        <v>0</v>
      </c>
      <c r="BI454" s="383">
        <f t="shared" si="404"/>
        <v>0</v>
      </c>
    </row>
    <row r="455" spans="2:61" ht="14.5" hidden="1" customHeight="1" outlineLevel="1" x14ac:dyDescent="0.35">
      <c r="B455" s="61" t="s">
        <v>773</v>
      </c>
      <c r="C455" s="62">
        <f>IFERROR(VLOOKUP($B455,'P3'!$B:$AQ,2,FALSE),0)</f>
        <v>0</v>
      </c>
      <c r="D455" s="376">
        <f>IFERROR(VLOOKUP($B455,'P3'!$B:$AQ,3,FALSE),0)</f>
        <v>0</v>
      </c>
      <c r="E455" s="377">
        <f>IFERROR(VLOOKUP($B455,'P3'!$B:$AQ,4,FALSE),0)</f>
        <v>0</v>
      </c>
      <c r="F455" s="376">
        <f>IFERROR(VLOOKUP($B455,'P3'!$B:$AQ,5,FALSE),0)</f>
        <v>0</v>
      </c>
      <c r="G455" s="377">
        <f>IFERROR(VLOOKUP($B455,'P3'!$B:$AQ,6,FALSE),0)</f>
        <v>0</v>
      </c>
      <c r="H455" s="378">
        <f>IFERROR(VLOOKUP($B455,'P3'!$B:$AQ,7,FALSE),0)</f>
        <v>0</v>
      </c>
      <c r="I455" s="379">
        <f>IFERROR(VLOOKUP($B455,'P3'!$B:$AQ,8,FALSE),0)</f>
        <v>0</v>
      </c>
      <c r="J455" s="65">
        <f>IFERROR(VLOOKUP($B455,'P3'!$B:$AQ,9,FALSE),0)</f>
        <v>0</v>
      </c>
      <c r="K455" s="392"/>
      <c r="L455" s="393"/>
      <c r="M455" s="393"/>
      <c r="N455" s="68">
        <f t="shared" si="423"/>
        <v>0</v>
      </c>
      <c r="O455" s="66">
        <f t="shared" si="424"/>
        <v>0</v>
      </c>
      <c r="P455" s="26"/>
      <c r="Q455" s="509" cm="1">
        <f t="array" ref="Q455">SUMPRODUCT(('P3'!$M$8:$AV$8=Q$9)*('P3'!$B$11:$B$190=$B455)*('P3'!$M$11:$AV$190*1))</f>
        <v>0</v>
      </c>
      <c r="R455" s="570" cm="1">
        <f t="array" ref="R455">SUMPRODUCT(('P3'!$M$8:$AV$8=R$9)*('P3'!$B$11:$B$190=$B455)*('P3'!$M$11:$AV$190*1))</f>
        <v>0</v>
      </c>
      <c r="S455" s="511" cm="1">
        <f t="array" ref="S455">SUMPRODUCT(('P3'!$M$8:$AV$8=S$9)*('P3'!$B$11:$B$190=$B455)*('P3'!$M$11:$AV$190*1))</f>
        <v>0</v>
      </c>
      <c r="T455" s="509" cm="1">
        <f t="array" ref="T455">SUMPRODUCT(('P3'!$M$8:$AV$8=T$9)*('P3'!$B$11:$B$190=$B455)*('P3'!$M$11:$AV$190*1))</f>
        <v>0</v>
      </c>
      <c r="U455" s="570" cm="1">
        <f t="array" ref="U455">SUMPRODUCT(('P3'!$M$8:$AV$8=U$9)*('P3'!$B$11:$B$190=$B455)*('P3'!$M$11:$AV$190*1))</f>
        <v>0</v>
      </c>
      <c r="V455" s="511" cm="1">
        <f t="array" ref="V455">SUMPRODUCT(('P3'!$M$8:$AV$8=V$9)*('P3'!$B$11:$B$190=$B455)*('P3'!$M$11:$AV$190*1))</f>
        <v>0</v>
      </c>
      <c r="W455" s="509" cm="1">
        <f t="array" ref="W455">SUMPRODUCT(('P3'!$M$8:$AV$8=W$9)*('P3'!$B$11:$B$190=$B455)*('P3'!$M$11:$AV$190*1))</f>
        <v>0</v>
      </c>
      <c r="X455" s="570" cm="1">
        <f t="array" ref="X455">SUMPRODUCT(('P3'!$M$8:$AV$8=X$9)*('P3'!$B$11:$B$190=$B455)*('P3'!$M$11:$AV$190*1))</f>
        <v>0</v>
      </c>
      <c r="Y455" s="511" cm="1">
        <f t="array" ref="Y455">SUMPRODUCT(('P3'!$M$8:$AV$8=Y$9)*('P3'!$B$11:$B$190=$B455)*('P3'!$M$11:$AV$190*1))</f>
        <v>0</v>
      </c>
      <c r="Z455" s="509" cm="1">
        <f t="array" ref="Z455">SUMPRODUCT(('P3'!$M$8:$AV$8=Z$9)*('P3'!$B$11:$B$190=$B455)*('P3'!$M$11:$AV$190*1))</f>
        <v>0</v>
      </c>
      <c r="AA455" s="570" cm="1">
        <f t="array" ref="AA455">SUMPRODUCT(('P3'!$M$8:$AV$8=AA$9)*('P3'!$B$11:$B$190=$B455)*('P3'!$M$11:$AV$190*1))</f>
        <v>0</v>
      </c>
      <c r="AB455" s="511" cm="1">
        <f t="array" ref="AB455">SUMPRODUCT(('P3'!$M$8:$AV$8=AB$9)*('P3'!$B$11:$B$190=$B455)*('P3'!$M$11:$AV$190*1))</f>
        <v>0</v>
      </c>
      <c r="AC455" s="509" cm="1">
        <f t="array" ref="AC455">SUMPRODUCT(('P3'!$M$8:$AV$8=AC$9)*('P3'!$B$11:$B$190=$B455)*('P3'!$M$11:$AV$190*1))</f>
        <v>0</v>
      </c>
      <c r="AD455" s="570" cm="1">
        <f t="array" ref="AD455">SUMPRODUCT(('P3'!$M$8:$AV$8=AD$9)*('P3'!$B$11:$B$190=$B455)*('P3'!$M$11:$AV$190*1))</f>
        <v>0</v>
      </c>
      <c r="AE455" s="511" cm="1">
        <f t="array" ref="AE455">SUMPRODUCT(('P3'!$M$8:$AV$8=AE$9)*('P3'!$B$11:$B$190=$B455)*('P3'!$M$11:$AV$190*1))</f>
        <v>0</v>
      </c>
      <c r="AF455" s="509" cm="1">
        <f t="array" ref="AF455">SUMPRODUCT(('P3'!$M$8:$AV$8=AF$9)*('P3'!$B$11:$B$190=$B455)*('P3'!$M$11:$AV$190*1))</f>
        <v>0</v>
      </c>
      <c r="AG455" s="570" cm="1">
        <f t="array" ref="AG455">SUMPRODUCT(('P3'!$M$8:$AV$8=AG$9)*('P3'!$B$11:$B$190=$B455)*('P3'!$M$11:$AV$190*1))</f>
        <v>0</v>
      </c>
      <c r="AH455" s="511" cm="1">
        <f t="array" ref="AH455">SUMPRODUCT(('P3'!$M$8:$AV$8=AH$9)*('P3'!$B$11:$B$190=$B455)*('P3'!$M$11:$AV$190*1))</f>
        <v>0</v>
      </c>
      <c r="AI455" s="509" cm="1">
        <f t="array" ref="AI455">SUMPRODUCT(('P3'!$M$8:$AV$8=AI$9)*('P3'!$B$11:$B$190=$B455)*('P3'!$M$11:$AV$190*1))</f>
        <v>0</v>
      </c>
      <c r="AJ455" s="570" cm="1">
        <f t="array" ref="AJ455">SUMPRODUCT(('P3'!$M$8:$AV$8=AJ$9)*('P3'!$B$11:$B$190=$B455)*('P3'!$M$11:$AV$190*1))</f>
        <v>0</v>
      </c>
      <c r="AK455" s="511" cm="1">
        <f t="array" ref="AK455">SUMPRODUCT(('P3'!$M$8:$AV$8=AK$9)*('P3'!$B$11:$B$190=$B455)*('P3'!$M$11:$AV$190*1))</f>
        <v>0</v>
      </c>
      <c r="AL455" s="509" cm="1">
        <f t="array" ref="AL455">SUMPRODUCT(('P3'!$M$8:$AV$8=AL$9)*('P3'!$B$11:$B$190=$B455)*('P3'!$M$11:$AV$190*1))</f>
        <v>0</v>
      </c>
      <c r="AM455" s="570" cm="1">
        <f t="array" ref="AM455">SUMPRODUCT(('P3'!$M$8:$AV$8=AM$9)*('P3'!$B$11:$B$190=$B455)*('P3'!$M$11:$AV$190*1))</f>
        <v>0</v>
      </c>
      <c r="AN455" s="511" cm="1">
        <f t="array" ref="AN455">SUMPRODUCT(('P3'!$M$8:$AV$8=AN$9)*('P3'!$B$11:$B$190=$B455)*('P3'!$M$11:$AV$190*1))</f>
        <v>0</v>
      </c>
      <c r="AO455" s="509" cm="1">
        <f t="array" ref="AO455">SUMPRODUCT(('P3'!$M$8:$AV$8=AO$9)*('P3'!$B$11:$B$190=$B455)*('P3'!$M$11:$AV$190*1))</f>
        <v>0</v>
      </c>
      <c r="AP455" s="570" cm="1">
        <f t="array" ref="AP455">SUMPRODUCT(('P3'!$M$8:$AV$8=AP$9)*('P3'!$B$11:$B$190=$B455)*('P3'!$M$11:$AV$190*1))</f>
        <v>0</v>
      </c>
      <c r="AQ455" s="511" cm="1">
        <f t="array" ref="AQ455">SUMPRODUCT(('P3'!$M$8:$AV$8=AQ$9)*('P3'!$B$11:$B$190=$B455)*('P3'!$M$11:$AV$190*1))</f>
        <v>0</v>
      </c>
      <c r="AR455" s="509" cm="1">
        <f t="array" ref="AR455">SUMPRODUCT(('P3'!$M$8:$AV$8=AR$9)*('P3'!$B$11:$B$190=$B455)*('P3'!$M$11:$AV$190*1))</f>
        <v>0</v>
      </c>
      <c r="AS455" s="570" cm="1">
        <f t="array" ref="AS455">SUMPRODUCT(('P3'!$M$8:$AV$8=AS$9)*('P3'!$B$11:$B$190=$B455)*('P3'!$M$11:$AV$190*1))</f>
        <v>0</v>
      </c>
      <c r="AT455" s="511" cm="1">
        <f t="array" ref="AT455">SUMPRODUCT(('P3'!$M$8:$AV$8=AT$9)*('P3'!$B$11:$B$190=$B455)*('P3'!$M$11:$AV$190*1))</f>
        <v>0</v>
      </c>
      <c r="AU455" s="509" cm="1">
        <f t="array" ref="AU455">SUMPRODUCT(('P3'!$M$8:$AV$8=AU$9)*('P3'!$B$11:$B$190=$B455)*('P3'!$M$11:$AV$190*1))</f>
        <v>0</v>
      </c>
      <c r="AV455" s="570" cm="1">
        <f t="array" ref="AV455">SUMPRODUCT(('P3'!$M$8:$AV$8=AV$9)*('P3'!$B$11:$B$190=$B455)*('P3'!$M$11:$AV$190*1))</f>
        <v>0</v>
      </c>
      <c r="AW455" s="511" cm="1">
        <f t="array" ref="AW455">SUMPRODUCT(('P3'!$M$8:$AV$8=AW$9)*('P3'!$B$11:$B$190=$B455)*('P3'!$M$11:$AV$190*1))</f>
        <v>0</v>
      </c>
      <c r="AX455" s="509" cm="1">
        <f t="array" ref="AX455">SUMPRODUCT(('P3'!$M$8:$AV$8=AX$9)*('P3'!$B$11:$B$190=$B455)*('P3'!$M$11:$AV$190*1))</f>
        <v>0</v>
      </c>
      <c r="AY455" s="570" cm="1">
        <f t="array" ref="AY455">SUMPRODUCT(('P3'!$M$8:$AV$8=AY$9)*('P3'!$B$11:$B$190=$B455)*('P3'!$M$11:$AV$190*1))</f>
        <v>0</v>
      </c>
      <c r="AZ455" s="511" cm="1">
        <f t="array" ref="AZ455">SUMPRODUCT(('P3'!$M$8:$AV$8=AZ$9)*('P3'!$B$11:$B$190=$B455)*('P3'!$M$11:$AV$190*1))</f>
        <v>0</v>
      </c>
      <c r="BA455" s="26"/>
      <c r="BB455" s="398"/>
      <c r="BC455" s="399"/>
      <c r="BD455" s="26"/>
      <c r="BE455" s="381">
        <f t="shared" si="420"/>
        <v>0</v>
      </c>
      <c r="BF455" s="383">
        <f t="shared" si="421"/>
        <v>0</v>
      </c>
      <c r="BG455" s="26"/>
      <c r="BH455" s="381">
        <f t="shared" si="422"/>
        <v>0</v>
      </c>
      <c r="BI455" s="383">
        <f t="shared" si="404"/>
        <v>0</v>
      </c>
    </row>
    <row r="456" spans="2:61" ht="14.5" hidden="1" customHeight="1" outlineLevel="1" x14ac:dyDescent="0.35">
      <c r="B456" s="61" t="s">
        <v>774</v>
      </c>
      <c r="C456" s="62">
        <f>IFERROR(VLOOKUP($B456,'P3'!$B:$AQ,2,FALSE),0)</f>
        <v>0</v>
      </c>
      <c r="D456" s="376">
        <f>IFERROR(VLOOKUP($B456,'P3'!$B:$AQ,3,FALSE),0)</f>
        <v>0</v>
      </c>
      <c r="E456" s="377">
        <f>IFERROR(VLOOKUP($B456,'P3'!$B:$AQ,4,FALSE),0)</f>
        <v>0</v>
      </c>
      <c r="F456" s="376">
        <f>IFERROR(VLOOKUP($B456,'P3'!$B:$AQ,5,FALSE),0)</f>
        <v>0</v>
      </c>
      <c r="G456" s="377">
        <f>IFERROR(VLOOKUP($B456,'P3'!$B:$AQ,6,FALSE),0)</f>
        <v>0</v>
      </c>
      <c r="H456" s="378">
        <f>IFERROR(VLOOKUP($B456,'P3'!$B:$AQ,7,FALSE),0)</f>
        <v>0</v>
      </c>
      <c r="I456" s="379">
        <f>IFERROR(VLOOKUP($B456,'P3'!$B:$AQ,8,FALSE),0)</f>
        <v>0</v>
      </c>
      <c r="J456" s="65">
        <f>IFERROR(VLOOKUP($B456,'P3'!$B:$AQ,9,FALSE),0)</f>
        <v>0</v>
      </c>
      <c r="K456" s="392"/>
      <c r="L456" s="393"/>
      <c r="M456" s="393"/>
      <c r="N456" s="68">
        <f t="shared" si="423"/>
        <v>0</v>
      </c>
      <c r="O456" s="66">
        <f t="shared" si="424"/>
        <v>0</v>
      </c>
      <c r="P456" s="26"/>
      <c r="Q456" s="509" cm="1">
        <f t="array" ref="Q456">SUMPRODUCT(('P3'!$M$8:$AV$8=Q$9)*('P3'!$B$11:$B$190=$B456)*('P3'!$M$11:$AV$190*1))</f>
        <v>0</v>
      </c>
      <c r="R456" s="570" cm="1">
        <f t="array" ref="R456">SUMPRODUCT(('P3'!$M$8:$AV$8=R$9)*('P3'!$B$11:$B$190=$B456)*('P3'!$M$11:$AV$190*1))</f>
        <v>0</v>
      </c>
      <c r="S456" s="511" cm="1">
        <f t="array" ref="S456">SUMPRODUCT(('P3'!$M$8:$AV$8=S$9)*('P3'!$B$11:$B$190=$B456)*('P3'!$M$11:$AV$190*1))</f>
        <v>0</v>
      </c>
      <c r="T456" s="509" cm="1">
        <f t="array" ref="T456">SUMPRODUCT(('P3'!$M$8:$AV$8=T$9)*('P3'!$B$11:$B$190=$B456)*('P3'!$M$11:$AV$190*1))</f>
        <v>0</v>
      </c>
      <c r="U456" s="570" cm="1">
        <f t="array" ref="U456">SUMPRODUCT(('P3'!$M$8:$AV$8=U$9)*('P3'!$B$11:$B$190=$B456)*('P3'!$M$11:$AV$190*1))</f>
        <v>0</v>
      </c>
      <c r="V456" s="511" cm="1">
        <f t="array" ref="V456">SUMPRODUCT(('P3'!$M$8:$AV$8=V$9)*('P3'!$B$11:$B$190=$B456)*('P3'!$M$11:$AV$190*1))</f>
        <v>0</v>
      </c>
      <c r="W456" s="509" cm="1">
        <f t="array" ref="W456">SUMPRODUCT(('P3'!$M$8:$AV$8=W$9)*('P3'!$B$11:$B$190=$B456)*('P3'!$M$11:$AV$190*1))</f>
        <v>0</v>
      </c>
      <c r="X456" s="570" cm="1">
        <f t="array" ref="X456">SUMPRODUCT(('P3'!$M$8:$AV$8=X$9)*('P3'!$B$11:$B$190=$B456)*('P3'!$M$11:$AV$190*1))</f>
        <v>0</v>
      </c>
      <c r="Y456" s="511" cm="1">
        <f t="array" ref="Y456">SUMPRODUCT(('P3'!$M$8:$AV$8=Y$9)*('P3'!$B$11:$B$190=$B456)*('P3'!$M$11:$AV$190*1))</f>
        <v>0</v>
      </c>
      <c r="Z456" s="509" cm="1">
        <f t="array" ref="Z456">SUMPRODUCT(('P3'!$M$8:$AV$8=Z$9)*('P3'!$B$11:$B$190=$B456)*('P3'!$M$11:$AV$190*1))</f>
        <v>0</v>
      </c>
      <c r="AA456" s="570" cm="1">
        <f t="array" ref="AA456">SUMPRODUCT(('P3'!$M$8:$AV$8=AA$9)*('P3'!$B$11:$B$190=$B456)*('P3'!$M$11:$AV$190*1))</f>
        <v>0</v>
      </c>
      <c r="AB456" s="511" cm="1">
        <f t="array" ref="AB456">SUMPRODUCT(('P3'!$M$8:$AV$8=AB$9)*('P3'!$B$11:$B$190=$B456)*('P3'!$M$11:$AV$190*1))</f>
        <v>0</v>
      </c>
      <c r="AC456" s="509" cm="1">
        <f t="array" ref="AC456">SUMPRODUCT(('P3'!$M$8:$AV$8=AC$9)*('P3'!$B$11:$B$190=$B456)*('P3'!$M$11:$AV$190*1))</f>
        <v>0</v>
      </c>
      <c r="AD456" s="570" cm="1">
        <f t="array" ref="AD456">SUMPRODUCT(('P3'!$M$8:$AV$8=AD$9)*('P3'!$B$11:$B$190=$B456)*('P3'!$M$11:$AV$190*1))</f>
        <v>0</v>
      </c>
      <c r="AE456" s="511" cm="1">
        <f t="array" ref="AE456">SUMPRODUCT(('P3'!$M$8:$AV$8=AE$9)*('P3'!$B$11:$B$190=$B456)*('P3'!$M$11:$AV$190*1))</f>
        <v>0</v>
      </c>
      <c r="AF456" s="509" cm="1">
        <f t="array" ref="AF456">SUMPRODUCT(('P3'!$M$8:$AV$8=AF$9)*('P3'!$B$11:$B$190=$B456)*('P3'!$M$11:$AV$190*1))</f>
        <v>0</v>
      </c>
      <c r="AG456" s="570" cm="1">
        <f t="array" ref="AG456">SUMPRODUCT(('P3'!$M$8:$AV$8=AG$9)*('P3'!$B$11:$B$190=$B456)*('P3'!$M$11:$AV$190*1))</f>
        <v>0</v>
      </c>
      <c r="AH456" s="511" cm="1">
        <f t="array" ref="AH456">SUMPRODUCT(('P3'!$M$8:$AV$8=AH$9)*('P3'!$B$11:$B$190=$B456)*('P3'!$M$11:$AV$190*1))</f>
        <v>0</v>
      </c>
      <c r="AI456" s="509" cm="1">
        <f t="array" ref="AI456">SUMPRODUCT(('P3'!$M$8:$AV$8=AI$9)*('P3'!$B$11:$B$190=$B456)*('P3'!$M$11:$AV$190*1))</f>
        <v>0</v>
      </c>
      <c r="AJ456" s="570" cm="1">
        <f t="array" ref="AJ456">SUMPRODUCT(('P3'!$M$8:$AV$8=AJ$9)*('P3'!$B$11:$B$190=$B456)*('P3'!$M$11:$AV$190*1))</f>
        <v>0</v>
      </c>
      <c r="AK456" s="511" cm="1">
        <f t="array" ref="AK456">SUMPRODUCT(('P3'!$M$8:$AV$8=AK$9)*('P3'!$B$11:$B$190=$B456)*('P3'!$M$11:$AV$190*1))</f>
        <v>0</v>
      </c>
      <c r="AL456" s="509" cm="1">
        <f t="array" ref="AL456">SUMPRODUCT(('P3'!$M$8:$AV$8=AL$9)*('P3'!$B$11:$B$190=$B456)*('P3'!$M$11:$AV$190*1))</f>
        <v>0</v>
      </c>
      <c r="AM456" s="570" cm="1">
        <f t="array" ref="AM456">SUMPRODUCT(('P3'!$M$8:$AV$8=AM$9)*('P3'!$B$11:$B$190=$B456)*('P3'!$M$11:$AV$190*1))</f>
        <v>0</v>
      </c>
      <c r="AN456" s="511" cm="1">
        <f t="array" ref="AN456">SUMPRODUCT(('P3'!$M$8:$AV$8=AN$9)*('P3'!$B$11:$B$190=$B456)*('P3'!$M$11:$AV$190*1))</f>
        <v>0</v>
      </c>
      <c r="AO456" s="509" cm="1">
        <f t="array" ref="AO456">SUMPRODUCT(('P3'!$M$8:$AV$8=AO$9)*('P3'!$B$11:$B$190=$B456)*('P3'!$M$11:$AV$190*1))</f>
        <v>0</v>
      </c>
      <c r="AP456" s="570" cm="1">
        <f t="array" ref="AP456">SUMPRODUCT(('P3'!$M$8:$AV$8=AP$9)*('P3'!$B$11:$B$190=$B456)*('P3'!$M$11:$AV$190*1))</f>
        <v>0</v>
      </c>
      <c r="AQ456" s="511" cm="1">
        <f t="array" ref="AQ456">SUMPRODUCT(('P3'!$M$8:$AV$8=AQ$9)*('P3'!$B$11:$B$190=$B456)*('P3'!$M$11:$AV$190*1))</f>
        <v>0</v>
      </c>
      <c r="AR456" s="509" cm="1">
        <f t="array" ref="AR456">SUMPRODUCT(('P3'!$M$8:$AV$8=AR$9)*('P3'!$B$11:$B$190=$B456)*('P3'!$M$11:$AV$190*1))</f>
        <v>0</v>
      </c>
      <c r="AS456" s="570" cm="1">
        <f t="array" ref="AS456">SUMPRODUCT(('P3'!$M$8:$AV$8=AS$9)*('P3'!$B$11:$B$190=$B456)*('P3'!$M$11:$AV$190*1))</f>
        <v>0</v>
      </c>
      <c r="AT456" s="511" cm="1">
        <f t="array" ref="AT456">SUMPRODUCT(('P3'!$M$8:$AV$8=AT$9)*('P3'!$B$11:$B$190=$B456)*('P3'!$M$11:$AV$190*1))</f>
        <v>0</v>
      </c>
      <c r="AU456" s="509" cm="1">
        <f t="array" ref="AU456">SUMPRODUCT(('P3'!$M$8:$AV$8=AU$9)*('P3'!$B$11:$B$190=$B456)*('P3'!$M$11:$AV$190*1))</f>
        <v>0</v>
      </c>
      <c r="AV456" s="570" cm="1">
        <f t="array" ref="AV456">SUMPRODUCT(('P3'!$M$8:$AV$8=AV$9)*('P3'!$B$11:$B$190=$B456)*('P3'!$M$11:$AV$190*1))</f>
        <v>0</v>
      </c>
      <c r="AW456" s="511" cm="1">
        <f t="array" ref="AW456">SUMPRODUCT(('P3'!$M$8:$AV$8=AW$9)*('P3'!$B$11:$B$190=$B456)*('P3'!$M$11:$AV$190*1))</f>
        <v>0</v>
      </c>
      <c r="AX456" s="509" cm="1">
        <f t="array" ref="AX456">SUMPRODUCT(('P3'!$M$8:$AV$8=AX$9)*('P3'!$B$11:$B$190=$B456)*('P3'!$M$11:$AV$190*1))</f>
        <v>0</v>
      </c>
      <c r="AY456" s="570" cm="1">
        <f t="array" ref="AY456">SUMPRODUCT(('P3'!$M$8:$AV$8=AY$9)*('P3'!$B$11:$B$190=$B456)*('P3'!$M$11:$AV$190*1))</f>
        <v>0</v>
      </c>
      <c r="AZ456" s="511" cm="1">
        <f t="array" ref="AZ456">SUMPRODUCT(('P3'!$M$8:$AV$8=AZ$9)*('P3'!$B$11:$B$190=$B456)*('P3'!$M$11:$AV$190*1))</f>
        <v>0</v>
      </c>
      <c r="BA456" s="26"/>
      <c r="BB456" s="398"/>
      <c r="BC456" s="399"/>
      <c r="BD456" s="26"/>
      <c r="BE456" s="381">
        <f t="shared" si="420"/>
        <v>0</v>
      </c>
      <c r="BF456" s="383">
        <f t="shared" si="421"/>
        <v>0</v>
      </c>
      <c r="BG456" s="26"/>
      <c r="BH456" s="381">
        <f t="shared" si="422"/>
        <v>0</v>
      </c>
      <c r="BI456" s="383">
        <f t="shared" si="404"/>
        <v>0</v>
      </c>
    </row>
    <row r="457" spans="2:61" ht="14.5" hidden="1" customHeight="1" outlineLevel="1" x14ac:dyDescent="0.35">
      <c r="B457" s="61" t="s">
        <v>775</v>
      </c>
      <c r="C457" s="62">
        <f>IFERROR(VLOOKUP($B457,'P3'!$B:$AQ,2,FALSE),0)</f>
        <v>0</v>
      </c>
      <c r="D457" s="376">
        <f>IFERROR(VLOOKUP($B457,'P3'!$B:$AQ,3,FALSE),0)</f>
        <v>0</v>
      </c>
      <c r="E457" s="377">
        <f>IFERROR(VLOOKUP($B457,'P3'!$B:$AQ,4,FALSE),0)</f>
        <v>0</v>
      </c>
      <c r="F457" s="376">
        <f>IFERROR(VLOOKUP($B457,'P3'!$B:$AQ,5,FALSE),0)</f>
        <v>0</v>
      </c>
      <c r="G457" s="377">
        <f>IFERROR(VLOOKUP($B457,'P3'!$B:$AQ,6,FALSE),0)</f>
        <v>0</v>
      </c>
      <c r="H457" s="378">
        <f>IFERROR(VLOOKUP($B457,'P3'!$B:$AQ,7,FALSE),0)</f>
        <v>0</v>
      </c>
      <c r="I457" s="379">
        <f>IFERROR(VLOOKUP($B457,'P3'!$B:$AQ,8,FALSE),0)</f>
        <v>0</v>
      </c>
      <c r="J457" s="65">
        <f>IFERROR(VLOOKUP($B457,'P3'!$B:$AQ,9,FALSE),0)</f>
        <v>0</v>
      </c>
      <c r="K457" s="392"/>
      <c r="L457" s="393"/>
      <c r="M457" s="393"/>
      <c r="N457" s="68">
        <f t="shared" si="423"/>
        <v>0</v>
      </c>
      <c r="O457" s="66">
        <f t="shared" si="424"/>
        <v>0</v>
      </c>
      <c r="P457" s="26"/>
      <c r="Q457" s="509" cm="1">
        <f t="array" ref="Q457">SUMPRODUCT(('P3'!$M$8:$AV$8=Q$9)*('P3'!$B$11:$B$190=$B457)*('P3'!$M$11:$AV$190*1))</f>
        <v>0</v>
      </c>
      <c r="R457" s="570" cm="1">
        <f t="array" ref="R457">SUMPRODUCT(('P3'!$M$8:$AV$8=R$9)*('P3'!$B$11:$B$190=$B457)*('P3'!$M$11:$AV$190*1))</f>
        <v>0</v>
      </c>
      <c r="S457" s="511" cm="1">
        <f t="array" ref="S457">SUMPRODUCT(('P3'!$M$8:$AV$8=S$9)*('P3'!$B$11:$B$190=$B457)*('P3'!$M$11:$AV$190*1))</f>
        <v>0</v>
      </c>
      <c r="T457" s="509" cm="1">
        <f t="array" ref="T457">SUMPRODUCT(('P3'!$M$8:$AV$8=T$9)*('P3'!$B$11:$B$190=$B457)*('P3'!$M$11:$AV$190*1))</f>
        <v>0</v>
      </c>
      <c r="U457" s="570" cm="1">
        <f t="array" ref="U457">SUMPRODUCT(('P3'!$M$8:$AV$8=U$9)*('P3'!$B$11:$B$190=$B457)*('P3'!$M$11:$AV$190*1))</f>
        <v>0</v>
      </c>
      <c r="V457" s="511" cm="1">
        <f t="array" ref="V457">SUMPRODUCT(('P3'!$M$8:$AV$8=V$9)*('P3'!$B$11:$B$190=$B457)*('P3'!$M$11:$AV$190*1))</f>
        <v>0</v>
      </c>
      <c r="W457" s="509" cm="1">
        <f t="array" ref="W457">SUMPRODUCT(('P3'!$M$8:$AV$8=W$9)*('P3'!$B$11:$B$190=$B457)*('P3'!$M$11:$AV$190*1))</f>
        <v>0</v>
      </c>
      <c r="X457" s="570" cm="1">
        <f t="array" ref="X457">SUMPRODUCT(('P3'!$M$8:$AV$8=X$9)*('P3'!$B$11:$B$190=$B457)*('P3'!$M$11:$AV$190*1))</f>
        <v>0</v>
      </c>
      <c r="Y457" s="511" cm="1">
        <f t="array" ref="Y457">SUMPRODUCT(('P3'!$M$8:$AV$8=Y$9)*('P3'!$B$11:$B$190=$B457)*('P3'!$M$11:$AV$190*1))</f>
        <v>0</v>
      </c>
      <c r="Z457" s="509" cm="1">
        <f t="array" ref="Z457">SUMPRODUCT(('P3'!$M$8:$AV$8=Z$9)*('P3'!$B$11:$B$190=$B457)*('P3'!$M$11:$AV$190*1))</f>
        <v>0</v>
      </c>
      <c r="AA457" s="570" cm="1">
        <f t="array" ref="AA457">SUMPRODUCT(('P3'!$M$8:$AV$8=AA$9)*('P3'!$B$11:$B$190=$B457)*('P3'!$M$11:$AV$190*1))</f>
        <v>0</v>
      </c>
      <c r="AB457" s="511" cm="1">
        <f t="array" ref="AB457">SUMPRODUCT(('P3'!$M$8:$AV$8=AB$9)*('P3'!$B$11:$B$190=$B457)*('P3'!$M$11:$AV$190*1))</f>
        <v>0</v>
      </c>
      <c r="AC457" s="509" cm="1">
        <f t="array" ref="AC457">SUMPRODUCT(('P3'!$M$8:$AV$8=AC$9)*('P3'!$B$11:$B$190=$B457)*('P3'!$M$11:$AV$190*1))</f>
        <v>0</v>
      </c>
      <c r="AD457" s="570" cm="1">
        <f t="array" ref="AD457">SUMPRODUCT(('P3'!$M$8:$AV$8=AD$9)*('P3'!$B$11:$B$190=$B457)*('P3'!$M$11:$AV$190*1))</f>
        <v>0</v>
      </c>
      <c r="AE457" s="511" cm="1">
        <f t="array" ref="AE457">SUMPRODUCT(('P3'!$M$8:$AV$8=AE$9)*('P3'!$B$11:$B$190=$B457)*('P3'!$M$11:$AV$190*1))</f>
        <v>0</v>
      </c>
      <c r="AF457" s="509" cm="1">
        <f t="array" ref="AF457">SUMPRODUCT(('P3'!$M$8:$AV$8=AF$9)*('P3'!$B$11:$B$190=$B457)*('P3'!$M$11:$AV$190*1))</f>
        <v>0</v>
      </c>
      <c r="AG457" s="570" cm="1">
        <f t="array" ref="AG457">SUMPRODUCT(('P3'!$M$8:$AV$8=AG$9)*('P3'!$B$11:$B$190=$B457)*('P3'!$M$11:$AV$190*1))</f>
        <v>0</v>
      </c>
      <c r="AH457" s="511" cm="1">
        <f t="array" ref="AH457">SUMPRODUCT(('P3'!$M$8:$AV$8=AH$9)*('P3'!$B$11:$B$190=$B457)*('P3'!$M$11:$AV$190*1))</f>
        <v>0</v>
      </c>
      <c r="AI457" s="509" cm="1">
        <f t="array" ref="AI457">SUMPRODUCT(('P3'!$M$8:$AV$8=AI$9)*('P3'!$B$11:$B$190=$B457)*('P3'!$M$11:$AV$190*1))</f>
        <v>0</v>
      </c>
      <c r="AJ457" s="570" cm="1">
        <f t="array" ref="AJ457">SUMPRODUCT(('P3'!$M$8:$AV$8=AJ$9)*('P3'!$B$11:$B$190=$B457)*('P3'!$M$11:$AV$190*1))</f>
        <v>0</v>
      </c>
      <c r="AK457" s="511" cm="1">
        <f t="array" ref="AK457">SUMPRODUCT(('P3'!$M$8:$AV$8=AK$9)*('P3'!$B$11:$B$190=$B457)*('P3'!$M$11:$AV$190*1))</f>
        <v>0</v>
      </c>
      <c r="AL457" s="509" cm="1">
        <f t="array" ref="AL457">SUMPRODUCT(('P3'!$M$8:$AV$8=AL$9)*('P3'!$B$11:$B$190=$B457)*('P3'!$M$11:$AV$190*1))</f>
        <v>0</v>
      </c>
      <c r="AM457" s="570" cm="1">
        <f t="array" ref="AM457">SUMPRODUCT(('P3'!$M$8:$AV$8=AM$9)*('P3'!$B$11:$B$190=$B457)*('P3'!$M$11:$AV$190*1))</f>
        <v>0</v>
      </c>
      <c r="AN457" s="511" cm="1">
        <f t="array" ref="AN457">SUMPRODUCT(('P3'!$M$8:$AV$8=AN$9)*('P3'!$B$11:$B$190=$B457)*('P3'!$M$11:$AV$190*1))</f>
        <v>0</v>
      </c>
      <c r="AO457" s="509" cm="1">
        <f t="array" ref="AO457">SUMPRODUCT(('P3'!$M$8:$AV$8=AO$9)*('P3'!$B$11:$B$190=$B457)*('P3'!$M$11:$AV$190*1))</f>
        <v>0</v>
      </c>
      <c r="AP457" s="570" cm="1">
        <f t="array" ref="AP457">SUMPRODUCT(('P3'!$M$8:$AV$8=AP$9)*('P3'!$B$11:$B$190=$B457)*('P3'!$M$11:$AV$190*1))</f>
        <v>0</v>
      </c>
      <c r="AQ457" s="511" cm="1">
        <f t="array" ref="AQ457">SUMPRODUCT(('P3'!$M$8:$AV$8=AQ$9)*('P3'!$B$11:$B$190=$B457)*('P3'!$M$11:$AV$190*1))</f>
        <v>0</v>
      </c>
      <c r="AR457" s="509" cm="1">
        <f t="array" ref="AR457">SUMPRODUCT(('P3'!$M$8:$AV$8=AR$9)*('P3'!$B$11:$B$190=$B457)*('P3'!$M$11:$AV$190*1))</f>
        <v>0</v>
      </c>
      <c r="AS457" s="570" cm="1">
        <f t="array" ref="AS457">SUMPRODUCT(('P3'!$M$8:$AV$8=AS$9)*('P3'!$B$11:$B$190=$B457)*('P3'!$M$11:$AV$190*1))</f>
        <v>0</v>
      </c>
      <c r="AT457" s="511" cm="1">
        <f t="array" ref="AT457">SUMPRODUCT(('P3'!$M$8:$AV$8=AT$9)*('P3'!$B$11:$B$190=$B457)*('P3'!$M$11:$AV$190*1))</f>
        <v>0</v>
      </c>
      <c r="AU457" s="509" cm="1">
        <f t="array" ref="AU457">SUMPRODUCT(('P3'!$M$8:$AV$8=AU$9)*('P3'!$B$11:$B$190=$B457)*('P3'!$M$11:$AV$190*1))</f>
        <v>0</v>
      </c>
      <c r="AV457" s="570" cm="1">
        <f t="array" ref="AV457">SUMPRODUCT(('P3'!$M$8:$AV$8=AV$9)*('P3'!$B$11:$B$190=$B457)*('P3'!$M$11:$AV$190*1))</f>
        <v>0</v>
      </c>
      <c r="AW457" s="511" cm="1">
        <f t="array" ref="AW457">SUMPRODUCT(('P3'!$M$8:$AV$8=AW$9)*('P3'!$B$11:$B$190=$B457)*('P3'!$M$11:$AV$190*1))</f>
        <v>0</v>
      </c>
      <c r="AX457" s="509" cm="1">
        <f t="array" ref="AX457">SUMPRODUCT(('P3'!$M$8:$AV$8=AX$9)*('P3'!$B$11:$B$190=$B457)*('P3'!$M$11:$AV$190*1))</f>
        <v>0</v>
      </c>
      <c r="AY457" s="570" cm="1">
        <f t="array" ref="AY457">SUMPRODUCT(('P3'!$M$8:$AV$8=AY$9)*('P3'!$B$11:$B$190=$B457)*('P3'!$M$11:$AV$190*1))</f>
        <v>0</v>
      </c>
      <c r="AZ457" s="511" cm="1">
        <f t="array" ref="AZ457">SUMPRODUCT(('P3'!$M$8:$AV$8=AZ$9)*('P3'!$B$11:$B$190=$B457)*('P3'!$M$11:$AV$190*1))</f>
        <v>0</v>
      </c>
      <c r="BA457" s="26"/>
      <c r="BB457" s="398"/>
      <c r="BC457" s="399"/>
      <c r="BD457" s="26"/>
      <c r="BE457" s="381">
        <f t="shared" si="420"/>
        <v>0</v>
      </c>
      <c r="BF457" s="383">
        <f t="shared" si="421"/>
        <v>0</v>
      </c>
      <c r="BG457" s="26"/>
      <c r="BH457" s="381">
        <f t="shared" si="422"/>
        <v>0</v>
      </c>
      <c r="BI457" s="383">
        <f t="shared" si="404"/>
        <v>0</v>
      </c>
    </row>
    <row r="458" spans="2:61" ht="14.5" hidden="1" customHeight="1" outlineLevel="1" x14ac:dyDescent="0.35">
      <c r="B458" s="61" t="s">
        <v>776</v>
      </c>
      <c r="C458" s="62">
        <f>IFERROR(VLOOKUP($B458,'P3'!$B:$AQ,2,FALSE),0)</f>
        <v>0</v>
      </c>
      <c r="D458" s="376">
        <f>IFERROR(VLOOKUP($B458,'P3'!$B:$AQ,3,FALSE),0)</f>
        <v>0</v>
      </c>
      <c r="E458" s="377">
        <f>IFERROR(VLOOKUP($B458,'P3'!$B:$AQ,4,FALSE),0)</f>
        <v>0</v>
      </c>
      <c r="F458" s="376">
        <f>IFERROR(VLOOKUP($B458,'P3'!$B:$AQ,5,FALSE),0)</f>
        <v>0</v>
      </c>
      <c r="G458" s="377">
        <f>IFERROR(VLOOKUP($B458,'P3'!$B:$AQ,6,FALSE),0)</f>
        <v>0</v>
      </c>
      <c r="H458" s="378">
        <f>IFERROR(VLOOKUP($B458,'P3'!$B:$AQ,7,FALSE),0)</f>
        <v>0</v>
      </c>
      <c r="I458" s="379">
        <f>IFERROR(VLOOKUP($B458,'P3'!$B:$AQ,8,FALSE),0)</f>
        <v>0</v>
      </c>
      <c r="J458" s="65">
        <f>IFERROR(VLOOKUP($B458,'P3'!$B:$AQ,9,FALSE),0)</f>
        <v>0</v>
      </c>
      <c r="K458" s="392"/>
      <c r="L458" s="393"/>
      <c r="M458" s="393"/>
      <c r="N458" s="68">
        <f t="shared" si="423"/>
        <v>0</v>
      </c>
      <c r="O458" s="66">
        <f t="shared" si="424"/>
        <v>0</v>
      </c>
      <c r="P458" s="26"/>
      <c r="Q458" s="509" cm="1">
        <f t="array" ref="Q458">SUMPRODUCT(('P3'!$M$8:$AV$8=Q$9)*('P3'!$B$11:$B$190=$B458)*('P3'!$M$11:$AV$190*1))</f>
        <v>0</v>
      </c>
      <c r="R458" s="570" cm="1">
        <f t="array" ref="R458">SUMPRODUCT(('P3'!$M$8:$AV$8=R$9)*('P3'!$B$11:$B$190=$B458)*('P3'!$M$11:$AV$190*1))</f>
        <v>0</v>
      </c>
      <c r="S458" s="511" cm="1">
        <f t="array" ref="S458">SUMPRODUCT(('P3'!$M$8:$AV$8=S$9)*('P3'!$B$11:$B$190=$B458)*('P3'!$M$11:$AV$190*1))</f>
        <v>0</v>
      </c>
      <c r="T458" s="509" cm="1">
        <f t="array" ref="T458">SUMPRODUCT(('P3'!$M$8:$AV$8=T$9)*('P3'!$B$11:$B$190=$B458)*('P3'!$M$11:$AV$190*1))</f>
        <v>0</v>
      </c>
      <c r="U458" s="570" cm="1">
        <f t="array" ref="U458">SUMPRODUCT(('P3'!$M$8:$AV$8=U$9)*('P3'!$B$11:$B$190=$B458)*('P3'!$M$11:$AV$190*1))</f>
        <v>0</v>
      </c>
      <c r="V458" s="511" cm="1">
        <f t="array" ref="V458">SUMPRODUCT(('P3'!$M$8:$AV$8=V$9)*('P3'!$B$11:$B$190=$B458)*('P3'!$M$11:$AV$190*1))</f>
        <v>0</v>
      </c>
      <c r="W458" s="509" cm="1">
        <f t="array" ref="W458">SUMPRODUCT(('P3'!$M$8:$AV$8=W$9)*('P3'!$B$11:$B$190=$B458)*('P3'!$M$11:$AV$190*1))</f>
        <v>0</v>
      </c>
      <c r="X458" s="570" cm="1">
        <f t="array" ref="X458">SUMPRODUCT(('P3'!$M$8:$AV$8=X$9)*('P3'!$B$11:$B$190=$B458)*('P3'!$M$11:$AV$190*1))</f>
        <v>0</v>
      </c>
      <c r="Y458" s="511" cm="1">
        <f t="array" ref="Y458">SUMPRODUCT(('P3'!$M$8:$AV$8=Y$9)*('P3'!$B$11:$B$190=$B458)*('P3'!$M$11:$AV$190*1))</f>
        <v>0</v>
      </c>
      <c r="Z458" s="509" cm="1">
        <f t="array" ref="Z458">SUMPRODUCT(('P3'!$M$8:$AV$8=Z$9)*('P3'!$B$11:$B$190=$B458)*('P3'!$M$11:$AV$190*1))</f>
        <v>0</v>
      </c>
      <c r="AA458" s="570" cm="1">
        <f t="array" ref="AA458">SUMPRODUCT(('P3'!$M$8:$AV$8=AA$9)*('P3'!$B$11:$B$190=$B458)*('P3'!$M$11:$AV$190*1))</f>
        <v>0</v>
      </c>
      <c r="AB458" s="511" cm="1">
        <f t="array" ref="AB458">SUMPRODUCT(('P3'!$M$8:$AV$8=AB$9)*('P3'!$B$11:$B$190=$B458)*('P3'!$M$11:$AV$190*1))</f>
        <v>0</v>
      </c>
      <c r="AC458" s="509" cm="1">
        <f t="array" ref="AC458">SUMPRODUCT(('P3'!$M$8:$AV$8=AC$9)*('P3'!$B$11:$B$190=$B458)*('P3'!$M$11:$AV$190*1))</f>
        <v>0</v>
      </c>
      <c r="AD458" s="570" cm="1">
        <f t="array" ref="AD458">SUMPRODUCT(('P3'!$M$8:$AV$8=AD$9)*('P3'!$B$11:$B$190=$B458)*('P3'!$M$11:$AV$190*1))</f>
        <v>0</v>
      </c>
      <c r="AE458" s="511" cm="1">
        <f t="array" ref="AE458">SUMPRODUCT(('P3'!$M$8:$AV$8=AE$9)*('P3'!$B$11:$B$190=$B458)*('P3'!$M$11:$AV$190*1))</f>
        <v>0</v>
      </c>
      <c r="AF458" s="509" cm="1">
        <f t="array" ref="AF458">SUMPRODUCT(('P3'!$M$8:$AV$8=AF$9)*('P3'!$B$11:$B$190=$B458)*('P3'!$M$11:$AV$190*1))</f>
        <v>0</v>
      </c>
      <c r="AG458" s="570" cm="1">
        <f t="array" ref="AG458">SUMPRODUCT(('P3'!$M$8:$AV$8=AG$9)*('P3'!$B$11:$B$190=$B458)*('P3'!$M$11:$AV$190*1))</f>
        <v>0</v>
      </c>
      <c r="AH458" s="511" cm="1">
        <f t="array" ref="AH458">SUMPRODUCT(('P3'!$M$8:$AV$8=AH$9)*('P3'!$B$11:$B$190=$B458)*('P3'!$M$11:$AV$190*1))</f>
        <v>0</v>
      </c>
      <c r="AI458" s="509" cm="1">
        <f t="array" ref="AI458">SUMPRODUCT(('P3'!$M$8:$AV$8=AI$9)*('P3'!$B$11:$B$190=$B458)*('P3'!$M$11:$AV$190*1))</f>
        <v>0</v>
      </c>
      <c r="AJ458" s="570" cm="1">
        <f t="array" ref="AJ458">SUMPRODUCT(('P3'!$M$8:$AV$8=AJ$9)*('P3'!$B$11:$B$190=$B458)*('P3'!$M$11:$AV$190*1))</f>
        <v>0</v>
      </c>
      <c r="AK458" s="511" cm="1">
        <f t="array" ref="AK458">SUMPRODUCT(('P3'!$M$8:$AV$8=AK$9)*('P3'!$B$11:$B$190=$B458)*('P3'!$M$11:$AV$190*1))</f>
        <v>0</v>
      </c>
      <c r="AL458" s="509" cm="1">
        <f t="array" ref="AL458">SUMPRODUCT(('P3'!$M$8:$AV$8=AL$9)*('P3'!$B$11:$B$190=$B458)*('P3'!$M$11:$AV$190*1))</f>
        <v>0</v>
      </c>
      <c r="AM458" s="570" cm="1">
        <f t="array" ref="AM458">SUMPRODUCT(('P3'!$M$8:$AV$8=AM$9)*('P3'!$B$11:$B$190=$B458)*('P3'!$M$11:$AV$190*1))</f>
        <v>0</v>
      </c>
      <c r="AN458" s="511" cm="1">
        <f t="array" ref="AN458">SUMPRODUCT(('P3'!$M$8:$AV$8=AN$9)*('P3'!$B$11:$B$190=$B458)*('P3'!$M$11:$AV$190*1))</f>
        <v>0</v>
      </c>
      <c r="AO458" s="509" cm="1">
        <f t="array" ref="AO458">SUMPRODUCT(('P3'!$M$8:$AV$8=AO$9)*('P3'!$B$11:$B$190=$B458)*('P3'!$M$11:$AV$190*1))</f>
        <v>0</v>
      </c>
      <c r="AP458" s="570" cm="1">
        <f t="array" ref="AP458">SUMPRODUCT(('P3'!$M$8:$AV$8=AP$9)*('P3'!$B$11:$B$190=$B458)*('P3'!$M$11:$AV$190*1))</f>
        <v>0</v>
      </c>
      <c r="AQ458" s="511" cm="1">
        <f t="array" ref="AQ458">SUMPRODUCT(('P3'!$M$8:$AV$8=AQ$9)*('P3'!$B$11:$B$190=$B458)*('P3'!$M$11:$AV$190*1))</f>
        <v>0</v>
      </c>
      <c r="AR458" s="509" cm="1">
        <f t="array" ref="AR458">SUMPRODUCT(('P3'!$M$8:$AV$8=AR$9)*('P3'!$B$11:$B$190=$B458)*('P3'!$M$11:$AV$190*1))</f>
        <v>0</v>
      </c>
      <c r="AS458" s="570" cm="1">
        <f t="array" ref="AS458">SUMPRODUCT(('P3'!$M$8:$AV$8=AS$9)*('P3'!$B$11:$B$190=$B458)*('P3'!$M$11:$AV$190*1))</f>
        <v>0</v>
      </c>
      <c r="AT458" s="511" cm="1">
        <f t="array" ref="AT458">SUMPRODUCT(('P3'!$M$8:$AV$8=AT$9)*('P3'!$B$11:$B$190=$B458)*('P3'!$M$11:$AV$190*1))</f>
        <v>0</v>
      </c>
      <c r="AU458" s="509" cm="1">
        <f t="array" ref="AU458">SUMPRODUCT(('P3'!$M$8:$AV$8=AU$9)*('P3'!$B$11:$B$190=$B458)*('P3'!$M$11:$AV$190*1))</f>
        <v>0</v>
      </c>
      <c r="AV458" s="570" cm="1">
        <f t="array" ref="AV458">SUMPRODUCT(('P3'!$M$8:$AV$8=AV$9)*('P3'!$B$11:$B$190=$B458)*('P3'!$M$11:$AV$190*1))</f>
        <v>0</v>
      </c>
      <c r="AW458" s="511" cm="1">
        <f t="array" ref="AW458">SUMPRODUCT(('P3'!$M$8:$AV$8=AW$9)*('P3'!$B$11:$B$190=$B458)*('P3'!$M$11:$AV$190*1))</f>
        <v>0</v>
      </c>
      <c r="AX458" s="509" cm="1">
        <f t="array" ref="AX458">SUMPRODUCT(('P3'!$M$8:$AV$8=AX$9)*('P3'!$B$11:$B$190=$B458)*('P3'!$M$11:$AV$190*1))</f>
        <v>0</v>
      </c>
      <c r="AY458" s="570" cm="1">
        <f t="array" ref="AY458">SUMPRODUCT(('P3'!$M$8:$AV$8=AY$9)*('P3'!$B$11:$B$190=$B458)*('P3'!$M$11:$AV$190*1))</f>
        <v>0</v>
      </c>
      <c r="AZ458" s="511" cm="1">
        <f t="array" ref="AZ458">SUMPRODUCT(('P3'!$M$8:$AV$8=AZ$9)*('P3'!$B$11:$B$190=$B458)*('P3'!$M$11:$AV$190*1))</f>
        <v>0</v>
      </c>
      <c r="BA458" s="26"/>
      <c r="BB458" s="398"/>
      <c r="BC458" s="399"/>
      <c r="BD458" s="26"/>
      <c r="BE458" s="381">
        <f t="shared" si="420"/>
        <v>0</v>
      </c>
      <c r="BF458" s="383">
        <f t="shared" si="421"/>
        <v>0</v>
      </c>
      <c r="BG458" s="26"/>
      <c r="BH458" s="381">
        <f t="shared" si="422"/>
        <v>0</v>
      </c>
      <c r="BI458" s="383">
        <f t="shared" si="404"/>
        <v>0</v>
      </c>
    </row>
    <row r="459" spans="2:61" ht="14.5" hidden="1" customHeight="1" outlineLevel="1" x14ac:dyDescent="0.35">
      <c r="B459" s="61" t="s">
        <v>777</v>
      </c>
      <c r="C459" s="62">
        <f>IFERROR(VLOOKUP($B459,'P3'!$B:$AQ,2,FALSE),0)</f>
        <v>0</v>
      </c>
      <c r="D459" s="376">
        <f>IFERROR(VLOOKUP($B459,'P3'!$B:$AQ,3,FALSE),0)</f>
        <v>0</v>
      </c>
      <c r="E459" s="377">
        <f>IFERROR(VLOOKUP($B459,'P3'!$B:$AQ,4,FALSE),0)</f>
        <v>0</v>
      </c>
      <c r="F459" s="376">
        <f>IFERROR(VLOOKUP($B459,'P3'!$B:$AQ,5,FALSE),0)</f>
        <v>0</v>
      </c>
      <c r="G459" s="377">
        <f>IFERROR(VLOOKUP($B459,'P3'!$B:$AQ,6,FALSE),0)</f>
        <v>0</v>
      </c>
      <c r="H459" s="378">
        <f>IFERROR(VLOOKUP($B459,'P3'!$B:$AQ,7,FALSE),0)</f>
        <v>0</v>
      </c>
      <c r="I459" s="379">
        <f>IFERROR(VLOOKUP($B459,'P3'!$B:$AQ,8,FALSE),0)</f>
        <v>0</v>
      </c>
      <c r="J459" s="65">
        <f>IFERROR(VLOOKUP($B459,'P3'!$B:$AQ,9,FALSE),0)</f>
        <v>0</v>
      </c>
      <c r="K459" s="392"/>
      <c r="L459" s="393"/>
      <c r="M459" s="393"/>
      <c r="N459" s="68">
        <f t="shared" si="423"/>
        <v>0</v>
      </c>
      <c r="O459" s="66">
        <f t="shared" si="424"/>
        <v>0</v>
      </c>
      <c r="P459" s="26"/>
      <c r="Q459" s="509" cm="1">
        <f t="array" ref="Q459">SUMPRODUCT(('P3'!$M$8:$AV$8=Q$9)*('P3'!$B$11:$B$190=$B459)*('P3'!$M$11:$AV$190*1))</f>
        <v>0</v>
      </c>
      <c r="R459" s="570" cm="1">
        <f t="array" ref="R459">SUMPRODUCT(('P3'!$M$8:$AV$8=R$9)*('P3'!$B$11:$B$190=$B459)*('P3'!$M$11:$AV$190*1))</f>
        <v>0</v>
      </c>
      <c r="S459" s="511" cm="1">
        <f t="array" ref="S459">SUMPRODUCT(('P3'!$M$8:$AV$8=S$9)*('P3'!$B$11:$B$190=$B459)*('P3'!$M$11:$AV$190*1))</f>
        <v>0</v>
      </c>
      <c r="T459" s="509" cm="1">
        <f t="array" ref="T459">SUMPRODUCT(('P3'!$M$8:$AV$8=T$9)*('P3'!$B$11:$B$190=$B459)*('P3'!$M$11:$AV$190*1))</f>
        <v>0</v>
      </c>
      <c r="U459" s="570" cm="1">
        <f t="array" ref="U459">SUMPRODUCT(('P3'!$M$8:$AV$8=U$9)*('P3'!$B$11:$B$190=$B459)*('P3'!$M$11:$AV$190*1))</f>
        <v>0</v>
      </c>
      <c r="V459" s="511" cm="1">
        <f t="array" ref="V459">SUMPRODUCT(('P3'!$M$8:$AV$8=V$9)*('P3'!$B$11:$B$190=$B459)*('P3'!$M$11:$AV$190*1))</f>
        <v>0</v>
      </c>
      <c r="W459" s="509" cm="1">
        <f t="array" ref="W459">SUMPRODUCT(('P3'!$M$8:$AV$8=W$9)*('P3'!$B$11:$B$190=$B459)*('P3'!$M$11:$AV$190*1))</f>
        <v>0</v>
      </c>
      <c r="X459" s="570" cm="1">
        <f t="array" ref="X459">SUMPRODUCT(('P3'!$M$8:$AV$8=X$9)*('P3'!$B$11:$B$190=$B459)*('P3'!$M$11:$AV$190*1))</f>
        <v>0</v>
      </c>
      <c r="Y459" s="511" cm="1">
        <f t="array" ref="Y459">SUMPRODUCT(('P3'!$M$8:$AV$8=Y$9)*('P3'!$B$11:$B$190=$B459)*('P3'!$M$11:$AV$190*1))</f>
        <v>0</v>
      </c>
      <c r="Z459" s="509" cm="1">
        <f t="array" ref="Z459">SUMPRODUCT(('P3'!$M$8:$AV$8=Z$9)*('P3'!$B$11:$B$190=$B459)*('P3'!$M$11:$AV$190*1))</f>
        <v>0</v>
      </c>
      <c r="AA459" s="570" cm="1">
        <f t="array" ref="AA459">SUMPRODUCT(('P3'!$M$8:$AV$8=AA$9)*('P3'!$B$11:$B$190=$B459)*('P3'!$M$11:$AV$190*1))</f>
        <v>0</v>
      </c>
      <c r="AB459" s="511" cm="1">
        <f t="array" ref="AB459">SUMPRODUCT(('P3'!$M$8:$AV$8=AB$9)*('P3'!$B$11:$B$190=$B459)*('P3'!$M$11:$AV$190*1))</f>
        <v>0</v>
      </c>
      <c r="AC459" s="509" cm="1">
        <f t="array" ref="AC459">SUMPRODUCT(('P3'!$M$8:$AV$8=AC$9)*('P3'!$B$11:$B$190=$B459)*('P3'!$M$11:$AV$190*1))</f>
        <v>0</v>
      </c>
      <c r="AD459" s="570" cm="1">
        <f t="array" ref="AD459">SUMPRODUCT(('P3'!$M$8:$AV$8=AD$9)*('P3'!$B$11:$B$190=$B459)*('P3'!$M$11:$AV$190*1))</f>
        <v>0</v>
      </c>
      <c r="AE459" s="511" cm="1">
        <f t="array" ref="AE459">SUMPRODUCT(('P3'!$M$8:$AV$8=AE$9)*('P3'!$B$11:$B$190=$B459)*('P3'!$M$11:$AV$190*1))</f>
        <v>0</v>
      </c>
      <c r="AF459" s="509" cm="1">
        <f t="array" ref="AF459">SUMPRODUCT(('P3'!$M$8:$AV$8=AF$9)*('P3'!$B$11:$B$190=$B459)*('P3'!$M$11:$AV$190*1))</f>
        <v>0</v>
      </c>
      <c r="AG459" s="570" cm="1">
        <f t="array" ref="AG459">SUMPRODUCT(('P3'!$M$8:$AV$8=AG$9)*('P3'!$B$11:$B$190=$B459)*('P3'!$M$11:$AV$190*1))</f>
        <v>0</v>
      </c>
      <c r="AH459" s="511" cm="1">
        <f t="array" ref="AH459">SUMPRODUCT(('P3'!$M$8:$AV$8=AH$9)*('P3'!$B$11:$B$190=$B459)*('P3'!$M$11:$AV$190*1))</f>
        <v>0</v>
      </c>
      <c r="AI459" s="509" cm="1">
        <f t="array" ref="AI459">SUMPRODUCT(('P3'!$M$8:$AV$8=AI$9)*('P3'!$B$11:$B$190=$B459)*('P3'!$M$11:$AV$190*1))</f>
        <v>0</v>
      </c>
      <c r="AJ459" s="570" cm="1">
        <f t="array" ref="AJ459">SUMPRODUCT(('P3'!$M$8:$AV$8=AJ$9)*('P3'!$B$11:$B$190=$B459)*('P3'!$M$11:$AV$190*1))</f>
        <v>0</v>
      </c>
      <c r="AK459" s="511" cm="1">
        <f t="array" ref="AK459">SUMPRODUCT(('P3'!$M$8:$AV$8=AK$9)*('P3'!$B$11:$B$190=$B459)*('P3'!$M$11:$AV$190*1))</f>
        <v>0</v>
      </c>
      <c r="AL459" s="509" cm="1">
        <f t="array" ref="AL459">SUMPRODUCT(('P3'!$M$8:$AV$8=AL$9)*('P3'!$B$11:$B$190=$B459)*('P3'!$M$11:$AV$190*1))</f>
        <v>0</v>
      </c>
      <c r="AM459" s="570" cm="1">
        <f t="array" ref="AM459">SUMPRODUCT(('P3'!$M$8:$AV$8=AM$9)*('P3'!$B$11:$B$190=$B459)*('P3'!$M$11:$AV$190*1))</f>
        <v>0</v>
      </c>
      <c r="AN459" s="511" cm="1">
        <f t="array" ref="AN459">SUMPRODUCT(('P3'!$M$8:$AV$8=AN$9)*('P3'!$B$11:$B$190=$B459)*('P3'!$M$11:$AV$190*1))</f>
        <v>0</v>
      </c>
      <c r="AO459" s="509" cm="1">
        <f t="array" ref="AO459">SUMPRODUCT(('P3'!$M$8:$AV$8=AO$9)*('P3'!$B$11:$B$190=$B459)*('P3'!$M$11:$AV$190*1))</f>
        <v>0</v>
      </c>
      <c r="AP459" s="570" cm="1">
        <f t="array" ref="AP459">SUMPRODUCT(('P3'!$M$8:$AV$8=AP$9)*('P3'!$B$11:$B$190=$B459)*('P3'!$M$11:$AV$190*1))</f>
        <v>0</v>
      </c>
      <c r="AQ459" s="511" cm="1">
        <f t="array" ref="AQ459">SUMPRODUCT(('P3'!$M$8:$AV$8=AQ$9)*('P3'!$B$11:$B$190=$B459)*('P3'!$M$11:$AV$190*1))</f>
        <v>0</v>
      </c>
      <c r="AR459" s="509" cm="1">
        <f t="array" ref="AR459">SUMPRODUCT(('P3'!$M$8:$AV$8=AR$9)*('P3'!$B$11:$B$190=$B459)*('P3'!$M$11:$AV$190*1))</f>
        <v>0</v>
      </c>
      <c r="AS459" s="570" cm="1">
        <f t="array" ref="AS459">SUMPRODUCT(('P3'!$M$8:$AV$8=AS$9)*('P3'!$B$11:$B$190=$B459)*('P3'!$M$11:$AV$190*1))</f>
        <v>0</v>
      </c>
      <c r="AT459" s="511" cm="1">
        <f t="array" ref="AT459">SUMPRODUCT(('P3'!$M$8:$AV$8=AT$9)*('P3'!$B$11:$B$190=$B459)*('P3'!$M$11:$AV$190*1))</f>
        <v>0</v>
      </c>
      <c r="AU459" s="509" cm="1">
        <f t="array" ref="AU459">SUMPRODUCT(('P3'!$M$8:$AV$8=AU$9)*('P3'!$B$11:$B$190=$B459)*('P3'!$M$11:$AV$190*1))</f>
        <v>0</v>
      </c>
      <c r="AV459" s="570" cm="1">
        <f t="array" ref="AV459">SUMPRODUCT(('P3'!$M$8:$AV$8=AV$9)*('P3'!$B$11:$B$190=$B459)*('P3'!$M$11:$AV$190*1))</f>
        <v>0</v>
      </c>
      <c r="AW459" s="511" cm="1">
        <f t="array" ref="AW459">SUMPRODUCT(('P3'!$M$8:$AV$8=AW$9)*('P3'!$B$11:$B$190=$B459)*('P3'!$M$11:$AV$190*1))</f>
        <v>0</v>
      </c>
      <c r="AX459" s="509" cm="1">
        <f t="array" ref="AX459">SUMPRODUCT(('P3'!$M$8:$AV$8=AX$9)*('P3'!$B$11:$B$190=$B459)*('P3'!$M$11:$AV$190*1))</f>
        <v>0</v>
      </c>
      <c r="AY459" s="570" cm="1">
        <f t="array" ref="AY459">SUMPRODUCT(('P3'!$M$8:$AV$8=AY$9)*('P3'!$B$11:$B$190=$B459)*('P3'!$M$11:$AV$190*1))</f>
        <v>0</v>
      </c>
      <c r="AZ459" s="511" cm="1">
        <f t="array" ref="AZ459">SUMPRODUCT(('P3'!$M$8:$AV$8=AZ$9)*('P3'!$B$11:$B$190=$B459)*('P3'!$M$11:$AV$190*1))</f>
        <v>0</v>
      </c>
      <c r="BA459" s="26"/>
      <c r="BB459" s="398"/>
      <c r="BC459" s="399"/>
      <c r="BD459" s="26"/>
      <c r="BE459" s="381">
        <f t="shared" si="420"/>
        <v>0</v>
      </c>
      <c r="BF459" s="383">
        <f t="shared" si="421"/>
        <v>0</v>
      </c>
      <c r="BG459" s="26"/>
      <c r="BH459" s="381">
        <f t="shared" si="422"/>
        <v>0</v>
      </c>
      <c r="BI459" s="383">
        <f t="shared" si="404"/>
        <v>0</v>
      </c>
    </row>
    <row r="460" spans="2:61" ht="14.5" hidden="1" customHeight="1" outlineLevel="1" x14ac:dyDescent="0.35">
      <c r="B460" s="61" t="s">
        <v>778</v>
      </c>
      <c r="C460" s="62">
        <f>IFERROR(VLOOKUP($B460,'P3'!$B:$AQ,2,FALSE),0)</f>
        <v>0</v>
      </c>
      <c r="D460" s="376">
        <f>IFERROR(VLOOKUP($B460,'P3'!$B:$AQ,3,FALSE),0)</f>
        <v>0</v>
      </c>
      <c r="E460" s="377">
        <f>IFERROR(VLOOKUP($B460,'P3'!$B:$AQ,4,FALSE),0)</f>
        <v>0</v>
      </c>
      <c r="F460" s="376">
        <f>IFERROR(VLOOKUP($B460,'P3'!$B:$AQ,5,FALSE),0)</f>
        <v>0</v>
      </c>
      <c r="G460" s="377">
        <f>IFERROR(VLOOKUP($B460,'P3'!$B:$AQ,6,FALSE),0)</f>
        <v>0</v>
      </c>
      <c r="H460" s="378">
        <f>IFERROR(VLOOKUP($B460,'P3'!$B:$AQ,7,FALSE),0)</f>
        <v>0</v>
      </c>
      <c r="I460" s="379">
        <f>IFERROR(VLOOKUP($B460,'P3'!$B:$AQ,8,FALSE),0)</f>
        <v>0</v>
      </c>
      <c r="J460" s="65">
        <f>IFERROR(VLOOKUP($B460,'P3'!$B:$AQ,9,FALSE),0)</f>
        <v>0</v>
      </c>
      <c r="K460" s="392"/>
      <c r="L460" s="393"/>
      <c r="M460" s="393"/>
      <c r="N460" s="68">
        <f t="shared" si="423"/>
        <v>0</v>
      </c>
      <c r="O460" s="66">
        <f t="shared" si="424"/>
        <v>0</v>
      </c>
      <c r="P460" s="26"/>
      <c r="Q460" s="509" cm="1">
        <f t="array" ref="Q460">SUMPRODUCT(('P3'!$M$8:$AV$8=Q$9)*('P3'!$B$11:$B$190=$B460)*('P3'!$M$11:$AV$190*1))</f>
        <v>0</v>
      </c>
      <c r="R460" s="570" cm="1">
        <f t="array" ref="R460">SUMPRODUCT(('P3'!$M$8:$AV$8=R$9)*('P3'!$B$11:$B$190=$B460)*('P3'!$M$11:$AV$190*1))</f>
        <v>0</v>
      </c>
      <c r="S460" s="511" cm="1">
        <f t="array" ref="S460">SUMPRODUCT(('P3'!$M$8:$AV$8=S$9)*('P3'!$B$11:$B$190=$B460)*('P3'!$M$11:$AV$190*1))</f>
        <v>0</v>
      </c>
      <c r="T460" s="509" cm="1">
        <f t="array" ref="T460">SUMPRODUCT(('P3'!$M$8:$AV$8=T$9)*('P3'!$B$11:$B$190=$B460)*('P3'!$M$11:$AV$190*1))</f>
        <v>0</v>
      </c>
      <c r="U460" s="570" cm="1">
        <f t="array" ref="U460">SUMPRODUCT(('P3'!$M$8:$AV$8=U$9)*('P3'!$B$11:$B$190=$B460)*('P3'!$M$11:$AV$190*1))</f>
        <v>0</v>
      </c>
      <c r="V460" s="511" cm="1">
        <f t="array" ref="V460">SUMPRODUCT(('P3'!$M$8:$AV$8=V$9)*('P3'!$B$11:$B$190=$B460)*('P3'!$M$11:$AV$190*1))</f>
        <v>0</v>
      </c>
      <c r="W460" s="509" cm="1">
        <f t="array" ref="W460">SUMPRODUCT(('P3'!$M$8:$AV$8=W$9)*('P3'!$B$11:$B$190=$B460)*('P3'!$M$11:$AV$190*1))</f>
        <v>0</v>
      </c>
      <c r="X460" s="570" cm="1">
        <f t="array" ref="X460">SUMPRODUCT(('P3'!$M$8:$AV$8=X$9)*('P3'!$B$11:$B$190=$B460)*('P3'!$M$11:$AV$190*1))</f>
        <v>0</v>
      </c>
      <c r="Y460" s="511" cm="1">
        <f t="array" ref="Y460">SUMPRODUCT(('P3'!$M$8:$AV$8=Y$9)*('P3'!$B$11:$B$190=$B460)*('P3'!$M$11:$AV$190*1))</f>
        <v>0</v>
      </c>
      <c r="Z460" s="509" cm="1">
        <f t="array" ref="Z460">SUMPRODUCT(('P3'!$M$8:$AV$8=Z$9)*('P3'!$B$11:$B$190=$B460)*('P3'!$M$11:$AV$190*1))</f>
        <v>0</v>
      </c>
      <c r="AA460" s="570" cm="1">
        <f t="array" ref="AA460">SUMPRODUCT(('P3'!$M$8:$AV$8=AA$9)*('P3'!$B$11:$B$190=$B460)*('P3'!$M$11:$AV$190*1))</f>
        <v>0</v>
      </c>
      <c r="AB460" s="511" cm="1">
        <f t="array" ref="AB460">SUMPRODUCT(('P3'!$M$8:$AV$8=AB$9)*('P3'!$B$11:$B$190=$B460)*('P3'!$M$11:$AV$190*1))</f>
        <v>0</v>
      </c>
      <c r="AC460" s="509" cm="1">
        <f t="array" ref="AC460">SUMPRODUCT(('P3'!$M$8:$AV$8=AC$9)*('P3'!$B$11:$B$190=$B460)*('P3'!$M$11:$AV$190*1))</f>
        <v>0</v>
      </c>
      <c r="AD460" s="570" cm="1">
        <f t="array" ref="AD460">SUMPRODUCT(('P3'!$M$8:$AV$8=AD$9)*('P3'!$B$11:$B$190=$B460)*('P3'!$M$11:$AV$190*1))</f>
        <v>0</v>
      </c>
      <c r="AE460" s="511" cm="1">
        <f t="array" ref="AE460">SUMPRODUCT(('P3'!$M$8:$AV$8=AE$9)*('P3'!$B$11:$B$190=$B460)*('P3'!$M$11:$AV$190*1))</f>
        <v>0</v>
      </c>
      <c r="AF460" s="509" cm="1">
        <f t="array" ref="AF460">SUMPRODUCT(('P3'!$M$8:$AV$8=AF$9)*('P3'!$B$11:$B$190=$B460)*('P3'!$M$11:$AV$190*1))</f>
        <v>0</v>
      </c>
      <c r="AG460" s="570" cm="1">
        <f t="array" ref="AG460">SUMPRODUCT(('P3'!$M$8:$AV$8=AG$9)*('P3'!$B$11:$B$190=$B460)*('P3'!$M$11:$AV$190*1))</f>
        <v>0</v>
      </c>
      <c r="AH460" s="511" cm="1">
        <f t="array" ref="AH460">SUMPRODUCT(('P3'!$M$8:$AV$8=AH$9)*('P3'!$B$11:$B$190=$B460)*('P3'!$M$11:$AV$190*1))</f>
        <v>0</v>
      </c>
      <c r="AI460" s="509" cm="1">
        <f t="array" ref="AI460">SUMPRODUCT(('P3'!$M$8:$AV$8=AI$9)*('P3'!$B$11:$B$190=$B460)*('P3'!$M$11:$AV$190*1))</f>
        <v>0</v>
      </c>
      <c r="AJ460" s="570" cm="1">
        <f t="array" ref="AJ460">SUMPRODUCT(('P3'!$M$8:$AV$8=AJ$9)*('P3'!$B$11:$B$190=$B460)*('P3'!$M$11:$AV$190*1))</f>
        <v>0</v>
      </c>
      <c r="AK460" s="511" cm="1">
        <f t="array" ref="AK460">SUMPRODUCT(('P3'!$M$8:$AV$8=AK$9)*('P3'!$B$11:$B$190=$B460)*('P3'!$M$11:$AV$190*1))</f>
        <v>0</v>
      </c>
      <c r="AL460" s="509" cm="1">
        <f t="array" ref="AL460">SUMPRODUCT(('P3'!$M$8:$AV$8=AL$9)*('P3'!$B$11:$B$190=$B460)*('P3'!$M$11:$AV$190*1))</f>
        <v>0</v>
      </c>
      <c r="AM460" s="570" cm="1">
        <f t="array" ref="AM460">SUMPRODUCT(('P3'!$M$8:$AV$8=AM$9)*('P3'!$B$11:$B$190=$B460)*('P3'!$M$11:$AV$190*1))</f>
        <v>0</v>
      </c>
      <c r="AN460" s="511" cm="1">
        <f t="array" ref="AN460">SUMPRODUCT(('P3'!$M$8:$AV$8=AN$9)*('P3'!$B$11:$B$190=$B460)*('P3'!$M$11:$AV$190*1))</f>
        <v>0</v>
      </c>
      <c r="AO460" s="509" cm="1">
        <f t="array" ref="AO460">SUMPRODUCT(('P3'!$M$8:$AV$8=AO$9)*('P3'!$B$11:$B$190=$B460)*('P3'!$M$11:$AV$190*1))</f>
        <v>0</v>
      </c>
      <c r="AP460" s="570" cm="1">
        <f t="array" ref="AP460">SUMPRODUCT(('P3'!$M$8:$AV$8=AP$9)*('P3'!$B$11:$B$190=$B460)*('P3'!$M$11:$AV$190*1))</f>
        <v>0</v>
      </c>
      <c r="AQ460" s="511" cm="1">
        <f t="array" ref="AQ460">SUMPRODUCT(('P3'!$M$8:$AV$8=AQ$9)*('P3'!$B$11:$B$190=$B460)*('P3'!$M$11:$AV$190*1))</f>
        <v>0</v>
      </c>
      <c r="AR460" s="509" cm="1">
        <f t="array" ref="AR460">SUMPRODUCT(('P3'!$M$8:$AV$8=AR$9)*('P3'!$B$11:$B$190=$B460)*('P3'!$M$11:$AV$190*1))</f>
        <v>0</v>
      </c>
      <c r="AS460" s="570" cm="1">
        <f t="array" ref="AS460">SUMPRODUCT(('P3'!$M$8:$AV$8=AS$9)*('P3'!$B$11:$B$190=$B460)*('P3'!$M$11:$AV$190*1))</f>
        <v>0</v>
      </c>
      <c r="AT460" s="511" cm="1">
        <f t="array" ref="AT460">SUMPRODUCT(('P3'!$M$8:$AV$8=AT$9)*('P3'!$B$11:$B$190=$B460)*('P3'!$M$11:$AV$190*1))</f>
        <v>0</v>
      </c>
      <c r="AU460" s="509" cm="1">
        <f t="array" ref="AU460">SUMPRODUCT(('P3'!$M$8:$AV$8=AU$9)*('P3'!$B$11:$B$190=$B460)*('P3'!$M$11:$AV$190*1))</f>
        <v>0</v>
      </c>
      <c r="AV460" s="570" cm="1">
        <f t="array" ref="AV460">SUMPRODUCT(('P3'!$M$8:$AV$8=AV$9)*('P3'!$B$11:$B$190=$B460)*('P3'!$M$11:$AV$190*1))</f>
        <v>0</v>
      </c>
      <c r="AW460" s="511" cm="1">
        <f t="array" ref="AW460">SUMPRODUCT(('P3'!$M$8:$AV$8=AW$9)*('P3'!$B$11:$B$190=$B460)*('P3'!$M$11:$AV$190*1))</f>
        <v>0</v>
      </c>
      <c r="AX460" s="509" cm="1">
        <f t="array" ref="AX460">SUMPRODUCT(('P3'!$M$8:$AV$8=AX$9)*('P3'!$B$11:$B$190=$B460)*('P3'!$M$11:$AV$190*1))</f>
        <v>0</v>
      </c>
      <c r="AY460" s="570" cm="1">
        <f t="array" ref="AY460">SUMPRODUCT(('P3'!$M$8:$AV$8=AY$9)*('P3'!$B$11:$B$190=$B460)*('P3'!$M$11:$AV$190*1))</f>
        <v>0</v>
      </c>
      <c r="AZ460" s="511" cm="1">
        <f t="array" ref="AZ460">SUMPRODUCT(('P3'!$M$8:$AV$8=AZ$9)*('P3'!$B$11:$B$190=$B460)*('P3'!$M$11:$AV$190*1))</f>
        <v>0</v>
      </c>
      <c r="BA460" s="26"/>
      <c r="BB460" s="398"/>
      <c r="BC460" s="399"/>
      <c r="BD460" s="26"/>
      <c r="BE460" s="381">
        <f t="shared" si="420"/>
        <v>0</v>
      </c>
      <c r="BF460" s="383">
        <f t="shared" si="421"/>
        <v>0</v>
      </c>
      <c r="BG460" s="26"/>
      <c r="BH460" s="381">
        <f t="shared" si="422"/>
        <v>0</v>
      </c>
      <c r="BI460" s="383">
        <f t="shared" si="404"/>
        <v>0</v>
      </c>
    </row>
    <row r="461" spans="2:61" ht="14.5" hidden="1" customHeight="1" outlineLevel="1" x14ac:dyDescent="0.35">
      <c r="B461" s="61" t="s">
        <v>779</v>
      </c>
      <c r="C461" s="62">
        <f>IFERROR(VLOOKUP($B461,'P3'!$B:$AQ,2,FALSE),0)</f>
        <v>0</v>
      </c>
      <c r="D461" s="376">
        <f>IFERROR(VLOOKUP($B461,'P3'!$B:$AQ,3,FALSE),0)</f>
        <v>0</v>
      </c>
      <c r="E461" s="377">
        <f>IFERROR(VLOOKUP($B461,'P3'!$B:$AQ,4,FALSE),0)</f>
        <v>0</v>
      </c>
      <c r="F461" s="376">
        <f>IFERROR(VLOOKUP($B461,'P3'!$B:$AQ,5,FALSE),0)</f>
        <v>0</v>
      </c>
      <c r="G461" s="377">
        <f>IFERROR(VLOOKUP($B461,'P3'!$B:$AQ,6,FALSE),0)</f>
        <v>0</v>
      </c>
      <c r="H461" s="378">
        <f>IFERROR(VLOOKUP($B461,'P3'!$B:$AQ,7,FALSE),0)</f>
        <v>0</v>
      </c>
      <c r="I461" s="379">
        <f>IFERROR(VLOOKUP($B461,'P3'!$B:$AQ,8,FALSE),0)</f>
        <v>0</v>
      </c>
      <c r="J461" s="65">
        <f>IFERROR(VLOOKUP($B461,'P3'!$B:$AQ,9,FALSE),0)</f>
        <v>0</v>
      </c>
      <c r="K461" s="392"/>
      <c r="L461" s="393"/>
      <c r="M461" s="393"/>
      <c r="N461" s="68">
        <f t="shared" si="423"/>
        <v>0</v>
      </c>
      <c r="O461" s="66">
        <f t="shared" si="424"/>
        <v>0</v>
      </c>
      <c r="P461" s="26"/>
      <c r="Q461" s="509" cm="1">
        <f t="array" ref="Q461">SUMPRODUCT(('P3'!$M$8:$AV$8=Q$9)*('P3'!$B$11:$B$190=$B461)*('P3'!$M$11:$AV$190*1))</f>
        <v>0</v>
      </c>
      <c r="R461" s="570" cm="1">
        <f t="array" ref="R461">SUMPRODUCT(('P3'!$M$8:$AV$8=R$9)*('P3'!$B$11:$B$190=$B461)*('P3'!$M$11:$AV$190*1))</f>
        <v>0</v>
      </c>
      <c r="S461" s="511" cm="1">
        <f t="array" ref="S461">SUMPRODUCT(('P3'!$M$8:$AV$8=S$9)*('P3'!$B$11:$B$190=$B461)*('P3'!$M$11:$AV$190*1))</f>
        <v>0</v>
      </c>
      <c r="T461" s="509" cm="1">
        <f t="array" ref="T461">SUMPRODUCT(('P3'!$M$8:$AV$8=T$9)*('P3'!$B$11:$B$190=$B461)*('P3'!$M$11:$AV$190*1))</f>
        <v>0</v>
      </c>
      <c r="U461" s="570" cm="1">
        <f t="array" ref="U461">SUMPRODUCT(('P3'!$M$8:$AV$8=U$9)*('P3'!$B$11:$B$190=$B461)*('P3'!$M$11:$AV$190*1))</f>
        <v>0</v>
      </c>
      <c r="V461" s="511" cm="1">
        <f t="array" ref="V461">SUMPRODUCT(('P3'!$M$8:$AV$8=V$9)*('P3'!$B$11:$B$190=$B461)*('P3'!$M$11:$AV$190*1))</f>
        <v>0</v>
      </c>
      <c r="W461" s="509" cm="1">
        <f t="array" ref="W461">SUMPRODUCT(('P3'!$M$8:$AV$8=W$9)*('P3'!$B$11:$B$190=$B461)*('P3'!$M$11:$AV$190*1))</f>
        <v>0</v>
      </c>
      <c r="X461" s="570" cm="1">
        <f t="array" ref="X461">SUMPRODUCT(('P3'!$M$8:$AV$8=X$9)*('P3'!$B$11:$B$190=$B461)*('P3'!$M$11:$AV$190*1))</f>
        <v>0</v>
      </c>
      <c r="Y461" s="511" cm="1">
        <f t="array" ref="Y461">SUMPRODUCT(('P3'!$M$8:$AV$8=Y$9)*('P3'!$B$11:$B$190=$B461)*('P3'!$M$11:$AV$190*1))</f>
        <v>0</v>
      </c>
      <c r="Z461" s="509" cm="1">
        <f t="array" ref="Z461">SUMPRODUCT(('P3'!$M$8:$AV$8=Z$9)*('P3'!$B$11:$B$190=$B461)*('P3'!$M$11:$AV$190*1))</f>
        <v>0</v>
      </c>
      <c r="AA461" s="570" cm="1">
        <f t="array" ref="AA461">SUMPRODUCT(('P3'!$M$8:$AV$8=AA$9)*('P3'!$B$11:$B$190=$B461)*('P3'!$M$11:$AV$190*1))</f>
        <v>0</v>
      </c>
      <c r="AB461" s="511" cm="1">
        <f t="array" ref="AB461">SUMPRODUCT(('P3'!$M$8:$AV$8=AB$9)*('P3'!$B$11:$B$190=$B461)*('P3'!$M$11:$AV$190*1))</f>
        <v>0</v>
      </c>
      <c r="AC461" s="509" cm="1">
        <f t="array" ref="AC461">SUMPRODUCT(('P3'!$M$8:$AV$8=AC$9)*('P3'!$B$11:$B$190=$B461)*('P3'!$M$11:$AV$190*1))</f>
        <v>0</v>
      </c>
      <c r="AD461" s="570" cm="1">
        <f t="array" ref="AD461">SUMPRODUCT(('P3'!$M$8:$AV$8=AD$9)*('P3'!$B$11:$B$190=$B461)*('P3'!$M$11:$AV$190*1))</f>
        <v>0</v>
      </c>
      <c r="AE461" s="511" cm="1">
        <f t="array" ref="AE461">SUMPRODUCT(('P3'!$M$8:$AV$8=AE$9)*('P3'!$B$11:$B$190=$B461)*('P3'!$M$11:$AV$190*1))</f>
        <v>0</v>
      </c>
      <c r="AF461" s="509" cm="1">
        <f t="array" ref="AF461">SUMPRODUCT(('P3'!$M$8:$AV$8=AF$9)*('P3'!$B$11:$B$190=$B461)*('P3'!$M$11:$AV$190*1))</f>
        <v>0</v>
      </c>
      <c r="AG461" s="570" cm="1">
        <f t="array" ref="AG461">SUMPRODUCT(('P3'!$M$8:$AV$8=AG$9)*('P3'!$B$11:$B$190=$B461)*('P3'!$M$11:$AV$190*1))</f>
        <v>0</v>
      </c>
      <c r="AH461" s="511" cm="1">
        <f t="array" ref="AH461">SUMPRODUCT(('P3'!$M$8:$AV$8=AH$9)*('P3'!$B$11:$B$190=$B461)*('P3'!$M$11:$AV$190*1))</f>
        <v>0</v>
      </c>
      <c r="AI461" s="509" cm="1">
        <f t="array" ref="AI461">SUMPRODUCT(('P3'!$M$8:$AV$8=AI$9)*('P3'!$B$11:$B$190=$B461)*('P3'!$M$11:$AV$190*1))</f>
        <v>0</v>
      </c>
      <c r="AJ461" s="570" cm="1">
        <f t="array" ref="AJ461">SUMPRODUCT(('P3'!$M$8:$AV$8=AJ$9)*('P3'!$B$11:$B$190=$B461)*('P3'!$M$11:$AV$190*1))</f>
        <v>0</v>
      </c>
      <c r="AK461" s="511" cm="1">
        <f t="array" ref="AK461">SUMPRODUCT(('P3'!$M$8:$AV$8=AK$9)*('P3'!$B$11:$B$190=$B461)*('P3'!$M$11:$AV$190*1))</f>
        <v>0</v>
      </c>
      <c r="AL461" s="509" cm="1">
        <f t="array" ref="AL461">SUMPRODUCT(('P3'!$M$8:$AV$8=AL$9)*('P3'!$B$11:$B$190=$B461)*('P3'!$M$11:$AV$190*1))</f>
        <v>0</v>
      </c>
      <c r="AM461" s="570" cm="1">
        <f t="array" ref="AM461">SUMPRODUCT(('P3'!$M$8:$AV$8=AM$9)*('P3'!$B$11:$B$190=$B461)*('P3'!$M$11:$AV$190*1))</f>
        <v>0</v>
      </c>
      <c r="AN461" s="511" cm="1">
        <f t="array" ref="AN461">SUMPRODUCT(('P3'!$M$8:$AV$8=AN$9)*('P3'!$B$11:$B$190=$B461)*('P3'!$M$11:$AV$190*1))</f>
        <v>0</v>
      </c>
      <c r="AO461" s="509" cm="1">
        <f t="array" ref="AO461">SUMPRODUCT(('P3'!$M$8:$AV$8=AO$9)*('P3'!$B$11:$B$190=$B461)*('P3'!$M$11:$AV$190*1))</f>
        <v>0</v>
      </c>
      <c r="AP461" s="570" cm="1">
        <f t="array" ref="AP461">SUMPRODUCT(('P3'!$M$8:$AV$8=AP$9)*('P3'!$B$11:$B$190=$B461)*('P3'!$M$11:$AV$190*1))</f>
        <v>0</v>
      </c>
      <c r="AQ461" s="511" cm="1">
        <f t="array" ref="AQ461">SUMPRODUCT(('P3'!$M$8:$AV$8=AQ$9)*('P3'!$B$11:$B$190=$B461)*('P3'!$M$11:$AV$190*1))</f>
        <v>0</v>
      </c>
      <c r="AR461" s="509" cm="1">
        <f t="array" ref="AR461">SUMPRODUCT(('P3'!$M$8:$AV$8=AR$9)*('P3'!$B$11:$B$190=$B461)*('P3'!$M$11:$AV$190*1))</f>
        <v>0</v>
      </c>
      <c r="AS461" s="570" cm="1">
        <f t="array" ref="AS461">SUMPRODUCT(('P3'!$M$8:$AV$8=AS$9)*('P3'!$B$11:$B$190=$B461)*('P3'!$M$11:$AV$190*1))</f>
        <v>0</v>
      </c>
      <c r="AT461" s="511" cm="1">
        <f t="array" ref="AT461">SUMPRODUCT(('P3'!$M$8:$AV$8=AT$9)*('P3'!$B$11:$B$190=$B461)*('P3'!$M$11:$AV$190*1))</f>
        <v>0</v>
      </c>
      <c r="AU461" s="509" cm="1">
        <f t="array" ref="AU461">SUMPRODUCT(('P3'!$M$8:$AV$8=AU$9)*('P3'!$B$11:$B$190=$B461)*('P3'!$M$11:$AV$190*1))</f>
        <v>0</v>
      </c>
      <c r="AV461" s="570" cm="1">
        <f t="array" ref="AV461">SUMPRODUCT(('P3'!$M$8:$AV$8=AV$9)*('P3'!$B$11:$B$190=$B461)*('P3'!$M$11:$AV$190*1))</f>
        <v>0</v>
      </c>
      <c r="AW461" s="511" cm="1">
        <f t="array" ref="AW461">SUMPRODUCT(('P3'!$M$8:$AV$8=AW$9)*('P3'!$B$11:$B$190=$B461)*('P3'!$M$11:$AV$190*1))</f>
        <v>0</v>
      </c>
      <c r="AX461" s="509" cm="1">
        <f t="array" ref="AX461">SUMPRODUCT(('P3'!$M$8:$AV$8=AX$9)*('P3'!$B$11:$B$190=$B461)*('P3'!$M$11:$AV$190*1))</f>
        <v>0</v>
      </c>
      <c r="AY461" s="570" cm="1">
        <f t="array" ref="AY461">SUMPRODUCT(('P3'!$M$8:$AV$8=AY$9)*('P3'!$B$11:$B$190=$B461)*('P3'!$M$11:$AV$190*1))</f>
        <v>0</v>
      </c>
      <c r="AZ461" s="511" cm="1">
        <f t="array" ref="AZ461">SUMPRODUCT(('P3'!$M$8:$AV$8=AZ$9)*('P3'!$B$11:$B$190=$B461)*('P3'!$M$11:$AV$190*1))</f>
        <v>0</v>
      </c>
      <c r="BA461" s="26"/>
      <c r="BB461" s="398"/>
      <c r="BC461" s="399"/>
      <c r="BD461" s="26"/>
      <c r="BE461" s="381">
        <f t="shared" si="420"/>
        <v>0</v>
      </c>
      <c r="BF461" s="383">
        <f t="shared" si="421"/>
        <v>0</v>
      </c>
      <c r="BG461" s="26"/>
      <c r="BH461" s="381">
        <f t="shared" si="422"/>
        <v>0</v>
      </c>
      <c r="BI461" s="383">
        <f t="shared" si="404"/>
        <v>0</v>
      </c>
    </row>
    <row r="462" spans="2:61" ht="14.5" collapsed="1" x14ac:dyDescent="0.35">
      <c r="B462" s="26"/>
      <c r="C462" s="148" t="s">
        <v>225</v>
      </c>
      <c r="D462" s="420"/>
      <c r="E462" s="421"/>
      <c r="F462" s="422"/>
      <c r="G462" s="421"/>
      <c r="H462" s="423"/>
      <c r="I462" s="424"/>
      <c r="J462" s="425"/>
      <c r="K462" s="426">
        <f>SUM(K463:K506)</f>
        <v>0</v>
      </c>
      <c r="L462" s="427">
        <f>SUM(L463:L506)</f>
        <v>0</v>
      </c>
      <c r="M462" s="427">
        <f>SUM(M463:M506)</f>
        <v>0</v>
      </c>
      <c r="N462" s="427">
        <f>SUM(N463:N506)</f>
        <v>0</v>
      </c>
      <c r="O462" s="428">
        <f>SUM(O463:O506)</f>
        <v>0</v>
      </c>
      <c r="P462" s="26"/>
      <c r="Q462" s="429">
        <f t="shared" ref="Q462:AZ462" si="425">SUM(Q463:Q506)</f>
        <v>0</v>
      </c>
      <c r="R462" s="430">
        <f t="shared" si="425"/>
        <v>0</v>
      </c>
      <c r="S462" s="431">
        <f t="shared" si="425"/>
        <v>0</v>
      </c>
      <c r="T462" s="429">
        <f t="shared" si="425"/>
        <v>0</v>
      </c>
      <c r="U462" s="430">
        <f t="shared" si="425"/>
        <v>0</v>
      </c>
      <c r="V462" s="431">
        <f t="shared" si="425"/>
        <v>0</v>
      </c>
      <c r="W462" s="429">
        <f t="shared" si="425"/>
        <v>0</v>
      </c>
      <c r="X462" s="430">
        <f t="shared" si="425"/>
        <v>0</v>
      </c>
      <c r="Y462" s="431">
        <f t="shared" si="425"/>
        <v>0</v>
      </c>
      <c r="Z462" s="429">
        <f t="shared" si="425"/>
        <v>0</v>
      </c>
      <c r="AA462" s="430">
        <f t="shared" si="425"/>
        <v>0</v>
      </c>
      <c r="AB462" s="431">
        <f t="shared" si="425"/>
        <v>0</v>
      </c>
      <c r="AC462" s="429">
        <f t="shared" si="425"/>
        <v>0</v>
      </c>
      <c r="AD462" s="430">
        <f t="shared" si="425"/>
        <v>0</v>
      </c>
      <c r="AE462" s="431">
        <f t="shared" si="425"/>
        <v>0</v>
      </c>
      <c r="AF462" s="429">
        <f t="shared" si="425"/>
        <v>0</v>
      </c>
      <c r="AG462" s="430">
        <f t="shared" si="425"/>
        <v>0</v>
      </c>
      <c r="AH462" s="431">
        <f t="shared" si="425"/>
        <v>0</v>
      </c>
      <c r="AI462" s="429">
        <f t="shared" si="425"/>
        <v>0</v>
      </c>
      <c r="AJ462" s="430">
        <f t="shared" si="425"/>
        <v>0</v>
      </c>
      <c r="AK462" s="431">
        <f t="shared" si="425"/>
        <v>0</v>
      </c>
      <c r="AL462" s="429">
        <f t="shared" si="425"/>
        <v>0</v>
      </c>
      <c r="AM462" s="430">
        <f t="shared" si="425"/>
        <v>0</v>
      </c>
      <c r="AN462" s="431">
        <f t="shared" si="425"/>
        <v>0</v>
      </c>
      <c r="AO462" s="429">
        <f t="shared" si="425"/>
        <v>0</v>
      </c>
      <c r="AP462" s="430">
        <f t="shared" si="425"/>
        <v>0</v>
      </c>
      <c r="AQ462" s="431">
        <f t="shared" si="425"/>
        <v>0</v>
      </c>
      <c r="AR462" s="429">
        <f t="shared" si="425"/>
        <v>0</v>
      </c>
      <c r="AS462" s="430">
        <f t="shared" si="425"/>
        <v>0</v>
      </c>
      <c r="AT462" s="431">
        <f t="shared" si="425"/>
        <v>0</v>
      </c>
      <c r="AU462" s="429">
        <f t="shared" si="425"/>
        <v>0</v>
      </c>
      <c r="AV462" s="430">
        <f t="shared" si="425"/>
        <v>0</v>
      </c>
      <c r="AW462" s="431">
        <f t="shared" si="425"/>
        <v>0</v>
      </c>
      <c r="AX462" s="429">
        <f t="shared" si="425"/>
        <v>0</v>
      </c>
      <c r="AY462" s="430">
        <f t="shared" si="425"/>
        <v>0</v>
      </c>
      <c r="AZ462" s="431">
        <f t="shared" si="425"/>
        <v>0</v>
      </c>
      <c r="BA462" s="26"/>
      <c r="BB462" s="436">
        <f>SUM(BB463:BB506)</f>
        <v>0</v>
      </c>
      <c r="BC462" s="437">
        <f>SUM(BC463:BC506)</f>
        <v>0</v>
      </c>
      <c r="BD462" s="26"/>
      <c r="BE462" s="436">
        <f>SUM(BE463:BE506)</f>
        <v>0</v>
      </c>
      <c r="BF462" s="438">
        <f t="shared" ref="BF462" si="426">IFERROR(BE462/O462,0)</f>
        <v>0</v>
      </c>
      <c r="BG462" s="26"/>
      <c r="BH462" s="436">
        <f>SUM(BH463:BH506)</f>
        <v>0</v>
      </c>
      <c r="BI462" s="438">
        <f t="shared" si="404"/>
        <v>0</v>
      </c>
    </row>
    <row r="463" spans="2:61" ht="14.5" x14ac:dyDescent="0.35">
      <c r="B463" s="26"/>
      <c r="C463" s="363" t="str">
        <f>B2</f>
        <v>Lead Partner</v>
      </c>
      <c r="D463" s="364"/>
      <c r="E463" s="365"/>
      <c r="F463" s="366"/>
      <c r="G463" s="365"/>
      <c r="H463" s="367"/>
      <c r="I463" s="368"/>
      <c r="J463" s="369"/>
      <c r="K463" s="370"/>
      <c r="L463" s="371"/>
      <c r="M463" s="371"/>
      <c r="N463" s="371"/>
      <c r="O463" s="372"/>
      <c r="P463" s="50"/>
      <c r="Q463" s="370"/>
      <c r="R463" s="371"/>
      <c r="S463" s="373"/>
      <c r="T463" s="370"/>
      <c r="U463" s="371"/>
      <c r="V463" s="373"/>
      <c r="W463" s="370"/>
      <c r="X463" s="371"/>
      <c r="Y463" s="373"/>
      <c r="Z463" s="370"/>
      <c r="AA463" s="371"/>
      <c r="AB463" s="373"/>
      <c r="AC463" s="370"/>
      <c r="AD463" s="371"/>
      <c r="AE463" s="373"/>
      <c r="AF463" s="370"/>
      <c r="AG463" s="371"/>
      <c r="AH463" s="373"/>
      <c r="AI463" s="370"/>
      <c r="AJ463" s="371"/>
      <c r="AK463" s="373"/>
      <c r="AL463" s="370"/>
      <c r="AM463" s="371"/>
      <c r="AN463" s="373"/>
      <c r="AO463" s="370"/>
      <c r="AP463" s="371"/>
      <c r="AQ463" s="373"/>
      <c r="AR463" s="370"/>
      <c r="AS463" s="371"/>
      <c r="AT463" s="373"/>
      <c r="AU463" s="370"/>
      <c r="AV463" s="371"/>
      <c r="AW463" s="373"/>
      <c r="AX463" s="370"/>
      <c r="AY463" s="371"/>
      <c r="AZ463" s="373"/>
      <c r="BA463" s="26"/>
      <c r="BB463" s="375"/>
      <c r="BC463" s="400"/>
      <c r="BD463" s="26"/>
      <c r="BE463" s="375"/>
      <c r="BF463" s="374"/>
      <c r="BG463" s="26"/>
      <c r="BH463" s="375"/>
      <c r="BI463" s="374">
        <f t="shared" si="404"/>
        <v>0</v>
      </c>
    </row>
    <row r="464" spans="2:61" ht="14.5" x14ac:dyDescent="0.35">
      <c r="B464" s="61" t="s">
        <v>226</v>
      </c>
      <c r="C464" s="62">
        <f>IFERROR(VLOOKUP(B464,'Budget Lead'!B:AQ,2,FALSE),0)</f>
        <v>0</v>
      </c>
      <c r="D464" s="376">
        <f>IFERROR(VLOOKUP(B464,'Budget Lead'!B:AQ,3,FALSE),0)</f>
        <v>0</v>
      </c>
      <c r="E464" s="377">
        <f>IFERROR(VLOOKUP($B464,'Budget Lead'!$B:$AQ,4,FALSE),0)</f>
        <v>0</v>
      </c>
      <c r="F464" s="376">
        <f>IFERROR(VLOOKUP($B464,'Budget Lead'!$B:$AQ,5,FALSE),0)</f>
        <v>0</v>
      </c>
      <c r="G464" s="377">
        <f>IFERROR(VLOOKUP($B464,'Budget Lead'!$B:$AQ,6,FALSE),0)</f>
        <v>0</v>
      </c>
      <c r="H464" s="378">
        <f>IFERROR(VLOOKUP($B464,'Budget Lead'!$B:$AQ,7,FALSE),0)</f>
        <v>0</v>
      </c>
      <c r="I464" s="434">
        <f>IFERROR(VLOOKUP($B464,'Budget Lead'!$B:$AQ,8,FALSE),0)</f>
        <v>0</v>
      </c>
      <c r="J464" s="435">
        <f>IFERROR(VLOOKUP($B464,'Budget Lead'!$B:$AQ,9,FALSE),0)</f>
        <v>0</v>
      </c>
      <c r="K464" s="67">
        <f t="shared" ref="K464:K473" si="427">D464*F464*H464*J464</f>
        <v>0</v>
      </c>
      <c r="L464" s="393"/>
      <c r="M464" s="393"/>
      <c r="N464" s="393"/>
      <c r="O464" s="66">
        <f t="shared" ref="O464:O473" si="428">SUM(K464:N464)</f>
        <v>0</v>
      </c>
      <c r="P464" s="26"/>
      <c r="Q464" s="67" cm="1">
        <f t="array" ref="Q464">SUMPRODUCT(('Budget Lead'!$M$8:$AV$8=Q$9)*('Budget Lead'!$B$21:$B$190=$B464)*('Budget Lead'!$M$21:$AV$190*1))</f>
        <v>0</v>
      </c>
      <c r="R464" s="68" cm="1">
        <f t="array" ref="R464">SUMPRODUCT(('Budget Lead'!$M$8:$AV$8=R$9)*('Budget Lead'!$B$21:$B$190=$B464)*('Budget Lead'!$M$21:$AV$190*1))</f>
        <v>0</v>
      </c>
      <c r="S464" s="69" cm="1">
        <f t="array" ref="S464">SUMPRODUCT(('Budget Lead'!$M$8:$AV$8=S$9)*('Budget Lead'!$B$21:$B$190=$B464)*('Budget Lead'!$M$21:$AV$190*1))</f>
        <v>0</v>
      </c>
      <c r="T464" s="67" cm="1">
        <f t="array" ref="T464">SUMPRODUCT(('Budget Lead'!$M$8:$AV$8=T$9)*('Budget Lead'!$B$21:$B$190=$B464)*('Budget Lead'!$M$21:$AV$190*1))</f>
        <v>0</v>
      </c>
      <c r="U464" s="68" cm="1">
        <f t="array" ref="U464">SUMPRODUCT(('Budget Lead'!$M$8:$AV$8=U$9)*('Budget Lead'!$B$21:$B$190=$B464)*('Budget Lead'!$M$21:$AV$190*1))</f>
        <v>0</v>
      </c>
      <c r="V464" s="69" cm="1">
        <f t="array" ref="V464">SUMPRODUCT(('Budget Lead'!$M$8:$AV$8=V$9)*('Budget Lead'!$B$21:$B$190=$B464)*('Budget Lead'!$M$21:$AV$190*1))</f>
        <v>0</v>
      </c>
      <c r="W464" s="67" cm="1">
        <f t="array" ref="W464">SUMPRODUCT(('Budget Lead'!$M$8:$AV$8=W$9)*('Budget Lead'!$B$21:$B$190=$B464)*('Budget Lead'!$M$21:$AV$190*1))</f>
        <v>0</v>
      </c>
      <c r="X464" s="68" cm="1">
        <f t="array" ref="X464">SUMPRODUCT(('Budget Lead'!$M$8:$AV$8=X$9)*('Budget Lead'!$B$21:$B$190=$B464)*('Budget Lead'!$M$21:$AV$190*1))</f>
        <v>0</v>
      </c>
      <c r="Y464" s="69" cm="1">
        <f t="array" ref="Y464">SUMPRODUCT(('Budget Lead'!$M$8:$AV$8=Y$9)*('Budget Lead'!$B$21:$B$190=$B464)*('Budget Lead'!$M$21:$AV$190*1))</f>
        <v>0</v>
      </c>
      <c r="Z464" s="67" cm="1">
        <f t="array" ref="Z464">SUMPRODUCT(('Budget Lead'!$M$8:$AV$8=Z$9)*('Budget Lead'!$B$21:$B$190=$B464)*('Budget Lead'!$M$21:$AV$190*1))</f>
        <v>0</v>
      </c>
      <c r="AA464" s="68" cm="1">
        <f t="array" ref="AA464">SUMPRODUCT(('Budget Lead'!$M$8:$AV$8=AA$9)*('Budget Lead'!$B$21:$B$190=$B464)*('Budget Lead'!$M$21:$AV$190*1))</f>
        <v>0</v>
      </c>
      <c r="AB464" s="69" cm="1">
        <f t="array" ref="AB464">SUMPRODUCT(('Budget Lead'!$M$8:$AV$8=AB$9)*('Budget Lead'!$B$21:$B$190=$B464)*('Budget Lead'!$M$21:$AV$190*1))</f>
        <v>0</v>
      </c>
      <c r="AC464" s="67" cm="1">
        <f t="array" ref="AC464">SUMPRODUCT(('Budget Lead'!$M$8:$AV$8=AC$9)*('Budget Lead'!$B$21:$B$190=$B464)*('Budget Lead'!$M$21:$AV$190*1))</f>
        <v>0</v>
      </c>
      <c r="AD464" s="68" cm="1">
        <f t="array" ref="AD464">SUMPRODUCT(('Budget Lead'!$M$8:$AV$8=AD$9)*('Budget Lead'!$B$21:$B$190=$B464)*('Budget Lead'!$M$21:$AV$190*1))</f>
        <v>0</v>
      </c>
      <c r="AE464" s="69" cm="1">
        <f t="array" ref="AE464">SUMPRODUCT(('Budget Lead'!$M$8:$AV$8=AE$9)*('Budget Lead'!$B$21:$B$190=$B464)*('Budget Lead'!$M$21:$AV$190*1))</f>
        <v>0</v>
      </c>
      <c r="AF464" s="67" cm="1">
        <f t="array" ref="AF464">SUMPRODUCT(('Budget Lead'!$M$8:$AV$8=AF$9)*('Budget Lead'!$B$21:$B$190=$B464)*('Budget Lead'!$M$21:$AV$190*1))</f>
        <v>0</v>
      </c>
      <c r="AG464" s="68" cm="1">
        <f t="array" ref="AG464">SUMPRODUCT(('Budget Lead'!$M$8:$AV$8=AG$9)*('Budget Lead'!$B$21:$B$190=$B464)*('Budget Lead'!$M$21:$AV$190*1))</f>
        <v>0</v>
      </c>
      <c r="AH464" s="69" cm="1">
        <f t="array" ref="AH464">SUMPRODUCT(('Budget Lead'!$M$8:$AV$8=AH$9)*('Budget Lead'!$B$21:$B$190=$B464)*('Budget Lead'!$M$21:$AV$190*1))</f>
        <v>0</v>
      </c>
      <c r="AI464" s="67" cm="1">
        <f t="array" ref="AI464">SUMPRODUCT(('Budget Lead'!$M$8:$AV$8=AI$9)*('Budget Lead'!$B$21:$B$190=$B464)*('Budget Lead'!$M$21:$AV$190*1))</f>
        <v>0</v>
      </c>
      <c r="AJ464" s="68" cm="1">
        <f t="array" ref="AJ464">SUMPRODUCT(('Budget Lead'!$M$8:$AV$8=AJ$9)*('Budget Lead'!$B$21:$B$190=$B464)*('Budget Lead'!$M$21:$AV$190*1))</f>
        <v>0</v>
      </c>
      <c r="AK464" s="69" cm="1">
        <f t="array" ref="AK464">SUMPRODUCT(('Budget Lead'!$M$8:$AV$8=AK$9)*('Budget Lead'!$B$21:$B$190=$B464)*('Budget Lead'!$M$21:$AV$190*1))</f>
        <v>0</v>
      </c>
      <c r="AL464" s="67" cm="1">
        <f t="array" ref="AL464">SUMPRODUCT(('Budget Lead'!$M$8:$AV$8=AL$9)*('Budget Lead'!$B$21:$B$190=$B464)*('Budget Lead'!$M$21:$AV$190*1))</f>
        <v>0</v>
      </c>
      <c r="AM464" s="68" cm="1">
        <f t="array" ref="AM464">SUMPRODUCT(('Budget Lead'!$M$8:$AV$8=AM$9)*('Budget Lead'!$B$21:$B$190=$B464)*('Budget Lead'!$M$21:$AV$190*1))</f>
        <v>0</v>
      </c>
      <c r="AN464" s="69" cm="1">
        <f t="array" ref="AN464">SUMPRODUCT(('Budget Lead'!$M$8:$AV$8=AN$9)*('Budget Lead'!$B$21:$B$190=$B464)*('Budget Lead'!$M$21:$AV$190*1))</f>
        <v>0</v>
      </c>
      <c r="AO464" s="67" cm="1">
        <f t="array" ref="AO464">SUMPRODUCT(('Budget Lead'!$M$8:$AV$8=AO$9)*('Budget Lead'!$B$21:$B$190=$B464)*('Budget Lead'!$M$21:$AV$190*1))</f>
        <v>0</v>
      </c>
      <c r="AP464" s="68" cm="1">
        <f t="array" ref="AP464">SUMPRODUCT(('Budget Lead'!$M$8:$AV$8=AP$9)*('Budget Lead'!$B$21:$B$190=$B464)*('Budget Lead'!$M$21:$AV$190*1))</f>
        <v>0</v>
      </c>
      <c r="AQ464" s="69" cm="1">
        <f t="array" ref="AQ464">SUMPRODUCT(('Budget Lead'!$M$8:$AV$8=AQ$9)*('Budget Lead'!$B$21:$B$190=$B464)*('Budget Lead'!$M$21:$AV$190*1))</f>
        <v>0</v>
      </c>
      <c r="AR464" s="67" cm="1">
        <f t="array" ref="AR464">SUMPRODUCT(('Budget Lead'!$M$8:$AV$8=AR$9)*('Budget Lead'!$B$21:$B$190=$B464)*('Budget Lead'!$M$21:$AV$190*1))</f>
        <v>0</v>
      </c>
      <c r="AS464" s="68" cm="1">
        <f t="array" ref="AS464">SUMPRODUCT(('Budget Lead'!$M$8:$AV$8=AS$9)*('Budget Lead'!$B$21:$B$190=$B464)*('Budget Lead'!$M$21:$AV$190*1))</f>
        <v>0</v>
      </c>
      <c r="AT464" s="69" cm="1">
        <f t="array" ref="AT464">SUMPRODUCT(('Budget Lead'!$M$8:$AV$8=AT$9)*('Budget Lead'!$B$21:$B$190=$B464)*('Budget Lead'!$M$21:$AV$190*1))</f>
        <v>0</v>
      </c>
      <c r="AU464" s="67" cm="1">
        <f t="array" ref="AU464">SUMPRODUCT(('Budget Lead'!$M$8:$AV$8=AU$9)*('Budget Lead'!$B$21:$B$190=$B464)*('Budget Lead'!$M$21:$AV$190*1))</f>
        <v>0</v>
      </c>
      <c r="AV464" s="68" cm="1">
        <f t="array" ref="AV464">SUMPRODUCT(('Budget Lead'!$M$8:$AV$8=AV$9)*('Budget Lead'!$B$21:$B$190=$B464)*('Budget Lead'!$M$21:$AV$190*1))</f>
        <v>0</v>
      </c>
      <c r="AW464" s="69" cm="1">
        <f t="array" ref="AW464">SUMPRODUCT(('Budget Lead'!$M$8:$AV$8=AW$9)*('Budget Lead'!$B$21:$B$190=$B464)*('Budget Lead'!$M$21:$AV$190*1))</f>
        <v>0</v>
      </c>
      <c r="AX464" s="67" cm="1">
        <f t="array" ref="AX464">SUMPRODUCT(('Budget Lead'!$M$8:$AV$8=AX$9)*('Budget Lead'!$B$21:$B$190=$B464)*('Budget Lead'!$M$21:$AV$190*1))</f>
        <v>0</v>
      </c>
      <c r="AY464" s="68" cm="1">
        <f t="array" ref="AY464">SUMPRODUCT(('Budget Lead'!$M$8:$AV$8=AY$9)*('Budget Lead'!$B$21:$B$190=$B464)*('Budget Lead'!$M$21:$AV$190*1))</f>
        <v>0</v>
      </c>
      <c r="AZ464" s="69" cm="1">
        <f t="array" ref="AZ464">SUMPRODUCT(('Budget Lead'!$M$8:$AV$8=AZ$9)*('Budget Lead'!$B$21:$B$190=$B464)*('Budget Lead'!$M$21:$AV$190*1))</f>
        <v>0</v>
      </c>
      <c r="BA464" s="26"/>
      <c r="BB464" s="381"/>
      <c r="BC464" s="382"/>
      <c r="BD464" s="26"/>
      <c r="BE464" s="381">
        <f t="shared" ref="BE464:BE473" si="429">SUM(Q464:AZ464)</f>
        <v>0</v>
      </c>
      <c r="BF464" s="383">
        <f t="shared" ref="BF464:BF473" si="430">IFERROR(BE464/O464,0)</f>
        <v>0</v>
      </c>
      <c r="BG464" s="26"/>
      <c r="BH464" s="381">
        <f t="shared" ref="BH464:BH473" si="431">BB464+BE464</f>
        <v>0</v>
      </c>
      <c r="BI464" s="383">
        <f t="shared" si="404"/>
        <v>0</v>
      </c>
    </row>
    <row r="465" spans="2:61" ht="14.5" x14ac:dyDescent="0.35">
      <c r="B465" s="61" t="s">
        <v>227</v>
      </c>
      <c r="C465" s="62">
        <f>IFERROR(VLOOKUP(B465,'Budget Lead'!B:AQ,2,FALSE),0)</f>
        <v>0</v>
      </c>
      <c r="D465" s="376">
        <f>IFERROR(VLOOKUP(B465,'Budget Lead'!B:AQ,3,FALSE),0)</f>
        <v>0</v>
      </c>
      <c r="E465" s="377">
        <f>IFERROR(VLOOKUP($B465,'Budget Lead'!$B:$AQ,4,FALSE),0)</f>
        <v>0</v>
      </c>
      <c r="F465" s="376">
        <f>IFERROR(VLOOKUP($B465,'Budget Lead'!$B:$AQ,5,FALSE),0)</f>
        <v>0</v>
      </c>
      <c r="G465" s="377">
        <f>IFERROR(VLOOKUP($B465,'Budget Lead'!$B:$AQ,6,FALSE),0)</f>
        <v>0</v>
      </c>
      <c r="H465" s="378">
        <f>IFERROR(VLOOKUP($B465,'Budget Lead'!$B:$AQ,7,FALSE),0)</f>
        <v>0</v>
      </c>
      <c r="I465" s="434">
        <f>IFERROR(VLOOKUP($B465,'Budget Lead'!$B:$AQ,8,FALSE),0)</f>
        <v>0</v>
      </c>
      <c r="J465" s="435">
        <f>IFERROR(VLOOKUP($B465,'Budget Lead'!$B:$AQ,9,FALSE),0)</f>
        <v>0</v>
      </c>
      <c r="K465" s="67">
        <f t="shared" si="427"/>
        <v>0</v>
      </c>
      <c r="L465" s="393"/>
      <c r="M465" s="393"/>
      <c r="N465" s="393"/>
      <c r="O465" s="66">
        <f t="shared" si="428"/>
        <v>0</v>
      </c>
      <c r="P465" s="26"/>
      <c r="Q465" s="67" cm="1">
        <f t="array" ref="Q465">SUMPRODUCT(('Budget Lead'!$M$8:$AV$8=Q$9)*('Budget Lead'!$B$21:$B$190=$B465)*('Budget Lead'!$M$21:$AV$190*1))</f>
        <v>0</v>
      </c>
      <c r="R465" s="68" cm="1">
        <f t="array" ref="R465">SUMPRODUCT(('Budget Lead'!$M$8:$AV$8=R$9)*('Budget Lead'!$B$21:$B$190=$B465)*('Budget Lead'!$M$21:$AV$190*1))</f>
        <v>0</v>
      </c>
      <c r="S465" s="69" cm="1">
        <f t="array" ref="S465">SUMPRODUCT(('Budget Lead'!$M$8:$AV$8=S$9)*('Budget Lead'!$B$21:$B$190=$B465)*('Budget Lead'!$M$21:$AV$190*1))</f>
        <v>0</v>
      </c>
      <c r="T465" s="67" cm="1">
        <f t="array" ref="T465">SUMPRODUCT(('Budget Lead'!$M$8:$AV$8=T$9)*('Budget Lead'!$B$21:$B$190=$B465)*('Budget Lead'!$M$21:$AV$190*1))</f>
        <v>0</v>
      </c>
      <c r="U465" s="68" cm="1">
        <f t="array" ref="U465">SUMPRODUCT(('Budget Lead'!$M$8:$AV$8=U$9)*('Budget Lead'!$B$21:$B$190=$B465)*('Budget Lead'!$M$21:$AV$190*1))</f>
        <v>0</v>
      </c>
      <c r="V465" s="69" cm="1">
        <f t="array" ref="V465">SUMPRODUCT(('Budget Lead'!$M$8:$AV$8=V$9)*('Budget Lead'!$B$21:$B$190=$B465)*('Budget Lead'!$M$21:$AV$190*1))</f>
        <v>0</v>
      </c>
      <c r="W465" s="67" cm="1">
        <f t="array" ref="W465">SUMPRODUCT(('Budget Lead'!$M$8:$AV$8=W$9)*('Budget Lead'!$B$21:$B$190=$B465)*('Budget Lead'!$M$21:$AV$190*1))</f>
        <v>0</v>
      </c>
      <c r="X465" s="68" cm="1">
        <f t="array" ref="X465">SUMPRODUCT(('Budget Lead'!$M$8:$AV$8=X$9)*('Budget Lead'!$B$21:$B$190=$B465)*('Budget Lead'!$M$21:$AV$190*1))</f>
        <v>0</v>
      </c>
      <c r="Y465" s="69" cm="1">
        <f t="array" ref="Y465">SUMPRODUCT(('Budget Lead'!$M$8:$AV$8=Y$9)*('Budget Lead'!$B$21:$B$190=$B465)*('Budget Lead'!$M$21:$AV$190*1))</f>
        <v>0</v>
      </c>
      <c r="Z465" s="67" cm="1">
        <f t="array" ref="Z465">SUMPRODUCT(('Budget Lead'!$M$8:$AV$8=Z$9)*('Budget Lead'!$B$21:$B$190=$B465)*('Budget Lead'!$M$21:$AV$190*1))</f>
        <v>0</v>
      </c>
      <c r="AA465" s="68" cm="1">
        <f t="array" ref="AA465">SUMPRODUCT(('Budget Lead'!$M$8:$AV$8=AA$9)*('Budget Lead'!$B$21:$B$190=$B465)*('Budget Lead'!$M$21:$AV$190*1))</f>
        <v>0</v>
      </c>
      <c r="AB465" s="69" cm="1">
        <f t="array" ref="AB465">SUMPRODUCT(('Budget Lead'!$M$8:$AV$8=AB$9)*('Budget Lead'!$B$21:$B$190=$B465)*('Budget Lead'!$M$21:$AV$190*1))</f>
        <v>0</v>
      </c>
      <c r="AC465" s="67" cm="1">
        <f t="array" ref="AC465">SUMPRODUCT(('Budget Lead'!$M$8:$AV$8=AC$9)*('Budget Lead'!$B$21:$B$190=$B465)*('Budget Lead'!$M$21:$AV$190*1))</f>
        <v>0</v>
      </c>
      <c r="AD465" s="68" cm="1">
        <f t="array" ref="AD465">SUMPRODUCT(('Budget Lead'!$M$8:$AV$8=AD$9)*('Budget Lead'!$B$21:$B$190=$B465)*('Budget Lead'!$M$21:$AV$190*1))</f>
        <v>0</v>
      </c>
      <c r="AE465" s="69" cm="1">
        <f t="array" ref="AE465">SUMPRODUCT(('Budget Lead'!$M$8:$AV$8=AE$9)*('Budget Lead'!$B$21:$B$190=$B465)*('Budget Lead'!$M$21:$AV$190*1))</f>
        <v>0</v>
      </c>
      <c r="AF465" s="67" cm="1">
        <f t="array" ref="AF465">SUMPRODUCT(('Budget Lead'!$M$8:$AV$8=AF$9)*('Budget Lead'!$B$21:$B$190=$B465)*('Budget Lead'!$M$21:$AV$190*1))</f>
        <v>0</v>
      </c>
      <c r="AG465" s="68" cm="1">
        <f t="array" ref="AG465">SUMPRODUCT(('Budget Lead'!$M$8:$AV$8=AG$9)*('Budget Lead'!$B$21:$B$190=$B465)*('Budget Lead'!$M$21:$AV$190*1))</f>
        <v>0</v>
      </c>
      <c r="AH465" s="69" cm="1">
        <f t="array" ref="AH465">SUMPRODUCT(('Budget Lead'!$M$8:$AV$8=AH$9)*('Budget Lead'!$B$21:$B$190=$B465)*('Budget Lead'!$M$21:$AV$190*1))</f>
        <v>0</v>
      </c>
      <c r="AI465" s="67" cm="1">
        <f t="array" ref="AI465">SUMPRODUCT(('Budget Lead'!$M$8:$AV$8=AI$9)*('Budget Lead'!$B$21:$B$190=$B465)*('Budget Lead'!$M$21:$AV$190*1))</f>
        <v>0</v>
      </c>
      <c r="AJ465" s="68" cm="1">
        <f t="array" ref="AJ465">SUMPRODUCT(('Budget Lead'!$M$8:$AV$8=AJ$9)*('Budget Lead'!$B$21:$B$190=$B465)*('Budget Lead'!$M$21:$AV$190*1))</f>
        <v>0</v>
      </c>
      <c r="AK465" s="69" cm="1">
        <f t="array" ref="AK465">SUMPRODUCT(('Budget Lead'!$M$8:$AV$8=AK$9)*('Budget Lead'!$B$21:$B$190=$B465)*('Budget Lead'!$M$21:$AV$190*1))</f>
        <v>0</v>
      </c>
      <c r="AL465" s="67" cm="1">
        <f t="array" ref="AL465">SUMPRODUCT(('Budget Lead'!$M$8:$AV$8=AL$9)*('Budget Lead'!$B$21:$B$190=$B465)*('Budget Lead'!$M$21:$AV$190*1))</f>
        <v>0</v>
      </c>
      <c r="AM465" s="68" cm="1">
        <f t="array" ref="AM465">SUMPRODUCT(('Budget Lead'!$M$8:$AV$8=AM$9)*('Budget Lead'!$B$21:$B$190=$B465)*('Budget Lead'!$M$21:$AV$190*1))</f>
        <v>0</v>
      </c>
      <c r="AN465" s="69" cm="1">
        <f t="array" ref="AN465">SUMPRODUCT(('Budget Lead'!$M$8:$AV$8=AN$9)*('Budget Lead'!$B$21:$B$190=$B465)*('Budget Lead'!$M$21:$AV$190*1))</f>
        <v>0</v>
      </c>
      <c r="AO465" s="67" cm="1">
        <f t="array" ref="AO465">SUMPRODUCT(('Budget Lead'!$M$8:$AV$8=AO$9)*('Budget Lead'!$B$21:$B$190=$B465)*('Budget Lead'!$M$21:$AV$190*1))</f>
        <v>0</v>
      </c>
      <c r="AP465" s="68" cm="1">
        <f t="array" ref="AP465">SUMPRODUCT(('Budget Lead'!$M$8:$AV$8=AP$9)*('Budget Lead'!$B$21:$B$190=$B465)*('Budget Lead'!$M$21:$AV$190*1))</f>
        <v>0</v>
      </c>
      <c r="AQ465" s="69" cm="1">
        <f t="array" ref="AQ465">SUMPRODUCT(('Budget Lead'!$M$8:$AV$8=AQ$9)*('Budget Lead'!$B$21:$B$190=$B465)*('Budget Lead'!$M$21:$AV$190*1))</f>
        <v>0</v>
      </c>
      <c r="AR465" s="67" cm="1">
        <f t="array" ref="AR465">SUMPRODUCT(('Budget Lead'!$M$8:$AV$8=AR$9)*('Budget Lead'!$B$21:$B$190=$B465)*('Budget Lead'!$M$21:$AV$190*1))</f>
        <v>0</v>
      </c>
      <c r="AS465" s="68" cm="1">
        <f t="array" ref="AS465">SUMPRODUCT(('Budget Lead'!$M$8:$AV$8=AS$9)*('Budget Lead'!$B$21:$B$190=$B465)*('Budget Lead'!$M$21:$AV$190*1))</f>
        <v>0</v>
      </c>
      <c r="AT465" s="69" cm="1">
        <f t="array" ref="AT465">SUMPRODUCT(('Budget Lead'!$M$8:$AV$8=AT$9)*('Budget Lead'!$B$21:$B$190=$B465)*('Budget Lead'!$M$21:$AV$190*1))</f>
        <v>0</v>
      </c>
      <c r="AU465" s="67" cm="1">
        <f t="array" ref="AU465">SUMPRODUCT(('Budget Lead'!$M$8:$AV$8=AU$9)*('Budget Lead'!$B$21:$B$190=$B465)*('Budget Lead'!$M$21:$AV$190*1))</f>
        <v>0</v>
      </c>
      <c r="AV465" s="68" cm="1">
        <f t="array" ref="AV465">SUMPRODUCT(('Budget Lead'!$M$8:$AV$8=AV$9)*('Budget Lead'!$B$21:$B$190=$B465)*('Budget Lead'!$M$21:$AV$190*1))</f>
        <v>0</v>
      </c>
      <c r="AW465" s="69" cm="1">
        <f t="array" ref="AW465">SUMPRODUCT(('Budget Lead'!$M$8:$AV$8=AW$9)*('Budget Lead'!$B$21:$B$190=$B465)*('Budget Lead'!$M$21:$AV$190*1))</f>
        <v>0</v>
      </c>
      <c r="AX465" s="67" cm="1">
        <f t="array" ref="AX465">SUMPRODUCT(('Budget Lead'!$M$8:$AV$8=AX$9)*('Budget Lead'!$B$21:$B$190=$B465)*('Budget Lead'!$M$21:$AV$190*1))</f>
        <v>0</v>
      </c>
      <c r="AY465" s="68" cm="1">
        <f t="array" ref="AY465">SUMPRODUCT(('Budget Lead'!$M$8:$AV$8=AY$9)*('Budget Lead'!$B$21:$B$190=$B465)*('Budget Lead'!$M$21:$AV$190*1))</f>
        <v>0</v>
      </c>
      <c r="AZ465" s="69" cm="1">
        <f t="array" ref="AZ465">SUMPRODUCT(('Budget Lead'!$M$8:$AV$8=AZ$9)*('Budget Lead'!$B$21:$B$190=$B465)*('Budget Lead'!$M$21:$AV$190*1))</f>
        <v>0</v>
      </c>
      <c r="BA465" s="26"/>
      <c r="BB465" s="381"/>
      <c r="BC465" s="382"/>
      <c r="BD465" s="26"/>
      <c r="BE465" s="381">
        <f t="shared" si="429"/>
        <v>0</v>
      </c>
      <c r="BF465" s="383">
        <f t="shared" si="430"/>
        <v>0</v>
      </c>
      <c r="BG465" s="26"/>
      <c r="BH465" s="381">
        <f t="shared" si="431"/>
        <v>0</v>
      </c>
      <c r="BI465" s="383">
        <f t="shared" si="404"/>
        <v>0</v>
      </c>
    </row>
    <row r="466" spans="2:61" ht="12" hidden="1" customHeight="1" outlineLevel="1" x14ac:dyDescent="0.35">
      <c r="B466" s="61" t="s">
        <v>228</v>
      </c>
      <c r="C466" s="62">
        <f>IFERROR(VLOOKUP(B466,'Budget Lead'!B:AQ,2,FALSE),0)</f>
        <v>0</v>
      </c>
      <c r="D466" s="376">
        <f>IFERROR(VLOOKUP(B466,'Budget Lead'!B:AQ,3,FALSE),0)</f>
        <v>0</v>
      </c>
      <c r="E466" s="377">
        <f>IFERROR(VLOOKUP($B466,'Budget Lead'!$B:$AQ,4,FALSE),0)</f>
        <v>0</v>
      </c>
      <c r="F466" s="376">
        <f>IFERROR(VLOOKUP($B466,'Budget Lead'!$B:$AQ,5,FALSE),0)</f>
        <v>0</v>
      </c>
      <c r="G466" s="377">
        <f>IFERROR(VLOOKUP($B466,'Budget Lead'!$B:$AQ,6,FALSE),0)</f>
        <v>0</v>
      </c>
      <c r="H466" s="378">
        <f>IFERROR(VLOOKUP($B466,'Budget Lead'!$B:$AQ,7,FALSE),0)</f>
        <v>0</v>
      </c>
      <c r="I466" s="434">
        <f>IFERROR(VLOOKUP($B466,'Budget Lead'!$B:$AQ,8,FALSE),0)</f>
        <v>0</v>
      </c>
      <c r="J466" s="435">
        <f>IFERROR(VLOOKUP($B466,'Budget Lead'!$B:$AQ,9,FALSE),0)</f>
        <v>0</v>
      </c>
      <c r="K466" s="67">
        <f t="shared" si="427"/>
        <v>0</v>
      </c>
      <c r="L466" s="393"/>
      <c r="M466" s="393"/>
      <c r="N466" s="393"/>
      <c r="O466" s="66">
        <f t="shared" si="428"/>
        <v>0</v>
      </c>
      <c r="P466" s="26"/>
      <c r="Q466" s="67" cm="1">
        <f t="array" ref="Q466">SUMPRODUCT(('Budget Lead'!$M$8:$AV$8=Q$9)*('Budget Lead'!$B$21:$B$190=$B466)*('Budget Lead'!$M$21:$AV$190*1))</f>
        <v>0</v>
      </c>
      <c r="R466" s="68" cm="1">
        <f t="array" ref="R466">SUMPRODUCT(('Budget Lead'!$M$8:$AV$8=R$9)*('Budget Lead'!$B$21:$B$190=$B466)*('Budget Lead'!$M$21:$AV$190*1))</f>
        <v>0</v>
      </c>
      <c r="S466" s="69" cm="1">
        <f t="array" ref="S466">SUMPRODUCT(('Budget Lead'!$M$8:$AV$8=S$9)*('Budget Lead'!$B$21:$B$190=$B466)*('Budget Lead'!$M$21:$AV$190*1))</f>
        <v>0</v>
      </c>
      <c r="T466" s="67" cm="1">
        <f t="array" ref="T466">SUMPRODUCT(('Budget Lead'!$M$8:$AV$8=T$9)*('Budget Lead'!$B$21:$B$190=$B466)*('Budget Lead'!$M$21:$AV$190*1))</f>
        <v>0</v>
      </c>
      <c r="U466" s="68" cm="1">
        <f t="array" ref="U466">SUMPRODUCT(('Budget Lead'!$M$8:$AV$8=U$9)*('Budget Lead'!$B$21:$B$190=$B466)*('Budget Lead'!$M$21:$AV$190*1))</f>
        <v>0</v>
      </c>
      <c r="V466" s="69" cm="1">
        <f t="array" ref="V466">SUMPRODUCT(('Budget Lead'!$M$8:$AV$8=V$9)*('Budget Lead'!$B$21:$B$190=$B466)*('Budget Lead'!$M$21:$AV$190*1))</f>
        <v>0</v>
      </c>
      <c r="W466" s="67" cm="1">
        <f t="array" ref="W466">SUMPRODUCT(('Budget Lead'!$M$8:$AV$8=W$9)*('Budget Lead'!$B$21:$B$190=$B466)*('Budget Lead'!$M$21:$AV$190*1))</f>
        <v>0</v>
      </c>
      <c r="X466" s="68" cm="1">
        <f t="array" ref="X466">SUMPRODUCT(('Budget Lead'!$M$8:$AV$8=X$9)*('Budget Lead'!$B$21:$B$190=$B466)*('Budget Lead'!$M$21:$AV$190*1))</f>
        <v>0</v>
      </c>
      <c r="Y466" s="69" cm="1">
        <f t="array" ref="Y466">SUMPRODUCT(('Budget Lead'!$M$8:$AV$8=Y$9)*('Budget Lead'!$B$21:$B$190=$B466)*('Budget Lead'!$M$21:$AV$190*1))</f>
        <v>0</v>
      </c>
      <c r="Z466" s="67" cm="1">
        <f t="array" ref="Z466">SUMPRODUCT(('Budget Lead'!$M$8:$AV$8=Z$9)*('Budget Lead'!$B$21:$B$190=$B466)*('Budget Lead'!$M$21:$AV$190*1))</f>
        <v>0</v>
      </c>
      <c r="AA466" s="68" cm="1">
        <f t="array" ref="AA466">SUMPRODUCT(('Budget Lead'!$M$8:$AV$8=AA$9)*('Budget Lead'!$B$21:$B$190=$B466)*('Budget Lead'!$M$21:$AV$190*1))</f>
        <v>0</v>
      </c>
      <c r="AB466" s="69" cm="1">
        <f t="array" ref="AB466">SUMPRODUCT(('Budget Lead'!$M$8:$AV$8=AB$9)*('Budget Lead'!$B$21:$B$190=$B466)*('Budget Lead'!$M$21:$AV$190*1))</f>
        <v>0</v>
      </c>
      <c r="AC466" s="67" cm="1">
        <f t="array" ref="AC466">SUMPRODUCT(('Budget Lead'!$M$8:$AV$8=AC$9)*('Budget Lead'!$B$21:$B$190=$B466)*('Budget Lead'!$M$21:$AV$190*1))</f>
        <v>0</v>
      </c>
      <c r="AD466" s="68" cm="1">
        <f t="array" ref="AD466">SUMPRODUCT(('Budget Lead'!$M$8:$AV$8=AD$9)*('Budget Lead'!$B$21:$B$190=$B466)*('Budget Lead'!$M$21:$AV$190*1))</f>
        <v>0</v>
      </c>
      <c r="AE466" s="69" cm="1">
        <f t="array" ref="AE466">SUMPRODUCT(('Budget Lead'!$M$8:$AV$8=AE$9)*('Budget Lead'!$B$21:$B$190=$B466)*('Budget Lead'!$M$21:$AV$190*1))</f>
        <v>0</v>
      </c>
      <c r="AF466" s="67" cm="1">
        <f t="array" ref="AF466">SUMPRODUCT(('Budget Lead'!$M$8:$AV$8=AF$9)*('Budget Lead'!$B$21:$B$190=$B466)*('Budget Lead'!$M$21:$AV$190*1))</f>
        <v>0</v>
      </c>
      <c r="AG466" s="68" cm="1">
        <f t="array" ref="AG466">SUMPRODUCT(('Budget Lead'!$M$8:$AV$8=AG$9)*('Budget Lead'!$B$21:$B$190=$B466)*('Budget Lead'!$M$21:$AV$190*1))</f>
        <v>0</v>
      </c>
      <c r="AH466" s="69" cm="1">
        <f t="array" ref="AH466">SUMPRODUCT(('Budget Lead'!$M$8:$AV$8=AH$9)*('Budget Lead'!$B$21:$B$190=$B466)*('Budget Lead'!$M$21:$AV$190*1))</f>
        <v>0</v>
      </c>
      <c r="AI466" s="67" cm="1">
        <f t="array" ref="AI466">SUMPRODUCT(('Budget Lead'!$M$8:$AV$8=AI$9)*('Budget Lead'!$B$21:$B$190=$B466)*('Budget Lead'!$M$21:$AV$190*1))</f>
        <v>0</v>
      </c>
      <c r="AJ466" s="68" cm="1">
        <f t="array" ref="AJ466">SUMPRODUCT(('Budget Lead'!$M$8:$AV$8=AJ$9)*('Budget Lead'!$B$21:$B$190=$B466)*('Budget Lead'!$M$21:$AV$190*1))</f>
        <v>0</v>
      </c>
      <c r="AK466" s="69" cm="1">
        <f t="array" ref="AK466">SUMPRODUCT(('Budget Lead'!$M$8:$AV$8=AK$9)*('Budget Lead'!$B$21:$B$190=$B466)*('Budget Lead'!$M$21:$AV$190*1))</f>
        <v>0</v>
      </c>
      <c r="AL466" s="67" cm="1">
        <f t="array" ref="AL466">SUMPRODUCT(('Budget Lead'!$M$8:$AV$8=AL$9)*('Budget Lead'!$B$21:$B$190=$B466)*('Budget Lead'!$M$21:$AV$190*1))</f>
        <v>0</v>
      </c>
      <c r="AM466" s="68" cm="1">
        <f t="array" ref="AM466">SUMPRODUCT(('Budget Lead'!$M$8:$AV$8=AM$9)*('Budget Lead'!$B$21:$B$190=$B466)*('Budget Lead'!$M$21:$AV$190*1))</f>
        <v>0</v>
      </c>
      <c r="AN466" s="69" cm="1">
        <f t="array" ref="AN466">SUMPRODUCT(('Budget Lead'!$M$8:$AV$8=AN$9)*('Budget Lead'!$B$21:$B$190=$B466)*('Budget Lead'!$M$21:$AV$190*1))</f>
        <v>0</v>
      </c>
      <c r="AO466" s="67" cm="1">
        <f t="array" ref="AO466">SUMPRODUCT(('Budget Lead'!$M$8:$AV$8=AO$9)*('Budget Lead'!$B$21:$B$190=$B466)*('Budget Lead'!$M$21:$AV$190*1))</f>
        <v>0</v>
      </c>
      <c r="AP466" s="68" cm="1">
        <f t="array" ref="AP466">SUMPRODUCT(('Budget Lead'!$M$8:$AV$8=AP$9)*('Budget Lead'!$B$21:$B$190=$B466)*('Budget Lead'!$M$21:$AV$190*1))</f>
        <v>0</v>
      </c>
      <c r="AQ466" s="69" cm="1">
        <f t="array" ref="AQ466">SUMPRODUCT(('Budget Lead'!$M$8:$AV$8=AQ$9)*('Budget Lead'!$B$21:$B$190=$B466)*('Budget Lead'!$M$21:$AV$190*1))</f>
        <v>0</v>
      </c>
      <c r="AR466" s="67" cm="1">
        <f t="array" ref="AR466">SUMPRODUCT(('Budget Lead'!$M$8:$AV$8=AR$9)*('Budget Lead'!$B$21:$B$190=$B466)*('Budget Lead'!$M$21:$AV$190*1))</f>
        <v>0</v>
      </c>
      <c r="AS466" s="68" cm="1">
        <f t="array" ref="AS466">SUMPRODUCT(('Budget Lead'!$M$8:$AV$8=AS$9)*('Budget Lead'!$B$21:$B$190=$B466)*('Budget Lead'!$M$21:$AV$190*1))</f>
        <v>0</v>
      </c>
      <c r="AT466" s="69" cm="1">
        <f t="array" ref="AT466">SUMPRODUCT(('Budget Lead'!$M$8:$AV$8=AT$9)*('Budget Lead'!$B$21:$B$190=$B466)*('Budget Lead'!$M$21:$AV$190*1))</f>
        <v>0</v>
      </c>
      <c r="AU466" s="67" cm="1">
        <f t="array" ref="AU466">SUMPRODUCT(('Budget Lead'!$M$8:$AV$8=AU$9)*('Budget Lead'!$B$21:$B$190=$B466)*('Budget Lead'!$M$21:$AV$190*1))</f>
        <v>0</v>
      </c>
      <c r="AV466" s="68" cm="1">
        <f t="array" ref="AV466">SUMPRODUCT(('Budget Lead'!$M$8:$AV$8=AV$9)*('Budget Lead'!$B$21:$B$190=$B466)*('Budget Lead'!$M$21:$AV$190*1))</f>
        <v>0</v>
      </c>
      <c r="AW466" s="69" cm="1">
        <f t="array" ref="AW466">SUMPRODUCT(('Budget Lead'!$M$8:$AV$8=AW$9)*('Budget Lead'!$B$21:$B$190=$B466)*('Budget Lead'!$M$21:$AV$190*1))</f>
        <v>0</v>
      </c>
      <c r="AX466" s="67" cm="1">
        <f t="array" ref="AX466">SUMPRODUCT(('Budget Lead'!$M$8:$AV$8=AX$9)*('Budget Lead'!$B$21:$B$190=$B466)*('Budget Lead'!$M$21:$AV$190*1))</f>
        <v>0</v>
      </c>
      <c r="AY466" s="68" cm="1">
        <f t="array" ref="AY466">SUMPRODUCT(('Budget Lead'!$M$8:$AV$8=AY$9)*('Budget Lead'!$B$21:$B$190=$B466)*('Budget Lead'!$M$21:$AV$190*1))</f>
        <v>0</v>
      </c>
      <c r="AZ466" s="69" cm="1">
        <f t="array" ref="AZ466">SUMPRODUCT(('Budget Lead'!$M$8:$AV$8=AZ$9)*('Budget Lead'!$B$21:$B$190=$B466)*('Budget Lead'!$M$21:$AV$190*1))</f>
        <v>0</v>
      </c>
      <c r="BA466" s="26"/>
      <c r="BB466" s="381"/>
      <c r="BC466" s="382"/>
      <c r="BD466" s="26"/>
      <c r="BE466" s="381">
        <f t="shared" si="429"/>
        <v>0</v>
      </c>
      <c r="BF466" s="383">
        <f t="shared" si="430"/>
        <v>0</v>
      </c>
      <c r="BG466" s="26"/>
      <c r="BH466" s="381">
        <f t="shared" si="431"/>
        <v>0</v>
      </c>
      <c r="BI466" s="383">
        <f t="shared" si="404"/>
        <v>0</v>
      </c>
    </row>
    <row r="467" spans="2:61" ht="12" hidden="1" customHeight="1" outlineLevel="1" x14ac:dyDescent="0.35">
      <c r="B467" s="61" t="s">
        <v>229</v>
      </c>
      <c r="C467" s="62">
        <f>IFERROR(VLOOKUP(B467,'Budget Lead'!B:AQ,2,FALSE),0)</f>
        <v>0</v>
      </c>
      <c r="D467" s="376">
        <f>IFERROR(VLOOKUP(B467,'Budget Lead'!B:AQ,3,FALSE),0)</f>
        <v>0</v>
      </c>
      <c r="E467" s="377">
        <f>IFERROR(VLOOKUP($B467,'Budget Lead'!$B:$AQ,4,FALSE),0)</f>
        <v>0</v>
      </c>
      <c r="F467" s="376">
        <f>IFERROR(VLOOKUP($B467,'Budget Lead'!$B:$AQ,5,FALSE),0)</f>
        <v>0</v>
      </c>
      <c r="G467" s="377">
        <f>IFERROR(VLOOKUP($B467,'Budget Lead'!$B:$AQ,6,FALSE),0)</f>
        <v>0</v>
      </c>
      <c r="H467" s="378">
        <f>IFERROR(VLOOKUP($B467,'Budget Lead'!$B:$AQ,7,FALSE),0)</f>
        <v>0</v>
      </c>
      <c r="I467" s="434">
        <f>IFERROR(VLOOKUP($B467,'Budget Lead'!$B:$AQ,8,FALSE),0)</f>
        <v>0</v>
      </c>
      <c r="J467" s="435">
        <f>IFERROR(VLOOKUP($B467,'Budget Lead'!$B:$AQ,9,FALSE),0)</f>
        <v>0</v>
      </c>
      <c r="K467" s="67">
        <f t="shared" si="427"/>
        <v>0</v>
      </c>
      <c r="L467" s="393"/>
      <c r="M467" s="393"/>
      <c r="N467" s="393"/>
      <c r="O467" s="66">
        <f t="shared" si="428"/>
        <v>0</v>
      </c>
      <c r="P467" s="26"/>
      <c r="Q467" s="67" cm="1">
        <f t="array" ref="Q467">SUMPRODUCT(('Budget Lead'!$M$8:$AV$8=Q$9)*('Budget Lead'!$B$21:$B$190=$B467)*('Budget Lead'!$M$21:$AV$190*1))</f>
        <v>0</v>
      </c>
      <c r="R467" s="68" cm="1">
        <f t="array" ref="R467">SUMPRODUCT(('Budget Lead'!$M$8:$AV$8=R$9)*('Budget Lead'!$B$21:$B$190=$B467)*('Budget Lead'!$M$21:$AV$190*1))</f>
        <v>0</v>
      </c>
      <c r="S467" s="69" cm="1">
        <f t="array" ref="S467">SUMPRODUCT(('Budget Lead'!$M$8:$AV$8=S$9)*('Budget Lead'!$B$21:$B$190=$B467)*('Budget Lead'!$M$21:$AV$190*1))</f>
        <v>0</v>
      </c>
      <c r="T467" s="67" cm="1">
        <f t="array" ref="T467">SUMPRODUCT(('Budget Lead'!$M$8:$AV$8=T$9)*('Budget Lead'!$B$21:$B$190=$B467)*('Budget Lead'!$M$21:$AV$190*1))</f>
        <v>0</v>
      </c>
      <c r="U467" s="68" cm="1">
        <f t="array" ref="U467">SUMPRODUCT(('Budget Lead'!$M$8:$AV$8=U$9)*('Budget Lead'!$B$21:$B$190=$B467)*('Budget Lead'!$M$21:$AV$190*1))</f>
        <v>0</v>
      </c>
      <c r="V467" s="69" cm="1">
        <f t="array" ref="V467">SUMPRODUCT(('Budget Lead'!$M$8:$AV$8=V$9)*('Budget Lead'!$B$21:$B$190=$B467)*('Budget Lead'!$M$21:$AV$190*1))</f>
        <v>0</v>
      </c>
      <c r="W467" s="67" cm="1">
        <f t="array" ref="W467">SUMPRODUCT(('Budget Lead'!$M$8:$AV$8=W$9)*('Budget Lead'!$B$21:$B$190=$B467)*('Budget Lead'!$M$21:$AV$190*1))</f>
        <v>0</v>
      </c>
      <c r="X467" s="68" cm="1">
        <f t="array" ref="X467">SUMPRODUCT(('Budget Lead'!$M$8:$AV$8=X$9)*('Budget Lead'!$B$21:$B$190=$B467)*('Budget Lead'!$M$21:$AV$190*1))</f>
        <v>0</v>
      </c>
      <c r="Y467" s="69" cm="1">
        <f t="array" ref="Y467">SUMPRODUCT(('Budget Lead'!$M$8:$AV$8=Y$9)*('Budget Lead'!$B$21:$B$190=$B467)*('Budget Lead'!$M$21:$AV$190*1))</f>
        <v>0</v>
      </c>
      <c r="Z467" s="67" cm="1">
        <f t="array" ref="Z467">SUMPRODUCT(('Budget Lead'!$M$8:$AV$8=Z$9)*('Budget Lead'!$B$21:$B$190=$B467)*('Budget Lead'!$M$21:$AV$190*1))</f>
        <v>0</v>
      </c>
      <c r="AA467" s="68" cm="1">
        <f t="array" ref="AA467">SUMPRODUCT(('Budget Lead'!$M$8:$AV$8=AA$9)*('Budget Lead'!$B$21:$B$190=$B467)*('Budget Lead'!$M$21:$AV$190*1))</f>
        <v>0</v>
      </c>
      <c r="AB467" s="69" cm="1">
        <f t="array" ref="AB467">SUMPRODUCT(('Budget Lead'!$M$8:$AV$8=AB$9)*('Budget Lead'!$B$21:$B$190=$B467)*('Budget Lead'!$M$21:$AV$190*1))</f>
        <v>0</v>
      </c>
      <c r="AC467" s="67" cm="1">
        <f t="array" ref="AC467">SUMPRODUCT(('Budget Lead'!$M$8:$AV$8=AC$9)*('Budget Lead'!$B$21:$B$190=$B467)*('Budget Lead'!$M$21:$AV$190*1))</f>
        <v>0</v>
      </c>
      <c r="AD467" s="68" cm="1">
        <f t="array" ref="AD467">SUMPRODUCT(('Budget Lead'!$M$8:$AV$8=AD$9)*('Budget Lead'!$B$21:$B$190=$B467)*('Budget Lead'!$M$21:$AV$190*1))</f>
        <v>0</v>
      </c>
      <c r="AE467" s="69" cm="1">
        <f t="array" ref="AE467">SUMPRODUCT(('Budget Lead'!$M$8:$AV$8=AE$9)*('Budget Lead'!$B$21:$B$190=$B467)*('Budget Lead'!$M$21:$AV$190*1))</f>
        <v>0</v>
      </c>
      <c r="AF467" s="67" cm="1">
        <f t="array" ref="AF467">SUMPRODUCT(('Budget Lead'!$M$8:$AV$8=AF$9)*('Budget Lead'!$B$21:$B$190=$B467)*('Budget Lead'!$M$21:$AV$190*1))</f>
        <v>0</v>
      </c>
      <c r="AG467" s="68" cm="1">
        <f t="array" ref="AG467">SUMPRODUCT(('Budget Lead'!$M$8:$AV$8=AG$9)*('Budget Lead'!$B$21:$B$190=$B467)*('Budget Lead'!$M$21:$AV$190*1))</f>
        <v>0</v>
      </c>
      <c r="AH467" s="69" cm="1">
        <f t="array" ref="AH467">SUMPRODUCT(('Budget Lead'!$M$8:$AV$8=AH$9)*('Budget Lead'!$B$21:$B$190=$B467)*('Budget Lead'!$M$21:$AV$190*1))</f>
        <v>0</v>
      </c>
      <c r="AI467" s="67" cm="1">
        <f t="array" ref="AI467">SUMPRODUCT(('Budget Lead'!$M$8:$AV$8=AI$9)*('Budget Lead'!$B$21:$B$190=$B467)*('Budget Lead'!$M$21:$AV$190*1))</f>
        <v>0</v>
      </c>
      <c r="AJ467" s="68" cm="1">
        <f t="array" ref="AJ467">SUMPRODUCT(('Budget Lead'!$M$8:$AV$8=AJ$9)*('Budget Lead'!$B$21:$B$190=$B467)*('Budget Lead'!$M$21:$AV$190*1))</f>
        <v>0</v>
      </c>
      <c r="AK467" s="69" cm="1">
        <f t="array" ref="AK467">SUMPRODUCT(('Budget Lead'!$M$8:$AV$8=AK$9)*('Budget Lead'!$B$21:$B$190=$B467)*('Budget Lead'!$M$21:$AV$190*1))</f>
        <v>0</v>
      </c>
      <c r="AL467" s="67" cm="1">
        <f t="array" ref="AL467">SUMPRODUCT(('Budget Lead'!$M$8:$AV$8=AL$9)*('Budget Lead'!$B$21:$B$190=$B467)*('Budget Lead'!$M$21:$AV$190*1))</f>
        <v>0</v>
      </c>
      <c r="AM467" s="68" cm="1">
        <f t="array" ref="AM467">SUMPRODUCT(('Budget Lead'!$M$8:$AV$8=AM$9)*('Budget Lead'!$B$21:$B$190=$B467)*('Budget Lead'!$M$21:$AV$190*1))</f>
        <v>0</v>
      </c>
      <c r="AN467" s="69" cm="1">
        <f t="array" ref="AN467">SUMPRODUCT(('Budget Lead'!$M$8:$AV$8=AN$9)*('Budget Lead'!$B$21:$B$190=$B467)*('Budget Lead'!$M$21:$AV$190*1))</f>
        <v>0</v>
      </c>
      <c r="AO467" s="67" cm="1">
        <f t="array" ref="AO467">SUMPRODUCT(('Budget Lead'!$M$8:$AV$8=AO$9)*('Budget Lead'!$B$21:$B$190=$B467)*('Budget Lead'!$M$21:$AV$190*1))</f>
        <v>0</v>
      </c>
      <c r="AP467" s="68" cm="1">
        <f t="array" ref="AP467">SUMPRODUCT(('Budget Lead'!$M$8:$AV$8=AP$9)*('Budget Lead'!$B$21:$B$190=$B467)*('Budget Lead'!$M$21:$AV$190*1))</f>
        <v>0</v>
      </c>
      <c r="AQ467" s="69" cm="1">
        <f t="array" ref="AQ467">SUMPRODUCT(('Budget Lead'!$M$8:$AV$8=AQ$9)*('Budget Lead'!$B$21:$B$190=$B467)*('Budget Lead'!$M$21:$AV$190*1))</f>
        <v>0</v>
      </c>
      <c r="AR467" s="67" cm="1">
        <f t="array" ref="AR467">SUMPRODUCT(('Budget Lead'!$M$8:$AV$8=AR$9)*('Budget Lead'!$B$21:$B$190=$B467)*('Budget Lead'!$M$21:$AV$190*1))</f>
        <v>0</v>
      </c>
      <c r="AS467" s="68" cm="1">
        <f t="array" ref="AS467">SUMPRODUCT(('Budget Lead'!$M$8:$AV$8=AS$9)*('Budget Lead'!$B$21:$B$190=$B467)*('Budget Lead'!$M$21:$AV$190*1))</f>
        <v>0</v>
      </c>
      <c r="AT467" s="69" cm="1">
        <f t="array" ref="AT467">SUMPRODUCT(('Budget Lead'!$M$8:$AV$8=AT$9)*('Budget Lead'!$B$21:$B$190=$B467)*('Budget Lead'!$M$21:$AV$190*1))</f>
        <v>0</v>
      </c>
      <c r="AU467" s="67" cm="1">
        <f t="array" ref="AU467">SUMPRODUCT(('Budget Lead'!$M$8:$AV$8=AU$9)*('Budget Lead'!$B$21:$B$190=$B467)*('Budget Lead'!$M$21:$AV$190*1))</f>
        <v>0</v>
      </c>
      <c r="AV467" s="68" cm="1">
        <f t="array" ref="AV467">SUMPRODUCT(('Budget Lead'!$M$8:$AV$8=AV$9)*('Budget Lead'!$B$21:$B$190=$B467)*('Budget Lead'!$M$21:$AV$190*1))</f>
        <v>0</v>
      </c>
      <c r="AW467" s="69" cm="1">
        <f t="array" ref="AW467">SUMPRODUCT(('Budget Lead'!$M$8:$AV$8=AW$9)*('Budget Lead'!$B$21:$B$190=$B467)*('Budget Lead'!$M$21:$AV$190*1))</f>
        <v>0</v>
      </c>
      <c r="AX467" s="67" cm="1">
        <f t="array" ref="AX467">SUMPRODUCT(('Budget Lead'!$M$8:$AV$8=AX$9)*('Budget Lead'!$B$21:$B$190=$B467)*('Budget Lead'!$M$21:$AV$190*1))</f>
        <v>0</v>
      </c>
      <c r="AY467" s="68" cm="1">
        <f t="array" ref="AY467">SUMPRODUCT(('Budget Lead'!$M$8:$AV$8=AY$9)*('Budget Lead'!$B$21:$B$190=$B467)*('Budget Lead'!$M$21:$AV$190*1))</f>
        <v>0</v>
      </c>
      <c r="AZ467" s="69" cm="1">
        <f t="array" ref="AZ467">SUMPRODUCT(('Budget Lead'!$M$8:$AV$8=AZ$9)*('Budget Lead'!$B$21:$B$190=$B467)*('Budget Lead'!$M$21:$AV$190*1))</f>
        <v>0</v>
      </c>
      <c r="BA467" s="26"/>
      <c r="BB467" s="381"/>
      <c r="BC467" s="382"/>
      <c r="BD467" s="26"/>
      <c r="BE467" s="381">
        <f t="shared" si="429"/>
        <v>0</v>
      </c>
      <c r="BF467" s="383">
        <f t="shared" si="430"/>
        <v>0</v>
      </c>
      <c r="BG467" s="26"/>
      <c r="BH467" s="381">
        <f t="shared" si="431"/>
        <v>0</v>
      </c>
      <c r="BI467" s="383">
        <f t="shared" si="404"/>
        <v>0</v>
      </c>
    </row>
    <row r="468" spans="2:61" ht="12" hidden="1" customHeight="1" outlineLevel="1" x14ac:dyDescent="0.35">
      <c r="B468" s="61" t="s">
        <v>230</v>
      </c>
      <c r="C468" s="62">
        <f>IFERROR(VLOOKUP(B468,'Budget Lead'!B:AQ,2,FALSE),0)</f>
        <v>0</v>
      </c>
      <c r="D468" s="376">
        <f>IFERROR(VLOOKUP(B468,'Budget Lead'!B:AQ,3,FALSE),0)</f>
        <v>0</v>
      </c>
      <c r="E468" s="377">
        <f>IFERROR(VLOOKUP($B468,'Budget Lead'!$B:$AQ,4,FALSE),0)</f>
        <v>0</v>
      </c>
      <c r="F468" s="376">
        <f>IFERROR(VLOOKUP($B468,'Budget Lead'!$B:$AQ,5,FALSE),0)</f>
        <v>0</v>
      </c>
      <c r="G468" s="377">
        <f>IFERROR(VLOOKUP($B468,'Budget Lead'!$B:$AQ,6,FALSE),0)</f>
        <v>0</v>
      </c>
      <c r="H468" s="378">
        <f>IFERROR(VLOOKUP($B468,'Budget Lead'!$B:$AQ,7,FALSE),0)</f>
        <v>0</v>
      </c>
      <c r="I468" s="434">
        <f>IFERROR(VLOOKUP($B468,'Budget Lead'!$B:$AQ,8,FALSE),0)</f>
        <v>0</v>
      </c>
      <c r="J468" s="435">
        <f>IFERROR(VLOOKUP($B468,'Budget Lead'!$B:$AQ,9,FALSE),0)</f>
        <v>0</v>
      </c>
      <c r="K468" s="67">
        <f t="shared" si="427"/>
        <v>0</v>
      </c>
      <c r="L468" s="393"/>
      <c r="M468" s="393"/>
      <c r="N468" s="393"/>
      <c r="O468" s="66">
        <f t="shared" si="428"/>
        <v>0</v>
      </c>
      <c r="P468" s="26"/>
      <c r="Q468" s="67" cm="1">
        <f t="array" ref="Q468">SUMPRODUCT(('Budget Lead'!$M$8:$AV$8=Q$9)*('Budget Lead'!$B$21:$B$190=$B468)*('Budget Lead'!$M$21:$AV$190*1))</f>
        <v>0</v>
      </c>
      <c r="R468" s="68" cm="1">
        <f t="array" ref="R468">SUMPRODUCT(('Budget Lead'!$M$8:$AV$8=R$9)*('Budget Lead'!$B$21:$B$190=$B468)*('Budget Lead'!$M$21:$AV$190*1))</f>
        <v>0</v>
      </c>
      <c r="S468" s="69" cm="1">
        <f t="array" ref="S468">SUMPRODUCT(('Budget Lead'!$M$8:$AV$8=S$9)*('Budget Lead'!$B$21:$B$190=$B468)*('Budget Lead'!$M$21:$AV$190*1))</f>
        <v>0</v>
      </c>
      <c r="T468" s="67" cm="1">
        <f t="array" ref="T468">SUMPRODUCT(('Budget Lead'!$M$8:$AV$8=T$9)*('Budget Lead'!$B$21:$B$190=$B468)*('Budget Lead'!$M$21:$AV$190*1))</f>
        <v>0</v>
      </c>
      <c r="U468" s="68" cm="1">
        <f t="array" ref="U468">SUMPRODUCT(('Budget Lead'!$M$8:$AV$8=U$9)*('Budget Lead'!$B$21:$B$190=$B468)*('Budget Lead'!$M$21:$AV$190*1))</f>
        <v>0</v>
      </c>
      <c r="V468" s="69" cm="1">
        <f t="array" ref="V468">SUMPRODUCT(('Budget Lead'!$M$8:$AV$8=V$9)*('Budget Lead'!$B$21:$B$190=$B468)*('Budget Lead'!$M$21:$AV$190*1))</f>
        <v>0</v>
      </c>
      <c r="W468" s="67" cm="1">
        <f t="array" ref="W468">SUMPRODUCT(('Budget Lead'!$M$8:$AV$8=W$9)*('Budget Lead'!$B$21:$B$190=$B468)*('Budget Lead'!$M$21:$AV$190*1))</f>
        <v>0</v>
      </c>
      <c r="X468" s="68" cm="1">
        <f t="array" ref="X468">SUMPRODUCT(('Budget Lead'!$M$8:$AV$8=X$9)*('Budget Lead'!$B$21:$B$190=$B468)*('Budget Lead'!$M$21:$AV$190*1))</f>
        <v>0</v>
      </c>
      <c r="Y468" s="69" cm="1">
        <f t="array" ref="Y468">SUMPRODUCT(('Budget Lead'!$M$8:$AV$8=Y$9)*('Budget Lead'!$B$21:$B$190=$B468)*('Budget Lead'!$M$21:$AV$190*1))</f>
        <v>0</v>
      </c>
      <c r="Z468" s="67" cm="1">
        <f t="array" ref="Z468">SUMPRODUCT(('Budget Lead'!$M$8:$AV$8=Z$9)*('Budget Lead'!$B$21:$B$190=$B468)*('Budget Lead'!$M$21:$AV$190*1))</f>
        <v>0</v>
      </c>
      <c r="AA468" s="68" cm="1">
        <f t="array" ref="AA468">SUMPRODUCT(('Budget Lead'!$M$8:$AV$8=AA$9)*('Budget Lead'!$B$21:$B$190=$B468)*('Budget Lead'!$M$21:$AV$190*1))</f>
        <v>0</v>
      </c>
      <c r="AB468" s="69" cm="1">
        <f t="array" ref="AB468">SUMPRODUCT(('Budget Lead'!$M$8:$AV$8=AB$9)*('Budget Lead'!$B$21:$B$190=$B468)*('Budget Lead'!$M$21:$AV$190*1))</f>
        <v>0</v>
      </c>
      <c r="AC468" s="67" cm="1">
        <f t="array" ref="AC468">SUMPRODUCT(('Budget Lead'!$M$8:$AV$8=AC$9)*('Budget Lead'!$B$21:$B$190=$B468)*('Budget Lead'!$M$21:$AV$190*1))</f>
        <v>0</v>
      </c>
      <c r="AD468" s="68" cm="1">
        <f t="array" ref="AD468">SUMPRODUCT(('Budget Lead'!$M$8:$AV$8=AD$9)*('Budget Lead'!$B$21:$B$190=$B468)*('Budget Lead'!$M$21:$AV$190*1))</f>
        <v>0</v>
      </c>
      <c r="AE468" s="69" cm="1">
        <f t="array" ref="AE468">SUMPRODUCT(('Budget Lead'!$M$8:$AV$8=AE$9)*('Budget Lead'!$B$21:$B$190=$B468)*('Budget Lead'!$M$21:$AV$190*1))</f>
        <v>0</v>
      </c>
      <c r="AF468" s="67" cm="1">
        <f t="array" ref="AF468">SUMPRODUCT(('Budget Lead'!$M$8:$AV$8=AF$9)*('Budget Lead'!$B$21:$B$190=$B468)*('Budget Lead'!$M$21:$AV$190*1))</f>
        <v>0</v>
      </c>
      <c r="AG468" s="68" cm="1">
        <f t="array" ref="AG468">SUMPRODUCT(('Budget Lead'!$M$8:$AV$8=AG$9)*('Budget Lead'!$B$21:$B$190=$B468)*('Budget Lead'!$M$21:$AV$190*1))</f>
        <v>0</v>
      </c>
      <c r="AH468" s="69" cm="1">
        <f t="array" ref="AH468">SUMPRODUCT(('Budget Lead'!$M$8:$AV$8=AH$9)*('Budget Lead'!$B$21:$B$190=$B468)*('Budget Lead'!$M$21:$AV$190*1))</f>
        <v>0</v>
      </c>
      <c r="AI468" s="67" cm="1">
        <f t="array" ref="AI468">SUMPRODUCT(('Budget Lead'!$M$8:$AV$8=AI$9)*('Budget Lead'!$B$21:$B$190=$B468)*('Budget Lead'!$M$21:$AV$190*1))</f>
        <v>0</v>
      </c>
      <c r="AJ468" s="68" cm="1">
        <f t="array" ref="AJ468">SUMPRODUCT(('Budget Lead'!$M$8:$AV$8=AJ$9)*('Budget Lead'!$B$21:$B$190=$B468)*('Budget Lead'!$M$21:$AV$190*1))</f>
        <v>0</v>
      </c>
      <c r="AK468" s="69" cm="1">
        <f t="array" ref="AK468">SUMPRODUCT(('Budget Lead'!$M$8:$AV$8=AK$9)*('Budget Lead'!$B$21:$B$190=$B468)*('Budget Lead'!$M$21:$AV$190*1))</f>
        <v>0</v>
      </c>
      <c r="AL468" s="67" cm="1">
        <f t="array" ref="AL468">SUMPRODUCT(('Budget Lead'!$M$8:$AV$8=AL$9)*('Budget Lead'!$B$21:$B$190=$B468)*('Budget Lead'!$M$21:$AV$190*1))</f>
        <v>0</v>
      </c>
      <c r="AM468" s="68" cm="1">
        <f t="array" ref="AM468">SUMPRODUCT(('Budget Lead'!$M$8:$AV$8=AM$9)*('Budget Lead'!$B$21:$B$190=$B468)*('Budget Lead'!$M$21:$AV$190*1))</f>
        <v>0</v>
      </c>
      <c r="AN468" s="69" cm="1">
        <f t="array" ref="AN468">SUMPRODUCT(('Budget Lead'!$M$8:$AV$8=AN$9)*('Budget Lead'!$B$21:$B$190=$B468)*('Budget Lead'!$M$21:$AV$190*1))</f>
        <v>0</v>
      </c>
      <c r="AO468" s="67" cm="1">
        <f t="array" ref="AO468">SUMPRODUCT(('Budget Lead'!$M$8:$AV$8=AO$9)*('Budget Lead'!$B$21:$B$190=$B468)*('Budget Lead'!$M$21:$AV$190*1))</f>
        <v>0</v>
      </c>
      <c r="AP468" s="68" cm="1">
        <f t="array" ref="AP468">SUMPRODUCT(('Budget Lead'!$M$8:$AV$8=AP$9)*('Budget Lead'!$B$21:$B$190=$B468)*('Budget Lead'!$M$21:$AV$190*1))</f>
        <v>0</v>
      </c>
      <c r="AQ468" s="69" cm="1">
        <f t="array" ref="AQ468">SUMPRODUCT(('Budget Lead'!$M$8:$AV$8=AQ$9)*('Budget Lead'!$B$21:$B$190=$B468)*('Budget Lead'!$M$21:$AV$190*1))</f>
        <v>0</v>
      </c>
      <c r="AR468" s="67" cm="1">
        <f t="array" ref="AR468">SUMPRODUCT(('Budget Lead'!$M$8:$AV$8=AR$9)*('Budget Lead'!$B$21:$B$190=$B468)*('Budget Lead'!$M$21:$AV$190*1))</f>
        <v>0</v>
      </c>
      <c r="AS468" s="68" cm="1">
        <f t="array" ref="AS468">SUMPRODUCT(('Budget Lead'!$M$8:$AV$8=AS$9)*('Budget Lead'!$B$21:$B$190=$B468)*('Budget Lead'!$M$21:$AV$190*1))</f>
        <v>0</v>
      </c>
      <c r="AT468" s="69" cm="1">
        <f t="array" ref="AT468">SUMPRODUCT(('Budget Lead'!$M$8:$AV$8=AT$9)*('Budget Lead'!$B$21:$B$190=$B468)*('Budget Lead'!$M$21:$AV$190*1))</f>
        <v>0</v>
      </c>
      <c r="AU468" s="67" cm="1">
        <f t="array" ref="AU468">SUMPRODUCT(('Budget Lead'!$M$8:$AV$8=AU$9)*('Budget Lead'!$B$21:$B$190=$B468)*('Budget Lead'!$M$21:$AV$190*1))</f>
        <v>0</v>
      </c>
      <c r="AV468" s="68" cm="1">
        <f t="array" ref="AV468">SUMPRODUCT(('Budget Lead'!$M$8:$AV$8=AV$9)*('Budget Lead'!$B$21:$B$190=$B468)*('Budget Lead'!$M$21:$AV$190*1))</f>
        <v>0</v>
      </c>
      <c r="AW468" s="69" cm="1">
        <f t="array" ref="AW468">SUMPRODUCT(('Budget Lead'!$M$8:$AV$8=AW$9)*('Budget Lead'!$B$21:$B$190=$B468)*('Budget Lead'!$M$21:$AV$190*1))</f>
        <v>0</v>
      </c>
      <c r="AX468" s="67" cm="1">
        <f t="array" ref="AX468">SUMPRODUCT(('Budget Lead'!$M$8:$AV$8=AX$9)*('Budget Lead'!$B$21:$B$190=$B468)*('Budget Lead'!$M$21:$AV$190*1))</f>
        <v>0</v>
      </c>
      <c r="AY468" s="68" cm="1">
        <f t="array" ref="AY468">SUMPRODUCT(('Budget Lead'!$M$8:$AV$8=AY$9)*('Budget Lead'!$B$21:$B$190=$B468)*('Budget Lead'!$M$21:$AV$190*1))</f>
        <v>0</v>
      </c>
      <c r="AZ468" s="69" cm="1">
        <f t="array" ref="AZ468">SUMPRODUCT(('Budget Lead'!$M$8:$AV$8=AZ$9)*('Budget Lead'!$B$21:$B$190=$B468)*('Budget Lead'!$M$21:$AV$190*1))</f>
        <v>0</v>
      </c>
      <c r="BA468" s="26"/>
      <c r="BB468" s="381"/>
      <c r="BC468" s="382"/>
      <c r="BD468" s="26"/>
      <c r="BE468" s="381">
        <f t="shared" si="429"/>
        <v>0</v>
      </c>
      <c r="BF468" s="383">
        <f t="shared" si="430"/>
        <v>0</v>
      </c>
      <c r="BG468" s="26"/>
      <c r="BH468" s="381">
        <f t="shared" si="431"/>
        <v>0</v>
      </c>
      <c r="BI468" s="383">
        <f t="shared" si="404"/>
        <v>0</v>
      </c>
    </row>
    <row r="469" spans="2:61" ht="12" hidden="1" customHeight="1" outlineLevel="1" x14ac:dyDescent="0.35">
      <c r="B469" s="61" t="s">
        <v>231</v>
      </c>
      <c r="C469" s="62">
        <f>IFERROR(VLOOKUP(B469,'Budget Lead'!B:AQ,2,FALSE),0)</f>
        <v>0</v>
      </c>
      <c r="D469" s="376">
        <f>IFERROR(VLOOKUP(B469,'Budget Lead'!B:AQ,3,FALSE),0)</f>
        <v>0</v>
      </c>
      <c r="E469" s="377">
        <f>IFERROR(VLOOKUP($B469,'Budget Lead'!$B:$AQ,4,FALSE),0)</f>
        <v>0</v>
      </c>
      <c r="F469" s="376">
        <f>IFERROR(VLOOKUP($B469,'Budget Lead'!$B:$AQ,5,FALSE),0)</f>
        <v>0</v>
      </c>
      <c r="G469" s="377">
        <f>IFERROR(VLOOKUP($B469,'Budget Lead'!$B:$AQ,6,FALSE),0)</f>
        <v>0</v>
      </c>
      <c r="H469" s="378">
        <f>IFERROR(VLOOKUP($B469,'Budget Lead'!$B:$AQ,7,FALSE),0)</f>
        <v>0</v>
      </c>
      <c r="I469" s="434">
        <f>IFERROR(VLOOKUP($B469,'Budget Lead'!$B:$AQ,8,FALSE),0)</f>
        <v>0</v>
      </c>
      <c r="J469" s="435">
        <f>IFERROR(VLOOKUP($B469,'Budget Lead'!$B:$AQ,9,FALSE),0)</f>
        <v>0</v>
      </c>
      <c r="K469" s="67">
        <f t="shared" si="427"/>
        <v>0</v>
      </c>
      <c r="L469" s="393"/>
      <c r="M469" s="393"/>
      <c r="N469" s="393"/>
      <c r="O469" s="66">
        <f t="shared" si="428"/>
        <v>0</v>
      </c>
      <c r="P469" s="26"/>
      <c r="Q469" s="67" cm="1">
        <f t="array" ref="Q469">SUMPRODUCT(('Budget Lead'!$M$8:$AV$8=Q$9)*('Budget Lead'!$B$21:$B$190=$B469)*('Budget Lead'!$M$21:$AV$190*1))</f>
        <v>0</v>
      </c>
      <c r="R469" s="68" cm="1">
        <f t="array" ref="R469">SUMPRODUCT(('Budget Lead'!$M$8:$AV$8=R$9)*('Budget Lead'!$B$21:$B$190=$B469)*('Budget Lead'!$M$21:$AV$190*1))</f>
        <v>0</v>
      </c>
      <c r="S469" s="69" cm="1">
        <f t="array" ref="S469">SUMPRODUCT(('Budget Lead'!$M$8:$AV$8=S$9)*('Budget Lead'!$B$21:$B$190=$B469)*('Budget Lead'!$M$21:$AV$190*1))</f>
        <v>0</v>
      </c>
      <c r="T469" s="67" cm="1">
        <f t="array" ref="T469">SUMPRODUCT(('Budget Lead'!$M$8:$AV$8=T$9)*('Budget Lead'!$B$21:$B$190=$B469)*('Budget Lead'!$M$21:$AV$190*1))</f>
        <v>0</v>
      </c>
      <c r="U469" s="68" cm="1">
        <f t="array" ref="U469">SUMPRODUCT(('Budget Lead'!$M$8:$AV$8=U$9)*('Budget Lead'!$B$21:$B$190=$B469)*('Budget Lead'!$M$21:$AV$190*1))</f>
        <v>0</v>
      </c>
      <c r="V469" s="69" cm="1">
        <f t="array" ref="V469">SUMPRODUCT(('Budget Lead'!$M$8:$AV$8=V$9)*('Budget Lead'!$B$21:$B$190=$B469)*('Budget Lead'!$M$21:$AV$190*1))</f>
        <v>0</v>
      </c>
      <c r="W469" s="67" cm="1">
        <f t="array" ref="W469">SUMPRODUCT(('Budget Lead'!$M$8:$AV$8=W$9)*('Budget Lead'!$B$21:$B$190=$B469)*('Budget Lead'!$M$21:$AV$190*1))</f>
        <v>0</v>
      </c>
      <c r="X469" s="68" cm="1">
        <f t="array" ref="X469">SUMPRODUCT(('Budget Lead'!$M$8:$AV$8=X$9)*('Budget Lead'!$B$21:$B$190=$B469)*('Budget Lead'!$M$21:$AV$190*1))</f>
        <v>0</v>
      </c>
      <c r="Y469" s="69" cm="1">
        <f t="array" ref="Y469">SUMPRODUCT(('Budget Lead'!$M$8:$AV$8=Y$9)*('Budget Lead'!$B$21:$B$190=$B469)*('Budget Lead'!$M$21:$AV$190*1))</f>
        <v>0</v>
      </c>
      <c r="Z469" s="67" cm="1">
        <f t="array" ref="Z469">SUMPRODUCT(('Budget Lead'!$M$8:$AV$8=Z$9)*('Budget Lead'!$B$21:$B$190=$B469)*('Budget Lead'!$M$21:$AV$190*1))</f>
        <v>0</v>
      </c>
      <c r="AA469" s="68" cm="1">
        <f t="array" ref="AA469">SUMPRODUCT(('Budget Lead'!$M$8:$AV$8=AA$9)*('Budget Lead'!$B$21:$B$190=$B469)*('Budget Lead'!$M$21:$AV$190*1))</f>
        <v>0</v>
      </c>
      <c r="AB469" s="69" cm="1">
        <f t="array" ref="AB469">SUMPRODUCT(('Budget Lead'!$M$8:$AV$8=AB$9)*('Budget Lead'!$B$21:$B$190=$B469)*('Budget Lead'!$M$21:$AV$190*1))</f>
        <v>0</v>
      </c>
      <c r="AC469" s="67" cm="1">
        <f t="array" ref="AC469">SUMPRODUCT(('Budget Lead'!$M$8:$AV$8=AC$9)*('Budget Lead'!$B$21:$B$190=$B469)*('Budget Lead'!$M$21:$AV$190*1))</f>
        <v>0</v>
      </c>
      <c r="AD469" s="68" cm="1">
        <f t="array" ref="AD469">SUMPRODUCT(('Budget Lead'!$M$8:$AV$8=AD$9)*('Budget Lead'!$B$21:$B$190=$B469)*('Budget Lead'!$M$21:$AV$190*1))</f>
        <v>0</v>
      </c>
      <c r="AE469" s="69" cm="1">
        <f t="array" ref="AE469">SUMPRODUCT(('Budget Lead'!$M$8:$AV$8=AE$9)*('Budget Lead'!$B$21:$B$190=$B469)*('Budget Lead'!$M$21:$AV$190*1))</f>
        <v>0</v>
      </c>
      <c r="AF469" s="67" cm="1">
        <f t="array" ref="AF469">SUMPRODUCT(('Budget Lead'!$M$8:$AV$8=AF$9)*('Budget Lead'!$B$21:$B$190=$B469)*('Budget Lead'!$M$21:$AV$190*1))</f>
        <v>0</v>
      </c>
      <c r="AG469" s="68" cm="1">
        <f t="array" ref="AG469">SUMPRODUCT(('Budget Lead'!$M$8:$AV$8=AG$9)*('Budget Lead'!$B$21:$B$190=$B469)*('Budget Lead'!$M$21:$AV$190*1))</f>
        <v>0</v>
      </c>
      <c r="AH469" s="69" cm="1">
        <f t="array" ref="AH469">SUMPRODUCT(('Budget Lead'!$M$8:$AV$8=AH$9)*('Budget Lead'!$B$21:$B$190=$B469)*('Budget Lead'!$M$21:$AV$190*1))</f>
        <v>0</v>
      </c>
      <c r="AI469" s="67" cm="1">
        <f t="array" ref="AI469">SUMPRODUCT(('Budget Lead'!$M$8:$AV$8=AI$9)*('Budget Lead'!$B$21:$B$190=$B469)*('Budget Lead'!$M$21:$AV$190*1))</f>
        <v>0</v>
      </c>
      <c r="AJ469" s="68" cm="1">
        <f t="array" ref="AJ469">SUMPRODUCT(('Budget Lead'!$M$8:$AV$8=AJ$9)*('Budget Lead'!$B$21:$B$190=$B469)*('Budget Lead'!$M$21:$AV$190*1))</f>
        <v>0</v>
      </c>
      <c r="AK469" s="69" cm="1">
        <f t="array" ref="AK469">SUMPRODUCT(('Budget Lead'!$M$8:$AV$8=AK$9)*('Budget Lead'!$B$21:$B$190=$B469)*('Budget Lead'!$M$21:$AV$190*1))</f>
        <v>0</v>
      </c>
      <c r="AL469" s="67" cm="1">
        <f t="array" ref="AL469">SUMPRODUCT(('Budget Lead'!$M$8:$AV$8=AL$9)*('Budget Lead'!$B$21:$B$190=$B469)*('Budget Lead'!$M$21:$AV$190*1))</f>
        <v>0</v>
      </c>
      <c r="AM469" s="68" cm="1">
        <f t="array" ref="AM469">SUMPRODUCT(('Budget Lead'!$M$8:$AV$8=AM$9)*('Budget Lead'!$B$21:$B$190=$B469)*('Budget Lead'!$M$21:$AV$190*1))</f>
        <v>0</v>
      </c>
      <c r="AN469" s="69" cm="1">
        <f t="array" ref="AN469">SUMPRODUCT(('Budget Lead'!$M$8:$AV$8=AN$9)*('Budget Lead'!$B$21:$B$190=$B469)*('Budget Lead'!$M$21:$AV$190*1))</f>
        <v>0</v>
      </c>
      <c r="AO469" s="67" cm="1">
        <f t="array" ref="AO469">SUMPRODUCT(('Budget Lead'!$M$8:$AV$8=AO$9)*('Budget Lead'!$B$21:$B$190=$B469)*('Budget Lead'!$M$21:$AV$190*1))</f>
        <v>0</v>
      </c>
      <c r="AP469" s="68" cm="1">
        <f t="array" ref="AP469">SUMPRODUCT(('Budget Lead'!$M$8:$AV$8=AP$9)*('Budget Lead'!$B$21:$B$190=$B469)*('Budget Lead'!$M$21:$AV$190*1))</f>
        <v>0</v>
      </c>
      <c r="AQ469" s="69" cm="1">
        <f t="array" ref="AQ469">SUMPRODUCT(('Budget Lead'!$M$8:$AV$8=AQ$9)*('Budget Lead'!$B$21:$B$190=$B469)*('Budget Lead'!$M$21:$AV$190*1))</f>
        <v>0</v>
      </c>
      <c r="AR469" s="67" cm="1">
        <f t="array" ref="AR469">SUMPRODUCT(('Budget Lead'!$M$8:$AV$8=AR$9)*('Budget Lead'!$B$21:$B$190=$B469)*('Budget Lead'!$M$21:$AV$190*1))</f>
        <v>0</v>
      </c>
      <c r="AS469" s="68" cm="1">
        <f t="array" ref="AS469">SUMPRODUCT(('Budget Lead'!$M$8:$AV$8=AS$9)*('Budget Lead'!$B$21:$B$190=$B469)*('Budget Lead'!$M$21:$AV$190*1))</f>
        <v>0</v>
      </c>
      <c r="AT469" s="69" cm="1">
        <f t="array" ref="AT469">SUMPRODUCT(('Budget Lead'!$M$8:$AV$8=AT$9)*('Budget Lead'!$B$21:$B$190=$B469)*('Budget Lead'!$M$21:$AV$190*1))</f>
        <v>0</v>
      </c>
      <c r="AU469" s="67" cm="1">
        <f t="array" ref="AU469">SUMPRODUCT(('Budget Lead'!$M$8:$AV$8=AU$9)*('Budget Lead'!$B$21:$B$190=$B469)*('Budget Lead'!$M$21:$AV$190*1))</f>
        <v>0</v>
      </c>
      <c r="AV469" s="68" cm="1">
        <f t="array" ref="AV469">SUMPRODUCT(('Budget Lead'!$M$8:$AV$8=AV$9)*('Budget Lead'!$B$21:$B$190=$B469)*('Budget Lead'!$M$21:$AV$190*1))</f>
        <v>0</v>
      </c>
      <c r="AW469" s="69" cm="1">
        <f t="array" ref="AW469">SUMPRODUCT(('Budget Lead'!$M$8:$AV$8=AW$9)*('Budget Lead'!$B$21:$B$190=$B469)*('Budget Lead'!$M$21:$AV$190*1))</f>
        <v>0</v>
      </c>
      <c r="AX469" s="67" cm="1">
        <f t="array" ref="AX469">SUMPRODUCT(('Budget Lead'!$M$8:$AV$8=AX$9)*('Budget Lead'!$B$21:$B$190=$B469)*('Budget Lead'!$M$21:$AV$190*1))</f>
        <v>0</v>
      </c>
      <c r="AY469" s="68" cm="1">
        <f t="array" ref="AY469">SUMPRODUCT(('Budget Lead'!$M$8:$AV$8=AY$9)*('Budget Lead'!$B$21:$B$190=$B469)*('Budget Lead'!$M$21:$AV$190*1))</f>
        <v>0</v>
      </c>
      <c r="AZ469" s="69" cm="1">
        <f t="array" ref="AZ469">SUMPRODUCT(('Budget Lead'!$M$8:$AV$8=AZ$9)*('Budget Lead'!$B$21:$B$190=$B469)*('Budget Lead'!$M$21:$AV$190*1))</f>
        <v>0</v>
      </c>
      <c r="BA469" s="26"/>
      <c r="BB469" s="381"/>
      <c r="BC469" s="382"/>
      <c r="BD469" s="26"/>
      <c r="BE469" s="381">
        <f t="shared" si="429"/>
        <v>0</v>
      </c>
      <c r="BF469" s="383">
        <f t="shared" si="430"/>
        <v>0</v>
      </c>
      <c r="BG469" s="26"/>
      <c r="BH469" s="381">
        <f t="shared" si="431"/>
        <v>0</v>
      </c>
      <c r="BI469" s="383">
        <f t="shared" si="404"/>
        <v>0</v>
      </c>
    </row>
    <row r="470" spans="2:61" ht="12" hidden="1" customHeight="1" outlineLevel="1" x14ac:dyDescent="0.35">
      <c r="B470" s="61" t="s">
        <v>232</v>
      </c>
      <c r="C470" s="62">
        <f>IFERROR(VLOOKUP(B470,'Budget Lead'!B:AQ,2,FALSE),0)</f>
        <v>0</v>
      </c>
      <c r="D470" s="376">
        <f>IFERROR(VLOOKUP(B470,'Budget Lead'!B:AQ,3,FALSE),0)</f>
        <v>0</v>
      </c>
      <c r="E470" s="377">
        <f>IFERROR(VLOOKUP($B470,'Budget Lead'!$B:$AQ,4,FALSE),0)</f>
        <v>0</v>
      </c>
      <c r="F470" s="376">
        <f>IFERROR(VLOOKUP($B470,'Budget Lead'!$B:$AQ,5,FALSE),0)</f>
        <v>0</v>
      </c>
      <c r="G470" s="377">
        <f>IFERROR(VLOOKUP($B470,'Budget Lead'!$B:$AQ,6,FALSE),0)</f>
        <v>0</v>
      </c>
      <c r="H470" s="378">
        <f>IFERROR(VLOOKUP($B470,'Budget Lead'!$B:$AQ,7,FALSE),0)</f>
        <v>0</v>
      </c>
      <c r="I470" s="434">
        <f>IFERROR(VLOOKUP($B470,'Budget Lead'!$B:$AQ,8,FALSE),0)</f>
        <v>0</v>
      </c>
      <c r="J470" s="435">
        <f>IFERROR(VLOOKUP($B470,'Budget Lead'!$B:$AQ,9,FALSE),0)</f>
        <v>0</v>
      </c>
      <c r="K470" s="67">
        <f t="shared" si="427"/>
        <v>0</v>
      </c>
      <c r="L470" s="393"/>
      <c r="M470" s="393"/>
      <c r="N470" s="393"/>
      <c r="O470" s="66">
        <f t="shared" si="428"/>
        <v>0</v>
      </c>
      <c r="P470" s="26"/>
      <c r="Q470" s="67" cm="1">
        <f t="array" ref="Q470">SUMPRODUCT(('Budget Lead'!$M$8:$AV$8=Q$9)*('Budget Lead'!$B$21:$B$190=$B470)*('Budget Lead'!$M$21:$AV$190*1))</f>
        <v>0</v>
      </c>
      <c r="R470" s="68" cm="1">
        <f t="array" ref="R470">SUMPRODUCT(('Budget Lead'!$M$8:$AV$8=R$9)*('Budget Lead'!$B$21:$B$190=$B470)*('Budget Lead'!$M$21:$AV$190*1))</f>
        <v>0</v>
      </c>
      <c r="S470" s="69" cm="1">
        <f t="array" ref="S470">SUMPRODUCT(('Budget Lead'!$M$8:$AV$8=S$9)*('Budget Lead'!$B$21:$B$190=$B470)*('Budget Lead'!$M$21:$AV$190*1))</f>
        <v>0</v>
      </c>
      <c r="T470" s="67" cm="1">
        <f t="array" ref="T470">SUMPRODUCT(('Budget Lead'!$M$8:$AV$8=T$9)*('Budget Lead'!$B$21:$B$190=$B470)*('Budget Lead'!$M$21:$AV$190*1))</f>
        <v>0</v>
      </c>
      <c r="U470" s="68" cm="1">
        <f t="array" ref="U470">SUMPRODUCT(('Budget Lead'!$M$8:$AV$8=U$9)*('Budget Lead'!$B$21:$B$190=$B470)*('Budget Lead'!$M$21:$AV$190*1))</f>
        <v>0</v>
      </c>
      <c r="V470" s="69" cm="1">
        <f t="array" ref="V470">SUMPRODUCT(('Budget Lead'!$M$8:$AV$8=V$9)*('Budget Lead'!$B$21:$B$190=$B470)*('Budget Lead'!$M$21:$AV$190*1))</f>
        <v>0</v>
      </c>
      <c r="W470" s="67" cm="1">
        <f t="array" ref="W470">SUMPRODUCT(('Budget Lead'!$M$8:$AV$8=W$9)*('Budget Lead'!$B$21:$B$190=$B470)*('Budget Lead'!$M$21:$AV$190*1))</f>
        <v>0</v>
      </c>
      <c r="X470" s="68" cm="1">
        <f t="array" ref="X470">SUMPRODUCT(('Budget Lead'!$M$8:$AV$8=X$9)*('Budget Lead'!$B$21:$B$190=$B470)*('Budget Lead'!$M$21:$AV$190*1))</f>
        <v>0</v>
      </c>
      <c r="Y470" s="69" cm="1">
        <f t="array" ref="Y470">SUMPRODUCT(('Budget Lead'!$M$8:$AV$8=Y$9)*('Budget Lead'!$B$21:$B$190=$B470)*('Budget Lead'!$M$21:$AV$190*1))</f>
        <v>0</v>
      </c>
      <c r="Z470" s="67" cm="1">
        <f t="array" ref="Z470">SUMPRODUCT(('Budget Lead'!$M$8:$AV$8=Z$9)*('Budget Lead'!$B$21:$B$190=$B470)*('Budget Lead'!$M$21:$AV$190*1))</f>
        <v>0</v>
      </c>
      <c r="AA470" s="68" cm="1">
        <f t="array" ref="AA470">SUMPRODUCT(('Budget Lead'!$M$8:$AV$8=AA$9)*('Budget Lead'!$B$21:$B$190=$B470)*('Budget Lead'!$M$21:$AV$190*1))</f>
        <v>0</v>
      </c>
      <c r="AB470" s="69" cm="1">
        <f t="array" ref="AB470">SUMPRODUCT(('Budget Lead'!$M$8:$AV$8=AB$9)*('Budget Lead'!$B$21:$B$190=$B470)*('Budget Lead'!$M$21:$AV$190*1))</f>
        <v>0</v>
      </c>
      <c r="AC470" s="67" cm="1">
        <f t="array" ref="AC470">SUMPRODUCT(('Budget Lead'!$M$8:$AV$8=AC$9)*('Budget Lead'!$B$21:$B$190=$B470)*('Budget Lead'!$M$21:$AV$190*1))</f>
        <v>0</v>
      </c>
      <c r="AD470" s="68" cm="1">
        <f t="array" ref="AD470">SUMPRODUCT(('Budget Lead'!$M$8:$AV$8=AD$9)*('Budget Lead'!$B$21:$B$190=$B470)*('Budget Lead'!$M$21:$AV$190*1))</f>
        <v>0</v>
      </c>
      <c r="AE470" s="69" cm="1">
        <f t="array" ref="AE470">SUMPRODUCT(('Budget Lead'!$M$8:$AV$8=AE$9)*('Budget Lead'!$B$21:$B$190=$B470)*('Budget Lead'!$M$21:$AV$190*1))</f>
        <v>0</v>
      </c>
      <c r="AF470" s="67" cm="1">
        <f t="array" ref="AF470">SUMPRODUCT(('Budget Lead'!$M$8:$AV$8=AF$9)*('Budget Lead'!$B$21:$B$190=$B470)*('Budget Lead'!$M$21:$AV$190*1))</f>
        <v>0</v>
      </c>
      <c r="AG470" s="68" cm="1">
        <f t="array" ref="AG470">SUMPRODUCT(('Budget Lead'!$M$8:$AV$8=AG$9)*('Budget Lead'!$B$21:$B$190=$B470)*('Budget Lead'!$M$21:$AV$190*1))</f>
        <v>0</v>
      </c>
      <c r="AH470" s="69" cm="1">
        <f t="array" ref="AH470">SUMPRODUCT(('Budget Lead'!$M$8:$AV$8=AH$9)*('Budget Lead'!$B$21:$B$190=$B470)*('Budget Lead'!$M$21:$AV$190*1))</f>
        <v>0</v>
      </c>
      <c r="AI470" s="67" cm="1">
        <f t="array" ref="AI470">SUMPRODUCT(('Budget Lead'!$M$8:$AV$8=AI$9)*('Budget Lead'!$B$21:$B$190=$B470)*('Budget Lead'!$M$21:$AV$190*1))</f>
        <v>0</v>
      </c>
      <c r="AJ470" s="68" cm="1">
        <f t="array" ref="AJ470">SUMPRODUCT(('Budget Lead'!$M$8:$AV$8=AJ$9)*('Budget Lead'!$B$21:$B$190=$B470)*('Budget Lead'!$M$21:$AV$190*1))</f>
        <v>0</v>
      </c>
      <c r="AK470" s="69" cm="1">
        <f t="array" ref="AK470">SUMPRODUCT(('Budget Lead'!$M$8:$AV$8=AK$9)*('Budget Lead'!$B$21:$B$190=$B470)*('Budget Lead'!$M$21:$AV$190*1))</f>
        <v>0</v>
      </c>
      <c r="AL470" s="67" cm="1">
        <f t="array" ref="AL470">SUMPRODUCT(('Budget Lead'!$M$8:$AV$8=AL$9)*('Budget Lead'!$B$21:$B$190=$B470)*('Budget Lead'!$M$21:$AV$190*1))</f>
        <v>0</v>
      </c>
      <c r="AM470" s="68" cm="1">
        <f t="array" ref="AM470">SUMPRODUCT(('Budget Lead'!$M$8:$AV$8=AM$9)*('Budget Lead'!$B$21:$B$190=$B470)*('Budget Lead'!$M$21:$AV$190*1))</f>
        <v>0</v>
      </c>
      <c r="AN470" s="69" cm="1">
        <f t="array" ref="AN470">SUMPRODUCT(('Budget Lead'!$M$8:$AV$8=AN$9)*('Budget Lead'!$B$21:$B$190=$B470)*('Budget Lead'!$M$21:$AV$190*1))</f>
        <v>0</v>
      </c>
      <c r="AO470" s="67" cm="1">
        <f t="array" ref="AO470">SUMPRODUCT(('Budget Lead'!$M$8:$AV$8=AO$9)*('Budget Lead'!$B$21:$B$190=$B470)*('Budget Lead'!$M$21:$AV$190*1))</f>
        <v>0</v>
      </c>
      <c r="AP470" s="68" cm="1">
        <f t="array" ref="AP470">SUMPRODUCT(('Budget Lead'!$M$8:$AV$8=AP$9)*('Budget Lead'!$B$21:$B$190=$B470)*('Budget Lead'!$M$21:$AV$190*1))</f>
        <v>0</v>
      </c>
      <c r="AQ470" s="69" cm="1">
        <f t="array" ref="AQ470">SUMPRODUCT(('Budget Lead'!$M$8:$AV$8=AQ$9)*('Budget Lead'!$B$21:$B$190=$B470)*('Budget Lead'!$M$21:$AV$190*1))</f>
        <v>0</v>
      </c>
      <c r="AR470" s="67" cm="1">
        <f t="array" ref="AR470">SUMPRODUCT(('Budget Lead'!$M$8:$AV$8=AR$9)*('Budget Lead'!$B$21:$B$190=$B470)*('Budget Lead'!$M$21:$AV$190*1))</f>
        <v>0</v>
      </c>
      <c r="AS470" s="68" cm="1">
        <f t="array" ref="AS470">SUMPRODUCT(('Budget Lead'!$M$8:$AV$8=AS$9)*('Budget Lead'!$B$21:$B$190=$B470)*('Budget Lead'!$M$21:$AV$190*1))</f>
        <v>0</v>
      </c>
      <c r="AT470" s="69" cm="1">
        <f t="array" ref="AT470">SUMPRODUCT(('Budget Lead'!$M$8:$AV$8=AT$9)*('Budget Lead'!$B$21:$B$190=$B470)*('Budget Lead'!$M$21:$AV$190*1))</f>
        <v>0</v>
      </c>
      <c r="AU470" s="67" cm="1">
        <f t="array" ref="AU470">SUMPRODUCT(('Budget Lead'!$M$8:$AV$8=AU$9)*('Budget Lead'!$B$21:$B$190=$B470)*('Budget Lead'!$M$21:$AV$190*1))</f>
        <v>0</v>
      </c>
      <c r="AV470" s="68" cm="1">
        <f t="array" ref="AV470">SUMPRODUCT(('Budget Lead'!$M$8:$AV$8=AV$9)*('Budget Lead'!$B$21:$B$190=$B470)*('Budget Lead'!$M$21:$AV$190*1))</f>
        <v>0</v>
      </c>
      <c r="AW470" s="69" cm="1">
        <f t="array" ref="AW470">SUMPRODUCT(('Budget Lead'!$M$8:$AV$8=AW$9)*('Budget Lead'!$B$21:$B$190=$B470)*('Budget Lead'!$M$21:$AV$190*1))</f>
        <v>0</v>
      </c>
      <c r="AX470" s="67" cm="1">
        <f t="array" ref="AX470">SUMPRODUCT(('Budget Lead'!$M$8:$AV$8=AX$9)*('Budget Lead'!$B$21:$B$190=$B470)*('Budget Lead'!$M$21:$AV$190*1))</f>
        <v>0</v>
      </c>
      <c r="AY470" s="68" cm="1">
        <f t="array" ref="AY470">SUMPRODUCT(('Budget Lead'!$M$8:$AV$8=AY$9)*('Budget Lead'!$B$21:$B$190=$B470)*('Budget Lead'!$M$21:$AV$190*1))</f>
        <v>0</v>
      </c>
      <c r="AZ470" s="69" cm="1">
        <f t="array" ref="AZ470">SUMPRODUCT(('Budget Lead'!$M$8:$AV$8=AZ$9)*('Budget Lead'!$B$21:$B$190=$B470)*('Budget Lead'!$M$21:$AV$190*1))</f>
        <v>0</v>
      </c>
      <c r="BA470" s="26"/>
      <c r="BB470" s="381"/>
      <c r="BC470" s="382"/>
      <c r="BD470" s="26"/>
      <c r="BE470" s="381">
        <f t="shared" si="429"/>
        <v>0</v>
      </c>
      <c r="BF470" s="383">
        <f t="shared" si="430"/>
        <v>0</v>
      </c>
      <c r="BG470" s="26"/>
      <c r="BH470" s="381">
        <f t="shared" si="431"/>
        <v>0</v>
      </c>
      <c r="BI470" s="383">
        <f t="shared" si="404"/>
        <v>0</v>
      </c>
    </row>
    <row r="471" spans="2:61" ht="12" hidden="1" customHeight="1" outlineLevel="1" x14ac:dyDescent="0.35">
      <c r="B471" s="61" t="s">
        <v>233</v>
      </c>
      <c r="C471" s="62">
        <f>IFERROR(VLOOKUP(B471,'Budget Lead'!B:AQ,2,FALSE),0)</f>
        <v>0</v>
      </c>
      <c r="D471" s="376">
        <f>IFERROR(VLOOKUP(B471,'Budget Lead'!B:AQ,3,FALSE),0)</f>
        <v>0</v>
      </c>
      <c r="E471" s="377">
        <f>IFERROR(VLOOKUP($B471,'Budget Lead'!$B:$AQ,4,FALSE),0)</f>
        <v>0</v>
      </c>
      <c r="F471" s="376">
        <f>IFERROR(VLOOKUP($B471,'Budget Lead'!$B:$AQ,5,FALSE),0)</f>
        <v>0</v>
      </c>
      <c r="G471" s="377">
        <f>IFERROR(VLOOKUP($B471,'Budget Lead'!$B:$AQ,6,FALSE),0)</f>
        <v>0</v>
      </c>
      <c r="H471" s="378">
        <f>IFERROR(VLOOKUP($B471,'Budget Lead'!$B:$AQ,7,FALSE),0)</f>
        <v>0</v>
      </c>
      <c r="I471" s="434">
        <f>IFERROR(VLOOKUP($B471,'Budget Lead'!$B:$AQ,8,FALSE),0)</f>
        <v>0</v>
      </c>
      <c r="J471" s="435">
        <f>IFERROR(VLOOKUP($B471,'Budget Lead'!$B:$AQ,9,FALSE),0)</f>
        <v>0</v>
      </c>
      <c r="K471" s="67">
        <f t="shared" si="427"/>
        <v>0</v>
      </c>
      <c r="L471" s="393"/>
      <c r="M471" s="393"/>
      <c r="N471" s="393"/>
      <c r="O471" s="66">
        <f t="shared" si="428"/>
        <v>0</v>
      </c>
      <c r="P471" s="26"/>
      <c r="Q471" s="67" cm="1">
        <f t="array" ref="Q471">SUMPRODUCT(('Budget Lead'!$M$8:$AV$8=Q$9)*('Budget Lead'!$B$21:$B$190=$B471)*('Budget Lead'!$M$21:$AV$190*1))</f>
        <v>0</v>
      </c>
      <c r="R471" s="68" cm="1">
        <f t="array" ref="R471">SUMPRODUCT(('Budget Lead'!$M$8:$AV$8=R$9)*('Budget Lead'!$B$21:$B$190=$B471)*('Budget Lead'!$M$21:$AV$190*1))</f>
        <v>0</v>
      </c>
      <c r="S471" s="69" cm="1">
        <f t="array" ref="S471">SUMPRODUCT(('Budget Lead'!$M$8:$AV$8=S$9)*('Budget Lead'!$B$21:$B$190=$B471)*('Budget Lead'!$M$21:$AV$190*1))</f>
        <v>0</v>
      </c>
      <c r="T471" s="67" cm="1">
        <f t="array" ref="T471">SUMPRODUCT(('Budget Lead'!$M$8:$AV$8=T$9)*('Budget Lead'!$B$21:$B$190=$B471)*('Budget Lead'!$M$21:$AV$190*1))</f>
        <v>0</v>
      </c>
      <c r="U471" s="68" cm="1">
        <f t="array" ref="U471">SUMPRODUCT(('Budget Lead'!$M$8:$AV$8=U$9)*('Budget Lead'!$B$21:$B$190=$B471)*('Budget Lead'!$M$21:$AV$190*1))</f>
        <v>0</v>
      </c>
      <c r="V471" s="69" cm="1">
        <f t="array" ref="V471">SUMPRODUCT(('Budget Lead'!$M$8:$AV$8=V$9)*('Budget Lead'!$B$21:$B$190=$B471)*('Budget Lead'!$M$21:$AV$190*1))</f>
        <v>0</v>
      </c>
      <c r="W471" s="67" cm="1">
        <f t="array" ref="W471">SUMPRODUCT(('Budget Lead'!$M$8:$AV$8=W$9)*('Budget Lead'!$B$21:$B$190=$B471)*('Budget Lead'!$M$21:$AV$190*1))</f>
        <v>0</v>
      </c>
      <c r="X471" s="68" cm="1">
        <f t="array" ref="X471">SUMPRODUCT(('Budget Lead'!$M$8:$AV$8=X$9)*('Budget Lead'!$B$21:$B$190=$B471)*('Budget Lead'!$M$21:$AV$190*1))</f>
        <v>0</v>
      </c>
      <c r="Y471" s="69" cm="1">
        <f t="array" ref="Y471">SUMPRODUCT(('Budget Lead'!$M$8:$AV$8=Y$9)*('Budget Lead'!$B$21:$B$190=$B471)*('Budget Lead'!$M$21:$AV$190*1))</f>
        <v>0</v>
      </c>
      <c r="Z471" s="67" cm="1">
        <f t="array" ref="Z471">SUMPRODUCT(('Budget Lead'!$M$8:$AV$8=Z$9)*('Budget Lead'!$B$21:$B$190=$B471)*('Budget Lead'!$M$21:$AV$190*1))</f>
        <v>0</v>
      </c>
      <c r="AA471" s="68" cm="1">
        <f t="array" ref="AA471">SUMPRODUCT(('Budget Lead'!$M$8:$AV$8=AA$9)*('Budget Lead'!$B$21:$B$190=$B471)*('Budget Lead'!$M$21:$AV$190*1))</f>
        <v>0</v>
      </c>
      <c r="AB471" s="69" cm="1">
        <f t="array" ref="AB471">SUMPRODUCT(('Budget Lead'!$M$8:$AV$8=AB$9)*('Budget Lead'!$B$21:$B$190=$B471)*('Budget Lead'!$M$21:$AV$190*1))</f>
        <v>0</v>
      </c>
      <c r="AC471" s="67" cm="1">
        <f t="array" ref="AC471">SUMPRODUCT(('Budget Lead'!$M$8:$AV$8=AC$9)*('Budget Lead'!$B$21:$B$190=$B471)*('Budget Lead'!$M$21:$AV$190*1))</f>
        <v>0</v>
      </c>
      <c r="AD471" s="68" cm="1">
        <f t="array" ref="AD471">SUMPRODUCT(('Budget Lead'!$M$8:$AV$8=AD$9)*('Budget Lead'!$B$21:$B$190=$B471)*('Budget Lead'!$M$21:$AV$190*1))</f>
        <v>0</v>
      </c>
      <c r="AE471" s="69" cm="1">
        <f t="array" ref="AE471">SUMPRODUCT(('Budget Lead'!$M$8:$AV$8=AE$9)*('Budget Lead'!$B$21:$B$190=$B471)*('Budget Lead'!$M$21:$AV$190*1))</f>
        <v>0</v>
      </c>
      <c r="AF471" s="67" cm="1">
        <f t="array" ref="AF471">SUMPRODUCT(('Budget Lead'!$M$8:$AV$8=AF$9)*('Budget Lead'!$B$21:$B$190=$B471)*('Budget Lead'!$M$21:$AV$190*1))</f>
        <v>0</v>
      </c>
      <c r="AG471" s="68" cm="1">
        <f t="array" ref="AG471">SUMPRODUCT(('Budget Lead'!$M$8:$AV$8=AG$9)*('Budget Lead'!$B$21:$B$190=$B471)*('Budget Lead'!$M$21:$AV$190*1))</f>
        <v>0</v>
      </c>
      <c r="AH471" s="69" cm="1">
        <f t="array" ref="AH471">SUMPRODUCT(('Budget Lead'!$M$8:$AV$8=AH$9)*('Budget Lead'!$B$21:$B$190=$B471)*('Budget Lead'!$M$21:$AV$190*1))</f>
        <v>0</v>
      </c>
      <c r="AI471" s="67" cm="1">
        <f t="array" ref="AI471">SUMPRODUCT(('Budget Lead'!$M$8:$AV$8=AI$9)*('Budget Lead'!$B$21:$B$190=$B471)*('Budget Lead'!$M$21:$AV$190*1))</f>
        <v>0</v>
      </c>
      <c r="AJ471" s="68" cm="1">
        <f t="array" ref="AJ471">SUMPRODUCT(('Budget Lead'!$M$8:$AV$8=AJ$9)*('Budget Lead'!$B$21:$B$190=$B471)*('Budget Lead'!$M$21:$AV$190*1))</f>
        <v>0</v>
      </c>
      <c r="AK471" s="69" cm="1">
        <f t="array" ref="AK471">SUMPRODUCT(('Budget Lead'!$M$8:$AV$8=AK$9)*('Budget Lead'!$B$21:$B$190=$B471)*('Budget Lead'!$M$21:$AV$190*1))</f>
        <v>0</v>
      </c>
      <c r="AL471" s="67" cm="1">
        <f t="array" ref="AL471">SUMPRODUCT(('Budget Lead'!$M$8:$AV$8=AL$9)*('Budget Lead'!$B$21:$B$190=$B471)*('Budget Lead'!$M$21:$AV$190*1))</f>
        <v>0</v>
      </c>
      <c r="AM471" s="68" cm="1">
        <f t="array" ref="AM471">SUMPRODUCT(('Budget Lead'!$M$8:$AV$8=AM$9)*('Budget Lead'!$B$21:$B$190=$B471)*('Budget Lead'!$M$21:$AV$190*1))</f>
        <v>0</v>
      </c>
      <c r="AN471" s="69" cm="1">
        <f t="array" ref="AN471">SUMPRODUCT(('Budget Lead'!$M$8:$AV$8=AN$9)*('Budget Lead'!$B$21:$B$190=$B471)*('Budget Lead'!$M$21:$AV$190*1))</f>
        <v>0</v>
      </c>
      <c r="AO471" s="67" cm="1">
        <f t="array" ref="AO471">SUMPRODUCT(('Budget Lead'!$M$8:$AV$8=AO$9)*('Budget Lead'!$B$21:$B$190=$B471)*('Budget Lead'!$M$21:$AV$190*1))</f>
        <v>0</v>
      </c>
      <c r="AP471" s="68" cm="1">
        <f t="array" ref="AP471">SUMPRODUCT(('Budget Lead'!$M$8:$AV$8=AP$9)*('Budget Lead'!$B$21:$B$190=$B471)*('Budget Lead'!$M$21:$AV$190*1))</f>
        <v>0</v>
      </c>
      <c r="AQ471" s="69" cm="1">
        <f t="array" ref="AQ471">SUMPRODUCT(('Budget Lead'!$M$8:$AV$8=AQ$9)*('Budget Lead'!$B$21:$B$190=$B471)*('Budget Lead'!$M$21:$AV$190*1))</f>
        <v>0</v>
      </c>
      <c r="AR471" s="67" cm="1">
        <f t="array" ref="AR471">SUMPRODUCT(('Budget Lead'!$M$8:$AV$8=AR$9)*('Budget Lead'!$B$21:$B$190=$B471)*('Budget Lead'!$M$21:$AV$190*1))</f>
        <v>0</v>
      </c>
      <c r="AS471" s="68" cm="1">
        <f t="array" ref="AS471">SUMPRODUCT(('Budget Lead'!$M$8:$AV$8=AS$9)*('Budget Lead'!$B$21:$B$190=$B471)*('Budget Lead'!$M$21:$AV$190*1))</f>
        <v>0</v>
      </c>
      <c r="AT471" s="69" cm="1">
        <f t="array" ref="AT471">SUMPRODUCT(('Budget Lead'!$M$8:$AV$8=AT$9)*('Budget Lead'!$B$21:$B$190=$B471)*('Budget Lead'!$M$21:$AV$190*1))</f>
        <v>0</v>
      </c>
      <c r="AU471" s="67" cm="1">
        <f t="array" ref="AU471">SUMPRODUCT(('Budget Lead'!$M$8:$AV$8=AU$9)*('Budget Lead'!$B$21:$B$190=$B471)*('Budget Lead'!$M$21:$AV$190*1))</f>
        <v>0</v>
      </c>
      <c r="AV471" s="68" cm="1">
        <f t="array" ref="AV471">SUMPRODUCT(('Budget Lead'!$M$8:$AV$8=AV$9)*('Budget Lead'!$B$21:$B$190=$B471)*('Budget Lead'!$M$21:$AV$190*1))</f>
        <v>0</v>
      </c>
      <c r="AW471" s="69" cm="1">
        <f t="array" ref="AW471">SUMPRODUCT(('Budget Lead'!$M$8:$AV$8=AW$9)*('Budget Lead'!$B$21:$B$190=$B471)*('Budget Lead'!$M$21:$AV$190*1))</f>
        <v>0</v>
      </c>
      <c r="AX471" s="67" cm="1">
        <f t="array" ref="AX471">SUMPRODUCT(('Budget Lead'!$M$8:$AV$8=AX$9)*('Budget Lead'!$B$21:$B$190=$B471)*('Budget Lead'!$M$21:$AV$190*1))</f>
        <v>0</v>
      </c>
      <c r="AY471" s="68" cm="1">
        <f t="array" ref="AY471">SUMPRODUCT(('Budget Lead'!$M$8:$AV$8=AY$9)*('Budget Lead'!$B$21:$B$190=$B471)*('Budget Lead'!$M$21:$AV$190*1))</f>
        <v>0</v>
      </c>
      <c r="AZ471" s="69" cm="1">
        <f t="array" ref="AZ471">SUMPRODUCT(('Budget Lead'!$M$8:$AV$8=AZ$9)*('Budget Lead'!$B$21:$B$190=$B471)*('Budget Lead'!$M$21:$AV$190*1))</f>
        <v>0</v>
      </c>
      <c r="BA471" s="26"/>
      <c r="BB471" s="381"/>
      <c r="BC471" s="382"/>
      <c r="BD471" s="26"/>
      <c r="BE471" s="381">
        <f t="shared" si="429"/>
        <v>0</v>
      </c>
      <c r="BF471" s="383">
        <f t="shared" si="430"/>
        <v>0</v>
      </c>
      <c r="BG471" s="26"/>
      <c r="BH471" s="381">
        <f t="shared" si="431"/>
        <v>0</v>
      </c>
      <c r="BI471" s="383">
        <f t="shared" si="404"/>
        <v>0</v>
      </c>
    </row>
    <row r="472" spans="2:61" ht="12" hidden="1" customHeight="1" outlineLevel="1" x14ac:dyDescent="0.35">
      <c r="B472" s="61" t="s">
        <v>234</v>
      </c>
      <c r="C472" s="62">
        <f>IFERROR(VLOOKUP(B472,'Budget Lead'!B:AQ,2,FALSE),0)</f>
        <v>0</v>
      </c>
      <c r="D472" s="376">
        <f>IFERROR(VLOOKUP(B472,'Budget Lead'!B:AQ,3,FALSE),0)</f>
        <v>0</v>
      </c>
      <c r="E472" s="377">
        <f>IFERROR(VLOOKUP($B472,'Budget Lead'!$B:$AQ,4,FALSE),0)</f>
        <v>0</v>
      </c>
      <c r="F472" s="376">
        <f>IFERROR(VLOOKUP($B472,'Budget Lead'!$B:$AQ,5,FALSE),0)</f>
        <v>0</v>
      </c>
      <c r="G472" s="377">
        <f>IFERROR(VLOOKUP($B472,'Budget Lead'!$B:$AQ,6,FALSE),0)</f>
        <v>0</v>
      </c>
      <c r="H472" s="378">
        <f>IFERROR(VLOOKUP($B472,'Budget Lead'!$B:$AQ,7,FALSE),0)</f>
        <v>0</v>
      </c>
      <c r="I472" s="434">
        <f>IFERROR(VLOOKUP($B472,'Budget Lead'!$B:$AQ,8,FALSE),0)</f>
        <v>0</v>
      </c>
      <c r="J472" s="435">
        <f>IFERROR(VLOOKUP($B472,'Budget Lead'!$B:$AQ,9,FALSE),0)</f>
        <v>0</v>
      </c>
      <c r="K472" s="67">
        <f t="shared" si="427"/>
        <v>0</v>
      </c>
      <c r="L472" s="393"/>
      <c r="M472" s="393"/>
      <c r="N472" s="393"/>
      <c r="O472" s="66">
        <f t="shared" si="428"/>
        <v>0</v>
      </c>
      <c r="P472" s="26"/>
      <c r="Q472" s="67" cm="1">
        <f t="array" ref="Q472">SUMPRODUCT(('Budget Lead'!$M$8:$AV$8=Q$9)*('Budget Lead'!$B$21:$B$190=$B472)*('Budget Lead'!$M$21:$AV$190*1))</f>
        <v>0</v>
      </c>
      <c r="R472" s="68" cm="1">
        <f t="array" ref="R472">SUMPRODUCT(('Budget Lead'!$M$8:$AV$8=R$9)*('Budget Lead'!$B$21:$B$190=$B472)*('Budget Lead'!$M$21:$AV$190*1))</f>
        <v>0</v>
      </c>
      <c r="S472" s="69" cm="1">
        <f t="array" ref="S472">SUMPRODUCT(('Budget Lead'!$M$8:$AV$8=S$9)*('Budget Lead'!$B$21:$B$190=$B472)*('Budget Lead'!$M$21:$AV$190*1))</f>
        <v>0</v>
      </c>
      <c r="T472" s="67" cm="1">
        <f t="array" ref="T472">SUMPRODUCT(('Budget Lead'!$M$8:$AV$8=T$9)*('Budget Lead'!$B$21:$B$190=$B472)*('Budget Lead'!$M$21:$AV$190*1))</f>
        <v>0</v>
      </c>
      <c r="U472" s="68" cm="1">
        <f t="array" ref="U472">SUMPRODUCT(('Budget Lead'!$M$8:$AV$8=U$9)*('Budget Lead'!$B$21:$B$190=$B472)*('Budget Lead'!$M$21:$AV$190*1))</f>
        <v>0</v>
      </c>
      <c r="V472" s="69" cm="1">
        <f t="array" ref="V472">SUMPRODUCT(('Budget Lead'!$M$8:$AV$8=V$9)*('Budget Lead'!$B$21:$B$190=$B472)*('Budget Lead'!$M$21:$AV$190*1))</f>
        <v>0</v>
      </c>
      <c r="W472" s="67" cm="1">
        <f t="array" ref="W472">SUMPRODUCT(('Budget Lead'!$M$8:$AV$8=W$9)*('Budget Lead'!$B$21:$B$190=$B472)*('Budget Lead'!$M$21:$AV$190*1))</f>
        <v>0</v>
      </c>
      <c r="X472" s="68" cm="1">
        <f t="array" ref="X472">SUMPRODUCT(('Budget Lead'!$M$8:$AV$8=X$9)*('Budget Lead'!$B$21:$B$190=$B472)*('Budget Lead'!$M$21:$AV$190*1))</f>
        <v>0</v>
      </c>
      <c r="Y472" s="69" cm="1">
        <f t="array" ref="Y472">SUMPRODUCT(('Budget Lead'!$M$8:$AV$8=Y$9)*('Budget Lead'!$B$21:$B$190=$B472)*('Budget Lead'!$M$21:$AV$190*1))</f>
        <v>0</v>
      </c>
      <c r="Z472" s="67" cm="1">
        <f t="array" ref="Z472">SUMPRODUCT(('Budget Lead'!$M$8:$AV$8=Z$9)*('Budget Lead'!$B$21:$B$190=$B472)*('Budget Lead'!$M$21:$AV$190*1))</f>
        <v>0</v>
      </c>
      <c r="AA472" s="68" cm="1">
        <f t="array" ref="AA472">SUMPRODUCT(('Budget Lead'!$M$8:$AV$8=AA$9)*('Budget Lead'!$B$21:$B$190=$B472)*('Budget Lead'!$M$21:$AV$190*1))</f>
        <v>0</v>
      </c>
      <c r="AB472" s="69" cm="1">
        <f t="array" ref="AB472">SUMPRODUCT(('Budget Lead'!$M$8:$AV$8=AB$9)*('Budget Lead'!$B$21:$B$190=$B472)*('Budget Lead'!$M$21:$AV$190*1))</f>
        <v>0</v>
      </c>
      <c r="AC472" s="67" cm="1">
        <f t="array" ref="AC472">SUMPRODUCT(('Budget Lead'!$M$8:$AV$8=AC$9)*('Budget Lead'!$B$21:$B$190=$B472)*('Budget Lead'!$M$21:$AV$190*1))</f>
        <v>0</v>
      </c>
      <c r="AD472" s="68" cm="1">
        <f t="array" ref="AD472">SUMPRODUCT(('Budget Lead'!$M$8:$AV$8=AD$9)*('Budget Lead'!$B$21:$B$190=$B472)*('Budget Lead'!$M$21:$AV$190*1))</f>
        <v>0</v>
      </c>
      <c r="AE472" s="69" cm="1">
        <f t="array" ref="AE472">SUMPRODUCT(('Budget Lead'!$M$8:$AV$8=AE$9)*('Budget Lead'!$B$21:$B$190=$B472)*('Budget Lead'!$M$21:$AV$190*1))</f>
        <v>0</v>
      </c>
      <c r="AF472" s="67" cm="1">
        <f t="array" ref="AF472">SUMPRODUCT(('Budget Lead'!$M$8:$AV$8=AF$9)*('Budget Lead'!$B$21:$B$190=$B472)*('Budget Lead'!$M$21:$AV$190*1))</f>
        <v>0</v>
      </c>
      <c r="AG472" s="68" cm="1">
        <f t="array" ref="AG472">SUMPRODUCT(('Budget Lead'!$M$8:$AV$8=AG$9)*('Budget Lead'!$B$21:$B$190=$B472)*('Budget Lead'!$M$21:$AV$190*1))</f>
        <v>0</v>
      </c>
      <c r="AH472" s="69" cm="1">
        <f t="array" ref="AH472">SUMPRODUCT(('Budget Lead'!$M$8:$AV$8=AH$9)*('Budget Lead'!$B$21:$B$190=$B472)*('Budget Lead'!$M$21:$AV$190*1))</f>
        <v>0</v>
      </c>
      <c r="AI472" s="67" cm="1">
        <f t="array" ref="AI472">SUMPRODUCT(('Budget Lead'!$M$8:$AV$8=AI$9)*('Budget Lead'!$B$21:$B$190=$B472)*('Budget Lead'!$M$21:$AV$190*1))</f>
        <v>0</v>
      </c>
      <c r="AJ472" s="68" cm="1">
        <f t="array" ref="AJ472">SUMPRODUCT(('Budget Lead'!$M$8:$AV$8=AJ$9)*('Budget Lead'!$B$21:$B$190=$B472)*('Budget Lead'!$M$21:$AV$190*1))</f>
        <v>0</v>
      </c>
      <c r="AK472" s="69" cm="1">
        <f t="array" ref="AK472">SUMPRODUCT(('Budget Lead'!$M$8:$AV$8=AK$9)*('Budget Lead'!$B$21:$B$190=$B472)*('Budget Lead'!$M$21:$AV$190*1))</f>
        <v>0</v>
      </c>
      <c r="AL472" s="67" cm="1">
        <f t="array" ref="AL472">SUMPRODUCT(('Budget Lead'!$M$8:$AV$8=AL$9)*('Budget Lead'!$B$21:$B$190=$B472)*('Budget Lead'!$M$21:$AV$190*1))</f>
        <v>0</v>
      </c>
      <c r="AM472" s="68" cm="1">
        <f t="array" ref="AM472">SUMPRODUCT(('Budget Lead'!$M$8:$AV$8=AM$9)*('Budget Lead'!$B$21:$B$190=$B472)*('Budget Lead'!$M$21:$AV$190*1))</f>
        <v>0</v>
      </c>
      <c r="AN472" s="69" cm="1">
        <f t="array" ref="AN472">SUMPRODUCT(('Budget Lead'!$M$8:$AV$8=AN$9)*('Budget Lead'!$B$21:$B$190=$B472)*('Budget Lead'!$M$21:$AV$190*1))</f>
        <v>0</v>
      </c>
      <c r="AO472" s="67" cm="1">
        <f t="array" ref="AO472">SUMPRODUCT(('Budget Lead'!$M$8:$AV$8=AO$9)*('Budget Lead'!$B$21:$B$190=$B472)*('Budget Lead'!$M$21:$AV$190*1))</f>
        <v>0</v>
      </c>
      <c r="AP472" s="68" cm="1">
        <f t="array" ref="AP472">SUMPRODUCT(('Budget Lead'!$M$8:$AV$8=AP$9)*('Budget Lead'!$B$21:$B$190=$B472)*('Budget Lead'!$M$21:$AV$190*1))</f>
        <v>0</v>
      </c>
      <c r="AQ472" s="69" cm="1">
        <f t="array" ref="AQ472">SUMPRODUCT(('Budget Lead'!$M$8:$AV$8=AQ$9)*('Budget Lead'!$B$21:$B$190=$B472)*('Budget Lead'!$M$21:$AV$190*1))</f>
        <v>0</v>
      </c>
      <c r="AR472" s="67" cm="1">
        <f t="array" ref="AR472">SUMPRODUCT(('Budget Lead'!$M$8:$AV$8=AR$9)*('Budget Lead'!$B$21:$B$190=$B472)*('Budget Lead'!$M$21:$AV$190*1))</f>
        <v>0</v>
      </c>
      <c r="AS472" s="68" cm="1">
        <f t="array" ref="AS472">SUMPRODUCT(('Budget Lead'!$M$8:$AV$8=AS$9)*('Budget Lead'!$B$21:$B$190=$B472)*('Budget Lead'!$M$21:$AV$190*1))</f>
        <v>0</v>
      </c>
      <c r="AT472" s="69" cm="1">
        <f t="array" ref="AT472">SUMPRODUCT(('Budget Lead'!$M$8:$AV$8=AT$9)*('Budget Lead'!$B$21:$B$190=$B472)*('Budget Lead'!$M$21:$AV$190*1))</f>
        <v>0</v>
      </c>
      <c r="AU472" s="67" cm="1">
        <f t="array" ref="AU472">SUMPRODUCT(('Budget Lead'!$M$8:$AV$8=AU$9)*('Budget Lead'!$B$21:$B$190=$B472)*('Budget Lead'!$M$21:$AV$190*1))</f>
        <v>0</v>
      </c>
      <c r="AV472" s="68" cm="1">
        <f t="array" ref="AV472">SUMPRODUCT(('Budget Lead'!$M$8:$AV$8=AV$9)*('Budget Lead'!$B$21:$B$190=$B472)*('Budget Lead'!$M$21:$AV$190*1))</f>
        <v>0</v>
      </c>
      <c r="AW472" s="69" cm="1">
        <f t="array" ref="AW472">SUMPRODUCT(('Budget Lead'!$M$8:$AV$8=AW$9)*('Budget Lead'!$B$21:$B$190=$B472)*('Budget Lead'!$M$21:$AV$190*1))</f>
        <v>0</v>
      </c>
      <c r="AX472" s="67" cm="1">
        <f t="array" ref="AX472">SUMPRODUCT(('Budget Lead'!$M$8:$AV$8=AX$9)*('Budget Lead'!$B$21:$B$190=$B472)*('Budget Lead'!$M$21:$AV$190*1))</f>
        <v>0</v>
      </c>
      <c r="AY472" s="68" cm="1">
        <f t="array" ref="AY472">SUMPRODUCT(('Budget Lead'!$M$8:$AV$8=AY$9)*('Budget Lead'!$B$21:$B$190=$B472)*('Budget Lead'!$M$21:$AV$190*1))</f>
        <v>0</v>
      </c>
      <c r="AZ472" s="69" cm="1">
        <f t="array" ref="AZ472">SUMPRODUCT(('Budget Lead'!$M$8:$AV$8=AZ$9)*('Budget Lead'!$B$21:$B$190=$B472)*('Budget Lead'!$M$21:$AV$190*1))</f>
        <v>0</v>
      </c>
      <c r="BA472" s="26"/>
      <c r="BB472" s="381"/>
      <c r="BC472" s="382"/>
      <c r="BD472" s="26"/>
      <c r="BE472" s="381">
        <f t="shared" si="429"/>
        <v>0</v>
      </c>
      <c r="BF472" s="383">
        <f t="shared" si="430"/>
        <v>0</v>
      </c>
      <c r="BG472" s="26"/>
      <c r="BH472" s="381">
        <f t="shared" si="431"/>
        <v>0</v>
      </c>
      <c r="BI472" s="383">
        <f t="shared" si="404"/>
        <v>0</v>
      </c>
    </row>
    <row r="473" spans="2:61" ht="12" hidden="1" customHeight="1" outlineLevel="1" x14ac:dyDescent="0.35">
      <c r="B473" s="61" t="s">
        <v>235</v>
      </c>
      <c r="C473" s="62">
        <f>IFERROR(VLOOKUP(B473,'Budget Lead'!B:AQ,2,FALSE),0)</f>
        <v>0</v>
      </c>
      <c r="D473" s="376">
        <f>IFERROR(VLOOKUP(B473,'Budget Lead'!B:AQ,3,FALSE),0)</f>
        <v>0</v>
      </c>
      <c r="E473" s="377">
        <f>IFERROR(VLOOKUP($B473,'Budget Lead'!$B:$AQ,4,FALSE),0)</f>
        <v>0</v>
      </c>
      <c r="F473" s="376">
        <f>IFERROR(VLOOKUP($B473,'Budget Lead'!$B:$AQ,5,FALSE),0)</f>
        <v>0</v>
      </c>
      <c r="G473" s="377">
        <f>IFERROR(VLOOKUP($B473,'Budget Lead'!$B:$AQ,6,FALSE),0)</f>
        <v>0</v>
      </c>
      <c r="H473" s="378">
        <f>IFERROR(VLOOKUP($B473,'Budget Lead'!$B:$AQ,7,FALSE),0)</f>
        <v>0</v>
      </c>
      <c r="I473" s="434">
        <f>IFERROR(VLOOKUP($B473,'Budget Lead'!$B:$AQ,8,FALSE),0)</f>
        <v>0</v>
      </c>
      <c r="J473" s="435">
        <f>IFERROR(VLOOKUP($B473,'Budget Lead'!$B:$AQ,9,FALSE),0)</f>
        <v>0</v>
      </c>
      <c r="K473" s="67">
        <f t="shared" si="427"/>
        <v>0</v>
      </c>
      <c r="L473" s="393"/>
      <c r="M473" s="393"/>
      <c r="N473" s="393"/>
      <c r="O473" s="66">
        <f t="shared" si="428"/>
        <v>0</v>
      </c>
      <c r="P473" s="26"/>
      <c r="Q473" s="67" cm="1">
        <f t="array" ref="Q473">SUMPRODUCT(('Budget Lead'!$M$8:$AV$8=Q$9)*('Budget Lead'!$B$21:$B$190=$B473)*('Budget Lead'!$M$21:$AV$190*1))</f>
        <v>0</v>
      </c>
      <c r="R473" s="68" cm="1">
        <f t="array" ref="R473">SUMPRODUCT(('Budget Lead'!$M$8:$AV$8=R$9)*('Budget Lead'!$B$21:$B$190=$B473)*('Budget Lead'!$M$21:$AV$190*1))</f>
        <v>0</v>
      </c>
      <c r="S473" s="69" cm="1">
        <f t="array" ref="S473">SUMPRODUCT(('Budget Lead'!$M$8:$AV$8=S$9)*('Budget Lead'!$B$21:$B$190=$B473)*('Budget Lead'!$M$21:$AV$190*1))</f>
        <v>0</v>
      </c>
      <c r="T473" s="67" cm="1">
        <f t="array" ref="T473">SUMPRODUCT(('Budget Lead'!$M$8:$AV$8=T$9)*('Budget Lead'!$B$21:$B$190=$B473)*('Budget Lead'!$M$21:$AV$190*1))</f>
        <v>0</v>
      </c>
      <c r="U473" s="68" cm="1">
        <f t="array" ref="U473">SUMPRODUCT(('Budget Lead'!$M$8:$AV$8=U$9)*('Budget Lead'!$B$21:$B$190=$B473)*('Budget Lead'!$M$21:$AV$190*1))</f>
        <v>0</v>
      </c>
      <c r="V473" s="69" cm="1">
        <f t="array" ref="V473">SUMPRODUCT(('Budget Lead'!$M$8:$AV$8=V$9)*('Budget Lead'!$B$21:$B$190=$B473)*('Budget Lead'!$M$21:$AV$190*1))</f>
        <v>0</v>
      </c>
      <c r="W473" s="67" cm="1">
        <f t="array" ref="W473">SUMPRODUCT(('Budget Lead'!$M$8:$AV$8=W$9)*('Budget Lead'!$B$21:$B$190=$B473)*('Budget Lead'!$M$21:$AV$190*1))</f>
        <v>0</v>
      </c>
      <c r="X473" s="68" cm="1">
        <f t="array" ref="X473">SUMPRODUCT(('Budget Lead'!$M$8:$AV$8=X$9)*('Budget Lead'!$B$21:$B$190=$B473)*('Budget Lead'!$M$21:$AV$190*1))</f>
        <v>0</v>
      </c>
      <c r="Y473" s="69" cm="1">
        <f t="array" ref="Y473">SUMPRODUCT(('Budget Lead'!$M$8:$AV$8=Y$9)*('Budget Lead'!$B$21:$B$190=$B473)*('Budget Lead'!$M$21:$AV$190*1))</f>
        <v>0</v>
      </c>
      <c r="Z473" s="67" cm="1">
        <f t="array" ref="Z473">SUMPRODUCT(('Budget Lead'!$M$8:$AV$8=Z$9)*('Budget Lead'!$B$21:$B$190=$B473)*('Budget Lead'!$M$21:$AV$190*1))</f>
        <v>0</v>
      </c>
      <c r="AA473" s="68" cm="1">
        <f t="array" ref="AA473">SUMPRODUCT(('Budget Lead'!$M$8:$AV$8=AA$9)*('Budget Lead'!$B$21:$B$190=$B473)*('Budget Lead'!$M$21:$AV$190*1))</f>
        <v>0</v>
      </c>
      <c r="AB473" s="69" cm="1">
        <f t="array" ref="AB473">SUMPRODUCT(('Budget Lead'!$M$8:$AV$8=AB$9)*('Budget Lead'!$B$21:$B$190=$B473)*('Budget Lead'!$M$21:$AV$190*1))</f>
        <v>0</v>
      </c>
      <c r="AC473" s="67" cm="1">
        <f t="array" ref="AC473">SUMPRODUCT(('Budget Lead'!$M$8:$AV$8=AC$9)*('Budget Lead'!$B$21:$B$190=$B473)*('Budget Lead'!$M$21:$AV$190*1))</f>
        <v>0</v>
      </c>
      <c r="AD473" s="68" cm="1">
        <f t="array" ref="AD473">SUMPRODUCT(('Budget Lead'!$M$8:$AV$8=AD$9)*('Budget Lead'!$B$21:$B$190=$B473)*('Budget Lead'!$M$21:$AV$190*1))</f>
        <v>0</v>
      </c>
      <c r="AE473" s="69" cm="1">
        <f t="array" ref="AE473">SUMPRODUCT(('Budget Lead'!$M$8:$AV$8=AE$9)*('Budget Lead'!$B$21:$B$190=$B473)*('Budget Lead'!$M$21:$AV$190*1))</f>
        <v>0</v>
      </c>
      <c r="AF473" s="67" cm="1">
        <f t="array" ref="AF473">SUMPRODUCT(('Budget Lead'!$M$8:$AV$8=AF$9)*('Budget Lead'!$B$21:$B$190=$B473)*('Budget Lead'!$M$21:$AV$190*1))</f>
        <v>0</v>
      </c>
      <c r="AG473" s="68" cm="1">
        <f t="array" ref="AG473">SUMPRODUCT(('Budget Lead'!$M$8:$AV$8=AG$9)*('Budget Lead'!$B$21:$B$190=$B473)*('Budget Lead'!$M$21:$AV$190*1))</f>
        <v>0</v>
      </c>
      <c r="AH473" s="69" cm="1">
        <f t="array" ref="AH473">SUMPRODUCT(('Budget Lead'!$M$8:$AV$8=AH$9)*('Budget Lead'!$B$21:$B$190=$B473)*('Budget Lead'!$M$21:$AV$190*1))</f>
        <v>0</v>
      </c>
      <c r="AI473" s="67" cm="1">
        <f t="array" ref="AI473">SUMPRODUCT(('Budget Lead'!$M$8:$AV$8=AI$9)*('Budget Lead'!$B$21:$B$190=$B473)*('Budget Lead'!$M$21:$AV$190*1))</f>
        <v>0</v>
      </c>
      <c r="AJ473" s="68" cm="1">
        <f t="array" ref="AJ473">SUMPRODUCT(('Budget Lead'!$M$8:$AV$8=AJ$9)*('Budget Lead'!$B$21:$B$190=$B473)*('Budget Lead'!$M$21:$AV$190*1))</f>
        <v>0</v>
      </c>
      <c r="AK473" s="69" cm="1">
        <f t="array" ref="AK473">SUMPRODUCT(('Budget Lead'!$M$8:$AV$8=AK$9)*('Budget Lead'!$B$21:$B$190=$B473)*('Budget Lead'!$M$21:$AV$190*1))</f>
        <v>0</v>
      </c>
      <c r="AL473" s="67" cm="1">
        <f t="array" ref="AL473">SUMPRODUCT(('Budget Lead'!$M$8:$AV$8=AL$9)*('Budget Lead'!$B$21:$B$190=$B473)*('Budget Lead'!$M$21:$AV$190*1))</f>
        <v>0</v>
      </c>
      <c r="AM473" s="68" cm="1">
        <f t="array" ref="AM473">SUMPRODUCT(('Budget Lead'!$M$8:$AV$8=AM$9)*('Budget Lead'!$B$21:$B$190=$B473)*('Budget Lead'!$M$21:$AV$190*1))</f>
        <v>0</v>
      </c>
      <c r="AN473" s="69" cm="1">
        <f t="array" ref="AN473">SUMPRODUCT(('Budget Lead'!$M$8:$AV$8=AN$9)*('Budget Lead'!$B$21:$B$190=$B473)*('Budget Lead'!$M$21:$AV$190*1))</f>
        <v>0</v>
      </c>
      <c r="AO473" s="67" cm="1">
        <f t="array" ref="AO473">SUMPRODUCT(('Budget Lead'!$M$8:$AV$8=AO$9)*('Budget Lead'!$B$21:$B$190=$B473)*('Budget Lead'!$M$21:$AV$190*1))</f>
        <v>0</v>
      </c>
      <c r="AP473" s="68" cm="1">
        <f t="array" ref="AP473">SUMPRODUCT(('Budget Lead'!$M$8:$AV$8=AP$9)*('Budget Lead'!$B$21:$B$190=$B473)*('Budget Lead'!$M$21:$AV$190*1))</f>
        <v>0</v>
      </c>
      <c r="AQ473" s="69" cm="1">
        <f t="array" ref="AQ473">SUMPRODUCT(('Budget Lead'!$M$8:$AV$8=AQ$9)*('Budget Lead'!$B$21:$B$190=$B473)*('Budget Lead'!$M$21:$AV$190*1))</f>
        <v>0</v>
      </c>
      <c r="AR473" s="67" cm="1">
        <f t="array" ref="AR473">SUMPRODUCT(('Budget Lead'!$M$8:$AV$8=AR$9)*('Budget Lead'!$B$21:$B$190=$B473)*('Budget Lead'!$M$21:$AV$190*1))</f>
        <v>0</v>
      </c>
      <c r="AS473" s="68" cm="1">
        <f t="array" ref="AS473">SUMPRODUCT(('Budget Lead'!$M$8:$AV$8=AS$9)*('Budget Lead'!$B$21:$B$190=$B473)*('Budget Lead'!$M$21:$AV$190*1))</f>
        <v>0</v>
      </c>
      <c r="AT473" s="69" cm="1">
        <f t="array" ref="AT473">SUMPRODUCT(('Budget Lead'!$M$8:$AV$8=AT$9)*('Budget Lead'!$B$21:$B$190=$B473)*('Budget Lead'!$M$21:$AV$190*1))</f>
        <v>0</v>
      </c>
      <c r="AU473" s="67" cm="1">
        <f t="array" ref="AU473">SUMPRODUCT(('Budget Lead'!$M$8:$AV$8=AU$9)*('Budget Lead'!$B$21:$B$190=$B473)*('Budget Lead'!$M$21:$AV$190*1))</f>
        <v>0</v>
      </c>
      <c r="AV473" s="68" cm="1">
        <f t="array" ref="AV473">SUMPRODUCT(('Budget Lead'!$M$8:$AV$8=AV$9)*('Budget Lead'!$B$21:$B$190=$B473)*('Budget Lead'!$M$21:$AV$190*1))</f>
        <v>0</v>
      </c>
      <c r="AW473" s="69" cm="1">
        <f t="array" ref="AW473">SUMPRODUCT(('Budget Lead'!$M$8:$AV$8=AW$9)*('Budget Lead'!$B$21:$B$190=$B473)*('Budget Lead'!$M$21:$AV$190*1))</f>
        <v>0</v>
      </c>
      <c r="AX473" s="67" cm="1">
        <f t="array" ref="AX473">SUMPRODUCT(('Budget Lead'!$M$8:$AV$8=AX$9)*('Budget Lead'!$B$21:$B$190=$B473)*('Budget Lead'!$M$21:$AV$190*1))</f>
        <v>0</v>
      </c>
      <c r="AY473" s="68" cm="1">
        <f t="array" ref="AY473">SUMPRODUCT(('Budget Lead'!$M$8:$AV$8=AY$9)*('Budget Lead'!$B$21:$B$190=$B473)*('Budget Lead'!$M$21:$AV$190*1))</f>
        <v>0</v>
      </c>
      <c r="AZ473" s="69" cm="1">
        <f t="array" ref="AZ473">SUMPRODUCT(('Budget Lead'!$M$8:$AV$8=AZ$9)*('Budget Lead'!$B$21:$B$190=$B473)*('Budget Lead'!$M$21:$AV$190*1))</f>
        <v>0</v>
      </c>
      <c r="BA473" s="26"/>
      <c r="BB473" s="381"/>
      <c r="BC473" s="382"/>
      <c r="BD473" s="26"/>
      <c r="BE473" s="381">
        <f t="shared" si="429"/>
        <v>0</v>
      </c>
      <c r="BF473" s="383">
        <f t="shared" si="430"/>
        <v>0</v>
      </c>
      <c r="BG473" s="26"/>
      <c r="BH473" s="381">
        <f t="shared" si="431"/>
        <v>0</v>
      </c>
      <c r="BI473" s="383">
        <f t="shared" si="404"/>
        <v>0</v>
      </c>
    </row>
    <row r="474" spans="2:61" ht="14.5" collapsed="1" x14ac:dyDescent="0.35">
      <c r="B474" s="26"/>
      <c r="C474" s="363" t="str">
        <f>B3</f>
        <v>P1</v>
      </c>
      <c r="D474" s="364"/>
      <c r="E474" s="365"/>
      <c r="F474" s="366"/>
      <c r="G474" s="365"/>
      <c r="H474" s="367"/>
      <c r="I474" s="386"/>
      <c r="J474" s="369"/>
      <c r="K474" s="370"/>
      <c r="L474" s="371"/>
      <c r="M474" s="371"/>
      <c r="N474" s="371"/>
      <c r="O474" s="372"/>
      <c r="P474" s="50"/>
      <c r="Q474" s="387"/>
      <c r="R474" s="149"/>
      <c r="S474" s="419"/>
      <c r="T474" s="387"/>
      <c r="U474" s="149"/>
      <c r="V474" s="419"/>
      <c r="W474" s="387"/>
      <c r="X474" s="149"/>
      <c r="Y474" s="419"/>
      <c r="Z474" s="387"/>
      <c r="AA474" s="149"/>
      <c r="AB474" s="419"/>
      <c r="AC474" s="387"/>
      <c r="AD474" s="149"/>
      <c r="AE474" s="419"/>
      <c r="AF474" s="387"/>
      <c r="AG474" s="149"/>
      <c r="AH474" s="419"/>
      <c r="AI474" s="387"/>
      <c r="AJ474" s="149"/>
      <c r="AK474" s="419"/>
      <c r="AL474" s="387"/>
      <c r="AM474" s="149"/>
      <c r="AN474" s="419"/>
      <c r="AO474" s="387"/>
      <c r="AP474" s="149"/>
      <c r="AQ474" s="419"/>
      <c r="AR474" s="387"/>
      <c r="AS474" s="149"/>
      <c r="AT474" s="419"/>
      <c r="AU474" s="387"/>
      <c r="AV474" s="149"/>
      <c r="AW474" s="419"/>
      <c r="AX474" s="387"/>
      <c r="AY474" s="149"/>
      <c r="AZ474" s="419"/>
      <c r="BA474" s="26"/>
      <c r="BB474" s="388"/>
      <c r="BC474" s="389"/>
      <c r="BD474" s="26"/>
      <c r="BE474" s="388"/>
      <c r="BF474" s="390"/>
      <c r="BG474" s="26"/>
      <c r="BH474" s="388"/>
      <c r="BI474" s="390">
        <f t="shared" si="404"/>
        <v>0</v>
      </c>
    </row>
    <row r="475" spans="2:61" ht="14.5" x14ac:dyDescent="0.35">
      <c r="B475" s="61" t="s">
        <v>236</v>
      </c>
      <c r="C475" s="62">
        <f>IFERROR(VLOOKUP($B475,'P1'!$B:$AQ,2,FALSE),0)</f>
        <v>0</v>
      </c>
      <c r="D475" s="391">
        <f>IFERROR(VLOOKUP($B475,'P1'!$B:$AQ,3,FALSE),0)</f>
        <v>0</v>
      </c>
      <c r="E475" s="377">
        <f>IFERROR(VLOOKUP($B475,'P1'!$B:$AQ,4,FALSE),0)</f>
        <v>0</v>
      </c>
      <c r="F475" s="376">
        <f>IFERROR(VLOOKUP($B475,'P1'!$B:$AQ,5,FALSE),0)</f>
        <v>0</v>
      </c>
      <c r="G475" s="377">
        <f>IFERROR(VLOOKUP($B475,'P1'!$B:$AQ,6,FALSE),0)</f>
        <v>0</v>
      </c>
      <c r="H475" s="378">
        <f>IFERROR(VLOOKUP($B475,'P1'!$B:$AQ,7,FALSE),0)</f>
        <v>0</v>
      </c>
      <c r="I475" s="379">
        <f>IFERROR(VLOOKUP($B475,'P1'!$B:$AQ,8,FALSE),0)</f>
        <v>0</v>
      </c>
      <c r="J475" s="65">
        <f>IFERROR(VLOOKUP($B475,'P1'!$B:$AQ,9,FALSE),0)</f>
        <v>0</v>
      </c>
      <c r="K475" s="392"/>
      <c r="L475" s="68">
        <f t="shared" ref="L475" si="432">J475*F475*H475*D475</f>
        <v>0</v>
      </c>
      <c r="M475" s="393"/>
      <c r="N475" s="393"/>
      <c r="O475" s="66">
        <f>SUM(K475:N475)</f>
        <v>0</v>
      </c>
      <c r="P475" s="26"/>
      <c r="Q475" s="67" cm="1">
        <f t="array" ref="Q475">SUMPRODUCT(('P1'!$M$8:$AV$8=Q$9)*('P1'!$B$11:$B$190=$B475)*('P1'!$M$11:$AV$190*1))</f>
        <v>0</v>
      </c>
      <c r="R475" s="68" cm="1">
        <f t="array" ref="R475">SUMPRODUCT(('P1'!$M$8:$AV$8=R$9)*('P1'!$B$11:$B$190=$B475)*('P1'!$M$11:$AV$190*1))</f>
        <v>0</v>
      </c>
      <c r="S475" s="69" cm="1">
        <f t="array" ref="S475">SUMPRODUCT(('P1'!$M$8:$AV$8=S$9)*('P1'!$B$11:$B$190=$B475)*('P1'!$M$11:$AV$190*1))</f>
        <v>0</v>
      </c>
      <c r="T475" s="67" cm="1">
        <f t="array" ref="T475">SUMPRODUCT(('P1'!$M$8:$AV$8=T$9)*('P1'!$B$11:$B$190=$B475)*('P1'!$M$11:$AV$190*1))</f>
        <v>0</v>
      </c>
      <c r="U475" s="68" cm="1">
        <f t="array" ref="U475">SUMPRODUCT(('P1'!$M$8:$AV$8=U$9)*('P1'!$B$11:$B$190=$B475)*('P1'!$M$11:$AV$190*1))</f>
        <v>0</v>
      </c>
      <c r="V475" s="69" cm="1">
        <f t="array" ref="V475">SUMPRODUCT(('P1'!$M$8:$AV$8=V$9)*('P1'!$B$11:$B$190=$B475)*('P1'!$M$11:$AV$190*1))</f>
        <v>0</v>
      </c>
      <c r="W475" s="67" cm="1">
        <f t="array" ref="W475">SUMPRODUCT(('P1'!$M$8:$AV$8=W$9)*('P1'!$B$11:$B$190=$B475)*('P1'!$M$11:$AV$190*1))</f>
        <v>0</v>
      </c>
      <c r="X475" s="68" cm="1">
        <f t="array" ref="X475">SUMPRODUCT(('P1'!$M$8:$AV$8=X$9)*('P1'!$B$11:$B$190=$B475)*('P1'!$M$11:$AV$190*1))</f>
        <v>0</v>
      </c>
      <c r="Y475" s="69" cm="1">
        <f t="array" ref="Y475">SUMPRODUCT(('P1'!$M$8:$AV$8=Y$9)*('P1'!$B$11:$B$190=$B475)*('P1'!$M$11:$AV$190*1))</f>
        <v>0</v>
      </c>
      <c r="Z475" s="67" cm="1">
        <f t="array" ref="Z475">SUMPRODUCT(('P1'!$M$8:$AV$8=Z$9)*('P1'!$B$11:$B$190=$B475)*('P1'!$M$11:$AV$190*1))</f>
        <v>0</v>
      </c>
      <c r="AA475" s="68" cm="1">
        <f t="array" ref="AA475">SUMPRODUCT(('P1'!$M$8:$AV$8=AA$9)*('P1'!$B$11:$B$190=$B475)*('P1'!$M$11:$AV$190*1))</f>
        <v>0</v>
      </c>
      <c r="AB475" s="69" cm="1">
        <f t="array" ref="AB475">SUMPRODUCT(('P1'!$M$8:$AV$8=AB$9)*('P1'!$B$11:$B$190=$B475)*('P1'!$M$11:$AV$190*1))</f>
        <v>0</v>
      </c>
      <c r="AC475" s="67" cm="1">
        <f t="array" ref="AC475">SUMPRODUCT(('P1'!$M$8:$AV$8=AC$9)*('P1'!$B$11:$B$190=$B475)*('P1'!$M$11:$AV$190*1))</f>
        <v>0</v>
      </c>
      <c r="AD475" s="68" cm="1">
        <f t="array" ref="AD475">SUMPRODUCT(('P1'!$M$8:$AV$8=AD$9)*('P1'!$B$11:$B$190=$B475)*('P1'!$M$11:$AV$190*1))</f>
        <v>0</v>
      </c>
      <c r="AE475" s="69" cm="1">
        <f t="array" ref="AE475">SUMPRODUCT(('P1'!$M$8:$AV$8=AE$9)*('P1'!$B$11:$B$190=$B475)*('P1'!$M$11:$AV$190*1))</f>
        <v>0</v>
      </c>
      <c r="AF475" s="67" cm="1">
        <f t="array" ref="AF475">SUMPRODUCT(('P1'!$M$8:$AV$8=AF$9)*('P1'!$B$11:$B$190=$B475)*('P1'!$M$11:$AV$190*1))</f>
        <v>0</v>
      </c>
      <c r="AG475" s="68" cm="1">
        <f t="array" ref="AG475">SUMPRODUCT(('P1'!$M$8:$AV$8=AG$9)*('P1'!$B$11:$B$190=$B475)*('P1'!$M$11:$AV$190*1))</f>
        <v>0</v>
      </c>
      <c r="AH475" s="69" cm="1">
        <f t="array" ref="AH475">SUMPRODUCT(('P1'!$M$8:$AV$8=AH$9)*('P1'!$B$11:$B$190=$B475)*('P1'!$M$11:$AV$190*1))</f>
        <v>0</v>
      </c>
      <c r="AI475" s="67" cm="1">
        <f t="array" ref="AI475">SUMPRODUCT(('P1'!$M$8:$AV$8=AI$9)*('P1'!$B$11:$B$190=$B475)*('P1'!$M$11:$AV$190*1))</f>
        <v>0</v>
      </c>
      <c r="AJ475" s="68" cm="1">
        <f t="array" ref="AJ475">SUMPRODUCT(('P1'!$M$8:$AV$8=AJ$9)*('P1'!$B$11:$B$190=$B475)*('P1'!$M$11:$AV$190*1))</f>
        <v>0</v>
      </c>
      <c r="AK475" s="69" cm="1">
        <f t="array" ref="AK475">SUMPRODUCT(('P1'!$M$8:$AV$8=AK$9)*('P1'!$B$11:$B$190=$B475)*('P1'!$M$11:$AV$190*1))</f>
        <v>0</v>
      </c>
      <c r="AL475" s="67" cm="1">
        <f t="array" ref="AL475">SUMPRODUCT(('P1'!$M$8:$AV$8=AL$9)*('P1'!$B$11:$B$190=$B475)*('P1'!$M$11:$AV$190*1))</f>
        <v>0</v>
      </c>
      <c r="AM475" s="68" cm="1">
        <f t="array" ref="AM475">SUMPRODUCT(('P1'!$M$8:$AV$8=AM$9)*('P1'!$B$11:$B$190=$B475)*('P1'!$M$11:$AV$190*1))</f>
        <v>0</v>
      </c>
      <c r="AN475" s="69" cm="1">
        <f t="array" ref="AN475">SUMPRODUCT(('P1'!$M$8:$AV$8=AN$9)*('P1'!$B$11:$B$190=$B475)*('P1'!$M$11:$AV$190*1))</f>
        <v>0</v>
      </c>
      <c r="AO475" s="67" cm="1">
        <f t="array" ref="AO475">SUMPRODUCT(('P1'!$M$8:$AV$8=AO$9)*('P1'!$B$11:$B$190=$B475)*('P1'!$M$11:$AV$190*1))</f>
        <v>0</v>
      </c>
      <c r="AP475" s="68" cm="1">
        <f t="array" ref="AP475">SUMPRODUCT(('P1'!$M$8:$AV$8=AP$9)*('P1'!$B$11:$B$190=$B475)*('P1'!$M$11:$AV$190*1))</f>
        <v>0</v>
      </c>
      <c r="AQ475" s="69" cm="1">
        <f t="array" ref="AQ475">SUMPRODUCT(('P1'!$M$8:$AV$8=AQ$9)*('P1'!$B$11:$B$190=$B475)*('P1'!$M$11:$AV$190*1))</f>
        <v>0</v>
      </c>
      <c r="AR475" s="67" cm="1">
        <f t="array" ref="AR475">SUMPRODUCT(('P1'!$M$8:$AV$8=AR$9)*('P1'!$B$11:$B$190=$B475)*('P1'!$M$11:$AV$190*1))</f>
        <v>0</v>
      </c>
      <c r="AS475" s="68" cm="1">
        <f t="array" ref="AS475">SUMPRODUCT(('P1'!$M$8:$AV$8=AS$9)*('P1'!$B$11:$B$190=$B475)*('P1'!$M$11:$AV$190*1))</f>
        <v>0</v>
      </c>
      <c r="AT475" s="69" cm="1">
        <f t="array" ref="AT475">SUMPRODUCT(('P1'!$M$8:$AV$8=AT$9)*('P1'!$B$11:$B$190=$B475)*('P1'!$M$11:$AV$190*1))</f>
        <v>0</v>
      </c>
      <c r="AU475" s="67" cm="1">
        <f t="array" ref="AU475">SUMPRODUCT(('P1'!$M$8:$AV$8=AU$9)*('P1'!$B$11:$B$190=$B475)*('P1'!$M$11:$AV$190*1))</f>
        <v>0</v>
      </c>
      <c r="AV475" s="68" cm="1">
        <f t="array" ref="AV475">SUMPRODUCT(('P1'!$M$8:$AV$8=AV$9)*('P1'!$B$11:$B$190=$B475)*('P1'!$M$11:$AV$190*1))</f>
        <v>0</v>
      </c>
      <c r="AW475" s="69" cm="1">
        <f t="array" ref="AW475">SUMPRODUCT(('P1'!$M$8:$AV$8=AW$9)*('P1'!$B$11:$B$190=$B475)*('P1'!$M$11:$AV$190*1))</f>
        <v>0</v>
      </c>
      <c r="AX475" s="67" cm="1">
        <f t="array" ref="AX475">SUMPRODUCT(('P1'!$M$8:$AV$8=AX$9)*('P1'!$B$11:$B$190=$B475)*('P1'!$M$11:$AV$190*1))</f>
        <v>0</v>
      </c>
      <c r="AY475" s="68" cm="1">
        <f t="array" ref="AY475">SUMPRODUCT(('P1'!$M$8:$AV$8=AY$9)*('P1'!$B$11:$B$190=$B475)*('P1'!$M$11:$AV$190*1))</f>
        <v>0</v>
      </c>
      <c r="AZ475" s="69" cm="1">
        <f t="array" ref="AZ475">SUMPRODUCT(('P1'!$M$8:$AV$8=AZ$9)*('P1'!$B$11:$B$190=$B475)*('P1'!$M$11:$AV$190*1))</f>
        <v>0</v>
      </c>
      <c r="BA475" s="26"/>
      <c r="BB475" s="381"/>
      <c r="BC475" s="382"/>
      <c r="BD475" s="26"/>
      <c r="BE475" s="381">
        <f t="shared" ref="BE475:BE484" si="433">SUM(Q475:AZ475)</f>
        <v>0</v>
      </c>
      <c r="BF475" s="383">
        <f t="shared" ref="BF475:BF484" si="434">IFERROR(BE475/O475,0)</f>
        <v>0</v>
      </c>
      <c r="BG475" s="26"/>
      <c r="BH475" s="381">
        <f t="shared" ref="BH475:BH484" si="435">BB475+BE475</f>
        <v>0</v>
      </c>
      <c r="BI475" s="383">
        <f t="shared" si="404"/>
        <v>0</v>
      </c>
    </row>
    <row r="476" spans="2:61" ht="14.5" x14ac:dyDescent="0.35">
      <c r="B476" s="61" t="s">
        <v>237</v>
      </c>
      <c r="C476" s="62">
        <f>IFERROR(VLOOKUP($B476,'P1'!$B:$AQ,2,FALSE),0)</f>
        <v>0</v>
      </c>
      <c r="D476" s="391">
        <f>IFERROR(VLOOKUP($B476,'P1'!$B:$AQ,3,FALSE),0)</f>
        <v>0</v>
      </c>
      <c r="E476" s="377">
        <f>IFERROR(VLOOKUP($B476,'P1'!$B:$AQ,4,FALSE),0)</f>
        <v>0</v>
      </c>
      <c r="F476" s="376">
        <f>IFERROR(VLOOKUP($B476,'P1'!$B:$AQ,5,FALSE),0)</f>
        <v>0</v>
      </c>
      <c r="G476" s="377">
        <f>IFERROR(VLOOKUP($B476,'P1'!$B:$AQ,6,FALSE),0)</f>
        <v>0</v>
      </c>
      <c r="H476" s="378">
        <f>IFERROR(VLOOKUP($B476,'P1'!$B:$AQ,7,FALSE),0)</f>
        <v>0</v>
      </c>
      <c r="I476" s="379">
        <f>IFERROR(VLOOKUP($B476,'P1'!$B:$AQ,8,FALSE),0)</f>
        <v>0</v>
      </c>
      <c r="J476" s="65">
        <f>IFERROR(VLOOKUP($B476,'P1'!$B:$AQ,9,FALSE),0)</f>
        <v>0</v>
      </c>
      <c r="K476" s="392"/>
      <c r="L476" s="68">
        <f t="shared" ref="L476:L484" si="436">J476*F476*H476*D476</f>
        <v>0</v>
      </c>
      <c r="M476" s="393"/>
      <c r="N476" s="393"/>
      <c r="O476" s="66">
        <f t="shared" ref="O476:O484" si="437">SUM(K476:N476)</f>
        <v>0</v>
      </c>
      <c r="P476" s="26"/>
      <c r="Q476" s="67" cm="1">
        <f t="array" ref="Q476">SUMPRODUCT(('P1'!$M$8:$AV$8=Q$9)*('P1'!$B$11:$B$190=$B476)*('P1'!$M$11:$AV$190*1))</f>
        <v>0</v>
      </c>
      <c r="R476" s="68" cm="1">
        <f t="array" ref="R476">SUMPRODUCT(('P1'!$M$8:$AV$8=R$9)*('P1'!$B$11:$B$190=$B476)*('P1'!$M$11:$AV$190*1))</f>
        <v>0</v>
      </c>
      <c r="S476" s="69" cm="1">
        <f t="array" ref="S476">SUMPRODUCT(('P1'!$M$8:$AV$8=S$9)*('P1'!$B$11:$B$190=$B476)*('P1'!$M$11:$AV$190*1))</f>
        <v>0</v>
      </c>
      <c r="T476" s="67" cm="1">
        <f t="array" ref="T476">SUMPRODUCT(('P1'!$M$8:$AV$8=T$9)*('P1'!$B$11:$B$190=$B476)*('P1'!$M$11:$AV$190*1))</f>
        <v>0</v>
      </c>
      <c r="U476" s="68" cm="1">
        <f t="array" ref="U476">SUMPRODUCT(('P1'!$M$8:$AV$8=U$9)*('P1'!$B$11:$B$190=$B476)*('P1'!$M$11:$AV$190*1))</f>
        <v>0</v>
      </c>
      <c r="V476" s="69" cm="1">
        <f t="array" ref="V476">SUMPRODUCT(('P1'!$M$8:$AV$8=V$9)*('P1'!$B$11:$B$190=$B476)*('P1'!$M$11:$AV$190*1))</f>
        <v>0</v>
      </c>
      <c r="W476" s="67" cm="1">
        <f t="array" ref="W476">SUMPRODUCT(('P1'!$M$8:$AV$8=W$9)*('P1'!$B$11:$B$190=$B476)*('P1'!$M$11:$AV$190*1))</f>
        <v>0</v>
      </c>
      <c r="X476" s="68" cm="1">
        <f t="array" ref="X476">SUMPRODUCT(('P1'!$M$8:$AV$8=X$9)*('P1'!$B$11:$B$190=$B476)*('P1'!$M$11:$AV$190*1))</f>
        <v>0</v>
      </c>
      <c r="Y476" s="69" cm="1">
        <f t="array" ref="Y476">SUMPRODUCT(('P1'!$M$8:$AV$8=Y$9)*('P1'!$B$11:$B$190=$B476)*('P1'!$M$11:$AV$190*1))</f>
        <v>0</v>
      </c>
      <c r="Z476" s="67" cm="1">
        <f t="array" ref="Z476">SUMPRODUCT(('P1'!$M$8:$AV$8=Z$9)*('P1'!$B$11:$B$190=$B476)*('P1'!$M$11:$AV$190*1))</f>
        <v>0</v>
      </c>
      <c r="AA476" s="68" cm="1">
        <f t="array" ref="AA476">SUMPRODUCT(('P1'!$M$8:$AV$8=AA$9)*('P1'!$B$11:$B$190=$B476)*('P1'!$M$11:$AV$190*1))</f>
        <v>0</v>
      </c>
      <c r="AB476" s="69" cm="1">
        <f t="array" ref="AB476">SUMPRODUCT(('P1'!$M$8:$AV$8=AB$9)*('P1'!$B$11:$B$190=$B476)*('P1'!$M$11:$AV$190*1))</f>
        <v>0</v>
      </c>
      <c r="AC476" s="67" cm="1">
        <f t="array" ref="AC476">SUMPRODUCT(('P1'!$M$8:$AV$8=AC$9)*('P1'!$B$11:$B$190=$B476)*('P1'!$M$11:$AV$190*1))</f>
        <v>0</v>
      </c>
      <c r="AD476" s="68" cm="1">
        <f t="array" ref="AD476">SUMPRODUCT(('P1'!$M$8:$AV$8=AD$9)*('P1'!$B$11:$B$190=$B476)*('P1'!$M$11:$AV$190*1))</f>
        <v>0</v>
      </c>
      <c r="AE476" s="69" cm="1">
        <f t="array" ref="AE476">SUMPRODUCT(('P1'!$M$8:$AV$8=AE$9)*('P1'!$B$11:$B$190=$B476)*('P1'!$M$11:$AV$190*1))</f>
        <v>0</v>
      </c>
      <c r="AF476" s="67" cm="1">
        <f t="array" ref="AF476">SUMPRODUCT(('P1'!$M$8:$AV$8=AF$9)*('P1'!$B$11:$B$190=$B476)*('P1'!$M$11:$AV$190*1))</f>
        <v>0</v>
      </c>
      <c r="AG476" s="68" cm="1">
        <f t="array" ref="AG476">SUMPRODUCT(('P1'!$M$8:$AV$8=AG$9)*('P1'!$B$11:$B$190=$B476)*('P1'!$M$11:$AV$190*1))</f>
        <v>0</v>
      </c>
      <c r="AH476" s="69" cm="1">
        <f t="array" ref="AH476">SUMPRODUCT(('P1'!$M$8:$AV$8=AH$9)*('P1'!$B$11:$B$190=$B476)*('P1'!$M$11:$AV$190*1))</f>
        <v>0</v>
      </c>
      <c r="AI476" s="67" cm="1">
        <f t="array" ref="AI476">SUMPRODUCT(('P1'!$M$8:$AV$8=AI$9)*('P1'!$B$11:$B$190=$B476)*('P1'!$M$11:$AV$190*1))</f>
        <v>0</v>
      </c>
      <c r="AJ476" s="68" cm="1">
        <f t="array" ref="AJ476">SUMPRODUCT(('P1'!$M$8:$AV$8=AJ$9)*('P1'!$B$11:$B$190=$B476)*('P1'!$M$11:$AV$190*1))</f>
        <v>0</v>
      </c>
      <c r="AK476" s="69" cm="1">
        <f t="array" ref="AK476">SUMPRODUCT(('P1'!$M$8:$AV$8=AK$9)*('P1'!$B$11:$B$190=$B476)*('P1'!$M$11:$AV$190*1))</f>
        <v>0</v>
      </c>
      <c r="AL476" s="67" cm="1">
        <f t="array" ref="AL476">SUMPRODUCT(('P1'!$M$8:$AV$8=AL$9)*('P1'!$B$11:$B$190=$B476)*('P1'!$M$11:$AV$190*1))</f>
        <v>0</v>
      </c>
      <c r="AM476" s="68" cm="1">
        <f t="array" ref="AM476">SUMPRODUCT(('P1'!$M$8:$AV$8=AM$9)*('P1'!$B$11:$B$190=$B476)*('P1'!$M$11:$AV$190*1))</f>
        <v>0</v>
      </c>
      <c r="AN476" s="69" cm="1">
        <f t="array" ref="AN476">SUMPRODUCT(('P1'!$M$8:$AV$8=AN$9)*('P1'!$B$11:$B$190=$B476)*('P1'!$M$11:$AV$190*1))</f>
        <v>0</v>
      </c>
      <c r="AO476" s="67" cm="1">
        <f t="array" ref="AO476">SUMPRODUCT(('P1'!$M$8:$AV$8=AO$9)*('P1'!$B$11:$B$190=$B476)*('P1'!$M$11:$AV$190*1))</f>
        <v>0</v>
      </c>
      <c r="AP476" s="68" cm="1">
        <f t="array" ref="AP476">SUMPRODUCT(('P1'!$M$8:$AV$8=AP$9)*('P1'!$B$11:$B$190=$B476)*('P1'!$M$11:$AV$190*1))</f>
        <v>0</v>
      </c>
      <c r="AQ476" s="69" cm="1">
        <f t="array" ref="AQ476">SUMPRODUCT(('P1'!$M$8:$AV$8=AQ$9)*('P1'!$B$11:$B$190=$B476)*('P1'!$M$11:$AV$190*1))</f>
        <v>0</v>
      </c>
      <c r="AR476" s="67" cm="1">
        <f t="array" ref="AR476">SUMPRODUCT(('P1'!$M$8:$AV$8=AR$9)*('P1'!$B$11:$B$190=$B476)*('P1'!$M$11:$AV$190*1))</f>
        <v>0</v>
      </c>
      <c r="AS476" s="68" cm="1">
        <f t="array" ref="AS476">SUMPRODUCT(('P1'!$M$8:$AV$8=AS$9)*('P1'!$B$11:$B$190=$B476)*('P1'!$M$11:$AV$190*1))</f>
        <v>0</v>
      </c>
      <c r="AT476" s="69" cm="1">
        <f t="array" ref="AT476">SUMPRODUCT(('P1'!$M$8:$AV$8=AT$9)*('P1'!$B$11:$B$190=$B476)*('P1'!$M$11:$AV$190*1))</f>
        <v>0</v>
      </c>
      <c r="AU476" s="67" cm="1">
        <f t="array" ref="AU476">SUMPRODUCT(('P1'!$M$8:$AV$8=AU$9)*('P1'!$B$11:$B$190=$B476)*('P1'!$M$11:$AV$190*1))</f>
        <v>0</v>
      </c>
      <c r="AV476" s="68" cm="1">
        <f t="array" ref="AV476">SUMPRODUCT(('P1'!$M$8:$AV$8=AV$9)*('P1'!$B$11:$B$190=$B476)*('P1'!$M$11:$AV$190*1))</f>
        <v>0</v>
      </c>
      <c r="AW476" s="69" cm="1">
        <f t="array" ref="AW476">SUMPRODUCT(('P1'!$M$8:$AV$8=AW$9)*('P1'!$B$11:$B$190=$B476)*('P1'!$M$11:$AV$190*1))</f>
        <v>0</v>
      </c>
      <c r="AX476" s="67" cm="1">
        <f t="array" ref="AX476">SUMPRODUCT(('P1'!$M$8:$AV$8=AX$9)*('P1'!$B$11:$B$190=$B476)*('P1'!$M$11:$AV$190*1))</f>
        <v>0</v>
      </c>
      <c r="AY476" s="68" cm="1">
        <f t="array" ref="AY476">SUMPRODUCT(('P1'!$M$8:$AV$8=AY$9)*('P1'!$B$11:$B$190=$B476)*('P1'!$M$11:$AV$190*1))</f>
        <v>0</v>
      </c>
      <c r="AZ476" s="69" cm="1">
        <f t="array" ref="AZ476">SUMPRODUCT(('P1'!$M$8:$AV$8=AZ$9)*('P1'!$B$11:$B$190=$B476)*('P1'!$M$11:$AV$190*1))</f>
        <v>0</v>
      </c>
      <c r="BA476" s="26"/>
      <c r="BB476" s="381"/>
      <c r="BC476" s="382"/>
      <c r="BD476" s="26"/>
      <c r="BE476" s="381">
        <f t="shared" si="433"/>
        <v>0</v>
      </c>
      <c r="BF476" s="383">
        <f t="shared" si="434"/>
        <v>0</v>
      </c>
      <c r="BG476" s="26"/>
      <c r="BH476" s="381">
        <f t="shared" si="435"/>
        <v>0</v>
      </c>
      <c r="BI476" s="383">
        <f t="shared" si="404"/>
        <v>0</v>
      </c>
    </row>
    <row r="477" spans="2:61" ht="14.5" hidden="1" customHeight="1" outlineLevel="1" x14ac:dyDescent="0.35">
      <c r="B477" s="61" t="s">
        <v>238</v>
      </c>
      <c r="C477" s="62">
        <f>IFERROR(VLOOKUP($B477,'P1'!$B:$AQ,2,FALSE),0)</f>
        <v>0</v>
      </c>
      <c r="D477" s="391">
        <f>IFERROR(VLOOKUP($B477,'P1'!$B:$AQ,3,FALSE),0)</f>
        <v>0</v>
      </c>
      <c r="E477" s="377">
        <f>IFERROR(VLOOKUP($B477,'P1'!$B:$AQ,4,FALSE),0)</f>
        <v>0</v>
      </c>
      <c r="F477" s="376">
        <f>IFERROR(VLOOKUP($B477,'P1'!$B:$AQ,5,FALSE),0)</f>
        <v>0</v>
      </c>
      <c r="G477" s="377">
        <f>IFERROR(VLOOKUP($B477,'P1'!$B:$AQ,6,FALSE),0)</f>
        <v>0</v>
      </c>
      <c r="H477" s="378">
        <f>IFERROR(VLOOKUP($B477,'P1'!$B:$AQ,7,FALSE),0)</f>
        <v>0</v>
      </c>
      <c r="I477" s="379">
        <f>IFERROR(VLOOKUP($B477,'P1'!$B:$AQ,8,FALSE),0)</f>
        <v>0</v>
      </c>
      <c r="J477" s="65">
        <f>IFERROR(VLOOKUP($B477,'P1'!$B:$AQ,9,FALSE),0)</f>
        <v>0</v>
      </c>
      <c r="K477" s="392"/>
      <c r="L477" s="68">
        <f t="shared" si="436"/>
        <v>0</v>
      </c>
      <c r="M477" s="393"/>
      <c r="N477" s="393"/>
      <c r="O477" s="66">
        <f t="shared" si="437"/>
        <v>0</v>
      </c>
      <c r="P477" s="26"/>
      <c r="Q477" s="67" cm="1">
        <f t="array" ref="Q477">SUMPRODUCT(('P1'!$M$8:$AV$8=Q$9)*('P1'!$B$11:$B$190=$B477)*('P1'!$M$11:$AV$190*1))</f>
        <v>0</v>
      </c>
      <c r="R477" s="68" cm="1">
        <f t="array" ref="R477">SUMPRODUCT(('P1'!$M$8:$AV$8=R$9)*('P1'!$B$11:$B$190=$B477)*('P1'!$M$11:$AV$190*1))</f>
        <v>0</v>
      </c>
      <c r="S477" s="69" cm="1">
        <f t="array" ref="S477">SUMPRODUCT(('P1'!$M$8:$AV$8=S$9)*('P1'!$B$11:$B$190=$B477)*('P1'!$M$11:$AV$190*1))</f>
        <v>0</v>
      </c>
      <c r="T477" s="67" cm="1">
        <f t="array" ref="T477">SUMPRODUCT(('P1'!$M$8:$AV$8=T$9)*('P1'!$B$11:$B$190=$B477)*('P1'!$M$11:$AV$190*1))</f>
        <v>0</v>
      </c>
      <c r="U477" s="68" cm="1">
        <f t="array" ref="U477">SUMPRODUCT(('P1'!$M$8:$AV$8=U$9)*('P1'!$B$11:$B$190=$B477)*('P1'!$M$11:$AV$190*1))</f>
        <v>0</v>
      </c>
      <c r="V477" s="69" cm="1">
        <f t="array" ref="V477">SUMPRODUCT(('P1'!$M$8:$AV$8=V$9)*('P1'!$B$11:$B$190=$B477)*('P1'!$M$11:$AV$190*1))</f>
        <v>0</v>
      </c>
      <c r="W477" s="67" cm="1">
        <f t="array" ref="W477">SUMPRODUCT(('P1'!$M$8:$AV$8=W$9)*('P1'!$B$11:$B$190=$B477)*('P1'!$M$11:$AV$190*1))</f>
        <v>0</v>
      </c>
      <c r="X477" s="68" cm="1">
        <f t="array" ref="X477">SUMPRODUCT(('P1'!$M$8:$AV$8=X$9)*('P1'!$B$11:$B$190=$B477)*('P1'!$M$11:$AV$190*1))</f>
        <v>0</v>
      </c>
      <c r="Y477" s="69" cm="1">
        <f t="array" ref="Y477">SUMPRODUCT(('P1'!$M$8:$AV$8=Y$9)*('P1'!$B$11:$B$190=$B477)*('P1'!$M$11:$AV$190*1))</f>
        <v>0</v>
      </c>
      <c r="Z477" s="67" cm="1">
        <f t="array" ref="Z477">SUMPRODUCT(('P1'!$M$8:$AV$8=Z$9)*('P1'!$B$11:$B$190=$B477)*('P1'!$M$11:$AV$190*1))</f>
        <v>0</v>
      </c>
      <c r="AA477" s="68" cm="1">
        <f t="array" ref="AA477">SUMPRODUCT(('P1'!$M$8:$AV$8=AA$9)*('P1'!$B$11:$B$190=$B477)*('P1'!$M$11:$AV$190*1))</f>
        <v>0</v>
      </c>
      <c r="AB477" s="69" cm="1">
        <f t="array" ref="AB477">SUMPRODUCT(('P1'!$M$8:$AV$8=AB$9)*('P1'!$B$11:$B$190=$B477)*('P1'!$M$11:$AV$190*1))</f>
        <v>0</v>
      </c>
      <c r="AC477" s="67" cm="1">
        <f t="array" ref="AC477">SUMPRODUCT(('P1'!$M$8:$AV$8=AC$9)*('P1'!$B$11:$B$190=$B477)*('P1'!$M$11:$AV$190*1))</f>
        <v>0</v>
      </c>
      <c r="AD477" s="68" cm="1">
        <f t="array" ref="AD477">SUMPRODUCT(('P1'!$M$8:$AV$8=AD$9)*('P1'!$B$11:$B$190=$B477)*('P1'!$M$11:$AV$190*1))</f>
        <v>0</v>
      </c>
      <c r="AE477" s="69" cm="1">
        <f t="array" ref="AE477">SUMPRODUCT(('P1'!$M$8:$AV$8=AE$9)*('P1'!$B$11:$B$190=$B477)*('P1'!$M$11:$AV$190*1))</f>
        <v>0</v>
      </c>
      <c r="AF477" s="67" cm="1">
        <f t="array" ref="AF477">SUMPRODUCT(('P1'!$M$8:$AV$8=AF$9)*('P1'!$B$11:$B$190=$B477)*('P1'!$M$11:$AV$190*1))</f>
        <v>0</v>
      </c>
      <c r="AG477" s="68" cm="1">
        <f t="array" ref="AG477">SUMPRODUCT(('P1'!$M$8:$AV$8=AG$9)*('P1'!$B$11:$B$190=$B477)*('P1'!$M$11:$AV$190*1))</f>
        <v>0</v>
      </c>
      <c r="AH477" s="69" cm="1">
        <f t="array" ref="AH477">SUMPRODUCT(('P1'!$M$8:$AV$8=AH$9)*('P1'!$B$11:$B$190=$B477)*('P1'!$M$11:$AV$190*1))</f>
        <v>0</v>
      </c>
      <c r="AI477" s="67" cm="1">
        <f t="array" ref="AI477">SUMPRODUCT(('P1'!$M$8:$AV$8=AI$9)*('P1'!$B$11:$B$190=$B477)*('P1'!$M$11:$AV$190*1))</f>
        <v>0</v>
      </c>
      <c r="AJ477" s="68" cm="1">
        <f t="array" ref="AJ477">SUMPRODUCT(('P1'!$M$8:$AV$8=AJ$9)*('P1'!$B$11:$B$190=$B477)*('P1'!$M$11:$AV$190*1))</f>
        <v>0</v>
      </c>
      <c r="AK477" s="69" cm="1">
        <f t="array" ref="AK477">SUMPRODUCT(('P1'!$M$8:$AV$8=AK$9)*('P1'!$B$11:$B$190=$B477)*('P1'!$M$11:$AV$190*1))</f>
        <v>0</v>
      </c>
      <c r="AL477" s="67" cm="1">
        <f t="array" ref="AL477">SUMPRODUCT(('P1'!$M$8:$AV$8=AL$9)*('P1'!$B$11:$B$190=$B477)*('P1'!$M$11:$AV$190*1))</f>
        <v>0</v>
      </c>
      <c r="AM477" s="68" cm="1">
        <f t="array" ref="AM477">SUMPRODUCT(('P1'!$M$8:$AV$8=AM$9)*('P1'!$B$11:$B$190=$B477)*('P1'!$M$11:$AV$190*1))</f>
        <v>0</v>
      </c>
      <c r="AN477" s="69" cm="1">
        <f t="array" ref="AN477">SUMPRODUCT(('P1'!$M$8:$AV$8=AN$9)*('P1'!$B$11:$B$190=$B477)*('P1'!$M$11:$AV$190*1))</f>
        <v>0</v>
      </c>
      <c r="AO477" s="67" cm="1">
        <f t="array" ref="AO477">SUMPRODUCT(('P1'!$M$8:$AV$8=AO$9)*('P1'!$B$11:$B$190=$B477)*('P1'!$M$11:$AV$190*1))</f>
        <v>0</v>
      </c>
      <c r="AP477" s="68" cm="1">
        <f t="array" ref="AP477">SUMPRODUCT(('P1'!$M$8:$AV$8=AP$9)*('P1'!$B$11:$B$190=$B477)*('P1'!$M$11:$AV$190*1))</f>
        <v>0</v>
      </c>
      <c r="AQ477" s="69" cm="1">
        <f t="array" ref="AQ477">SUMPRODUCT(('P1'!$M$8:$AV$8=AQ$9)*('P1'!$B$11:$B$190=$B477)*('P1'!$M$11:$AV$190*1))</f>
        <v>0</v>
      </c>
      <c r="AR477" s="67" cm="1">
        <f t="array" ref="AR477">SUMPRODUCT(('P1'!$M$8:$AV$8=AR$9)*('P1'!$B$11:$B$190=$B477)*('P1'!$M$11:$AV$190*1))</f>
        <v>0</v>
      </c>
      <c r="AS477" s="68" cm="1">
        <f t="array" ref="AS477">SUMPRODUCT(('P1'!$M$8:$AV$8=AS$9)*('P1'!$B$11:$B$190=$B477)*('P1'!$M$11:$AV$190*1))</f>
        <v>0</v>
      </c>
      <c r="AT477" s="69" cm="1">
        <f t="array" ref="AT477">SUMPRODUCT(('P1'!$M$8:$AV$8=AT$9)*('P1'!$B$11:$B$190=$B477)*('P1'!$M$11:$AV$190*1))</f>
        <v>0</v>
      </c>
      <c r="AU477" s="67" cm="1">
        <f t="array" ref="AU477">SUMPRODUCT(('P1'!$M$8:$AV$8=AU$9)*('P1'!$B$11:$B$190=$B477)*('P1'!$M$11:$AV$190*1))</f>
        <v>0</v>
      </c>
      <c r="AV477" s="68" cm="1">
        <f t="array" ref="AV477">SUMPRODUCT(('P1'!$M$8:$AV$8=AV$9)*('P1'!$B$11:$B$190=$B477)*('P1'!$M$11:$AV$190*1))</f>
        <v>0</v>
      </c>
      <c r="AW477" s="69" cm="1">
        <f t="array" ref="AW477">SUMPRODUCT(('P1'!$M$8:$AV$8=AW$9)*('P1'!$B$11:$B$190=$B477)*('P1'!$M$11:$AV$190*1))</f>
        <v>0</v>
      </c>
      <c r="AX477" s="67" cm="1">
        <f t="array" ref="AX477">SUMPRODUCT(('P1'!$M$8:$AV$8=AX$9)*('P1'!$B$11:$B$190=$B477)*('P1'!$M$11:$AV$190*1))</f>
        <v>0</v>
      </c>
      <c r="AY477" s="68" cm="1">
        <f t="array" ref="AY477">SUMPRODUCT(('P1'!$M$8:$AV$8=AY$9)*('P1'!$B$11:$B$190=$B477)*('P1'!$M$11:$AV$190*1))</f>
        <v>0</v>
      </c>
      <c r="AZ477" s="69" cm="1">
        <f t="array" ref="AZ477">SUMPRODUCT(('P1'!$M$8:$AV$8=AZ$9)*('P1'!$B$11:$B$190=$B477)*('P1'!$M$11:$AV$190*1))</f>
        <v>0</v>
      </c>
      <c r="BA477" s="26"/>
      <c r="BB477" s="381"/>
      <c r="BC477" s="382"/>
      <c r="BD477" s="26"/>
      <c r="BE477" s="381">
        <f t="shared" si="433"/>
        <v>0</v>
      </c>
      <c r="BF477" s="383">
        <f t="shared" si="434"/>
        <v>0</v>
      </c>
      <c r="BG477" s="26"/>
      <c r="BH477" s="381">
        <f t="shared" si="435"/>
        <v>0</v>
      </c>
      <c r="BI477" s="383">
        <f t="shared" si="404"/>
        <v>0</v>
      </c>
    </row>
    <row r="478" spans="2:61" ht="14.5" hidden="1" customHeight="1" outlineLevel="1" x14ac:dyDescent="0.35">
      <c r="B478" s="61" t="s">
        <v>239</v>
      </c>
      <c r="C478" s="62">
        <f>IFERROR(VLOOKUP($B478,'P1'!$B:$AQ,2,FALSE),0)</f>
        <v>0</v>
      </c>
      <c r="D478" s="391">
        <f>IFERROR(VLOOKUP($B478,'P1'!$B:$AQ,3,FALSE),0)</f>
        <v>0</v>
      </c>
      <c r="E478" s="377">
        <f>IFERROR(VLOOKUP($B478,'P1'!$B:$AQ,4,FALSE),0)</f>
        <v>0</v>
      </c>
      <c r="F478" s="376">
        <f>IFERROR(VLOOKUP($B478,'P1'!$B:$AQ,5,FALSE),0)</f>
        <v>0</v>
      </c>
      <c r="G478" s="377">
        <f>IFERROR(VLOOKUP($B478,'P1'!$B:$AQ,6,FALSE),0)</f>
        <v>0</v>
      </c>
      <c r="H478" s="378">
        <f>IFERROR(VLOOKUP($B478,'P1'!$B:$AQ,7,FALSE),0)</f>
        <v>0</v>
      </c>
      <c r="I478" s="379">
        <f>IFERROR(VLOOKUP($B478,'P1'!$B:$AQ,8,FALSE),0)</f>
        <v>0</v>
      </c>
      <c r="J478" s="65">
        <f>IFERROR(VLOOKUP($B478,'P1'!$B:$AQ,9,FALSE),0)</f>
        <v>0</v>
      </c>
      <c r="K478" s="392"/>
      <c r="L478" s="68">
        <f t="shared" si="436"/>
        <v>0</v>
      </c>
      <c r="M478" s="393"/>
      <c r="N478" s="393"/>
      <c r="O478" s="66">
        <f t="shared" si="437"/>
        <v>0</v>
      </c>
      <c r="P478" s="26"/>
      <c r="Q478" s="67" cm="1">
        <f t="array" ref="Q478">SUMPRODUCT(('P1'!$M$8:$AV$8=Q$9)*('P1'!$B$11:$B$190=$B478)*('P1'!$M$11:$AV$190*1))</f>
        <v>0</v>
      </c>
      <c r="R478" s="68" cm="1">
        <f t="array" ref="R478">SUMPRODUCT(('P1'!$M$8:$AV$8=R$9)*('P1'!$B$11:$B$190=$B478)*('P1'!$M$11:$AV$190*1))</f>
        <v>0</v>
      </c>
      <c r="S478" s="69" cm="1">
        <f t="array" ref="S478">SUMPRODUCT(('P1'!$M$8:$AV$8=S$9)*('P1'!$B$11:$B$190=$B478)*('P1'!$M$11:$AV$190*1))</f>
        <v>0</v>
      </c>
      <c r="T478" s="67" cm="1">
        <f t="array" ref="T478">SUMPRODUCT(('P1'!$M$8:$AV$8=T$9)*('P1'!$B$11:$B$190=$B478)*('P1'!$M$11:$AV$190*1))</f>
        <v>0</v>
      </c>
      <c r="U478" s="68" cm="1">
        <f t="array" ref="U478">SUMPRODUCT(('P1'!$M$8:$AV$8=U$9)*('P1'!$B$11:$B$190=$B478)*('P1'!$M$11:$AV$190*1))</f>
        <v>0</v>
      </c>
      <c r="V478" s="69" cm="1">
        <f t="array" ref="V478">SUMPRODUCT(('P1'!$M$8:$AV$8=V$9)*('P1'!$B$11:$B$190=$B478)*('P1'!$M$11:$AV$190*1))</f>
        <v>0</v>
      </c>
      <c r="W478" s="67" cm="1">
        <f t="array" ref="W478">SUMPRODUCT(('P1'!$M$8:$AV$8=W$9)*('P1'!$B$11:$B$190=$B478)*('P1'!$M$11:$AV$190*1))</f>
        <v>0</v>
      </c>
      <c r="X478" s="68" cm="1">
        <f t="array" ref="X478">SUMPRODUCT(('P1'!$M$8:$AV$8=X$9)*('P1'!$B$11:$B$190=$B478)*('P1'!$M$11:$AV$190*1))</f>
        <v>0</v>
      </c>
      <c r="Y478" s="69" cm="1">
        <f t="array" ref="Y478">SUMPRODUCT(('P1'!$M$8:$AV$8=Y$9)*('P1'!$B$11:$B$190=$B478)*('P1'!$M$11:$AV$190*1))</f>
        <v>0</v>
      </c>
      <c r="Z478" s="67" cm="1">
        <f t="array" ref="Z478">SUMPRODUCT(('P1'!$M$8:$AV$8=Z$9)*('P1'!$B$11:$B$190=$B478)*('P1'!$M$11:$AV$190*1))</f>
        <v>0</v>
      </c>
      <c r="AA478" s="68" cm="1">
        <f t="array" ref="AA478">SUMPRODUCT(('P1'!$M$8:$AV$8=AA$9)*('P1'!$B$11:$B$190=$B478)*('P1'!$M$11:$AV$190*1))</f>
        <v>0</v>
      </c>
      <c r="AB478" s="69" cm="1">
        <f t="array" ref="AB478">SUMPRODUCT(('P1'!$M$8:$AV$8=AB$9)*('P1'!$B$11:$B$190=$B478)*('P1'!$M$11:$AV$190*1))</f>
        <v>0</v>
      </c>
      <c r="AC478" s="67" cm="1">
        <f t="array" ref="AC478">SUMPRODUCT(('P1'!$M$8:$AV$8=AC$9)*('P1'!$B$11:$B$190=$B478)*('P1'!$M$11:$AV$190*1))</f>
        <v>0</v>
      </c>
      <c r="AD478" s="68" cm="1">
        <f t="array" ref="AD478">SUMPRODUCT(('P1'!$M$8:$AV$8=AD$9)*('P1'!$B$11:$B$190=$B478)*('P1'!$M$11:$AV$190*1))</f>
        <v>0</v>
      </c>
      <c r="AE478" s="69" cm="1">
        <f t="array" ref="AE478">SUMPRODUCT(('P1'!$M$8:$AV$8=AE$9)*('P1'!$B$11:$B$190=$B478)*('P1'!$M$11:$AV$190*1))</f>
        <v>0</v>
      </c>
      <c r="AF478" s="67" cm="1">
        <f t="array" ref="AF478">SUMPRODUCT(('P1'!$M$8:$AV$8=AF$9)*('P1'!$B$11:$B$190=$B478)*('P1'!$M$11:$AV$190*1))</f>
        <v>0</v>
      </c>
      <c r="AG478" s="68" cm="1">
        <f t="array" ref="AG478">SUMPRODUCT(('P1'!$M$8:$AV$8=AG$9)*('P1'!$B$11:$B$190=$B478)*('P1'!$M$11:$AV$190*1))</f>
        <v>0</v>
      </c>
      <c r="AH478" s="69" cm="1">
        <f t="array" ref="AH478">SUMPRODUCT(('P1'!$M$8:$AV$8=AH$9)*('P1'!$B$11:$B$190=$B478)*('P1'!$M$11:$AV$190*1))</f>
        <v>0</v>
      </c>
      <c r="AI478" s="67" cm="1">
        <f t="array" ref="AI478">SUMPRODUCT(('P1'!$M$8:$AV$8=AI$9)*('P1'!$B$11:$B$190=$B478)*('P1'!$M$11:$AV$190*1))</f>
        <v>0</v>
      </c>
      <c r="AJ478" s="68" cm="1">
        <f t="array" ref="AJ478">SUMPRODUCT(('P1'!$M$8:$AV$8=AJ$9)*('P1'!$B$11:$B$190=$B478)*('P1'!$M$11:$AV$190*1))</f>
        <v>0</v>
      </c>
      <c r="AK478" s="69" cm="1">
        <f t="array" ref="AK478">SUMPRODUCT(('P1'!$M$8:$AV$8=AK$9)*('P1'!$B$11:$B$190=$B478)*('P1'!$M$11:$AV$190*1))</f>
        <v>0</v>
      </c>
      <c r="AL478" s="67" cm="1">
        <f t="array" ref="AL478">SUMPRODUCT(('P1'!$M$8:$AV$8=AL$9)*('P1'!$B$11:$B$190=$B478)*('P1'!$M$11:$AV$190*1))</f>
        <v>0</v>
      </c>
      <c r="AM478" s="68" cm="1">
        <f t="array" ref="AM478">SUMPRODUCT(('P1'!$M$8:$AV$8=AM$9)*('P1'!$B$11:$B$190=$B478)*('P1'!$M$11:$AV$190*1))</f>
        <v>0</v>
      </c>
      <c r="AN478" s="69" cm="1">
        <f t="array" ref="AN478">SUMPRODUCT(('P1'!$M$8:$AV$8=AN$9)*('P1'!$B$11:$B$190=$B478)*('P1'!$M$11:$AV$190*1))</f>
        <v>0</v>
      </c>
      <c r="AO478" s="67" cm="1">
        <f t="array" ref="AO478">SUMPRODUCT(('P1'!$M$8:$AV$8=AO$9)*('P1'!$B$11:$B$190=$B478)*('P1'!$M$11:$AV$190*1))</f>
        <v>0</v>
      </c>
      <c r="AP478" s="68" cm="1">
        <f t="array" ref="AP478">SUMPRODUCT(('P1'!$M$8:$AV$8=AP$9)*('P1'!$B$11:$B$190=$B478)*('P1'!$M$11:$AV$190*1))</f>
        <v>0</v>
      </c>
      <c r="AQ478" s="69" cm="1">
        <f t="array" ref="AQ478">SUMPRODUCT(('P1'!$M$8:$AV$8=AQ$9)*('P1'!$B$11:$B$190=$B478)*('P1'!$M$11:$AV$190*1))</f>
        <v>0</v>
      </c>
      <c r="AR478" s="67" cm="1">
        <f t="array" ref="AR478">SUMPRODUCT(('P1'!$M$8:$AV$8=AR$9)*('P1'!$B$11:$B$190=$B478)*('P1'!$M$11:$AV$190*1))</f>
        <v>0</v>
      </c>
      <c r="AS478" s="68" cm="1">
        <f t="array" ref="AS478">SUMPRODUCT(('P1'!$M$8:$AV$8=AS$9)*('P1'!$B$11:$B$190=$B478)*('P1'!$M$11:$AV$190*1))</f>
        <v>0</v>
      </c>
      <c r="AT478" s="69" cm="1">
        <f t="array" ref="AT478">SUMPRODUCT(('P1'!$M$8:$AV$8=AT$9)*('P1'!$B$11:$B$190=$B478)*('P1'!$M$11:$AV$190*1))</f>
        <v>0</v>
      </c>
      <c r="AU478" s="67" cm="1">
        <f t="array" ref="AU478">SUMPRODUCT(('P1'!$M$8:$AV$8=AU$9)*('P1'!$B$11:$B$190=$B478)*('P1'!$M$11:$AV$190*1))</f>
        <v>0</v>
      </c>
      <c r="AV478" s="68" cm="1">
        <f t="array" ref="AV478">SUMPRODUCT(('P1'!$M$8:$AV$8=AV$9)*('P1'!$B$11:$B$190=$B478)*('P1'!$M$11:$AV$190*1))</f>
        <v>0</v>
      </c>
      <c r="AW478" s="69" cm="1">
        <f t="array" ref="AW478">SUMPRODUCT(('P1'!$M$8:$AV$8=AW$9)*('P1'!$B$11:$B$190=$B478)*('P1'!$M$11:$AV$190*1))</f>
        <v>0</v>
      </c>
      <c r="AX478" s="67" cm="1">
        <f t="array" ref="AX478">SUMPRODUCT(('P1'!$M$8:$AV$8=AX$9)*('P1'!$B$11:$B$190=$B478)*('P1'!$M$11:$AV$190*1))</f>
        <v>0</v>
      </c>
      <c r="AY478" s="68" cm="1">
        <f t="array" ref="AY478">SUMPRODUCT(('P1'!$M$8:$AV$8=AY$9)*('P1'!$B$11:$B$190=$B478)*('P1'!$M$11:$AV$190*1))</f>
        <v>0</v>
      </c>
      <c r="AZ478" s="69" cm="1">
        <f t="array" ref="AZ478">SUMPRODUCT(('P1'!$M$8:$AV$8=AZ$9)*('P1'!$B$11:$B$190=$B478)*('P1'!$M$11:$AV$190*1))</f>
        <v>0</v>
      </c>
      <c r="BA478" s="26"/>
      <c r="BB478" s="381"/>
      <c r="BC478" s="382"/>
      <c r="BD478" s="26"/>
      <c r="BE478" s="381">
        <f t="shared" si="433"/>
        <v>0</v>
      </c>
      <c r="BF478" s="383">
        <f t="shared" si="434"/>
        <v>0</v>
      </c>
      <c r="BG478" s="26"/>
      <c r="BH478" s="381">
        <f t="shared" si="435"/>
        <v>0</v>
      </c>
      <c r="BI478" s="383">
        <f t="shared" si="404"/>
        <v>0</v>
      </c>
    </row>
    <row r="479" spans="2:61" ht="14.5" hidden="1" customHeight="1" outlineLevel="1" x14ac:dyDescent="0.35">
      <c r="B479" s="61" t="s">
        <v>240</v>
      </c>
      <c r="C479" s="62">
        <f>IFERROR(VLOOKUP($B479,'P1'!$B:$AQ,2,FALSE),0)</f>
        <v>0</v>
      </c>
      <c r="D479" s="391">
        <f>IFERROR(VLOOKUP($B479,'P1'!$B:$AQ,3,FALSE),0)</f>
        <v>0</v>
      </c>
      <c r="E479" s="377">
        <f>IFERROR(VLOOKUP($B479,'P1'!$B:$AQ,4,FALSE),0)</f>
        <v>0</v>
      </c>
      <c r="F479" s="376">
        <f>IFERROR(VLOOKUP($B479,'P1'!$B:$AQ,5,FALSE),0)</f>
        <v>0</v>
      </c>
      <c r="G479" s="377">
        <f>IFERROR(VLOOKUP($B479,'P1'!$B:$AQ,6,FALSE),0)</f>
        <v>0</v>
      </c>
      <c r="H479" s="378">
        <f>IFERROR(VLOOKUP($B479,'P1'!$B:$AQ,7,FALSE),0)</f>
        <v>0</v>
      </c>
      <c r="I479" s="379">
        <f>IFERROR(VLOOKUP($B479,'P1'!$B:$AQ,8,FALSE),0)</f>
        <v>0</v>
      </c>
      <c r="J479" s="65">
        <f>IFERROR(VLOOKUP($B479,'P1'!$B:$AQ,9,FALSE),0)</f>
        <v>0</v>
      </c>
      <c r="K479" s="392"/>
      <c r="L479" s="68">
        <f t="shared" si="436"/>
        <v>0</v>
      </c>
      <c r="M479" s="393"/>
      <c r="N479" s="393"/>
      <c r="O479" s="66">
        <f t="shared" si="437"/>
        <v>0</v>
      </c>
      <c r="P479" s="26"/>
      <c r="Q479" s="67" cm="1">
        <f t="array" ref="Q479">SUMPRODUCT(('P1'!$M$8:$AV$8=Q$9)*('P1'!$B$11:$B$190=$B479)*('P1'!$M$11:$AV$190*1))</f>
        <v>0</v>
      </c>
      <c r="R479" s="68" cm="1">
        <f t="array" ref="R479">SUMPRODUCT(('P1'!$M$8:$AV$8=R$9)*('P1'!$B$11:$B$190=$B479)*('P1'!$M$11:$AV$190*1))</f>
        <v>0</v>
      </c>
      <c r="S479" s="69" cm="1">
        <f t="array" ref="S479">SUMPRODUCT(('P1'!$M$8:$AV$8=S$9)*('P1'!$B$11:$B$190=$B479)*('P1'!$M$11:$AV$190*1))</f>
        <v>0</v>
      </c>
      <c r="T479" s="67" cm="1">
        <f t="array" ref="T479">SUMPRODUCT(('P1'!$M$8:$AV$8=T$9)*('P1'!$B$11:$B$190=$B479)*('P1'!$M$11:$AV$190*1))</f>
        <v>0</v>
      </c>
      <c r="U479" s="68" cm="1">
        <f t="array" ref="U479">SUMPRODUCT(('P1'!$M$8:$AV$8=U$9)*('P1'!$B$11:$B$190=$B479)*('P1'!$M$11:$AV$190*1))</f>
        <v>0</v>
      </c>
      <c r="V479" s="69" cm="1">
        <f t="array" ref="V479">SUMPRODUCT(('P1'!$M$8:$AV$8=V$9)*('P1'!$B$11:$B$190=$B479)*('P1'!$M$11:$AV$190*1))</f>
        <v>0</v>
      </c>
      <c r="W479" s="67" cm="1">
        <f t="array" ref="W479">SUMPRODUCT(('P1'!$M$8:$AV$8=W$9)*('P1'!$B$11:$B$190=$B479)*('P1'!$M$11:$AV$190*1))</f>
        <v>0</v>
      </c>
      <c r="X479" s="68" cm="1">
        <f t="array" ref="X479">SUMPRODUCT(('P1'!$M$8:$AV$8=X$9)*('P1'!$B$11:$B$190=$B479)*('P1'!$M$11:$AV$190*1))</f>
        <v>0</v>
      </c>
      <c r="Y479" s="69" cm="1">
        <f t="array" ref="Y479">SUMPRODUCT(('P1'!$M$8:$AV$8=Y$9)*('P1'!$B$11:$B$190=$B479)*('P1'!$M$11:$AV$190*1))</f>
        <v>0</v>
      </c>
      <c r="Z479" s="67" cm="1">
        <f t="array" ref="Z479">SUMPRODUCT(('P1'!$M$8:$AV$8=Z$9)*('P1'!$B$11:$B$190=$B479)*('P1'!$M$11:$AV$190*1))</f>
        <v>0</v>
      </c>
      <c r="AA479" s="68" cm="1">
        <f t="array" ref="AA479">SUMPRODUCT(('P1'!$M$8:$AV$8=AA$9)*('P1'!$B$11:$B$190=$B479)*('P1'!$M$11:$AV$190*1))</f>
        <v>0</v>
      </c>
      <c r="AB479" s="69" cm="1">
        <f t="array" ref="AB479">SUMPRODUCT(('P1'!$M$8:$AV$8=AB$9)*('P1'!$B$11:$B$190=$B479)*('P1'!$M$11:$AV$190*1))</f>
        <v>0</v>
      </c>
      <c r="AC479" s="67" cm="1">
        <f t="array" ref="AC479">SUMPRODUCT(('P1'!$M$8:$AV$8=AC$9)*('P1'!$B$11:$B$190=$B479)*('P1'!$M$11:$AV$190*1))</f>
        <v>0</v>
      </c>
      <c r="AD479" s="68" cm="1">
        <f t="array" ref="AD479">SUMPRODUCT(('P1'!$M$8:$AV$8=AD$9)*('P1'!$B$11:$B$190=$B479)*('P1'!$M$11:$AV$190*1))</f>
        <v>0</v>
      </c>
      <c r="AE479" s="69" cm="1">
        <f t="array" ref="AE479">SUMPRODUCT(('P1'!$M$8:$AV$8=AE$9)*('P1'!$B$11:$B$190=$B479)*('P1'!$M$11:$AV$190*1))</f>
        <v>0</v>
      </c>
      <c r="AF479" s="67" cm="1">
        <f t="array" ref="AF479">SUMPRODUCT(('P1'!$M$8:$AV$8=AF$9)*('P1'!$B$11:$B$190=$B479)*('P1'!$M$11:$AV$190*1))</f>
        <v>0</v>
      </c>
      <c r="AG479" s="68" cm="1">
        <f t="array" ref="AG479">SUMPRODUCT(('P1'!$M$8:$AV$8=AG$9)*('P1'!$B$11:$B$190=$B479)*('P1'!$M$11:$AV$190*1))</f>
        <v>0</v>
      </c>
      <c r="AH479" s="69" cm="1">
        <f t="array" ref="AH479">SUMPRODUCT(('P1'!$M$8:$AV$8=AH$9)*('P1'!$B$11:$B$190=$B479)*('P1'!$M$11:$AV$190*1))</f>
        <v>0</v>
      </c>
      <c r="AI479" s="67" cm="1">
        <f t="array" ref="AI479">SUMPRODUCT(('P1'!$M$8:$AV$8=AI$9)*('P1'!$B$11:$B$190=$B479)*('P1'!$M$11:$AV$190*1))</f>
        <v>0</v>
      </c>
      <c r="AJ479" s="68" cm="1">
        <f t="array" ref="AJ479">SUMPRODUCT(('P1'!$M$8:$AV$8=AJ$9)*('P1'!$B$11:$B$190=$B479)*('P1'!$M$11:$AV$190*1))</f>
        <v>0</v>
      </c>
      <c r="AK479" s="69" cm="1">
        <f t="array" ref="AK479">SUMPRODUCT(('P1'!$M$8:$AV$8=AK$9)*('P1'!$B$11:$B$190=$B479)*('P1'!$M$11:$AV$190*1))</f>
        <v>0</v>
      </c>
      <c r="AL479" s="67" cm="1">
        <f t="array" ref="AL479">SUMPRODUCT(('P1'!$M$8:$AV$8=AL$9)*('P1'!$B$11:$B$190=$B479)*('P1'!$M$11:$AV$190*1))</f>
        <v>0</v>
      </c>
      <c r="AM479" s="68" cm="1">
        <f t="array" ref="AM479">SUMPRODUCT(('P1'!$M$8:$AV$8=AM$9)*('P1'!$B$11:$B$190=$B479)*('P1'!$M$11:$AV$190*1))</f>
        <v>0</v>
      </c>
      <c r="AN479" s="69" cm="1">
        <f t="array" ref="AN479">SUMPRODUCT(('P1'!$M$8:$AV$8=AN$9)*('P1'!$B$11:$B$190=$B479)*('P1'!$M$11:$AV$190*1))</f>
        <v>0</v>
      </c>
      <c r="AO479" s="67" cm="1">
        <f t="array" ref="AO479">SUMPRODUCT(('P1'!$M$8:$AV$8=AO$9)*('P1'!$B$11:$B$190=$B479)*('P1'!$M$11:$AV$190*1))</f>
        <v>0</v>
      </c>
      <c r="AP479" s="68" cm="1">
        <f t="array" ref="AP479">SUMPRODUCT(('P1'!$M$8:$AV$8=AP$9)*('P1'!$B$11:$B$190=$B479)*('P1'!$M$11:$AV$190*1))</f>
        <v>0</v>
      </c>
      <c r="AQ479" s="69" cm="1">
        <f t="array" ref="AQ479">SUMPRODUCT(('P1'!$M$8:$AV$8=AQ$9)*('P1'!$B$11:$B$190=$B479)*('P1'!$M$11:$AV$190*1))</f>
        <v>0</v>
      </c>
      <c r="AR479" s="67" cm="1">
        <f t="array" ref="AR479">SUMPRODUCT(('P1'!$M$8:$AV$8=AR$9)*('P1'!$B$11:$B$190=$B479)*('P1'!$M$11:$AV$190*1))</f>
        <v>0</v>
      </c>
      <c r="AS479" s="68" cm="1">
        <f t="array" ref="AS479">SUMPRODUCT(('P1'!$M$8:$AV$8=AS$9)*('P1'!$B$11:$B$190=$B479)*('P1'!$M$11:$AV$190*1))</f>
        <v>0</v>
      </c>
      <c r="AT479" s="69" cm="1">
        <f t="array" ref="AT479">SUMPRODUCT(('P1'!$M$8:$AV$8=AT$9)*('P1'!$B$11:$B$190=$B479)*('P1'!$M$11:$AV$190*1))</f>
        <v>0</v>
      </c>
      <c r="AU479" s="67" cm="1">
        <f t="array" ref="AU479">SUMPRODUCT(('P1'!$M$8:$AV$8=AU$9)*('P1'!$B$11:$B$190=$B479)*('P1'!$M$11:$AV$190*1))</f>
        <v>0</v>
      </c>
      <c r="AV479" s="68" cm="1">
        <f t="array" ref="AV479">SUMPRODUCT(('P1'!$M$8:$AV$8=AV$9)*('P1'!$B$11:$B$190=$B479)*('P1'!$M$11:$AV$190*1))</f>
        <v>0</v>
      </c>
      <c r="AW479" s="69" cm="1">
        <f t="array" ref="AW479">SUMPRODUCT(('P1'!$M$8:$AV$8=AW$9)*('P1'!$B$11:$B$190=$B479)*('P1'!$M$11:$AV$190*1))</f>
        <v>0</v>
      </c>
      <c r="AX479" s="67" cm="1">
        <f t="array" ref="AX479">SUMPRODUCT(('P1'!$M$8:$AV$8=AX$9)*('P1'!$B$11:$B$190=$B479)*('P1'!$M$11:$AV$190*1))</f>
        <v>0</v>
      </c>
      <c r="AY479" s="68" cm="1">
        <f t="array" ref="AY479">SUMPRODUCT(('P1'!$M$8:$AV$8=AY$9)*('P1'!$B$11:$B$190=$B479)*('P1'!$M$11:$AV$190*1))</f>
        <v>0</v>
      </c>
      <c r="AZ479" s="69" cm="1">
        <f t="array" ref="AZ479">SUMPRODUCT(('P1'!$M$8:$AV$8=AZ$9)*('P1'!$B$11:$B$190=$B479)*('P1'!$M$11:$AV$190*1))</f>
        <v>0</v>
      </c>
      <c r="BA479" s="26"/>
      <c r="BB479" s="381"/>
      <c r="BC479" s="382"/>
      <c r="BD479" s="26"/>
      <c r="BE479" s="381">
        <f t="shared" si="433"/>
        <v>0</v>
      </c>
      <c r="BF479" s="383">
        <f t="shared" si="434"/>
        <v>0</v>
      </c>
      <c r="BG479" s="26"/>
      <c r="BH479" s="381">
        <f t="shared" si="435"/>
        <v>0</v>
      </c>
      <c r="BI479" s="383">
        <f t="shared" si="404"/>
        <v>0</v>
      </c>
    </row>
    <row r="480" spans="2:61" ht="14.5" hidden="1" customHeight="1" outlineLevel="1" x14ac:dyDescent="0.35">
      <c r="B480" s="61" t="s">
        <v>567</v>
      </c>
      <c r="C480" s="62">
        <f>IFERROR(VLOOKUP($B480,'P1'!$B:$AQ,2,FALSE),0)</f>
        <v>0</v>
      </c>
      <c r="D480" s="391">
        <f>IFERROR(VLOOKUP($B480,'P1'!$B:$AQ,3,FALSE),0)</f>
        <v>0</v>
      </c>
      <c r="E480" s="377">
        <f>IFERROR(VLOOKUP($B480,'P1'!$B:$AQ,4,FALSE),0)</f>
        <v>0</v>
      </c>
      <c r="F480" s="376">
        <f>IFERROR(VLOOKUP($B480,'P1'!$B:$AQ,5,FALSE),0)</f>
        <v>0</v>
      </c>
      <c r="G480" s="377">
        <f>IFERROR(VLOOKUP($B480,'P1'!$B:$AQ,6,FALSE),0)</f>
        <v>0</v>
      </c>
      <c r="H480" s="378">
        <f>IFERROR(VLOOKUP($B480,'P1'!$B:$AQ,7,FALSE),0)</f>
        <v>0</v>
      </c>
      <c r="I480" s="379">
        <f>IFERROR(VLOOKUP($B480,'P1'!$B:$AQ,8,FALSE),0)</f>
        <v>0</v>
      </c>
      <c r="J480" s="65">
        <f>IFERROR(VLOOKUP($B480,'P1'!$B:$AQ,9,FALSE),0)</f>
        <v>0</v>
      </c>
      <c r="K480" s="392"/>
      <c r="L480" s="68">
        <f t="shared" si="436"/>
        <v>0</v>
      </c>
      <c r="M480" s="393"/>
      <c r="N480" s="393"/>
      <c r="O480" s="66">
        <f t="shared" si="437"/>
        <v>0</v>
      </c>
      <c r="P480" s="26"/>
      <c r="Q480" s="67" cm="1">
        <f t="array" ref="Q480">SUMPRODUCT(('P1'!$M$8:$AV$8=Q$9)*('P1'!$B$11:$B$190=$B480)*('P1'!$M$11:$AV$190*1))</f>
        <v>0</v>
      </c>
      <c r="R480" s="68" cm="1">
        <f t="array" ref="R480">SUMPRODUCT(('P1'!$M$8:$AV$8=R$9)*('P1'!$B$11:$B$190=$B480)*('P1'!$M$11:$AV$190*1))</f>
        <v>0</v>
      </c>
      <c r="S480" s="69" cm="1">
        <f t="array" ref="S480">SUMPRODUCT(('P1'!$M$8:$AV$8=S$9)*('P1'!$B$11:$B$190=$B480)*('P1'!$M$11:$AV$190*1))</f>
        <v>0</v>
      </c>
      <c r="T480" s="67" cm="1">
        <f t="array" ref="T480">SUMPRODUCT(('P1'!$M$8:$AV$8=T$9)*('P1'!$B$11:$B$190=$B480)*('P1'!$M$11:$AV$190*1))</f>
        <v>0</v>
      </c>
      <c r="U480" s="68" cm="1">
        <f t="array" ref="U480">SUMPRODUCT(('P1'!$M$8:$AV$8=U$9)*('P1'!$B$11:$B$190=$B480)*('P1'!$M$11:$AV$190*1))</f>
        <v>0</v>
      </c>
      <c r="V480" s="69" cm="1">
        <f t="array" ref="V480">SUMPRODUCT(('P1'!$M$8:$AV$8=V$9)*('P1'!$B$11:$B$190=$B480)*('P1'!$M$11:$AV$190*1))</f>
        <v>0</v>
      </c>
      <c r="W480" s="67" cm="1">
        <f t="array" ref="W480">SUMPRODUCT(('P1'!$M$8:$AV$8=W$9)*('P1'!$B$11:$B$190=$B480)*('P1'!$M$11:$AV$190*1))</f>
        <v>0</v>
      </c>
      <c r="X480" s="68" cm="1">
        <f t="array" ref="X480">SUMPRODUCT(('P1'!$M$8:$AV$8=X$9)*('P1'!$B$11:$B$190=$B480)*('P1'!$M$11:$AV$190*1))</f>
        <v>0</v>
      </c>
      <c r="Y480" s="69" cm="1">
        <f t="array" ref="Y480">SUMPRODUCT(('P1'!$M$8:$AV$8=Y$9)*('P1'!$B$11:$B$190=$B480)*('P1'!$M$11:$AV$190*1))</f>
        <v>0</v>
      </c>
      <c r="Z480" s="67" cm="1">
        <f t="array" ref="Z480">SUMPRODUCT(('P1'!$M$8:$AV$8=Z$9)*('P1'!$B$11:$B$190=$B480)*('P1'!$M$11:$AV$190*1))</f>
        <v>0</v>
      </c>
      <c r="AA480" s="68" cm="1">
        <f t="array" ref="AA480">SUMPRODUCT(('P1'!$M$8:$AV$8=AA$9)*('P1'!$B$11:$B$190=$B480)*('P1'!$M$11:$AV$190*1))</f>
        <v>0</v>
      </c>
      <c r="AB480" s="69" cm="1">
        <f t="array" ref="AB480">SUMPRODUCT(('P1'!$M$8:$AV$8=AB$9)*('P1'!$B$11:$B$190=$B480)*('P1'!$M$11:$AV$190*1))</f>
        <v>0</v>
      </c>
      <c r="AC480" s="67" cm="1">
        <f t="array" ref="AC480">SUMPRODUCT(('P1'!$M$8:$AV$8=AC$9)*('P1'!$B$11:$B$190=$B480)*('P1'!$M$11:$AV$190*1))</f>
        <v>0</v>
      </c>
      <c r="AD480" s="68" cm="1">
        <f t="array" ref="AD480">SUMPRODUCT(('P1'!$M$8:$AV$8=AD$9)*('P1'!$B$11:$B$190=$B480)*('P1'!$M$11:$AV$190*1))</f>
        <v>0</v>
      </c>
      <c r="AE480" s="69" cm="1">
        <f t="array" ref="AE480">SUMPRODUCT(('P1'!$M$8:$AV$8=AE$9)*('P1'!$B$11:$B$190=$B480)*('P1'!$M$11:$AV$190*1))</f>
        <v>0</v>
      </c>
      <c r="AF480" s="67" cm="1">
        <f t="array" ref="AF480">SUMPRODUCT(('P1'!$M$8:$AV$8=AF$9)*('P1'!$B$11:$B$190=$B480)*('P1'!$M$11:$AV$190*1))</f>
        <v>0</v>
      </c>
      <c r="AG480" s="68" cm="1">
        <f t="array" ref="AG480">SUMPRODUCT(('P1'!$M$8:$AV$8=AG$9)*('P1'!$B$11:$B$190=$B480)*('P1'!$M$11:$AV$190*1))</f>
        <v>0</v>
      </c>
      <c r="AH480" s="69" cm="1">
        <f t="array" ref="AH480">SUMPRODUCT(('P1'!$M$8:$AV$8=AH$9)*('P1'!$B$11:$B$190=$B480)*('P1'!$M$11:$AV$190*1))</f>
        <v>0</v>
      </c>
      <c r="AI480" s="67" cm="1">
        <f t="array" ref="AI480">SUMPRODUCT(('P1'!$M$8:$AV$8=AI$9)*('P1'!$B$11:$B$190=$B480)*('P1'!$M$11:$AV$190*1))</f>
        <v>0</v>
      </c>
      <c r="AJ480" s="68" cm="1">
        <f t="array" ref="AJ480">SUMPRODUCT(('P1'!$M$8:$AV$8=AJ$9)*('P1'!$B$11:$B$190=$B480)*('P1'!$M$11:$AV$190*1))</f>
        <v>0</v>
      </c>
      <c r="AK480" s="69" cm="1">
        <f t="array" ref="AK480">SUMPRODUCT(('P1'!$M$8:$AV$8=AK$9)*('P1'!$B$11:$B$190=$B480)*('P1'!$M$11:$AV$190*1))</f>
        <v>0</v>
      </c>
      <c r="AL480" s="67" cm="1">
        <f t="array" ref="AL480">SUMPRODUCT(('P1'!$M$8:$AV$8=AL$9)*('P1'!$B$11:$B$190=$B480)*('P1'!$M$11:$AV$190*1))</f>
        <v>0</v>
      </c>
      <c r="AM480" s="68" cm="1">
        <f t="array" ref="AM480">SUMPRODUCT(('P1'!$M$8:$AV$8=AM$9)*('P1'!$B$11:$B$190=$B480)*('P1'!$M$11:$AV$190*1))</f>
        <v>0</v>
      </c>
      <c r="AN480" s="69" cm="1">
        <f t="array" ref="AN480">SUMPRODUCT(('P1'!$M$8:$AV$8=AN$9)*('P1'!$B$11:$B$190=$B480)*('P1'!$M$11:$AV$190*1))</f>
        <v>0</v>
      </c>
      <c r="AO480" s="67" cm="1">
        <f t="array" ref="AO480">SUMPRODUCT(('P1'!$M$8:$AV$8=AO$9)*('P1'!$B$11:$B$190=$B480)*('P1'!$M$11:$AV$190*1))</f>
        <v>0</v>
      </c>
      <c r="AP480" s="68" cm="1">
        <f t="array" ref="AP480">SUMPRODUCT(('P1'!$M$8:$AV$8=AP$9)*('P1'!$B$11:$B$190=$B480)*('P1'!$M$11:$AV$190*1))</f>
        <v>0</v>
      </c>
      <c r="AQ480" s="69" cm="1">
        <f t="array" ref="AQ480">SUMPRODUCT(('P1'!$M$8:$AV$8=AQ$9)*('P1'!$B$11:$B$190=$B480)*('P1'!$M$11:$AV$190*1))</f>
        <v>0</v>
      </c>
      <c r="AR480" s="67" cm="1">
        <f t="array" ref="AR480">SUMPRODUCT(('P1'!$M$8:$AV$8=AR$9)*('P1'!$B$11:$B$190=$B480)*('P1'!$M$11:$AV$190*1))</f>
        <v>0</v>
      </c>
      <c r="AS480" s="68" cm="1">
        <f t="array" ref="AS480">SUMPRODUCT(('P1'!$M$8:$AV$8=AS$9)*('P1'!$B$11:$B$190=$B480)*('P1'!$M$11:$AV$190*1))</f>
        <v>0</v>
      </c>
      <c r="AT480" s="69" cm="1">
        <f t="array" ref="AT480">SUMPRODUCT(('P1'!$M$8:$AV$8=AT$9)*('P1'!$B$11:$B$190=$B480)*('P1'!$M$11:$AV$190*1))</f>
        <v>0</v>
      </c>
      <c r="AU480" s="67" cm="1">
        <f t="array" ref="AU480">SUMPRODUCT(('P1'!$M$8:$AV$8=AU$9)*('P1'!$B$11:$B$190=$B480)*('P1'!$M$11:$AV$190*1))</f>
        <v>0</v>
      </c>
      <c r="AV480" s="68" cm="1">
        <f t="array" ref="AV480">SUMPRODUCT(('P1'!$M$8:$AV$8=AV$9)*('P1'!$B$11:$B$190=$B480)*('P1'!$M$11:$AV$190*1))</f>
        <v>0</v>
      </c>
      <c r="AW480" s="69" cm="1">
        <f t="array" ref="AW480">SUMPRODUCT(('P1'!$M$8:$AV$8=AW$9)*('P1'!$B$11:$B$190=$B480)*('P1'!$M$11:$AV$190*1))</f>
        <v>0</v>
      </c>
      <c r="AX480" s="67" cm="1">
        <f t="array" ref="AX480">SUMPRODUCT(('P1'!$M$8:$AV$8=AX$9)*('P1'!$B$11:$B$190=$B480)*('P1'!$M$11:$AV$190*1))</f>
        <v>0</v>
      </c>
      <c r="AY480" s="68" cm="1">
        <f t="array" ref="AY480">SUMPRODUCT(('P1'!$M$8:$AV$8=AY$9)*('P1'!$B$11:$B$190=$B480)*('P1'!$M$11:$AV$190*1))</f>
        <v>0</v>
      </c>
      <c r="AZ480" s="69" cm="1">
        <f t="array" ref="AZ480">SUMPRODUCT(('P1'!$M$8:$AV$8=AZ$9)*('P1'!$B$11:$B$190=$B480)*('P1'!$M$11:$AV$190*1))</f>
        <v>0</v>
      </c>
      <c r="BA480" s="26"/>
      <c r="BB480" s="381"/>
      <c r="BC480" s="382"/>
      <c r="BD480" s="26"/>
      <c r="BE480" s="381">
        <f t="shared" si="433"/>
        <v>0</v>
      </c>
      <c r="BF480" s="383">
        <f t="shared" si="434"/>
        <v>0</v>
      </c>
      <c r="BG480" s="26"/>
      <c r="BH480" s="381">
        <f t="shared" si="435"/>
        <v>0</v>
      </c>
      <c r="BI480" s="383">
        <f t="shared" si="404"/>
        <v>0</v>
      </c>
    </row>
    <row r="481" spans="2:61" ht="14.5" hidden="1" customHeight="1" outlineLevel="1" x14ac:dyDescent="0.35">
      <c r="B481" s="61" t="s">
        <v>568</v>
      </c>
      <c r="C481" s="62">
        <f>IFERROR(VLOOKUP($B481,'P1'!$B:$AQ,2,FALSE),0)</f>
        <v>0</v>
      </c>
      <c r="D481" s="391">
        <f>IFERROR(VLOOKUP($B481,'P1'!$B:$AQ,3,FALSE),0)</f>
        <v>0</v>
      </c>
      <c r="E481" s="377">
        <f>IFERROR(VLOOKUP($B481,'P1'!$B:$AQ,4,FALSE),0)</f>
        <v>0</v>
      </c>
      <c r="F481" s="376">
        <f>IFERROR(VLOOKUP($B481,'P1'!$B:$AQ,5,FALSE),0)</f>
        <v>0</v>
      </c>
      <c r="G481" s="377">
        <f>IFERROR(VLOOKUP($B481,'P1'!$B:$AQ,6,FALSE),0)</f>
        <v>0</v>
      </c>
      <c r="H481" s="378">
        <f>IFERROR(VLOOKUP($B481,'P1'!$B:$AQ,7,FALSE),0)</f>
        <v>0</v>
      </c>
      <c r="I481" s="379">
        <f>IFERROR(VLOOKUP($B481,'P1'!$B:$AQ,8,FALSE),0)</f>
        <v>0</v>
      </c>
      <c r="J481" s="65">
        <f>IFERROR(VLOOKUP($B481,'P1'!$B:$AQ,9,FALSE),0)</f>
        <v>0</v>
      </c>
      <c r="K481" s="392"/>
      <c r="L481" s="68">
        <f t="shared" si="436"/>
        <v>0</v>
      </c>
      <c r="M481" s="393"/>
      <c r="N481" s="393"/>
      <c r="O481" s="66">
        <f t="shared" si="437"/>
        <v>0</v>
      </c>
      <c r="P481" s="26"/>
      <c r="Q481" s="67" cm="1">
        <f t="array" ref="Q481">SUMPRODUCT(('P1'!$M$8:$AV$8=Q$9)*('P1'!$B$11:$B$190=$B481)*('P1'!$M$11:$AV$190*1))</f>
        <v>0</v>
      </c>
      <c r="R481" s="68" cm="1">
        <f t="array" ref="R481">SUMPRODUCT(('P1'!$M$8:$AV$8=R$9)*('P1'!$B$11:$B$190=$B481)*('P1'!$M$11:$AV$190*1))</f>
        <v>0</v>
      </c>
      <c r="S481" s="69" cm="1">
        <f t="array" ref="S481">SUMPRODUCT(('P1'!$M$8:$AV$8=S$9)*('P1'!$B$11:$B$190=$B481)*('P1'!$M$11:$AV$190*1))</f>
        <v>0</v>
      </c>
      <c r="T481" s="67" cm="1">
        <f t="array" ref="T481">SUMPRODUCT(('P1'!$M$8:$AV$8=T$9)*('P1'!$B$11:$B$190=$B481)*('P1'!$M$11:$AV$190*1))</f>
        <v>0</v>
      </c>
      <c r="U481" s="68" cm="1">
        <f t="array" ref="U481">SUMPRODUCT(('P1'!$M$8:$AV$8=U$9)*('P1'!$B$11:$B$190=$B481)*('P1'!$M$11:$AV$190*1))</f>
        <v>0</v>
      </c>
      <c r="V481" s="69" cm="1">
        <f t="array" ref="V481">SUMPRODUCT(('P1'!$M$8:$AV$8=V$9)*('P1'!$B$11:$B$190=$B481)*('P1'!$M$11:$AV$190*1))</f>
        <v>0</v>
      </c>
      <c r="W481" s="67" cm="1">
        <f t="array" ref="W481">SUMPRODUCT(('P1'!$M$8:$AV$8=W$9)*('P1'!$B$11:$B$190=$B481)*('P1'!$M$11:$AV$190*1))</f>
        <v>0</v>
      </c>
      <c r="X481" s="68" cm="1">
        <f t="array" ref="X481">SUMPRODUCT(('P1'!$M$8:$AV$8=X$9)*('P1'!$B$11:$B$190=$B481)*('P1'!$M$11:$AV$190*1))</f>
        <v>0</v>
      </c>
      <c r="Y481" s="69" cm="1">
        <f t="array" ref="Y481">SUMPRODUCT(('P1'!$M$8:$AV$8=Y$9)*('P1'!$B$11:$B$190=$B481)*('P1'!$M$11:$AV$190*1))</f>
        <v>0</v>
      </c>
      <c r="Z481" s="67" cm="1">
        <f t="array" ref="Z481">SUMPRODUCT(('P1'!$M$8:$AV$8=Z$9)*('P1'!$B$11:$B$190=$B481)*('P1'!$M$11:$AV$190*1))</f>
        <v>0</v>
      </c>
      <c r="AA481" s="68" cm="1">
        <f t="array" ref="AA481">SUMPRODUCT(('P1'!$M$8:$AV$8=AA$9)*('P1'!$B$11:$B$190=$B481)*('P1'!$M$11:$AV$190*1))</f>
        <v>0</v>
      </c>
      <c r="AB481" s="69" cm="1">
        <f t="array" ref="AB481">SUMPRODUCT(('P1'!$M$8:$AV$8=AB$9)*('P1'!$B$11:$B$190=$B481)*('P1'!$M$11:$AV$190*1))</f>
        <v>0</v>
      </c>
      <c r="AC481" s="67" cm="1">
        <f t="array" ref="AC481">SUMPRODUCT(('P1'!$M$8:$AV$8=AC$9)*('P1'!$B$11:$B$190=$B481)*('P1'!$M$11:$AV$190*1))</f>
        <v>0</v>
      </c>
      <c r="AD481" s="68" cm="1">
        <f t="array" ref="AD481">SUMPRODUCT(('P1'!$M$8:$AV$8=AD$9)*('P1'!$B$11:$B$190=$B481)*('P1'!$M$11:$AV$190*1))</f>
        <v>0</v>
      </c>
      <c r="AE481" s="69" cm="1">
        <f t="array" ref="AE481">SUMPRODUCT(('P1'!$M$8:$AV$8=AE$9)*('P1'!$B$11:$B$190=$B481)*('P1'!$M$11:$AV$190*1))</f>
        <v>0</v>
      </c>
      <c r="AF481" s="67" cm="1">
        <f t="array" ref="AF481">SUMPRODUCT(('P1'!$M$8:$AV$8=AF$9)*('P1'!$B$11:$B$190=$B481)*('P1'!$M$11:$AV$190*1))</f>
        <v>0</v>
      </c>
      <c r="AG481" s="68" cm="1">
        <f t="array" ref="AG481">SUMPRODUCT(('P1'!$M$8:$AV$8=AG$9)*('P1'!$B$11:$B$190=$B481)*('P1'!$M$11:$AV$190*1))</f>
        <v>0</v>
      </c>
      <c r="AH481" s="69" cm="1">
        <f t="array" ref="AH481">SUMPRODUCT(('P1'!$M$8:$AV$8=AH$9)*('P1'!$B$11:$B$190=$B481)*('P1'!$M$11:$AV$190*1))</f>
        <v>0</v>
      </c>
      <c r="AI481" s="67" cm="1">
        <f t="array" ref="AI481">SUMPRODUCT(('P1'!$M$8:$AV$8=AI$9)*('P1'!$B$11:$B$190=$B481)*('P1'!$M$11:$AV$190*1))</f>
        <v>0</v>
      </c>
      <c r="AJ481" s="68" cm="1">
        <f t="array" ref="AJ481">SUMPRODUCT(('P1'!$M$8:$AV$8=AJ$9)*('P1'!$B$11:$B$190=$B481)*('P1'!$M$11:$AV$190*1))</f>
        <v>0</v>
      </c>
      <c r="AK481" s="69" cm="1">
        <f t="array" ref="AK481">SUMPRODUCT(('P1'!$M$8:$AV$8=AK$9)*('P1'!$B$11:$B$190=$B481)*('P1'!$M$11:$AV$190*1))</f>
        <v>0</v>
      </c>
      <c r="AL481" s="67" cm="1">
        <f t="array" ref="AL481">SUMPRODUCT(('P1'!$M$8:$AV$8=AL$9)*('P1'!$B$11:$B$190=$B481)*('P1'!$M$11:$AV$190*1))</f>
        <v>0</v>
      </c>
      <c r="AM481" s="68" cm="1">
        <f t="array" ref="AM481">SUMPRODUCT(('P1'!$M$8:$AV$8=AM$9)*('P1'!$B$11:$B$190=$B481)*('P1'!$M$11:$AV$190*1))</f>
        <v>0</v>
      </c>
      <c r="AN481" s="69" cm="1">
        <f t="array" ref="AN481">SUMPRODUCT(('P1'!$M$8:$AV$8=AN$9)*('P1'!$B$11:$B$190=$B481)*('P1'!$M$11:$AV$190*1))</f>
        <v>0</v>
      </c>
      <c r="AO481" s="67" cm="1">
        <f t="array" ref="AO481">SUMPRODUCT(('P1'!$M$8:$AV$8=AO$9)*('P1'!$B$11:$B$190=$B481)*('P1'!$M$11:$AV$190*1))</f>
        <v>0</v>
      </c>
      <c r="AP481" s="68" cm="1">
        <f t="array" ref="AP481">SUMPRODUCT(('P1'!$M$8:$AV$8=AP$9)*('P1'!$B$11:$B$190=$B481)*('P1'!$M$11:$AV$190*1))</f>
        <v>0</v>
      </c>
      <c r="AQ481" s="69" cm="1">
        <f t="array" ref="AQ481">SUMPRODUCT(('P1'!$M$8:$AV$8=AQ$9)*('P1'!$B$11:$B$190=$B481)*('P1'!$M$11:$AV$190*1))</f>
        <v>0</v>
      </c>
      <c r="AR481" s="67" cm="1">
        <f t="array" ref="AR481">SUMPRODUCT(('P1'!$M$8:$AV$8=AR$9)*('P1'!$B$11:$B$190=$B481)*('P1'!$M$11:$AV$190*1))</f>
        <v>0</v>
      </c>
      <c r="AS481" s="68" cm="1">
        <f t="array" ref="AS481">SUMPRODUCT(('P1'!$M$8:$AV$8=AS$9)*('P1'!$B$11:$B$190=$B481)*('P1'!$M$11:$AV$190*1))</f>
        <v>0</v>
      </c>
      <c r="AT481" s="69" cm="1">
        <f t="array" ref="AT481">SUMPRODUCT(('P1'!$M$8:$AV$8=AT$9)*('P1'!$B$11:$B$190=$B481)*('P1'!$M$11:$AV$190*1))</f>
        <v>0</v>
      </c>
      <c r="AU481" s="67" cm="1">
        <f t="array" ref="AU481">SUMPRODUCT(('P1'!$M$8:$AV$8=AU$9)*('P1'!$B$11:$B$190=$B481)*('P1'!$M$11:$AV$190*1))</f>
        <v>0</v>
      </c>
      <c r="AV481" s="68" cm="1">
        <f t="array" ref="AV481">SUMPRODUCT(('P1'!$M$8:$AV$8=AV$9)*('P1'!$B$11:$B$190=$B481)*('P1'!$M$11:$AV$190*1))</f>
        <v>0</v>
      </c>
      <c r="AW481" s="69" cm="1">
        <f t="array" ref="AW481">SUMPRODUCT(('P1'!$M$8:$AV$8=AW$9)*('P1'!$B$11:$B$190=$B481)*('P1'!$M$11:$AV$190*1))</f>
        <v>0</v>
      </c>
      <c r="AX481" s="67" cm="1">
        <f t="array" ref="AX481">SUMPRODUCT(('P1'!$M$8:$AV$8=AX$9)*('P1'!$B$11:$B$190=$B481)*('P1'!$M$11:$AV$190*1))</f>
        <v>0</v>
      </c>
      <c r="AY481" s="68" cm="1">
        <f t="array" ref="AY481">SUMPRODUCT(('P1'!$M$8:$AV$8=AY$9)*('P1'!$B$11:$B$190=$B481)*('P1'!$M$11:$AV$190*1))</f>
        <v>0</v>
      </c>
      <c r="AZ481" s="69" cm="1">
        <f t="array" ref="AZ481">SUMPRODUCT(('P1'!$M$8:$AV$8=AZ$9)*('P1'!$B$11:$B$190=$B481)*('P1'!$M$11:$AV$190*1))</f>
        <v>0</v>
      </c>
      <c r="BA481" s="26"/>
      <c r="BB481" s="381"/>
      <c r="BC481" s="382"/>
      <c r="BD481" s="26"/>
      <c r="BE481" s="381">
        <f t="shared" si="433"/>
        <v>0</v>
      </c>
      <c r="BF481" s="383">
        <f t="shared" si="434"/>
        <v>0</v>
      </c>
      <c r="BG481" s="26"/>
      <c r="BH481" s="381">
        <f t="shared" si="435"/>
        <v>0</v>
      </c>
      <c r="BI481" s="383">
        <f t="shared" si="404"/>
        <v>0</v>
      </c>
    </row>
    <row r="482" spans="2:61" ht="12" hidden="1" customHeight="1" outlineLevel="1" x14ac:dyDescent="0.35">
      <c r="B482" s="61" t="s">
        <v>569</v>
      </c>
      <c r="C482" s="62">
        <f>IFERROR(VLOOKUP($B482,'P1'!$B:$AQ,2,FALSE),0)</f>
        <v>0</v>
      </c>
      <c r="D482" s="391">
        <f>IFERROR(VLOOKUP($B482,'P1'!$B:$AQ,3,FALSE),0)</f>
        <v>0</v>
      </c>
      <c r="E482" s="377">
        <f>IFERROR(VLOOKUP($B482,'P1'!$B:$AQ,4,FALSE),0)</f>
        <v>0</v>
      </c>
      <c r="F482" s="376">
        <f>IFERROR(VLOOKUP($B482,'P1'!$B:$AQ,5,FALSE),0)</f>
        <v>0</v>
      </c>
      <c r="G482" s="377">
        <f>IFERROR(VLOOKUP($B482,'P1'!$B:$AQ,6,FALSE),0)</f>
        <v>0</v>
      </c>
      <c r="H482" s="378">
        <f>IFERROR(VLOOKUP($B482,'P1'!$B:$AQ,7,FALSE),0)</f>
        <v>0</v>
      </c>
      <c r="I482" s="379">
        <f>IFERROR(VLOOKUP($B482,'P1'!$B:$AQ,8,FALSE),0)</f>
        <v>0</v>
      </c>
      <c r="J482" s="65">
        <f>IFERROR(VLOOKUP($B482,'P1'!$B:$AQ,9,FALSE),0)</f>
        <v>0</v>
      </c>
      <c r="K482" s="392"/>
      <c r="L482" s="68">
        <f t="shared" si="436"/>
        <v>0</v>
      </c>
      <c r="M482" s="393"/>
      <c r="N482" s="393"/>
      <c r="O482" s="66">
        <f t="shared" si="437"/>
        <v>0</v>
      </c>
      <c r="P482" s="26"/>
      <c r="Q482" s="67" cm="1">
        <f t="array" ref="Q482">SUMPRODUCT(('P1'!$M$8:$AV$8=Q$9)*('P1'!$B$11:$B$190=$B482)*('P1'!$M$11:$AV$190*1))</f>
        <v>0</v>
      </c>
      <c r="R482" s="68" cm="1">
        <f t="array" ref="R482">SUMPRODUCT(('P1'!$M$8:$AV$8=R$9)*('P1'!$B$11:$B$190=$B482)*('P1'!$M$11:$AV$190*1))</f>
        <v>0</v>
      </c>
      <c r="S482" s="69" cm="1">
        <f t="array" ref="S482">SUMPRODUCT(('P1'!$M$8:$AV$8=S$9)*('P1'!$B$11:$B$190=$B482)*('P1'!$M$11:$AV$190*1))</f>
        <v>0</v>
      </c>
      <c r="T482" s="67" cm="1">
        <f t="array" ref="T482">SUMPRODUCT(('P1'!$M$8:$AV$8=T$9)*('P1'!$B$11:$B$190=$B482)*('P1'!$M$11:$AV$190*1))</f>
        <v>0</v>
      </c>
      <c r="U482" s="68" cm="1">
        <f t="array" ref="U482">SUMPRODUCT(('P1'!$M$8:$AV$8=U$9)*('P1'!$B$11:$B$190=$B482)*('P1'!$M$11:$AV$190*1))</f>
        <v>0</v>
      </c>
      <c r="V482" s="69" cm="1">
        <f t="array" ref="V482">SUMPRODUCT(('P1'!$M$8:$AV$8=V$9)*('P1'!$B$11:$B$190=$B482)*('P1'!$M$11:$AV$190*1))</f>
        <v>0</v>
      </c>
      <c r="W482" s="67" cm="1">
        <f t="array" ref="W482">SUMPRODUCT(('P1'!$M$8:$AV$8=W$9)*('P1'!$B$11:$B$190=$B482)*('P1'!$M$11:$AV$190*1))</f>
        <v>0</v>
      </c>
      <c r="X482" s="68" cm="1">
        <f t="array" ref="X482">SUMPRODUCT(('P1'!$M$8:$AV$8=X$9)*('P1'!$B$11:$B$190=$B482)*('P1'!$M$11:$AV$190*1))</f>
        <v>0</v>
      </c>
      <c r="Y482" s="69" cm="1">
        <f t="array" ref="Y482">SUMPRODUCT(('P1'!$M$8:$AV$8=Y$9)*('P1'!$B$11:$B$190=$B482)*('P1'!$M$11:$AV$190*1))</f>
        <v>0</v>
      </c>
      <c r="Z482" s="67" cm="1">
        <f t="array" ref="Z482">SUMPRODUCT(('P1'!$M$8:$AV$8=Z$9)*('P1'!$B$11:$B$190=$B482)*('P1'!$M$11:$AV$190*1))</f>
        <v>0</v>
      </c>
      <c r="AA482" s="68" cm="1">
        <f t="array" ref="AA482">SUMPRODUCT(('P1'!$M$8:$AV$8=AA$9)*('P1'!$B$11:$B$190=$B482)*('P1'!$M$11:$AV$190*1))</f>
        <v>0</v>
      </c>
      <c r="AB482" s="69" cm="1">
        <f t="array" ref="AB482">SUMPRODUCT(('P1'!$M$8:$AV$8=AB$9)*('P1'!$B$11:$B$190=$B482)*('P1'!$M$11:$AV$190*1))</f>
        <v>0</v>
      </c>
      <c r="AC482" s="67" cm="1">
        <f t="array" ref="AC482">SUMPRODUCT(('P1'!$M$8:$AV$8=AC$9)*('P1'!$B$11:$B$190=$B482)*('P1'!$M$11:$AV$190*1))</f>
        <v>0</v>
      </c>
      <c r="AD482" s="68" cm="1">
        <f t="array" ref="AD482">SUMPRODUCT(('P1'!$M$8:$AV$8=AD$9)*('P1'!$B$11:$B$190=$B482)*('P1'!$M$11:$AV$190*1))</f>
        <v>0</v>
      </c>
      <c r="AE482" s="69" cm="1">
        <f t="array" ref="AE482">SUMPRODUCT(('P1'!$M$8:$AV$8=AE$9)*('P1'!$B$11:$B$190=$B482)*('P1'!$M$11:$AV$190*1))</f>
        <v>0</v>
      </c>
      <c r="AF482" s="67" cm="1">
        <f t="array" ref="AF482">SUMPRODUCT(('P1'!$M$8:$AV$8=AF$9)*('P1'!$B$11:$B$190=$B482)*('P1'!$M$11:$AV$190*1))</f>
        <v>0</v>
      </c>
      <c r="AG482" s="68" cm="1">
        <f t="array" ref="AG482">SUMPRODUCT(('P1'!$M$8:$AV$8=AG$9)*('P1'!$B$11:$B$190=$B482)*('P1'!$M$11:$AV$190*1))</f>
        <v>0</v>
      </c>
      <c r="AH482" s="69" cm="1">
        <f t="array" ref="AH482">SUMPRODUCT(('P1'!$M$8:$AV$8=AH$9)*('P1'!$B$11:$B$190=$B482)*('P1'!$M$11:$AV$190*1))</f>
        <v>0</v>
      </c>
      <c r="AI482" s="67" cm="1">
        <f t="array" ref="AI482">SUMPRODUCT(('P1'!$M$8:$AV$8=AI$9)*('P1'!$B$11:$B$190=$B482)*('P1'!$M$11:$AV$190*1))</f>
        <v>0</v>
      </c>
      <c r="AJ482" s="68" cm="1">
        <f t="array" ref="AJ482">SUMPRODUCT(('P1'!$M$8:$AV$8=AJ$9)*('P1'!$B$11:$B$190=$B482)*('P1'!$M$11:$AV$190*1))</f>
        <v>0</v>
      </c>
      <c r="AK482" s="69" cm="1">
        <f t="array" ref="AK482">SUMPRODUCT(('P1'!$M$8:$AV$8=AK$9)*('P1'!$B$11:$B$190=$B482)*('P1'!$M$11:$AV$190*1))</f>
        <v>0</v>
      </c>
      <c r="AL482" s="67" cm="1">
        <f t="array" ref="AL482">SUMPRODUCT(('P1'!$M$8:$AV$8=AL$9)*('P1'!$B$11:$B$190=$B482)*('P1'!$M$11:$AV$190*1))</f>
        <v>0</v>
      </c>
      <c r="AM482" s="68" cm="1">
        <f t="array" ref="AM482">SUMPRODUCT(('P1'!$M$8:$AV$8=AM$9)*('P1'!$B$11:$B$190=$B482)*('P1'!$M$11:$AV$190*1))</f>
        <v>0</v>
      </c>
      <c r="AN482" s="69" cm="1">
        <f t="array" ref="AN482">SUMPRODUCT(('P1'!$M$8:$AV$8=AN$9)*('P1'!$B$11:$B$190=$B482)*('P1'!$M$11:$AV$190*1))</f>
        <v>0</v>
      </c>
      <c r="AO482" s="67" cm="1">
        <f t="array" ref="AO482">SUMPRODUCT(('P1'!$M$8:$AV$8=AO$9)*('P1'!$B$11:$B$190=$B482)*('P1'!$M$11:$AV$190*1))</f>
        <v>0</v>
      </c>
      <c r="AP482" s="68" cm="1">
        <f t="array" ref="AP482">SUMPRODUCT(('P1'!$M$8:$AV$8=AP$9)*('P1'!$B$11:$B$190=$B482)*('P1'!$M$11:$AV$190*1))</f>
        <v>0</v>
      </c>
      <c r="AQ482" s="69" cm="1">
        <f t="array" ref="AQ482">SUMPRODUCT(('P1'!$M$8:$AV$8=AQ$9)*('P1'!$B$11:$B$190=$B482)*('P1'!$M$11:$AV$190*1))</f>
        <v>0</v>
      </c>
      <c r="AR482" s="67" cm="1">
        <f t="array" ref="AR482">SUMPRODUCT(('P1'!$M$8:$AV$8=AR$9)*('P1'!$B$11:$B$190=$B482)*('P1'!$M$11:$AV$190*1))</f>
        <v>0</v>
      </c>
      <c r="AS482" s="68" cm="1">
        <f t="array" ref="AS482">SUMPRODUCT(('P1'!$M$8:$AV$8=AS$9)*('P1'!$B$11:$B$190=$B482)*('P1'!$M$11:$AV$190*1))</f>
        <v>0</v>
      </c>
      <c r="AT482" s="69" cm="1">
        <f t="array" ref="AT482">SUMPRODUCT(('P1'!$M$8:$AV$8=AT$9)*('P1'!$B$11:$B$190=$B482)*('P1'!$M$11:$AV$190*1))</f>
        <v>0</v>
      </c>
      <c r="AU482" s="67" cm="1">
        <f t="array" ref="AU482">SUMPRODUCT(('P1'!$M$8:$AV$8=AU$9)*('P1'!$B$11:$B$190=$B482)*('P1'!$M$11:$AV$190*1))</f>
        <v>0</v>
      </c>
      <c r="AV482" s="68" cm="1">
        <f t="array" ref="AV482">SUMPRODUCT(('P1'!$M$8:$AV$8=AV$9)*('P1'!$B$11:$B$190=$B482)*('P1'!$M$11:$AV$190*1))</f>
        <v>0</v>
      </c>
      <c r="AW482" s="69" cm="1">
        <f t="array" ref="AW482">SUMPRODUCT(('P1'!$M$8:$AV$8=AW$9)*('P1'!$B$11:$B$190=$B482)*('P1'!$M$11:$AV$190*1))</f>
        <v>0</v>
      </c>
      <c r="AX482" s="67" cm="1">
        <f t="array" ref="AX482">SUMPRODUCT(('P1'!$M$8:$AV$8=AX$9)*('P1'!$B$11:$B$190=$B482)*('P1'!$M$11:$AV$190*1))</f>
        <v>0</v>
      </c>
      <c r="AY482" s="68" cm="1">
        <f t="array" ref="AY482">SUMPRODUCT(('P1'!$M$8:$AV$8=AY$9)*('P1'!$B$11:$B$190=$B482)*('P1'!$M$11:$AV$190*1))</f>
        <v>0</v>
      </c>
      <c r="AZ482" s="69" cm="1">
        <f t="array" ref="AZ482">SUMPRODUCT(('P1'!$M$8:$AV$8=AZ$9)*('P1'!$B$11:$B$190=$B482)*('P1'!$M$11:$AV$190*1))</f>
        <v>0</v>
      </c>
      <c r="BA482" s="26"/>
      <c r="BB482" s="381"/>
      <c r="BC482" s="382"/>
      <c r="BD482" s="26"/>
      <c r="BE482" s="381">
        <f t="shared" si="433"/>
        <v>0</v>
      </c>
      <c r="BF482" s="383">
        <f t="shared" si="434"/>
        <v>0</v>
      </c>
      <c r="BG482" s="26"/>
      <c r="BH482" s="381">
        <f t="shared" si="435"/>
        <v>0</v>
      </c>
      <c r="BI482" s="383">
        <f t="shared" si="404"/>
        <v>0</v>
      </c>
    </row>
    <row r="483" spans="2:61" ht="12" hidden="1" customHeight="1" outlineLevel="1" x14ac:dyDescent="0.35">
      <c r="B483" s="61" t="s">
        <v>570</v>
      </c>
      <c r="C483" s="62">
        <f>IFERROR(VLOOKUP($B483,'P1'!$B:$AQ,2,FALSE),0)</f>
        <v>0</v>
      </c>
      <c r="D483" s="391">
        <f>IFERROR(VLOOKUP($B483,'P1'!$B:$AQ,3,FALSE),0)</f>
        <v>0</v>
      </c>
      <c r="E483" s="377">
        <f>IFERROR(VLOOKUP($B483,'P1'!$B:$AQ,4,FALSE),0)</f>
        <v>0</v>
      </c>
      <c r="F483" s="376">
        <f>IFERROR(VLOOKUP($B483,'P1'!$B:$AQ,5,FALSE),0)</f>
        <v>0</v>
      </c>
      <c r="G483" s="377">
        <f>IFERROR(VLOOKUP($B483,'P1'!$B:$AQ,6,FALSE),0)</f>
        <v>0</v>
      </c>
      <c r="H483" s="378">
        <f>IFERROR(VLOOKUP($B483,'P1'!$B:$AQ,7,FALSE),0)</f>
        <v>0</v>
      </c>
      <c r="I483" s="379">
        <f>IFERROR(VLOOKUP($B483,'P1'!$B:$AQ,8,FALSE),0)</f>
        <v>0</v>
      </c>
      <c r="J483" s="65">
        <f>IFERROR(VLOOKUP($B483,'P1'!$B:$AQ,9,FALSE),0)</f>
        <v>0</v>
      </c>
      <c r="K483" s="392"/>
      <c r="L483" s="68">
        <f t="shared" si="436"/>
        <v>0</v>
      </c>
      <c r="M483" s="393"/>
      <c r="N483" s="393"/>
      <c r="O483" s="66">
        <f t="shared" si="437"/>
        <v>0</v>
      </c>
      <c r="P483" s="26"/>
      <c r="Q483" s="67" cm="1">
        <f t="array" ref="Q483">SUMPRODUCT(('P1'!$M$8:$AV$8=Q$9)*('P1'!$B$11:$B$190=$B483)*('P1'!$M$11:$AV$190*1))</f>
        <v>0</v>
      </c>
      <c r="R483" s="68" cm="1">
        <f t="array" ref="R483">SUMPRODUCT(('P1'!$M$8:$AV$8=R$9)*('P1'!$B$11:$B$190=$B483)*('P1'!$M$11:$AV$190*1))</f>
        <v>0</v>
      </c>
      <c r="S483" s="69" cm="1">
        <f t="array" ref="S483">SUMPRODUCT(('P1'!$M$8:$AV$8=S$9)*('P1'!$B$11:$B$190=$B483)*('P1'!$M$11:$AV$190*1))</f>
        <v>0</v>
      </c>
      <c r="T483" s="67" cm="1">
        <f t="array" ref="T483">SUMPRODUCT(('P1'!$M$8:$AV$8=T$9)*('P1'!$B$11:$B$190=$B483)*('P1'!$M$11:$AV$190*1))</f>
        <v>0</v>
      </c>
      <c r="U483" s="68" cm="1">
        <f t="array" ref="U483">SUMPRODUCT(('P1'!$M$8:$AV$8=U$9)*('P1'!$B$11:$B$190=$B483)*('P1'!$M$11:$AV$190*1))</f>
        <v>0</v>
      </c>
      <c r="V483" s="69" cm="1">
        <f t="array" ref="V483">SUMPRODUCT(('P1'!$M$8:$AV$8=V$9)*('P1'!$B$11:$B$190=$B483)*('P1'!$M$11:$AV$190*1))</f>
        <v>0</v>
      </c>
      <c r="W483" s="67" cm="1">
        <f t="array" ref="W483">SUMPRODUCT(('P1'!$M$8:$AV$8=W$9)*('P1'!$B$11:$B$190=$B483)*('P1'!$M$11:$AV$190*1))</f>
        <v>0</v>
      </c>
      <c r="X483" s="68" cm="1">
        <f t="array" ref="X483">SUMPRODUCT(('P1'!$M$8:$AV$8=X$9)*('P1'!$B$11:$B$190=$B483)*('P1'!$M$11:$AV$190*1))</f>
        <v>0</v>
      </c>
      <c r="Y483" s="69" cm="1">
        <f t="array" ref="Y483">SUMPRODUCT(('P1'!$M$8:$AV$8=Y$9)*('P1'!$B$11:$B$190=$B483)*('P1'!$M$11:$AV$190*1))</f>
        <v>0</v>
      </c>
      <c r="Z483" s="67" cm="1">
        <f t="array" ref="Z483">SUMPRODUCT(('P1'!$M$8:$AV$8=Z$9)*('P1'!$B$11:$B$190=$B483)*('P1'!$M$11:$AV$190*1))</f>
        <v>0</v>
      </c>
      <c r="AA483" s="68" cm="1">
        <f t="array" ref="AA483">SUMPRODUCT(('P1'!$M$8:$AV$8=AA$9)*('P1'!$B$11:$B$190=$B483)*('P1'!$M$11:$AV$190*1))</f>
        <v>0</v>
      </c>
      <c r="AB483" s="69" cm="1">
        <f t="array" ref="AB483">SUMPRODUCT(('P1'!$M$8:$AV$8=AB$9)*('P1'!$B$11:$B$190=$B483)*('P1'!$M$11:$AV$190*1))</f>
        <v>0</v>
      </c>
      <c r="AC483" s="67" cm="1">
        <f t="array" ref="AC483">SUMPRODUCT(('P1'!$M$8:$AV$8=AC$9)*('P1'!$B$11:$B$190=$B483)*('P1'!$M$11:$AV$190*1))</f>
        <v>0</v>
      </c>
      <c r="AD483" s="68" cm="1">
        <f t="array" ref="AD483">SUMPRODUCT(('P1'!$M$8:$AV$8=AD$9)*('P1'!$B$11:$B$190=$B483)*('P1'!$M$11:$AV$190*1))</f>
        <v>0</v>
      </c>
      <c r="AE483" s="69" cm="1">
        <f t="array" ref="AE483">SUMPRODUCT(('P1'!$M$8:$AV$8=AE$9)*('P1'!$B$11:$B$190=$B483)*('P1'!$M$11:$AV$190*1))</f>
        <v>0</v>
      </c>
      <c r="AF483" s="67" cm="1">
        <f t="array" ref="AF483">SUMPRODUCT(('P1'!$M$8:$AV$8=AF$9)*('P1'!$B$11:$B$190=$B483)*('P1'!$M$11:$AV$190*1))</f>
        <v>0</v>
      </c>
      <c r="AG483" s="68" cm="1">
        <f t="array" ref="AG483">SUMPRODUCT(('P1'!$M$8:$AV$8=AG$9)*('P1'!$B$11:$B$190=$B483)*('P1'!$M$11:$AV$190*1))</f>
        <v>0</v>
      </c>
      <c r="AH483" s="69" cm="1">
        <f t="array" ref="AH483">SUMPRODUCT(('P1'!$M$8:$AV$8=AH$9)*('P1'!$B$11:$B$190=$B483)*('P1'!$M$11:$AV$190*1))</f>
        <v>0</v>
      </c>
      <c r="AI483" s="67" cm="1">
        <f t="array" ref="AI483">SUMPRODUCT(('P1'!$M$8:$AV$8=AI$9)*('P1'!$B$11:$B$190=$B483)*('P1'!$M$11:$AV$190*1))</f>
        <v>0</v>
      </c>
      <c r="AJ483" s="68" cm="1">
        <f t="array" ref="AJ483">SUMPRODUCT(('P1'!$M$8:$AV$8=AJ$9)*('P1'!$B$11:$B$190=$B483)*('P1'!$M$11:$AV$190*1))</f>
        <v>0</v>
      </c>
      <c r="AK483" s="69" cm="1">
        <f t="array" ref="AK483">SUMPRODUCT(('P1'!$M$8:$AV$8=AK$9)*('P1'!$B$11:$B$190=$B483)*('P1'!$M$11:$AV$190*1))</f>
        <v>0</v>
      </c>
      <c r="AL483" s="67" cm="1">
        <f t="array" ref="AL483">SUMPRODUCT(('P1'!$M$8:$AV$8=AL$9)*('P1'!$B$11:$B$190=$B483)*('P1'!$M$11:$AV$190*1))</f>
        <v>0</v>
      </c>
      <c r="AM483" s="68" cm="1">
        <f t="array" ref="AM483">SUMPRODUCT(('P1'!$M$8:$AV$8=AM$9)*('P1'!$B$11:$B$190=$B483)*('P1'!$M$11:$AV$190*1))</f>
        <v>0</v>
      </c>
      <c r="AN483" s="69" cm="1">
        <f t="array" ref="AN483">SUMPRODUCT(('P1'!$M$8:$AV$8=AN$9)*('P1'!$B$11:$B$190=$B483)*('P1'!$M$11:$AV$190*1))</f>
        <v>0</v>
      </c>
      <c r="AO483" s="67" cm="1">
        <f t="array" ref="AO483">SUMPRODUCT(('P1'!$M$8:$AV$8=AO$9)*('P1'!$B$11:$B$190=$B483)*('P1'!$M$11:$AV$190*1))</f>
        <v>0</v>
      </c>
      <c r="AP483" s="68" cm="1">
        <f t="array" ref="AP483">SUMPRODUCT(('P1'!$M$8:$AV$8=AP$9)*('P1'!$B$11:$B$190=$B483)*('P1'!$M$11:$AV$190*1))</f>
        <v>0</v>
      </c>
      <c r="AQ483" s="69" cm="1">
        <f t="array" ref="AQ483">SUMPRODUCT(('P1'!$M$8:$AV$8=AQ$9)*('P1'!$B$11:$B$190=$B483)*('P1'!$M$11:$AV$190*1))</f>
        <v>0</v>
      </c>
      <c r="AR483" s="67" cm="1">
        <f t="array" ref="AR483">SUMPRODUCT(('P1'!$M$8:$AV$8=AR$9)*('P1'!$B$11:$B$190=$B483)*('P1'!$M$11:$AV$190*1))</f>
        <v>0</v>
      </c>
      <c r="AS483" s="68" cm="1">
        <f t="array" ref="AS483">SUMPRODUCT(('P1'!$M$8:$AV$8=AS$9)*('P1'!$B$11:$B$190=$B483)*('P1'!$M$11:$AV$190*1))</f>
        <v>0</v>
      </c>
      <c r="AT483" s="69" cm="1">
        <f t="array" ref="AT483">SUMPRODUCT(('P1'!$M$8:$AV$8=AT$9)*('P1'!$B$11:$B$190=$B483)*('P1'!$M$11:$AV$190*1))</f>
        <v>0</v>
      </c>
      <c r="AU483" s="67" cm="1">
        <f t="array" ref="AU483">SUMPRODUCT(('P1'!$M$8:$AV$8=AU$9)*('P1'!$B$11:$B$190=$B483)*('P1'!$M$11:$AV$190*1))</f>
        <v>0</v>
      </c>
      <c r="AV483" s="68" cm="1">
        <f t="array" ref="AV483">SUMPRODUCT(('P1'!$M$8:$AV$8=AV$9)*('P1'!$B$11:$B$190=$B483)*('P1'!$M$11:$AV$190*1))</f>
        <v>0</v>
      </c>
      <c r="AW483" s="69" cm="1">
        <f t="array" ref="AW483">SUMPRODUCT(('P1'!$M$8:$AV$8=AW$9)*('P1'!$B$11:$B$190=$B483)*('P1'!$M$11:$AV$190*1))</f>
        <v>0</v>
      </c>
      <c r="AX483" s="67" cm="1">
        <f t="array" ref="AX483">SUMPRODUCT(('P1'!$M$8:$AV$8=AX$9)*('P1'!$B$11:$B$190=$B483)*('P1'!$M$11:$AV$190*1))</f>
        <v>0</v>
      </c>
      <c r="AY483" s="68" cm="1">
        <f t="array" ref="AY483">SUMPRODUCT(('P1'!$M$8:$AV$8=AY$9)*('P1'!$B$11:$B$190=$B483)*('P1'!$M$11:$AV$190*1))</f>
        <v>0</v>
      </c>
      <c r="AZ483" s="69" cm="1">
        <f t="array" ref="AZ483">SUMPRODUCT(('P1'!$M$8:$AV$8=AZ$9)*('P1'!$B$11:$B$190=$B483)*('P1'!$M$11:$AV$190*1))</f>
        <v>0</v>
      </c>
      <c r="BA483" s="26"/>
      <c r="BB483" s="381"/>
      <c r="BC483" s="382"/>
      <c r="BD483" s="26"/>
      <c r="BE483" s="381">
        <f t="shared" si="433"/>
        <v>0</v>
      </c>
      <c r="BF483" s="383">
        <f t="shared" si="434"/>
        <v>0</v>
      </c>
      <c r="BG483" s="26"/>
      <c r="BH483" s="381">
        <f t="shared" si="435"/>
        <v>0</v>
      </c>
      <c r="BI483" s="383">
        <f t="shared" si="404"/>
        <v>0</v>
      </c>
    </row>
    <row r="484" spans="2:61" ht="12" hidden="1" customHeight="1" outlineLevel="1" x14ac:dyDescent="0.35">
      <c r="B484" s="61" t="s">
        <v>571</v>
      </c>
      <c r="C484" s="62">
        <f>IFERROR(VLOOKUP($B484,'P1'!$B:$AQ,2,FALSE),0)</f>
        <v>0</v>
      </c>
      <c r="D484" s="391">
        <f>IFERROR(VLOOKUP($B484,'P1'!$B:$AQ,3,FALSE),0)</f>
        <v>0</v>
      </c>
      <c r="E484" s="377">
        <f>IFERROR(VLOOKUP($B484,'P1'!$B:$AQ,4,FALSE),0)</f>
        <v>0</v>
      </c>
      <c r="F484" s="376">
        <f>IFERROR(VLOOKUP($B484,'P1'!$B:$AQ,5,FALSE),0)</f>
        <v>0</v>
      </c>
      <c r="G484" s="377">
        <f>IFERROR(VLOOKUP($B484,'P1'!$B:$AQ,6,FALSE),0)</f>
        <v>0</v>
      </c>
      <c r="H484" s="378">
        <f>IFERROR(VLOOKUP($B484,'P1'!$B:$AQ,7,FALSE),0)</f>
        <v>0</v>
      </c>
      <c r="I484" s="379">
        <f>IFERROR(VLOOKUP($B484,'P1'!$B:$AQ,8,FALSE),0)</f>
        <v>0</v>
      </c>
      <c r="J484" s="65">
        <f>IFERROR(VLOOKUP($B484,'P1'!$B:$AQ,9,FALSE),0)</f>
        <v>0</v>
      </c>
      <c r="K484" s="392"/>
      <c r="L484" s="68">
        <f t="shared" si="436"/>
        <v>0</v>
      </c>
      <c r="M484" s="393"/>
      <c r="N484" s="393"/>
      <c r="O484" s="66">
        <f t="shared" si="437"/>
        <v>0</v>
      </c>
      <c r="P484" s="26"/>
      <c r="Q484" s="67" cm="1">
        <f t="array" ref="Q484">SUMPRODUCT(('P1'!$M$8:$AV$8=Q$9)*('P1'!$B$11:$B$190=$B484)*('P1'!$M$11:$AV$190*1))</f>
        <v>0</v>
      </c>
      <c r="R484" s="68" cm="1">
        <f t="array" ref="R484">SUMPRODUCT(('P1'!$M$8:$AV$8=R$9)*('P1'!$B$11:$B$190=$B484)*('P1'!$M$11:$AV$190*1))</f>
        <v>0</v>
      </c>
      <c r="S484" s="69" cm="1">
        <f t="array" ref="S484">SUMPRODUCT(('P1'!$M$8:$AV$8=S$9)*('P1'!$B$11:$B$190=$B484)*('P1'!$M$11:$AV$190*1))</f>
        <v>0</v>
      </c>
      <c r="T484" s="67" cm="1">
        <f t="array" ref="T484">SUMPRODUCT(('P1'!$M$8:$AV$8=T$9)*('P1'!$B$11:$B$190=$B484)*('P1'!$M$11:$AV$190*1))</f>
        <v>0</v>
      </c>
      <c r="U484" s="68" cm="1">
        <f t="array" ref="U484">SUMPRODUCT(('P1'!$M$8:$AV$8=U$9)*('P1'!$B$11:$B$190=$B484)*('P1'!$M$11:$AV$190*1))</f>
        <v>0</v>
      </c>
      <c r="V484" s="69" cm="1">
        <f t="array" ref="V484">SUMPRODUCT(('P1'!$M$8:$AV$8=V$9)*('P1'!$B$11:$B$190=$B484)*('P1'!$M$11:$AV$190*1))</f>
        <v>0</v>
      </c>
      <c r="W484" s="67" cm="1">
        <f t="array" ref="W484">SUMPRODUCT(('P1'!$M$8:$AV$8=W$9)*('P1'!$B$11:$B$190=$B484)*('P1'!$M$11:$AV$190*1))</f>
        <v>0</v>
      </c>
      <c r="X484" s="68" cm="1">
        <f t="array" ref="X484">SUMPRODUCT(('P1'!$M$8:$AV$8=X$9)*('P1'!$B$11:$B$190=$B484)*('P1'!$M$11:$AV$190*1))</f>
        <v>0</v>
      </c>
      <c r="Y484" s="69" cm="1">
        <f t="array" ref="Y484">SUMPRODUCT(('P1'!$M$8:$AV$8=Y$9)*('P1'!$B$11:$B$190=$B484)*('P1'!$M$11:$AV$190*1))</f>
        <v>0</v>
      </c>
      <c r="Z484" s="67" cm="1">
        <f t="array" ref="Z484">SUMPRODUCT(('P1'!$M$8:$AV$8=Z$9)*('P1'!$B$11:$B$190=$B484)*('P1'!$M$11:$AV$190*1))</f>
        <v>0</v>
      </c>
      <c r="AA484" s="68" cm="1">
        <f t="array" ref="AA484">SUMPRODUCT(('P1'!$M$8:$AV$8=AA$9)*('P1'!$B$11:$B$190=$B484)*('P1'!$M$11:$AV$190*1))</f>
        <v>0</v>
      </c>
      <c r="AB484" s="69" cm="1">
        <f t="array" ref="AB484">SUMPRODUCT(('P1'!$M$8:$AV$8=AB$9)*('P1'!$B$11:$B$190=$B484)*('P1'!$M$11:$AV$190*1))</f>
        <v>0</v>
      </c>
      <c r="AC484" s="67" cm="1">
        <f t="array" ref="AC484">SUMPRODUCT(('P1'!$M$8:$AV$8=AC$9)*('P1'!$B$11:$B$190=$B484)*('P1'!$M$11:$AV$190*1))</f>
        <v>0</v>
      </c>
      <c r="AD484" s="68" cm="1">
        <f t="array" ref="AD484">SUMPRODUCT(('P1'!$M$8:$AV$8=AD$9)*('P1'!$B$11:$B$190=$B484)*('P1'!$M$11:$AV$190*1))</f>
        <v>0</v>
      </c>
      <c r="AE484" s="69" cm="1">
        <f t="array" ref="AE484">SUMPRODUCT(('P1'!$M$8:$AV$8=AE$9)*('P1'!$B$11:$B$190=$B484)*('P1'!$M$11:$AV$190*1))</f>
        <v>0</v>
      </c>
      <c r="AF484" s="67" cm="1">
        <f t="array" ref="AF484">SUMPRODUCT(('P1'!$M$8:$AV$8=AF$9)*('P1'!$B$11:$B$190=$B484)*('P1'!$M$11:$AV$190*1))</f>
        <v>0</v>
      </c>
      <c r="AG484" s="68" cm="1">
        <f t="array" ref="AG484">SUMPRODUCT(('P1'!$M$8:$AV$8=AG$9)*('P1'!$B$11:$B$190=$B484)*('P1'!$M$11:$AV$190*1))</f>
        <v>0</v>
      </c>
      <c r="AH484" s="69" cm="1">
        <f t="array" ref="AH484">SUMPRODUCT(('P1'!$M$8:$AV$8=AH$9)*('P1'!$B$11:$B$190=$B484)*('P1'!$M$11:$AV$190*1))</f>
        <v>0</v>
      </c>
      <c r="AI484" s="67" cm="1">
        <f t="array" ref="AI484">SUMPRODUCT(('P1'!$M$8:$AV$8=AI$9)*('P1'!$B$11:$B$190=$B484)*('P1'!$M$11:$AV$190*1))</f>
        <v>0</v>
      </c>
      <c r="AJ484" s="68" cm="1">
        <f t="array" ref="AJ484">SUMPRODUCT(('P1'!$M$8:$AV$8=AJ$9)*('P1'!$B$11:$B$190=$B484)*('P1'!$M$11:$AV$190*1))</f>
        <v>0</v>
      </c>
      <c r="AK484" s="69" cm="1">
        <f t="array" ref="AK484">SUMPRODUCT(('P1'!$M$8:$AV$8=AK$9)*('P1'!$B$11:$B$190=$B484)*('P1'!$M$11:$AV$190*1))</f>
        <v>0</v>
      </c>
      <c r="AL484" s="67" cm="1">
        <f t="array" ref="AL484">SUMPRODUCT(('P1'!$M$8:$AV$8=AL$9)*('P1'!$B$11:$B$190=$B484)*('P1'!$M$11:$AV$190*1))</f>
        <v>0</v>
      </c>
      <c r="AM484" s="68" cm="1">
        <f t="array" ref="AM484">SUMPRODUCT(('P1'!$M$8:$AV$8=AM$9)*('P1'!$B$11:$B$190=$B484)*('P1'!$M$11:$AV$190*1))</f>
        <v>0</v>
      </c>
      <c r="AN484" s="69" cm="1">
        <f t="array" ref="AN484">SUMPRODUCT(('P1'!$M$8:$AV$8=AN$9)*('P1'!$B$11:$B$190=$B484)*('P1'!$M$11:$AV$190*1))</f>
        <v>0</v>
      </c>
      <c r="AO484" s="67" cm="1">
        <f t="array" ref="AO484">SUMPRODUCT(('P1'!$M$8:$AV$8=AO$9)*('P1'!$B$11:$B$190=$B484)*('P1'!$M$11:$AV$190*1))</f>
        <v>0</v>
      </c>
      <c r="AP484" s="68" cm="1">
        <f t="array" ref="AP484">SUMPRODUCT(('P1'!$M$8:$AV$8=AP$9)*('P1'!$B$11:$B$190=$B484)*('P1'!$M$11:$AV$190*1))</f>
        <v>0</v>
      </c>
      <c r="AQ484" s="69" cm="1">
        <f t="array" ref="AQ484">SUMPRODUCT(('P1'!$M$8:$AV$8=AQ$9)*('P1'!$B$11:$B$190=$B484)*('P1'!$M$11:$AV$190*1))</f>
        <v>0</v>
      </c>
      <c r="AR484" s="67" cm="1">
        <f t="array" ref="AR484">SUMPRODUCT(('P1'!$M$8:$AV$8=AR$9)*('P1'!$B$11:$B$190=$B484)*('P1'!$M$11:$AV$190*1))</f>
        <v>0</v>
      </c>
      <c r="AS484" s="68" cm="1">
        <f t="array" ref="AS484">SUMPRODUCT(('P1'!$M$8:$AV$8=AS$9)*('P1'!$B$11:$B$190=$B484)*('P1'!$M$11:$AV$190*1))</f>
        <v>0</v>
      </c>
      <c r="AT484" s="69" cm="1">
        <f t="array" ref="AT484">SUMPRODUCT(('P1'!$M$8:$AV$8=AT$9)*('P1'!$B$11:$B$190=$B484)*('P1'!$M$11:$AV$190*1))</f>
        <v>0</v>
      </c>
      <c r="AU484" s="67" cm="1">
        <f t="array" ref="AU484">SUMPRODUCT(('P1'!$M$8:$AV$8=AU$9)*('P1'!$B$11:$B$190=$B484)*('P1'!$M$11:$AV$190*1))</f>
        <v>0</v>
      </c>
      <c r="AV484" s="68" cm="1">
        <f t="array" ref="AV484">SUMPRODUCT(('P1'!$M$8:$AV$8=AV$9)*('P1'!$B$11:$B$190=$B484)*('P1'!$M$11:$AV$190*1))</f>
        <v>0</v>
      </c>
      <c r="AW484" s="69" cm="1">
        <f t="array" ref="AW484">SUMPRODUCT(('P1'!$M$8:$AV$8=AW$9)*('P1'!$B$11:$B$190=$B484)*('P1'!$M$11:$AV$190*1))</f>
        <v>0</v>
      </c>
      <c r="AX484" s="67" cm="1">
        <f t="array" ref="AX484">SUMPRODUCT(('P1'!$M$8:$AV$8=AX$9)*('P1'!$B$11:$B$190=$B484)*('P1'!$M$11:$AV$190*1))</f>
        <v>0</v>
      </c>
      <c r="AY484" s="68" cm="1">
        <f t="array" ref="AY484">SUMPRODUCT(('P1'!$M$8:$AV$8=AY$9)*('P1'!$B$11:$B$190=$B484)*('P1'!$M$11:$AV$190*1))</f>
        <v>0</v>
      </c>
      <c r="AZ484" s="69" cm="1">
        <f t="array" ref="AZ484">SUMPRODUCT(('P1'!$M$8:$AV$8=AZ$9)*('P1'!$B$11:$B$190=$B484)*('P1'!$M$11:$AV$190*1))</f>
        <v>0</v>
      </c>
      <c r="BA484" s="26"/>
      <c r="BB484" s="381"/>
      <c r="BC484" s="382"/>
      <c r="BD484" s="26"/>
      <c r="BE484" s="381">
        <f t="shared" si="433"/>
        <v>0</v>
      </c>
      <c r="BF484" s="383">
        <f t="shared" si="434"/>
        <v>0</v>
      </c>
      <c r="BG484" s="26"/>
      <c r="BH484" s="381">
        <f t="shared" si="435"/>
        <v>0</v>
      </c>
      <c r="BI484" s="383">
        <f t="shared" si="404"/>
        <v>0</v>
      </c>
    </row>
    <row r="485" spans="2:61" ht="14.5" collapsed="1" x14ac:dyDescent="0.35">
      <c r="B485" s="26"/>
      <c r="C485" s="363" t="str">
        <f>B4</f>
        <v>P2</v>
      </c>
      <c r="D485" s="364"/>
      <c r="E485" s="365"/>
      <c r="F485" s="366"/>
      <c r="G485" s="365"/>
      <c r="H485" s="367"/>
      <c r="I485" s="386"/>
      <c r="J485" s="369"/>
      <c r="K485" s="370"/>
      <c r="L485" s="371"/>
      <c r="M485" s="371"/>
      <c r="N485" s="371"/>
      <c r="O485" s="372"/>
      <c r="P485" s="50"/>
      <c r="Q485" s="387"/>
      <c r="R485" s="149"/>
      <c r="S485" s="419"/>
      <c r="T485" s="387"/>
      <c r="U485" s="149"/>
      <c r="V485" s="419"/>
      <c r="W485" s="387"/>
      <c r="X485" s="149"/>
      <c r="Y485" s="419"/>
      <c r="Z485" s="387"/>
      <c r="AA485" s="149"/>
      <c r="AB485" s="419"/>
      <c r="AC485" s="387"/>
      <c r="AD485" s="149"/>
      <c r="AE485" s="419"/>
      <c r="AF485" s="387"/>
      <c r="AG485" s="149"/>
      <c r="AH485" s="419"/>
      <c r="AI485" s="387"/>
      <c r="AJ485" s="149"/>
      <c r="AK485" s="419"/>
      <c r="AL485" s="387"/>
      <c r="AM485" s="149"/>
      <c r="AN485" s="419"/>
      <c r="AO485" s="387"/>
      <c r="AP485" s="149"/>
      <c r="AQ485" s="419"/>
      <c r="AR485" s="387"/>
      <c r="AS485" s="149"/>
      <c r="AT485" s="419"/>
      <c r="AU485" s="387"/>
      <c r="AV485" s="149"/>
      <c r="AW485" s="419"/>
      <c r="AX485" s="387"/>
      <c r="AY485" s="149"/>
      <c r="AZ485" s="419"/>
      <c r="BA485" s="26"/>
      <c r="BB485" s="388"/>
      <c r="BC485" s="389"/>
      <c r="BD485" s="26"/>
      <c r="BE485" s="388"/>
      <c r="BF485" s="390"/>
      <c r="BG485" s="26"/>
      <c r="BH485" s="388"/>
      <c r="BI485" s="390">
        <f t="shared" si="404"/>
        <v>0</v>
      </c>
    </row>
    <row r="486" spans="2:61" ht="14.5" x14ac:dyDescent="0.35">
      <c r="B486" s="61" t="s">
        <v>241</v>
      </c>
      <c r="C486" s="62">
        <f>IFERROR(VLOOKUP($B486,'P2'!$B:$AQ,2,FALSE),0)</f>
        <v>0</v>
      </c>
      <c r="D486" s="376">
        <f>IFERROR(VLOOKUP($B486,'P2'!$B:$AQ,3,FALSE),0)</f>
        <v>0</v>
      </c>
      <c r="E486" s="377">
        <f>IFERROR(VLOOKUP($B486,'P2'!$B:$AQ,4,FALSE),0)</f>
        <v>0</v>
      </c>
      <c r="F486" s="376">
        <f>IFERROR(VLOOKUP($B486,'P2'!$B:$AQ,5,FALSE),0)</f>
        <v>0</v>
      </c>
      <c r="G486" s="377">
        <f>IFERROR(VLOOKUP($B486,'P2'!$B:$AQ,6,FALSE),0)</f>
        <v>0</v>
      </c>
      <c r="H486" s="378">
        <f>IFERROR(VLOOKUP($B486,'P2'!$B:$AQ,7,FALSE),0)</f>
        <v>0</v>
      </c>
      <c r="I486" s="394">
        <f>IFERROR(VLOOKUP($B486,'P2'!$B:$AQ,8,FALSE),0)</f>
        <v>0</v>
      </c>
      <c r="J486" s="395">
        <f>IFERROR(VLOOKUP($B486,'P2'!$B:$AQ,9,FALSE),0)</f>
        <v>0</v>
      </c>
      <c r="K486" s="392"/>
      <c r="L486" s="393"/>
      <c r="M486" s="68">
        <f t="shared" ref="M486:M487" si="438">D486*F486*H486*J486</f>
        <v>0</v>
      </c>
      <c r="N486" s="393"/>
      <c r="O486" s="66">
        <f>SUM(K486:N486)</f>
        <v>0</v>
      </c>
      <c r="P486" s="26"/>
      <c r="Q486" s="67" cm="1">
        <f t="array" ref="Q486">SUMPRODUCT(('P2'!$M$8:$AV$8=Q$9)*('P2'!$B$11:$B$190=$B486)*('P2'!$M$11:$AV$190*1))</f>
        <v>0</v>
      </c>
      <c r="R486" s="68" cm="1">
        <f t="array" ref="R486">SUMPRODUCT(('P2'!$M$8:$AV$8=R$9)*('P2'!$B$11:$B$190=$B486)*('P2'!$M$11:$AV$190*1))</f>
        <v>0</v>
      </c>
      <c r="S486" s="69" cm="1">
        <f t="array" ref="S486">SUMPRODUCT(('P2'!$M$8:$AV$8=S$9)*('P2'!$B$11:$B$190=$B486)*('P2'!$M$11:$AV$190*1))</f>
        <v>0</v>
      </c>
      <c r="T486" s="67" cm="1">
        <f t="array" ref="T486">SUMPRODUCT(('P2'!$M$8:$AV$8=T$9)*('P2'!$B$11:$B$190=$B486)*('P2'!$M$11:$AV$190*1))</f>
        <v>0</v>
      </c>
      <c r="U486" s="68" cm="1">
        <f t="array" ref="U486">SUMPRODUCT(('P2'!$M$8:$AV$8=U$9)*('P2'!$B$11:$B$190=$B486)*('P2'!$M$11:$AV$190*1))</f>
        <v>0</v>
      </c>
      <c r="V486" s="69" cm="1">
        <f t="array" ref="V486">SUMPRODUCT(('P2'!$M$8:$AV$8=V$9)*('P2'!$B$11:$B$190=$B486)*('P2'!$M$11:$AV$190*1))</f>
        <v>0</v>
      </c>
      <c r="W486" s="67" cm="1">
        <f t="array" ref="W486">SUMPRODUCT(('P2'!$M$8:$AV$8=W$9)*('P2'!$B$11:$B$190=$B486)*('P2'!$M$11:$AV$190*1))</f>
        <v>0</v>
      </c>
      <c r="X486" s="68" cm="1">
        <f t="array" ref="X486">SUMPRODUCT(('P2'!$M$8:$AV$8=X$9)*('P2'!$B$11:$B$190=$B486)*('P2'!$M$11:$AV$190*1))</f>
        <v>0</v>
      </c>
      <c r="Y486" s="69" cm="1">
        <f t="array" ref="Y486">SUMPRODUCT(('P2'!$M$8:$AV$8=Y$9)*('P2'!$B$11:$B$190=$B486)*('P2'!$M$11:$AV$190*1))</f>
        <v>0</v>
      </c>
      <c r="Z486" s="67" cm="1">
        <f t="array" ref="Z486">SUMPRODUCT(('P2'!$M$8:$AV$8=Z$9)*('P2'!$B$11:$B$190=$B486)*('P2'!$M$11:$AV$190*1))</f>
        <v>0</v>
      </c>
      <c r="AA486" s="68" cm="1">
        <f t="array" ref="AA486">SUMPRODUCT(('P2'!$M$8:$AV$8=AA$9)*('P2'!$B$11:$B$190=$B486)*('P2'!$M$11:$AV$190*1))</f>
        <v>0</v>
      </c>
      <c r="AB486" s="69" cm="1">
        <f t="array" ref="AB486">SUMPRODUCT(('P2'!$M$8:$AV$8=AB$9)*('P2'!$B$11:$B$190=$B486)*('P2'!$M$11:$AV$190*1))</f>
        <v>0</v>
      </c>
      <c r="AC486" s="67" cm="1">
        <f t="array" ref="AC486">SUMPRODUCT(('P2'!$M$8:$AV$8=AC$9)*('P2'!$B$11:$B$190=$B486)*('P2'!$M$11:$AV$190*1))</f>
        <v>0</v>
      </c>
      <c r="AD486" s="68" cm="1">
        <f t="array" ref="AD486">SUMPRODUCT(('P2'!$M$8:$AV$8=AD$9)*('P2'!$B$11:$B$190=$B486)*('P2'!$M$11:$AV$190*1))</f>
        <v>0</v>
      </c>
      <c r="AE486" s="69" cm="1">
        <f t="array" ref="AE486">SUMPRODUCT(('P2'!$M$8:$AV$8=AE$9)*('P2'!$B$11:$B$190=$B486)*('P2'!$M$11:$AV$190*1))</f>
        <v>0</v>
      </c>
      <c r="AF486" s="67" cm="1">
        <f t="array" ref="AF486">SUMPRODUCT(('P2'!$M$8:$AV$8=AF$9)*('P2'!$B$11:$B$190=$B486)*('P2'!$M$11:$AV$190*1))</f>
        <v>0</v>
      </c>
      <c r="AG486" s="68" cm="1">
        <f t="array" ref="AG486">SUMPRODUCT(('P2'!$M$8:$AV$8=AG$9)*('P2'!$B$11:$B$190=$B486)*('P2'!$M$11:$AV$190*1))</f>
        <v>0</v>
      </c>
      <c r="AH486" s="69" cm="1">
        <f t="array" ref="AH486">SUMPRODUCT(('P2'!$M$8:$AV$8=AH$9)*('P2'!$B$11:$B$190=$B486)*('P2'!$M$11:$AV$190*1))</f>
        <v>0</v>
      </c>
      <c r="AI486" s="67" cm="1">
        <f t="array" ref="AI486">SUMPRODUCT(('P2'!$M$8:$AV$8=AI$9)*('P2'!$B$11:$B$190=$B486)*('P2'!$M$11:$AV$190*1))</f>
        <v>0</v>
      </c>
      <c r="AJ486" s="68" cm="1">
        <f t="array" ref="AJ486">SUMPRODUCT(('P2'!$M$8:$AV$8=AJ$9)*('P2'!$B$11:$B$190=$B486)*('P2'!$M$11:$AV$190*1))</f>
        <v>0</v>
      </c>
      <c r="AK486" s="69" cm="1">
        <f t="array" ref="AK486">SUMPRODUCT(('P2'!$M$8:$AV$8=AK$9)*('P2'!$B$11:$B$190=$B486)*('P2'!$M$11:$AV$190*1))</f>
        <v>0</v>
      </c>
      <c r="AL486" s="67" cm="1">
        <f t="array" ref="AL486">SUMPRODUCT(('P2'!$M$8:$AV$8=AL$9)*('P2'!$B$11:$B$190=$B486)*('P2'!$M$11:$AV$190*1))</f>
        <v>0</v>
      </c>
      <c r="AM486" s="68" cm="1">
        <f t="array" ref="AM486">SUMPRODUCT(('P2'!$M$8:$AV$8=AM$9)*('P2'!$B$11:$B$190=$B486)*('P2'!$M$11:$AV$190*1))</f>
        <v>0</v>
      </c>
      <c r="AN486" s="69" cm="1">
        <f t="array" ref="AN486">SUMPRODUCT(('P2'!$M$8:$AV$8=AN$9)*('P2'!$B$11:$B$190=$B486)*('P2'!$M$11:$AV$190*1))</f>
        <v>0</v>
      </c>
      <c r="AO486" s="67" cm="1">
        <f t="array" ref="AO486">SUMPRODUCT(('P2'!$M$8:$AV$8=AO$9)*('P2'!$B$11:$B$190=$B486)*('P2'!$M$11:$AV$190*1))</f>
        <v>0</v>
      </c>
      <c r="AP486" s="68" cm="1">
        <f t="array" ref="AP486">SUMPRODUCT(('P2'!$M$8:$AV$8=AP$9)*('P2'!$B$11:$B$190=$B486)*('P2'!$M$11:$AV$190*1))</f>
        <v>0</v>
      </c>
      <c r="AQ486" s="69" cm="1">
        <f t="array" ref="AQ486">SUMPRODUCT(('P2'!$M$8:$AV$8=AQ$9)*('P2'!$B$11:$B$190=$B486)*('P2'!$M$11:$AV$190*1))</f>
        <v>0</v>
      </c>
      <c r="AR486" s="67" cm="1">
        <f t="array" ref="AR486">SUMPRODUCT(('P2'!$M$8:$AV$8=AR$9)*('P2'!$B$11:$B$190=$B486)*('P2'!$M$11:$AV$190*1))</f>
        <v>0</v>
      </c>
      <c r="AS486" s="68" cm="1">
        <f t="array" ref="AS486">SUMPRODUCT(('P2'!$M$8:$AV$8=AS$9)*('P2'!$B$11:$B$190=$B486)*('P2'!$M$11:$AV$190*1))</f>
        <v>0</v>
      </c>
      <c r="AT486" s="69" cm="1">
        <f t="array" ref="AT486">SUMPRODUCT(('P2'!$M$8:$AV$8=AT$9)*('P2'!$B$11:$B$190=$B486)*('P2'!$M$11:$AV$190*1))</f>
        <v>0</v>
      </c>
      <c r="AU486" s="67" cm="1">
        <f t="array" ref="AU486">SUMPRODUCT(('P2'!$M$8:$AV$8=AU$9)*('P2'!$B$11:$B$190=$B486)*('P2'!$M$11:$AV$190*1))</f>
        <v>0</v>
      </c>
      <c r="AV486" s="68" cm="1">
        <f t="array" ref="AV486">SUMPRODUCT(('P2'!$M$8:$AV$8=AV$9)*('P2'!$B$11:$B$190=$B486)*('P2'!$M$11:$AV$190*1))</f>
        <v>0</v>
      </c>
      <c r="AW486" s="69" cm="1">
        <f t="array" ref="AW486">SUMPRODUCT(('P2'!$M$8:$AV$8=AW$9)*('P2'!$B$11:$B$190=$B486)*('P2'!$M$11:$AV$190*1))</f>
        <v>0</v>
      </c>
      <c r="AX486" s="67" cm="1">
        <f t="array" ref="AX486">SUMPRODUCT(('P2'!$M$8:$AV$8=AX$9)*('P2'!$B$11:$B$190=$B486)*('P2'!$M$11:$AV$190*1))</f>
        <v>0</v>
      </c>
      <c r="AY486" s="68" cm="1">
        <f t="array" ref="AY486">SUMPRODUCT(('P2'!$M$8:$AV$8=AY$9)*('P2'!$B$11:$B$190=$B486)*('P2'!$M$11:$AV$190*1))</f>
        <v>0</v>
      </c>
      <c r="AZ486" s="69" cm="1">
        <f t="array" ref="AZ486">SUMPRODUCT(('P2'!$M$8:$AV$8=AZ$9)*('P2'!$B$11:$B$190=$B486)*('P2'!$M$11:$AV$190*1))</f>
        <v>0</v>
      </c>
      <c r="BA486" s="26"/>
      <c r="BB486" s="381"/>
      <c r="BC486" s="382"/>
      <c r="BD486" s="26"/>
      <c r="BE486" s="381">
        <f t="shared" ref="BE486:BE495" si="439">SUM(Q486:AZ486)</f>
        <v>0</v>
      </c>
      <c r="BF486" s="383">
        <f t="shared" ref="BF486:BF495" si="440">IFERROR(BE486/O486,0)</f>
        <v>0</v>
      </c>
      <c r="BG486" s="26"/>
      <c r="BH486" s="381">
        <f t="shared" ref="BH486:BH495" si="441">BB486+BE486</f>
        <v>0</v>
      </c>
      <c r="BI486" s="383">
        <f t="shared" si="404"/>
        <v>0</v>
      </c>
    </row>
    <row r="487" spans="2:61" ht="14.5" x14ac:dyDescent="0.35">
      <c r="B487" s="61" t="s">
        <v>242</v>
      </c>
      <c r="C487" s="62">
        <f>IFERROR(VLOOKUP($B487,'P2'!$B:$AQ,2,FALSE),0)</f>
        <v>0</v>
      </c>
      <c r="D487" s="376">
        <f>IFERROR(VLOOKUP($B487,'P2'!$B:$AQ,3,FALSE),0)</f>
        <v>0</v>
      </c>
      <c r="E487" s="377">
        <f>IFERROR(VLOOKUP($B487,'P2'!$B:$AQ,4,FALSE),0)</f>
        <v>0</v>
      </c>
      <c r="F487" s="376">
        <f>IFERROR(VLOOKUP($B487,'P2'!$B:$AQ,5,FALSE),0)</f>
        <v>0</v>
      </c>
      <c r="G487" s="377">
        <f>IFERROR(VLOOKUP($B487,'P2'!$B:$AQ,6,FALSE),0)</f>
        <v>0</v>
      </c>
      <c r="H487" s="378">
        <f>IFERROR(VLOOKUP($B487,'P2'!$B:$AQ,7,FALSE),0)</f>
        <v>0</v>
      </c>
      <c r="I487" s="394">
        <f>IFERROR(VLOOKUP($B487,'P2'!$B:$AQ,8,FALSE),0)</f>
        <v>0</v>
      </c>
      <c r="J487" s="395">
        <f>IFERROR(VLOOKUP($B487,'P2'!$B:$AQ,9,FALSE),0)</f>
        <v>0</v>
      </c>
      <c r="K487" s="392"/>
      <c r="L487" s="393"/>
      <c r="M487" s="68">
        <f t="shared" si="438"/>
        <v>0</v>
      </c>
      <c r="N487" s="393"/>
      <c r="O487" s="66">
        <f>SUM(K487:N487)</f>
        <v>0</v>
      </c>
      <c r="P487" s="26"/>
      <c r="Q487" s="67" cm="1">
        <f t="array" ref="Q487">SUMPRODUCT(('P2'!$M$8:$AV$8=Q$9)*('P2'!$B$11:$B$190=$B487)*('P2'!$M$11:$AV$190*1))</f>
        <v>0</v>
      </c>
      <c r="R487" s="68" cm="1">
        <f t="array" ref="R487">SUMPRODUCT(('P2'!$M$8:$AV$8=R$9)*('P2'!$B$11:$B$190=$B487)*('P2'!$M$11:$AV$190*1))</f>
        <v>0</v>
      </c>
      <c r="S487" s="69" cm="1">
        <f t="array" ref="S487">SUMPRODUCT(('P2'!$M$8:$AV$8=S$9)*('P2'!$B$11:$B$190=$B487)*('P2'!$M$11:$AV$190*1))</f>
        <v>0</v>
      </c>
      <c r="T487" s="67" cm="1">
        <f t="array" ref="T487">SUMPRODUCT(('P2'!$M$8:$AV$8=T$9)*('P2'!$B$11:$B$190=$B487)*('P2'!$M$11:$AV$190*1))</f>
        <v>0</v>
      </c>
      <c r="U487" s="68" cm="1">
        <f t="array" ref="U487">SUMPRODUCT(('P2'!$M$8:$AV$8=U$9)*('P2'!$B$11:$B$190=$B487)*('P2'!$M$11:$AV$190*1))</f>
        <v>0</v>
      </c>
      <c r="V487" s="69" cm="1">
        <f t="array" ref="V487">SUMPRODUCT(('P2'!$M$8:$AV$8=V$9)*('P2'!$B$11:$B$190=$B487)*('P2'!$M$11:$AV$190*1))</f>
        <v>0</v>
      </c>
      <c r="W487" s="67" cm="1">
        <f t="array" ref="W487">SUMPRODUCT(('P2'!$M$8:$AV$8=W$9)*('P2'!$B$11:$B$190=$B487)*('P2'!$M$11:$AV$190*1))</f>
        <v>0</v>
      </c>
      <c r="X487" s="68" cm="1">
        <f t="array" ref="X487">SUMPRODUCT(('P2'!$M$8:$AV$8=X$9)*('P2'!$B$11:$B$190=$B487)*('P2'!$M$11:$AV$190*1))</f>
        <v>0</v>
      </c>
      <c r="Y487" s="69" cm="1">
        <f t="array" ref="Y487">SUMPRODUCT(('P2'!$M$8:$AV$8=Y$9)*('P2'!$B$11:$B$190=$B487)*('P2'!$M$11:$AV$190*1))</f>
        <v>0</v>
      </c>
      <c r="Z487" s="67" cm="1">
        <f t="array" ref="Z487">SUMPRODUCT(('P2'!$M$8:$AV$8=Z$9)*('P2'!$B$11:$B$190=$B487)*('P2'!$M$11:$AV$190*1))</f>
        <v>0</v>
      </c>
      <c r="AA487" s="68" cm="1">
        <f t="array" ref="AA487">SUMPRODUCT(('P2'!$M$8:$AV$8=AA$9)*('P2'!$B$11:$B$190=$B487)*('P2'!$M$11:$AV$190*1))</f>
        <v>0</v>
      </c>
      <c r="AB487" s="69" cm="1">
        <f t="array" ref="AB487">SUMPRODUCT(('P2'!$M$8:$AV$8=AB$9)*('P2'!$B$11:$B$190=$B487)*('P2'!$M$11:$AV$190*1))</f>
        <v>0</v>
      </c>
      <c r="AC487" s="67" cm="1">
        <f t="array" ref="AC487">SUMPRODUCT(('P2'!$M$8:$AV$8=AC$9)*('P2'!$B$11:$B$190=$B487)*('P2'!$M$11:$AV$190*1))</f>
        <v>0</v>
      </c>
      <c r="AD487" s="68" cm="1">
        <f t="array" ref="AD487">SUMPRODUCT(('P2'!$M$8:$AV$8=AD$9)*('P2'!$B$11:$B$190=$B487)*('P2'!$M$11:$AV$190*1))</f>
        <v>0</v>
      </c>
      <c r="AE487" s="69" cm="1">
        <f t="array" ref="AE487">SUMPRODUCT(('P2'!$M$8:$AV$8=AE$9)*('P2'!$B$11:$B$190=$B487)*('P2'!$M$11:$AV$190*1))</f>
        <v>0</v>
      </c>
      <c r="AF487" s="67" cm="1">
        <f t="array" ref="AF487">SUMPRODUCT(('P2'!$M$8:$AV$8=AF$9)*('P2'!$B$11:$B$190=$B487)*('P2'!$M$11:$AV$190*1))</f>
        <v>0</v>
      </c>
      <c r="AG487" s="68" cm="1">
        <f t="array" ref="AG487">SUMPRODUCT(('P2'!$M$8:$AV$8=AG$9)*('P2'!$B$11:$B$190=$B487)*('P2'!$M$11:$AV$190*1))</f>
        <v>0</v>
      </c>
      <c r="AH487" s="69" cm="1">
        <f t="array" ref="AH487">SUMPRODUCT(('P2'!$M$8:$AV$8=AH$9)*('P2'!$B$11:$B$190=$B487)*('P2'!$M$11:$AV$190*1))</f>
        <v>0</v>
      </c>
      <c r="AI487" s="67" cm="1">
        <f t="array" ref="AI487">SUMPRODUCT(('P2'!$M$8:$AV$8=AI$9)*('P2'!$B$11:$B$190=$B487)*('P2'!$M$11:$AV$190*1))</f>
        <v>0</v>
      </c>
      <c r="AJ487" s="68" cm="1">
        <f t="array" ref="AJ487">SUMPRODUCT(('P2'!$M$8:$AV$8=AJ$9)*('P2'!$B$11:$B$190=$B487)*('P2'!$M$11:$AV$190*1))</f>
        <v>0</v>
      </c>
      <c r="AK487" s="69" cm="1">
        <f t="array" ref="AK487">SUMPRODUCT(('P2'!$M$8:$AV$8=AK$9)*('P2'!$B$11:$B$190=$B487)*('P2'!$M$11:$AV$190*1))</f>
        <v>0</v>
      </c>
      <c r="AL487" s="67" cm="1">
        <f t="array" ref="AL487">SUMPRODUCT(('P2'!$M$8:$AV$8=AL$9)*('P2'!$B$11:$B$190=$B487)*('P2'!$M$11:$AV$190*1))</f>
        <v>0</v>
      </c>
      <c r="AM487" s="68" cm="1">
        <f t="array" ref="AM487">SUMPRODUCT(('P2'!$M$8:$AV$8=AM$9)*('P2'!$B$11:$B$190=$B487)*('P2'!$M$11:$AV$190*1))</f>
        <v>0</v>
      </c>
      <c r="AN487" s="69" cm="1">
        <f t="array" ref="AN487">SUMPRODUCT(('P2'!$M$8:$AV$8=AN$9)*('P2'!$B$11:$B$190=$B487)*('P2'!$M$11:$AV$190*1))</f>
        <v>0</v>
      </c>
      <c r="AO487" s="67" cm="1">
        <f t="array" ref="AO487">SUMPRODUCT(('P2'!$M$8:$AV$8=AO$9)*('P2'!$B$11:$B$190=$B487)*('P2'!$M$11:$AV$190*1))</f>
        <v>0</v>
      </c>
      <c r="AP487" s="68" cm="1">
        <f t="array" ref="AP487">SUMPRODUCT(('P2'!$M$8:$AV$8=AP$9)*('P2'!$B$11:$B$190=$B487)*('P2'!$M$11:$AV$190*1))</f>
        <v>0</v>
      </c>
      <c r="AQ487" s="69" cm="1">
        <f t="array" ref="AQ487">SUMPRODUCT(('P2'!$M$8:$AV$8=AQ$9)*('P2'!$B$11:$B$190=$B487)*('P2'!$M$11:$AV$190*1))</f>
        <v>0</v>
      </c>
      <c r="AR487" s="67" cm="1">
        <f t="array" ref="AR487">SUMPRODUCT(('P2'!$M$8:$AV$8=AR$9)*('P2'!$B$11:$B$190=$B487)*('P2'!$M$11:$AV$190*1))</f>
        <v>0</v>
      </c>
      <c r="AS487" s="68" cm="1">
        <f t="array" ref="AS487">SUMPRODUCT(('P2'!$M$8:$AV$8=AS$9)*('P2'!$B$11:$B$190=$B487)*('P2'!$M$11:$AV$190*1))</f>
        <v>0</v>
      </c>
      <c r="AT487" s="69" cm="1">
        <f t="array" ref="AT487">SUMPRODUCT(('P2'!$M$8:$AV$8=AT$9)*('P2'!$B$11:$B$190=$B487)*('P2'!$M$11:$AV$190*1))</f>
        <v>0</v>
      </c>
      <c r="AU487" s="67" cm="1">
        <f t="array" ref="AU487">SUMPRODUCT(('P2'!$M$8:$AV$8=AU$9)*('P2'!$B$11:$B$190=$B487)*('P2'!$M$11:$AV$190*1))</f>
        <v>0</v>
      </c>
      <c r="AV487" s="68" cm="1">
        <f t="array" ref="AV487">SUMPRODUCT(('P2'!$M$8:$AV$8=AV$9)*('P2'!$B$11:$B$190=$B487)*('P2'!$M$11:$AV$190*1))</f>
        <v>0</v>
      </c>
      <c r="AW487" s="69" cm="1">
        <f t="array" ref="AW487">SUMPRODUCT(('P2'!$M$8:$AV$8=AW$9)*('P2'!$B$11:$B$190=$B487)*('P2'!$M$11:$AV$190*1))</f>
        <v>0</v>
      </c>
      <c r="AX487" s="67" cm="1">
        <f t="array" ref="AX487">SUMPRODUCT(('P2'!$M$8:$AV$8=AX$9)*('P2'!$B$11:$B$190=$B487)*('P2'!$M$11:$AV$190*1))</f>
        <v>0</v>
      </c>
      <c r="AY487" s="68" cm="1">
        <f t="array" ref="AY487">SUMPRODUCT(('P2'!$M$8:$AV$8=AY$9)*('P2'!$B$11:$B$190=$B487)*('P2'!$M$11:$AV$190*1))</f>
        <v>0</v>
      </c>
      <c r="AZ487" s="69" cm="1">
        <f t="array" ref="AZ487">SUMPRODUCT(('P2'!$M$8:$AV$8=AZ$9)*('P2'!$B$11:$B$190=$B487)*('P2'!$M$11:$AV$190*1))</f>
        <v>0</v>
      </c>
      <c r="BA487" s="26"/>
      <c r="BB487" s="381"/>
      <c r="BC487" s="382"/>
      <c r="BD487" s="26"/>
      <c r="BE487" s="381">
        <f t="shared" si="439"/>
        <v>0</v>
      </c>
      <c r="BF487" s="383">
        <f t="shared" si="440"/>
        <v>0</v>
      </c>
      <c r="BG487" s="26"/>
      <c r="BH487" s="381">
        <f t="shared" si="441"/>
        <v>0</v>
      </c>
      <c r="BI487" s="383">
        <f t="shared" si="404"/>
        <v>0</v>
      </c>
    </row>
    <row r="488" spans="2:61" ht="14.5" hidden="1" customHeight="1" outlineLevel="1" x14ac:dyDescent="0.35">
      <c r="B488" s="61" t="s">
        <v>243</v>
      </c>
      <c r="C488" s="62">
        <f>IFERROR(VLOOKUP($B488,'P2'!$B:$AQ,2,FALSE),0)</f>
        <v>0</v>
      </c>
      <c r="D488" s="376">
        <f>IFERROR(VLOOKUP($B488,'P2'!$B:$AQ,3,FALSE),0)</f>
        <v>0</v>
      </c>
      <c r="E488" s="377">
        <f>IFERROR(VLOOKUP($B488,'P2'!$B:$AQ,4,FALSE),0)</f>
        <v>0</v>
      </c>
      <c r="F488" s="376">
        <f>IFERROR(VLOOKUP($B488,'P2'!$B:$AQ,5,FALSE),0)</f>
        <v>0</v>
      </c>
      <c r="G488" s="377">
        <f>IFERROR(VLOOKUP($B488,'P2'!$B:$AQ,6,FALSE),0)</f>
        <v>0</v>
      </c>
      <c r="H488" s="378">
        <f>IFERROR(VLOOKUP($B488,'P2'!$B:$AQ,7,FALSE),0)</f>
        <v>0</v>
      </c>
      <c r="I488" s="394">
        <f>IFERROR(VLOOKUP($B488,'P2'!$B:$AQ,8,FALSE),0)</f>
        <v>0</v>
      </c>
      <c r="J488" s="395">
        <f>IFERROR(VLOOKUP($B488,'P2'!$B:$AQ,9,FALSE),0)</f>
        <v>0</v>
      </c>
      <c r="K488" s="392"/>
      <c r="L488" s="393"/>
      <c r="M488" s="68">
        <f t="shared" ref="M488:M495" si="442">D488*F488*H488*J488</f>
        <v>0</v>
      </c>
      <c r="N488" s="393"/>
      <c r="O488" s="66">
        <f t="shared" ref="O488:O495" si="443">SUM(K488:N488)</f>
        <v>0</v>
      </c>
      <c r="P488" s="26"/>
      <c r="Q488" s="67" cm="1">
        <f t="array" ref="Q488">SUMPRODUCT(('P2'!$M$8:$AV$8=Q$9)*('P2'!$B$11:$B$190=$B488)*('P2'!$M$11:$AV$190*1))</f>
        <v>0</v>
      </c>
      <c r="R488" s="68" cm="1">
        <f t="array" ref="R488">SUMPRODUCT(('P2'!$M$8:$AV$8=R$9)*('P2'!$B$11:$B$190=$B488)*('P2'!$M$11:$AV$190*1))</f>
        <v>0</v>
      </c>
      <c r="S488" s="69" cm="1">
        <f t="array" ref="S488">SUMPRODUCT(('P2'!$M$8:$AV$8=S$9)*('P2'!$B$11:$B$190=$B488)*('P2'!$M$11:$AV$190*1))</f>
        <v>0</v>
      </c>
      <c r="T488" s="67" cm="1">
        <f t="array" ref="T488">SUMPRODUCT(('P2'!$M$8:$AV$8=T$9)*('P2'!$B$11:$B$190=$B488)*('P2'!$M$11:$AV$190*1))</f>
        <v>0</v>
      </c>
      <c r="U488" s="68" cm="1">
        <f t="array" ref="U488">SUMPRODUCT(('P2'!$M$8:$AV$8=U$9)*('P2'!$B$11:$B$190=$B488)*('P2'!$M$11:$AV$190*1))</f>
        <v>0</v>
      </c>
      <c r="V488" s="69" cm="1">
        <f t="array" ref="V488">SUMPRODUCT(('P2'!$M$8:$AV$8=V$9)*('P2'!$B$11:$B$190=$B488)*('P2'!$M$11:$AV$190*1))</f>
        <v>0</v>
      </c>
      <c r="W488" s="67" cm="1">
        <f t="array" ref="W488">SUMPRODUCT(('P2'!$M$8:$AV$8=W$9)*('P2'!$B$11:$B$190=$B488)*('P2'!$M$11:$AV$190*1))</f>
        <v>0</v>
      </c>
      <c r="X488" s="68" cm="1">
        <f t="array" ref="X488">SUMPRODUCT(('P2'!$M$8:$AV$8=X$9)*('P2'!$B$11:$B$190=$B488)*('P2'!$M$11:$AV$190*1))</f>
        <v>0</v>
      </c>
      <c r="Y488" s="69" cm="1">
        <f t="array" ref="Y488">SUMPRODUCT(('P2'!$M$8:$AV$8=Y$9)*('P2'!$B$11:$B$190=$B488)*('P2'!$M$11:$AV$190*1))</f>
        <v>0</v>
      </c>
      <c r="Z488" s="67" cm="1">
        <f t="array" ref="Z488">SUMPRODUCT(('P2'!$M$8:$AV$8=Z$9)*('P2'!$B$11:$B$190=$B488)*('P2'!$M$11:$AV$190*1))</f>
        <v>0</v>
      </c>
      <c r="AA488" s="68" cm="1">
        <f t="array" ref="AA488">SUMPRODUCT(('P2'!$M$8:$AV$8=AA$9)*('P2'!$B$11:$B$190=$B488)*('P2'!$M$11:$AV$190*1))</f>
        <v>0</v>
      </c>
      <c r="AB488" s="69" cm="1">
        <f t="array" ref="AB488">SUMPRODUCT(('P2'!$M$8:$AV$8=AB$9)*('P2'!$B$11:$B$190=$B488)*('P2'!$M$11:$AV$190*1))</f>
        <v>0</v>
      </c>
      <c r="AC488" s="67" cm="1">
        <f t="array" ref="AC488">SUMPRODUCT(('P2'!$M$8:$AV$8=AC$9)*('P2'!$B$11:$B$190=$B488)*('P2'!$M$11:$AV$190*1))</f>
        <v>0</v>
      </c>
      <c r="AD488" s="68" cm="1">
        <f t="array" ref="AD488">SUMPRODUCT(('P2'!$M$8:$AV$8=AD$9)*('P2'!$B$11:$B$190=$B488)*('P2'!$M$11:$AV$190*1))</f>
        <v>0</v>
      </c>
      <c r="AE488" s="69" cm="1">
        <f t="array" ref="AE488">SUMPRODUCT(('P2'!$M$8:$AV$8=AE$9)*('P2'!$B$11:$B$190=$B488)*('P2'!$M$11:$AV$190*1))</f>
        <v>0</v>
      </c>
      <c r="AF488" s="67" cm="1">
        <f t="array" ref="AF488">SUMPRODUCT(('P2'!$M$8:$AV$8=AF$9)*('P2'!$B$11:$B$190=$B488)*('P2'!$M$11:$AV$190*1))</f>
        <v>0</v>
      </c>
      <c r="AG488" s="68" cm="1">
        <f t="array" ref="AG488">SUMPRODUCT(('P2'!$M$8:$AV$8=AG$9)*('P2'!$B$11:$B$190=$B488)*('P2'!$M$11:$AV$190*1))</f>
        <v>0</v>
      </c>
      <c r="AH488" s="69" cm="1">
        <f t="array" ref="AH488">SUMPRODUCT(('P2'!$M$8:$AV$8=AH$9)*('P2'!$B$11:$B$190=$B488)*('P2'!$M$11:$AV$190*1))</f>
        <v>0</v>
      </c>
      <c r="AI488" s="67" cm="1">
        <f t="array" ref="AI488">SUMPRODUCT(('P2'!$M$8:$AV$8=AI$9)*('P2'!$B$11:$B$190=$B488)*('P2'!$M$11:$AV$190*1))</f>
        <v>0</v>
      </c>
      <c r="AJ488" s="68" cm="1">
        <f t="array" ref="AJ488">SUMPRODUCT(('P2'!$M$8:$AV$8=AJ$9)*('P2'!$B$11:$B$190=$B488)*('P2'!$M$11:$AV$190*1))</f>
        <v>0</v>
      </c>
      <c r="AK488" s="69" cm="1">
        <f t="array" ref="AK488">SUMPRODUCT(('P2'!$M$8:$AV$8=AK$9)*('P2'!$B$11:$B$190=$B488)*('P2'!$M$11:$AV$190*1))</f>
        <v>0</v>
      </c>
      <c r="AL488" s="67" cm="1">
        <f t="array" ref="AL488">SUMPRODUCT(('P2'!$M$8:$AV$8=AL$9)*('P2'!$B$11:$B$190=$B488)*('P2'!$M$11:$AV$190*1))</f>
        <v>0</v>
      </c>
      <c r="AM488" s="68" cm="1">
        <f t="array" ref="AM488">SUMPRODUCT(('P2'!$M$8:$AV$8=AM$9)*('P2'!$B$11:$B$190=$B488)*('P2'!$M$11:$AV$190*1))</f>
        <v>0</v>
      </c>
      <c r="AN488" s="69" cm="1">
        <f t="array" ref="AN488">SUMPRODUCT(('P2'!$M$8:$AV$8=AN$9)*('P2'!$B$11:$B$190=$B488)*('P2'!$M$11:$AV$190*1))</f>
        <v>0</v>
      </c>
      <c r="AO488" s="67" cm="1">
        <f t="array" ref="AO488">SUMPRODUCT(('P2'!$M$8:$AV$8=AO$9)*('P2'!$B$11:$B$190=$B488)*('P2'!$M$11:$AV$190*1))</f>
        <v>0</v>
      </c>
      <c r="AP488" s="68" cm="1">
        <f t="array" ref="AP488">SUMPRODUCT(('P2'!$M$8:$AV$8=AP$9)*('P2'!$B$11:$B$190=$B488)*('P2'!$M$11:$AV$190*1))</f>
        <v>0</v>
      </c>
      <c r="AQ488" s="69" cm="1">
        <f t="array" ref="AQ488">SUMPRODUCT(('P2'!$M$8:$AV$8=AQ$9)*('P2'!$B$11:$B$190=$B488)*('P2'!$M$11:$AV$190*1))</f>
        <v>0</v>
      </c>
      <c r="AR488" s="67" cm="1">
        <f t="array" ref="AR488">SUMPRODUCT(('P2'!$M$8:$AV$8=AR$9)*('P2'!$B$11:$B$190=$B488)*('P2'!$M$11:$AV$190*1))</f>
        <v>0</v>
      </c>
      <c r="AS488" s="68" cm="1">
        <f t="array" ref="AS488">SUMPRODUCT(('P2'!$M$8:$AV$8=AS$9)*('P2'!$B$11:$B$190=$B488)*('P2'!$M$11:$AV$190*1))</f>
        <v>0</v>
      </c>
      <c r="AT488" s="69" cm="1">
        <f t="array" ref="AT488">SUMPRODUCT(('P2'!$M$8:$AV$8=AT$9)*('P2'!$B$11:$B$190=$B488)*('P2'!$M$11:$AV$190*1))</f>
        <v>0</v>
      </c>
      <c r="AU488" s="67" cm="1">
        <f t="array" ref="AU488">SUMPRODUCT(('P2'!$M$8:$AV$8=AU$9)*('P2'!$B$11:$B$190=$B488)*('P2'!$M$11:$AV$190*1))</f>
        <v>0</v>
      </c>
      <c r="AV488" s="68" cm="1">
        <f t="array" ref="AV488">SUMPRODUCT(('P2'!$M$8:$AV$8=AV$9)*('P2'!$B$11:$B$190=$B488)*('P2'!$M$11:$AV$190*1))</f>
        <v>0</v>
      </c>
      <c r="AW488" s="69" cm="1">
        <f t="array" ref="AW488">SUMPRODUCT(('P2'!$M$8:$AV$8=AW$9)*('P2'!$B$11:$B$190=$B488)*('P2'!$M$11:$AV$190*1))</f>
        <v>0</v>
      </c>
      <c r="AX488" s="67" cm="1">
        <f t="array" ref="AX488">SUMPRODUCT(('P2'!$M$8:$AV$8=AX$9)*('P2'!$B$11:$B$190=$B488)*('P2'!$M$11:$AV$190*1))</f>
        <v>0</v>
      </c>
      <c r="AY488" s="68" cm="1">
        <f t="array" ref="AY488">SUMPRODUCT(('P2'!$M$8:$AV$8=AY$9)*('P2'!$B$11:$B$190=$B488)*('P2'!$M$11:$AV$190*1))</f>
        <v>0</v>
      </c>
      <c r="AZ488" s="69" cm="1">
        <f t="array" ref="AZ488">SUMPRODUCT(('P2'!$M$8:$AV$8=AZ$9)*('P2'!$B$11:$B$190=$B488)*('P2'!$M$11:$AV$190*1))</f>
        <v>0</v>
      </c>
      <c r="BA488" s="26"/>
      <c r="BB488" s="381"/>
      <c r="BC488" s="382"/>
      <c r="BD488" s="26"/>
      <c r="BE488" s="381">
        <f t="shared" si="439"/>
        <v>0</v>
      </c>
      <c r="BF488" s="383">
        <f t="shared" si="440"/>
        <v>0</v>
      </c>
      <c r="BG488" s="26"/>
      <c r="BH488" s="381">
        <f t="shared" si="441"/>
        <v>0</v>
      </c>
      <c r="BI488" s="383">
        <f t="shared" si="404"/>
        <v>0</v>
      </c>
    </row>
    <row r="489" spans="2:61" ht="14.5" hidden="1" customHeight="1" outlineLevel="1" x14ac:dyDescent="0.35">
      <c r="B489" s="61" t="s">
        <v>244</v>
      </c>
      <c r="C489" s="62">
        <f>IFERROR(VLOOKUP($B489,'P2'!$B:$AQ,2,FALSE),0)</f>
        <v>0</v>
      </c>
      <c r="D489" s="376">
        <f>IFERROR(VLOOKUP($B489,'P2'!$B:$AQ,3,FALSE),0)</f>
        <v>0</v>
      </c>
      <c r="E489" s="377">
        <f>IFERROR(VLOOKUP($B489,'P2'!$B:$AQ,4,FALSE),0)</f>
        <v>0</v>
      </c>
      <c r="F489" s="376">
        <f>IFERROR(VLOOKUP($B489,'P2'!$B:$AQ,5,FALSE),0)</f>
        <v>0</v>
      </c>
      <c r="G489" s="377">
        <f>IFERROR(VLOOKUP($B489,'P2'!$B:$AQ,6,FALSE),0)</f>
        <v>0</v>
      </c>
      <c r="H489" s="378">
        <f>IFERROR(VLOOKUP($B489,'P2'!$B:$AQ,7,FALSE),0)</f>
        <v>0</v>
      </c>
      <c r="I489" s="394">
        <f>IFERROR(VLOOKUP($B489,'P2'!$B:$AQ,8,FALSE),0)</f>
        <v>0</v>
      </c>
      <c r="J489" s="395">
        <f>IFERROR(VLOOKUP($B489,'P2'!$B:$AQ,9,FALSE),0)</f>
        <v>0</v>
      </c>
      <c r="K489" s="392"/>
      <c r="L489" s="393"/>
      <c r="M489" s="68">
        <f t="shared" si="442"/>
        <v>0</v>
      </c>
      <c r="N489" s="393"/>
      <c r="O489" s="66">
        <f t="shared" si="443"/>
        <v>0</v>
      </c>
      <c r="P489" s="26"/>
      <c r="Q489" s="67" cm="1">
        <f t="array" ref="Q489">SUMPRODUCT(('P2'!$M$8:$AV$8=Q$9)*('P2'!$B$11:$B$190=$B489)*('P2'!$M$11:$AV$190*1))</f>
        <v>0</v>
      </c>
      <c r="R489" s="68" cm="1">
        <f t="array" ref="R489">SUMPRODUCT(('P2'!$M$8:$AV$8=R$9)*('P2'!$B$11:$B$190=$B489)*('P2'!$M$11:$AV$190*1))</f>
        <v>0</v>
      </c>
      <c r="S489" s="69" cm="1">
        <f t="array" ref="S489">SUMPRODUCT(('P2'!$M$8:$AV$8=S$9)*('P2'!$B$11:$B$190=$B489)*('P2'!$M$11:$AV$190*1))</f>
        <v>0</v>
      </c>
      <c r="T489" s="67" cm="1">
        <f t="array" ref="T489">SUMPRODUCT(('P2'!$M$8:$AV$8=T$9)*('P2'!$B$11:$B$190=$B489)*('P2'!$M$11:$AV$190*1))</f>
        <v>0</v>
      </c>
      <c r="U489" s="68" cm="1">
        <f t="array" ref="U489">SUMPRODUCT(('P2'!$M$8:$AV$8=U$9)*('P2'!$B$11:$B$190=$B489)*('P2'!$M$11:$AV$190*1))</f>
        <v>0</v>
      </c>
      <c r="V489" s="69" cm="1">
        <f t="array" ref="V489">SUMPRODUCT(('P2'!$M$8:$AV$8=V$9)*('P2'!$B$11:$B$190=$B489)*('P2'!$M$11:$AV$190*1))</f>
        <v>0</v>
      </c>
      <c r="W489" s="67" cm="1">
        <f t="array" ref="W489">SUMPRODUCT(('P2'!$M$8:$AV$8=W$9)*('P2'!$B$11:$B$190=$B489)*('P2'!$M$11:$AV$190*1))</f>
        <v>0</v>
      </c>
      <c r="X489" s="68" cm="1">
        <f t="array" ref="X489">SUMPRODUCT(('P2'!$M$8:$AV$8=X$9)*('P2'!$B$11:$B$190=$B489)*('P2'!$M$11:$AV$190*1))</f>
        <v>0</v>
      </c>
      <c r="Y489" s="69" cm="1">
        <f t="array" ref="Y489">SUMPRODUCT(('P2'!$M$8:$AV$8=Y$9)*('P2'!$B$11:$B$190=$B489)*('P2'!$M$11:$AV$190*1))</f>
        <v>0</v>
      </c>
      <c r="Z489" s="67" cm="1">
        <f t="array" ref="Z489">SUMPRODUCT(('P2'!$M$8:$AV$8=Z$9)*('P2'!$B$11:$B$190=$B489)*('P2'!$M$11:$AV$190*1))</f>
        <v>0</v>
      </c>
      <c r="AA489" s="68" cm="1">
        <f t="array" ref="AA489">SUMPRODUCT(('P2'!$M$8:$AV$8=AA$9)*('P2'!$B$11:$B$190=$B489)*('P2'!$M$11:$AV$190*1))</f>
        <v>0</v>
      </c>
      <c r="AB489" s="69" cm="1">
        <f t="array" ref="AB489">SUMPRODUCT(('P2'!$M$8:$AV$8=AB$9)*('P2'!$B$11:$B$190=$B489)*('P2'!$M$11:$AV$190*1))</f>
        <v>0</v>
      </c>
      <c r="AC489" s="67" cm="1">
        <f t="array" ref="AC489">SUMPRODUCT(('P2'!$M$8:$AV$8=AC$9)*('P2'!$B$11:$B$190=$B489)*('P2'!$M$11:$AV$190*1))</f>
        <v>0</v>
      </c>
      <c r="AD489" s="68" cm="1">
        <f t="array" ref="AD489">SUMPRODUCT(('P2'!$M$8:$AV$8=AD$9)*('P2'!$B$11:$B$190=$B489)*('P2'!$M$11:$AV$190*1))</f>
        <v>0</v>
      </c>
      <c r="AE489" s="69" cm="1">
        <f t="array" ref="AE489">SUMPRODUCT(('P2'!$M$8:$AV$8=AE$9)*('P2'!$B$11:$B$190=$B489)*('P2'!$M$11:$AV$190*1))</f>
        <v>0</v>
      </c>
      <c r="AF489" s="67" cm="1">
        <f t="array" ref="AF489">SUMPRODUCT(('P2'!$M$8:$AV$8=AF$9)*('P2'!$B$11:$B$190=$B489)*('P2'!$M$11:$AV$190*1))</f>
        <v>0</v>
      </c>
      <c r="AG489" s="68" cm="1">
        <f t="array" ref="AG489">SUMPRODUCT(('P2'!$M$8:$AV$8=AG$9)*('P2'!$B$11:$B$190=$B489)*('P2'!$M$11:$AV$190*1))</f>
        <v>0</v>
      </c>
      <c r="AH489" s="69" cm="1">
        <f t="array" ref="AH489">SUMPRODUCT(('P2'!$M$8:$AV$8=AH$9)*('P2'!$B$11:$B$190=$B489)*('P2'!$M$11:$AV$190*1))</f>
        <v>0</v>
      </c>
      <c r="AI489" s="67" cm="1">
        <f t="array" ref="AI489">SUMPRODUCT(('P2'!$M$8:$AV$8=AI$9)*('P2'!$B$11:$B$190=$B489)*('P2'!$M$11:$AV$190*1))</f>
        <v>0</v>
      </c>
      <c r="AJ489" s="68" cm="1">
        <f t="array" ref="AJ489">SUMPRODUCT(('P2'!$M$8:$AV$8=AJ$9)*('P2'!$B$11:$B$190=$B489)*('P2'!$M$11:$AV$190*1))</f>
        <v>0</v>
      </c>
      <c r="AK489" s="69" cm="1">
        <f t="array" ref="AK489">SUMPRODUCT(('P2'!$M$8:$AV$8=AK$9)*('P2'!$B$11:$B$190=$B489)*('P2'!$M$11:$AV$190*1))</f>
        <v>0</v>
      </c>
      <c r="AL489" s="67" cm="1">
        <f t="array" ref="AL489">SUMPRODUCT(('P2'!$M$8:$AV$8=AL$9)*('P2'!$B$11:$B$190=$B489)*('P2'!$M$11:$AV$190*1))</f>
        <v>0</v>
      </c>
      <c r="AM489" s="68" cm="1">
        <f t="array" ref="AM489">SUMPRODUCT(('P2'!$M$8:$AV$8=AM$9)*('P2'!$B$11:$B$190=$B489)*('P2'!$M$11:$AV$190*1))</f>
        <v>0</v>
      </c>
      <c r="AN489" s="69" cm="1">
        <f t="array" ref="AN489">SUMPRODUCT(('P2'!$M$8:$AV$8=AN$9)*('P2'!$B$11:$B$190=$B489)*('P2'!$M$11:$AV$190*1))</f>
        <v>0</v>
      </c>
      <c r="AO489" s="67" cm="1">
        <f t="array" ref="AO489">SUMPRODUCT(('P2'!$M$8:$AV$8=AO$9)*('P2'!$B$11:$B$190=$B489)*('P2'!$M$11:$AV$190*1))</f>
        <v>0</v>
      </c>
      <c r="AP489" s="68" cm="1">
        <f t="array" ref="AP489">SUMPRODUCT(('P2'!$M$8:$AV$8=AP$9)*('P2'!$B$11:$B$190=$B489)*('P2'!$M$11:$AV$190*1))</f>
        <v>0</v>
      </c>
      <c r="AQ489" s="69" cm="1">
        <f t="array" ref="AQ489">SUMPRODUCT(('P2'!$M$8:$AV$8=AQ$9)*('P2'!$B$11:$B$190=$B489)*('P2'!$M$11:$AV$190*1))</f>
        <v>0</v>
      </c>
      <c r="AR489" s="67" cm="1">
        <f t="array" ref="AR489">SUMPRODUCT(('P2'!$M$8:$AV$8=AR$9)*('P2'!$B$11:$B$190=$B489)*('P2'!$M$11:$AV$190*1))</f>
        <v>0</v>
      </c>
      <c r="AS489" s="68" cm="1">
        <f t="array" ref="AS489">SUMPRODUCT(('P2'!$M$8:$AV$8=AS$9)*('P2'!$B$11:$B$190=$B489)*('P2'!$M$11:$AV$190*1))</f>
        <v>0</v>
      </c>
      <c r="AT489" s="69" cm="1">
        <f t="array" ref="AT489">SUMPRODUCT(('P2'!$M$8:$AV$8=AT$9)*('P2'!$B$11:$B$190=$B489)*('P2'!$M$11:$AV$190*1))</f>
        <v>0</v>
      </c>
      <c r="AU489" s="67" cm="1">
        <f t="array" ref="AU489">SUMPRODUCT(('P2'!$M$8:$AV$8=AU$9)*('P2'!$B$11:$B$190=$B489)*('P2'!$M$11:$AV$190*1))</f>
        <v>0</v>
      </c>
      <c r="AV489" s="68" cm="1">
        <f t="array" ref="AV489">SUMPRODUCT(('P2'!$M$8:$AV$8=AV$9)*('P2'!$B$11:$B$190=$B489)*('P2'!$M$11:$AV$190*1))</f>
        <v>0</v>
      </c>
      <c r="AW489" s="69" cm="1">
        <f t="array" ref="AW489">SUMPRODUCT(('P2'!$M$8:$AV$8=AW$9)*('P2'!$B$11:$B$190=$B489)*('P2'!$M$11:$AV$190*1))</f>
        <v>0</v>
      </c>
      <c r="AX489" s="67" cm="1">
        <f t="array" ref="AX489">SUMPRODUCT(('P2'!$M$8:$AV$8=AX$9)*('P2'!$B$11:$B$190=$B489)*('P2'!$M$11:$AV$190*1))</f>
        <v>0</v>
      </c>
      <c r="AY489" s="68" cm="1">
        <f t="array" ref="AY489">SUMPRODUCT(('P2'!$M$8:$AV$8=AY$9)*('P2'!$B$11:$B$190=$B489)*('P2'!$M$11:$AV$190*1))</f>
        <v>0</v>
      </c>
      <c r="AZ489" s="69" cm="1">
        <f t="array" ref="AZ489">SUMPRODUCT(('P2'!$M$8:$AV$8=AZ$9)*('P2'!$B$11:$B$190=$B489)*('P2'!$M$11:$AV$190*1))</f>
        <v>0</v>
      </c>
      <c r="BA489" s="26"/>
      <c r="BB489" s="381"/>
      <c r="BC489" s="382"/>
      <c r="BD489" s="26"/>
      <c r="BE489" s="381">
        <f t="shared" si="439"/>
        <v>0</v>
      </c>
      <c r="BF489" s="383">
        <f t="shared" si="440"/>
        <v>0</v>
      </c>
      <c r="BG489" s="26"/>
      <c r="BH489" s="381">
        <f t="shared" si="441"/>
        <v>0</v>
      </c>
      <c r="BI489" s="383">
        <f t="shared" si="404"/>
        <v>0</v>
      </c>
    </row>
    <row r="490" spans="2:61" ht="14.5" hidden="1" customHeight="1" outlineLevel="1" x14ac:dyDescent="0.35">
      <c r="B490" s="61" t="s">
        <v>671</v>
      </c>
      <c r="C490" s="62">
        <f>IFERROR(VLOOKUP($B490,'P2'!$B:$AQ,2,FALSE),0)</f>
        <v>0</v>
      </c>
      <c r="D490" s="376">
        <f>IFERROR(VLOOKUP($B490,'P2'!$B:$AQ,3,FALSE),0)</f>
        <v>0</v>
      </c>
      <c r="E490" s="377">
        <f>IFERROR(VLOOKUP($B490,'P2'!$B:$AQ,4,FALSE),0)</f>
        <v>0</v>
      </c>
      <c r="F490" s="376">
        <f>IFERROR(VLOOKUP($B490,'P2'!$B:$AQ,5,FALSE),0)</f>
        <v>0</v>
      </c>
      <c r="G490" s="377">
        <f>IFERROR(VLOOKUP($B490,'P2'!$B:$AQ,6,FALSE),0)</f>
        <v>0</v>
      </c>
      <c r="H490" s="378">
        <f>IFERROR(VLOOKUP($B490,'P2'!$B:$AQ,7,FALSE),0)</f>
        <v>0</v>
      </c>
      <c r="I490" s="394">
        <f>IFERROR(VLOOKUP($B490,'P2'!$B:$AQ,8,FALSE),0)</f>
        <v>0</v>
      </c>
      <c r="J490" s="395">
        <f>IFERROR(VLOOKUP($B490,'P2'!$B:$AQ,9,FALSE),0)</f>
        <v>0</v>
      </c>
      <c r="K490" s="392"/>
      <c r="L490" s="393"/>
      <c r="M490" s="68">
        <f t="shared" si="442"/>
        <v>0</v>
      </c>
      <c r="N490" s="393"/>
      <c r="O490" s="66">
        <f t="shared" si="443"/>
        <v>0</v>
      </c>
      <c r="P490" s="26"/>
      <c r="Q490" s="67" cm="1">
        <f t="array" ref="Q490">SUMPRODUCT(('P2'!$M$8:$AV$8=Q$9)*('P2'!$B$11:$B$190=$B490)*('P2'!$M$11:$AV$190*1))</f>
        <v>0</v>
      </c>
      <c r="R490" s="68" cm="1">
        <f t="array" ref="R490">SUMPRODUCT(('P2'!$M$8:$AV$8=R$9)*('P2'!$B$11:$B$190=$B490)*('P2'!$M$11:$AV$190*1))</f>
        <v>0</v>
      </c>
      <c r="S490" s="69" cm="1">
        <f t="array" ref="S490">SUMPRODUCT(('P2'!$M$8:$AV$8=S$9)*('P2'!$B$11:$B$190=$B490)*('P2'!$M$11:$AV$190*1))</f>
        <v>0</v>
      </c>
      <c r="T490" s="67" cm="1">
        <f t="array" ref="T490">SUMPRODUCT(('P2'!$M$8:$AV$8=T$9)*('P2'!$B$11:$B$190=$B490)*('P2'!$M$11:$AV$190*1))</f>
        <v>0</v>
      </c>
      <c r="U490" s="68" cm="1">
        <f t="array" ref="U490">SUMPRODUCT(('P2'!$M$8:$AV$8=U$9)*('P2'!$B$11:$B$190=$B490)*('P2'!$M$11:$AV$190*1))</f>
        <v>0</v>
      </c>
      <c r="V490" s="69" cm="1">
        <f t="array" ref="V490">SUMPRODUCT(('P2'!$M$8:$AV$8=V$9)*('P2'!$B$11:$B$190=$B490)*('P2'!$M$11:$AV$190*1))</f>
        <v>0</v>
      </c>
      <c r="W490" s="67" cm="1">
        <f t="array" ref="W490">SUMPRODUCT(('P2'!$M$8:$AV$8=W$9)*('P2'!$B$11:$B$190=$B490)*('P2'!$M$11:$AV$190*1))</f>
        <v>0</v>
      </c>
      <c r="X490" s="68" cm="1">
        <f t="array" ref="X490">SUMPRODUCT(('P2'!$M$8:$AV$8=X$9)*('P2'!$B$11:$B$190=$B490)*('P2'!$M$11:$AV$190*1))</f>
        <v>0</v>
      </c>
      <c r="Y490" s="69" cm="1">
        <f t="array" ref="Y490">SUMPRODUCT(('P2'!$M$8:$AV$8=Y$9)*('P2'!$B$11:$B$190=$B490)*('P2'!$M$11:$AV$190*1))</f>
        <v>0</v>
      </c>
      <c r="Z490" s="67" cm="1">
        <f t="array" ref="Z490">SUMPRODUCT(('P2'!$M$8:$AV$8=Z$9)*('P2'!$B$11:$B$190=$B490)*('P2'!$M$11:$AV$190*1))</f>
        <v>0</v>
      </c>
      <c r="AA490" s="68" cm="1">
        <f t="array" ref="AA490">SUMPRODUCT(('P2'!$M$8:$AV$8=AA$9)*('P2'!$B$11:$B$190=$B490)*('P2'!$M$11:$AV$190*1))</f>
        <v>0</v>
      </c>
      <c r="AB490" s="69" cm="1">
        <f t="array" ref="AB490">SUMPRODUCT(('P2'!$M$8:$AV$8=AB$9)*('P2'!$B$11:$B$190=$B490)*('P2'!$M$11:$AV$190*1))</f>
        <v>0</v>
      </c>
      <c r="AC490" s="67" cm="1">
        <f t="array" ref="AC490">SUMPRODUCT(('P2'!$M$8:$AV$8=AC$9)*('P2'!$B$11:$B$190=$B490)*('P2'!$M$11:$AV$190*1))</f>
        <v>0</v>
      </c>
      <c r="AD490" s="68" cm="1">
        <f t="array" ref="AD490">SUMPRODUCT(('P2'!$M$8:$AV$8=AD$9)*('P2'!$B$11:$B$190=$B490)*('P2'!$M$11:$AV$190*1))</f>
        <v>0</v>
      </c>
      <c r="AE490" s="69" cm="1">
        <f t="array" ref="AE490">SUMPRODUCT(('P2'!$M$8:$AV$8=AE$9)*('P2'!$B$11:$B$190=$B490)*('P2'!$M$11:$AV$190*1))</f>
        <v>0</v>
      </c>
      <c r="AF490" s="67" cm="1">
        <f t="array" ref="AF490">SUMPRODUCT(('P2'!$M$8:$AV$8=AF$9)*('P2'!$B$11:$B$190=$B490)*('P2'!$M$11:$AV$190*1))</f>
        <v>0</v>
      </c>
      <c r="AG490" s="68" cm="1">
        <f t="array" ref="AG490">SUMPRODUCT(('P2'!$M$8:$AV$8=AG$9)*('P2'!$B$11:$B$190=$B490)*('P2'!$M$11:$AV$190*1))</f>
        <v>0</v>
      </c>
      <c r="AH490" s="69" cm="1">
        <f t="array" ref="AH490">SUMPRODUCT(('P2'!$M$8:$AV$8=AH$9)*('P2'!$B$11:$B$190=$B490)*('P2'!$M$11:$AV$190*1))</f>
        <v>0</v>
      </c>
      <c r="AI490" s="67" cm="1">
        <f t="array" ref="AI490">SUMPRODUCT(('P2'!$M$8:$AV$8=AI$9)*('P2'!$B$11:$B$190=$B490)*('P2'!$M$11:$AV$190*1))</f>
        <v>0</v>
      </c>
      <c r="AJ490" s="68" cm="1">
        <f t="array" ref="AJ490">SUMPRODUCT(('P2'!$M$8:$AV$8=AJ$9)*('P2'!$B$11:$B$190=$B490)*('P2'!$M$11:$AV$190*1))</f>
        <v>0</v>
      </c>
      <c r="AK490" s="69" cm="1">
        <f t="array" ref="AK490">SUMPRODUCT(('P2'!$M$8:$AV$8=AK$9)*('P2'!$B$11:$B$190=$B490)*('P2'!$M$11:$AV$190*1))</f>
        <v>0</v>
      </c>
      <c r="AL490" s="67" cm="1">
        <f t="array" ref="AL490">SUMPRODUCT(('P2'!$M$8:$AV$8=AL$9)*('P2'!$B$11:$B$190=$B490)*('P2'!$M$11:$AV$190*1))</f>
        <v>0</v>
      </c>
      <c r="AM490" s="68" cm="1">
        <f t="array" ref="AM490">SUMPRODUCT(('P2'!$M$8:$AV$8=AM$9)*('P2'!$B$11:$B$190=$B490)*('P2'!$M$11:$AV$190*1))</f>
        <v>0</v>
      </c>
      <c r="AN490" s="69" cm="1">
        <f t="array" ref="AN490">SUMPRODUCT(('P2'!$M$8:$AV$8=AN$9)*('P2'!$B$11:$B$190=$B490)*('P2'!$M$11:$AV$190*1))</f>
        <v>0</v>
      </c>
      <c r="AO490" s="67" cm="1">
        <f t="array" ref="AO490">SUMPRODUCT(('P2'!$M$8:$AV$8=AO$9)*('P2'!$B$11:$B$190=$B490)*('P2'!$M$11:$AV$190*1))</f>
        <v>0</v>
      </c>
      <c r="AP490" s="68" cm="1">
        <f t="array" ref="AP490">SUMPRODUCT(('P2'!$M$8:$AV$8=AP$9)*('P2'!$B$11:$B$190=$B490)*('P2'!$M$11:$AV$190*1))</f>
        <v>0</v>
      </c>
      <c r="AQ490" s="69" cm="1">
        <f t="array" ref="AQ490">SUMPRODUCT(('P2'!$M$8:$AV$8=AQ$9)*('P2'!$B$11:$B$190=$B490)*('P2'!$M$11:$AV$190*1))</f>
        <v>0</v>
      </c>
      <c r="AR490" s="67" cm="1">
        <f t="array" ref="AR490">SUMPRODUCT(('P2'!$M$8:$AV$8=AR$9)*('P2'!$B$11:$B$190=$B490)*('P2'!$M$11:$AV$190*1))</f>
        <v>0</v>
      </c>
      <c r="AS490" s="68" cm="1">
        <f t="array" ref="AS490">SUMPRODUCT(('P2'!$M$8:$AV$8=AS$9)*('P2'!$B$11:$B$190=$B490)*('P2'!$M$11:$AV$190*1))</f>
        <v>0</v>
      </c>
      <c r="AT490" s="69" cm="1">
        <f t="array" ref="AT490">SUMPRODUCT(('P2'!$M$8:$AV$8=AT$9)*('P2'!$B$11:$B$190=$B490)*('P2'!$M$11:$AV$190*1))</f>
        <v>0</v>
      </c>
      <c r="AU490" s="67" cm="1">
        <f t="array" ref="AU490">SUMPRODUCT(('P2'!$M$8:$AV$8=AU$9)*('P2'!$B$11:$B$190=$B490)*('P2'!$M$11:$AV$190*1))</f>
        <v>0</v>
      </c>
      <c r="AV490" s="68" cm="1">
        <f t="array" ref="AV490">SUMPRODUCT(('P2'!$M$8:$AV$8=AV$9)*('P2'!$B$11:$B$190=$B490)*('P2'!$M$11:$AV$190*1))</f>
        <v>0</v>
      </c>
      <c r="AW490" s="69" cm="1">
        <f t="array" ref="AW490">SUMPRODUCT(('P2'!$M$8:$AV$8=AW$9)*('P2'!$B$11:$B$190=$B490)*('P2'!$M$11:$AV$190*1))</f>
        <v>0</v>
      </c>
      <c r="AX490" s="67" cm="1">
        <f t="array" ref="AX490">SUMPRODUCT(('P2'!$M$8:$AV$8=AX$9)*('P2'!$B$11:$B$190=$B490)*('P2'!$M$11:$AV$190*1))</f>
        <v>0</v>
      </c>
      <c r="AY490" s="68" cm="1">
        <f t="array" ref="AY490">SUMPRODUCT(('P2'!$M$8:$AV$8=AY$9)*('P2'!$B$11:$B$190=$B490)*('P2'!$M$11:$AV$190*1))</f>
        <v>0</v>
      </c>
      <c r="AZ490" s="69" cm="1">
        <f t="array" ref="AZ490">SUMPRODUCT(('P2'!$M$8:$AV$8=AZ$9)*('P2'!$B$11:$B$190=$B490)*('P2'!$M$11:$AV$190*1))</f>
        <v>0</v>
      </c>
      <c r="BA490" s="26"/>
      <c r="BB490" s="381"/>
      <c r="BC490" s="382"/>
      <c r="BD490" s="26"/>
      <c r="BE490" s="381">
        <f t="shared" si="439"/>
        <v>0</v>
      </c>
      <c r="BF490" s="383">
        <f t="shared" si="440"/>
        <v>0</v>
      </c>
      <c r="BG490" s="26"/>
      <c r="BH490" s="381">
        <f t="shared" si="441"/>
        <v>0</v>
      </c>
      <c r="BI490" s="383">
        <f t="shared" si="404"/>
        <v>0</v>
      </c>
    </row>
    <row r="491" spans="2:61" ht="14.5" hidden="1" customHeight="1" outlineLevel="1" x14ac:dyDescent="0.35">
      <c r="B491" s="61" t="s">
        <v>672</v>
      </c>
      <c r="C491" s="62">
        <f>IFERROR(VLOOKUP($B491,'P2'!$B:$AQ,2,FALSE),0)</f>
        <v>0</v>
      </c>
      <c r="D491" s="376">
        <f>IFERROR(VLOOKUP($B491,'P2'!$B:$AQ,3,FALSE),0)</f>
        <v>0</v>
      </c>
      <c r="E491" s="377">
        <f>IFERROR(VLOOKUP($B491,'P2'!$B:$AQ,4,FALSE),0)</f>
        <v>0</v>
      </c>
      <c r="F491" s="376">
        <f>IFERROR(VLOOKUP($B491,'P2'!$B:$AQ,5,FALSE),0)</f>
        <v>0</v>
      </c>
      <c r="G491" s="377">
        <f>IFERROR(VLOOKUP($B491,'P2'!$B:$AQ,6,FALSE),0)</f>
        <v>0</v>
      </c>
      <c r="H491" s="378">
        <f>IFERROR(VLOOKUP($B491,'P2'!$B:$AQ,7,FALSE),0)</f>
        <v>0</v>
      </c>
      <c r="I491" s="394">
        <f>IFERROR(VLOOKUP($B491,'P2'!$B:$AQ,8,FALSE),0)</f>
        <v>0</v>
      </c>
      <c r="J491" s="395">
        <f>IFERROR(VLOOKUP($B491,'P2'!$B:$AQ,9,FALSE),0)</f>
        <v>0</v>
      </c>
      <c r="K491" s="392"/>
      <c r="L491" s="393"/>
      <c r="M491" s="68">
        <f t="shared" si="442"/>
        <v>0</v>
      </c>
      <c r="N491" s="393"/>
      <c r="O491" s="66">
        <f t="shared" si="443"/>
        <v>0</v>
      </c>
      <c r="P491" s="26"/>
      <c r="Q491" s="67" cm="1">
        <f t="array" ref="Q491">SUMPRODUCT(('P2'!$M$8:$AV$8=Q$9)*('P2'!$B$11:$B$190=$B491)*('P2'!$M$11:$AV$190*1))</f>
        <v>0</v>
      </c>
      <c r="R491" s="68" cm="1">
        <f t="array" ref="R491">SUMPRODUCT(('P2'!$M$8:$AV$8=R$9)*('P2'!$B$11:$B$190=$B491)*('P2'!$M$11:$AV$190*1))</f>
        <v>0</v>
      </c>
      <c r="S491" s="69" cm="1">
        <f t="array" ref="S491">SUMPRODUCT(('P2'!$M$8:$AV$8=S$9)*('P2'!$B$11:$B$190=$B491)*('P2'!$M$11:$AV$190*1))</f>
        <v>0</v>
      </c>
      <c r="T491" s="67" cm="1">
        <f t="array" ref="T491">SUMPRODUCT(('P2'!$M$8:$AV$8=T$9)*('P2'!$B$11:$B$190=$B491)*('P2'!$M$11:$AV$190*1))</f>
        <v>0</v>
      </c>
      <c r="U491" s="68" cm="1">
        <f t="array" ref="U491">SUMPRODUCT(('P2'!$M$8:$AV$8=U$9)*('P2'!$B$11:$B$190=$B491)*('P2'!$M$11:$AV$190*1))</f>
        <v>0</v>
      </c>
      <c r="V491" s="69" cm="1">
        <f t="array" ref="V491">SUMPRODUCT(('P2'!$M$8:$AV$8=V$9)*('P2'!$B$11:$B$190=$B491)*('P2'!$M$11:$AV$190*1))</f>
        <v>0</v>
      </c>
      <c r="W491" s="67" cm="1">
        <f t="array" ref="W491">SUMPRODUCT(('P2'!$M$8:$AV$8=W$9)*('P2'!$B$11:$B$190=$B491)*('P2'!$M$11:$AV$190*1))</f>
        <v>0</v>
      </c>
      <c r="X491" s="68" cm="1">
        <f t="array" ref="X491">SUMPRODUCT(('P2'!$M$8:$AV$8=X$9)*('P2'!$B$11:$B$190=$B491)*('P2'!$M$11:$AV$190*1))</f>
        <v>0</v>
      </c>
      <c r="Y491" s="69" cm="1">
        <f t="array" ref="Y491">SUMPRODUCT(('P2'!$M$8:$AV$8=Y$9)*('P2'!$B$11:$B$190=$B491)*('P2'!$M$11:$AV$190*1))</f>
        <v>0</v>
      </c>
      <c r="Z491" s="67" cm="1">
        <f t="array" ref="Z491">SUMPRODUCT(('P2'!$M$8:$AV$8=Z$9)*('P2'!$B$11:$B$190=$B491)*('P2'!$M$11:$AV$190*1))</f>
        <v>0</v>
      </c>
      <c r="AA491" s="68" cm="1">
        <f t="array" ref="AA491">SUMPRODUCT(('P2'!$M$8:$AV$8=AA$9)*('P2'!$B$11:$B$190=$B491)*('P2'!$M$11:$AV$190*1))</f>
        <v>0</v>
      </c>
      <c r="AB491" s="69" cm="1">
        <f t="array" ref="AB491">SUMPRODUCT(('P2'!$M$8:$AV$8=AB$9)*('P2'!$B$11:$B$190=$B491)*('P2'!$M$11:$AV$190*1))</f>
        <v>0</v>
      </c>
      <c r="AC491" s="67" cm="1">
        <f t="array" ref="AC491">SUMPRODUCT(('P2'!$M$8:$AV$8=AC$9)*('P2'!$B$11:$B$190=$B491)*('P2'!$M$11:$AV$190*1))</f>
        <v>0</v>
      </c>
      <c r="AD491" s="68" cm="1">
        <f t="array" ref="AD491">SUMPRODUCT(('P2'!$M$8:$AV$8=AD$9)*('P2'!$B$11:$B$190=$B491)*('P2'!$M$11:$AV$190*1))</f>
        <v>0</v>
      </c>
      <c r="AE491" s="69" cm="1">
        <f t="array" ref="AE491">SUMPRODUCT(('P2'!$M$8:$AV$8=AE$9)*('P2'!$B$11:$B$190=$B491)*('P2'!$M$11:$AV$190*1))</f>
        <v>0</v>
      </c>
      <c r="AF491" s="67" cm="1">
        <f t="array" ref="AF491">SUMPRODUCT(('P2'!$M$8:$AV$8=AF$9)*('P2'!$B$11:$B$190=$B491)*('P2'!$M$11:$AV$190*1))</f>
        <v>0</v>
      </c>
      <c r="AG491" s="68" cm="1">
        <f t="array" ref="AG491">SUMPRODUCT(('P2'!$M$8:$AV$8=AG$9)*('P2'!$B$11:$B$190=$B491)*('P2'!$M$11:$AV$190*1))</f>
        <v>0</v>
      </c>
      <c r="AH491" s="69" cm="1">
        <f t="array" ref="AH491">SUMPRODUCT(('P2'!$M$8:$AV$8=AH$9)*('P2'!$B$11:$B$190=$B491)*('P2'!$M$11:$AV$190*1))</f>
        <v>0</v>
      </c>
      <c r="AI491" s="67" cm="1">
        <f t="array" ref="AI491">SUMPRODUCT(('P2'!$M$8:$AV$8=AI$9)*('P2'!$B$11:$B$190=$B491)*('P2'!$M$11:$AV$190*1))</f>
        <v>0</v>
      </c>
      <c r="AJ491" s="68" cm="1">
        <f t="array" ref="AJ491">SUMPRODUCT(('P2'!$M$8:$AV$8=AJ$9)*('P2'!$B$11:$B$190=$B491)*('P2'!$M$11:$AV$190*1))</f>
        <v>0</v>
      </c>
      <c r="AK491" s="69" cm="1">
        <f t="array" ref="AK491">SUMPRODUCT(('P2'!$M$8:$AV$8=AK$9)*('P2'!$B$11:$B$190=$B491)*('P2'!$M$11:$AV$190*1))</f>
        <v>0</v>
      </c>
      <c r="AL491" s="67" cm="1">
        <f t="array" ref="AL491">SUMPRODUCT(('P2'!$M$8:$AV$8=AL$9)*('P2'!$B$11:$B$190=$B491)*('P2'!$M$11:$AV$190*1))</f>
        <v>0</v>
      </c>
      <c r="AM491" s="68" cm="1">
        <f t="array" ref="AM491">SUMPRODUCT(('P2'!$M$8:$AV$8=AM$9)*('P2'!$B$11:$B$190=$B491)*('P2'!$M$11:$AV$190*1))</f>
        <v>0</v>
      </c>
      <c r="AN491" s="69" cm="1">
        <f t="array" ref="AN491">SUMPRODUCT(('P2'!$M$8:$AV$8=AN$9)*('P2'!$B$11:$B$190=$B491)*('P2'!$M$11:$AV$190*1))</f>
        <v>0</v>
      </c>
      <c r="AO491" s="67" cm="1">
        <f t="array" ref="AO491">SUMPRODUCT(('P2'!$M$8:$AV$8=AO$9)*('P2'!$B$11:$B$190=$B491)*('P2'!$M$11:$AV$190*1))</f>
        <v>0</v>
      </c>
      <c r="AP491" s="68" cm="1">
        <f t="array" ref="AP491">SUMPRODUCT(('P2'!$M$8:$AV$8=AP$9)*('P2'!$B$11:$B$190=$B491)*('P2'!$M$11:$AV$190*1))</f>
        <v>0</v>
      </c>
      <c r="AQ491" s="69" cm="1">
        <f t="array" ref="AQ491">SUMPRODUCT(('P2'!$M$8:$AV$8=AQ$9)*('P2'!$B$11:$B$190=$B491)*('P2'!$M$11:$AV$190*1))</f>
        <v>0</v>
      </c>
      <c r="AR491" s="67" cm="1">
        <f t="array" ref="AR491">SUMPRODUCT(('P2'!$M$8:$AV$8=AR$9)*('P2'!$B$11:$B$190=$B491)*('P2'!$M$11:$AV$190*1))</f>
        <v>0</v>
      </c>
      <c r="AS491" s="68" cm="1">
        <f t="array" ref="AS491">SUMPRODUCT(('P2'!$M$8:$AV$8=AS$9)*('P2'!$B$11:$B$190=$B491)*('P2'!$M$11:$AV$190*1))</f>
        <v>0</v>
      </c>
      <c r="AT491" s="69" cm="1">
        <f t="array" ref="AT491">SUMPRODUCT(('P2'!$M$8:$AV$8=AT$9)*('P2'!$B$11:$B$190=$B491)*('P2'!$M$11:$AV$190*1))</f>
        <v>0</v>
      </c>
      <c r="AU491" s="67" cm="1">
        <f t="array" ref="AU491">SUMPRODUCT(('P2'!$M$8:$AV$8=AU$9)*('P2'!$B$11:$B$190=$B491)*('P2'!$M$11:$AV$190*1))</f>
        <v>0</v>
      </c>
      <c r="AV491" s="68" cm="1">
        <f t="array" ref="AV491">SUMPRODUCT(('P2'!$M$8:$AV$8=AV$9)*('P2'!$B$11:$B$190=$B491)*('P2'!$M$11:$AV$190*1))</f>
        <v>0</v>
      </c>
      <c r="AW491" s="69" cm="1">
        <f t="array" ref="AW491">SUMPRODUCT(('P2'!$M$8:$AV$8=AW$9)*('P2'!$B$11:$B$190=$B491)*('P2'!$M$11:$AV$190*1))</f>
        <v>0</v>
      </c>
      <c r="AX491" s="67" cm="1">
        <f t="array" ref="AX491">SUMPRODUCT(('P2'!$M$8:$AV$8=AX$9)*('P2'!$B$11:$B$190=$B491)*('P2'!$M$11:$AV$190*1))</f>
        <v>0</v>
      </c>
      <c r="AY491" s="68" cm="1">
        <f t="array" ref="AY491">SUMPRODUCT(('P2'!$M$8:$AV$8=AY$9)*('P2'!$B$11:$B$190=$B491)*('P2'!$M$11:$AV$190*1))</f>
        <v>0</v>
      </c>
      <c r="AZ491" s="69" cm="1">
        <f t="array" ref="AZ491">SUMPRODUCT(('P2'!$M$8:$AV$8=AZ$9)*('P2'!$B$11:$B$190=$B491)*('P2'!$M$11:$AV$190*1))</f>
        <v>0</v>
      </c>
      <c r="BA491" s="26"/>
      <c r="BB491" s="381"/>
      <c r="BC491" s="382"/>
      <c r="BD491" s="26"/>
      <c r="BE491" s="381">
        <f t="shared" si="439"/>
        <v>0</v>
      </c>
      <c r="BF491" s="383">
        <f t="shared" si="440"/>
        <v>0</v>
      </c>
      <c r="BG491" s="26"/>
      <c r="BH491" s="381">
        <f t="shared" si="441"/>
        <v>0</v>
      </c>
      <c r="BI491" s="383">
        <f t="shared" si="404"/>
        <v>0</v>
      </c>
    </row>
    <row r="492" spans="2:61" ht="14.5" hidden="1" customHeight="1" outlineLevel="1" x14ac:dyDescent="0.35">
      <c r="B492" s="61" t="s">
        <v>673</v>
      </c>
      <c r="C492" s="62">
        <f>IFERROR(VLOOKUP($B492,'P2'!$B:$AQ,2,FALSE),0)</f>
        <v>0</v>
      </c>
      <c r="D492" s="376">
        <f>IFERROR(VLOOKUP($B492,'P2'!$B:$AQ,3,FALSE),0)</f>
        <v>0</v>
      </c>
      <c r="E492" s="377">
        <f>IFERROR(VLOOKUP($B492,'P2'!$B:$AQ,4,FALSE),0)</f>
        <v>0</v>
      </c>
      <c r="F492" s="376">
        <f>IFERROR(VLOOKUP($B492,'P2'!$B:$AQ,5,FALSE),0)</f>
        <v>0</v>
      </c>
      <c r="G492" s="377">
        <f>IFERROR(VLOOKUP($B492,'P2'!$B:$AQ,6,FALSE),0)</f>
        <v>0</v>
      </c>
      <c r="H492" s="378">
        <f>IFERROR(VLOOKUP($B492,'P2'!$B:$AQ,7,FALSE),0)</f>
        <v>0</v>
      </c>
      <c r="I492" s="394">
        <f>IFERROR(VLOOKUP($B492,'P2'!$B:$AQ,8,FALSE),0)</f>
        <v>0</v>
      </c>
      <c r="J492" s="395">
        <f>IFERROR(VLOOKUP($B492,'P2'!$B:$AQ,9,FALSE),0)</f>
        <v>0</v>
      </c>
      <c r="K492" s="392"/>
      <c r="L492" s="393"/>
      <c r="M492" s="68">
        <f t="shared" si="442"/>
        <v>0</v>
      </c>
      <c r="N492" s="393"/>
      <c r="O492" s="66">
        <f t="shared" si="443"/>
        <v>0</v>
      </c>
      <c r="P492" s="26"/>
      <c r="Q492" s="67" cm="1">
        <f t="array" ref="Q492">SUMPRODUCT(('P2'!$M$8:$AV$8=Q$9)*('P2'!$B$11:$B$190=$B492)*('P2'!$M$11:$AV$190*1))</f>
        <v>0</v>
      </c>
      <c r="R492" s="68" cm="1">
        <f t="array" ref="R492">SUMPRODUCT(('P2'!$M$8:$AV$8=R$9)*('P2'!$B$11:$B$190=$B492)*('P2'!$M$11:$AV$190*1))</f>
        <v>0</v>
      </c>
      <c r="S492" s="69" cm="1">
        <f t="array" ref="S492">SUMPRODUCT(('P2'!$M$8:$AV$8=S$9)*('P2'!$B$11:$B$190=$B492)*('P2'!$M$11:$AV$190*1))</f>
        <v>0</v>
      </c>
      <c r="T492" s="67" cm="1">
        <f t="array" ref="T492">SUMPRODUCT(('P2'!$M$8:$AV$8=T$9)*('P2'!$B$11:$B$190=$B492)*('P2'!$M$11:$AV$190*1))</f>
        <v>0</v>
      </c>
      <c r="U492" s="68" cm="1">
        <f t="array" ref="U492">SUMPRODUCT(('P2'!$M$8:$AV$8=U$9)*('P2'!$B$11:$B$190=$B492)*('P2'!$M$11:$AV$190*1))</f>
        <v>0</v>
      </c>
      <c r="V492" s="69" cm="1">
        <f t="array" ref="V492">SUMPRODUCT(('P2'!$M$8:$AV$8=V$9)*('P2'!$B$11:$B$190=$B492)*('P2'!$M$11:$AV$190*1))</f>
        <v>0</v>
      </c>
      <c r="W492" s="67" cm="1">
        <f t="array" ref="W492">SUMPRODUCT(('P2'!$M$8:$AV$8=W$9)*('P2'!$B$11:$B$190=$B492)*('P2'!$M$11:$AV$190*1))</f>
        <v>0</v>
      </c>
      <c r="X492" s="68" cm="1">
        <f t="array" ref="X492">SUMPRODUCT(('P2'!$M$8:$AV$8=X$9)*('P2'!$B$11:$B$190=$B492)*('P2'!$M$11:$AV$190*1))</f>
        <v>0</v>
      </c>
      <c r="Y492" s="69" cm="1">
        <f t="array" ref="Y492">SUMPRODUCT(('P2'!$M$8:$AV$8=Y$9)*('P2'!$B$11:$B$190=$B492)*('P2'!$M$11:$AV$190*1))</f>
        <v>0</v>
      </c>
      <c r="Z492" s="67" cm="1">
        <f t="array" ref="Z492">SUMPRODUCT(('P2'!$M$8:$AV$8=Z$9)*('P2'!$B$11:$B$190=$B492)*('P2'!$M$11:$AV$190*1))</f>
        <v>0</v>
      </c>
      <c r="AA492" s="68" cm="1">
        <f t="array" ref="AA492">SUMPRODUCT(('P2'!$M$8:$AV$8=AA$9)*('P2'!$B$11:$B$190=$B492)*('P2'!$M$11:$AV$190*1))</f>
        <v>0</v>
      </c>
      <c r="AB492" s="69" cm="1">
        <f t="array" ref="AB492">SUMPRODUCT(('P2'!$M$8:$AV$8=AB$9)*('P2'!$B$11:$B$190=$B492)*('P2'!$M$11:$AV$190*1))</f>
        <v>0</v>
      </c>
      <c r="AC492" s="67" cm="1">
        <f t="array" ref="AC492">SUMPRODUCT(('P2'!$M$8:$AV$8=AC$9)*('P2'!$B$11:$B$190=$B492)*('P2'!$M$11:$AV$190*1))</f>
        <v>0</v>
      </c>
      <c r="AD492" s="68" cm="1">
        <f t="array" ref="AD492">SUMPRODUCT(('P2'!$M$8:$AV$8=AD$9)*('P2'!$B$11:$B$190=$B492)*('P2'!$M$11:$AV$190*1))</f>
        <v>0</v>
      </c>
      <c r="AE492" s="69" cm="1">
        <f t="array" ref="AE492">SUMPRODUCT(('P2'!$M$8:$AV$8=AE$9)*('P2'!$B$11:$B$190=$B492)*('P2'!$M$11:$AV$190*1))</f>
        <v>0</v>
      </c>
      <c r="AF492" s="67" cm="1">
        <f t="array" ref="AF492">SUMPRODUCT(('P2'!$M$8:$AV$8=AF$9)*('P2'!$B$11:$B$190=$B492)*('P2'!$M$11:$AV$190*1))</f>
        <v>0</v>
      </c>
      <c r="AG492" s="68" cm="1">
        <f t="array" ref="AG492">SUMPRODUCT(('P2'!$M$8:$AV$8=AG$9)*('P2'!$B$11:$B$190=$B492)*('P2'!$M$11:$AV$190*1))</f>
        <v>0</v>
      </c>
      <c r="AH492" s="69" cm="1">
        <f t="array" ref="AH492">SUMPRODUCT(('P2'!$M$8:$AV$8=AH$9)*('P2'!$B$11:$B$190=$B492)*('P2'!$M$11:$AV$190*1))</f>
        <v>0</v>
      </c>
      <c r="AI492" s="67" cm="1">
        <f t="array" ref="AI492">SUMPRODUCT(('P2'!$M$8:$AV$8=AI$9)*('P2'!$B$11:$B$190=$B492)*('P2'!$M$11:$AV$190*1))</f>
        <v>0</v>
      </c>
      <c r="AJ492" s="68" cm="1">
        <f t="array" ref="AJ492">SUMPRODUCT(('P2'!$M$8:$AV$8=AJ$9)*('P2'!$B$11:$B$190=$B492)*('P2'!$M$11:$AV$190*1))</f>
        <v>0</v>
      </c>
      <c r="AK492" s="69" cm="1">
        <f t="array" ref="AK492">SUMPRODUCT(('P2'!$M$8:$AV$8=AK$9)*('P2'!$B$11:$B$190=$B492)*('P2'!$M$11:$AV$190*1))</f>
        <v>0</v>
      </c>
      <c r="AL492" s="67" cm="1">
        <f t="array" ref="AL492">SUMPRODUCT(('P2'!$M$8:$AV$8=AL$9)*('P2'!$B$11:$B$190=$B492)*('P2'!$M$11:$AV$190*1))</f>
        <v>0</v>
      </c>
      <c r="AM492" s="68" cm="1">
        <f t="array" ref="AM492">SUMPRODUCT(('P2'!$M$8:$AV$8=AM$9)*('P2'!$B$11:$B$190=$B492)*('P2'!$M$11:$AV$190*1))</f>
        <v>0</v>
      </c>
      <c r="AN492" s="69" cm="1">
        <f t="array" ref="AN492">SUMPRODUCT(('P2'!$M$8:$AV$8=AN$9)*('P2'!$B$11:$B$190=$B492)*('P2'!$M$11:$AV$190*1))</f>
        <v>0</v>
      </c>
      <c r="AO492" s="67" cm="1">
        <f t="array" ref="AO492">SUMPRODUCT(('P2'!$M$8:$AV$8=AO$9)*('P2'!$B$11:$B$190=$B492)*('P2'!$M$11:$AV$190*1))</f>
        <v>0</v>
      </c>
      <c r="AP492" s="68" cm="1">
        <f t="array" ref="AP492">SUMPRODUCT(('P2'!$M$8:$AV$8=AP$9)*('P2'!$B$11:$B$190=$B492)*('P2'!$M$11:$AV$190*1))</f>
        <v>0</v>
      </c>
      <c r="AQ492" s="69" cm="1">
        <f t="array" ref="AQ492">SUMPRODUCT(('P2'!$M$8:$AV$8=AQ$9)*('P2'!$B$11:$B$190=$B492)*('P2'!$M$11:$AV$190*1))</f>
        <v>0</v>
      </c>
      <c r="AR492" s="67" cm="1">
        <f t="array" ref="AR492">SUMPRODUCT(('P2'!$M$8:$AV$8=AR$9)*('P2'!$B$11:$B$190=$B492)*('P2'!$M$11:$AV$190*1))</f>
        <v>0</v>
      </c>
      <c r="AS492" s="68" cm="1">
        <f t="array" ref="AS492">SUMPRODUCT(('P2'!$M$8:$AV$8=AS$9)*('P2'!$B$11:$B$190=$B492)*('P2'!$M$11:$AV$190*1))</f>
        <v>0</v>
      </c>
      <c r="AT492" s="69" cm="1">
        <f t="array" ref="AT492">SUMPRODUCT(('P2'!$M$8:$AV$8=AT$9)*('P2'!$B$11:$B$190=$B492)*('P2'!$M$11:$AV$190*1))</f>
        <v>0</v>
      </c>
      <c r="AU492" s="67" cm="1">
        <f t="array" ref="AU492">SUMPRODUCT(('P2'!$M$8:$AV$8=AU$9)*('P2'!$B$11:$B$190=$B492)*('P2'!$M$11:$AV$190*1))</f>
        <v>0</v>
      </c>
      <c r="AV492" s="68" cm="1">
        <f t="array" ref="AV492">SUMPRODUCT(('P2'!$M$8:$AV$8=AV$9)*('P2'!$B$11:$B$190=$B492)*('P2'!$M$11:$AV$190*1))</f>
        <v>0</v>
      </c>
      <c r="AW492" s="69" cm="1">
        <f t="array" ref="AW492">SUMPRODUCT(('P2'!$M$8:$AV$8=AW$9)*('P2'!$B$11:$B$190=$B492)*('P2'!$M$11:$AV$190*1))</f>
        <v>0</v>
      </c>
      <c r="AX492" s="67" cm="1">
        <f t="array" ref="AX492">SUMPRODUCT(('P2'!$M$8:$AV$8=AX$9)*('P2'!$B$11:$B$190=$B492)*('P2'!$M$11:$AV$190*1))</f>
        <v>0</v>
      </c>
      <c r="AY492" s="68" cm="1">
        <f t="array" ref="AY492">SUMPRODUCT(('P2'!$M$8:$AV$8=AY$9)*('P2'!$B$11:$B$190=$B492)*('P2'!$M$11:$AV$190*1))</f>
        <v>0</v>
      </c>
      <c r="AZ492" s="69" cm="1">
        <f t="array" ref="AZ492">SUMPRODUCT(('P2'!$M$8:$AV$8=AZ$9)*('P2'!$B$11:$B$190=$B492)*('P2'!$M$11:$AV$190*1))</f>
        <v>0</v>
      </c>
      <c r="BA492" s="26"/>
      <c r="BB492" s="381"/>
      <c r="BC492" s="382"/>
      <c r="BD492" s="26"/>
      <c r="BE492" s="381">
        <f t="shared" si="439"/>
        <v>0</v>
      </c>
      <c r="BF492" s="383">
        <f t="shared" si="440"/>
        <v>0</v>
      </c>
      <c r="BG492" s="26"/>
      <c r="BH492" s="381">
        <f t="shared" si="441"/>
        <v>0</v>
      </c>
      <c r="BI492" s="383">
        <f t="shared" si="404"/>
        <v>0</v>
      </c>
    </row>
    <row r="493" spans="2:61" ht="14.5" hidden="1" customHeight="1" outlineLevel="1" x14ac:dyDescent="0.35">
      <c r="B493" s="61" t="s">
        <v>674</v>
      </c>
      <c r="C493" s="62">
        <f>IFERROR(VLOOKUP($B493,'P2'!$B:$AQ,2,FALSE),0)</f>
        <v>0</v>
      </c>
      <c r="D493" s="376">
        <f>IFERROR(VLOOKUP($B493,'P2'!$B:$AQ,3,FALSE),0)</f>
        <v>0</v>
      </c>
      <c r="E493" s="377">
        <f>IFERROR(VLOOKUP($B493,'P2'!$B:$AQ,4,FALSE),0)</f>
        <v>0</v>
      </c>
      <c r="F493" s="376">
        <f>IFERROR(VLOOKUP($B493,'P2'!$B:$AQ,5,FALSE),0)</f>
        <v>0</v>
      </c>
      <c r="G493" s="377">
        <f>IFERROR(VLOOKUP($B493,'P2'!$B:$AQ,6,FALSE),0)</f>
        <v>0</v>
      </c>
      <c r="H493" s="378">
        <f>IFERROR(VLOOKUP($B493,'P2'!$B:$AQ,7,FALSE),0)</f>
        <v>0</v>
      </c>
      <c r="I493" s="394">
        <f>IFERROR(VLOOKUP($B493,'P2'!$B:$AQ,8,FALSE),0)</f>
        <v>0</v>
      </c>
      <c r="J493" s="395">
        <f>IFERROR(VLOOKUP($B493,'P2'!$B:$AQ,9,FALSE),0)</f>
        <v>0</v>
      </c>
      <c r="K493" s="392"/>
      <c r="L493" s="393"/>
      <c r="M493" s="68">
        <f t="shared" si="442"/>
        <v>0</v>
      </c>
      <c r="N493" s="393"/>
      <c r="O493" s="66">
        <f t="shared" si="443"/>
        <v>0</v>
      </c>
      <c r="P493" s="26"/>
      <c r="Q493" s="67" cm="1">
        <f t="array" ref="Q493">SUMPRODUCT(('P2'!$M$8:$AV$8=Q$9)*('P2'!$B$11:$B$190=$B493)*('P2'!$M$11:$AV$190*1))</f>
        <v>0</v>
      </c>
      <c r="R493" s="68" cm="1">
        <f t="array" ref="R493">SUMPRODUCT(('P2'!$M$8:$AV$8=R$9)*('P2'!$B$11:$B$190=$B493)*('P2'!$M$11:$AV$190*1))</f>
        <v>0</v>
      </c>
      <c r="S493" s="69" cm="1">
        <f t="array" ref="S493">SUMPRODUCT(('P2'!$M$8:$AV$8=S$9)*('P2'!$B$11:$B$190=$B493)*('P2'!$M$11:$AV$190*1))</f>
        <v>0</v>
      </c>
      <c r="T493" s="67" cm="1">
        <f t="array" ref="T493">SUMPRODUCT(('P2'!$M$8:$AV$8=T$9)*('P2'!$B$11:$B$190=$B493)*('P2'!$M$11:$AV$190*1))</f>
        <v>0</v>
      </c>
      <c r="U493" s="68" cm="1">
        <f t="array" ref="U493">SUMPRODUCT(('P2'!$M$8:$AV$8=U$9)*('P2'!$B$11:$B$190=$B493)*('P2'!$M$11:$AV$190*1))</f>
        <v>0</v>
      </c>
      <c r="V493" s="69" cm="1">
        <f t="array" ref="V493">SUMPRODUCT(('P2'!$M$8:$AV$8=V$9)*('P2'!$B$11:$B$190=$B493)*('P2'!$M$11:$AV$190*1))</f>
        <v>0</v>
      </c>
      <c r="W493" s="67" cm="1">
        <f t="array" ref="W493">SUMPRODUCT(('P2'!$M$8:$AV$8=W$9)*('P2'!$B$11:$B$190=$B493)*('P2'!$M$11:$AV$190*1))</f>
        <v>0</v>
      </c>
      <c r="X493" s="68" cm="1">
        <f t="array" ref="X493">SUMPRODUCT(('P2'!$M$8:$AV$8=X$9)*('P2'!$B$11:$B$190=$B493)*('P2'!$M$11:$AV$190*1))</f>
        <v>0</v>
      </c>
      <c r="Y493" s="69" cm="1">
        <f t="array" ref="Y493">SUMPRODUCT(('P2'!$M$8:$AV$8=Y$9)*('P2'!$B$11:$B$190=$B493)*('P2'!$M$11:$AV$190*1))</f>
        <v>0</v>
      </c>
      <c r="Z493" s="67" cm="1">
        <f t="array" ref="Z493">SUMPRODUCT(('P2'!$M$8:$AV$8=Z$9)*('P2'!$B$11:$B$190=$B493)*('P2'!$M$11:$AV$190*1))</f>
        <v>0</v>
      </c>
      <c r="AA493" s="68" cm="1">
        <f t="array" ref="AA493">SUMPRODUCT(('P2'!$M$8:$AV$8=AA$9)*('P2'!$B$11:$B$190=$B493)*('P2'!$M$11:$AV$190*1))</f>
        <v>0</v>
      </c>
      <c r="AB493" s="69" cm="1">
        <f t="array" ref="AB493">SUMPRODUCT(('P2'!$M$8:$AV$8=AB$9)*('P2'!$B$11:$B$190=$B493)*('P2'!$M$11:$AV$190*1))</f>
        <v>0</v>
      </c>
      <c r="AC493" s="67" cm="1">
        <f t="array" ref="AC493">SUMPRODUCT(('P2'!$M$8:$AV$8=AC$9)*('P2'!$B$11:$B$190=$B493)*('P2'!$M$11:$AV$190*1))</f>
        <v>0</v>
      </c>
      <c r="AD493" s="68" cm="1">
        <f t="array" ref="AD493">SUMPRODUCT(('P2'!$M$8:$AV$8=AD$9)*('P2'!$B$11:$B$190=$B493)*('P2'!$M$11:$AV$190*1))</f>
        <v>0</v>
      </c>
      <c r="AE493" s="69" cm="1">
        <f t="array" ref="AE493">SUMPRODUCT(('P2'!$M$8:$AV$8=AE$9)*('P2'!$B$11:$B$190=$B493)*('P2'!$M$11:$AV$190*1))</f>
        <v>0</v>
      </c>
      <c r="AF493" s="67" cm="1">
        <f t="array" ref="AF493">SUMPRODUCT(('P2'!$M$8:$AV$8=AF$9)*('P2'!$B$11:$B$190=$B493)*('P2'!$M$11:$AV$190*1))</f>
        <v>0</v>
      </c>
      <c r="AG493" s="68" cm="1">
        <f t="array" ref="AG493">SUMPRODUCT(('P2'!$M$8:$AV$8=AG$9)*('P2'!$B$11:$B$190=$B493)*('P2'!$M$11:$AV$190*1))</f>
        <v>0</v>
      </c>
      <c r="AH493" s="69" cm="1">
        <f t="array" ref="AH493">SUMPRODUCT(('P2'!$M$8:$AV$8=AH$9)*('P2'!$B$11:$B$190=$B493)*('P2'!$M$11:$AV$190*1))</f>
        <v>0</v>
      </c>
      <c r="AI493" s="67" cm="1">
        <f t="array" ref="AI493">SUMPRODUCT(('P2'!$M$8:$AV$8=AI$9)*('P2'!$B$11:$B$190=$B493)*('P2'!$M$11:$AV$190*1))</f>
        <v>0</v>
      </c>
      <c r="AJ493" s="68" cm="1">
        <f t="array" ref="AJ493">SUMPRODUCT(('P2'!$M$8:$AV$8=AJ$9)*('P2'!$B$11:$B$190=$B493)*('P2'!$M$11:$AV$190*1))</f>
        <v>0</v>
      </c>
      <c r="AK493" s="69" cm="1">
        <f t="array" ref="AK493">SUMPRODUCT(('P2'!$M$8:$AV$8=AK$9)*('P2'!$B$11:$B$190=$B493)*('P2'!$M$11:$AV$190*1))</f>
        <v>0</v>
      </c>
      <c r="AL493" s="67" cm="1">
        <f t="array" ref="AL493">SUMPRODUCT(('P2'!$M$8:$AV$8=AL$9)*('P2'!$B$11:$B$190=$B493)*('P2'!$M$11:$AV$190*1))</f>
        <v>0</v>
      </c>
      <c r="AM493" s="68" cm="1">
        <f t="array" ref="AM493">SUMPRODUCT(('P2'!$M$8:$AV$8=AM$9)*('P2'!$B$11:$B$190=$B493)*('P2'!$M$11:$AV$190*1))</f>
        <v>0</v>
      </c>
      <c r="AN493" s="69" cm="1">
        <f t="array" ref="AN493">SUMPRODUCT(('P2'!$M$8:$AV$8=AN$9)*('P2'!$B$11:$B$190=$B493)*('P2'!$M$11:$AV$190*1))</f>
        <v>0</v>
      </c>
      <c r="AO493" s="67" cm="1">
        <f t="array" ref="AO493">SUMPRODUCT(('P2'!$M$8:$AV$8=AO$9)*('P2'!$B$11:$B$190=$B493)*('P2'!$M$11:$AV$190*1))</f>
        <v>0</v>
      </c>
      <c r="AP493" s="68" cm="1">
        <f t="array" ref="AP493">SUMPRODUCT(('P2'!$M$8:$AV$8=AP$9)*('P2'!$B$11:$B$190=$B493)*('P2'!$M$11:$AV$190*1))</f>
        <v>0</v>
      </c>
      <c r="AQ493" s="69" cm="1">
        <f t="array" ref="AQ493">SUMPRODUCT(('P2'!$M$8:$AV$8=AQ$9)*('P2'!$B$11:$B$190=$B493)*('P2'!$M$11:$AV$190*1))</f>
        <v>0</v>
      </c>
      <c r="AR493" s="67" cm="1">
        <f t="array" ref="AR493">SUMPRODUCT(('P2'!$M$8:$AV$8=AR$9)*('P2'!$B$11:$B$190=$B493)*('P2'!$M$11:$AV$190*1))</f>
        <v>0</v>
      </c>
      <c r="AS493" s="68" cm="1">
        <f t="array" ref="AS493">SUMPRODUCT(('P2'!$M$8:$AV$8=AS$9)*('P2'!$B$11:$B$190=$B493)*('P2'!$M$11:$AV$190*1))</f>
        <v>0</v>
      </c>
      <c r="AT493" s="69" cm="1">
        <f t="array" ref="AT493">SUMPRODUCT(('P2'!$M$8:$AV$8=AT$9)*('P2'!$B$11:$B$190=$B493)*('P2'!$M$11:$AV$190*1))</f>
        <v>0</v>
      </c>
      <c r="AU493" s="67" cm="1">
        <f t="array" ref="AU493">SUMPRODUCT(('P2'!$M$8:$AV$8=AU$9)*('P2'!$B$11:$B$190=$B493)*('P2'!$M$11:$AV$190*1))</f>
        <v>0</v>
      </c>
      <c r="AV493" s="68" cm="1">
        <f t="array" ref="AV493">SUMPRODUCT(('P2'!$M$8:$AV$8=AV$9)*('P2'!$B$11:$B$190=$B493)*('P2'!$M$11:$AV$190*1))</f>
        <v>0</v>
      </c>
      <c r="AW493" s="69" cm="1">
        <f t="array" ref="AW493">SUMPRODUCT(('P2'!$M$8:$AV$8=AW$9)*('P2'!$B$11:$B$190=$B493)*('P2'!$M$11:$AV$190*1))</f>
        <v>0</v>
      </c>
      <c r="AX493" s="67" cm="1">
        <f t="array" ref="AX493">SUMPRODUCT(('P2'!$M$8:$AV$8=AX$9)*('P2'!$B$11:$B$190=$B493)*('P2'!$M$11:$AV$190*1))</f>
        <v>0</v>
      </c>
      <c r="AY493" s="68" cm="1">
        <f t="array" ref="AY493">SUMPRODUCT(('P2'!$M$8:$AV$8=AY$9)*('P2'!$B$11:$B$190=$B493)*('P2'!$M$11:$AV$190*1))</f>
        <v>0</v>
      </c>
      <c r="AZ493" s="69" cm="1">
        <f t="array" ref="AZ493">SUMPRODUCT(('P2'!$M$8:$AV$8=AZ$9)*('P2'!$B$11:$B$190=$B493)*('P2'!$M$11:$AV$190*1))</f>
        <v>0</v>
      </c>
      <c r="BA493" s="26"/>
      <c r="BB493" s="381"/>
      <c r="BC493" s="382"/>
      <c r="BD493" s="26"/>
      <c r="BE493" s="381">
        <f t="shared" si="439"/>
        <v>0</v>
      </c>
      <c r="BF493" s="383">
        <f t="shared" si="440"/>
        <v>0</v>
      </c>
      <c r="BG493" s="26"/>
      <c r="BH493" s="381">
        <f t="shared" si="441"/>
        <v>0</v>
      </c>
      <c r="BI493" s="383">
        <f t="shared" si="404"/>
        <v>0</v>
      </c>
    </row>
    <row r="494" spans="2:61" ht="12" hidden="1" customHeight="1" outlineLevel="1" x14ac:dyDescent="0.35">
      <c r="B494" s="61" t="s">
        <v>675</v>
      </c>
      <c r="C494" s="62">
        <f>IFERROR(VLOOKUP($B494,'P2'!$B:$AQ,2,FALSE),0)</f>
        <v>0</v>
      </c>
      <c r="D494" s="376">
        <f>IFERROR(VLOOKUP($B494,'P2'!$B:$AQ,3,FALSE),0)</f>
        <v>0</v>
      </c>
      <c r="E494" s="377">
        <f>IFERROR(VLOOKUP($B494,'P2'!$B:$AQ,4,FALSE),0)</f>
        <v>0</v>
      </c>
      <c r="F494" s="376">
        <f>IFERROR(VLOOKUP($B494,'P2'!$B:$AQ,5,FALSE),0)</f>
        <v>0</v>
      </c>
      <c r="G494" s="377">
        <f>IFERROR(VLOOKUP($B494,'P2'!$B:$AQ,6,FALSE),0)</f>
        <v>0</v>
      </c>
      <c r="H494" s="378">
        <f>IFERROR(VLOOKUP($B494,'P2'!$B:$AQ,7,FALSE),0)</f>
        <v>0</v>
      </c>
      <c r="I494" s="394">
        <f>IFERROR(VLOOKUP($B494,'P2'!$B:$AQ,8,FALSE),0)</f>
        <v>0</v>
      </c>
      <c r="J494" s="395">
        <f>IFERROR(VLOOKUP($B494,'P2'!$B:$AQ,9,FALSE),0)</f>
        <v>0</v>
      </c>
      <c r="K494" s="392"/>
      <c r="L494" s="393"/>
      <c r="M494" s="68">
        <f t="shared" si="442"/>
        <v>0</v>
      </c>
      <c r="N494" s="393"/>
      <c r="O494" s="66">
        <f t="shared" si="443"/>
        <v>0</v>
      </c>
      <c r="P494" s="26"/>
      <c r="Q494" s="67" cm="1">
        <f t="array" ref="Q494">SUMPRODUCT(('P2'!$M$8:$AV$8=Q$9)*('P2'!$B$11:$B$190=$B494)*('P2'!$M$11:$AV$190*1))</f>
        <v>0</v>
      </c>
      <c r="R494" s="68" cm="1">
        <f t="array" ref="R494">SUMPRODUCT(('P2'!$M$8:$AV$8=R$9)*('P2'!$B$11:$B$190=$B494)*('P2'!$M$11:$AV$190*1))</f>
        <v>0</v>
      </c>
      <c r="S494" s="69" cm="1">
        <f t="array" ref="S494">SUMPRODUCT(('P2'!$M$8:$AV$8=S$9)*('P2'!$B$11:$B$190=$B494)*('P2'!$M$11:$AV$190*1))</f>
        <v>0</v>
      </c>
      <c r="T494" s="67" cm="1">
        <f t="array" ref="T494">SUMPRODUCT(('P2'!$M$8:$AV$8=T$9)*('P2'!$B$11:$B$190=$B494)*('P2'!$M$11:$AV$190*1))</f>
        <v>0</v>
      </c>
      <c r="U494" s="68" cm="1">
        <f t="array" ref="U494">SUMPRODUCT(('P2'!$M$8:$AV$8=U$9)*('P2'!$B$11:$B$190=$B494)*('P2'!$M$11:$AV$190*1))</f>
        <v>0</v>
      </c>
      <c r="V494" s="69" cm="1">
        <f t="array" ref="V494">SUMPRODUCT(('P2'!$M$8:$AV$8=V$9)*('P2'!$B$11:$B$190=$B494)*('P2'!$M$11:$AV$190*1))</f>
        <v>0</v>
      </c>
      <c r="W494" s="67" cm="1">
        <f t="array" ref="W494">SUMPRODUCT(('P2'!$M$8:$AV$8=W$9)*('P2'!$B$11:$B$190=$B494)*('P2'!$M$11:$AV$190*1))</f>
        <v>0</v>
      </c>
      <c r="X494" s="68" cm="1">
        <f t="array" ref="X494">SUMPRODUCT(('P2'!$M$8:$AV$8=X$9)*('P2'!$B$11:$B$190=$B494)*('P2'!$M$11:$AV$190*1))</f>
        <v>0</v>
      </c>
      <c r="Y494" s="69" cm="1">
        <f t="array" ref="Y494">SUMPRODUCT(('P2'!$M$8:$AV$8=Y$9)*('P2'!$B$11:$B$190=$B494)*('P2'!$M$11:$AV$190*1))</f>
        <v>0</v>
      </c>
      <c r="Z494" s="67" cm="1">
        <f t="array" ref="Z494">SUMPRODUCT(('P2'!$M$8:$AV$8=Z$9)*('P2'!$B$11:$B$190=$B494)*('P2'!$M$11:$AV$190*1))</f>
        <v>0</v>
      </c>
      <c r="AA494" s="68" cm="1">
        <f t="array" ref="AA494">SUMPRODUCT(('P2'!$M$8:$AV$8=AA$9)*('P2'!$B$11:$B$190=$B494)*('P2'!$M$11:$AV$190*1))</f>
        <v>0</v>
      </c>
      <c r="AB494" s="69" cm="1">
        <f t="array" ref="AB494">SUMPRODUCT(('P2'!$M$8:$AV$8=AB$9)*('P2'!$B$11:$B$190=$B494)*('P2'!$M$11:$AV$190*1))</f>
        <v>0</v>
      </c>
      <c r="AC494" s="67" cm="1">
        <f t="array" ref="AC494">SUMPRODUCT(('P2'!$M$8:$AV$8=AC$9)*('P2'!$B$11:$B$190=$B494)*('P2'!$M$11:$AV$190*1))</f>
        <v>0</v>
      </c>
      <c r="AD494" s="68" cm="1">
        <f t="array" ref="AD494">SUMPRODUCT(('P2'!$M$8:$AV$8=AD$9)*('P2'!$B$11:$B$190=$B494)*('P2'!$M$11:$AV$190*1))</f>
        <v>0</v>
      </c>
      <c r="AE494" s="69" cm="1">
        <f t="array" ref="AE494">SUMPRODUCT(('P2'!$M$8:$AV$8=AE$9)*('P2'!$B$11:$B$190=$B494)*('P2'!$M$11:$AV$190*1))</f>
        <v>0</v>
      </c>
      <c r="AF494" s="67" cm="1">
        <f t="array" ref="AF494">SUMPRODUCT(('P2'!$M$8:$AV$8=AF$9)*('P2'!$B$11:$B$190=$B494)*('P2'!$M$11:$AV$190*1))</f>
        <v>0</v>
      </c>
      <c r="AG494" s="68" cm="1">
        <f t="array" ref="AG494">SUMPRODUCT(('P2'!$M$8:$AV$8=AG$9)*('P2'!$B$11:$B$190=$B494)*('P2'!$M$11:$AV$190*1))</f>
        <v>0</v>
      </c>
      <c r="AH494" s="69" cm="1">
        <f t="array" ref="AH494">SUMPRODUCT(('P2'!$M$8:$AV$8=AH$9)*('P2'!$B$11:$B$190=$B494)*('P2'!$M$11:$AV$190*1))</f>
        <v>0</v>
      </c>
      <c r="AI494" s="67" cm="1">
        <f t="array" ref="AI494">SUMPRODUCT(('P2'!$M$8:$AV$8=AI$9)*('P2'!$B$11:$B$190=$B494)*('P2'!$M$11:$AV$190*1))</f>
        <v>0</v>
      </c>
      <c r="AJ494" s="68" cm="1">
        <f t="array" ref="AJ494">SUMPRODUCT(('P2'!$M$8:$AV$8=AJ$9)*('P2'!$B$11:$B$190=$B494)*('P2'!$M$11:$AV$190*1))</f>
        <v>0</v>
      </c>
      <c r="AK494" s="69" cm="1">
        <f t="array" ref="AK494">SUMPRODUCT(('P2'!$M$8:$AV$8=AK$9)*('P2'!$B$11:$B$190=$B494)*('P2'!$M$11:$AV$190*1))</f>
        <v>0</v>
      </c>
      <c r="AL494" s="67" cm="1">
        <f t="array" ref="AL494">SUMPRODUCT(('P2'!$M$8:$AV$8=AL$9)*('P2'!$B$11:$B$190=$B494)*('P2'!$M$11:$AV$190*1))</f>
        <v>0</v>
      </c>
      <c r="AM494" s="68" cm="1">
        <f t="array" ref="AM494">SUMPRODUCT(('P2'!$M$8:$AV$8=AM$9)*('P2'!$B$11:$B$190=$B494)*('P2'!$M$11:$AV$190*1))</f>
        <v>0</v>
      </c>
      <c r="AN494" s="69" cm="1">
        <f t="array" ref="AN494">SUMPRODUCT(('P2'!$M$8:$AV$8=AN$9)*('P2'!$B$11:$B$190=$B494)*('P2'!$M$11:$AV$190*1))</f>
        <v>0</v>
      </c>
      <c r="AO494" s="67" cm="1">
        <f t="array" ref="AO494">SUMPRODUCT(('P2'!$M$8:$AV$8=AO$9)*('P2'!$B$11:$B$190=$B494)*('P2'!$M$11:$AV$190*1))</f>
        <v>0</v>
      </c>
      <c r="AP494" s="68" cm="1">
        <f t="array" ref="AP494">SUMPRODUCT(('P2'!$M$8:$AV$8=AP$9)*('P2'!$B$11:$B$190=$B494)*('P2'!$M$11:$AV$190*1))</f>
        <v>0</v>
      </c>
      <c r="AQ494" s="69" cm="1">
        <f t="array" ref="AQ494">SUMPRODUCT(('P2'!$M$8:$AV$8=AQ$9)*('P2'!$B$11:$B$190=$B494)*('P2'!$M$11:$AV$190*1))</f>
        <v>0</v>
      </c>
      <c r="AR494" s="67" cm="1">
        <f t="array" ref="AR494">SUMPRODUCT(('P2'!$M$8:$AV$8=AR$9)*('P2'!$B$11:$B$190=$B494)*('P2'!$M$11:$AV$190*1))</f>
        <v>0</v>
      </c>
      <c r="AS494" s="68" cm="1">
        <f t="array" ref="AS494">SUMPRODUCT(('P2'!$M$8:$AV$8=AS$9)*('P2'!$B$11:$B$190=$B494)*('P2'!$M$11:$AV$190*1))</f>
        <v>0</v>
      </c>
      <c r="AT494" s="69" cm="1">
        <f t="array" ref="AT494">SUMPRODUCT(('P2'!$M$8:$AV$8=AT$9)*('P2'!$B$11:$B$190=$B494)*('P2'!$M$11:$AV$190*1))</f>
        <v>0</v>
      </c>
      <c r="AU494" s="67" cm="1">
        <f t="array" ref="AU494">SUMPRODUCT(('P2'!$M$8:$AV$8=AU$9)*('P2'!$B$11:$B$190=$B494)*('P2'!$M$11:$AV$190*1))</f>
        <v>0</v>
      </c>
      <c r="AV494" s="68" cm="1">
        <f t="array" ref="AV494">SUMPRODUCT(('P2'!$M$8:$AV$8=AV$9)*('P2'!$B$11:$B$190=$B494)*('P2'!$M$11:$AV$190*1))</f>
        <v>0</v>
      </c>
      <c r="AW494" s="69" cm="1">
        <f t="array" ref="AW494">SUMPRODUCT(('P2'!$M$8:$AV$8=AW$9)*('P2'!$B$11:$B$190=$B494)*('P2'!$M$11:$AV$190*1))</f>
        <v>0</v>
      </c>
      <c r="AX494" s="67" cm="1">
        <f t="array" ref="AX494">SUMPRODUCT(('P2'!$M$8:$AV$8=AX$9)*('P2'!$B$11:$B$190=$B494)*('P2'!$M$11:$AV$190*1))</f>
        <v>0</v>
      </c>
      <c r="AY494" s="68" cm="1">
        <f t="array" ref="AY494">SUMPRODUCT(('P2'!$M$8:$AV$8=AY$9)*('P2'!$B$11:$B$190=$B494)*('P2'!$M$11:$AV$190*1))</f>
        <v>0</v>
      </c>
      <c r="AZ494" s="69" cm="1">
        <f t="array" ref="AZ494">SUMPRODUCT(('P2'!$M$8:$AV$8=AZ$9)*('P2'!$B$11:$B$190=$B494)*('P2'!$M$11:$AV$190*1))</f>
        <v>0</v>
      </c>
      <c r="BA494" s="26"/>
      <c r="BB494" s="381"/>
      <c r="BC494" s="382"/>
      <c r="BD494" s="26"/>
      <c r="BE494" s="381">
        <f t="shared" si="439"/>
        <v>0</v>
      </c>
      <c r="BF494" s="383">
        <f t="shared" si="440"/>
        <v>0</v>
      </c>
      <c r="BG494" s="26"/>
      <c r="BH494" s="381">
        <f t="shared" si="441"/>
        <v>0</v>
      </c>
      <c r="BI494" s="383">
        <f t="shared" si="404"/>
        <v>0</v>
      </c>
    </row>
    <row r="495" spans="2:61" ht="12" hidden="1" customHeight="1" outlineLevel="1" x14ac:dyDescent="0.35">
      <c r="B495" s="61" t="s">
        <v>676</v>
      </c>
      <c r="C495" s="62">
        <f>IFERROR(VLOOKUP($B495,'P2'!$B:$AQ,2,FALSE),0)</f>
        <v>0</v>
      </c>
      <c r="D495" s="376">
        <f>IFERROR(VLOOKUP($B495,'P2'!$B:$AQ,3,FALSE),0)</f>
        <v>0</v>
      </c>
      <c r="E495" s="377">
        <f>IFERROR(VLOOKUP($B495,'P2'!$B:$AQ,4,FALSE),0)</f>
        <v>0</v>
      </c>
      <c r="F495" s="376">
        <f>IFERROR(VLOOKUP($B495,'P2'!$B:$AQ,5,FALSE),0)</f>
        <v>0</v>
      </c>
      <c r="G495" s="377">
        <f>IFERROR(VLOOKUP($B495,'P2'!$B:$AQ,6,FALSE),0)</f>
        <v>0</v>
      </c>
      <c r="H495" s="378">
        <f>IFERROR(VLOOKUP($B495,'P2'!$B:$AQ,7,FALSE),0)</f>
        <v>0</v>
      </c>
      <c r="I495" s="394">
        <f>IFERROR(VLOOKUP($B495,'P2'!$B:$AQ,8,FALSE),0)</f>
        <v>0</v>
      </c>
      <c r="J495" s="395">
        <f>IFERROR(VLOOKUP($B495,'P2'!$B:$AQ,9,FALSE),0)</f>
        <v>0</v>
      </c>
      <c r="K495" s="392"/>
      <c r="L495" s="393"/>
      <c r="M495" s="68">
        <f t="shared" si="442"/>
        <v>0</v>
      </c>
      <c r="N495" s="393"/>
      <c r="O495" s="66">
        <f t="shared" si="443"/>
        <v>0</v>
      </c>
      <c r="P495" s="26"/>
      <c r="Q495" s="67" cm="1">
        <f t="array" ref="Q495">SUMPRODUCT(('P2'!$M$8:$AV$8=Q$9)*('P2'!$B$11:$B$190=$B495)*('P2'!$M$11:$AV$190*1))</f>
        <v>0</v>
      </c>
      <c r="R495" s="68" cm="1">
        <f t="array" ref="R495">SUMPRODUCT(('P2'!$M$8:$AV$8=R$9)*('P2'!$B$11:$B$190=$B495)*('P2'!$M$11:$AV$190*1))</f>
        <v>0</v>
      </c>
      <c r="S495" s="69" cm="1">
        <f t="array" ref="S495">SUMPRODUCT(('P2'!$M$8:$AV$8=S$9)*('P2'!$B$11:$B$190=$B495)*('P2'!$M$11:$AV$190*1))</f>
        <v>0</v>
      </c>
      <c r="T495" s="67" cm="1">
        <f t="array" ref="T495">SUMPRODUCT(('P2'!$M$8:$AV$8=T$9)*('P2'!$B$11:$B$190=$B495)*('P2'!$M$11:$AV$190*1))</f>
        <v>0</v>
      </c>
      <c r="U495" s="68" cm="1">
        <f t="array" ref="U495">SUMPRODUCT(('P2'!$M$8:$AV$8=U$9)*('P2'!$B$11:$B$190=$B495)*('P2'!$M$11:$AV$190*1))</f>
        <v>0</v>
      </c>
      <c r="V495" s="69" cm="1">
        <f t="array" ref="V495">SUMPRODUCT(('P2'!$M$8:$AV$8=V$9)*('P2'!$B$11:$B$190=$B495)*('P2'!$M$11:$AV$190*1))</f>
        <v>0</v>
      </c>
      <c r="W495" s="67" cm="1">
        <f t="array" ref="W495">SUMPRODUCT(('P2'!$M$8:$AV$8=W$9)*('P2'!$B$11:$B$190=$B495)*('P2'!$M$11:$AV$190*1))</f>
        <v>0</v>
      </c>
      <c r="X495" s="68" cm="1">
        <f t="array" ref="X495">SUMPRODUCT(('P2'!$M$8:$AV$8=X$9)*('P2'!$B$11:$B$190=$B495)*('P2'!$M$11:$AV$190*1))</f>
        <v>0</v>
      </c>
      <c r="Y495" s="69" cm="1">
        <f t="array" ref="Y495">SUMPRODUCT(('P2'!$M$8:$AV$8=Y$9)*('P2'!$B$11:$B$190=$B495)*('P2'!$M$11:$AV$190*1))</f>
        <v>0</v>
      </c>
      <c r="Z495" s="67" cm="1">
        <f t="array" ref="Z495">SUMPRODUCT(('P2'!$M$8:$AV$8=Z$9)*('P2'!$B$11:$B$190=$B495)*('P2'!$M$11:$AV$190*1))</f>
        <v>0</v>
      </c>
      <c r="AA495" s="68" cm="1">
        <f t="array" ref="AA495">SUMPRODUCT(('P2'!$M$8:$AV$8=AA$9)*('P2'!$B$11:$B$190=$B495)*('P2'!$M$11:$AV$190*1))</f>
        <v>0</v>
      </c>
      <c r="AB495" s="69" cm="1">
        <f t="array" ref="AB495">SUMPRODUCT(('P2'!$M$8:$AV$8=AB$9)*('P2'!$B$11:$B$190=$B495)*('P2'!$M$11:$AV$190*1))</f>
        <v>0</v>
      </c>
      <c r="AC495" s="67" cm="1">
        <f t="array" ref="AC495">SUMPRODUCT(('P2'!$M$8:$AV$8=AC$9)*('P2'!$B$11:$B$190=$B495)*('P2'!$M$11:$AV$190*1))</f>
        <v>0</v>
      </c>
      <c r="AD495" s="68" cm="1">
        <f t="array" ref="AD495">SUMPRODUCT(('P2'!$M$8:$AV$8=AD$9)*('P2'!$B$11:$B$190=$B495)*('P2'!$M$11:$AV$190*1))</f>
        <v>0</v>
      </c>
      <c r="AE495" s="69" cm="1">
        <f t="array" ref="AE495">SUMPRODUCT(('P2'!$M$8:$AV$8=AE$9)*('P2'!$B$11:$B$190=$B495)*('P2'!$M$11:$AV$190*1))</f>
        <v>0</v>
      </c>
      <c r="AF495" s="67" cm="1">
        <f t="array" ref="AF495">SUMPRODUCT(('P2'!$M$8:$AV$8=AF$9)*('P2'!$B$11:$B$190=$B495)*('P2'!$M$11:$AV$190*1))</f>
        <v>0</v>
      </c>
      <c r="AG495" s="68" cm="1">
        <f t="array" ref="AG495">SUMPRODUCT(('P2'!$M$8:$AV$8=AG$9)*('P2'!$B$11:$B$190=$B495)*('P2'!$M$11:$AV$190*1))</f>
        <v>0</v>
      </c>
      <c r="AH495" s="69" cm="1">
        <f t="array" ref="AH495">SUMPRODUCT(('P2'!$M$8:$AV$8=AH$9)*('P2'!$B$11:$B$190=$B495)*('P2'!$M$11:$AV$190*1))</f>
        <v>0</v>
      </c>
      <c r="AI495" s="67" cm="1">
        <f t="array" ref="AI495">SUMPRODUCT(('P2'!$M$8:$AV$8=AI$9)*('P2'!$B$11:$B$190=$B495)*('P2'!$M$11:$AV$190*1))</f>
        <v>0</v>
      </c>
      <c r="AJ495" s="68" cm="1">
        <f t="array" ref="AJ495">SUMPRODUCT(('P2'!$M$8:$AV$8=AJ$9)*('P2'!$B$11:$B$190=$B495)*('P2'!$M$11:$AV$190*1))</f>
        <v>0</v>
      </c>
      <c r="AK495" s="69" cm="1">
        <f t="array" ref="AK495">SUMPRODUCT(('P2'!$M$8:$AV$8=AK$9)*('P2'!$B$11:$B$190=$B495)*('P2'!$M$11:$AV$190*1))</f>
        <v>0</v>
      </c>
      <c r="AL495" s="67" cm="1">
        <f t="array" ref="AL495">SUMPRODUCT(('P2'!$M$8:$AV$8=AL$9)*('P2'!$B$11:$B$190=$B495)*('P2'!$M$11:$AV$190*1))</f>
        <v>0</v>
      </c>
      <c r="AM495" s="68" cm="1">
        <f t="array" ref="AM495">SUMPRODUCT(('P2'!$M$8:$AV$8=AM$9)*('P2'!$B$11:$B$190=$B495)*('P2'!$M$11:$AV$190*1))</f>
        <v>0</v>
      </c>
      <c r="AN495" s="69" cm="1">
        <f t="array" ref="AN495">SUMPRODUCT(('P2'!$M$8:$AV$8=AN$9)*('P2'!$B$11:$B$190=$B495)*('P2'!$M$11:$AV$190*1))</f>
        <v>0</v>
      </c>
      <c r="AO495" s="67" cm="1">
        <f t="array" ref="AO495">SUMPRODUCT(('P2'!$M$8:$AV$8=AO$9)*('P2'!$B$11:$B$190=$B495)*('P2'!$M$11:$AV$190*1))</f>
        <v>0</v>
      </c>
      <c r="AP495" s="68" cm="1">
        <f t="array" ref="AP495">SUMPRODUCT(('P2'!$M$8:$AV$8=AP$9)*('P2'!$B$11:$B$190=$B495)*('P2'!$M$11:$AV$190*1))</f>
        <v>0</v>
      </c>
      <c r="AQ495" s="69" cm="1">
        <f t="array" ref="AQ495">SUMPRODUCT(('P2'!$M$8:$AV$8=AQ$9)*('P2'!$B$11:$B$190=$B495)*('P2'!$M$11:$AV$190*1))</f>
        <v>0</v>
      </c>
      <c r="AR495" s="67" cm="1">
        <f t="array" ref="AR495">SUMPRODUCT(('P2'!$M$8:$AV$8=AR$9)*('P2'!$B$11:$B$190=$B495)*('P2'!$M$11:$AV$190*1))</f>
        <v>0</v>
      </c>
      <c r="AS495" s="68" cm="1">
        <f t="array" ref="AS495">SUMPRODUCT(('P2'!$M$8:$AV$8=AS$9)*('P2'!$B$11:$B$190=$B495)*('P2'!$M$11:$AV$190*1))</f>
        <v>0</v>
      </c>
      <c r="AT495" s="69" cm="1">
        <f t="array" ref="AT495">SUMPRODUCT(('P2'!$M$8:$AV$8=AT$9)*('P2'!$B$11:$B$190=$B495)*('P2'!$M$11:$AV$190*1))</f>
        <v>0</v>
      </c>
      <c r="AU495" s="67" cm="1">
        <f t="array" ref="AU495">SUMPRODUCT(('P2'!$M$8:$AV$8=AU$9)*('P2'!$B$11:$B$190=$B495)*('P2'!$M$11:$AV$190*1))</f>
        <v>0</v>
      </c>
      <c r="AV495" s="68" cm="1">
        <f t="array" ref="AV495">SUMPRODUCT(('P2'!$M$8:$AV$8=AV$9)*('P2'!$B$11:$B$190=$B495)*('P2'!$M$11:$AV$190*1))</f>
        <v>0</v>
      </c>
      <c r="AW495" s="69" cm="1">
        <f t="array" ref="AW495">SUMPRODUCT(('P2'!$M$8:$AV$8=AW$9)*('P2'!$B$11:$B$190=$B495)*('P2'!$M$11:$AV$190*1))</f>
        <v>0</v>
      </c>
      <c r="AX495" s="67" cm="1">
        <f t="array" ref="AX495">SUMPRODUCT(('P2'!$M$8:$AV$8=AX$9)*('P2'!$B$11:$B$190=$B495)*('P2'!$M$11:$AV$190*1))</f>
        <v>0</v>
      </c>
      <c r="AY495" s="68" cm="1">
        <f t="array" ref="AY495">SUMPRODUCT(('P2'!$M$8:$AV$8=AY$9)*('P2'!$B$11:$B$190=$B495)*('P2'!$M$11:$AV$190*1))</f>
        <v>0</v>
      </c>
      <c r="AZ495" s="69" cm="1">
        <f t="array" ref="AZ495">SUMPRODUCT(('P2'!$M$8:$AV$8=AZ$9)*('P2'!$B$11:$B$190=$B495)*('P2'!$M$11:$AV$190*1))</f>
        <v>0</v>
      </c>
      <c r="BA495" s="26"/>
      <c r="BB495" s="381"/>
      <c r="BC495" s="382"/>
      <c r="BD495" s="26"/>
      <c r="BE495" s="381">
        <f t="shared" si="439"/>
        <v>0</v>
      </c>
      <c r="BF495" s="383">
        <f t="shared" si="440"/>
        <v>0</v>
      </c>
      <c r="BG495" s="26"/>
      <c r="BH495" s="381">
        <f t="shared" si="441"/>
        <v>0</v>
      </c>
      <c r="BI495" s="383">
        <f t="shared" si="404"/>
        <v>0</v>
      </c>
    </row>
    <row r="496" spans="2:61" ht="14.5" collapsed="1" x14ac:dyDescent="0.35">
      <c r="B496" s="26"/>
      <c r="C496" s="363" t="str">
        <f>B5</f>
        <v>P3</v>
      </c>
      <c r="D496" s="364"/>
      <c r="E496" s="365"/>
      <c r="F496" s="366"/>
      <c r="G496" s="365"/>
      <c r="H496" s="367"/>
      <c r="I496" s="386"/>
      <c r="J496" s="369"/>
      <c r="K496" s="370"/>
      <c r="L496" s="371"/>
      <c r="M496" s="371"/>
      <c r="N496" s="371"/>
      <c r="O496" s="372"/>
      <c r="P496" s="50"/>
      <c r="Q496" s="387"/>
      <c r="R496" s="149"/>
      <c r="S496" s="419"/>
      <c r="T496" s="387"/>
      <c r="U496" s="149"/>
      <c r="V496" s="419"/>
      <c r="W496" s="387"/>
      <c r="X496" s="149"/>
      <c r="Y496" s="419"/>
      <c r="Z496" s="387"/>
      <c r="AA496" s="149"/>
      <c r="AB496" s="419"/>
      <c r="AC496" s="387"/>
      <c r="AD496" s="149"/>
      <c r="AE496" s="419"/>
      <c r="AF496" s="387"/>
      <c r="AG496" s="149"/>
      <c r="AH496" s="419"/>
      <c r="AI496" s="387"/>
      <c r="AJ496" s="149"/>
      <c r="AK496" s="419"/>
      <c r="AL496" s="387"/>
      <c r="AM496" s="149"/>
      <c r="AN496" s="419"/>
      <c r="AO496" s="387"/>
      <c r="AP496" s="149"/>
      <c r="AQ496" s="419"/>
      <c r="AR496" s="387"/>
      <c r="AS496" s="149"/>
      <c r="AT496" s="419"/>
      <c r="AU496" s="387"/>
      <c r="AV496" s="149"/>
      <c r="AW496" s="419"/>
      <c r="AX496" s="387"/>
      <c r="AY496" s="149"/>
      <c r="AZ496" s="419"/>
      <c r="BA496" s="26"/>
      <c r="BB496" s="375"/>
      <c r="BC496" s="400"/>
      <c r="BD496" s="26"/>
      <c r="BE496" s="375"/>
      <c r="BF496" s="374"/>
      <c r="BG496" s="26"/>
      <c r="BH496" s="375"/>
      <c r="BI496" s="374">
        <f t="shared" si="404"/>
        <v>0</v>
      </c>
    </row>
    <row r="497" spans="2:61" ht="14.5" x14ac:dyDescent="0.35">
      <c r="B497" s="61" t="s">
        <v>245</v>
      </c>
      <c r="C497" s="62">
        <f>IFERROR(VLOOKUP($B497,'P3'!$B:$AQ,2,FALSE),0)</f>
        <v>0</v>
      </c>
      <c r="D497" s="376">
        <f>IFERROR(VLOOKUP($B497,'P3'!$B:$AQ,3,FALSE),0)</f>
        <v>0</v>
      </c>
      <c r="E497" s="377">
        <f>IFERROR(VLOOKUP($B497,'P3'!$B:$AQ,4,FALSE),0)</f>
        <v>0</v>
      </c>
      <c r="F497" s="376">
        <f>IFERROR(VLOOKUP($B497,'P3'!$B:$AQ,5,FALSE),0)</f>
        <v>0</v>
      </c>
      <c r="G497" s="377">
        <f>IFERROR(VLOOKUP($B497,'P3'!$B:$AQ,6,FALSE),0)</f>
        <v>0</v>
      </c>
      <c r="H497" s="378">
        <f>IFERROR(VLOOKUP($B497,'P3'!$B:$AQ,7,FALSE),0)</f>
        <v>0</v>
      </c>
      <c r="I497" s="379">
        <f>IFERROR(VLOOKUP($B497,'P3'!$B:$AQ,8,FALSE),0)</f>
        <v>0</v>
      </c>
      <c r="J497" s="65">
        <f>IFERROR(VLOOKUP($B497,'P3'!$B:$AQ,9,FALSE),0)</f>
        <v>0</v>
      </c>
      <c r="K497" s="392"/>
      <c r="L497" s="393"/>
      <c r="M497" s="393"/>
      <c r="N497" s="68">
        <f t="shared" ref="N497" si="444">D497*F497*H497*J497</f>
        <v>0</v>
      </c>
      <c r="O497" s="66">
        <f>SUM(K497:N497)</f>
        <v>0</v>
      </c>
      <c r="P497" s="26"/>
      <c r="Q497" s="67" cm="1">
        <f t="array" ref="Q497">SUMPRODUCT(('P3'!$M$8:$AV$8=Q$9)*('P3'!$B$11:$B$190=$B497)*('P3'!$M$11:$AV$190*1))</f>
        <v>0</v>
      </c>
      <c r="R497" s="68" cm="1">
        <f t="array" ref="R497">SUMPRODUCT(('P3'!$M$8:$AV$8=R$9)*('P3'!$B$11:$B$190=$B497)*('P3'!$M$11:$AV$190*1))</f>
        <v>0</v>
      </c>
      <c r="S497" s="69" cm="1">
        <f t="array" ref="S497">SUMPRODUCT(('P3'!$M$8:$AV$8=S$9)*('P3'!$B$11:$B$190=$B497)*('P3'!$M$11:$AV$190*1))</f>
        <v>0</v>
      </c>
      <c r="T497" s="67" cm="1">
        <f t="array" ref="T497">SUMPRODUCT(('P3'!$M$8:$AV$8=T$9)*('P3'!$B$11:$B$190=$B497)*('P3'!$M$11:$AV$190*1))</f>
        <v>0</v>
      </c>
      <c r="U497" s="68" cm="1">
        <f t="array" ref="U497">SUMPRODUCT(('P3'!$M$8:$AV$8=U$9)*('P3'!$B$11:$B$190=$B497)*('P3'!$M$11:$AV$190*1))</f>
        <v>0</v>
      </c>
      <c r="V497" s="69" cm="1">
        <f t="array" ref="V497">SUMPRODUCT(('P3'!$M$8:$AV$8=V$9)*('P3'!$B$11:$B$190=$B497)*('P3'!$M$11:$AV$190*1))</f>
        <v>0</v>
      </c>
      <c r="W497" s="67" cm="1">
        <f t="array" ref="W497">SUMPRODUCT(('P3'!$M$8:$AV$8=W$9)*('P3'!$B$11:$B$190=$B497)*('P3'!$M$11:$AV$190*1))</f>
        <v>0</v>
      </c>
      <c r="X497" s="68" cm="1">
        <f t="array" ref="X497">SUMPRODUCT(('P3'!$M$8:$AV$8=X$9)*('P3'!$B$11:$B$190=$B497)*('P3'!$M$11:$AV$190*1))</f>
        <v>0</v>
      </c>
      <c r="Y497" s="69" cm="1">
        <f t="array" ref="Y497">SUMPRODUCT(('P3'!$M$8:$AV$8=Y$9)*('P3'!$B$11:$B$190=$B497)*('P3'!$M$11:$AV$190*1))</f>
        <v>0</v>
      </c>
      <c r="Z497" s="67" cm="1">
        <f t="array" ref="Z497">SUMPRODUCT(('P3'!$M$8:$AV$8=Z$9)*('P3'!$B$11:$B$190=$B497)*('P3'!$M$11:$AV$190*1))</f>
        <v>0</v>
      </c>
      <c r="AA497" s="68" cm="1">
        <f t="array" ref="AA497">SUMPRODUCT(('P3'!$M$8:$AV$8=AA$9)*('P3'!$B$11:$B$190=$B497)*('P3'!$M$11:$AV$190*1))</f>
        <v>0</v>
      </c>
      <c r="AB497" s="69" cm="1">
        <f t="array" ref="AB497">SUMPRODUCT(('P3'!$M$8:$AV$8=AB$9)*('P3'!$B$11:$B$190=$B497)*('P3'!$M$11:$AV$190*1))</f>
        <v>0</v>
      </c>
      <c r="AC497" s="67" cm="1">
        <f t="array" ref="AC497">SUMPRODUCT(('P3'!$M$8:$AV$8=AC$9)*('P3'!$B$11:$B$190=$B497)*('P3'!$M$11:$AV$190*1))</f>
        <v>0</v>
      </c>
      <c r="AD497" s="68" cm="1">
        <f t="array" ref="AD497">SUMPRODUCT(('P3'!$M$8:$AV$8=AD$9)*('P3'!$B$11:$B$190=$B497)*('P3'!$M$11:$AV$190*1))</f>
        <v>0</v>
      </c>
      <c r="AE497" s="69" cm="1">
        <f t="array" ref="AE497">SUMPRODUCT(('P3'!$M$8:$AV$8=AE$9)*('P3'!$B$11:$B$190=$B497)*('P3'!$M$11:$AV$190*1))</f>
        <v>0</v>
      </c>
      <c r="AF497" s="67" cm="1">
        <f t="array" ref="AF497">SUMPRODUCT(('P3'!$M$8:$AV$8=AF$9)*('P3'!$B$11:$B$190=$B497)*('P3'!$M$11:$AV$190*1))</f>
        <v>0</v>
      </c>
      <c r="AG497" s="68" cm="1">
        <f t="array" ref="AG497">SUMPRODUCT(('P3'!$M$8:$AV$8=AG$9)*('P3'!$B$11:$B$190=$B497)*('P3'!$M$11:$AV$190*1))</f>
        <v>0</v>
      </c>
      <c r="AH497" s="69" cm="1">
        <f t="array" ref="AH497">SUMPRODUCT(('P3'!$M$8:$AV$8=AH$9)*('P3'!$B$11:$B$190=$B497)*('P3'!$M$11:$AV$190*1))</f>
        <v>0</v>
      </c>
      <c r="AI497" s="67" cm="1">
        <f t="array" ref="AI497">SUMPRODUCT(('P3'!$M$8:$AV$8=AI$9)*('P3'!$B$11:$B$190=$B497)*('P3'!$M$11:$AV$190*1))</f>
        <v>0</v>
      </c>
      <c r="AJ497" s="68" cm="1">
        <f t="array" ref="AJ497">SUMPRODUCT(('P3'!$M$8:$AV$8=AJ$9)*('P3'!$B$11:$B$190=$B497)*('P3'!$M$11:$AV$190*1))</f>
        <v>0</v>
      </c>
      <c r="AK497" s="69" cm="1">
        <f t="array" ref="AK497">SUMPRODUCT(('P3'!$M$8:$AV$8=AK$9)*('P3'!$B$11:$B$190=$B497)*('P3'!$M$11:$AV$190*1))</f>
        <v>0</v>
      </c>
      <c r="AL497" s="67" cm="1">
        <f t="array" ref="AL497">SUMPRODUCT(('P3'!$M$8:$AV$8=AL$9)*('P3'!$B$11:$B$190=$B497)*('P3'!$M$11:$AV$190*1))</f>
        <v>0</v>
      </c>
      <c r="AM497" s="68" cm="1">
        <f t="array" ref="AM497">SUMPRODUCT(('P3'!$M$8:$AV$8=AM$9)*('P3'!$B$11:$B$190=$B497)*('P3'!$M$11:$AV$190*1))</f>
        <v>0</v>
      </c>
      <c r="AN497" s="69" cm="1">
        <f t="array" ref="AN497">SUMPRODUCT(('P3'!$M$8:$AV$8=AN$9)*('P3'!$B$11:$B$190=$B497)*('P3'!$M$11:$AV$190*1))</f>
        <v>0</v>
      </c>
      <c r="AO497" s="67" cm="1">
        <f t="array" ref="AO497">SUMPRODUCT(('P3'!$M$8:$AV$8=AO$9)*('P3'!$B$11:$B$190=$B497)*('P3'!$M$11:$AV$190*1))</f>
        <v>0</v>
      </c>
      <c r="AP497" s="68" cm="1">
        <f t="array" ref="AP497">SUMPRODUCT(('P3'!$M$8:$AV$8=AP$9)*('P3'!$B$11:$B$190=$B497)*('P3'!$M$11:$AV$190*1))</f>
        <v>0</v>
      </c>
      <c r="AQ497" s="69" cm="1">
        <f t="array" ref="AQ497">SUMPRODUCT(('P3'!$M$8:$AV$8=AQ$9)*('P3'!$B$11:$B$190=$B497)*('P3'!$M$11:$AV$190*1))</f>
        <v>0</v>
      </c>
      <c r="AR497" s="67" cm="1">
        <f t="array" ref="AR497">SUMPRODUCT(('P3'!$M$8:$AV$8=AR$9)*('P3'!$B$11:$B$190=$B497)*('P3'!$M$11:$AV$190*1))</f>
        <v>0</v>
      </c>
      <c r="AS497" s="68" cm="1">
        <f t="array" ref="AS497">SUMPRODUCT(('P3'!$M$8:$AV$8=AS$9)*('P3'!$B$11:$B$190=$B497)*('P3'!$M$11:$AV$190*1))</f>
        <v>0</v>
      </c>
      <c r="AT497" s="69" cm="1">
        <f t="array" ref="AT497">SUMPRODUCT(('P3'!$M$8:$AV$8=AT$9)*('P3'!$B$11:$B$190=$B497)*('P3'!$M$11:$AV$190*1))</f>
        <v>0</v>
      </c>
      <c r="AU497" s="67" cm="1">
        <f t="array" ref="AU497">SUMPRODUCT(('P3'!$M$8:$AV$8=AU$9)*('P3'!$B$11:$B$190=$B497)*('P3'!$M$11:$AV$190*1))</f>
        <v>0</v>
      </c>
      <c r="AV497" s="68" cm="1">
        <f t="array" ref="AV497">SUMPRODUCT(('P3'!$M$8:$AV$8=AV$9)*('P3'!$B$11:$B$190=$B497)*('P3'!$M$11:$AV$190*1))</f>
        <v>0</v>
      </c>
      <c r="AW497" s="69" cm="1">
        <f t="array" ref="AW497">SUMPRODUCT(('P3'!$M$8:$AV$8=AW$9)*('P3'!$B$11:$B$190=$B497)*('P3'!$M$11:$AV$190*1))</f>
        <v>0</v>
      </c>
      <c r="AX497" s="67" cm="1">
        <f t="array" ref="AX497">SUMPRODUCT(('P3'!$M$8:$AV$8=AX$9)*('P3'!$B$11:$B$190=$B497)*('P3'!$M$11:$AV$190*1))</f>
        <v>0</v>
      </c>
      <c r="AY497" s="68" cm="1">
        <f t="array" ref="AY497">SUMPRODUCT(('P3'!$M$8:$AV$8=AY$9)*('P3'!$B$11:$B$190=$B497)*('P3'!$M$11:$AV$190*1))</f>
        <v>0</v>
      </c>
      <c r="AZ497" s="69" cm="1">
        <f t="array" ref="AZ497">SUMPRODUCT(('P3'!$M$8:$AV$8=AZ$9)*('P3'!$B$11:$B$190=$B497)*('P3'!$M$11:$AV$190*1))</f>
        <v>0</v>
      </c>
      <c r="BA497" s="26"/>
      <c r="BB497" s="381"/>
      <c r="BC497" s="382"/>
      <c r="BD497" s="26"/>
      <c r="BE497" s="381">
        <f t="shared" ref="BE497:BE506" si="445">SUM(Q497:AZ497)</f>
        <v>0</v>
      </c>
      <c r="BF497" s="383">
        <f t="shared" ref="BF497:BF506" si="446">IFERROR(BE497/O497,0)</f>
        <v>0</v>
      </c>
      <c r="BG497" s="26"/>
      <c r="BH497" s="381">
        <f t="shared" ref="BH497:BH506" si="447">BB497+BE497</f>
        <v>0</v>
      </c>
      <c r="BI497" s="383">
        <f t="shared" si="404"/>
        <v>0</v>
      </c>
    </row>
    <row r="498" spans="2:61" ht="15" thickBot="1" x14ac:dyDescent="0.4">
      <c r="B498" s="61" t="s">
        <v>246</v>
      </c>
      <c r="C498" s="62">
        <f>IFERROR(VLOOKUP($B498,'P3'!$B:$AQ,2,FALSE),0)</f>
        <v>0</v>
      </c>
      <c r="D498" s="376">
        <f>IFERROR(VLOOKUP($B498,'P3'!$B:$AQ,3,FALSE),0)</f>
        <v>0</v>
      </c>
      <c r="E498" s="377">
        <f>IFERROR(VLOOKUP($B498,'P3'!$B:$AQ,4,FALSE),0)</f>
        <v>0</v>
      </c>
      <c r="F498" s="376">
        <f>IFERROR(VLOOKUP($B498,'P3'!$B:$AQ,5,FALSE),0)</f>
        <v>0</v>
      </c>
      <c r="G498" s="377">
        <f>IFERROR(VLOOKUP($B498,'P3'!$B:$AQ,6,FALSE),0)</f>
        <v>0</v>
      </c>
      <c r="H498" s="378">
        <f>IFERROR(VLOOKUP($B498,'P3'!$B:$AQ,7,FALSE),0)</f>
        <v>0</v>
      </c>
      <c r="I498" s="379">
        <f>IFERROR(VLOOKUP($B498,'P3'!$B:$AQ,8,FALSE),0)</f>
        <v>0</v>
      </c>
      <c r="J498" s="65">
        <f>IFERROR(VLOOKUP($B498,'P3'!$B:$AQ,9,FALSE),0)</f>
        <v>0</v>
      </c>
      <c r="K498" s="392"/>
      <c r="L498" s="393"/>
      <c r="M498" s="393"/>
      <c r="N498" s="68">
        <f t="shared" ref="N498:N506" si="448">D498*F498*H498*J498</f>
        <v>0</v>
      </c>
      <c r="O498" s="66">
        <f t="shared" ref="O498:O506" si="449">SUM(K498:N498)</f>
        <v>0</v>
      </c>
      <c r="P498" s="26"/>
      <c r="Q498" s="67" cm="1">
        <f t="array" ref="Q498">SUMPRODUCT(('P3'!$M$8:$AV$8=Q$9)*('P3'!$B$11:$B$190=$B498)*('P3'!$M$11:$AV$190*1))</f>
        <v>0</v>
      </c>
      <c r="R498" s="68" cm="1">
        <f t="array" ref="R498">SUMPRODUCT(('P3'!$M$8:$AV$8=R$9)*('P3'!$B$11:$B$190=$B498)*('P3'!$M$11:$AV$190*1))</f>
        <v>0</v>
      </c>
      <c r="S498" s="69" cm="1">
        <f t="array" ref="S498">SUMPRODUCT(('P3'!$M$8:$AV$8=S$9)*('P3'!$B$11:$B$190=$B498)*('P3'!$M$11:$AV$190*1))</f>
        <v>0</v>
      </c>
      <c r="T498" s="67" cm="1">
        <f t="array" ref="T498">SUMPRODUCT(('P3'!$M$8:$AV$8=T$9)*('P3'!$B$11:$B$190=$B498)*('P3'!$M$11:$AV$190*1))</f>
        <v>0</v>
      </c>
      <c r="U498" s="68" cm="1">
        <f t="array" ref="U498">SUMPRODUCT(('P3'!$M$8:$AV$8=U$9)*('P3'!$B$11:$B$190=$B498)*('P3'!$M$11:$AV$190*1))</f>
        <v>0</v>
      </c>
      <c r="V498" s="69" cm="1">
        <f t="array" ref="V498">SUMPRODUCT(('P3'!$M$8:$AV$8=V$9)*('P3'!$B$11:$B$190=$B498)*('P3'!$M$11:$AV$190*1))</f>
        <v>0</v>
      </c>
      <c r="W498" s="67" cm="1">
        <f t="array" ref="W498">SUMPRODUCT(('P3'!$M$8:$AV$8=W$9)*('P3'!$B$11:$B$190=$B498)*('P3'!$M$11:$AV$190*1))</f>
        <v>0</v>
      </c>
      <c r="X498" s="68" cm="1">
        <f t="array" ref="X498">SUMPRODUCT(('P3'!$M$8:$AV$8=X$9)*('P3'!$B$11:$B$190=$B498)*('P3'!$M$11:$AV$190*1))</f>
        <v>0</v>
      </c>
      <c r="Y498" s="69" cm="1">
        <f t="array" ref="Y498">SUMPRODUCT(('P3'!$M$8:$AV$8=Y$9)*('P3'!$B$11:$B$190=$B498)*('P3'!$M$11:$AV$190*1))</f>
        <v>0</v>
      </c>
      <c r="Z498" s="67" cm="1">
        <f t="array" ref="Z498">SUMPRODUCT(('P3'!$M$8:$AV$8=Z$9)*('P3'!$B$11:$B$190=$B498)*('P3'!$M$11:$AV$190*1))</f>
        <v>0</v>
      </c>
      <c r="AA498" s="68" cm="1">
        <f t="array" ref="AA498">SUMPRODUCT(('P3'!$M$8:$AV$8=AA$9)*('P3'!$B$11:$B$190=$B498)*('P3'!$M$11:$AV$190*1))</f>
        <v>0</v>
      </c>
      <c r="AB498" s="69" cm="1">
        <f t="array" ref="AB498">SUMPRODUCT(('P3'!$M$8:$AV$8=AB$9)*('P3'!$B$11:$B$190=$B498)*('P3'!$M$11:$AV$190*1))</f>
        <v>0</v>
      </c>
      <c r="AC498" s="67" cm="1">
        <f t="array" ref="AC498">SUMPRODUCT(('P3'!$M$8:$AV$8=AC$9)*('P3'!$B$11:$B$190=$B498)*('P3'!$M$11:$AV$190*1))</f>
        <v>0</v>
      </c>
      <c r="AD498" s="68" cm="1">
        <f t="array" ref="AD498">SUMPRODUCT(('P3'!$M$8:$AV$8=AD$9)*('P3'!$B$11:$B$190=$B498)*('P3'!$M$11:$AV$190*1))</f>
        <v>0</v>
      </c>
      <c r="AE498" s="69" cm="1">
        <f t="array" ref="AE498">SUMPRODUCT(('P3'!$M$8:$AV$8=AE$9)*('P3'!$B$11:$B$190=$B498)*('P3'!$M$11:$AV$190*1))</f>
        <v>0</v>
      </c>
      <c r="AF498" s="67" cm="1">
        <f t="array" ref="AF498">SUMPRODUCT(('P3'!$M$8:$AV$8=AF$9)*('P3'!$B$11:$B$190=$B498)*('P3'!$M$11:$AV$190*1))</f>
        <v>0</v>
      </c>
      <c r="AG498" s="68" cm="1">
        <f t="array" ref="AG498">SUMPRODUCT(('P3'!$M$8:$AV$8=AG$9)*('P3'!$B$11:$B$190=$B498)*('P3'!$M$11:$AV$190*1))</f>
        <v>0</v>
      </c>
      <c r="AH498" s="69" cm="1">
        <f t="array" ref="AH498">SUMPRODUCT(('P3'!$M$8:$AV$8=AH$9)*('P3'!$B$11:$B$190=$B498)*('P3'!$M$11:$AV$190*1))</f>
        <v>0</v>
      </c>
      <c r="AI498" s="67" cm="1">
        <f t="array" ref="AI498">SUMPRODUCT(('P3'!$M$8:$AV$8=AI$9)*('P3'!$B$11:$B$190=$B498)*('P3'!$M$11:$AV$190*1))</f>
        <v>0</v>
      </c>
      <c r="AJ498" s="68" cm="1">
        <f t="array" ref="AJ498">SUMPRODUCT(('P3'!$M$8:$AV$8=AJ$9)*('P3'!$B$11:$B$190=$B498)*('P3'!$M$11:$AV$190*1))</f>
        <v>0</v>
      </c>
      <c r="AK498" s="69" cm="1">
        <f t="array" ref="AK498">SUMPRODUCT(('P3'!$M$8:$AV$8=AK$9)*('P3'!$B$11:$B$190=$B498)*('P3'!$M$11:$AV$190*1))</f>
        <v>0</v>
      </c>
      <c r="AL498" s="67" cm="1">
        <f t="array" ref="AL498">SUMPRODUCT(('P3'!$M$8:$AV$8=AL$9)*('P3'!$B$11:$B$190=$B498)*('P3'!$M$11:$AV$190*1))</f>
        <v>0</v>
      </c>
      <c r="AM498" s="68" cm="1">
        <f t="array" ref="AM498">SUMPRODUCT(('P3'!$M$8:$AV$8=AM$9)*('P3'!$B$11:$B$190=$B498)*('P3'!$M$11:$AV$190*1))</f>
        <v>0</v>
      </c>
      <c r="AN498" s="69" cm="1">
        <f t="array" ref="AN498">SUMPRODUCT(('P3'!$M$8:$AV$8=AN$9)*('P3'!$B$11:$B$190=$B498)*('P3'!$M$11:$AV$190*1))</f>
        <v>0</v>
      </c>
      <c r="AO498" s="67" cm="1">
        <f t="array" ref="AO498">SUMPRODUCT(('P3'!$M$8:$AV$8=AO$9)*('P3'!$B$11:$B$190=$B498)*('P3'!$M$11:$AV$190*1))</f>
        <v>0</v>
      </c>
      <c r="AP498" s="68" cm="1">
        <f t="array" ref="AP498">SUMPRODUCT(('P3'!$M$8:$AV$8=AP$9)*('P3'!$B$11:$B$190=$B498)*('P3'!$M$11:$AV$190*1))</f>
        <v>0</v>
      </c>
      <c r="AQ498" s="69" cm="1">
        <f t="array" ref="AQ498">SUMPRODUCT(('P3'!$M$8:$AV$8=AQ$9)*('P3'!$B$11:$B$190=$B498)*('P3'!$M$11:$AV$190*1))</f>
        <v>0</v>
      </c>
      <c r="AR498" s="67" cm="1">
        <f t="array" ref="AR498">SUMPRODUCT(('P3'!$M$8:$AV$8=AR$9)*('P3'!$B$11:$B$190=$B498)*('P3'!$M$11:$AV$190*1))</f>
        <v>0</v>
      </c>
      <c r="AS498" s="68" cm="1">
        <f t="array" ref="AS498">SUMPRODUCT(('P3'!$M$8:$AV$8=AS$9)*('P3'!$B$11:$B$190=$B498)*('P3'!$M$11:$AV$190*1))</f>
        <v>0</v>
      </c>
      <c r="AT498" s="69" cm="1">
        <f t="array" ref="AT498">SUMPRODUCT(('P3'!$M$8:$AV$8=AT$9)*('P3'!$B$11:$B$190=$B498)*('P3'!$M$11:$AV$190*1))</f>
        <v>0</v>
      </c>
      <c r="AU498" s="67" cm="1">
        <f t="array" ref="AU498">SUMPRODUCT(('P3'!$M$8:$AV$8=AU$9)*('P3'!$B$11:$B$190=$B498)*('P3'!$M$11:$AV$190*1))</f>
        <v>0</v>
      </c>
      <c r="AV498" s="68" cm="1">
        <f t="array" ref="AV498">SUMPRODUCT(('P3'!$M$8:$AV$8=AV$9)*('P3'!$B$11:$B$190=$B498)*('P3'!$M$11:$AV$190*1))</f>
        <v>0</v>
      </c>
      <c r="AW498" s="69" cm="1">
        <f t="array" ref="AW498">SUMPRODUCT(('P3'!$M$8:$AV$8=AW$9)*('P3'!$B$11:$B$190=$B498)*('P3'!$M$11:$AV$190*1))</f>
        <v>0</v>
      </c>
      <c r="AX498" s="67" cm="1">
        <f t="array" ref="AX498">SUMPRODUCT(('P3'!$M$8:$AV$8=AX$9)*('P3'!$B$11:$B$190=$B498)*('P3'!$M$11:$AV$190*1))</f>
        <v>0</v>
      </c>
      <c r="AY498" s="68" cm="1">
        <f t="array" ref="AY498">SUMPRODUCT(('P3'!$M$8:$AV$8=AY$9)*('P3'!$B$11:$B$190=$B498)*('P3'!$M$11:$AV$190*1))</f>
        <v>0</v>
      </c>
      <c r="AZ498" s="69" cm="1">
        <f t="array" ref="AZ498">SUMPRODUCT(('P3'!$M$8:$AV$8=AZ$9)*('P3'!$B$11:$B$190=$B498)*('P3'!$M$11:$AV$190*1))</f>
        <v>0</v>
      </c>
      <c r="BA498" s="26"/>
      <c r="BB498" s="381"/>
      <c r="BC498" s="382"/>
      <c r="BD498" s="26"/>
      <c r="BE498" s="381">
        <f t="shared" si="445"/>
        <v>0</v>
      </c>
      <c r="BF498" s="383">
        <f t="shared" si="446"/>
        <v>0</v>
      </c>
      <c r="BG498" s="26"/>
      <c r="BH498" s="381">
        <f t="shared" si="447"/>
        <v>0</v>
      </c>
      <c r="BI498" s="383">
        <f t="shared" si="404"/>
        <v>0</v>
      </c>
    </row>
    <row r="499" spans="2:61" ht="15" hidden="1" customHeight="1" outlineLevel="1" x14ac:dyDescent="0.35">
      <c r="B499" s="61" t="s">
        <v>247</v>
      </c>
      <c r="C499" s="62">
        <f>IFERROR(VLOOKUP($B499,'P3'!$B:$AQ,2,FALSE),0)</f>
        <v>0</v>
      </c>
      <c r="D499" s="376">
        <f>IFERROR(VLOOKUP($B499,'P3'!$B:$AQ,3,FALSE),0)</f>
        <v>0</v>
      </c>
      <c r="E499" s="377">
        <f>IFERROR(VLOOKUP($B499,'P3'!$B:$AQ,4,FALSE),0)</f>
        <v>0</v>
      </c>
      <c r="F499" s="376">
        <f>IFERROR(VLOOKUP($B499,'P3'!$B:$AQ,5,FALSE),0)</f>
        <v>0</v>
      </c>
      <c r="G499" s="377">
        <f>IFERROR(VLOOKUP($B499,'P3'!$B:$AQ,6,FALSE),0)</f>
        <v>0</v>
      </c>
      <c r="H499" s="378">
        <f>IFERROR(VLOOKUP($B499,'P3'!$B:$AQ,7,FALSE),0)</f>
        <v>0</v>
      </c>
      <c r="I499" s="379">
        <f>IFERROR(VLOOKUP($B499,'P3'!$B:$AQ,8,FALSE),0)</f>
        <v>0</v>
      </c>
      <c r="J499" s="65">
        <f>IFERROR(VLOOKUP($B499,'P3'!$B:$AQ,9,FALSE),0)</f>
        <v>0</v>
      </c>
      <c r="K499" s="392"/>
      <c r="L499" s="393"/>
      <c r="M499" s="393"/>
      <c r="N499" s="68">
        <f t="shared" si="448"/>
        <v>0</v>
      </c>
      <c r="O499" s="66">
        <f t="shared" si="449"/>
        <v>0</v>
      </c>
      <c r="P499" s="26"/>
      <c r="Q499" s="67" cm="1">
        <f t="array" ref="Q499">SUMPRODUCT(('P3'!$M$8:$AV$8=Q$9)*('P3'!$B$11:$B$190=$B499)*('P3'!$M$11:$AV$190*1))</f>
        <v>0</v>
      </c>
      <c r="R499" s="68" cm="1">
        <f t="array" ref="R499">SUMPRODUCT(('P3'!$M$8:$AV$8=R$9)*('P3'!$B$11:$B$190=$B499)*('P3'!$M$11:$AV$190*1))</f>
        <v>0</v>
      </c>
      <c r="S499" s="69" cm="1">
        <f t="array" ref="S499">SUMPRODUCT(('P3'!$M$8:$AV$8=S$9)*('P3'!$B$11:$B$190=$B499)*('P3'!$M$11:$AV$190*1))</f>
        <v>0</v>
      </c>
      <c r="T499" s="67" cm="1">
        <f t="array" ref="T499">SUMPRODUCT(('P3'!$M$8:$AV$8=T$9)*('P3'!$B$11:$B$190=$B499)*('P3'!$M$11:$AV$190*1))</f>
        <v>0</v>
      </c>
      <c r="U499" s="68" cm="1">
        <f t="array" ref="U499">SUMPRODUCT(('P3'!$M$8:$AV$8=U$9)*('P3'!$B$11:$B$190=$B499)*('P3'!$M$11:$AV$190*1))</f>
        <v>0</v>
      </c>
      <c r="V499" s="69" cm="1">
        <f t="array" ref="V499">SUMPRODUCT(('P3'!$M$8:$AV$8=V$9)*('P3'!$B$11:$B$190=$B499)*('P3'!$M$11:$AV$190*1))</f>
        <v>0</v>
      </c>
      <c r="W499" s="67" cm="1">
        <f t="array" ref="W499">SUMPRODUCT(('P3'!$M$8:$AV$8=W$9)*('P3'!$B$11:$B$190=$B499)*('P3'!$M$11:$AV$190*1))</f>
        <v>0</v>
      </c>
      <c r="X499" s="68" cm="1">
        <f t="array" ref="X499">SUMPRODUCT(('P3'!$M$8:$AV$8=X$9)*('P3'!$B$11:$B$190=$B499)*('P3'!$M$11:$AV$190*1))</f>
        <v>0</v>
      </c>
      <c r="Y499" s="69" cm="1">
        <f t="array" ref="Y499">SUMPRODUCT(('P3'!$M$8:$AV$8=Y$9)*('P3'!$B$11:$B$190=$B499)*('P3'!$M$11:$AV$190*1))</f>
        <v>0</v>
      </c>
      <c r="Z499" s="67" cm="1">
        <f t="array" ref="Z499">SUMPRODUCT(('P3'!$M$8:$AV$8=Z$9)*('P3'!$B$11:$B$190=$B499)*('P3'!$M$11:$AV$190*1))</f>
        <v>0</v>
      </c>
      <c r="AA499" s="68" cm="1">
        <f t="array" ref="AA499">SUMPRODUCT(('P3'!$M$8:$AV$8=AA$9)*('P3'!$B$11:$B$190=$B499)*('P3'!$M$11:$AV$190*1))</f>
        <v>0</v>
      </c>
      <c r="AB499" s="69" cm="1">
        <f t="array" ref="AB499">SUMPRODUCT(('P3'!$M$8:$AV$8=AB$9)*('P3'!$B$11:$B$190=$B499)*('P3'!$M$11:$AV$190*1))</f>
        <v>0</v>
      </c>
      <c r="AC499" s="67" cm="1">
        <f t="array" ref="AC499">SUMPRODUCT(('P3'!$M$8:$AV$8=AC$9)*('P3'!$B$11:$B$190=$B499)*('P3'!$M$11:$AV$190*1))</f>
        <v>0</v>
      </c>
      <c r="AD499" s="68" cm="1">
        <f t="array" ref="AD499">SUMPRODUCT(('P3'!$M$8:$AV$8=AD$9)*('P3'!$B$11:$B$190=$B499)*('P3'!$M$11:$AV$190*1))</f>
        <v>0</v>
      </c>
      <c r="AE499" s="69" cm="1">
        <f t="array" ref="AE499">SUMPRODUCT(('P3'!$M$8:$AV$8=AE$9)*('P3'!$B$11:$B$190=$B499)*('P3'!$M$11:$AV$190*1))</f>
        <v>0</v>
      </c>
      <c r="AF499" s="67" cm="1">
        <f t="array" ref="AF499">SUMPRODUCT(('P3'!$M$8:$AV$8=AF$9)*('P3'!$B$11:$B$190=$B499)*('P3'!$M$11:$AV$190*1))</f>
        <v>0</v>
      </c>
      <c r="AG499" s="68" cm="1">
        <f t="array" ref="AG499">SUMPRODUCT(('P3'!$M$8:$AV$8=AG$9)*('P3'!$B$11:$B$190=$B499)*('P3'!$M$11:$AV$190*1))</f>
        <v>0</v>
      </c>
      <c r="AH499" s="69" cm="1">
        <f t="array" ref="AH499">SUMPRODUCT(('P3'!$M$8:$AV$8=AH$9)*('P3'!$B$11:$B$190=$B499)*('P3'!$M$11:$AV$190*1))</f>
        <v>0</v>
      </c>
      <c r="AI499" s="67" cm="1">
        <f t="array" ref="AI499">SUMPRODUCT(('P3'!$M$8:$AV$8=AI$9)*('P3'!$B$11:$B$190=$B499)*('P3'!$M$11:$AV$190*1))</f>
        <v>0</v>
      </c>
      <c r="AJ499" s="68" cm="1">
        <f t="array" ref="AJ499">SUMPRODUCT(('P3'!$M$8:$AV$8=AJ$9)*('P3'!$B$11:$B$190=$B499)*('P3'!$M$11:$AV$190*1))</f>
        <v>0</v>
      </c>
      <c r="AK499" s="69" cm="1">
        <f t="array" ref="AK499">SUMPRODUCT(('P3'!$M$8:$AV$8=AK$9)*('P3'!$B$11:$B$190=$B499)*('P3'!$M$11:$AV$190*1))</f>
        <v>0</v>
      </c>
      <c r="AL499" s="67" cm="1">
        <f t="array" ref="AL499">SUMPRODUCT(('P3'!$M$8:$AV$8=AL$9)*('P3'!$B$11:$B$190=$B499)*('P3'!$M$11:$AV$190*1))</f>
        <v>0</v>
      </c>
      <c r="AM499" s="68" cm="1">
        <f t="array" ref="AM499">SUMPRODUCT(('P3'!$M$8:$AV$8=AM$9)*('P3'!$B$11:$B$190=$B499)*('P3'!$M$11:$AV$190*1))</f>
        <v>0</v>
      </c>
      <c r="AN499" s="69" cm="1">
        <f t="array" ref="AN499">SUMPRODUCT(('P3'!$M$8:$AV$8=AN$9)*('P3'!$B$11:$B$190=$B499)*('P3'!$M$11:$AV$190*1))</f>
        <v>0</v>
      </c>
      <c r="AO499" s="67" cm="1">
        <f t="array" ref="AO499">SUMPRODUCT(('P3'!$M$8:$AV$8=AO$9)*('P3'!$B$11:$B$190=$B499)*('P3'!$M$11:$AV$190*1))</f>
        <v>0</v>
      </c>
      <c r="AP499" s="68" cm="1">
        <f t="array" ref="AP499">SUMPRODUCT(('P3'!$M$8:$AV$8=AP$9)*('P3'!$B$11:$B$190=$B499)*('P3'!$M$11:$AV$190*1))</f>
        <v>0</v>
      </c>
      <c r="AQ499" s="69" cm="1">
        <f t="array" ref="AQ499">SUMPRODUCT(('P3'!$M$8:$AV$8=AQ$9)*('P3'!$B$11:$B$190=$B499)*('P3'!$M$11:$AV$190*1))</f>
        <v>0</v>
      </c>
      <c r="AR499" s="67" cm="1">
        <f t="array" ref="AR499">SUMPRODUCT(('P3'!$M$8:$AV$8=AR$9)*('P3'!$B$11:$B$190=$B499)*('P3'!$M$11:$AV$190*1))</f>
        <v>0</v>
      </c>
      <c r="AS499" s="68" cm="1">
        <f t="array" ref="AS499">SUMPRODUCT(('P3'!$M$8:$AV$8=AS$9)*('P3'!$B$11:$B$190=$B499)*('P3'!$M$11:$AV$190*1))</f>
        <v>0</v>
      </c>
      <c r="AT499" s="69" cm="1">
        <f t="array" ref="AT499">SUMPRODUCT(('P3'!$M$8:$AV$8=AT$9)*('P3'!$B$11:$B$190=$B499)*('P3'!$M$11:$AV$190*1))</f>
        <v>0</v>
      </c>
      <c r="AU499" s="67" cm="1">
        <f t="array" ref="AU499">SUMPRODUCT(('P3'!$M$8:$AV$8=AU$9)*('P3'!$B$11:$B$190=$B499)*('P3'!$M$11:$AV$190*1))</f>
        <v>0</v>
      </c>
      <c r="AV499" s="68" cm="1">
        <f t="array" ref="AV499">SUMPRODUCT(('P3'!$M$8:$AV$8=AV$9)*('P3'!$B$11:$B$190=$B499)*('P3'!$M$11:$AV$190*1))</f>
        <v>0</v>
      </c>
      <c r="AW499" s="69" cm="1">
        <f t="array" ref="AW499">SUMPRODUCT(('P3'!$M$8:$AV$8=AW$9)*('P3'!$B$11:$B$190=$B499)*('P3'!$M$11:$AV$190*1))</f>
        <v>0</v>
      </c>
      <c r="AX499" s="67" cm="1">
        <f t="array" ref="AX499">SUMPRODUCT(('P3'!$M$8:$AV$8=AX$9)*('P3'!$B$11:$B$190=$B499)*('P3'!$M$11:$AV$190*1))</f>
        <v>0</v>
      </c>
      <c r="AY499" s="68" cm="1">
        <f t="array" ref="AY499">SUMPRODUCT(('P3'!$M$8:$AV$8=AY$9)*('P3'!$B$11:$B$190=$B499)*('P3'!$M$11:$AV$190*1))</f>
        <v>0</v>
      </c>
      <c r="AZ499" s="69" cm="1">
        <f t="array" ref="AZ499">SUMPRODUCT(('P3'!$M$8:$AV$8=AZ$9)*('P3'!$B$11:$B$190=$B499)*('P3'!$M$11:$AV$190*1))</f>
        <v>0</v>
      </c>
      <c r="BA499" s="26"/>
      <c r="BB499" s="381"/>
      <c r="BC499" s="382"/>
      <c r="BD499" s="26"/>
      <c r="BE499" s="381">
        <f t="shared" si="445"/>
        <v>0</v>
      </c>
      <c r="BF499" s="383">
        <f t="shared" si="446"/>
        <v>0</v>
      </c>
      <c r="BG499" s="26"/>
      <c r="BH499" s="381">
        <f t="shared" si="447"/>
        <v>0</v>
      </c>
      <c r="BI499" s="383">
        <f t="shared" si="404"/>
        <v>0</v>
      </c>
    </row>
    <row r="500" spans="2:61" ht="15" hidden="1" customHeight="1" outlineLevel="1" x14ac:dyDescent="0.35">
      <c r="B500" s="61" t="s">
        <v>248</v>
      </c>
      <c r="C500" s="62">
        <f>IFERROR(VLOOKUP($B500,'P3'!$B:$AQ,2,FALSE),0)</f>
        <v>0</v>
      </c>
      <c r="D500" s="376">
        <f>IFERROR(VLOOKUP($B500,'P3'!$B:$AQ,3,FALSE),0)</f>
        <v>0</v>
      </c>
      <c r="E500" s="377">
        <f>IFERROR(VLOOKUP($B500,'P3'!$B:$AQ,4,FALSE),0)</f>
        <v>0</v>
      </c>
      <c r="F500" s="376">
        <f>IFERROR(VLOOKUP($B500,'P3'!$B:$AQ,5,FALSE),0)</f>
        <v>0</v>
      </c>
      <c r="G500" s="377">
        <f>IFERROR(VLOOKUP($B500,'P3'!$B:$AQ,6,FALSE),0)</f>
        <v>0</v>
      </c>
      <c r="H500" s="378">
        <f>IFERROR(VLOOKUP($B500,'P3'!$B:$AQ,7,FALSE),0)</f>
        <v>0</v>
      </c>
      <c r="I500" s="379">
        <f>IFERROR(VLOOKUP($B500,'P3'!$B:$AQ,8,FALSE),0)</f>
        <v>0</v>
      </c>
      <c r="J500" s="65">
        <f>IFERROR(VLOOKUP($B500,'P3'!$B:$AQ,9,FALSE),0)</f>
        <v>0</v>
      </c>
      <c r="K500" s="392"/>
      <c r="L500" s="393"/>
      <c r="M500" s="393"/>
      <c r="N500" s="68">
        <f t="shared" si="448"/>
        <v>0</v>
      </c>
      <c r="O500" s="66">
        <f t="shared" si="449"/>
        <v>0</v>
      </c>
      <c r="P500" s="26"/>
      <c r="Q500" s="67" cm="1">
        <f t="array" ref="Q500">SUMPRODUCT(('P3'!$M$8:$AV$8=Q$9)*('P3'!$B$11:$B$190=$B500)*('P3'!$M$11:$AV$190*1))</f>
        <v>0</v>
      </c>
      <c r="R500" s="68" cm="1">
        <f t="array" ref="R500">SUMPRODUCT(('P3'!$M$8:$AV$8=R$9)*('P3'!$B$11:$B$190=$B500)*('P3'!$M$11:$AV$190*1))</f>
        <v>0</v>
      </c>
      <c r="S500" s="69" cm="1">
        <f t="array" ref="S500">SUMPRODUCT(('P3'!$M$8:$AV$8=S$9)*('P3'!$B$11:$B$190=$B500)*('P3'!$M$11:$AV$190*1))</f>
        <v>0</v>
      </c>
      <c r="T500" s="67" cm="1">
        <f t="array" ref="T500">SUMPRODUCT(('P3'!$M$8:$AV$8=T$9)*('P3'!$B$11:$B$190=$B500)*('P3'!$M$11:$AV$190*1))</f>
        <v>0</v>
      </c>
      <c r="U500" s="68" cm="1">
        <f t="array" ref="U500">SUMPRODUCT(('P3'!$M$8:$AV$8=U$9)*('P3'!$B$11:$B$190=$B500)*('P3'!$M$11:$AV$190*1))</f>
        <v>0</v>
      </c>
      <c r="V500" s="69" cm="1">
        <f t="array" ref="V500">SUMPRODUCT(('P3'!$M$8:$AV$8=V$9)*('P3'!$B$11:$B$190=$B500)*('P3'!$M$11:$AV$190*1))</f>
        <v>0</v>
      </c>
      <c r="W500" s="67" cm="1">
        <f t="array" ref="W500">SUMPRODUCT(('P3'!$M$8:$AV$8=W$9)*('P3'!$B$11:$B$190=$B500)*('P3'!$M$11:$AV$190*1))</f>
        <v>0</v>
      </c>
      <c r="X500" s="68" cm="1">
        <f t="array" ref="X500">SUMPRODUCT(('P3'!$M$8:$AV$8=X$9)*('P3'!$B$11:$B$190=$B500)*('P3'!$M$11:$AV$190*1))</f>
        <v>0</v>
      </c>
      <c r="Y500" s="69" cm="1">
        <f t="array" ref="Y500">SUMPRODUCT(('P3'!$M$8:$AV$8=Y$9)*('P3'!$B$11:$B$190=$B500)*('P3'!$M$11:$AV$190*1))</f>
        <v>0</v>
      </c>
      <c r="Z500" s="67" cm="1">
        <f t="array" ref="Z500">SUMPRODUCT(('P3'!$M$8:$AV$8=Z$9)*('P3'!$B$11:$B$190=$B500)*('P3'!$M$11:$AV$190*1))</f>
        <v>0</v>
      </c>
      <c r="AA500" s="68" cm="1">
        <f t="array" ref="AA500">SUMPRODUCT(('P3'!$M$8:$AV$8=AA$9)*('P3'!$B$11:$B$190=$B500)*('P3'!$M$11:$AV$190*1))</f>
        <v>0</v>
      </c>
      <c r="AB500" s="69" cm="1">
        <f t="array" ref="AB500">SUMPRODUCT(('P3'!$M$8:$AV$8=AB$9)*('P3'!$B$11:$B$190=$B500)*('P3'!$M$11:$AV$190*1))</f>
        <v>0</v>
      </c>
      <c r="AC500" s="67" cm="1">
        <f t="array" ref="AC500">SUMPRODUCT(('P3'!$M$8:$AV$8=AC$9)*('P3'!$B$11:$B$190=$B500)*('P3'!$M$11:$AV$190*1))</f>
        <v>0</v>
      </c>
      <c r="AD500" s="68" cm="1">
        <f t="array" ref="AD500">SUMPRODUCT(('P3'!$M$8:$AV$8=AD$9)*('P3'!$B$11:$B$190=$B500)*('P3'!$M$11:$AV$190*1))</f>
        <v>0</v>
      </c>
      <c r="AE500" s="69" cm="1">
        <f t="array" ref="AE500">SUMPRODUCT(('P3'!$M$8:$AV$8=AE$9)*('P3'!$B$11:$B$190=$B500)*('P3'!$M$11:$AV$190*1))</f>
        <v>0</v>
      </c>
      <c r="AF500" s="67" cm="1">
        <f t="array" ref="AF500">SUMPRODUCT(('P3'!$M$8:$AV$8=AF$9)*('P3'!$B$11:$B$190=$B500)*('P3'!$M$11:$AV$190*1))</f>
        <v>0</v>
      </c>
      <c r="AG500" s="68" cm="1">
        <f t="array" ref="AG500">SUMPRODUCT(('P3'!$M$8:$AV$8=AG$9)*('P3'!$B$11:$B$190=$B500)*('P3'!$M$11:$AV$190*1))</f>
        <v>0</v>
      </c>
      <c r="AH500" s="69" cm="1">
        <f t="array" ref="AH500">SUMPRODUCT(('P3'!$M$8:$AV$8=AH$9)*('P3'!$B$11:$B$190=$B500)*('P3'!$M$11:$AV$190*1))</f>
        <v>0</v>
      </c>
      <c r="AI500" s="67" cm="1">
        <f t="array" ref="AI500">SUMPRODUCT(('P3'!$M$8:$AV$8=AI$9)*('P3'!$B$11:$B$190=$B500)*('P3'!$M$11:$AV$190*1))</f>
        <v>0</v>
      </c>
      <c r="AJ500" s="68" cm="1">
        <f t="array" ref="AJ500">SUMPRODUCT(('P3'!$M$8:$AV$8=AJ$9)*('P3'!$B$11:$B$190=$B500)*('P3'!$M$11:$AV$190*1))</f>
        <v>0</v>
      </c>
      <c r="AK500" s="69" cm="1">
        <f t="array" ref="AK500">SUMPRODUCT(('P3'!$M$8:$AV$8=AK$9)*('P3'!$B$11:$B$190=$B500)*('P3'!$M$11:$AV$190*1))</f>
        <v>0</v>
      </c>
      <c r="AL500" s="67" cm="1">
        <f t="array" ref="AL500">SUMPRODUCT(('P3'!$M$8:$AV$8=AL$9)*('P3'!$B$11:$B$190=$B500)*('P3'!$M$11:$AV$190*1))</f>
        <v>0</v>
      </c>
      <c r="AM500" s="68" cm="1">
        <f t="array" ref="AM500">SUMPRODUCT(('P3'!$M$8:$AV$8=AM$9)*('P3'!$B$11:$B$190=$B500)*('P3'!$M$11:$AV$190*1))</f>
        <v>0</v>
      </c>
      <c r="AN500" s="69" cm="1">
        <f t="array" ref="AN500">SUMPRODUCT(('P3'!$M$8:$AV$8=AN$9)*('P3'!$B$11:$B$190=$B500)*('P3'!$M$11:$AV$190*1))</f>
        <v>0</v>
      </c>
      <c r="AO500" s="67" cm="1">
        <f t="array" ref="AO500">SUMPRODUCT(('P3'!$M$8:$AV$8=AO$9)*('P3'!$B$11:$B$190=$B500)*('P3'!$M$11:$AV$190*1))</f>
        <v>0</v>
      </c>
      <c r="AP500" s="68" cm="1">
        <f t="array" ref="AP500">SUMPRODUCT(('P3'!$M$8:$AV$8=AP$9)*('P3'!$B$11:$B$190=$B500)*('P3'!$M$11:$AV$190*1))</f>
        <v>0</v>
      </c>
      <c r="AQ500" s="69" cm="1">
        <f t="array" ref="AQ500">SUMPRODUCT(('P3'!$M$8:$AV$8=AQ$9)*('P3'!$B$11:$B$190=$B500)*('P3'!$M$11:$AV$190*1))</f>
        <v>0</v>
      </c>
      <c r="AR500" s="67" cm="1">
        <f t="array" ref="AR500">SUMPRODUCT(('P3'!$M$8:$AV$8=AR$9)*('P3'!$B$11:$B$190=$B500)*('P3'!$M$11:$AV$190*1))</f>
        <v>0</v>
      </c>
      <c r="AS500" s="68" cm="1">
        <f t="array" ref="AS500">SUMPRODUCT(('P3'!$M$8:$AV$8=AS$9)*('P3'!$B$11:$B$190=$B500)*('P3'!$M$11:$AV$190*1))</f>
        <v>0</v>
      </c>
      <c r="AT500" s="69" cm="1">
        <f t="array" ref="AT500">SUMPRODUCT(('P3'!$M$8:$AV$8=AT$9)*('P3'!$B$11:$B$190=$B500)*('P3'!$M$11:$AV$190*1))</f>
        <v>0</v>
      </c>
      <c r="AU500" s="67" cm="1">
        <f t="array" ref="AU500">SUMPRODUCT(('P3'!$M$8:$AV$8=AU$9)*('P3'!$B$11:$B$190=$B500)*('P3'!$M$11:$AV$190*1))</f>
        <v>0</v>
      </c>
      <c r="AV500" s="68" cm="1">
        <f t="array" ref="AV500">SUMPRODUCT(('P3'!$M$8:$AV$8=AV$9)*('P3'!$B$11:$B$190=$B500)*('P3'!$M$11:$AV$190*1))</f>
        <v>0</v>
      </c>
      <c r="AW500" s="69" cm="1">
        <f t="array" ref="AW500">SUMPRODUCT(('P3'!$M$8:$AV$8=AW$9)*('P3'!$B$11:$B$190=$B500)*('P3'!$M$11:$AV$190*1))</f>
        <v>0</v>
      </c>
      <c r="AX500" s="67" cm="1">
        <f t="array" ref="AX500">SUMPRODUCT(('P3'!$M$8:$AV$8=AX$9)*('P3'!$B$11:$B$190=$B500)*('P3'!$M$11:$AV$190*1))</f>
        <v>0</v>
      </c>
      <c r="AY500" s="68" cm="1">
        <f t="array" ref="AY500">SUMPRODUCT(('P3'!$M$8:$AV$8=AY$9)*('P3'!$B$11:$B$190=$B500)*('P3'!$M$11:$AV$190*1))</f>
        <v>0</v>
      </c>
      <c r="AZ500" s="69" cm="1">
        <f t="array" ref="AZ500">SUMPRODUCT(('P3'!$M$8:$AV$8=AZ$9)*('P3'!$B$11:$B$190=$B500)*('P3'!$M$11:$AV$190*1))</f>
        <v>0</v>
      </c>
      <c r="BA500" s="26"/>
      <c r="BB500" s="381"/>
      <c r="BC500" s="382"/>
      <c r="BD500" s="26"/>
      <c r="BE500" s="381">
        <f t="shared" si="445"/>
        <v>0</v>
      </c>
      <c r="BF500" s="383">
        <f t="shared" si="446"/>
        <v>0</v>
      </c>
      <c r="BG500" s="26"/>
      <c r="BH500" s="381">
        <f t="shared" si="447"/>
        <v>0</v>
      </c>
      <c r="BI500" s="383">
        <f t="shared" si="404"/>
        <v>0</v>
      </c>
    </row>
    <row r="501" spans="2:61" ht="15" hidden="1" customHeight="1" outlineLevel="1" x14ac:dyDescent="0.35">
      <c r="B501" s="61" t="s">
        <v>249</v>
      </c>
      <c r="C501" s="62">
        <f>IFERROR(VLOOKUP($B501,'P3'!$B:$AQ,2,FALSE),0)</f>
        <v>0</v>
      </c>
      <c r="D501" s="376">
        <f>IFERROR(VLOOKUP($B501,'P3'!$B:$AQ,3,FALSE),0)</f>
        <v>0</v>
      </c>
      <c r="E501" s="377">
        <f>IFERROR(VLOOKUP($B501,'P3'!$B:$AQ,4,FALSE),0)</f>
        <v>0</v>
      </c>
      <c r="F501" s="376">
        <f>IFERROR(VLOOKUP($B501,'P3'!$B:$AQ,5,FALSE),0)</f>
        <v>0</v>
      </c>
      <c r="G501" s="377">
        <f>IFERROR(VLOOKUP($B501,'P3'!$B:$AQ,6,FALSE),0)</f>
        <v>0</v>
      </c>
      <c r="H501" s="378">
        <f>IFERROR(VLOOKUP($B501,'P3'!$B:$AQ,7,FALSE),0)</f>
        <v>0</v>
      </c>
      <c r="I501" s="379">
        <f>IFERROR(VLOOKUP($B501,'P3'!$B:$AQ,8,FALSE),0)</f>
        <v>0</v>
      </c>
      <c r="J501" s="65">
        <f>IFERROR(VLOOKUP($B501,'P3'!$B:$AQ,9,FALSE),0)</f>
        <v>0</v>
      </c>
      <c r="K501" s="392"/>
      <c r="L501" s="393"/>
      <c r="M501" s="393"/>
      <c r="N501" s="68">
        <f t="shared" si="448"/>
        <v>0</v>
      </c>
      <c r="O501" s="66">
        <f t="shared" si="449"/>
        <v>0</v>
      </c>
      <c r="P501" s="26"/>
      <c r="Q501" s="67" cm="1">
        <f t="array" ref="Q501">SUMPRODUCT(('P3'!$M$8:$AV$8=Q$9)*('P3'!$B$11:$B$190=$B501)*('P3'!$M$11:$AV$190*1))</f>
        <v>0</v>
      </c>
      <c r="R501" s="68" cm="1">
        <f t="array" ref="R501">SUMPRODUCT(('P3'!$M$8:$AV$8=R$9)*('P3'!$B$11:$B$190=$B501)*('P3'!$M$11:$AV$190*1))</f>
        <v>0</v>
      </c>
      <c r="S501" s="69" cm="1">
        <f t="array" ref="S501">SUMPRODUCT(('P3'!$M$8:$AV$8=S$9)*('P3'!$B$11:$B$190=$B501)*('P3'!$M$11:$AV$190*1))</f>
        <v>0</v>
      </c>
      <c r="T501" s="67" cm="1">
        <f t="array" ref="T501">SUMPRODUCT(('P3'!$M$8:$AV$8=T$9)*('P3'!$B$11:$B$190=$B501)*('P3'!$M$11:$AV$190*1))</f>
        <v>0</v>
      </c>
      <c r="U501" s="68" cm="1">
        <f t="array" ref="U501">SUMPRODUCT(('P3'!$M$8:$AV$8=U$9)*('P3'!$B$11:$B$190=$B501)*('P3'!$M$11:$AV$190*1))</f>
        <v>0</v>
      </c>
      <c r="V501" s="69" cm="1">
        <f t="array" ref="V501">SUMPRODUCT(('P3'!$M$8:$AV$8=V$9)*('P3'!$B$11:$B$190=$B501)*('P3'!$M$11:$AV$190*1))</f>
        <v>0</v>
      </c>
      <c r="W501" s="67" cm="1">
        <f t="array" ref="W501">SUMPRODUCT(('P3'!$M$8:$AV$8=W$9)*('P3'!$B$11:$B$190=$B501)*('P3'!$M$11:$AV$190*1))</f>
        <v>0</v>
      </c>
      <c r="X501" s="68" cm="1">
        <f t="array" ref="X501">SUMPRODUCT(('P3'!$M$8:$AV$8=X$9)*('P3'!$B$11:$B$190=$B501)*('P3'!$M$11:$AV$190*1))</f>
        <v>0</v>
      </c>
      <c r="Y501" s="69" cm="1">
        <f t="array" ref="Y501">SUMPRODUCT(('P3'!$M$8:$AV$8=Y$9)*('P3'!$B$11:$B$190=$B501)*('P3'!$M$11:$AV$190*1))</f>
        <v>0</v>
      </c>
      <c r="Z501" s="67" cm="1">
        <f t="array" ref="Z501">SUMPRODUCT(('P3'!$M$8:$AV$8=Z$9)*('P3'!$B$11:$B$190=$B501)*('P3'!$M$11:$AV$190*1))</f>
        <v>0</v>
      </c>
      <c r="AA501" s="68" cm="1">
        <f t="array" ref="AA501">SUMPRODUCT(('P3'!$M$8:$AV$8=AA$9)*('P3'!$B$11:$B$190=$B501)*('P3'!$M$11:$AV$190*1))</f>
        <v>0</v>
      </c>
      <c r="AB501" s="69" cm="1">
        <f t="array" ref="AB501">SUMPRODUCT(('P3'!$M$8:$AV$8=AB$9)*('P3'!$B$11:$B$190=$B501)*('P3'!$M$11:$AV$190*1))</f>
        <v>0</v>
      </c>
      <c r="AC501" s="67" cm="1">
        <f t="array" ref="AC501">SUMPRODUCT(('P3'!$M$8:$AV$8=AC$9)*('P3'!$B$11:$B$190=$B501)*('P3'!$M$11:$AV$190*1))</f>
        <v>0</v>
      </c>
      <c r="AD501" s="68" cm="1">
        <f t="array" ref="AD501">SUMPRODUCT(('P3'!$M$8:$AV$8=AD$9)*('P3'!$B$11:$B$190=$B501)*('P3'!$M$11:$AV$190*1))</f>
        <v>0</v>
      </c>
      <c r="AE501" s="69" cm="1">
        <f t="array" ref="AE501">SUMPRODUCT(('P3'!$M$8:$AV$8=AE$9)*('P3'!$B$11:$B$190=$B501)*('P3'!$M$11:$AV$190*1))</f>
        <v>0</v>
      </c>
      <c r="AF501" s="67" cm="1">
        <f t="array" ref="AF501">SUMPRODUCT(('P3'!$M$8:$AV$8=AF$9)*('P3'!$B$11:$B$190=$B501)*('P3'!$M$11:$AV$190*1))</f>
        <v>0</v>
      </c>
      <c r="AG501" s="68" cm="1">
        <f t="array" ref="AG501">SUMPRODUCT(('P3'!$M$8:$AV$8=AG$9)*('P3'!$B$11:$B$190=$B501)*('P3'!$M$11:$AV$190*1))</f>
        <v>0</v>
      </c>
      <c r="AH501" s="69" cm="1">
        <f t="array" ref="AH501">SUMPRODUCT(('P3'!$M$8:$AV$8=AH$9)*('P3'!$B$11:$B$190=$B501)*('P3'!$M$11:$AV$190*1))</f>
        <v>0</v>
      </c>
      <c r="AI501" s="67" cm="1">
        <f t="array" ref="AI501">SUMPRODUCT(('P3'!$M$8:$AV$8=AI$9)*('P3'!$B$11:$B$190=$B501)*('P3'!$M$11:$AV$190*1))</f>
        <v>0</v>
      </c>
      <c r="AJ501" s="68" cm="1">
        <f t="array" ref="AJ501">SUMPRODUCT(('P3'!$M$8:$AV$8=AJ$9)*('P3'!$B$11:$B$190=$B501)*('P3'!$M$11:$AV$190*1))</f>
        <v>0</v>
      </c>
      <c r="AK501" s="69" cm="1">
        <f t="array" ref="AK501">SUMPRODUCT(('P3'!$M$8:$AV$8=AK$9)*('P3'!$B$11:$B$190=$B501)*('P3'!$M$11:$AV$190*1))</f>
        <v>0</v>
      </c>
      <c r="AL501" s="67" cm="1">
        <f t="array" ref="AL501">SUMPRODUCT(('P3'!$M$8:$AV$8=AL$9)*('P3'!$B$11:$B$190=$B501)*('P3'!$M$11:$AV$190*1))</f>
        <v>0</v>
      </c>
      <c r="AM501" s="68" cm="1">
        <f t="array" ref="AM501">SUMPRODUCT(('P3'!$M$8:$AV$8=AM$9)*('P3'!$B$11:$B$190=$B501)*('P3'!$M$11:$AV$190*1))</f>
        <v>0</v>
      </c>
      <c r="AN501" s="69" cm="1">
        <f t="array" ref="AN501">SUMPRODUCT(('P3'!$M$8:$AV$8=AN$9)*('P3'!$B$11:$B$190=$B501)*('P3'!$M$11:$AV$190*1))</f>
        <v>0</v>
      </c>
      <c r="AO501" s="67" cm="1">
        <f t="array" ref="AO501">SUMPRODUCT(('P3'!$M$8:$AV$8=AO$9)*('P3'!$B$11:$B$190=$B501)*('P3'!$M$11:$AV$190*1))</f>
        <v>0</v>
      </c>
      <c r="AP501" s="68" cm="1">
        <f t="array" ref="AP501">SUMPRODUCT(('P3'!$M$8:$AV$8=AP$9)*('P3'!$B$11:$B$190=$B501)*('P3'!$M$11:$AV$190*1))</f>
        <v>0</v>
      </c>
      <c r="AQ501" s="69" cm="1">
        <f t="array" ref="AQ501">SUMPRODUCT(('P3'!$M$8:$AV$8=AQ$9)*('P3'!$B$11:$B$190=$B501)*('P3'!$M$11:$AV$190*1))</f>
        <v>0</v>
      </c>
      <c r="AR501" s="67" cm="1">
        <f t="array" ref="AR501">SUMPRODUCT(('P3'!$M$8:$AV$8=AR$9)*('P3'!$B$11:$B$190=$B501)*('P3'!$M$11:$AV$190*1))</f>
        <v>0</v>
      </c>
      <c r="AS501" s="68" cm="1">
        <f t="array" ref="AS501">SUMPRODUCT(('P3'!$M$8:$AV$8=AS$9)*('P3'!$B$11:$B$190=$B501)*('P3'!$M$11:$AV$190*1))</f>
        <v>0</v>
      </c>
      <c r="AT501" s="69" cm="1">
        <f t="array" ref="AT501">SUMPRODUCT(('P3'!$M$8:$AV$8=AT$9)*('P3'!$B$11:$B$190=$B501)*('P3'!$M$11:$AV$190*1))</f>
        <v>0</v>
      </c>
      <c r="AU501" s="67" cm="1">
        <f t="array" ref="AU501">SUMPRODUCT(('P3'!$M$8:$AV$8=AU$9)*('P3'!$B$11:$B$190=$B501)*('P3'!$M$11:$AV$190*1))</f>
        <v>0</v>
      </c>
      <c r="AV501" s="68" cm="1">
        <f t="array" ref="AV501">SUMPRODUCT(('P3'!$M$8:$AV$8=AV$9)*('P3'!$B$11:$B$190=$B501)*('P3'!$M$11:$AV$190*1))</f>
        <v>0</v>
      </c>
      <c r="AW501" s="69" cm="1">
        <f t="array" ref="AW501">SUMPRODUCT(('P3'!$M$8:$AV$8=AW$9)*('P3'!$B$11:$B$190=$B501)*('P3'!$M$11:$AV$190*1))</f>
        <v>0</v>
      </c>
      <c r="AX501" s="67" cm="1">
        <f t="array" ref="AX501">SUMPRODUCT(('P3'!$M$8:$AV$8=AX$9)*('P3'!$B$11:$B$190=$B501)*('P3'!$M$11:$AV$190*1))</f>
        <v>0</v>
      </c>
      <c r="AY501" s="68" cm="1">
        <f t="array" ref="AY501">SUMPRODUCT(('P3'!$M$8:$AV$8=AY$9)*('P3'!$B$11:$B$190=$B501)*('P3'!$M$11:$AV$190*1))</f>
        <v>0</v>
      </c>
      <c r="AZ501" s="69" cm="1">
        <f t="array" ref="AZ501">SUMPRODUCT(('P3'!$M$8:$AV$8=AZ$9)*('P3'!$B$11:$B$190=$B501)*('P3'!$M$11:$AV$190*1))</f>
        <v>0</v>
      </c>
      <c r="BA501" s="26"/>
      <c r="BB501" s="381"/>
      <c r="BC501" s="382"/>
      <c r="BD501" s="26"/>
      <c r="BE501" s="381">
        <f t="shared" si="445"/>
        <v>0</v>
      </c>
      <c r="BF501" s="383">
        <f t="shared" si="446"/>
        <v>0</v>
      </c>
      <c r="BG501" s="26"/>
      <c r="BH501" s="381">
        <f t="shared" si="447"/>
        <v>0</v>
      </c>
      <c r="BI501" s="383">
        <f t="shared" si="404"/>
        <v>0</v>
      </c>
    </row>
    <row r="502" spans="2:61" ht="15" hidden="1" customHeight="1" outlineLevel="1" x14ac:dyDescent="0.35">
      <c r="B502" s="61" t="s">
        <v>780</v>
      </c>
      <c r="C502" s="62">
        <f>IFERROR(VLOOKUP($B502,'P3'!$B:$AQ,2,FALSE),0)</f>
        <v>0</v>
      </c>
      <c r="D502" s="376">
        <f>IFERROR(VLOOKUP($B502,'P3'!$B:$AQ,3,FALSE),0)</f>
        <v>0</v>
      </c>
      <c r="E502" s="377">
        <f>IFERROR(VLOOKUP($B502,'P3'!$B:$AQ,4,FALSE),0)</f>
        <v>0</v>
      </c>
      <c r="F502" s="376">
        <f>IFERROR(VLOOKUP($B502,'P3'!$B:$AQ,5,FALSE),0)</f>
        <v>0</v>
      </c>
      <c r="G502" s="377">
        <f>IFERROR(VLOOKUP($B502,'P3'!$B:$AQ,6,FALSE),0)</f>
        <v>0</v>
      </c>
      <c r="H502" s="378">
        <f>IFERROR(VLOOKUP($B502,'P3'!$B:$AQ,7,FALSE),0)</f>
        <v>0</v>
      </c>
      <c r="I502" s="379">
        <f>IFERROR(VLOOKUP($B502,'P3'!$B:$AQ,8,FALSE),0)</f>
        <v>0</v>
      </c>
      <c r="J502" s="65">
        <f>IFERROR(VLOOKUP($B502,'P3'!$B:$AQ,9,FALSE),0)</f>
        <v>0</v>
      </c>
      <c r="K502" s="392"/>
      <c r="L502" s="393"/>
      <c r="M502" s="393"/>
      <c r="N502" s="68">
        <f t="shared" si="448"/>
        <v>0</v>
      </c>
      <c r="O502" s="66">
        <f t="shared" si="449"/>
        <v>0</v>
      </c>
      <c r="P502" s="26"/>
      <c r="Q502" s="67" cm="1">
        <f t="array" ref="Q502">SUMPRODUCT(('P3'!$M$8:$AV$8=Q$9)*('P3'!$B$11:$B$190=$B502)*('P3'!$M$11:$AV$190*1))</f>
        <v>0</v>
      </c>
      <c r="R502" s="68" cm="1">
        <f t="array" ref="R502">SUMPRODUCT(('P3'!$M$8:$AV$8=R$9)*('P3'!$B$11:$B$190=$B502)*('P3'!$M$11:$AV$190*1))</f>
        <v>0</v>
      </c>
      <c r="S502" s="69" cm="1">
        <f t="array" ref="S502">SUMPRODUCT(('P3'!$M$8:$AV$8=S$9)*('P3'!$B$11:$B$190=$B502)*('P3'!$M$11:$AV$190*1))</f>
        <v>0</v>
      </c>
      <c r="T502" s="67" cm="1">
        <f t="array" ref="T502">SUMPRODUCT(('P3'!$M$8:$AV$8=T$9)*('P3'!$B$11:$B$190=$B502)*('P3'!$M$11:$AV$190*1))</f>
        <v>0</v>
      </c>
      <c r="U502" s="68" cm="1">
        <f t="array" ref="U502">SUMPRODUCT(('P3'!$M$8:$AV$8=U$9)*('P3'!$B$11:$B$190=$B502)*('P3'!$M$11:$AV$190*1))</f>
        <v>0</v>
      </c>
      <c r="V502" s="69" cm="1">
        <f t="array" ref="V502">SUMPRODUCT(('P3'!$M$8:$AV$8=V$9)*('P3'!$B$11:$B$190=$B502)*('P3'!$M$11:$AV$190*1))</f>
        <v>0</v>
      </c>
      <c r="W502" s="67" cm="1">
        <f t="array" ref="W502">SUMPRODUCT(('P3'!$M$8:$AV$8=W$9)*('P3'!$B$11:$B$190=$B502)*('P3'!$M$11:$AV$190*1))</f>
        <v>0</v>
      </c>
      <c r="X502" s="68" cm="1">
        <f t="array" ref="X502">SUMPRODUCT(('P3'!$M$8:$AV$8=X$9)*('P3'!$B$11:$B$190=$B502)*('P3'!$M$11:$AV$190*1))</f>
        <v>0</v>
      </c>
      <c r="Y502" s="69" cm="1">
        <f t="array" ref="Y502">SUMPRODUCT(('P3'!$M$8:$AV$8=Y$9)*('P3'!$B$11:$B$190=$B502)*('P3'!$M$11:$AV$190*1))</f>
        <v>0</v>
      </c>
      <c r="Z502" s="67" cm="1">
        <f t="array" ref="Z502">SUMPRODUCT(('P3'!$M$8:$AV$8=Z$9)*('P3'!$B$11:$B$190=$B502)*('P3'!$M$11:$AV$190*1))</f>
        <v>0</v>
      </c>
      <c r="AA502" s="68" cm="1">
        <f t="array" ref="AA502">SUMPRODUCT(('P3'!$M$8:$AV$8=AA$9)*('P3'!$B$11:$B$190=$B502)*('P3'!$M$11:$AV$190*1))</f>
        <v>0</v>
      </c>
      <c r="AB502" s="69" cm="1">
        <f t="array" ref="AB502">SUMPRODUCT(('P3'!$M$8:$AV$8=AB$9)*('P3'!$B$11:$B$190=$B502)*('P3'!$M$11:$AV$190*1))</f>
        <v>0</v>
      </c>
      <c r="AC502" s="67" cm="1">
        <f t="array" ref="AC502">SUMPRODUCT(('P3'!$M$8:$AV$8=AC$9)*('P3'!$B$11:$B$190=$B502)*('P3'!$M$11:$AV$190*1))</f>
        <v>0</v>
      </c>
      <c r="AD502" s="68" cm="1">
        <f t="array" ref="AD502">SUMPRODUCT(('P3'!$M$8:$AV$8=AD$9)*('P3'!$B$11:$B$190=$B502)*('P3'!$M$11:$AV$190*1))</f>
        <v>0</v>
      </c>
      <c r="AE502" s="69" cm="1">
        <f t="array" ref="AE502">SUMPRODUCT(('P3'!$M$8:$AV$8=AE$9)*('P3'!$B$11:$B$190=$B502)*('P3'!$M$11:$AV$190*1))</f>
        <v>0</v>
      </c>
      <c r="AF502" s="67" cm="1">
        <f t="array" ref="AF502">SUMPRODUCT(('P3'!$M$8:$AV$8=AF$9)*('P3'!$B$11:$B$190=$B502)*('P3'!$M$11:$AV$190*1))</f>
        <v>0</v>
      </c>
      <c r="AG502" s="68" cm="1">
        <f t="array" ref="AG502">SUMPRODUCT(('P3'!$M$8:$AV$8=AG$9)*('P3'!$B$11:$B$190=$B502)*('P3'!$M$11:$AV$190*1))</f>
        <v>0</v>
      </c>
      <c r="AH502" s="69" cm="1">
        <f t="array" ref="AH502">SUMPRODUCT(('P3'!$M$8:$AV$8=AH$9)*('P3'!$B$11:$B$190=$B502)*('P3'!$M$11:$AV$190*1))</f>
        <v>0</v>
      </c>
      <c r="AI502" s="67" cm="1">
        <f t="array" ref="AI502">SUMPRODUCT(('P3'!$M$8:$AV$8=AI$9)*('P3'!$B$11:$B$190=$B502)*('P3'!$M$11:$AV$190*1))</f>
        <v>0</v>
      </c>
      <c r="AJ502" s="68" cm="1">
        <f t="array" ref="AJ502">SUMPRODUCT(('P3'!$M$8:$AV$8=AJ$9)*('P3'!$B$11:$B$190=$B502)*('P3'!$M$11:$AV$190*1))</f>
        <v>0</v>
      </c>
      <c r="AK502" s="69" cm="1">
        <f t="array" ref="AK502">SUMPRODUCT(('P3'!$M$8:$AV$8=AK$9)*('P3'!$B$11:$B$190=$B502)*('P3'!$M$11:$AV$190*1))</f>
        <v>0</v>
      </c>
      <c r="AL502" s="67" cm="1">
        <f t="array" ref="AL502">SUMPRODUCT(('P3'!$M$8:$AV$8=AL$9)*('P3'!$B$11:$B$190=$B502)*('P3'!$M$11:$AV$190*1))</f>
        <v>0</v>
      </c>
      <c r="AM502" s="68" cm="1">
        <f t="array" ref="AM502">SUMPRODUCT(('P3'!$M$8:$AV$8=AM$9)*('P3'!$B$11:$B$190=$B502)*('P3'!$M$11:$AV$190*1))</f>
        <v>0</v>
      </c>
      <c r="AN502" s="69" cm="1">
        <f t="array" ref="AN502">SUMPRODUCT(('P3'!$M$8:$AV$8=AN$9)*('P3'!$B$11:$B$190=$B502)*('P3'!$M$11:$AV$190*1))</f>
        <v>0</v>
      </c>
      <c r="AO502" s="67" cm="1">
        <f t="array" ref="AO502">SUMPRODUCT(('P3'!$M$8:$AV$8=AO$9)*('P3'!$B$11:$B$190=$B502)*('P3'!$M$11:$AV$190*1))</f>
        <v>0</v>
      </c>
      <c r="AP502" s="68" cm="1">
        <f t="array" ref="AP502">SUMPRODUCT(('P3'!$M$8:$AV$8=AP$9)*('P3'!$B$11:$B$190=$B502)*('P3'!$M$11:$AV$190*1))</f>
        <v>0</v>
      </c>
      <c r="AQ502" s="69" cm="1">
        <f t="array" ref="AQ502">SUMPRODUCT(('P3'!$M$8:$AV$8=AQ$9)*('P3'!$B$11:$B$190=$B502)*('P3'!$M$11:$AV$190*1))</f>
        <v>0</v>
      </c>
      <c r="AR502" s="67" cm="1">
        <f t="array" ref="AR502">SUMPRODUCT(('P3'!$M$8:$AV$8=AR$9)*('P3'!$B$11:$B$190=$B502)*('P3'!$M$11:$AV$190*1))</f>
        <v>0</v>
      </c>
      <c r="AS502" s="68" cm="1">
        <f t="array" ref="AS502">SUMPRODUCT(('P3'!$M$8:$AV$8=AS$9)*('P3'!$B$11:$B$190=$B502)*('P3'!$M$11:$AV$190*1))</f>
        <v>0</v>
      </c>
      <c r="AT502" s="69" cm="1">
        <f t="array" ref="AT502">SUMPRODUCT(('P3'!$M$8:$AV$8=AT$9)*('P3'!$B$11:$B$190=$B502)*('P3'!$M$11:$AV$190*1))</f>
        <v>0</v>
      </c>
      <c r="AU502" s="67" cm="1">
        <f t="array" ref="AU502">SUMPRODUCT(('P3'!$M$8:$AV$8=AU$9)*('P3'!$B$11:$B$190=$B502)*('P3'!$M$11:$AV$190*1))</f>
        <v>0</v>
      </c>
      <c r="AV502" s="68" cm="1">
        <f t="array" ref="AV502">SUMPRODUCT(('P3'!$M$8:$AV$8=AV$9)*('P3'!$B$11:$B$190=$B502)*('P3'!$M$11:$AV$190*1))</f>
        <v>0</v>
      </c>
      <c r="AW502" s="69" cm="1">
        <f t="array" ref="AW502">SUMPRODUCT(('P3'!$M$8:$AV$8=AW$9)*('P3'!$B$11:$B$190=$B502)*('P3'!$M$11:$AV$190*1))</f>
        <v>0</v>
      </c>
      <c r="AX502" s="67" cm="1">
        <f t="array" ref="AX502">SUMPRODUCT(('P3'!$M$8:$AV$8=AX$9)*('P3'!$B$11:$B$190=$B502)*('P3'!$M$11:$AV$190*1))</f>
        <v>0</v>
      </c>
      <c r="AY502" s="68" cm="1">
        <f t="array" ref="AY502">SUMPRODUCT(('P3'!$M$8:$AV$8=AY$9)*('P3'!$B$11:$B$190=$B502)*('P3'!$M$11:$AV$190*1))</f>
        <v>0</v>
      </c>
      <c r="AZ502" s="69" cm="1">
        <f t="array" ref="AZ502">SUMPRODUCT(('P3'!$M$8:$AV$8=AZ$9)*('P3'!$B$11:$B$190=$B502)*('P3'!$M$11:$AV$190*1))</f>
        <v>0</v>
      </c>
      <c r="BA502" s="26"/>
      <c r="BB502" s="381"/>
      <c r="BC502" s="382"/>
      <c r="BD502" s="26"/>
      <c r="BE502" s="381">
        <f t="shared" si="445"/>
        <v>0</v>
      </c>
      <c r="BF502" s="383">
        <f t="shared" si="446"/>
        <v>0</v>
      </c>
      <c r="BG502" s="26"/>
      <c r="BH502" s="381">
        <f t="shared" si="447"/>
        <v>0</v>
      </c>
      <c r="BI502" s="383">
        <f t="shared" si="404"/>
        <v>0</v>
      </c>
    </row>
    <row r="503" spans="2:61" ht="15" hidden="1" customHeight="1" outlineLevel="1" x14ac:dyDescent="0.35">
      <c r="B503" s="61" t="s">
        <v>781</v>
      </c>
      <c r="C503" s="62">
        <f>IFERROR(VLOOKUP($B503,'P3'!$B:$AQ,2,FALSE),0)</f>
        <v>0</v>
      </c>
      <c r="D503" s="376">
        <f>IFERROR(VLOOKUP($B503,'P3'!$B:$AQ,3,FALSE),0)</f>
        <v>0</v>
      </c>
      <c r="E503" s="377">
        <f>IFERROR(VLOOKUP($B503,'P3'!$B:$AQ,4,FALSE),0)</f>
        <v>0</v>
      </c>
      <c r="F503" s="376">
        <f>IFERROR(VLOOKUP($B503,'P3'!$B:$AQ,5,FALSE),0)</f>
        <v>0</v>
      </c>
      <c r="G503" s="377">
        <f>IFERROR(VLOOKUP($B503,'P3'!$B:$AQ,6,FALSE),0)</f>
        <v>0</v>
      </c>
      <c r="H503" s="378">
        <f>IFERROR(VLOOKUP($B503,'P3'!$B:$AQ,7,FALSE),0)</f>
        <v>0</v>
      </c>
      <c r="I503" s="379">
        <f>IFERROR(VLOOKUP($B503,'P3'!$B:$AQ,8,FALSE),0)</f>
        <v>0</v>
      </c>
      <c r="J503" s="65">
        <f>IFERROR(VLOOKUP($B503,'P3'!$B:$AQ,9,FALSE),0)</f>
        <v>0</v>
      </c>
      <c r="K503" s="392"/>
      <c r="L503" s="393"/>
      <c r="M503" s="393"/>
      <c r="N503" s="68">
        <f t="shared" si="448"/>
        <v>0</v>
      </c>
      <c r="O503" s="66">
        <f t="shared" si="449"/>
        <v>0</v>
      </c>
      <c r="P503" s="26"/>
      <c r="Q503" s="67" cm="1">
        <f t="array" ref="Q503">SUMPRODUCT(('P3'!$M$8:$AV$8=Q$9)*('P3'!$B$11:$B$190=$B503)*('P3'!$M$11:$AV$190*1))</f>
        <v>0</v>
      </c>
      <c r="R503" s="68" cm="1">
        <f t="array" ref="R503">SUMPRODUCT(('P3'!$M$8:$AV$8=R$9)*('P3'!$B$11:$B$190=$B503)*('P3'!$M$11:$AV$190*1))</f>
        <v>0</v>
      </c>
      <c r="S503" s="69" cm="1">
        <f t="array" ref="S503">SUMPRODUCT(('P3'!$M$8:$AV$8=S$9)*('P3'!$B$11:$B$190=$B503)*('P3'!$M$11:$AV$190*1))</f>
        <v>0</v>
      </c>
      <c r="T503" s="67" cm="1">
        <f t="array" ref="T503">SUMPRODUCT(('P3'!$M$8:$AV$8=T$9)*('P3'!$B$11:$B$190=$B503)*('P3'!$M$11:$AV$190*1))</f>
        <v>0</v>
      </c>
      <c r="U503" s="68" cm="1">
        <f t="array" ref="U503">SUMPRODUCT(('P3'!$M$8:$AV$8=U$9)*('P3'!$B$11:$B$190=$B503)*('P3'!$M$11:$AV$190*1))</f>
        <v>0</v>
      </c>
      <c r="V503" s="69" cm="1">
        <f t="array" ref="V503">SUMPRODUCT(('P3'!$M$8:$AV$8=V$9)*('P3'!$B$11:$B$190=$B503)*('P3'!$M$11:$AV$190*1))</f>
        <v>0</v>
      </c>
      <c r="W503" s="67" cm="1">
        <f t="array" ref="W503">SUMPRODUCT(('P3'!$M$8:$AV$8=W$9)*('P3'!$B$11:$B$190=$B503)*('P3'!$M$11:$AV$190*1))</f>
        <v>0</v>
      </c>
      <c r="X503" s="68" cm="1">
        <f t="array" ref="X503">SUMPRODUCT(('P3'!$M$8:$AV$8=X$9)*('P3'!$B$11:$B$190=$B503)*('P3'!$M$11:$AV$190*1))</f>
        <v>0</v>
      </c>
      <c r="Y503" s="69" cm="1">
        <f t="array" ref="Y503">SUMPRODUCT(('P3'!$M$8:$AV$8=Y$9)*('P3'!$B$11:$B$190=$B503)*('P3'!$M$11:$AV$190*1))</f>
        <v>0</v>
      </c>
      <c r="Z503" s="67" cm="1">
        <f t="array" ref="Z503">SUMPRODUCT(('P3'!$M$8:$AV$8=Z$9)*('P3'!$B$11:$B$190=$B503)*('P3'!$M$11:$AV$190*1))</f>
        <v>0</v>
      </c>
      <c r="AA503" s="68" cm="1">
        <f t="array" ref="AA503">SUMPRODUCT(('P3'!$M$8:$AV$8=AA$9)*('P3'!$B$11:$B$190=$B503)*('P3'!$M$11:$AV$190*1))</f>
        <v>0</v>
      </c>
      <c r="AB503" s="69" cm="1">
        <f t="array" ref="AB503">SUMPRODUCT(('P3'!$M$8:$AV$8=AB$9)*('P3'!$B$11:$B$190=$B503)*('P3'!$M$11:$AV$190*1))</f>
        <v>0</v>
      </c>
      <c r="AC503" s="67" cm="1">
        <f t="array" ref="AC503">SUMPRODUCT(('P3'!$M$8:$AV$8=AC$9)*('P3'!$B$11:$B$190=$B503)*('P3'!$M$11:$AV$190*1))</f>
        <v>0</v>
      </c>
      <c r="AD503" s="68" cm="1">
        <f t="array" ref="AD503">SUMPRODUCT(('P3'!$M$8:$AV$8=AD$9)*('P3'!$B$11:$B$190=$B503)*('P3'!$M$11:$AV$190*1))</f>
        <v>0</v>
      </c>
      <c r="AE503" s="69" cm="1">
        <f t="array" ref="AE503">SUMPRODUCT(('P3'!$M$8:$AV$8=AE$9)*('P3'!$B$11:$B$190=$B503)*('P3'!$M$11:$AV$190*1))</f>
        <v>0</v>
      </c>
      <c r="AF503" s="67" cm="1">
        <f t="array" ref="AF503">SUMPRODUCT(('P3'!$M$8:$AV$8=AF$9)*('P3'!$B$11:$B$190=$B503)*('P3'!$M$11:$AV$190*1))</f>
        <v>0</v>
      </c>
      <c r="AG503" s="68" cm="1">
        <f t="array" ref="AG503">SUMPRODUCT(('P3'!$M$8:$AV$8=AG$9)*('P3'!$B$11:$B$190=$B503)*('P3'!$M$11:$AV$190*1))</f>
        <v>0</v>
      </c>
      <c r="AH503" s="69" cm="1">
        <f t="array" ref="AH503">SUMPRODUCT(('P3'!$M$8:$AV$8=AH$9)*('P3'!$B$11:$B$190=$B503)*('P3'!$M$11:$AV$190*1))</f>
        <v>0</v>
      </c>
      <c r="AI503" s="67" cm="1">
        <f t="array" ref="AI503">SUMPRODUCT(('P3'!$M$8:$AV$8=AI$9)*('P3'!$B$11:$B$190=$B503)*('P3'!$M$11:$AV$190*1))</f>
        <v>0</v>
      </c>
      <c r="AJ503" s="68" cm="1">
        <f t="array" ref="AJ503">SUMPRODUCT(('P3'!$M$8:$AV$8=AJ$9)*('P3'!$B$11:$B$190=$B503)*('P3'!$M$11:$AV$190*1))</f>
        <v>0</v>
      </c>
      <c r="AK503" s="69" cm="1">
        <f t="array" ref="AK503">SUMPRODUCT(('P3'!$M$8:$AV$8=AK$9)*('P3'!$B$11:$B$190=$B503)*('P3'!$M$11:$AV$190*1))</f>
        <v>0</v>
      </c>
      <c r="AL503" s="67" cm="1">
        <f t="array" ref="AL503">SUMPRODUCT(('P3'!$M$8:$AV$8=AL$9)*('P3'!$B$11:$B$190=$B503)*('P3'!$M$11:$AV$190*1))</f>
        <v>0</v>
      </c>
      <c r="AM503" s="68" cm="1">
        <f t="array" ref="AM503">SUMPRODUCT(('P3'!$M$8:$AV$8=AM$9)*('P3'!$B$11:$B$190=$B503)*('P3'!$M$11:$AV$190*1))</f>
        <v>0</v>
      </c>
      <c r="AN503" s="69" cm="1">
        <f t="array" ref="AN503">SUMPRODUCT(('P3'!$M$8:$AV$8=AN$9)*('P3'!$B$11:$B$190=$B503)*('P3'!$M$11:$AV$190*1))</f>
        <v>0</v>
      </c>
      <c r="AO503" s="67" cm="1">
        <f t="array" ref="AO503">SUMPRODUCT(('P3'!$M$8:$AV$8=AO$9)*('P3'!$B$11:$B$190=$B503)*('P3'!$M$11:$AV$190*1))</f>
        <v>0</v>
      </c>
      <c r="AP503" s="68" cm="1">
        <f t="array" ref="AP503">SUMPRODUCT(('P3'!$M$8:$AV$8=AP$9)*('P3'!$B$11:$B$190=$B503)*('P3'!$M$11:$AV$190*1))</f>
        <v>0</v>
      </c>
      <c r="AQ503" s="69" cm="1">
        <f t="array" ref="AQ503">SUMPRODUCT(('P3'!$M$8:$AV$8=AQ$9)*('P3'!$B$11:$B$190=$B503)*('P3'!$M$11:$AV$190*1))</f>
        <v>0</v>
      </c>
      <c r="AR503" s="67" cm="1">
        <f t="array" ref="AR503">SUMPRODUCT(('P3'!$M$8:$AV$8=AR$9)*('P3'!$B$11:$B$190=$B503)*('P3'!$M$11:$AV$190*1))</f>
        <v>0</v>
      </c>
      <c r="AS503" s="68" cm="1">
        <f t="array" ref="AS503">SUMPRODUCT(('P3'!$M$8:$AV$8=AS$9)*('P3'!$B$11:$B$190=$B503)*('P3'!$M$11:$AV$190*1))</f>
        <v>0</v>
      </c>
      <c r="AT503" s="69" cm="1">
        <f t="array" ref="AT503">SUMPRODUCT(('P3'!$M$8:$AV$8=AT$9)*('P3'!$B$11:$B$190=$B503)*('P3'!$M$11:$AV$190*1))</f>
        <v>0</v>
      </c>
      <c r="AU503" s="67" cm="1">
        <f t="array" ref="AU503">SUMPRODUCT(('P3'!$M$8:$AV$8=AU$9)*('P3'!$B$11:$B$190=$B503)*('P3'!$M$11:$AV$190*1))</f>
        <v>0</v>
      </c>
      <c r="AV503" s="68" cm="1">
        <f t="array" ref="AV503">SUMPRODUCT(('P3'!$M$8:$AV$8=AV$9)*('P3'!$B$11:$B$190=$B503)*('P3'!$M$11:$AV$190*1))</f>
        <v>0</v>
      </c>
      <c r="AW503" s="69" cm="1">
        <f t="array" ref="AW503">SUMPRODUCT(('P3'!$M$8:$AV$8=AW$9)*('P3'!$B$11:$B$190=$B503)*('P3'!$M$11:$AV$190*1))</f>
        <v>0</v>
      </c>
      <c r="AX503" s="67" cm="1">
        <f t="array" ref="AX503">SUMPRODUCT(('P3'!$M$8:$AV$8=AX$9)*('P3'!$B$11:$B$190=$B503)*('P3'!$M$11:$AV$190*1))</f>
        <v>0</v>
      </c>
      <c r="AY503" s="68" cm="1">
        <f t="array" ref="AY503">SUMPRODUCT(('P3'!$M$8:$AV$8=AY$9)*('P3'!$B$11:$B$190=$B503)*('P3'!$M$11:$AV$190*1))</f>
        <v>0</v>
      </c>
      <c r="AZ503" s="69" cm="1">
        <f t="array" ref="AZ503">SUMPRODUCT(('P3'!$M$8:$AV$8=AZ$9)*('P3'!$B$11:$B$190=$B503)*('P3'!$M$11:$AV$190*1))</f>
        <v>0</v>
      </c>
      <c r="BA503" s="26"/>
      <c r="BB503" s="381"/>
      <c r="BC503" s="382"/>
      <c r="BD503" s="26"/>
      <c r="BE503" s="381">
        <f t="shared" si="445"/>
        <v>0</v>
      </c>
      <c r="BF503" s="383">
        <f t="shared" si="446"/>
        <v>0</v>
      </c>
      <c r="BG503" s="26"/>
      <c r="BH503" s="381">
        <f t="shared" si="447"/>
        <v>0</v>
      </c>
      <c r="BI503" s="383">
        <f t="shared" si="404"/>
        <v>0</v>
      </c>
    </row>
    <row r="504" spans="2:61" ht="12.65" hidden="1" customHeight="1" outlineLevel="1" x14ac:dyDescent="0.35">
      <c r="B504" s="61" t="s">
        <v>782</v>
      </c>
      <c r="C504" s="62">
        <f>IFERROR(VLOOKUP($B504,'P3'!$B:$AQ,2,FALSE),0)</f>
        <v>0</v>
      </c>
      <c r="D504" s="376">
        <f>IFERROR(VLOOKUP($B504,'P3'!$B:$AQ,3,FALSE),0)</f>
        <v>0</v>
      </c>
      <c r="E504" s="377">
        <f>IFERROR(VLOOKUP($B504,'P3'!$B:$AQ,4,FALSE),0)</f>
        <v>0</v>
      </c>
      <c r="F504" s="376">
        <f>IFERROR(VLOOKUP($B504,'P3'!$B:$AQ,5,FALSE),0)</f>
        <v>0</v>
      </c>
      <c r="G504" s="377">
        <f>IFERROR(VLOOKUP($B504,'P3'!$B:$AQ,6,FALSE),0)</f>
        <v>0</v>
      </c>
      <c r="H504" s="378">
        <f>IFERROR(VLOOKUP($B504,'P3'!$B:$AQ,7,FALSE),0)</f>
        <v>0</v>
      </c>
      <c r="I504" s="379">
        <f>IFERROR(VLOOKUP($B504,'P3'!$B:$AQ,8,FALSE),0)</f>
        <v>0</v>
      </c>
      <c r="J504" s="65">
        <f>IFERROR(VLOOKUP($B504,'P3'!$B:$AQ,9,FALSE),0)</f>
        <v>0</v>
      </c>
      <c r="K504" s="392"/>
      <c r="L504" s="393"/>
      <c r="M504" s="393"/>
      <c r="N504" s="68">
        <f t="shared" si="448"/>
        <v>0</v>
      </c>
      <c r="O504" s="66">
        <f t="shared" si="449"/>
        <v>0</v>
      </c>
      <c r="P504" s="26"/>
      <c r="Q504" s="67" cm="1">
        <f t="array" ref="Q504">SUMPRODUCT(('P3'!$M$8:$AV$8=Q$9)*('P3'!$B$11:$B$190=$B504)*('P3'!$M$11:$AV$190*1))</f>
        <v>0</v>
      </c>
      <c r="R504" s="68" cm="1">
        <f t="array" ref="R504">SUMPRODUCT(('P3'!$M$8:$AV$8=R$9)*('P3'!$B$11:$B$190=$B504)*('P3'!$M$11:$AV$190*1))</f>
        <v>0</v>
      </c>
      <c r="S504" s="69" cm="1">
        <f t="array" ref="S504">SUMPRODUCT(('P3'!$M$8:$AV$8=S$9)*('P3'!$B$11:$B$190=$B504)*('P3'!$M$11:$AV$190*1))</f>
        <v>0</v>
      </c>
      <c r="T504" s="67" cm="1">
        <f t="array" ref="T504">SUMPRODUCT(('P3'!$M$8:$AV$8=T$9)*('P3'!$B$11:$B$190=$B504)*('P3'!$M$11:$AV$190*1))</f>
        <v>0</v>
      </c>
      <c r="U504" s="68" cm="1">
        <f t="array" ref="U504">SUMPRODUCT(('P3'!$M$8:$AV$8=U$9)*('P3'!$B$11:$B$190=$B504)*('P3'!$M$11:$AV$190*1))</f>
        <v>0</v>
      </c>
      <c r="V504" s="69" cm="1">
        <f t="array" ref="V504">SUMPRODUCT(('P3'!$M$8:$AV$8=V$9)*('P3'!$B$11:$B$190=$B504)*('P3'!$M$11:$AV$190*1))</f>
        <v>0</v>
      </c>
      <c r="W504" s="67" cm="1">
        <f t="array" ref="W504">SUMPRODUCT(('P3'!$M$8:$AV$8=W$9)*('P3'!$B$11:$B$190=$B504)*('P3'!$M$11:$AV$190*1))</f>
        <v>0</v>
      </c>
      <c r="X504" s="68" cm="1">
        <f t="array" ref="X504">SUMPRODUCT(('P3'!$M$8:$AV$8=X$9)*('P3'!$B$11:$B$190=$B504)*('P3'!$M$11:$AV$190*1))</f>
        <v>0</v>
      </c>
      <c r="Y504" s="69" cm="1">
        <f t="array" ref="Y504">SUMPRODUCT(('P3'!$M$8:$AV$8=Y$9)*('P3'!$B$11:$B$190=$B504)*('P3'!$M$11:$AV$190*1))</f>
        <v>0</v>
      </c>
      <c r="Z504" s="67" cm="1">
        <f t="array" ref="Z504">SUMPRODUCT(('P3'!$M$8:$AV$8=Z$9)*('P3'!$B$11:$B$190=$B504)*('P3'!$M$11:$AV$190*1))</f>
        <v>0</v>
      </c>
      <c r="AA504" s="68" cm="1">
        <f t="array" ref="AA504">SUMPRODUCT(('P3'!$M$8:$AV$8=AA$9)*('P3'!$B$11:$B$190=$B504)*('P3'!$M$11:$AV$190*1))</f>
        <v>0</v>
      </c>
      <c r="AB504" s="69" cm="1">
        <f t="array" ref="AB504">SUMPRODUCT(('P3'!$M$8:$AV$8=AB$9)*('P3'!$B$11:$B$190=$B504)*('P3'!$M$11:$AV$190*1))</f>
        <v>0</v>
      </c>
      <c r="AC504" s="67" cm="1">
        <f t="array" ref="AC504">SUMPRODUCT(('P3'!$M$8:$AV$8=AC$9)*('P3'!$B$11:$B$190=$B504)*('P3'!$M$11:$AV$190*1))</f>
        <v>0</v>
      </c>
      <c r="AD504" s="68" cm="1">
        <f t="array" ref="AD504">SUMPRODUCT(('P3'!$M$8:$AV$8=AD$9)*('P3'!$B$11:$B$190=$B504)*('P3'!$M$11:$AV$190*1))</f>
        <v>0</v>
      </c>
      <c r="AE504" s="69" cm="1">
        <f t="array" ref="AE504">SUMPRODUCT(('P3'!$M$8:$AV$8=AE$9)*('P3'!$B$11:$B$190=$B504)*('P3'!$M$11:$AV$190*1))</f>
        <v>0</v>
      </c>
      <c r="AF504" s="67" cm="1">
        <f t="array" ref="AF504">SUMPRODUCT(('P3'!$M$8:$AV$8=AF$9)*('P3'!$B$11:$B$190=$B504)*('P3'!$M$11:$AV$190*1))</f>
        <v>0</v>
      </c>
      <c r="AG504" s="68" cm="1">
        <f t="array" ref="AG504">SUMPRODUCT(('P3'!$M$8:$AV$8=AG$9)*('P3'!$B$11:$B$190=$B504)*('P3'!$M$11:$AV$190*1))</f>
        <v>0</v>
      </c>
      <c r="AH504" s="69" cm="1">
        <f t="array" ref="AH504">SUMPRODUCT(('P3'!$M$8:$AV$8=AH$9)*('P3'!$B$11:$B$190=$B504)*('P3'!$M$11:$AV$190*1))</f>
        <v>0</v>
      </c>
      <c r="AI504" s="67" cm="1">
        <f t="array" ref="AI504">SUMPRODUCT(('P3'!$M$8:$AV$8=AI$9)*('P3'!$B$11:$B$190=$B504)*('P3'!$M$11:$AV$190*1))</f>
        <v>0</v>
      </c>
      <c r="AJ504" s="68" cm="1">
        <f t="array" ref="AJ504">SUMPRODUCT(('P3'!$M$8:$AV$8=AJ$9)*('P3'!$B$11:$B$190=$B504)*('P3'!$M$11:$AV$190*1))</f>
        <v>0</v>
      </c>
      <c r="AK504" s="69" cm="1">
        <f t="array" ref="AK504">SUMPRODUCT(('P3'!$M$8:$AV$8=AK$9)*('P3'!$B$11:$B$190=$B504)*('P3'!$M$11:$AV$190*1))</f>
        <v>0</v>
      </c>
      <c r="AL504" s="67" cm="1">
        <f t="array" ref="AL504">SUMPRODUCT(('P3'!$M$8:$AV$8=AL$9)*('P3'!$B$11:$B$190=$B504)*('P3'!$M$11:$AV$190*1))</f>
        <v>0</v>
      </c>
      <c r="AM504" s="68" cm="1">
        <f t="array" ref="AM504">SUMPRODUCT(('P3'!$M$8:$AV$8=AM$9)*('P3'!$B$11:$B$190=$B504)*('P3'!$M$11:$AV$190*1))</f>
        <v>0</v>
      </c>
      <c r="AN504" s="69" cm="1">
        <f t="array" ref="AN504">SUMPRODUCT(('P3'!$M$8:$AV$8=AN$9)*('P3'!$B$11:$B$190=$B504)*('P3'!$M$11:$AV$190*1))</f>
        <v>0</v>
      </c>
      <c r="AO504" s="67" cm="1">
        <f t="array" ref="AO504">SUMPRODUCT(('P3'!$M$8:$AV$8=AO$9)*('P3'!$B$11:$B$190=$B504)*('P3'!$M$11:$AV$190*1))</f>
        <v>0</v>
      </c>
      <c r="AP504" s="68" cm="1">
        <f t="array" ref="AP504">SUMPRODUCT(('P3'!$M$8:$AV$8=AP$9)*('P3'!$B$11:$B$190=$B504)*('P3'!$M$11:$AV$190*1))</f>
        <v>0</v>
      </c>
      <c r="AQ504" s="69" cm="1">
        <f t="array" ref="AQ504">SUMPRODUCT(('P3'!$M$8:$AV$8=AQ$9)*('P3'!$B$11:$B$190=$B504)*('P3'!$M$11:$AV$190*1))</f>
        <v>0</v>
      </c>
      <c r="AR504" s="67" cm="1">
        <f t="array" ref="AR504">SUMPRODUCT(('P3'!$M$8:$AV$8=AR$9)*('P3'!$B$11:$B$190=$B504)*('P3'!$M$11:$AV$190*1))</f>
        <v>0</v>
      </c>
      <c r="AS504" s="68" cm="1">
        <f t="array" ref="AS504">SUMPRODUCT(('P3'!$M$8:$AV$8=AS$9)*('P3'!$B$11:$B$190=$B504)*('P3'!$M$11:$AV$190*1))</f>
        <v>0</v>
      </c>
      <c r="AT504" s="69" cm="1">
        <f t="array" ref="AT504">SUMPRODUCT(('P3'!$M$8:$AV$8=AT$9)*('P3'!$B$11:$B$190=$B504)*('P3'!$M$11:$AV$190*1))</f>
        <v>0</v>
      </c>
      <c r="AU504" s="67" cm="1">
        <f t="array" ref="AU504">SUMPRODUCT(('P3'!$M$8:$AV$8=AU$9)*('P3'!$B$11:$B$190=$B504)*('P3'!$M$11:$AV$190*1))</f>
        <v>0</v>
      </c>
      <c r="AV504" s="68" cm="1">
        <f t="array" ref="AV504">SUMPRODUCT(('P3'!$M$8:$AV$8=AV$9)*('P3'!$B$11:$B$190=$B504)*('P3'!$M$11:$AV$190*1))</f>
        <v>0</v>
      </c>
      <c r="AW504" s="69" cm="1">
        <f t="array" ref="AW504">SUMPRODUCT(('P3'!$M$8:$AV$8=AW$9)*('P3'!$B$11:$B$190=$B504)*('P3'!$M$11:$AV$190*1))</f>
        <v>0</v>
      </c>
      <c r="AX504" s="67" cm="1">
        <f t="array" ref="AX504">SUMPRODUCT(('P3'!$M$8:$AV$8=AX$9)*('P3'!$B$11:$B$190=$B504)*('P3'!$M$11:$AV$190*1))</f>
        <v>0</v>
      </c>
      <c r="AY504" s="68" cm="1">
        <f t="array" ref="AY504">SUMPRODUCT(('P3'!$M$8:$AV$8=AY$9)*('P3'!$B$11:$B$190=$B504)*('P3'!$M$11:$AV$190*1))</f>
        <v>0</v>
      </c>
      <c r="AZ504" s="69" cm="1">
        <f t="array" ref="AZ504">SUMPRODUCT(('P3'!$M$8:$AV$8=AZ$9)*('P3'!$B$11:$B$190=$B504)*('P3'!$M$11:$AV$190*1))</f>
        <v>0</v>
      </c>
      <c r="BA504" s="26"/>
      <c r="BB504" s="381"/>
      <c r="BC504" s="382"/>
      <c r="BD504" s="26"/>
      <c r="BE504" s="381">
        <f t="shared" si="445"/>
        <v>0</v>
      </c>
      <c r="BF504" s="383">
        <f t="shared" si="446"/>
        <v>0</v>
      </c>
      <c r="BG504" s="26"/>
      <c r="BH504" s="381">
        <f t="shared" si="447"/>
        <v>0</v>
      </c>
      <c r="BI504" s="383">
        <f t="shared" si="404"/>
        <v>0</v>
      </c>
    </row>
    <row r="505" spans="2:61" ht="12.65" hidden="1" customHeight="1" outlineLevel="1" x14ac:dyDescent="0.35">
      <c r="B505" s="61" t="s">
        <v>783</v>
      </c>
      <c r="C505" s="62">
        <f>IFERROR(VLOOKUP($B505,'P3'!$B:$AQ,2,FALSE),0)</f>
        <v>0</v>
      </c>
      <c r="D505" s="376">
        <f>IFERROR(VLOOKUP($B505,'P3'!$B:$AQ,3,FALSE),0)</f>
        <v>0</v>
      </c>
      <c r="E505" s="377">
        <f>IFERROR(VLOOKUP($B505,'P3'!$B:$AQ,4,FALSE),0)</f>
        <v>0</v>
      </c>
      <c r="F505" s="376">
        <f>IFERROR(VLOOKUP($B505,'P3'!$B:$AQ,5,FALSE),0)</f>
        <v>0</v>
      </c>
      <c r="G505" s="377">
        <f>IFERROR(VLOOKUP($B505,'P3'!$B:$AQ,6,FALSE),0)</f>
        <v>0</v>
      </c>
      <c r="H505" s="378">
        <f>IFERROR(VLOOKUP($B505,'P3'!$B:$AQ,7,FALSE),0)</f>
        <v>0</v>
      </c>
      <c r="I505" s="379">
        <f>IFERROR(VLOOKUP($B505,'P3'!$B:$AQ,8,FALSE),0)</f>
        <v>0</v>
      </c>
      <c r="J505" s="65">
        <f>IFERROR(VLOOKUP($B505,'P3'!$B:$AQ,9,FALSE),0)</f>
        <v>0</v>
      </c>
      <c r="K505" s="392"/>
      <c r="L505" s="393"/>
      <c r="M505" s="393"/>
      <c r="N505" s="68">
        <f t="shared" si="448"/>
        <v>0</v>
      </c>
      <c r="O505" s="66">
        <f t="shared" si="449"/>
        <v>0</v>
      </c>
      <c r="P505" s="26"/>
      <c r="Q505" s="67" cm="1">
        <f t="array" ref="Q505">SUMPRODUCT(('P3'!$M$8:$AV$8=Q$9)*('P3'!$B$11:$B$190=$B505)*('P3'!$M$11:$AV$190*1))</f>
        <v>0</v>
      </c>
      <c r="R505" s="68" cm="1">
        <f t="array" ref="R505">SUMPRODUCT(('P3'!$M$8:$AV$8=R$9)*('P3'!$B$11:$B$190=$B505)*('P3'!$M$11:$AV$190*1))</f>
        <v>0</v>
      </c>
      <c r="S505" s="69" cm="1">
        <f t="array" ref="S505">SUMPRODUCT(('P3'!$M$8:$AV$8=S$9)*('P3'!$B$11:$B$190=$B505)*('P3'!$M$11:$AV$190*1))</f>
        <v>0</v>
      </c>
      <c r="T505" s="67" cm="1">
        <f t="array" ref="T505">SUMPRODUCT(('P3'!$M$8:$AV$8=T$9)*('P3'!$B$11:$B$190=$B505)*('P3'!$M$11:$AV$190*1))</f>
        <v>0</v>
      </c>
      <c r="U505" s="68" cm="1">
        <f t="array" ref="U505">SUMPRODUCT(('P3'!$M$8:$AV$8=U$9)*('P3'!$B$11:$B$190=$B505)*('P3'!$M$11:$AV$190*1))</f>
        <v>0</v>
      </c>
      <c r="V505" s="69" cm="1">
        <f t="array" ref="V505">SUMPRODUCT(('P3'!$M$8:$AV$8=V$9)*('P3'!$B$11:$B$190=$B505)*('P3'!$M$11:$AV$190*1))</f>
        <v>0</v>
      </c>
      <c r="W505" s="67" cm="1">
        <f t="array" ref="W505">SUMPRODUCT(('P3'!$M$8:$AV$8=W$9)*('P3'!$B$11:$B$190=$B505)*('P3'!$M$11:$AV$190*1))</f>
        <v>0</v>
      </c>
      <c r="X505" s="68" cm="1">
        <f t="array" ref="X505">SUMPRODUCT(('P3'!$M$8:$AV$8=X$9)*('P3'!$B$11:$B$190=$B505)*('P3'!$M$11:$AV$190*1))</f>
        <v>0</v>
      </c>
      <c r="Y505" s="69" cm="1">
        <f t="array" ref="Y505">SUMPRODUCT(('P3'!$M$8:$AV$8=Y$9)*('P3'!$B$11:$B$190=$B505)*('P3'!$M$11:$AV$190*1))</f>
        <v>0</v>
      </c>
      <c r="Z505" s="67" cm="1">
        <f t="array" ref="Z505">SUMPRODUCT(('P3'!$M$8:$AV$8=Z$9)*('P3'!$B$11:$B$190=$B505)*('P3'!$M$11:$AV$190*1))</f>
        <v>0</v>
      </c>
      <c r="AA505" s="68" cm="1">
        <f t="array" ref="AA505">SUMPRODUCT(('P3'!$M$8:$AV$8=AA$9)*('P3'!$B$11:$B$190=$B505)*('P3'!$M$11:$AV$190*1))</f>
        <v>0</v>
      </c>
      <c r="AB505" s="69" cm="1">
        <f t="array" ref="AB505">SUMPRODUCT(('P3'!$M$8:$AV$8=AB$9)*('P3'!$B$11:$B$190=$B505)*('P3'!$M$11:$AV$190*1))</f>
        <v>0</v>
      </c>
      <c r="AC505" s="67" cm="1">
        <f t="array" ref="AC505">SUMPRODUCT(('P3'!$M$8:$AV$8=AC$9)*('P3'!$B$11:$B$190=$B505)*('P3'!$M$11:$AV$190*1))</f>
        <v>0</v>
      </c>
      <c r="AD505" s="68" cm="1">
        <f t="array" ref="AD505">SUMPRODUCT(('P3'!$M$8:$AV$8=AD$9)*('P3'!$B$11:$B$190=$B505)*('P3'!$M$11:$AV$190*1))</f>
        <v>0</v>
      </c>
      <c r="AE505" s="69" cm="1">
        <f t="array" ref="AE505">SUMPRODUCT(('P3'!$M$8:$AV$8=AE$9)*('P3'!$B$11:$B$190=$B505)*('P3'!$M$11:$AV$190*1))</f>
        <v>0</v>
      </c>
      <c r="AF505" s="67" cm="1">
        <f t="array" ref="AF505">SUMPRODUCT(('P3'!$M$8:$AV$8=AF$9)*('P3'!$B$11:$B$190=$B505)*('P3'!$M$11:$AV$190*1))</f>
        <v>0</v>
      </c>
      <c r="AG505" s="68" cm="1">
        <f t="array" ref="AG505">SUMPRODUCT(('P3'!$M$8:$AV$8=AG$9)*('P3'!$B$11:$B$190=$B505)*('P3'!$M$11:$AV$190*1))</f>
        <v>0</v>
      </c>
      <c r="AH505" s="69" cm="1">
        <f t="array" ref="AH505">SUMPRODUCT(('P3'!$M$8:$AV$8=AH$9)*('P3'!$B$11:$B$190=$B505)*('P3'!$M$11:$AV$190*1))</f>
        <v>0</v>
      </c>
      <c r="AI505" s="67" cm="1">
        <f t="array" ref="AI505">SUMPRODUCT(('P3'!$M$8:$AV$8=AI$9)*('P3'!$B$11:$B$190=$B505)*('P3'!$M$11:$AV$190*1))</f>
        <v>0</v>
      </c>
      <c r="AJ505" s="68" cm="1">
        <f t="array" ref="AJ505">SUMPRODUCT(('P3'!$M$8:$AV$8=AJ$9)*('P3'!$B$11:$B$190=$B505)*('P3'!$M$11:$AV$190*1))</f>
        <v>0</v>
      </c>
      <c r="AK505" s="69" cm="1">
        <f t="array" ref="AK505">SUMPRODUCT(('P3'!$M$8:$AV$8=AK$9)*('P3'!$B$11:$B$190=$B505)*('P3'!$M$11:$AV$190*1))</f>
        <v>0</v>
      </c>
      <c r="AL505" s="67" cm="1">
        <f t="array" ref="AL505">SUMPRODUCT(('P3'!$M$8:$AV$8=AL$9)*('P3'!$B$11:$B$190=$B505)*('P3'!$M$11:$AV$190*1))</f>
        <v>0</v>
      </c>
      <c r="AM505" s="68" cm="1">
        <f t="array" ref="AM505">SUMPRODUCT(('P3'!$M$8:$AV$8=AM$9)*('P3'!$B$11:$B$190=$B505)*('P3'!$M$11:$AV$190*1))</f>
        <v>0</v>
      </c>
      <c r="AN505" s="69" cm="1">
        <f t="array" ref="AN505">SUMPRODUCT(('P3'!$M$8:$AV$8=AN$9)*('P3'!$B$11:$B$190=$B505)*('P3'!$M$11:$AV$190*1))</f>
        <v>0</v>
      </c>
      <c r="AO505" s="67" cm="1">
        <f t="array" ref="AO505">SUMPRODUCT(('P3'!$M$8:$AV$8=AO$9)*('P3'!$B$11:$B$190=$B505)*('P3'!$M$11:$AV$190*1))</f>
        <v>0</v>
      </c>
      <c r="AP505" s="68" cm="1">
        <f t="array" ref="AP505">SUMPRODUCT(('P3'!$M$8:$AV$8=AP$9)*('P3'!$B$11:$B$190=$B505)*('P3'!$M$11:$AV$190*1))</f>
        <v>0</v>
      </c>
      <c r="AQ505" s="69" cm="1">
        <f t="array" ref="AQ505">SUMPRODUCT(('P3'!$M$8:$AV$8=AQ$9)*('P3'!$B$11:$B$190=$B505)*('P3'!$M$11:$AV$190*1))</f>
        <v>0</v>
      </c>
      <c r="AR505" s="67" cm="1">
        <f t="array" ref="AR505">SUMPRODUCT(('P3'!$M$8:$AV$8=AR$9)*('P3'!$B$11:$B$190=$B505)*('P3'!$M$11:$AV$190*1))</f>
        <v>0</v>
      </c>
      <c r="AS505" s="68" cm="1">
        <f t="array" ref="AS505">SUMPRODUCT(('P3'!$M$8:$AV$8=AS$9)*('P3'!$B$11:$B$190=$B505)*('P3'!$M$11:$AV$190*1))</f>
        <v>0</v>
      </c>
      <c r="AT505" s="69" cm="1">
        <f t="array" ref="AT505">SUMPRODUCT(('P3'!$M$8:$AV$8=AT$9)*('P3'!$B$11:$B$190=$B505)*('P3'!$M$11:$AV$190*1))</f>
        <v>0</v>
      </c>
      <c r="AU505" s="67" cm="1">
        <f t="array" ref="AU505">SUMPRODUCT(('P3'!$M$8:$AV$8=AU$9)*('P3'!$B$11:$B$190=$B505)*('P3'!$M$11:$AV$190*1))</f>
        <v>0</v>
      </c>
      <c r="AV505" s="68" cm="1">
        <f t="array" ref="AV505">SUMPRODUCT(('P3'!$M$8:$AV$8=AV$9)*('P3'!$B$11:$B$190=$B505)*('P3'!$M$11:$AV$190*1))</f>
        <v>0</v>
      </c>
      <c r="AW505" s="69" cm="1">
        <f t="array" ref="AW505">SUMPRODUCT(('P3'!$M$8:$AV$8=AW$9)*('P3'!$B$11:$B$190=$B505)*('P3'!$M$11:$AV$190*1))</f>
        <v>0</v>
      </c>
      <c r="AX505" s="67" cm="1">
        <f t="array" ref="AX505">SUMPRODUCT(('P3'!$M$8:$AV$8=AX$9)*('P3'!$B$11:$B$190=$B505)*('P3'!$M$11:$AV$190*1))</f>
        <v>0</v>
      </c>
      <c r="AY505" s="68" cm="1">
        <f t="array" ref="AY505">SUMPRODUCT(('P3'!$M$8:$AV$8=AY$9)*('P3'!$B$11:$B$190=$B505)*('P3'!$M$11:$AV$190*1))</f>
        <v>0</v>
      </c>
      <c r="AZ505" s="69" cm="1">
        <f t="array" ref="AZ505">SUMPRODUCT(('P3'!$M$8:$AV$8=AZ$9)*('P3'!$B$11:$B$190=$B505)*('P3'!$M$11:$AV$190*1))</f>
        <v>0</v>
      </c>
      <c r="BA505" s="26"/>
      <c r="BB505" s="381"/>
      <c r="BC505" s="382"/>
      <c r="BD505" s="26"/>
      <c r="BE505" s="381">
        <f t="shared" si="445"/>
        <v>0</v>
      </c>
      <c r="BF505" s="383">
        <f t="shared" si="446"/>
        <v>0</v>
      </c>
      <c r="BG505" s="26"/>
      <c r="BH505" s="381">
        <f t="shared" si="447"/>
        <v>0</v>
      </c>
      <c r="BI505" s="383">
        <f t="shared" si="404"/>
        <v>0</v>
      </c>
    </row>
    <row r="506" spans="2:61" ht="12.65" hidden="1" customHeight="1" outlineLevel="1" thickBot="1" x14ac:dyDescent="0.4">
      <c r="B506" s="61" t="s">
        <v>784</v>
      </c>
      <c r="C506" s="62">
        <f>IFERROR(VLOOKUP($B506,'P3'!$B:$AQ,2,FALSE),0)</f>
        <v>0</v>
      </c>
      <c r="D506" s="376">
        <f>IFERROR(VLOOKUP($B506,'P3'!$B:$AQ,3,FALSE),0)</f>
        <v>0</v>
      </c>
      <c r="E506" s="377">
        <f>IFERROR(VLOOKUP($B506,'P3'!$B:$AQ,4,FALSE),0)</f>
        <v>0</v>
      </c>
      <c r="F506" s="376">
        <f>IFERROR(VLOOKUP($B506,'P3'!$B:$AQ,5,FALSE),0)</f>
        <v>0</v>
      </c>
      <c r="G506" s="377">
        <f>IFERROR(VLOOKUP($B506,'P3'!$B:$AQ,6,FALSE),0)</f>
        <v>0</v>
      </c>
      <c r="H506" s="378">
        <f>IFERROR(VLOOKUP($B506,'P3'!$B:$AQ,7,FALSE),0)</f>
        <v>0</v>
      </c>
      <c r="I506" s="379">
        <f>IFERROR(VLOOKUP($B506,'P3'!$B:$AQ,8,FALSE),0)</f>
        <v>0</v>
      </c>
      <c r="J506" s="65">
        <f>IFERROR(VLOOKUP($B506,'P3'!$B:$AQ,9,FALSE),0)</f>
        <v>0</v>
      </c>
      <c r="K506" s="392"/>
      <c r="L506" s="393"/>
      <c r="M506" s="393"/>
      <c r="N506" s="68">
        <f t="shared" si="448"/>
        <v>0</v>
      </c>
      <c r="O506" s="66">
        <f t="shared" si="449"/>
        <v>0</v>
      </c>
      <c r="P506" s="26"/>
      <c r="Q506" s="67" cm="1">
        <f t="array" ref="Q506">SUMPRODUCT(('P3'!$M$8:$AV$8=Q$9)*('P3'!$B$11:$B$190=$B506)*('P3'!$M$11:$AV$190*1))</f>
        <v>0</v>
      </c>
      <c r="R506" s="68" cm="1">
        <f t="array" ref="R506">SUMPRODUCT(('P3'!$M$8:$AV$8=R$9)*('P3'!$B$11:$B$190=$B506)*('P3'!$M$11:$AV$190*1))</f>
        <v>0</v>
      </c>
      <c r="S506" s="69" cm="1">
        <f t="array" ref="S506">SUMPRODUCT(('P3'!$M$8:$AV$8=S$9)*('P3'!$B$11:$B$190=$B506)*('P3'!$M$11:$AV$190*1))</f>
        <v>0</v>
      </c>
      <c r="T506" s="67" cm="1">
        <f t="array" ref="T506">SUMPRODUCT(('P3'!$M$8:$AV$8=T$9)*('P3'!$B$11:$B$190=$B506)*('P3'!$M$11:$AV$190*1))</f>
        <v>0</v>
      </c>
      <c r="U506" s="68" cm="1">
        <f t="array" ref="U506">SUMPRODUCT(('P3'!$M$8:$AV$8=U$9)*('P3'!$B$11:$B$190=$B506)*('P3'!$M$11:$AV$190*1))</f>
        <v>0</v>
      </c>
      <c r="V506" s="69" cm="1">
        <f t="array" ref="V506">SUMPRODUCT(('P3'!$M$8:$AV$8=V$9)*('P3'!$B$11:$B$190=$B506)*('P3'!$M$11:$AV$190*1))</f>
        <v>0</v>
      </c>
      <c r="W506" s="67" cm="1">
        <f t="array" ref="W506">SUMPRODUCT(('P3'!$M$8:$AV$8=W$9)*('P3'!$B$11:$B$190=$B506)*('P3'!$M$11:$AV$190*1))</f>
        <v>0</v>
      </c>
      <c r="X506" s="68" cm="1">
        <f t="array" ref="X506">SUMPRODUCT(('P3'!$M$8:$AV$8=X$9)*('P3'!$B$11:$B$190=$B506)*('P3'!$M$11:$AV$190*1))</f>
        <v>0</v>
      </c>
      <c r="Y506" s="69" cm="1">
        <f t="array" ref="Y506">SUMPRODUCT(('P3'!$M$8:$AV$8=Y$9)*('P3'!$B$11:$B$190=$B506)*('P3'!$M$11:$AV$190*1))</f>
        <v>0</v>
      </c>
      <c r="Z506" s="67" cm="1">
        <f t="array" ref="Z506">SUMPRODUCT(('P3'!$M$8:$AV$8=Z$9)*('P3'!$B$11:$B$190=$B506)*('P3'!$M$11:$AV$190*1))</f>
        <v>0</v>
      </c>
      <c r="AA506" s="68" cm="1">
        <f t="array" ref="AA506">SUMPRODUCT(('P3'!$M$8:$AV$8=AA$9)*('P3'!$B$11:$B$190=$B506)*('P3'!$M$11:$AV$190*1))</f>
        <v>0</v>
      </c>
      <c r="AB506" s="69" cm="1">
        <f t="array" ref="AB506">SUMPRODUCT(('P3'!$M$8:$AV$8=AB$9)*('P3'!$B$11:$B$190=$B506)*('P3'!$M$11:$AV$190*1))</f>
        <v>0</v>
      </c>
      <c r="AC506" s="67" cm="1">
        <f t="array" ref="AC506">SUMPRODUCT(('P3'!$M$8:$AV$8=AC$9)*('P3'!$B$11:$B$190=$B506)*('P3'!$M$11:$AV$190*1))</f>
        <v>0</v>
      </c>
      <c r="AD506" s="68" cm="1">
        <f t="array" ref="AD506">SUMPRODUCT(('P3'!$M$8:$AV$8=AD$9)*('P3'!$B$11:$B$190=$B506)*('P3'!$M$11:$AV$190*1))</f>
        <v>0</v>
      </c>
      <c r="AE506" s="69" cm="1">
        <f t="array" ref="AE506">SUMPRODUCT(('P3'!$M$8:$AV$8=AE$9)*('P3'!$B$11:$B$190=$B506)*('P3'!$M$11:$AV$190*1))</f>
        <v>0</v>
      </c>
      <c r="AF506" s="67" cm="1">
        <f t="array" ref="AF506">SUMPRODUCT(('P3'!$M$8:$AV$8=AF$9)*('P3'!$B$11:$B$190=$B506)*('P3'!$M$11:$AV$190*1))</f>
        <v>0</v>
      </c>
      <c r="AG506" s="68" cm="1">
        <f t="array" ref="AG506">SUMPRODUCT(('P3'!$M$8:$AV$8=AG$9)*('P3'!$B$11:$B$190=$B506)*('P3'!$M$11:$AV$190*1))</f>
        <v>0</v>
      </c>
      <c r="AH506" s="69" cm="1">
        <f t="array" ref="AH506">SUMPRODUCT(('P3'!$M$8:$AV$8=AH$9)*('P3'!$B$11:$B$190=$B506)*('P3'!$M$11:$AV$190*1))</f>
        <v>0</v>
      </c>
      <c r="AI506" s="67" cm="1">
        <f t="array" ref="AI506">SUMPRODUCT(('P3'!$M$8:$AV$8=AI$9)*('P3'!$B$11:$B$190=$B506)*('P3'!$M$11:$AV$190*1))</f>
        <v>0</v>
      </c>
      <c r="AJ506" s="68" cm="1">
        <f t="array" ref="AJ506">SUMPRODUCT(('P3'!$M$8:$AV$8=AJ$9)*('P3'!$B$11:$B$190=$B506)*('P3'!$M$11:$AV$190*1))</f>
        <v>0</v>
      </c>
      <c r="AK506" s="69" cm="1">
        <f t="array" ref="AK506">SUMPRODUCT(('P3'!$M$8:$AV$8=AK$9)*('P3'!$B$11:$B$190=$B506)*('P3'!$M$11:$AV$190*1))</f>
        <v>0</v>
      </c>
      <c r="AL506" s="67" cm="1">
        <f t="array" ref="AL506">SUMPRODUCT(('P3'!$M$8:$AV$8=AL$9)*('P3'!$B$11:$B$190=$B506)*('P3'!$M$11:$AV$190*1))</f>
        <v>0</v>
      </c>
      <c r="AM506" s="68" cm="1">
        <f t="array" ref="AM506">SUMPRODUCT(('P3'!$M$8:$AV$8=AM$9)*('P3'!$B$11:$B$190=$B506)*('P3'!$M$11:$AV$190*1))</f>
        <v>0</v>
      </c>
      <c r="AN506" s="69" cm="1">
        <f t="array" ref="AN506">SUMPRODUCT(('P3'!$M$8:$AV$8=AN$9)*('P3'!$B$11:$B$190=$B506)*('P3'!$M$11:$AV$190*1))</f>
        <v>0</v>
      </c>
      <c r="AO506" s="67" cm="1">
        <f t="array" ref="AO506">SUMPRODUCT(('P3'!$M$8:$AV$8=AO$9)*('P3'!$B$11:$B$190=$B506)*('P3'!$M$11:$AV$190*1))</f>
        <v>0</v>
      </c>
      <c r="AP506" s="68" cm="1">
        <f t="array" ref="AP506">SUMPRODUCT(('P3'!$M$8:$AV$8=AP$9)*('P3'!$B$11:$B$190=$B506)*('P3'!$M$11:$AV$190*1))</f>
        <v>0</v>
      </c>
      <c r="AQ506" s="69" cm="1">
        <f t="array" ref="AQ506">SUMPRODUCT(('P3'!$M$8:$AV$8=AQ$9)*('P3'!$B$11:$B$190=$B506)*('P3'!$M$11:$AV$190*1))</f>
        <v>0</v>
      </c>
      <c r="AR506" s="67" cm="1">
        <f t="array" ref="AR506">SUMPRODUCT(('P3'!$M$8:$AV$8=AR$9)*('P3'!$B$11:$B$190=$B506)*('P3'!$M$11:$AV$190*1))</f>
        <v>0</v>
      </c>
      <c r="AS506" s="68" cm="1">
        <f t="array" ref="AS506">SUMPRODUCT(('P3'!$M$8:$AV$8=AS$9)*('P3'!$B$11:$B$190=$B506)*('P3'!$M$11:$AV$190*1))</f>
        <v>0</v>
      </c>
      <c r="AT506" s="69" cm="1">
        <f t="array" ref="AT506">SUMPRODUCT(('P3'!$M$8:$AV$8=AT$9)*('P3'!$B$11:$B$190=$B506)*('P3'!$M$11:$AV$190*1))</f>
        <v>0</v>
      </c>
      <c r="AU506" s="67" cm="1">
        <f t="array" ref="AU506">SUMPRODUCT(('P3'!$M$8:$AV$8=AU$9)*('P3'!$B$11:$B$190=$B506)*('P3'!$M$11:$AV$190*1))</f>
        <v>0</v>
      </c>
      <c r="AV506" s="68" cm="1">
        <f t="array" ref="AV506">SUMPRODUCT(('P3'!$M$8:$AV$8=AV$9)*('P3'!$B$11:$B$190=$B506)*('P3'!$M$11:$AV$190*1))</f>
        <v>0</v>
      </c>
      <c r="AW506" s="69" cm="1">
        <f t="array" ref="AW506">SUMPRODUCT(('P3'!$M$8:$AV$8=AW$9)*('P3'!$B$11:$B$190=$B506)*('P3'!$M$11:$AV$190*1))</f>
        <v>0</v>
      </c>
      <c r="AX506" s="67" cm="1">
        <f t="array" ref="AX506">SUMPRODUCT(('P3'!$M$8:$AV$8=AX$9)*('P3'!$B$11:$B$190=$B506)*('P3'!$M$11:$AV$190*1))</f>
        <v>0</v>
      </c>
      <c r="AY506" s="68" cm="1">
        <f t="array" ref="AY506">SUMPRODUCT(('P3'!$M$8:$AV$8=AY$9)*('P3'!$B$11:$B$190=$B506)*('P3'!$M$11:$AV$190*1))</f>
        <v>0</v>
      </c>
      <c r="AZ506" s="69" cm="1">
        <f t="array" ref="AZ506">SUMPRODUCT(('P3'!$M$8:$AV$8=AZ$9)*('P3'!$B$11:$B$190=$B506)*('P3'!$M$11:$AV$190*1))</f>
        <v>0</v>
      </c>
      <c r="BA506" s="26"/>
      <c r="BB506" s="381"/>
      <c r="BC506" s="382"/>
      <c r="BD506" s="26"/>
      <c r="BE506" s="381">
        <f t="shared" si="445"/>
        <v>0</v>
      </c>
      <c r="BF506" s="383">
        <f t="shared" si="446"/>
        <v>0</v>
      </c>
      <c r="BG506" s="26"/>
      <c r="BH506" s="381">
        <f t="shared" si="447"/>
        <v>0</v>
      </c>
      <c r="BI506" s="383">
        <f t="shared" si="404"/>
        <v>0</v>
      </c>
    </row>
    <row r="507" spans="2:61" ht="14.5" collapsed="1" x14ac:dyDescent="0.35">
      <c r="B507" s="26"/>
      <c r="C507" s="341" t="s">
        <v>250</v>
      </c>
      <c r="D507" s="342"/>
      <c r="E507" s="343"/>
      <c r="F507" s="344"/>
      <c r="G507" s="343"/>
      <c r="H507" s="345"/>
      <c r="I507" s="346"/>
      <c r="J507" s="347"/>
      <c r="K507" s="348">
        <f>K508+K553+K598</f>
        <v>0</v>
      </c>
      <c r="L507" s="349">
        <f>L508+L553+L598</f>
        <v>0</v>
      </c>
      <c r="M507" s="349">
        <f>M508+M553+M598</f>
        <v>0</v>
      </c>
      <c r="N507" s="349">
        <f>N508+N553+N598</f>
        <v>0</v>
      </c>
      <c r="O507" s="350">
        <f>O508+O553+O598</f>
        <v>0</v>
      </c>
      <c r="P507" s="50"/>
      <c r="Q507" s="348">
        <f t="shared" ref="Q507:AZ507" si="450">Q508+Q553+Q598</f>
        <v>0</v>
      </c>
      <c r="R507" s="349">
        <f t="shared" si="450"/>
        <v>0</v>
      </c>
      <c r="S507" s="351">
        <f t="shared" si="450"/>
        <v>0</v>
      </c>
      <c r="T507" s="348">
        <f t="shared" si="450"/>
        <v>0</v>
      </c>
      <c r="U507" s="349">
        <f t="shared" si="450"/>
        <v>0</v>
      </c>
      <c r="V507" s="351">
        <f t="shared" si="450"/>
        <v>0</v>
      </c>
      <c r="W507" s="348">
        <f t="shared" si="450"/>
        <v>0</v>
      </c>
      <c r="X507" s="349">
        <f t="shared" si="450"/>
        <v>0</v>
      </c>
      <c r="Y507" s="351">
        <f t="shared" si="450"/>
        <v>0</v>
      </c>
      <c r="Z507" s="348">
        <f t="shared" si="450"/>
        <v>0</v>
      </c>
      <c r="AA507" s="349">
        <f t="shared" si="450"/>
        <v>0</v>
      </c>
      <c r="AB507" s="351">
        <f t="shared" si="450"/>
        <v>0</v>
      </c>
      <c r="AC507" s="348">
        <f t="shared" si="450"/>
        <v>0</v>
      </c>
      <c r="AD507" s="349">
        <f t="shared" si="450"/>
        <v>0</v>
      </c>
      <c r="AE507" s="351">
        <f t="shared" si="450"/>
        <v>0</v>
      </c>
      <c r="AF507" s="348">
        <f t="shared" si="450"/>
        <v>0</v>
      </c>
      <c r="AG507" s="349">
        <f t="shared" si="450"/>
        <v>0</v>
      </c>
      <c r="AH507" s="351">
        <f t="shared" si="450"/>
        <v>0</v>
      </c>
      <c r="AI507" s="348">
        <f t="shared" si="450"/>
        <v>0</v>
      </c>
      <c r="AJ507" s="349">
        <f t="shared" si="450"/>
        <v>0</v>
      </c>
      <c r="AK507" s="351">
        <f t="shared" si="450"/>
        <v>0</v>
      </c>
      <c r="AL507" s="348">
        <f t="shared" si="450"/>
        <v>0</v>
      </c>
      <c r="AM507" s="349">
        <f t="shared" si="450"/>
        <v>0</v>
      </c>
      <c r="AN507" s="351">
        <f t="shared" si="450"/>
        <v>0</v>
      </c>
      <c r="AO507" s="348">
        <f t="shared" si="450"/>
        <v>0</v>
      </c>
      <c r="AP507" s="349">
        <f t="shared" si="450"/>
        <v>0</v>
      </c>
      <c r="AQ507" s="351">
        <f t="shared" si="450"/>
        <v>0</v>
      </c>
      <c r="AR507" s="348">
        <f t="shared" si="450"/>
        <v>0</v>
      </c>
      <c r="AS507" s="349">
        <f t="shared" si="450"/>
        <v>0</v>
      </c>
      <c r="AT507" s="351">
        <f t="shared" si="450"/>
        <v>0</v>
      </c>
      <c r="AU507" s="348">
        <f t="shared" si="450"/>
        <v>0</v>
      </c>
      <c r="AV507" s="349">
        <f t="shared" si="450"/>
        <v>0</v>
      </c>
      <c r="AW507" s="351">
        <f t="shared" si="450"/>
        <v>0</v>
      </c>
      <c r="AX507" s="348">
        <f t="shared" si="450"/>
        <v>0</v>
      </c>
      <c r="AY507" s="349">
        <f t="shared" si="450"/>
        <v>0</v>
      </c>
      <c r="AZ507" s="351">
        <f t="shared" si="450"/>
        <v>0</v>
      </c>
      <c r="BA507" s="26"/>
      <c r="BB507" s="362">
        <f>BB508+BB553+BB598</f>
        <v>0</v>
      </c>
      <c r="BC507" s="408">
        <f>BC508+BC553+BC598</f>
        <v>0</v>
      </c>
      <c r="BD507" s="26"/>
      <c r="BE507" s="362">
        <f>BE508+BE553+BE598</f>
        <v>0</v>
      </c>
      <c r="BF507" s="361">
        <f t="shared" ref="BF507:BF508" si="451">IFERROR(BE507/O507,0)</f>
        <v>0</v>
      </c>
      <c r="BG507" s="26"/>
      <c r="BH507" s="362">
        <f>BH508+BH553+BH598</f>
        <v>0</v>
      </c>
      <c r="BI507" s="361">
        <f t="shared" ref="BI507:BI508" si="452">IFERROR(BH507/O507,0)</f>
        <v>0</v>
      </c>
    </row>
    <row r="508" spans="2:61" ht="14.5" x14ac:dyDescent="0.35">
      <c r="B508" s="26"/>
      <c r="C508" s="148" t="s">
        <v>251</v>
      </c>
      <c r="D508" s="420"/>
      <c r="E508" s="421"/>
      <c r="F508" s="422"/>
      <c r="G508" s="421"/>
      <c r="H508" s="423"/>
      <c r="I508" s="424"/>
      <c r="J508" s="425"/>
      <c r="K508" s="426">
        <f>SUM(K509:K552)</f>
        <v>0</v>
      </c>
      <c r="L508" s="427">
        <f>SUM(L509:L552)</f>
        <v>0</v>
      </c>
      <c r="M508" s="427">
        <f>SUM(M509:M552)</f>
        <v>0</v>
      </c>
      <c r="N508" s="427">
        <f>SUM(N509:N552)</f>
        <v>0</v>
      </c>
      <c r="O508" s="428">
        <f>SUM(O509:O552)</f>
        <v>0</v>
      </c>
      <c r="P508" s="26"/>
      <c r="Q508" s="429">
        <f t="shared" ref="Q508:AZ508" si="453">SUM(Q509:Q552)</f>
        <v>0</v>
      </c>
      <c r="R508" s="430">
        <f t="shared" si="453"/>
        <v>0</v>
      </c>
      <c r="S508" s="431">
        <f t="shared" si="453"/>
        <v>0</v>
      </c>
      <c r="T508" s="429">
        <f t="shared" si="453"/>
        <v>0</v>
      </c>
      <c r="U508" s="430">
        <f t="shared" si="453"/>
        <v>0</v>
      </c>
      <c r="V508" s="431">
        <f t="shared" si="453"/>
        <v>0</v>
      </c>
      <c r="W508" s="429">
        <f t="shared" si="453"/>
        <v>0</v>
      </c>
      <c r="X508" s="430">
        <f t="shared" si="453"/>
        <v>0</v>
      </c>
      <c r="Y508" s="431">
        <f t="shared" si="453"/>
        <v>0</v>
      </c>
      <c r="Z508" s="429">
        <f t="shared" si="453"/>
        <v>0</v>
      </c>
      <c r="AA508" s="430">
        <f t="shared" si="453"/>
        <v>0</v>
      </c>
      <c r="AB508" s="431">
        <f t="shared" si="453"/>
        <v>0</v>
      </c>
      <c r="AC508" s="429">
        <f t="shared" si="453"/>
        <v>0</v>
      </c>
      <c r="AD508" s="430">
        <f t="shared" si="453"/>
        <v>0</v>
      </c>
      <c r="AE508" s="431">
        <f t="shared" si="453"/>
        <v>0</v>
      </c>
      <c r="AF508" s="429">
        <f t="shared" si="453"/>
        <v>0</v>
      </c>
      <c r="AG508" s="430">
        <f t="shared" si="453"/>
        <v>0</v>
      </c>
      <c r="AH508" s="431">
        <f t="shared" si="453"/>
        <v>0</v>
      </c>
      <c r="AI508" s="429">
        <f t="shared" si="453"/>
        <v>0</v>
      </c>
      <c r="AJ508" s="430">
        <f t="shared" si="453"/>
        <v>0</v>
      </c>
      <c r="AK508" s="431">
        <f t="shared" si="453"/>
        <v>0</v>
      </c>
      <c r="AL508" s="429">
        <f t="shared" si="453"/>
        <v>0</v>
      </c>
      <c r="AM508" s="430">
        <f t="shared" si="453"/>
        <v>0</v>
      </c>
      <c r="AN508" s="431">
        <f t="shared" si="453"/>
        <v>0</v>
      </c>
      <c r="AO508" s="429">
        <f t="shared" si="453"/>
        <v>0</v>
      </c>
      <c r="AP508" s="430">
        <f t="shared" si="453"/>
        <v>0</v>
      </c>
      <c r="AQ508" s="431">
        <f t="shared" si="453"/>
        <v>0</v>
      </c>
      <c r="AR508" s="429">
        <f t="shared" si="453"/>
        <v>0</v>
      </c>
      <c r="AS508" s="430">
        <f t="shared" si="453"/>
        <v>0</v>
      </c>
      <c r="AT508" s="431">
        <f t="shared" si="453"/>
        <v>0</v>
      </c>
      <c r="AU508" s="429">
        <f t="shared" si="453"/>
        <v>0</v>
      </c>
      <c r="AV508" s="430">
        <f t="shared" si="453"/>
        <v>0</v>
      </c>
      <c r="AW508" s="431">
        <f t="shared" si="453"/>
        <v>0</v>
      </c>
      <c r="AX508" s="429">
        <f t="shared" si="453"/>
        <v>0</v>
      </c>
      <c r="AY508" s="430">
        <f t="shared" si="453"/>
        <v>0</v>
      </c>
      <c r="AZ508" s="431">
        <f t="shared" si="453"/>
        <v>0</v>
      </c>
      <c r="BA508" s="26"/>
      <c r="BB508" s="432">
        <f>SUM(BB509:BB552)</f>
        <v>0</v>
      </c>
      <c r="BC508" s="433">
        <f>SUM(BC509:BC552)</f>
        <v>0</v>
      </c>
      <c r="BD508" s="26"/>
      <c r="BE508" s="432">
        <f>SUM(BE509:BE552)</f>
        <v>0</v>
      </c>
      <c r="BF508" s="390">
        <f t="shared" si="451"/>
        <v>0</v>
      </c>
      <c r="BG508" s="26"/>
      <c r="BH508" s="432">
        <f>SUM(BH509:BH552)</f>
        <v>0</v>
      </c>
      <c r="BI508" s="390">
        <f t="shared" si="452"/>
        <v>0</v>
      </c>
    </row>
    <row r="509" spans="2:61" ht="14.5" x14ac:dyDescent="0.35">
      <c r="B509" s="26"/>
      <c r="C509" s="363" t="str">
        <f>B2</f>
        <v>Lead Partner</v>
      </c>
      <c r="D509" s="364"/>
      <c r="E509" s="365"/>
      <c r="F509" s="366"/>
      <c r="G509" s="365"/>
      <c r="H509" s="367"/>
      <c r="I509" s="368"/>
      <c r="J509" s="369"/>
      <c r="K509" s="370"/>
      <c r="L509" s="371"/>
      <c r="M509" s="371"/>
      <c r="N509" s="371"/>
      <c r="O509" s="372"/>
      <c r="P509" s="50"/>
      <c r="Q509" s="370"/>
      <c r="R509" s="371"/>
      <c r="S509" s="373"/>
      <c r="T509" s="370"/>
      <c r="U509" s="371"/>
      <c r="V509" s="373"/>
      <c r="W509" s="370"/>
      <c r="X509" s="371"/>
      <c r="Y509" s="373"/>
      <c r="Z509" s="370"/>
      <c r="AA509" s="371"/>
      <c r="AB509" s="373"/>
      <c r="AC509" s="370"/>
      <c r="AD509" s="371"/>
      <c r="AE509" s="373"/>
      <c r="AF509" s="370"/>
      <c r="AG509" s="371"/>
      <c r="AH509" s="373"/>
      <c r="AI509" s="370"/>
      <c r="AJ509" s="371"/>
      <c r="AK509" s="373"/>
      <c r="AL509" s="370"/>
      <c r="AM509" s="371"/>
      <c r="AN509" s="373"/>
      <c r="AO509" s="370"/>
      <c r="AP509" s="371"/>
      <c r="AQ509" s="373"/>
      <c r="AR509" s="370"/>
      <c r="AS509" s="371"/>
      <c r="AT509" s="373"/>
      <c r="AU509" s="370"/>
      <c r="AV509" s="371"/>
      <c r="AW509" s="373"/>
      <c r="AX509" s="370"/>
      <c r="AY509" s="371"/>
      <c r="AZ509" s="373"/>
      <c r="BA509" s="26"/>
      <c r="BB509" s="375"/>
      <c r="BC509" s="400"/>
      <c r="BD509" s="26"/>
      <c r="BE509" s="375"/>
      <c r="BF509" s="374"/>
      <c r="BG509" s="26"/>
      <c r="BH509" s="375"/>
      <c r="BI509" s="374"/>
    </row>
    <row r="510" spans="2:61" ht="14.5" x14ac:dyDescent="0.35">
      <c r="B510" s="61" t="s">
        <v>252</v>
      </c>
      <c r="C510" s="62">
        <f>IFERROR(VLOOKUP(B510,'Budget Lead'!B:AQ,2,FALSE),0)</f>
        <v>0</v>
      </c>
      <c r="D510" s="376">
        <f>IFERROR(VLOOKUP(B510,'Budget Lead'!B:AQ,3,FALSE),0)</f>
        <v>0</v>
      </c>
      <c r="E510" s="377">
        <f>IFERROR(VLOOKUP($B510,'Budget Lead'!$B:$AQ,4,FALSE),0)</f>
        <v>0</v>
      </c>
      <c r="F510" s="376">
        <f>IFERROR(VLOOKUP($B510,'Budget Lead'!$B:$AQ,5,FALSE),0)</f>
        <v>0</v>
      </c>
      <c r="G510" s="377">
        <f>IFERROR(VLOOKUP($B510,'Budget Lead'!$B:$AQ,6,FALSE),0)</f>
        <v>0</v>
      </c>
      <c r="H510" s="378">
        <f>IFERROR(VLOOKUP($B510,'Budget Lead'!$B:$AQ,7,FALSE),0)</f>
        <v>0</v>
      </c>
      <c r="I510" s="434">
        <f>IFERROR(VLOOKUP($B510,'Budget Lead'!$B:$AQ,8,FALSE),0)</f>
        <v>0</v>
      </c>
      <c r="J510" s="435">
        <f>IFERROR(VLOOKUP($B510,'Budget Lead'!$B:$AQ,9,FALSE),0)</f>
        <v>0</v>
      </c>
      <c r="K510" s="67">
        <f t="shared" ref="K510:K519" si="454">D510*F510*H510*J510</f>
        <v>0</v>
      </c>
      <c r="L510" s="393"/>
      <c r="M510" s="393"/>
      <c r="N510" s="393"/>
      <c r="O510" s="66">
        <f t="shared" ref="O510:O519" si="455">SUM(K510:N510)</f>
        <v>0</v>
      </c>
      <c r="P510" s="26"/>
      <c r="Q510" s="67" cm="1">
        <f t="array" ref="Q510">SUMPRODUCT(('Budget Lead'!$M$8:$AV$8=Q$9)*('Budget Lead'!$B$21:$B$190=$B510)*('Budget Lead'!$M$21:$AV$190*1))</f>
        <v>0</v>
      </c>
      <c r="R510" s="68" cm="1">
        <f t="array" ref="R510">SUMPRODUCT(('Budget Lead'!$M$8:$AV$8=R$9)*('Budget Lead'!$B$21:$B$190=$B510)*('Budget Lead'!$M$21:$AV$190*1))</f>
        <v>0</v>
      </c>
      <c r="S510" s="69" cm="1">
        <f t="array" ref="S510">SUMPRODUCT(('Budget Lead'!$M$8:$AV$8=S$9)*('Budget Lead'!$B$21:$B$190=$B510)*('Budget Lead'!$M$21:$AV$190*1))</f>
        <v>0</v>
      </c>
      <c r="T510" s="67" cm="1">
        <f t="array" ref="T510">SUMPRODUCT(('Budget Lead'!$M$8:$AV$8=T$9)*('Budget Lead'!$B$21:$B$190=$B510)*('Budget Lead'!$M$21:$AV$190*1))</f>
        <v>0</v>
      </c>
      <c r="U510" s="68" cm="1">
        <f t="array" ref="U510">SUMPRODUCT(('Budget Lead'!$M$8:$AV$8=U$9)*('Budget Lead'!$B$21:$B$190=$B510)*('Budget Lead'!$M$21:$AV$190*1))</f>
        <v>0</v>
      </c>
      <c r="V510" s="69" cm="1">
        <f t="array" ref="V510">SUMPRODUCT(('Budget Lead'!$M$8:$AV$8=V$9)*('Budget Lead'!$B$21:$B$190=$B510)*('Budget Lead'!$M$21:$AV$190*1))</f>
        <v>0</v>
      </c>
      <c r="W510" s="67" cm="1">
        <f t="array" ref="W510">SUMPRODUCT(('Budget Lead'!$M$8:$AV$8=W$9)*('Budget Lead'!$B$21:$B$190=$B510)*('Budget Lead'!$M$21:$AV$190*1))</f>
        <v>0</v>
      </c>
      <c r="X510" s="68" cm="1">
        <f t="array" ref="X510">SUMPRODUCT(('Budget Lead'!$M$8:$AV$8=X$9)*('Budget Lead'!$B$21:$B$190=$B510)*('Budget Lead'!$M$21:$AV$190*1))</f>
        <v>0</v>
      </c>
      <c r="Y510" s="69" cm="1">
        <f t="array" ref="Y510">SUMPRODUCT(('Budget Lead'!$M$8:$AV$8=Y$9)*('Budget Lead'!$B$21:$B$190=$B510)*('Budget Lead'!$M$21:$AV$190*1))</f>
        <v>0</v>
      </c>
      <c r="Z510" s="67" cm="1">
        <f t="array" ref="Z510">SUMPRODUCT(('Budget Lead'!$M$8:$AV$8=Z$9)*('Budget Lead'!$B$21:$B$190=$B510)*('Budget Lead'!$M$21:$AV$190*1))</f>
        <v>0</v>
      </c>
      <c r="AA510" s="68" cm="1">
        <f t="array" ref="AA510">SUMPRODUCT(('Budget Lead'!$M$8:$AV$8=AA$9)*('Budget Lead'!$B$21:$B$190=$B510)*('Budget Lead'!$M$21:$AV$190*1))</f>
        <v>0</v>
      </c>
      <c r="AB510" s="69" cm="1">
        <f t="array" ref="AB510">SUMPRODUCT(('Budget Lead'!$M$8:$AV$8=AB$9)*('Budget Lead'!$B$21:$B$190=$B510)*('Budget Lead'!$M$21:$AV$190*1))</f>
        <v>0</v>
      </c>
      <c r="AC510" s="67" cm="1">
        <f t="array" ref="AC510">SUMPRODUCT(('Budget Lead'!$M$8:$AV$8=AC$9)*('Budget Lead'!$B$21:$B$190=$B510)*('Budget Lead'!$M$21:$AV$190*1))</f>
        <v>0</v>
      </c>
      <c r="AD510" s="68" cm="1">
        <f t="array" ref="AD510">SUMPRODUCT(('Budget Lead'!$M$8:$AV$8=AD$9)*('Budget Lead'!$B$21:$B$190=$B510)*('Budget Lead'!$M$21:$AV$190*1))</f>
        <v>0</v>
      </c>
      <c r="AE510" s="69" cm="1">
        <f t="array" ref="AE510">SUMPRODUCT(('Budget Lead'!$M$8:$AV$8=AE$9)*('Budget Lead'!$B$21:$B$190=$B510)*('Budget Lead'!$M$21:$AV$190*1))</f>
        <v>0</v>
      </c>
      <c r="AF510" s="67" cm="1">
        <f t="array" ref="AF510">SUMPRODUCT(('Budget Lead'!$M$8:$AV$8=AF$9)*('Budget Lead'!$B$21:$B$190=$B510)*('Budget Lead'!$M$21:$AV$190*1))</f>
        <v>0</v>
      </c>
      <c r="AG510" s="68" cm="1">
        <f t="array" ref="AG510">SUMPRODUCT(('Budget Lead'!$M$8:$AV$8=AG$9)*('Budget Lead'!$B$21:$B$190=$B510)*('Budget Lead'!$M$21:$AV$190*1))</f>
        <v>0</v>
      </c>
      <c r="AH510" s="69" cm="1">
        <f t="array" ref="AH510">SUMPRODUCT(('Budget Lead'!$M$8:$AV$8=AH$9)*('Budget Lead'!$B$21:$B$190=$B510)*('Budget Lead'!$M$21:$AV$190*1))</f>
        <v>0</v>
      </c>
      <c r="AI510" s="67" cm="1">
        <f t="array" ref="AI510">SUMPRODUCT(('Budget Lead'!$M$8:$AV$8=AI$9)*('Budget Lead'!$B$21:$B$190=$B510)*('Budget Lead'!$M$21:$AV$190*1))</f>
        <v>0</v>
      </c>
      <c r="AJ510" s="68" cm="1">
        <f t="array" ref="AJ510">SUMPRODUCT(('Budget Lead'!$M$8:$AV$8=AJ$9)*('Budget Lead'!$B$21:$B$190=$B510)*('Budget Lead'!$M$21:$AV$190*1))</f>
        <v>0</v>
      </c>
      <c r="AK510" s="69" cm="1">
        <f t="array" ref="AK510">SUMPRODUCT(('Budget Lead'!$M$8:$AV$8=AK$9)*('Budget Lead'!$B$21:$B$190=$B510)*('Budget Lead'!$M$21:$AV$190*1))</f>
        <v>0</v>
      </c>
      <c r="AL510" s="67" cm="1">
        <f t="array" ref="AL510">SUMPRODUCT(('Budget Lead'!$M$8:$AV$8=AL$9)*('Budget Lead'!$B$21:$B$190=$B510)*('Budget Lead'!$M$21:$AV$190*1))</f>
        <v>0</v>
      </c>
      <c r="AM510" s="68" cm="1">
        <f t="array" ref="AM510">SUMPRODUCT(('Budget Lead'!$M$8:$AV$8=AM$9)*('Budget Lead'!$B$21:$B$190=$B510)*('Budget Lead'!$M$21:$AV$190*1))</f>
        <v>0</v>
      </c>
      <c r="AN510" s="69" cm="1">
        <f t="array" ref="AN510">SUMPRODUCT(('Budget Lead'!$M$8:$AV$8=AN$9)*('Budget Lead'!$B$21:$B$190=$B510)*('Budget Lead'!$M$21:$AV$190*1))</f>
        <v>0</v>
      </c>
      <c r="AO510" s="67" cm="1">
        <f t="array" ref="AO510">SUMPRODUCT(('Budget Lead'!$M$8:$AV$8=AO$9)*('Budget Lead'!$B$21:$B$190=$B510)*('Budget Lead'!$M$21:$AV$190*1))</f>
        <v>0</v>
      </c>
      <c r="AP510" s="68" cm="1">
        <f t="array" ref="AP510">SUMPRODUCT(('Budget Lead'!$M$8:$AV$8=AP$9)*('Budget Lead'!$B$21:$B$190=$B510)*('Budget Lead'!$M$21:$AV$190*1))</f>
        <v>0</v>
      </c>
      <c r="AQ510" s="69" cm="1">
        <f t="array" ref="AQ510">SUMPRODUCT(('Budget Lead'!$M$8:$AV$8=AQ$9)*('Budget Lead'!$B$21:$B$190=$B510)*('Budget Lead'!$M$21:$AV$190*1))</f>
        <v>0</v>
      </c>
      <c r="AR510" s="67" cm="1">
        <f t="array" ref="AR510">SUMPRODUCT(('Budget Lead'!$M$8:$AV$8=AR$9)*('Budget Lead'!$B$21:$B$190=$B510)*('Budget Lead'!$M$21:$AV$190*1))</f>
        <v>0</v>
      </c>
      <c r="AS510" s="68" cm="1">
        <f t="array" ref="AS510">SUMPRODUCT(('Budget Lead'!$M$8:$AV$8=AS$9)*('Budget Lead'!$B$21:$B$190=$B510)*('Budget Lead'!$M$21:$AV$190*1))</f>
        <v>0</v>
      </c>
      <c r="AT510" s="69" cm="1">
        <f t="array" ref="AT510">SUMPRODUCT(('Budget Lead'!$M$8:$AV$8=AT$9)*('Budget Lead'!$B$21:$B$190=$B510)*('Budget Lead'!$M$21:$AV$190*1))</f>
        <v>0</v>
      </c>
      <c r="AU510" s="67" cm="1">
        <f t="array" ref="AU510">SUMPRODUCT(('Budget Lead'!$M$8:$AV$8=AU$9)*('Budget Lead'!$B$21:$B$190=$B510)*('Budget Lead'!$M$21:$AV$190*1))</f>
        <v>0</v>
      </c>
      <c r="AV510" s="68" cm="1">
        <f t="array" ref="AV510">SUMPRODUCT(('Budget Lead'!$M$8:$AV$8=AV$9)*('Budget Lead'!$B$21:$B$190=$B510)*('Budget Lead'!$M$21:$AV$190*1))</f>
        <v>0</v>
      </c>
      <c r="AW510" s="69" cm="1">
        <f t="array" ref="AW510">SUMPRODUCT(('Budget Lead'!$M$8:$AV$8=AW$9)*('Budget Lead'!$B$21:$B$190=$B510)*('Budget Lead'!$M$21:$AV$190*1))</f>
        <v>0</v>
      </c>
      <c r="AX510" s="67" cm="1">
        <f t="array" ref="AX510">SUMPRODUCT(('Budget Lead'!$M$8:$AV$8=AX$9)*('Budget Lead'!$B$21:$B$190=$B510)*('Budget Lead'!$M$21:$AV$190*1))</f>
        <v>0</v>
      </c>
      <c r="AY510" s="68" cm="1">
        <f t="array" ref="AY510">SUMPRODUCT(('Budget Lead'!$M$8:$AV$8=AY$9)*('Budget Lead'!$B$21:$B$190=$B510)*('Budget Lead'!$M$21:$AV$190*1))</f>
        <v>0</v>
      </c>
      <c r="AZ510" s="69" cm="1">
        <f t="array" ref="AZ510">SUMPRODUCT(('Budget Lead'!$M$8:$AV$8=AZ$9)*('Budget Lead'!$B$21:$B$190=$B510)*('Budget Lead'!$M$21:$AV$190*1))</f>
        <v>0</v>
      </c>
      <c r="BA510" s="26"/>
      <c r="BB510" s="381"/>
      <c r="BC510" s="382"/>
      <c r="BD510" s="26"/>
      <c r="BE510" s="381">
        <f t="shared" ref="BE510:BE519" si="456">SUM(Q510:AZ510)</f>
        <v>0</v>
      </c>
      <c r="BF510" s="383">
        <f t="shared" ref="BF510:BF519" si="457">IFERROR(BE510/O510,0)</f>
        <v>0</v>
      </c>
      <c r="BG510" s="26"/>
      <c r="BH510" s="381">
        <f t="shared" ref="BH510:BH519" si="458">BB510+BE510</f>
        <v>0</v>
      </c>
      <c r="BI510" s="383">
        <f t="shared" ref="BI510:BI519" si="459">IFERROR(BH510/O510,0)</f>
        <v>0</v>
      </c>
    </row>
    <row r="511" spans="2:61" ht="14.5" x14ac:dyDescent="0.35">
      <c r="B511" s="61" t="s">
        <v>253</v>
      </c>
      <c r="C511" s="62">
        <f>IFERROR(VLOOKUP(B511,'Budget Lead'!B:AQ,2,FALSE),0)</f>
        <v>0</v>
      </c>
      <c r="D511" s="376">
        <f>IFERROR(VLOOKUP(B511,'Budget Lead'!B:AQ,3,FALSE),0)</f>
        <v>0</v>
      </c>
      <c r="E511" s="377">
        <f>IFERROR(VLOOKUP($B511,'Budget Lead'!$B:$AQ,4,FALSE),0)</f>
        <v>0</v>
      </c>
      <c r="F511" s="376">
        <f>IFERROR(VLOOKUP($B511,'Budget Lead'!$B:$AQ,5,FALSE),0)</f>
        <v>0</v>
      </c>
      <c r="G511" s="377">
        <f>IFERROR(VLOOKUP($B511,'Budget Lead'!$B:$AQ,6,FALSE),0)</f>
        <v>0</v>
      </c>
      <c r="H511" s="378">
        <f>IFERROR(VLOOKUP($B511,'Budget Lead'!$B:$AQ,7,FALSE),0)</f>
        <v>0</v>
      </c>
      <c r="I511" s="434">
        <f>IFERROR(VLOOKUP($B511,'Budget Lead'!$B:$AQ,8,FALSE),0)</f>
        <v>0</v>
      </c>
      <c r="J511" s="435">
        <f>IFERROR(VLOOKUP($B511,'Budget Lead'!$B:$AQ,9,FALSE),0)</f>
        <v>0</v>
      </c>
      <c r="K511" s="67">
        <f t="shared" si="454"/>
        <v>0</v>
      </c>
      <c r="L511" s="393"/>
      <c r="M511" s="393"/>
      <c r="N511" s="393"/>
      <c r="O511" s="66">
        <f t="shared" si="455"/>
        <v>0</v>
      </c>
      <c r="P511" s="26"/>
      <c r="Q511" s="67" cm="1">
        <f t="array" ref="Q511">SUMPRODUCT(('Budget Lead'!$M$8:$AV$8=Q$9)*('Budget Lead'!$B$21:$B$190=$B511)*('Budget Lead'!$M$21:$AV$190*1))</f>
        <v>0</v>
      </c>
      <c r="R511" s="68" cm="1">
        <f t="array" ref="R511">SUMPRODUCT(('Budget Lead'!$M$8:$AV$8=R$9)*('Budget Lead'!$B$21:$B$190=$B511)*('Budget Lead'!$M$21:$AV$190*1))</f>
        <v>0</v>
      </c>
      <c r="S511" s="69" cm="1">
        <f t="array" ref="S511">SUMPRODUCT(('Budget Lead'!$M$8:$AV$8=S$9)*('Budget Lead'!$B$21:$B$190=$B511)*('Budget Lead'!$M$21:$AV$190*1))</f>
        <v>0</v>
      </c>
      <c r="T511" s="67" cm="1">
        <f t="array" ref="T511">SUMPRODUCT(('Budget Lead'!$M$8:$AV$8=T$9)*('Budget Lead'!$B$21:$B$190=$B511)*('Budget Lead'!$M$21:$AV$190*1))</f>
        <v>0</v>
      </c>
      <c r="U511" s="68" cm="1">
        <f t="array" ref="U511">SUMPRODUCT(('Budget Lead'!$M$8:$AV$8=U$9)*('Budget Lead'!$B$21:$B$190=$B511)*('Budget Lead'!$M$21:$AV$190*1))</f>
        <v>0</v>
      </c>
      <c r="V511" s="69" cm="1">
        <f t="array" ref="V511">SUMPRODUCT(('Budget Lead'!$M$8:$AV$8=V$9)*('Budget Lead'!$B$21:$B$190=$B511)*('Budget Lead'!$M$21:$AV$190*1))</f>
        <v>0</v>
      </c>
      <c r="W511" s="67" cm="1">
        <f t="array" ref="W511">SUMPRODUCT(('Budget Lead'!$M$8:$AV$8=W$9)*('Budget Lead'!$B$21:$B$190=$B511)*('Budget Lead'!$M$21:$AV$190*1))</f>
        <v>0</v>
      </c>
      <c r="X511" s="68" cm="1">
        <f t="array" ref="X511">SUMPRODUCT(('Budget Lead'!$M$8:$AV$8=X$9)*('Budget Lead'!$B$21:$B$190=$B511)*('Budget Lead'!$M$21:$AV$190*1))</f>
        <v>0</v>
      </c>
      <c r="Y511" s="69" cm="1">
        <f t="array" ref="Y511">SUMPRODUCT(('Budget Lead'!$M$8:$AV$8=Y$9)*('Budget Lead'!$B$21:$B$190=$B511)*('Budget Lead'!$M$21:$AV$190*1))</f>
        <v>0</v>
      </c>
      <c r="Z511" s="67" cm="1">
        <f t="array" ref="Z511">SUMPRODUCT(('Budget Lead'!$M$8:$AV$8=Z$9)*('Budget Lead'!$B$21:$B$190=$B511)*('Budget Lead'!$M$21:$AV$190*1))</f>
        <v>0</v>
      </c>
      <c r="AA511" s="68" cm="1">
        <f t="array" ref="AA511">SUMPRODUCT(('Budget Lead'!$M$8:$AV$8=AA$9)*('Budget Lead'!$B$21:$B$190=$B511)*('Budget Lead'!$M$21:$AV$190*1))</f>
        <v>0</v>
      </c>
      <c r="AB511" s="69" cm="1">
        <f t="array" ref="AB511">SUMPRODUCT(('Budget Lead'!$M$8:$AV$8=AB$9)*('Budget Lead'!$B$21:$B$190=$B511)*('Budget Lead'!$M$21:$AV$190*1))</f>
        <v>0</v>
      </c>
      <c r="AC511" s="67" cm="1">
        <f t="array" ref="AC511">SUMPRODUCT(('Budget Lead'!$M$8:$AV$8=AC$9)*('Budget Lead'!$B$21:$B$190=$B511)*('Budget Lead'!$M$21:$AV$190*1))</f>
        <v>0</v>
      </c>
      <c r="AD511" s="68" cm="1">
        <f t="array" ref="AD511">SUMPRODUCT(('Budget Lead'!$M$8:$AV$8=AD$9)*('Budget Lead'!$B$21:$B$190=$B511)*('Budget Lead'!$M$21:$AV$190*1))</f>
        <v>0</v>
      </c>
      <c r="AE511" s="69" cm="1">
        <f t="array" ref="AE511">SUMPRODUCT(('Budget Lead'!$M$8:$AV$8=AE$9)*('Budget Lead'!$B$21:$B$190=$B511)*('Budget Lead'!$M$21:$AV$190*1))</f>
        <v>0</v>
      </c>
      <c r="AF511" s="67" cm="1">
        <f t="array" ref="AF511">SUMPRODUCT(('Budget Lead'!$M$8:$AV$8=AF$9)*('Budget Lead'!$B$21:$B$190=$B511)*('Budget Lead'!$M$21:$AV$190*1))</f>
        <v>0</v>
      </c>
      <c r="AG511" s="68" cm="1">
        <f t="array" ref="AG511">SUMPRODUCT(('Budget Lead'!$M$8:$AV$8=AG$9)*('Budget Lead'!$B$21:$B$190=$B511)*('Budget Lead'!$M$21:$AV$190*1))</f>
        <v>0</v>
      </c>
      <c r="AH511" s="69" cm="1">
        <f t="array" ref="AH511">SUMPRODUCT(('Budget Lead'!$M$8:$AV$8=AH$9)*('Budget Lead'!$B$21:$B$190=$B511)*('Budget Lead'!$M$21:$AV$190*1))</f>
        <v>0</v>
      </c>
      <c r="AI511" s="67" cm="1">
        <f t="array" ref="AI511">SUMPRODUCT(('Budget Lead'!$M$8:$AV$8=AI$9)*('Budget Lead'!$B$21:$B$190=$B511)*('Budget Lead'!$M$21:$AV$190*1))</f>
        <v>0</v>
      </c>
      <c r="AJ511" s="68" cm="1">
        <f t="array" ref="AJ511">SUMPRODUCT(('Budget Lead'!$M$8:$AV$8=AJ$9)*('Budget Lead'!$B$21:$B$190=$B511)*('Budget Lead'!$M$21:$AV$190*1))</f>
        <v>0</v>
      </c>
      <c r="AK511" s="69" cm="1">
        <f t="array" ref="AK511">SUMPRODUCT(('Budget Lead'!$M$8:$AV$8=AK$9)*('Budget Lead'!$B$21:$B$190=$B511)*('Budget Lead'!$M$21:$AV$190*1))</f>
        <v>0</v>
      </c>
      <c r="AL511" s="67" cm="1">
        <f t="array" ref="AL511">SUMPRODUCT(('Budget Lead'!$M$8:$AV$8=AL$9)*('Budget Lead'!$B$21:$B$190=$B511)*('Budget Lead'!$M$21:$AV$190*1))</f>
        <v>0</v>
      </c>
      <c r="AM511" s="68" cm="1">
        <f t="array" ref="AM511">SUMPRODUCT(('Budget Lead'!$M$8:$AV$8=AM$9)*('Budget Lead'!$B$21:$B$190=$B511)*('Budget Lead'!$M$21:$AV$190*1))</f>
        <v>0</v>
      </c>
      <c r="AN511" s="69" cm="1">
        <f t="array" ref="AN511">SUMPRODUCT(('Budget Lead'!$M$8:$AV$8=AN$9)*('Budget Lead'!$B$21:$B$190=$B511)*('Budget Lead'!$M$21:$AV$190*1))</f>
        <v>0</v>
      </c>
      <c r="AO511" s="67" cm="1">
        <f t="array" ref="AO511">SUMPRODUCT(('Budget Lead'!$M$8:$AV$8=AO$9)*('Budget Lead'!$B$21:$B$190=$B511)*('Budget Lead'!$M$21:$AV$190*1))</f>
        <v>0</v>
      </c>
      <c r="AP511" s="68" cm="1">
        <f t="array" ref="AP511">SUMPRODUCT(('Budget Lead'!$M$8:$AV$8=AP$9)*('Budget Lead'!$B$21:$B$190=$B511)*('Budget Lead'!$M$21:$AV$190*1))</f>
        <v>0</v>
      </c>
      <c r="AQ511" s="69" cm="1">
        <f t="array" ref="AQ511">SUMPRODUCT(('Budget Lead'!$M$8:$AV$8=AQ$9)*('Budget Lead'!$B$21:$B$190=$B511)*('Budget Lead'!$M$21:$AV$190*1))</f>
        <v>0</v>
      </c>
      <c r="AR511" s="67" cm="1">
        <f t="array" ref="AR511">SUMPRODUCT(('Budget Lead'!$M$8:$AV$8=AR$9)*('Budget Lead'!$B$21:$B$190=$B511)*('Budget Lead'!$M$21:$AV$190*1))</f>
        <v>0</v>
      </c>
      <c r="AS511" s="68" cm="1">
        <f t="array" ref="AS511">SUMPRODUCT(('Budget Lead'!$M$8:$AV$8=AS$9)*('Budget Lead'!$B$21:$B$190=$B511)*('Budget Lead'!$M$21:$AV$190*1))</f>
        <v>0</v>
      </c>
      <c r="AT511" s="69" cm="1">
        <f t="array" ref="AT511">SUMPRODUCT(('Budget Lead'!$M$8:$AV$8=AT$9)*('Budget Lead'!$B$21:$B$190=$B511)*('Budget Lead'!$M$21:$AV$190*1))</f>
        <v>0</v>
      </c>
      <c r="AU511" s="67" cm="1">
        <f t="array" ref="AU511">SUMPRODUCT(('Budget Lead'!$M$8:$AV$8=AU$9)*('Budget Lead'!$B$21:$B$190=$B511)*('Budget Lead'!$M$21:$AV$190*1))</f>
        <v>0</v>
      </c>
      <c r="AV511" s="68" cm="1">
        <f t="array" ref="AV511">SUMPRODUCT(('Budget Lead'!$M$8:$AV$8=AV$9)*('Budget Lead'!$B$21:$B$190=$B511)*('Budget Lead'!$M$21:$AV$190*1))</f>
        <v>0</v>
      </c>
      <c r="AW511" s="69" cm="1">
        <f t="array" ref="AW511">SUMPRODUCT(('Budget Lead'!$M$8:$AV$8=AW$9)*('Budget Lead'!$B$21:$B$190=$B511)*('Budget Lead'!$M$21:$AV$190*1))</f>
        <v>0</v>
      </c>
      <c r="AX511" s="67" cm="1">
        <f t="array" ref="AX511">SUMPRODUCT(('Budget Lead'!$M$8:$AV$8=AX$9)*('Budget Lead'!$B$21:$B$190=$B511)*('Budget Lead'!$M$21:$AV$190*1))</f>
        <v>0</v>
      </c>
      <c r="AY511" s="68" cm="1">
        <f t="array" ref="AY511">SUMPRODUCT(('Budget Lead'!$M$8:$AV$8=AY$9)*('Budget Lead'!$B$21:$B$190=$B511)*('Budget Lead'!$M$21:$AV$190*1))</f>
        <v>0</v>
      </c>
      <c r="AZ511" s="69" cm="1">
        <f t="array" ref="AZ511">SUMPRODUCT(('Budget Lead'!$M$8:$AV$8=AZ$9)*('Budget Lead'!$B$21:$B$190=$B511)*('Budget Lead'!$M$21:$AV$190*1))</f>
        <v>0</v>
      </c>
      <c r="BA511" s="26"/>
      <c r="BB511" s="381"/>
      <c r="BC511" s="382"/>
      <c r="BD511" s="26"/>
      <c r="BE511" s="381">
        <f t="shared" si="456"/>
        <v>0</v>
      </c>
      <c r="BF511" s="383">
        <f t="shared" si="457"/>
        <v>0</v>
      </c>
      <c r="BG511" s="26"/>
      <c r="BH511" s="381">
        <f t="shared" si="458"/>
        <v>0</v>
      </c>
      <c r="BI511" s="383">
        <f t="shared" si="459"/>
        <v>0</v>
      </c>
    </row>
    <row r="512" spans="2:61" ht="12" hidden="1" customHeight="1" outlineLevel="1" x14ac:dyDescent="0.35">
      <c r="B512" s="61" t="s">
        <v>254</v>
      </c>
      <c r="C512" s="62">
        <f>IFERROR(VLOOKUP(B512,'Budget Lead'!B:AQ,2,FALSE),0)</f>
        <v>0</v>
      </c>
      <c r="D512" s="376">
        <f>IFERROR(VLOOKUP(B512,'Budget Lead'!B:AQ,3,FALSE),0)</f>
        <v>0</v>
      </c>
      <c r="E512" s="377">
        <f>IFERROR(VLOOKUP($B512,'Budget Lead'!$B:$AQ,4,FALSE),0)</f>
        <v>0</v>
      </c>
      <c r="F512" s="376">
        <f>IFERROR(VLOOKUP($B512,'Budget Lead'!$B:$AQ,5,FALSE),0)</f>
        <v>0</v>
      </c>
      <c r="G512" s="377">
        <f>IFERROR(VLOOKUP($B512,'Budget Lead'!$B:$AQ,6,FALSE),0)</f>
        <v>0</v>
      </c>
      <c r="H512" s="378">
        <f>IFERROR(VLOOKUP($B512,'Budget Lead'!$B:$AQ,7,FALSE),0)</f>
        <v>0</v>
      </c>
      <c r="I512" s="434">
        <f>IFERROR(VLOOKUP($B512,'Budget Lead'!$B:$AQ,8,FALSE),0)</f>
        <v>0</v>
      </c>
      <c r="J512" s="435">
        <f>IFERROR(VLOOKUP($B512,'Budget Lead'!$B:$AQ,9,FALSE),0)</f>
        <v>0</v>
      </c>
      <c r="K512" s="67">
        <f t="shared" si="454"/>
        <v>0</v>
      </c>
      <c r="L512" s="393"/>
      <c r="M512" s="393"/>
      <c r="N512" s="393"/>
      <c r="O512" s="66">
        <f t="shared" si="455"/>
        <v>0</v>
      </c>
      <c r="P512" s="26"/>
      <c r="Q512" s="67" cm="1">
        <f t="array" ref="Q512">SUMPRODUCT(('Budget Lead'!$M$8:$AV$8=Q$9)*('Budget Lead'!$B$21:$B$190=$B512)*('Budget Lead'!$M$21:$AV$190*1))</f>
        <v>0</v>
      </c>
      <c r="R512" s="68" cm="1">
        <f t="array" ref="R512">SUMPRODUCT(('Budget Lead'!$M$8:$AV$8=R$9)*('Budget Lead'!$B$21:$B$190=$B512)*('Budget Lead'!$M$21:$AV$190*1))</f>
        <v>0</v>
      </c>
      <c r="S512" s="69" cm="1">
        <f t="array" ref="S512">SUMPRODUCT(('Budget Lead'!$M$8:$AV$8=S$9)*('Budget Lead'!$B$21:$B$190=$B512)*('Budget Lead'!$M$21:$AV$190*1))</f>
        <v>0</v>
      </c>
      <c r="T512" s="67" cm="1">
        <f t="array" ref="T512">SUMPRODUCT(('Budget Lead'!$M$8:$AV$8=T$9)*('Budget Lead'!$B$21:$B$190=$B512)*('Budget Lead'!$M$21:$AV$190*1))</f>
        <v>0</v>
      </c>
      <c r="U512" s="68" cm="1">
        <f t="array" ref="U512">SUMPRODUCT(('Budget Lead'!$M$8:$AV$8=U$9)*('Budget Lead'!$B$21:$B$190=$B512)*('Budget Lead'!$M$21:$AV$190*1))</f>
        <v>0</v>
      </c>
      <c r="V512" s="69" cm="1">
        <f t="array" ref="V512">SUMPRODUCT(('Budget Lead'!$M$8:$AV$8=V$9)*('Budget Lead'!$B$21:$B$190=$B512)*('Budget Lead'!$M$21:$AV$190*1))</f>
        <v>0</v>
      </c>
      <c r="W512" s="67" cm="1">
        <f t="array" ref="W512">SUMPRODUCT(('Budget Lead'!$M$8:$AV$8=W$9)*('Budget Lead'!$B$21:$B$190=$B512)*('Budget Lead'!$M$21:$AV$190*1))</f>
        <v>0</v>
      </c>
      <c r="X512" s="68" cm="1">
        <f t="array" ref="X512">SUMPRODUCT(('Budget Lead'!$M$8:$AV$8=X$9)*('Budget Lead'!$B$21:$B$190=$B512)*('Budget Lead'!$M$21:$AV$190*1))</f>
        <v>0</v>
      </c>
      <c r="Y512" s="69" cm="1">
        <f t="array" ref="Y512">SUMPRODUCT(('Budget Lead'!$M$8:$AV$8=Y$9)*('Budget Lead'!$B$21:$B$190=$B512)*('Budget Lead'!$M$21:$AV$190*1))</f>
        <v>0</v>
      </c>
      <c r="Z512" s="67" cm="1">
        <f t="array" ref="Z512">SUMPRODUCT(('Budget Lead'!$M$8:$AV$8=Z$9)*('Budget Lead'!$B$21:$B$190=$B512)*('Budget Lead'!$M$21:$AV$190*1))</f>
        <v>0</v>
      </c>
      <c r="AA512" s="68" cm="1">
        <f t="array" ref="AA512">SUMPRODUCT(('Budget Lead'!$M$8:$AV$8=AA$9)*('Budget Lead'!$B$21:$B$190=$B512)*('Budget Lead'!$M$21:$AV$190*1))</f>
        <v>0</v>
      </c>
      <c r="AB512" s="69" cm="1">
        <f t="array" ref="AB512">SUMPRODUCT(('Budget Lead'!$M$8:$AV$8=AB$9)*('Budget Lead'!$B$21:$B$190=$B512)*('Budget Lead'!$M$21:$AV$190*1))</f>
        <v>0</v>
      </c>
      <c r="AC512" s="67" cm="1">
        <f t="array" ref="AC512">SUMPRODUCT(('Budget Lead'!$M$8:$AV$8=AC$9)*('Budget Lead'!$B$21:$B$190=$B512)*('Budget Lead'!$M$21:$AV$190*1))</f>
        <v>0</v>
      </c>
      <c r="AD512" s="68" cm="1">
        <f t="array" ref="AD512">SUMPRODUCT(('Budget Lead'!$M$8:$AV$8=AD$9)*('Budget Lead'!$B$21:$B$190=$B512)*('Budget Lead'!$M$21:$AV$190*1))</f>
        <v>0</v>
      </c>
      <c r="AE512" s="69" cm="1">
        <f t="array" ref="AE512">SUMPRODUCT(('Budget Lead'!$M$8:$AV$8=AE$9)*('Budget Lead'!$B$21:$B$190=$B512)*('Budget Lead'!$M$21:$AV$190*1))</f>
        <v>0</v>
      </c>
      <c r="AF512" s="67" cm="1">
        <f t="array" ref="AF512">SUMPRODUCT(('Budget Lead'!$M$8:$AV$8=AF$9)*('Budget Lead'!$B$21:$B$190=$B512)*('Budget Lead'!$M$21:$AV$190*1))</f>
        <v>0</v>
      </c>
      <c r="AG512" s="68" cm="1">
        <f t="array" ref="AG512">SUMPRODUCT(('Budget Lead'!$M$8:$AV$8=AG$9)*('Budget Lead'!$B$21:$B$190=$B512)*('Budget Lead'!$M$21:$AV$190*1))</f>
        <v>0</v>
      </c>
      <c r="AH512" s="69" cm="1">
        <f t="array" ref="AH512">SUMPRODUCT(('Budget Lead'!$M$8:$AV$8=AH$9)*('Budget Lead'!$B$21:$B$190=$B512)*('Budget Lead'!$M$21:$AV$190*1))</f>
        <v>0</v>
      </c>
      <c r="AI512" s="67" cm="1">
        <f t="array" ref="AI512">SUMPRODUCT(('Budget Lead'!$M$8:$AV$8=AI$9)*('Budget Lead'!$B$21:$B$190=$B512)*('Budget Lead'!$M$21:$AV$190*1))</f>
        <v>0</v>
      </c>
      <c r="AJ512" s="68" cm="1">
        <f t="array" ref="AJ512">SUMPRODUCT(('Budget Lead'!$M$8:$AV$8=AJ$9)*('Budget Lead'!$B$21:$B$190=$B512)*('Budget Lead'!$M$21:$AV$190*1))</f>
        <v>0</v>
      </c>
      <c r="AK512" s="69" cm="1">
        <f t="array" ref="AK512">SUMPRODUCT(('Budget Lead'!$M$8:$AV$8=AK$9)*('Budget Lead'!$B$21:$B$190=$B512)*('Budget Lead'!$M$21:$AV$190*1))</f>
        <v>0</v>
      </c>
      <c r="AL512" s="67" cm="1">
        <f t="array" ref="AL512">SUMPRODUCT(('Budget Lead'!$M$8:$AV$8=AL$9)*('Budget Lead'!$B$21:$B$190=$B512)*('Budget Lead'!$M$21:$AV$190*1))</f>
        <v>0</v>
      </c>
      <c r="AM512" s="68" cm="1">
        <f t="array" ref="AM512">SUMPRODUCT(('Budget Lead'!$M$8:$AV$8=AM$9)*('Budget Lead'!$B$21:$B$190=$B512)*('Budget Lead'!$M$21:$AV$190*1))</f>
        <v>0</v>
      </c>
      <c r="AN512" s="69" cm="1">
        <f t="array" ref="AN512">SUMPRODUCT(('Budget Lead'!$M$8:$AV$8=AN$9)*('Budget Lead'!$B$21:$B$190=$B512)*('Budget Lead'!$M$21:$AV$190*1))</f>
        <v>0</v>
      </c>
      <c r="AO512" s="67" cm="1">
        <f t="array" ref="AO512">SUMPRODUCT(('Budget Lead'!$M$8:$AV$8=AO$9)*('Budget Lead'!$B$21:$B$190=$B512)*('Budget Lead'!$M$21:$AV$190*1))</f>
        <v>0</v>
      </c>
      <c r="AP512" s="68" cm="1">
        <f t="array" ref="AP512">SUMPRODUCT(('Budget Lead'!$M$8:$AV$8=AP$9)*('Budget Lead'!$B$21:$B$190=$B512)*('Budget Lead'!$M$21:$AV$190*1))</f>
        <v>0</v>
      </c>
      <c r="AQ512" s="69" cm="1">
        <f t="array" ref="AQ512">SUMPRODUCT(('Budget Lead'!$M$8:$AV$8=AQ$9)*('Budget Lead'!$B$21:$B$190=$B512)*('Budget Lead'!$M$21:$AV$190*1))</f>
        <v>0</v>
      </c>
      <c r="AR512" s="67" cm="1">
        <f t="array" ref="AR512">SUMPRODUCT(('Budget Lead'!$M$8:$AV$8=AR$9)*('Budget Lead'!$B$21:$B$190=$B512)*('Budget Lead'!$M$21:$AV$190*1))</f>
        <v>0</v>
      </c>
      <c r="AS512" s="68" cm="1">
        <f t="array" ref="AS512">SUMPRODUCT(('Budget Lead'!$M$8:$AV$8=AS$9)*('Budget Lead'!$B$21:$B$190=$B512)*('Budget Lead'!$M$21:$AV$190*1))</f>
        <v>0</v>
      </c>
      <c r="AT512" s="69" cm="1">
        <f t="array" ref="AT512">SUMPRODUCT(('Budget Lead'!$M$8:$AV$8=AT$9)*('Budget Lead'!$B$21:$B$190=$B512)*('Budget Lead'!$M$21:$AV$190*1))</f>
        <v>0</v>
      </c>
      <c r="AU512" s="67" cm="1">
        <f t="array" ref="AU512">SUMPRODUCT(('Budget Lead'!$M$8:$AV$8=AU$9)*('Budget Lead'!$B$21:$B$190=$B512)*('Budget Lead'!$M$21:$AV$190*1))</f>
        <v>0</v>
      </c>
      <c r="AV512" s="68" cm="1">
        <f t="array" ref="AV512">SUMPRODUCT(('Budget Lead'!$M$8:$AV$8=AV$9)*('Budget Lead'!$B$21:$B$190=$B512)*('Budget Lead'!$M$21:$AV$190*1))</f>
        <v>0</v>
      </c>
      <c r="AW512" s="69" cm="1">
        <f t="array" ref="AW512">SUMPRODUCT(('Budget Lead'!$M$8:$AV$8=AW$9)*('Budget Lead'!$B$21:$B$190=$B512)*('Budget Lead'!$M$21:$AV$190*1))</f>
        <v>0</v>
      </c>
      <c r="AX512" s="67" cm="1">
        <f t="array" ref="AX512">SUMPRODUCT(('Budget Lead'!$M$8:$AV$8=AX$9)*('Budget Lead'!$B$21:$B$190=$B512)*('Budget Lead'!$M$21:$AV$190*1))</f>
        <v>0</v>
      </c>
      <c r="AY512" s="68" cm="1">
        <f t="array" ref="AY512">SUMPRODUCT(('Budget Lead'!$M$8:$AV$8=AY$9)*('Budget Lead'!$B$21:$B$190=$B512)*('Budget Lead'!$M$21:$AV$190*1))</f>
        <v>0</v>
      </c>
      <c r="AZ512" s="69" cm="1">
        <f t="array" ref="AZ512">SUMPRODUCT(('Budget Lead'!$M$8:$AV$8=AZ$9)*('Budget Lead'!$B$21:$B$190=$B512)*('Budget Lead'!$M$21:$AV$190*1))</f>
        <v>0</v>
      </c>
      <c r="BA512" s="26"/>
      <c r="BB512" s="381"/>
      <c r="BC512" s="382"/>
      <c r="BD512" s="26"/>
      <c r="BE512" s="381">
        <f t="shared" si="456"/>
        <v>0</v>
      </c>
      <c r="BF512" s="383">
        <f t="shared" si="457"/>
        <v>0</v>
      </c>
      <c r="BG512" s="26"/>
      <c r="BH512" s="381">
        <f t="shared" si="458"/>
        <v>0</v>
      </c>
      <c r="BI512" s="383">
        <f t="shared" si="459"/>
        <v>0</v>
      </c>
    </row>
    <row r="513" spans="2:61" ht="12" hidden="1" customHeight="1" outlineLevel="1" x14ac:dyDescent="0.35">
      <c r="B513" s="61" t="s">
        <v>255</v>
      </c>
      <c r="C513" s="62">
        <f>IFERROR(VLOOKUP(B513,'Budget Lead'!B:AQ,2,FALSE),0)</f>
        <v>0</v>
      </c>
      <c r="D513" s="376">
        <f>IFERROR(VLOOKUP(B513,'Budget Lead'!B:AQ,3,FALSE),0)</f>
        <v>0</v>
      </c>
      <c r="E513" s="377">
        <f>IFERROR(VLOOKUP($B513,'Budget Lead'!$B:$AQ,4,FALSE),0)</f>
        <v>0</v>
      </c>
      <c r="F513" s="376">
        <f>IFERROR(VLOOKUP($B513,'Budget Lead'!$B:$AQ,5,FALSE),0)</f>
        <v>0</v>
      </c>
      <c r="G513" s="377">
        <f>IFERROR(VLOOKUP($B513,'Budget Lead'!$B:$AQ,6,FALSE),0)</f>
        <v>0</v>
      </c>
      <c r="H513" s="378">
        <f>IFERROR(VLOOKUP($B513,'Budget Lead'!$B:$AQ,7,FALSE),0)</f>
        <v>0</v>
      </c>
      <c r="I513" s="434">
        <f>IFERROR(VLOOKUP($B513,'Budget Lead'!$B:$AQ,8,FALSE),0)</f>
        <v>0</v>
      </c>
      <c r="J513" s="435">
        <f>IFERROR(VLOOKUP($B513,'Budget Lead'!$B:$AQ,9,FALSE),0)</f>
        <v>0</v>
      </c>
      <c r="K513" s="67">
        <f t="shared" si="454"/>
        <v>0</v>
      </c>
      <c r="L513" s="393"/>
      <c r="M513" s="393"/>
      <c r="N513" s="393"/>
      <c r="O513" s="66">
        <f t="shared" si="455"/>
        <v>0</v>
      </c>
      <c r="P513" s="26"/>
      <c r="Q513" s="67" cm="1">
        <f t="array" ref="Q513">SUMPRODUCT(('Budget Lead'!$M$8:$AV$8=Q$9)*('Budget Lead'!$B$21:$B$190=$B513)*('Budget Lead'!$M$21:$AV$190*1))</f>
        <v>0</v>
      </c>
      <c r="R513" s="68" cm="1">
        <f t="array" ref="R513">SUMPRODUCT(('Budget Lead'!$M$8:$AV$8=R$9)*('Budget Lead'!$B$21:$B$190=$B513)*('Budget Lead'!$M$21:$AV$190*1))</f>
        <v>0</v>
      </c>
      <c r="S513" s="69" cm="1">
        <f t="array" ref="S513">SUMPRODUCT(('Budget Lead'!$M$8:$AV$8=S$9)*('Budget Lead'!$B$21:$B$190=$B513)*('Budget Lead'!$M$21:$AV$190*1))</f>
        <v>0</v>
      </c>
      <c r="T513" s="67" cm="1">
        <f t="array" ref="T513">SUMPRODUCT(('Budget Lead'!$M$8:$AV$8=T$9)*('Budget Lead'!$B$21:$B$190=$B513)*('Budget Lead'!$M$21:$AV$190*1))</f>
        <v>0</v>
      </c>
      <c r="U513" s="68" cm="1">
        <f t="array" ref="U513">SUMPRODUCT(('Budget Lead'!$M$8:$AV$8=U$9)*('Budget Lead'!$B$21:$B$190=$B513)*('Budget Lead'!$M$21:$AV$190*1))</f>
        <v>0</v>
      </c>
      <c r="V513" s="69" cm="1">
        <f t="array" ref="V513">SUMPRODUCT(('Budget Lead'!$M$8:$AV$8=V$9)*('Budget Lead'!$B$21:$B$190=$B513)*('Budget Lead'!$M$21:$AV$190*1))</f>
        <v>0</v>
      </c>
      <c r="W513" s="67" cm="1">
        <f t="array" ref="W513">SUMPRODUCT(('Budget Lead'!$M$8:$AV$8=W$9)*('Budget Lead'!$B$21:$B$190=$B513)*('Budget Lead'!$M$21:$AV$190*1))</f>
        <v>0</v>
      </c>
      <c r="X513" s="68" cm="1">
        <f t="array" ref="X513">SUMPRODUCT(('Budget Lead'!$M$8:$AV$8=X$9)*('Budget Lead'!$B$21:$B$190=$B513)*('Budget Lead'!$M$21:$AV$190*1))</f>
        <v>0</v>
      </c>
      <c r="Y513" s="69" cm="1">
        <f t="array" ref="Y513">SUMPRODUCT(('Budget Lead'!$M$8:$AV$8=Y$9)*('Budget Lead'!$B$21:$B$190=$B513)*('Budget Lead'!$M$21:$AV$190*1))</f>
        <v>0</v>
      </c>
      <c r="Z513" s="67" cm="1">
        <f t="array" ref="Z513">SUMPRODUCT(('Budget Lead'!$M$8:$AV$8=Z$9)*('Budget Lead'!$B$21:$B$190=$B513)*('Budget Lead'!$M$21:$AV$190*1))</f>
        <v>0</v>
      </c>
      <c r="AA513" s="68" cm="1">
        <f t="array" ref="AA513">SUMPRODUCT(('Budget Lead'!$M$8:$AV$8=AA$9)*('Budget Lead'!$B$21:$B$190=$B513)*('Budget Lead'!$M$21:$AV$190*1))</f>
        <v>0</v>
      </c>
      <c r="AB513" s="69" cm="1">
        <f t="array" ref="AB513">SUMPRODUCT(('Budget Lead'!$M$8:$AV$8=AB$9)*('Budget Lead'!$B$21:$B$190=$B513)*('Budget Lead'!$M$21:$AV$190*1))</f>
        <v>0</v>
      </c>
      <c r="AC513" s="67" cm="1">
        <f t="array" ref="AC513">SUMPRODUCT(('Budget Lead'!$M$8:$AV$8=AC$9)*('Budget Lead'!$B$21:$B$190=$B513)*('Budget Lead'!$M$21:$AV$190*1))</f>
        <v>0</v>
      </c>
      <c r="AD513" s="68" cm="1">
        <f t="array" ref="AD513">SUMPRODUCT(('Budget Lead'!$M$8:$AV$8=AD$9)*('Budget Lead'!$B$21:$B$190=$B513)*('Budget Lead'!$M$21:$AV$190*1))</f>
        <v>0</v>
      </c>
      <c r="AE513" s="69" cm="1">
        <f t="array" ref="AE513">SUMPRODUCT(('Budget Lead'!$M$8:$AV$8=AE$9)*('Budget Lead'!$B$21:$B$190=$B513)*('Budget Lead'!$M$21:$AV$190*1))</f>
        <v>0</v>
      </c>
      <c r="AF513" s="67" cm="1">
        <f t="array" ref="AF513">SUMPRODUCT(('Budget Lead'!$M$8:$AV$8=AF$9)*('Budget Lead'!$B$21:$B$190=$B513)*('Budget Lead'!$M$21:$AV$190*1))</f>
        <v>0</v>
      </c>
      <c r="AG513" s="68" cm="1">
        <f t="array" ref="AG513">SUMPRODUCT(('Budget Lead'!$M$8:$AV$8=AG$9)*('Budget Lead'!$B$21:$B$190=$B513)*('Budget Lead'!$M$21:$AV$190*1))</f>
        <v>0</v>
      </c>
      <c r="AH513" s="69" cm="1">
        <f t="array" ref="AH513">SUMPRODUCT(('Budget Lead'!$M$8:$AV$8=AH$9)*('Budget Lead'!$B$21:$B$190=$B513)*('Budget Lead'!$M$21:$AV$190*1))</f>
        <v>0</v>
      </c>
      <c r="AI513" s="67" cm="1">
        <f t="array" ref="AI513">SUMPRODUCT(('Budget Lead'!$M$8:$AV$8=AI$9)*('Budget Lead'!$B$21:$B$190=$B513)*('Budget Lead'!$M$21:$AV$190*1))</f>
        <v>0</v>
      </c>
      <c r="AJ513" s="68" cm="1">
        <f t="array" ref="AJ513">SUMPRODUCT(('Budget Lead'!$M$8:$AV$8=AJ$9)*('Budget Lead'!$B$21:$B$190=$B513)*('Budget Lead'!$M$21:$AV$190*1))</f>
        <v>0</v>
      </c>
      <c r="AK513" s="69" cm="1">
        <f t="array" ref="AK513">SUMPRODUCT(('Budget Lead'!$M$8:$AV$8=AK$9)*('Budget Lead'!$B$21:$B$190=$B513)*('Budget Lead'!$M$21:$AV$190*1))</f>
        <v>0</v>
      </c>
      <c r="AL513" s="67" cm="1">
        <f t="array" ref="AL513">SUMPRODUCT(('Budget Lead'!$M$8:$AV$8=AL$9)*('Budget Lead'!$B$21:$B$190=$B513)*('Budget Lead'!$M$21:$AV$190*1))</f>
        <v>0</v>
      </c>
      <c r="AM513" s="68" cm="1">
        <f t="array" ref="AM513">SUMPRODUCT(('Budget Lead'!$M$8:$AV$8=AM$9)*('Budget Lead'!$B$21:$B$190=$B513)*('Budget Lead'!$M$21:$AV$190*1))</f>
        <v>0</v>
      </c>
      <c r="AN513" s="69" cm="1">
        <f t="array" ref="AN513">SUMPRODUCT(('Budget Lead'!$M$8:$AV$8=AN$9)*('Budget Lead'!$B$21:$B$190=$B513)*('Budget Lead'!$M$21:$AV$190*1))</f>
        <v>0</v>
      </c>
      <c r="AO513" s="67" cm="1">
        <f t="array" ref="AO513">SUMPRODUCT(('Budget Lead'!$M$8:$AV$8=AO$9)*('Budget Lead'!$B$21:$B$190=$B513)*('Budget Lead'!$M$21:$AV$190*1))</f>
        <v>0</v>
      </c>
      <c r="AP513" s="68" cm="1">
        <f t="array" ref="AP513">SUMPRODUCT(('Budget Lead'!$M$8:$AV$8=AP$9)*('Budget Lead'!$B$21:$B$190=$B513)*('Budget Lead'!$M$21:$AV$190*1))</f>
        <v>0</v>
      </c>
      <c r="AQ513" s="69" cm="1">
        <f t="array" ref="AQ513">SUMPRODUCT(('Budget Lead'!$M$8:$AV$8=AQ$9)*('Budget Lead'!$B$21:$B$190=$B513)*('Budget Lead'!$M$21:$AV$190*1))</f>
        <v>0</v>
      </c>
      <c r="AR513" s="67" cm="1">
        <f t="array" ref="AR513">SUMPRODUCT(('Budget Lead'!$M$8:$AV$8=AR$9)*('Budget Lead'!$B$21:$B$190=$B513)*('Budget Lead'!$M$21:$AV$190*1))</f>
        <v>0</v>
      </c>
      <c r="AS513" s="68" cm="1">
        <f t="array" ref="AS513">SUMPRODUCT(('Budget Lead'!$M$8:$AV$8=AS$9)*('Budget Lead'!$B$21:$B$190=$B513)*('Budget Lead'!$M$21:$AV$190*1))</f>
        <v>0</v>
      </c>
      <c r="AT513" s="69" cm="1">
        <f t="array" ref="AT513">SUMPRODUCT(('Budget Lead'!$M$8:$AV$8=AT$9)*('Budget Lead'!$B$21:$B$190=$B513)*('Budget Lead'!$M$21:$AV$190*1))</f>
        <v>0</v>
      </c>
      <c r="AU513" s="67" cm="1">
        <f t="array" ref="AU513">SUMPRODUCT(('Budget Lead'!$M$8:$AV$8=AU$9)*('Budget Lead'!$B$21:$B$190=$B513)*('Budget Lead'!$M$21:$AV$190*1))</f>
        <v>0</v>
      </c>
      <c r="AV513" s="68" cm="1">
        <f t="array" ref="AV513">SUMPRODUCT(('Budget Lead'!$M$8:$AV$8=AV$9)*('Budget Lead'!$B$21:$B$190=$B513)*('Budget Lead'!$M$21:$AV$190*1))</f>
        <v>0</v>
      </c>
      <c r="AW513" s="69" cm="1">
        <f t="array" ref="AW513">SUMPRODUCT(('Budget Lead'!$M$8:$AV$8=AW$9)*('Budget Lead'!$B$21:$B$190=$B513)*('Budget Lead'!$M$21:$AV$190*1))</f>
        <v>0</v>
      </c>
      <c r="AX513" s="67" cm="1">
        <f t="array" ref="AX513">SUMPRODUCT(('Budget Lead'!$M$8:$AV$8=AX$9)*('Budget Lead'!$B$21:$B$190=$B513)*('Budget Lead'!$M$21:$AV$190*1))</f>
        <v>0</v>
      </c>
      <c r="AY513" s="68" cm="1">
        <f t="array" ref="AY513">SUMPRODUCT(('Budget Lead'!$M$8:$AV$8=AY$9)*('Budget Lead'!$B$21:$B$190=$B513)*('Budget Lead'!$M$21:$AV$190*1))</f>
        <v>0</v>
      </c>
      <c r="AZ513" s="69" cm="1">
        <f t="array" ref="AZ513">SUMPRODUCT(('Budget Lead'!$M$8:$AV$8=AZ$9)*('Budget Lead'!$B$21:$B$190=$B513)*('Budget Lead'!$M$21:$AV$190*1))</f>
        <v>0</v>
      </c>
      <c r="BA513" s="26"/>
      <c r="BB513" s="381"/>
      <c r="BC513" s="382"/>
      <c r="BD513" s="26"/>
      <c r="BE513" s="381">
        <f t="shared" si="456"/>
        <v>0</v>
      </c>
      <c r="BF513" s="383">
        <f t="shared" si="457"/>
        <v>0</v>
      </c>
      <c r="BG513" s="26"/>
      <c r="BH513" s="381">
        <f t="shared" si="458"/>
        <v>0</v>
      </c>
      <c r="BI513" s="383">
        <f t="shared" si="459"/>
        <v>0</v>
      </c>
    </row>
    <row r="514" spans="2:61" ht="12" hidden="1" customHeight="1" outlineLevel="1" x14ac:dyDescent="0.35">
      <c r="B514" s="61" t="s">
        <v>256</v>
      </c>
      <c r="C514" s="62">
        <f>IFERROR(VLOOKUP(B514,'Budget Lead'!B:AQ,2,FALSE),0)</f>
        <v>0</v>
      </c>
      <c r="D514" s="376">
        <f>IFERROR(VLOOKUP(B514,'Budget Lead'!B:AQ,3,FALSE),0)</f>
        <v>0</v>
      </c>
      <c r="E514" s="377">
        <f>IFERROR(VLOOKUP($B514,'Budget Lead'!$B:$AQ,4,FALSE),0)</f>
        <v>0</v>
      </c>
      <c r="F514" s="376">
        <f>IFERROR(VLOOKUP($B514,'Budget Lead'!$B:$AQ,5,FALSE),0)</f>
        <v>0</v>
      </c>
      <c r="G514" s="377">
        <f>IFERROR(VLOOKUP($B514,'Budget Lead'!$B:$AQ,6,FALSE),0)</f>
        <v>0</v>
      </c>
      <c r="H514" s="378">
        <f>IFERROR(VLOOKUP($B514,'Budget Lead'!$B:$AQ,7,FALSE),0)</f>
        <v>0</v>
      </c>
      <c r="I514" s="434">
        <f>IFERROR(VLOOKUP($B514,'Budget Lead'!$B:$AQ,8,FALSE),0)</f>
        <v>0</v>
      </c>
      <c r="J514" s="435">
        <f>IFERROR(VLOOKUP($B514,'Budget Lead'!$B:$AQ,9,FALSE),0)</f>
        <v>0</v>
      </c>
      <c r="K514" s="67">
        <f t="shared" si="454"/>
        <v>0</v>
      </c>
      <c r="L514" s="393"/>
      <c r="M514" s="393"/>
      <c r="N514" s="393"/>
      <c r="O514" s="66">
        <f t="shared" si="455"/>
        <v>0</v>
      </c>
      <c r="P514" s="26"/>
      <c r="Q514" s="67" cm="1">
        <f t="array" ref="Q514">SUMPRODUCT(('Budget Lead'!$M$8:$AV$8=Q$9)*('Budget Lead'!$B$21:$B$190=$B514)*('Budget Lead'!$M$21:$AV$190*1))</f>
        <v>0</v>
      </c>
      <c r="R514" s="68" cm="1">
        <f t="array" ref="R514">SUMPRODUCT(('Budget Lead'!$M$8:$AV$8=R$9)*('Budget Lead'!$B$21:$B$190=$B514)*('Budget Lead'!$M$21:$AV$190*1))</f>
        <v>0</v>
      </c>
      <c r="S514" s="69" cm="1">
        <f t="array" ref="S514">SUMPRODUCT(('Budget Lead'!$M$8:$AV$8=S$9)*('Budget Lead'!$B$21:$B$190=$B514)*('Budget Lead'!$M$21:$AV$190*1))</f>
        <v>0</v>
      </c>
      <c r="T514" s="67" cm="1">
        <f t="array" ref="T514">SUMPRODUCT(('Budget Lead'!$M$8:$AV$8=T$9)*('Budget Lead'!$B$21:$B$190=$B514)*('Budget Lead'!$M$21:$AV$190*1))</f>
        <v>0</v>
      </c>
      <c r="U514" s="68" cm="1">
        <f t="array" ref="U514">SUMPRODUCT(('Budget Lead'!$M$8:$AV$8=U$9)*('Budget Lead'!$B$21:$B$190=$B514)*('Budget Lead'!$M$21:$AV$190*1))</f>
        <v>0</v>
      </c>
      <c r="V514" s="69" cm="1">
        <f t="array" ref="V514">SUMPRODUCT(('Budget Lead'!$M$8:$AV$8=V$9)*('Budget Lead'!$B$21:$B$190=$B514)*('Budget Lead'!$M$21:$AV$190*1))</f>
        <v>0</v>
      </c>
      <c r="W514" s="67" cm="1">
        <f t="array" ref="W514">SUMPRODUCT(('Budget Lead'!$M$8:$AV$8=W$9)*('Budget Lead'!$B$21:$B$190=$B514)*('Budget Lead'!$M$21:$AV$190*1))</f>
        <v>0</v>
      </c>
      <c r="X514" s="68" cm="1">
        <f t="array" ref="X514">SUMPRODUCT(('Budget Lead'!$M$8:$AV$8=X$9)*('Budget Lead'!$B$21:$B$190=$B514)*('Budget Lead'!$M$21:$AV$190*1))</f>
        <v>0</v>
      </c>
      <c r="Y514" s="69" cm="1">
        <f t="array" ref="Y514">SUMPRODUCT(('Budget Lead'!$M$8:$AV$8=Y$9)*('Budget Lead'!$B$21:$B$190=$B514)*('Budget Lead'!$M$21:$AV$190*1))</f>
        <v>0</v>
      </c>
      <c r="Z514" s="67" cm="1">
        <f t="array" ref="Z514">SUMPRODUCT(('Budget Lead'!$M$8:$AV$8=Z$9)*('Budget Lead'!$B$21:$B$190=$B514)*('Budget Lead'!$M$21:$AV$190*1))</f>
        <v>0</v>
      </c>
      <c r="AA514" s="68" cm="1">
        <f t="array" ref="AA514">SUMPRODUCT(('Budget Lead'!$M$8:$AV$8=AA$9)*('Budget Lead'!$B$21:$B$190=$B514)*('Budget Lead'!$M$21:$AV$190*1))</f>
        <v>0</v>
      </c>
      <c r="AB514" s="69" cm="1">
        <f t="array" ref="AB514">SUMPRODUCT(('Budget Lead'!$M$8:$AV$8=AB$9)*('Budget Lead'!$B$21:$B$190=$B514)*('Budget Lead'!$M$21:$AV$190*1))</f>
        <v>0</v>
      </c>
      <c r="AC514" s="67" cm="1">
        <f t="array" ref="AC514">SUMPRODUCT(('Budget Lead'!$M$8:$AV$8=AC$9)*('Budget Lead'!$B$21:$B$190=$B514)*('Budget Lead'!$M$21:$AV$190*1))</f>
        <v>0</v>
      </c>
      <c r="AD514" s="68" cm="1">
        <f t="array" ref="AD514">SUMPRODUCT(('Budget Lead'!$M$8:$AV$8=AD$9)*('Budget Lead'!$B$21:$B$190=$B514)*('Budget Lead'!$M$21:$AV$190*1))</f>
        <v>0</v>
      </c>
      <c r="AE514" s="69" cm="1">
        <f t="array" ref="AE514">SUMPRODUCT(('Budget Lead'!$M$8:$AV$8=AE$9)*('Budget Lead'!$B$21:$B$190=$B514)*('Budget Lead'!$M$21:$AV$190*1))</f>
        <v>0</v>
      </c>
      <c r="AF514" s="67" cm="1">
        <f t="array" ref="AF514">SUMPRODUCT(('Budget Lead'!$M$8:$AV$8=AF$9)*('Budget Lead'!$B$21:$B$190=$B514)*('Budget Lead'!$M$21:$AV$190*1))</f>
        <v>0</v>
      </c>
      <c r="AG514" s="68" cm="1">
        <f t="array" ref="AG514">SUMPRODUCT(('Budget Lead'!$M$8:$AV$8=AG$9)*('Budget Lead'!$B$21:$B$190=$B514)*('Budget Lead'!$M$21:$AV$190*1))</f>
        <v>0</v>
      </c>
      <c r="AH514" s="69" cm="1">
        <f t="array" ref="AH514">SUMPRODUCT(('Budget Lead'!$M$8:$AV$8=AH$9)*('Budget Lead'!$B$21:$B$190=$B514)*('Budget Lead'!$M$21:$AV$190*1))</f>
        <v>0</v>
      </c>
      <c r="AI514" s="67" cm="1">
        <f t="array" ref="AI514">SUMPRODUCT(('Budget Lead'!$M$8:$AV$8=AI$9)*('Budget Lead'!$B$21:$B$190=$B514)*('Budget Lead'!$M$21:$AV$190*1))</f>
        <v>0</v>
      </c>
      <c r="AJ514" s="68" cm="1">
        <f t="array" ref="AJ514">SUMPRODUCT(('Budget Lead'!$M$8:$AV$8=AJ$9)*('Budget Lead'!$B$21:$B$190=$B514)*('Budget Lead'!$M$21:$AV$190*1))</f>
        <v>0</v>
      </c>
      <c r="AK514" s="69" cm="1">
        <f t="array" ref="AK514">SUMPRODUCT(('Budget Lead'!$M$8:$AV$8=AK$9)*('Budget Lead'!$B$21:$B$190=$B514)*('Budget Lead'!$M$21:$AV$190*1))</f>
        <v>0</v>
      </c>
      <c r="AL514" s="67" cm="1">
        <f t="array" ref="AL514">SUMPRODUCT(('Budget Lead'!$M$8:$AV$8=AL$9)*('Budget Lead'!$B$21:$B$190=$B514)*('Budget Lead'!$M$21:$AV$190*1))</f>
        <v>0</v>
      </c>
      <c r="AM514" s="68" cm="1">
        <f t="array" ref="AM514">SUMPRODUCT(('Budget Lead'!$M$8:$AV$8=AM$9)*('Budget Lead'!$B$21:$B$190=$B514)*('Budget Lead'!$M$21:$AV$190*1))</f>
        <v>0</v>
      </c>
      <c r="AN514" s="69" cm="1">
        <f t="array" ref="AN514">SUMPRODUCT(('Budget Lead'!$M$8:$AV$8=AN$9)*('Budget Lead'!$B$21:$B$190=$B514)*('Budget Lead'!$M$21:$AV$190*1))</f>
        <v>0</v>
      </c>
      <c r="AO514" s="67" cm="1">
        <f t="array" ref="AO514">SUMPRODUCT(('Budget Lead'!$M$8:$AV$8=AO$9)*('Budget Lead'!$B$21:$B$190=$B514)*('Budget Lead'!$M$21:$AV$190*1))</f>
        <v>0</v>
      </c>
      <c r="AP514" s="68" cm="1">
        <f t="array" ref="AP514">SUMPRODUCT(('Budget Lead'!$M$8:$AV$8=AP$9)*('Budget Lead'!$B$21:$B$190=$B514)*('Budget Lead'!$M$21:$AV$190*1))</f>
        <v>0</v>
      </c>
      <c r="AQ514" s="69" cm="1">
        <f t="array" ref="AQ514">SUMPRODUCT(('Budget Lead'!$M$8:$AV$8=AQ$9)*('Budget Lead'!$B$21:$B$190=$B514)*('Budget Lead'!$M$21:$AV$190*1))</f>
        <v>0</v>
      </c>
      <c r="AR514" s="67" cm="1">
        <f t="array" ref="AR514">SUMPRODUCT(('Budget Lead'!$M$8:$AV$8=AR$9)*('Budget Lead'!$B$21:$B$190=$B514)*('Budget Lead'!$M$21:$AV$190*1))</f>
        <v>0</v>
      </c>
      <c r="AS514" s="68" cm="1">
        <f t="array" ref="AS514">SUMPRODUCT(('Budget Lead'!$M$8:$AV$8=AS$9)*('Budget Lead'!$B$21:$B$190=$B514)*('Budget Lead'!$M$21:$AV$190*1))</f>
        <v>0</v>
      </c>
      <c r="AT514" s="69" cm="1">
        <f t="array" ref="AT514">SUMPRODUCT(('Budget Lead'!$M$8:$AV$8=AT$9)*('Budget Lead'!$B$21:$B$190=$B514)*('Budget Lead'!$M$21:$AV$190*1))</f>
        <v>0</v>
      </c>
      <c r="AU514" s="67" cm="1">
        <f t="array" ref="AU514">SUMPRODUCT(('Budget Lead'!$M$8:$AV$8=AU$9)*('Budget Lead'!$B$21:$B$190=$B514)*('Budget Lead'!$M$21:$AV$190*1))</f>
        <v>0</v>
      </c>
      <c r="AV514" s="68" cm="1">
        <f t="array" ref="AV514">SUMPRODUCT(('Budget Lead'!$M$8:$AV$8=AV$9)*('Budget Lead'!$B$21:$B$190=$B514)*('Budget Lead'!$M$21:$AV$190*1))</f>
        <v>0</v>
      </c>
      <c r="AW514" s="69" cm="1">
        <f t="array" ref="AW514">SUMPRODUCT(('Budget Lead'!$M$8:$AV$8=AW$9)*('Budget Lead'!$B$21:$B$190=$B514)*('Budget Lead'!$M$21:$AV$190*1))</f>
        <v>0</v>
      </c>
      <c r="AX514" s="67" cm="1">
        <f t="array" ref="AX514">SUMPRODUCT(('Budget Lead'!$M$8:$AV$8=AX$9)*('Budget Lead'!$B$21:$B$190=$B514)*('Budget Lead'!$M$21:$AV$190*1))</f>
        <v>0</v>
      </c>
      <c r="AY514" s="68" cm="1">
        <f t="array" ref="AY514">SUMPRODUCT(('Budget Lead'!$M$8:$AV$8=AY$9)*('Budget Lead'!$B$21:$B$190=$B514)*('Budget Lead'!$M$21:$AV$190*1))</f>
        <v>0</v>
      </c>
      <c r="AZ514" s="69" cm="1">
        <f t="array" ref="AZ514">SUMPRODUCT(('Budget Lead'!$M$8:$AV$8=AZ$9)*('Budget Lead'!$B$21:$B$190=$B514)*('Budget Lead'!$M$21:$AV$190*1))</f>
        <v>0</v>
      </c>
      <c r="BA514" s="26"/>
      <c r="BB514" s="381"/>
      <c r="BC514" s="382"/>
      <c r="BD514" s="26"/>
      <c r="BE514" s="381">
        <f t="shared" si="456"/>
        <v>0</v>
      </c>
      <c r="BF514" s="383">
        <f t="shared" si="457"/>
        <v>0</v>
      </c>
      <c r="BG514" s="26"/>
      <c r="BH514" s="381">
        <f t="shared" si="458"/>
        <v>0</v>
      </c>
      <c r="BI514" s="383">
        <f t="shared" si="459"/>
        <v>0</v>
      </c>
    </row>
    <row r="515" spans="2:61" ht="12" hidden="1" customHeight="1" outlineLevel="1" x14ac:dyDescent="0.35">
      <c r="B515" s="61" t="s">
        <v>257</v>
      </c>
      <c r="C515" s="62">
        <f>IFERROR(VLOOKUP(B515,'Budget Lead'!B:AQ,2,FALSE),0)</f>
        <v>0</v>
      </c>
      <c r="D515" s="376">
        <f>IFERROR(VLOOKUP(B515,'Budget Lead'!B:AQ,3,FALSE),0)</f>
        <v>0</v>
      </c>
      <c r="E515" s="377">
        <f>IFERROR(VLOOKUP($B515,'Budget Lead'!$B:$AQ,4,FALSE),0)</f>
        <v>0</v>
      </c>
      <c r="F515" s="376">
        <f>IFERROR(VLOOKUP($B515,'Budget Lead'!$B:$AQ,5,FALSE),0)</f>
        <v>0</v>
      </c>
      <c r="G515" s="377">
        <f>IFERROR(VLOOKUP($B515,'Budget Lead'!$B:$AQ,6,FALSE),0)</f>
        <v>0</v>
      </c>
      <c r="H515" s="378">
        <f>IFERROR(VLOOKUP($B515,'Budget Lead'!$B:$AQ,7,FALSE),0)</f>
        <v>0</v>
      </c>
      <c r="I515" s="434">
        <f>IFERROR(VLOOKUP($B515,'Budget Lead'!$B:$AQ,8,FALSE),0)</f>
        <v>0</v>
      </c>
      <c r="J515" s="435">
        <f>IFERROR(VLOOKUP($B515,'Budget Lead'!$B:$AQ,9,FALSE),0)</f>
        <v>0</v>
      </c>
      <c r="K515" s="67">
        <f t="shared" si="454"/>
        <v>0</v>
      </c>
      <c r="L515" s="393"/>
      <c r="M515" s="393"/>
      <c r="N515" s="393"/>
      <c r="O515" s="66">
        <f t="shared" si="455"/>
        <v>0</v>
      </c>
      <c r="P515" s="26"/>
      <c r="Q515" s="67" cm="1">
        <f t="array" ref="Q515">SUMPRODUCT(('Budget Lead'!$M$8:$AV$8=Q$9)*('Budget Lead'!$B$21:$B$190=$B515)*('Budget Lead'!$M$21:$AV$190*1))</f>
        <v>0</v>
      </c>
      <c r="R515" s="68" cm="1">
        <f t="array" ref="R515">SUMPRODUCT(('Budget Lead'!$M$8:$AV$8=R$9)*('Budget Lead'!$B$21:$B$190=$B515)*('Budget Lead'!$M$21:$AV$190*1))</f>
        <v>0</v>
      </c>
      <c r="S515" s="69" cm="1">
        <f t="array" ref="S515">SUMPRODUCT(('Budget Lead'!$M$8:$AV$8=S$9)*('Budget Lead'!$B$21:$B$190=$B515)*('Budget Lead'!$M$21:$AV$190*1))</f>
        <v>0</v>
      </c>
      <c r="T515" s="67" cm="1">
        <f t="array" ref="T515">SUMPRODUCT(('Budget Lead'!$M$8:$AV$8=T$9)*('Budget Lead'!$B$21:$B$190=$B515)*('Budget Lead'!$M$21:$AV$190*1))</f>
        <v>0</v>
      </c>
      <c r="U515" s="68" cm="1">
        <f t="array" ref="U515">SUMPRODUCT(('Budget Lead'!$M$8:$AV$8=U$9)*('Budget Lead'!$B$21:$B$190=$B515)*('Budget Lead'!$M$21:$AV$190*1))</f>
        <v>0</v>
      </c>
      <c r="V515" s="69" cm="1">
        <f t="array" ref="V515">SUMPRODUCT(('Budget Lead'!$M$8:$AV$8=V$9)*('Budget Lead'!$B$21:$B$190=$B515)*('Budget Lead'!$M$21:$AV$190*1))</f>
        <v>0</v>
      </c>
      <c r="W515" s="67" cm="1">
        <f t="array" ref="W515">SUMPRODUCT(('Budget Lead'!$M$8:$AV$8=W$9)*('Budget Lead'!$B$21:$B$190=$B515)*('Budget Lead'!$M$21:$AV$190*1))</f>
        <v>0</v>
      </c>
      <c r="X515" s="68" cm="1">
        <f t="array" ref="X515">SUMPRODUCT(('Budget Lead'!$M$8:$AV$8=X$9)*('Budget Lead'!$B$21:$B$190=$B515)*('Budget Lead'!$M$21:$AV$190*1))</f>
        <v>0</v>
      </c>
      <c r="Y515" s="69" cm="1">
        <f t="array" ref="Y515">SUMPRODUCT(('Budget Lead'!$M$8:$AV$8=Y$9)*('Budget Lead'!$B$21:$B$190=$B515)*('Budget Lead'!$M$21:$AV$190*1))</f>
        <v>0</v>
      </c>
      <c r="Z515" s="67" cm="1">
        <f t="array" ref="Z515">SUMPRODUCT(('Budget Lead'!$M$8:$AV$8=Z$9)*('Budget Lead'!$B$21:$B$190=$B515)*('Budget Lead'!$M$21:$AV$190*1))</f>
        <v>0</v>
      </c>
      <c r="AA515" s="68" cm="1">
        <f t="array" ref="AA515">SUMPRODUCT(('Budget Lead'!$M$8:$AV$8=AA$9)*('Budget Lead'!$B$21:$B$190=$B515)*('Budget Lead'!$M$21:$AV$190*1))</f>
        <v>0</v>
      </c>
      <c r="AB515" s="69" cm="1">
        <f t="array" ref="AB515">SUMPRODUCT(('Budget Lead'!$M$8:$AV$8=AB$9)*('Budget Lead'!$B$21:$B$190=$B515)*('Budget Lead'!$M$21:$AV$190*1))</f>
        <v>0</v>
      </c>
      <c r="AC515" s="67" cm="1">
        <f t="array" ref="AC515">SUMPRODUCT(('Budget Lead'!$M$8:$AV$8=AC$9)*('Budget Lead'!$B$21:$B$190=$B515)*('Budget Lead'!$M$21:$AV$190*1))</f>
        <v>0</v>
      </c>
      <c r="AD515" s="68" cm="1">
        <f t="array" ref="AD515">SUMPRODUCT(('Budget Lead'!$M$8:$AV$8=AD$9)*('Budget Lead'!$B$21:$B$190=$B515)*('Budget Lead'!$M$21:$AV$190*1))</f>
        <v>0</v>
      </c>
      <c r="AE515" s="69" cm="1">
        <f t="array" ref="AE515">SUMPRODUCT(('Budget Lead'!$M$8:$AV$8=AE$9)*('Budget Lead'!$B$21:$B$190=$B515)*('Budget Lead'!$M$21:$AV$190*1))</f>
        <v>0</v>
      </c>
      <c r="AF515" s="67" cm="1">
        <f t="array" ref="AF515">SUMPRODUCT(('Budget Lead'!$M$8:$AV$8=AF$9)*('Budget Lead'!$B$21:$B$190=$B515)*('Budget Lead'!$M$21:$AV$190*1))</f>
        <v>0</v>
      </c>
      <c r="AG515" s="68" cm="1">
        <f t="array" ref="AG515">SUMPRODUCT(('Budget Lead'!$M$8:$AV$8=AG$9)*('Budget Lead'!$B$21:$B$190=$B515)*('Budget Lead'!$M$21:$AV$190*1))</f>
        <v>0</v>
      </c>
      <c r="AH515" s="69" cm="1">
        <f t="array" ref="AH515">SUMPRODUCT(('Budget Lead'!$M$8:$AV$8=AH$9)*('Budget Lead'!$B$21:$B$190=$B515)*('Budget Lead'!$M$21:$AV$190*1))</f>
        <v>0</v>
      </c>
      <c r="AI515" s="67" cm="1">
        <f t="array" ref="AI515">SUMPRODUCT(('Budget Lead'!$M$8:$AV$8=AI$9)*('Budget Lead'!$B$21:$B$190=$B515)*('Budget Lead'!$M$21:$AV$190*1))</f>
        <v>0</v>
      </c>
      <c r="AJ515" s="68" cm="1">
        <f t="array" ref="AJ515">SUMPRODUCT(('Budget Lead'!$M$8:$AV$8=AJ$9)*('Budget Lead'!$B$21:$B$190=$B515)*('Budget Lead'!$M$21:$AV$190*1))</f>
        <v>0</v>
      </c>
      <c r="AK515" s="69" cm="1">
        <f t="array" ref="AK515">SUMPRODUCT(('Budget Lead'!$M$8:$AV$8=AK$9)*('Budget Lead'!$B$21:$B$190=$B515)*('Budget Lead'!$M$21:$AV$190*1))</f>
        <v>0</v>
      </c>
      <c r="AL515" s="67" cm="1">
        <f t="array" ref="AL515">SUMPRODUCT(('Budget Lead'!$M$8:$AV$8=AL$9)*('Budget Lead'!$B$21:$B$190=$B515)*('Budget Lead'!$M$21:$AV$190*1))</f>
        <v>0</v>
      </c>
      <c r="AM515" s="68" cm="1">
        <f t="array" ref="AM515">SUMPRODUCT(('Budget Lead'!$M$8:$AV$8=AM$9)*('Budget Lead'!$B$21:$B$190=$B515)*('Budget Lead'!$M$21:$AV$190*1))</f>
        <v>0</v>
      </c>
      <c r="AN515" s="69" cm="1">
        <f t="array" ref="AN515">SUMPRODUCT(('Budget Lead'!$M$8:$AV$8=AN$9)*('Budget Lead'!$B$21:$B$190=$B515)*('Budget Lead'!$M$21:$AV$190*1))</f>
        <v>0</v>
      </c>
      <c r="AO515" s="67" cm="1">
        <f t="array" ref="AO515">SUMPRODUCT(('Budget Lead'!$M$8:$AV$8=AO$9)*('Budget Lead'!$B$21:$B$190=$B515)*('Budget Lead'!$M$21:$AV$190*1))</f>
        <v>0</v>
      </c>
      <c r="AP515" s="68" cm="1">
        <f t="array" ref="AP515">SUMPRODUCT(('Budget Lead'!$M$8:$AV$8=AP$9)*('Budget Lead'!$B$21:$B$190=$B515)*('Budget Lead'!$M$21:$AV$190*1))</f>
        <v>0</v>
      </c>
      <c r="AQ515" s="69" cm="1">
        <f t="array" ref="AQ515">SUMPRODUCT(('Budget Lead'!$M$8:$AV$8=AQ$9)*('Budget Lead'!$B$21:$B$190=$B515)*('Budget Lead'!$M$21:$AV$190*1))</f>
        <v>0</v>
      </c>
      <c r="AR515" s="67" cm="1">
        <f t="array" ref="AR515">SUMPRODUCT(('Budget Lead'!$M$8:$AV$8=AR$9)*('Budget Lead'!$B$21:$B$190=$B515)*('Budget Lead'!$M$21:$AV$190*1))</f>
        <v>0</v>
      </c>
      <c r="AS515" s="68" cm="1">
        <f t="array" ref="AS515">SUMPRODUCT(('Budget Lead'!$M$8:$AV$8=AS$9)*('Budget Lead'!$B$21:$B$190=$B515)*('Budget Lead'!$M$21:$AV$190*1))</f>
        <v>0</v>
      </c>
      <c r="AT515" s="69" cm="1">
        <f t="array" ref="AT515">SUMPRODUCT(('Budget Lead'!$M$8:$AV$8=AT$9)*('Budget Lead'!$B$21:$B$190=$B515)*('Budget Lead'!$M$21:$AV$190*1))</f>
        <v>0</v>
      </c>
      <c r="AU515" s="67" cm="1">
        <f t="array" ref="AU515">SUMPRODUCT(('Budget Lead'!$M$8:$AV$8=AU$9)*('Budget Lead'!$B$21:$B$190=$B515)*('Budget Lead'!$M$21:$AV$190*1))</f>
        <v>0</v>
      </c>
      <c r="AV515" s="68" cm="1">
        <f t="array" ref="AV515">SUMPRODUCT(('Budget Lead'!$M$8:$AV$8=AV$9)*('Budget Lead'!$B$21:$B$190=$B515)*('Budget Lead'!$M$21:$AV$190*1))</f>
        <v>0</v>
      </c>
      <c r="AW515" s="69" cm="1">
        <f t="array" ref="AW515">SUMPRODUCT(('Budget Lead'!$M$8:$AV$8=AW$9)*('Budget Lead'!$B$21:$B$190=$B515)*('Budget Lead'!$M$21:$AV$190*1))</f>
        <v>0</v>
      </c>
      <c r="AX515" s="67" cm="1">
        <f t="array" ref="AX515">SUMPRODUCT(('Budget Lead'!$M$8:$AV$8=AX$9)*('Budget Lead'!$B$21:$B$190=$B515)*('Budget Lead'!$M$21:$AV$190*1))</f>
        <v>0</v>
      </c>
      <c r="AY515" s="68" cm="1">
        <f t="array" ref="AY515">SUMPRODUCT(('Budget Lead'!$M$8:$AV$8=AY$9)*('Budget Lead'!$B$21:$B$190=$B515)*('Budget Lead'!$M$21:$AV$190*1))</f>
        <v>0</v>
      </c>
      <c r="AZ515" s="69" cm="1">
        <f t="array" ref="AZ515">SUMPRODUCT(('Budget Lead'!$M$8:$AV$8=AZ$9)*('Budget Lead'!$B$21:$B$190=$B515)*('Budget Lead'!$M$21:$AV$190*1))</f>
        <v>0</v>
      </c>
      <c r="BA515" s="26"/>
      <c r="BB515" s="381"/>
      <c r="BC515" s="382"/>
      <c r="BD515" s="26"/>
      <c r="BE515" s="381">
        <f t="shared" si="456"/>
        <v>0</v>
      </c>
      <c r="BF515" s="383">
        <f t="shared" si="457"/>
        <v>0</v>
      </c>
      <c r="BG515" s="26"/>
      <c r="BH515" s="381">
        <f t="shared" si="458"/>
        <v>0</v>
      </c>
      <c r="BI515" s="383">
        <f t="shared" si="459"/>
        <v>0</v>
      </c>
    </row>
    <row r="516" spans="2:61" ht="12" hidden="1" customHeight="1" outlineLevel="1" x14ac:dyDescent="0.35">
      <c r="B516" s="61" t="s">
        <v>258</v>
      </c>
      <c r="C516" s="62">
        <f>IFERROR(VLOOKUP(B516,'Budget Lead'!B:AQ,2,FALSE),0)</f>
        <v>0</v>
      </c>
      <c r="D516" s="376">
        <f>IFERROR(VLOOKUP(B516,'Budget Lead'!B:AQ,3,FALSE),0)</f>
        <v>0</v>
      </c>
      <c r="E516" s="377">
        <f>IFERROR(VLOOKUP($B516,'Budget Lead'!$B:$AQ,4,FALSE),0)</f>
        <v>0</v>
      </c>
      <c r="F516" s="376">
        <f>IFERROR(VLOOKUP($B516,'Budget Lead'!$B:$AQ,5,FALSE),0)</f>
        <v>0</v>
      </c>
      <c r="G516" s="377">
        <f>IFERROR(VLOOKUP($B516,'Budget Lead'!$B:$AQ,6,FALSE),0)</f>
        <v>0</v>
      </c>
      <c r="H516" s="378">
        <f>IFERROR(VLOOKUP($B516,'Budget Lead'!$B:$AQ,7,FALSE),0)</f>
        <v>0</v>
      </c>
      <c r="I516" s="434">
        <f>IFERROR(VLOOKUP($B516,'Budget Lead'!$B:$AQ,8,FALSE),0)</f>
        <v>0</v>
      </c>
      <c r="J516" s="435">
        <f>IFERROR(VLOOKUP($B516,'Budget Lead'!$B:$AQ,9,FALSE),0)</f>
        <v>0</v>
      </c>
      <c r="K516" s="67">
        <f t="shared" si="454"/>
        <v>0</v>
      </c>
      <c r="L516" s="393"/>
      <c r="M516" s="393"/>
      <c r="N516" s="393"/>
      <c r="O516" s="66">
        <f t="shared" si="455"/>
        <v>0</v>
      </c>
      <c r="P516" s="26"/>
      <c r="Q516" s="67" cm="1">
        <f t="array" ref="Q516">SUMPRODUCT(('Budget Lead'!$M$8:$AV$8=Q$9)*('Budget Lead'!$B$21:$B$190=$B516)*('Budget Lead'!$M$21:$AV$190*1))</f>
        <v>0</v>
      </c>
      <c r="R516" s="68" cm="1">
        <f t="array" ref="R516">SUMPRODUCT(('Budget Lead'!$M$8:$AV$8=R$9)*('Budget Lead'!$B$21:$B$190=$B516)*('Budget Lead'!$M$21:$AV$190*1))</f>
        <v>0</v>
      </c>
      <c r="S516" s="69" cm="1">
        <f t="array" ref="S516">SUMPRODUCT(('Budget Lead'!$M$8:$AV$8=S$9)*('Budget Lead'!$B$21:$B$190=$B516)*('Budget Lead'!$M$21:$AV$190*1))</f>
        <v>0</v>
      </c>
      <c r="T516" s="67" cm="1">
        <f t="array" ref="T516">SUMPRODUCT(('Budget Lead'!$M$8:$AV$8=T$9)*('Budget Lead'!$B$21:$B$190=$B516)*('Budget Lead'!$M$21:$AV$190*1))</f>
        <v>0</v>
      </c>
      <c r="U516" s="68" cm="1">
        <f t="array" ref="U516">SUMPRODUCT(('Budget Lead'!$M$8:$AV$8=U$9)*('Budget Lead'!$B$21:$B$190=$B516)*('Budget Lead'!$M$21:$AV$190*1))</f>
        <v>0</v>
      </c>
      <c r="V516" s="69" cm="1">
        <f t="array" ref="V516">SUMPRODUCT(('Budget Lead'!$M$8:$AV$8=V$9)*('Budget Lead'!$B$21:$B$190=$B516)*('Budget Lead'!$M$21:$AV$190*1))</f>
        <v>0</v>
      </c>
      <c r="W516" s="67" cm="1">
        <f t="array" ref="W516">SUMPRODUCT(('Budget Lead'!$M$8:$AV$8=W$9)*('Budget Lead'!$B$21:$B$190=$B516)*('Budget Lead'!$M$21:$AV$190*1))</f>
        <v>0</v>
      </c>
      <c r="X516" s="68" cm="1">
        <f t="array" ref="X516">SUMPRODUCT(('Budget Lead'!$M$8:$AV$8=X$9)*('Budget Lead'!$B$21:$B$190=$B516)*('Budget Lead'!$M$21:$AV$190*1))</f>
        <v>0</v>
      </c>
      <c r="Y516" s="69" cm="1">
        <f t="array" ref="Y516">SUMPRODUCT(('Budget Lead'!$M$8:$AV$8=Y$9)*('Budget Lead'!$B$21:$B$190=$B516)*('Budget Lead'!$M$21:$AV$190*1))</f>
        <v>0</v>
      </c>
      <c r="Z516" s="67" cm="1">
        <f t="array" ref="Z516">SUMPRODUCT(('Budget Lead'!$M$8:$AV$8=Z$9)*('Budget Lead'!$B$21:$B$190=$B516)*('Budget Lead'!$M$21:$AV$190*1))</f>
        <v>0</v>
      </c>
      <c r="AA516" s="68" cm="1">
        <f t="array" ref="AA516">SUMPRODUCT(('Budget Lead'!$M$8:$AV$8=AA$9)*('Budget Lead'!$B$21:$B$190=$B516)*('Budget Lead'!$M$21:$AV$190*1))</f>
        <v>0</v>
      </c>
      <c r="AB516" s="69" cm="1">
        <f t="array" ref="AB516">SUMPRODUCT(('Budget Lead'!$M$8:$AV$8=AB$9)*('Budget Lead'!$B$21:$B$190=$B516)*('Budget Lead'!$M$21:$AV$190*1))</f>
        <v>0</v>
      </c>
      <c r="AC516" s="67" cm="1">
        <f t="array" ref="AC516">SUMPRODUCT(('Budget Lead'!$M$8:$AV$8=AC$9)*('Budget Lead'!$B$21:$B$190=$B516)*('Budget Lead'!$M$21:$AV$190*1))</f>
        <v>0</v>
      </c>
      <c r="AD516" s="68" cm="1">
        <f t="array" ref="AD516">SUMPRODUCT(('Budget Lead'!$M$8:$AV$8=AD$9)*('Budget Lead'!$B$21:$B$190=$B516)*('Budget Lead'!$M$21:$AV$190*1))</f>
        <v>0</v>
      </c>
      <c r="AE516" s="69" cm="1">
        <f t="array" ref="AE516">SUMPRODUCT(('Budget Lead'!$M$8:$AV$8=AE$9)*('Budget Lead'!$B$21:$B$190=$B516)*('Budget Lead'!$M$21:$AV$190*1))</f>
        <v>0</v>
      </c>
      <c r="AF516" s="67" cm="1">
        <f t="array" ref="AF516">SUMPRODUCT(('Budget Lead'!$M$8:$AV$8=AF$9)*('Budget Lead'!$B$21:$B$190=$B516)*('Budget Lead'!$M$21:$AV$190*1))</f>
        <v>0</v>
      </c>
      <c r="AG516" s="68" cm="1">
        <f t="array" ref="AG516">SUMPRODUCT(('Budget Lead'!$M$8:$AV$8=AG$9)*('Budget Lead'!$B$21:$B$190=$B516)*('Budget Lead'!$M$21:$AV$190*1))</f>
        <v>0</v>
      </c>
      <c r="AH516" s="69" cm="1">
        <f t="array" ref="AH516">SUMPRODUCT(('Budget Lead'!$M$8:$AV$8=AH$9)*('Budget Lead'!$B$21:$B$190=$B516)*('Budget Lead'!$M$21:$AV$190*1))</f>
        <v>0</v>
      </c>
      <c r="AI516" s="67" cm="1">
        <f t="array" ref="AI516">SUMPRODUCT(('Budget Lead'!$M$8:$AV$8=AI$9)*('Budget Lead'!$B$21:$B$190=$B516)*('Budget Lead'!$M$21:$AV$190*1))</f>
        <v>0</v>
      </c>
      <c r="AJ516" s="68" cm="1">
        <f t="array" ref="AJ516">SUMPRODUCT(('Budget Lead'!$M$8:$AV$8=AJ$9)*('Budget Lead'!$B$21:$B$190=$B516)*('Budget Lead'!$M$21:$AV$190*1))</f>
        <v>0</v>
      </c>
      <c r="AK516" s="69" cm="1">
        <f t="array" ref="AK516">SUMPRODUCT(('Budget Lead'!$M$8:$AV$8=AK$9)*('Budget Lead'!$B$21:$B$190=$B516)*('Budget Lead'!$M$21:$AV$190*1))</f>
        <v>0</v>
      </c>
      <c r="AL516" s="67" cm="1">
        <f t="array" ref="AL516">SUMPRODUCT(('Budget Lead'!$M$8:$AV$8=AL$9)*('Budget Lead'!$B$21:$B$190=$B516)*('Budget Lead'!$M$21:$AV$190*1))</f>
        <v>0</v>
      </c>
      <c r="AM516" s="68" cm="1">
        <f t="array" ref="AM516">SUMPRODUCT(('Budget Lead'!$M$8:$AV$8=AM$9)*('Budget Lead'!$B$21:$B$190=$B516)*('Budget Lead'!$M$21:$AV$190*1))</f>
        <v>0</v>
      </c>
      <c r="AN516" s="69" cm="1">
        <f t="array" ref="AN516">SUMPRODUCT(('Budget Lead'!$M$8:$AV$8=AN$9)*('Budget Lead'!$B$21:$B$190=$B516)*('Budget Lead'!$M$21:$AV$190*1))</f>
        <v>0</v>
      </c>
      <c r="AO516" s="67" cm="1">
        <f t="array" ref="AO516">SUMPRODUCT(('Budget Lead'!$M$8:$AV$8=AO$9)*('Budget Lead'!$B$21:$B$190=$B516)*('Budget Lead'!$M$21:$AV$190*1))</f>
        <v>0</v>
      </c>
      <c r="AP516" s="68" cm="1">
        <f t="array" ref="AP516">SUMPRODUCT(('Budget Lead'!$M$8:$AV$8=AP$9)*('Budget Lead'!$B$21:$B$190=$B516)*('Budget Lead'!$M$21:$AV$190*1))</f>
        <v>0</v>
      </c>
      <c r="AQ516" s="69" cm="1">
        <f t="array" ref="AQ516">SUMPRODUCT(('Budget Lead'!$M$8:$AV$8=AQ$9)*('Budget Lead'!$B$21:$B$190=$B516)*('Budget Lead'!$M$21:$AV$190*1))</f>
        <v>0</v>
      </c>
      <c r="AR516" s="67" cm="1">
        <f t="array" ref="AR516">SUMPRODUCT(('Budget Lead'!$M$8:$AV$8=AR$9)*('Budget Lead'!$B$21:$B$190=$B516)*('Budget Lead'!$M$21:$AV$190*1))</f>
        <v>0</v>
      </c>
      <c r="AS516" s="68" cm="1">
        <f t="array" ref="AS516">SUMPRODUCT(('Budget Lead'!$M$8:$AV$8=AS$9)*('Budget Lead'!$B$21:$B$190=$B516)*('Budget Lead'!$M$21:$AV$190*1))</f>
        <v>0</v>
      </c>
      <c r="AT516" s="69" cm="1">
        <f t="array" ref="AT516">SUMPRODUCT(('Budget Lead'!$M$8:$AV$8=AT$9)*('Budget Lead'!$B$21:$B$190=$B516)*('Budget Lead'!$M$21:$AV$190*1))</f>
        <v>0</v>
      </c>
      <c r="AU516" s="67" cm="1">
        <f t="array" ref="AU516">SUMPRODUCT(('Budget Lead'!$M$8:$AV$8=AU$9)*('Budget Lead'!$B$21:$B$190=$B516)*('Budget Lead'!$M$21:$AV$190*1))</f>
        <v>0</v>
      </c>
      <c r="AV516" s="68" cm="1">
        <f t="array" ref="AV516">SUMPRODUCT(('Budget Lead'!$M$8:$AV$8=AV$9)*('Budget Lead'!$B$21:$B$190=$B516)*('Budget Lead'!$M$21:$AV$190*1))</f>
        <v>0</v>
      </c>
      <c r="AW516" s="69" cm="1">
        <f t="array" ref="AW516">SUMPRODUCT(('Budget Lead'!$M$8:$AV$8=AW$9)*('Budget Lead'!$B$21:$B$190=$B516)*('Budget Lead'!$M$21:$AV$190*1))</f>
        <v>0</v>
      </c>
      <c r="AX516" s="67" cm="1">
        <f t="array" ref="AX516">SUMPRODUCT(('Budget Lead'!$M$8:$AV$8=AX$9)*('Budget Lead'!$B$21:$B$190=$B516)*('Budget Lead'!$M$21:$AV$190*1))</f>
        <v>0</v>
      </c>
      <c r="AY516" s="68" cm="1">
        <f t="array" ref="AY516">SUMPRODUCT(('Budget Lead'!$M$8:$AV$8=AY$9)*('Budget Lead'!$B$21:$B$190=$B516)*('Budget Lead'!$M$21:$AV$190*1))</f>
        <v>0</v>
      </c>
      <c r="AZ516" s="69" cm="1">
        <f t="array" ref="AZ516">SUMPRODUCT(('Budget Lead'!$M$8:$AV$8=AZ$9)*('Budget Lead'!$B$21:$B$190=$B516)*('Budget Lead'!$M$21:$AV$190*1))</f>
        <v>0</v>
      </c>
      <c r="BA516" s="26"/>
      <c r="BB516" s="381"/>
      <c r="BC516" s="382"/>
      <c r="BD516" s="26"/>
      <c r="BE516" s="381">
        <f t="shared" si="456"/>
        <v>0</v>
      </c>
      <c r="BF516" s="383">
        <f t="shared" si="457"/>
        <v>0</v>
      </c>
      <c r="BG516" s="26"/>
      <c r="BH516" s="381">
        <f t="shared" si="458"/>
        <v>0</v>
      </c>
      <c r="BI516" s="383">
        <f t="shared" si="459"/>
        <v>0</v>
      </c>
    </row>
    <row r="517" spans="2:61" ht="12" hidden="1" customHeight="1" outlineLevel="1" x14ac:dyDescent="0.35">
      <c r="B517" s="61" t="s">
        <v>259</v>
      </c>
      <c r="C517" s="62">
        <f>IFERROR(VLOOKUP(B517,'Budget Lead'!B:AQ,2,FALSE),0)</f>
        <v>0</v>
      </c>
      <c r="D517" s="376">
        <f>IFERROR(VLOOKUP(B517,'Budget Lead'!B:AQ,3,FALSE),0)</f>
        <v>0</v>
      </c>
      <c r="E517" s="377">
        <f>IFERROR(VLOOKUP($B517,'Budget Lead'!$B:$AQ,4,FALSE),0)</f>
        <v>0</v>
      </c>
      <c r="F517" s="376">
        <f>IFERROR(VLOOKUP($B517,'Budget Lead'!$B:$AQ,5,FALSE),0)</f>
        <v>0</v>
      </c>
      <c r="G517" s="377">
        <f>IFERROR(VLOOKUP($B517,'Budget Lead'!$B:$AQ,6,FALSE),0)</f>
        <v>0</v>
      </c>
      <c r="H517" s="378">
        <f>IFERROR(VLOOKUP($B517,'Budget Lead'!$B:$AQ,7,FALSE),0)</f>
        <v>0</v>
      </c>
      <c r="I517" s="434">
        <f>IFERROR(VLOOKUP($B517,'Budget Lead'!$B:$AQ,8,FALSE),0)</f>
        <v>0</v>
      </c>
      <c r="J517" s="435">
        <f>IFERROR(VLOOKUP($B517,'Budget Lead'!$B:$AQ,9,FALSE),0)</f>
        <v>0</v>
      </c>
      <c r="K517" s="67">
        <f t="shared" si="454"/>
        <v>0</v>
      </c>
      <c r="L517" s="393"/>
      <c r="M517" s="393"/>
      <c r="N517" s="393"/>
      <c r="O517" s="66">
        <f t="shared" si="455"/>
        <v>0</v>
      </c>
      <c r="P517" s="26"/>
      <c r="Q517" s="67" cm="1">
        <f t="array" ref="Q517">SUMPRODUCT(('Budget Lead'!$M$8:$AV$8=Q$9)*('Budget Lead'!$B$21:$B$190=$B517)*('Budget Lead'!$M$21:$AV$190*1))</f>
        <v>0</v>
      </c>
      <c r="R517" s="68" cm="1">
        <f t="array" ref="R517">SUMPRODUCT(('Budget Lead'!$M$8:$AV$8=R$9)*('Budget Lead'!$B$21:$B$190=$B517)*('Budget Lead'!$M$21:$AV$190*1))</f>
        <v>0</v>
      </c>
      <c r="S517" s="69" cm="1">
        <f t="array" ref="S517">SUMPRODUCT(('Budget Lead'!$M$8:$AV$8=S$9)*('Budget Lead'!$B$21:$B$190=$B517)*('Budget Lead'!$M$21:$AV$190*1))</f>
        <v>0</v>
      </c>
      <c r="T517" s="67" cm="1">
        <f t="array" ref="T517">SUMPRODUCT(('Budget Lead'!$M$8:$AV$8=T$9)*('Budget Lead'!$B$21:$B$190=$B517)*('Budget Lead'!$M$21:$AV$190*1))</f>
        <v>0</v>
      </c>
      <c r="U517" s="68" cm="1">
        <f t="array" ref="U517">SUMPRODUCT(('Budget Lead'!$M$8:$AV$8=U$9)*('Budget Lead'!$B$21:$B$190=$B517)*('Budget Lead'!$M$21:$AV$190*1))</f>
        <v>0</v>
      </c>
      <c r="V517" s="69" cm="1">
        <f t="array" ref="V517">SUMPRODUCT(('Budget Lead'!$M$8:$AV$8=V$9)*('Budget Lead'!$B$21:$B$190=$B517)*('Budget Lead'!$M$21:$AV$190*1))</f>
        <v>0</v>
      </c>
      <c r="W517" s="67" cm="1">
        <f t="array" ref="W517">SUMPRODUCT(('Budget Lead'!$M$8:$AV$8=W$9)*('Budget Lead'!$B$21:$B$190=$B517)*('Budget Lead'!$M$21:$AV$190*1))</f>
        <v>0</v>
      </c>
      <c r="X517" s="68" cm="1">
        <f t="array" ref="X517">SUMPRODUCT(('Budget Lead'!$M$8:$AV$8=X$9)*('Budget Lead'!$B$21:$B$190=$B517)*('Budget Lead'!$M$21:$AV$190*1))</f>
        <v>0</v>
      </c>
      <c r="Y517" s="69" cm="1">
        <f t="array" ref="Y517">SUMPRODUCT(('Budget Lead'!$M$8:$AV$8=Y$9)*('Budget Lead'!$B$21:$B$190=$B517)*('Budget Lead'!$M$21:$AV$190*1))</f>
        <v>0</v>
      </c>
      <c r="Z517" s="67" cm="1">
        <f t="array" ref="Z517">SUMPRODUCT(('Budget Lead'!$M$8:$AV$8=Z$9)*('Budget Lead'!$B$21:$B$190=$B517)*('Budget Lead'!$M$21:$AV$190*1))</f>
        <v>0</v>
      </c>
      <c r="AA517" s="68" cm="1">
        <f t="array" ref="AA517">SUMPRODUCT(('Budget Lead'!$M$8:$AV$8=AA$9)*('Budget Lead'!$B$21:$B$190=$B517)*('Budget Lead'!$M$21:$AV$190*1))</f>
        <v>0</v>
      </c>
      <c r="AB517" s="69" cm="1">
        <f t="array" ref="AB517">SUMPRODUCT(('Budget Lead'!$M$8:$AV$8=AB$9)*('Budget Lead'!$B$21:$B$190=$B517)*('Budget Lead'!$M$21:$AV$190*1))</f>
        <v>0</v>
      </c>
      <c r="AC517" s="67" cm="1">
        <f t="array" ref="AC517">SUMPRODUCT(('Budget Lead'!$M$8:$AV$8=AC$9)*('Budget Lead'!$B$21:$B$190=$B517)*('Budget Lead'!$M$21:$AV$190*1))</f>
        <v>0</v>
      </c>
      <c r="AD517" s="68" cm="1">
        <f t="array" ref="AD517">SUMPRODUCT(('Budget Lead'!$M$8:$AV$8=AD$9)*('Budget Lead'!$B$21:$B$190=$B517)*('Budget Lead'!$M$21:$AV$190*1))</f>
        <v>0</v>
      </c>
      <c r="AE517" s="69" cm="1">
        <f t="array" ref="AE517">SUMPRODUCT(('Budget Lead'!$M$8:$AV$8=AE$9)*('Budget Lead'!$B$21:$B$190=$B517)*('Budget Lead'!$M$21:$AV$190*1))</f>
        <v>0</v>
      </c>
      <c r="AF517" s="67" cm="1">
        <f t="array" ref="AF517">SUMPRODUCT(('Budget Lead'!$M$8:$AV$8=AF$9)*('Budget Lead'!$B$21:$B$190=$B517)*('Budget Lead'!$M$21:$AV$190*1))</f>
        <v>0</v>
      </c>
      <c r="AG517" s="68" cm="1">
        <f t="array" ref="AG517">SUMPRODUCT(('Budget Lead'!$M$8:$AV$8=AG$9)*('Budget Lead'!$B$21:$B$190=$B517)*('Budget Lead'!$M$21:$AV$190*1))</f>
        <v>0</v>
      </c>
      <c r="AH517" s="69" cm="1">
        <f t="array" ref="AH517">SUMPRODUCT(('Budget Lead'!$M$8:$AV$8=AH$9)*('Budget Lead'!$B$21:$B$190=$B517)*('Budget Lead'!$M$21:$AV$190*1))</f>
        <v>0</v>
      </c>
      <c r="AI517" s="67" cm="1">
        <f t="array" ref="AI517">SUMPRODUCT(('Budget Lead'!$M$8:$AV$8=AI$9)*('Budget Lead'!$B$21:$B$190=$B517)*('Budget Lead'!$M$21:$AV$190*1))</f>
        <v>0</v>
      </c>
      <c r="AJ517" s="68" cm="1">
        <f t="array" ref="AJ517">SUMPRODUCT(('Budget Lead'!$M$8:$AV$8=AJ$9)*('Budget Lead'!$B$21:$B$190=$B517)*('Budget Lead'!$M$21:$AV$190*1))</f>
        <v>0</v>
      </c>
      <c r="AK517" s="69" cm="1">
        <f t="array" ref="AK517">SUMPRODUCT(('Budget Lead'!$M$8:$AV$8=AK$9)*('Budget Lead'!$B$21:$B$190=$B517)*('Budget Lead'!$M$21:$AV$190*1))</f>
        <v>0</v>
      </c>
      <c r="AL517" s="67" cm="1">
        <f t="array" ref="AL517">SUMPRODUCT(('Budget Lead'!$M$8:$AV$8=AL$9)*('Budget Lead'!$B$21:$B$190=$B517)*('Budget Lead'!$M$21:$AV$190*1))</f>
        <v>0</v>
      </c>
      <c r="AM517" s="68" cm="1">
        <f t="array" ref="AM517">SUMPRODUCT(('Budget Lead'!$M$8:$AV$8=AM$9)*('Budget Lead'!$B$21:$B$190=$B517)*('Budget Lead'!$M$21:$AV$190*1))</f>
        <v>0</v>
      </c>
      <c r="AN517" s="69" cm="1">
        <f t="array" ref="AN517">SUMPRODUCT(('Budget Lead'!$M$8:$AV$8=AN$9)*('Budget Lead'!$B$21:$B$190=$B517)*('Budget Lead'!$M$21:$AV$190*1))</f>
        <v>0</v>
      </c>
      <c r="AO517" s="67" cm="1">
        <f t="array" ref="AO517">SUMPRODUCT(('Budget Lead'!$M$8:$AV$8=AO$9)*('Budget Lead'!$B$21:$B$190=$B517)*('Budget Lead'!$M$21:$AV$190*1))</f>
        <v>0</v>
      </c>
      <c r="AP517" s="68" cm="1">
        <f t="array" ref="AP517">SUMPRODUCT(('Budget Lead'!$M$8:$AV$8=AP$9)*('Budget Lead'!$B$21:$B$190=$B517)*('Budget Lead'!$M$21:$AV$190*1))</f>
        <v>0</v>
      </c>
      <c r="AQ517" s="69" cm="1">
        <f t="array" ref="AQ517">SUMPRODUCT(('Budget Lead'!$M$8:$AV$8=AQ$9)*('Budget Lead'!$B$21:$B$190=$B517)*('Budget Lead'!$M$21:$AV$190*1))</f>
        <v>0</v>
      </c>
      <c r="AR517" s="67" cm="1">
        <f t="array" ref="AR517">SUMPRODUCT(('Budget Lead'!$M$8:$AV$8=AR$9)*('Budget Lead'!$B$21:$B$190=$B517)*('Budget Lead'!$M$21:$AV$190*1))</f>
        <v>0</v>
      </c>
      <c r="AS517" s="68" cm="1">
        <f t="array" ref="AS517">SUMPRODUCT(('Budget Lead'!$M$8:$AV$8=AS$9)*('Budget Lead'!$B$21:$B$190=$B517)*('Budget Lead'!$M$21:$AV$190*1))</f>
        <v>0</v>
      </c>
      <c r="AT517" s="69" cm="1">
        <f t="array" ref="AT517">SUMPRODUCT(('Budget Lead'!$M$8:$AV$8=AT$9)*('Budget Lead'!$B$21:$B$190=$B517)*('Budget Lead'!$M$21:$AV$190*1))</f>
        <v>0</v>
      </c>
      <c r="AU517" s="67" cm="1">
        <f t="array" ref="AU517">SUMPRODUCT(('Budget Lead'!$M$8:$AV$8=AU$9)*('Budget Lead'!$B$21:$B$190=$B517)*('Budget Lead'!$M$21:$AV$190*1))</f>
        <v>0</v>
      </c>
      <c r="AV517" s="68" cm="1">
        <f t="array" ref="AV517">SUMPRODUCT(('Budget Lead'!$M$8:$AV$8=AV$9)*('Budget Lead'!$B$21:$B$190=$B517)*('Budget Lead'!$M$21:$AV$190*1))</f>
        <v>0</v>
      </c>
      <c r="AW517" s="69" cm="1">
        <f t="array" ref="AW517">SUMPRODUCT(('Budget Lead'!$M$8:$AV$8=AW$9)*('Budget Lead'!$B$21:$B$190=$B517)*('Budget Lead'!$M$21:$AV$190*1))</f>
        <v>0</v>
      </c>
      <c r="AX517" s="67" cm="1">
        <f t="array" ref="AX517">SUMPRODUCT(('Budget Lead'!$M$8:$AV$8=AX$9)*('Budget Lead'!$B$21:$B$190=$B517)*('Budget Lead'!$M$21:$AV$190*1))</f>
        <v>0</v>
      </c>
      <c r="AY517" s="68" cm="1">
        <f t="array" ref="AY517">SUMPRODUCT(('Budget Lead'!$M$8:$AV$8=AY$9)*('Budget Lead'!$B$21:$B$190=$B517)*('Budget Lead'!$M$21:$AV$190*1))</f>
        <v>0</v>
      </c>
      <c r="AZ517" s="69" cm="1">
        <f t="array" ref="AZ517">SUMPRODUCT(('Budget Lead'!$M$8:$AV$8=AZ$9)*('Budget Lead'!$B$21:$B$190=$B517)*('Budget Lead'!$M$21:$AV$190*1))</f>
        <v>0</v>
      </c>
      <c r="BA517" s="26"/>
      <c r="BB517" s="381"/>
      <c r="BC517" s="382"/>
      <c r="BD517" s="26"/>
      <c r="BE517" s="381">
        <f t="shared" si="456"/>
        <v>0</v>
      </c>
      <c r="BF517" s="383">
        <f t="shared" si="457"/>
        <v>0</v>
      </c>
      <c r="BG517" s="26"/>
      <c r="BH517" s="381">
        <f t="shared" si="458"/>
        <v>0</v>
      </c>
      <c r="BI517" s="383">
        <f t="shared" si="459"/>
        <v>0</v>
      </c>
    </row>
    <row r="518" spans="2:61" ht="12" hidden="1" customHeight="1" outlineLevel="1" x14ac:dyDescent="0.35">
      <c r="B518" s="61" t="s">
        <v>260</v>
      </c>
      <c r="C518" s="62">
        <f>IFERROR(VLOOKUP(B518,'Budget Lead'!B:AQ,2,FALSE),0)</f>
        <v>0</v>
      </c>
      <c r="D518" s="376">
        <f>IFERROR(VLOOKUP(B518,'Budget Lead'!B:AQ,3,FALSE),0)</f>
        <v>0</v>
      </c>
      <c r="E518" s="377">
        <f>IFERROR(VLOOKUP($B518,'Budget Lead'!$B:$AQ,4,FALSE),0)</f>
        <v>0</v>
      </c>
      <c r="F518" s="376">
        <f>IFERROR(VLOOKUP($B518,'Budget Lead'!$B:$AQ,5,FALSE),0)</f>
        <v>0</v>
      </c>
      <c r="G518" s="377">
        <f>IFERROR(VLOOKUP($B518,'Budget Lead'!$B:$AQ,6,FALSE),0)</f>
        <v>0</v>
      </c>
      <c r="H518" s="378">
        <f>IFERROR(VLOOKUP($B518,'Budget Lead'!$B:$AQ,7,FALSE),0)</f>
        <v>0</v>
      </c>
      <c r="I518" s="434">
        <f>IFERROR(VLOOKUP($B518,'Budget Lead'!$B:$AQ,8,FALSE),0)</f>
        <v>0</v>
      </c>
      <c r="J518" s="435">
        <f>IFERROR(VLOOKUP($B518,'Budget Lead'!$B:$AQ,9,FALSE),0)</f>
        <v>0</v>
      </c>
      <c r="K518" s="67">
        <f t="shared" si="454"/>
        <v>0</v>
      </c>
      <c r="L518" s="393"/>
      <c r="M518" s="393"/>
      <c r="N518" s="393"/>
      <c r="O518" s="66">
        <f t="shared" si="455"/>
        <v>0</v>
      </c>
      <c r="P518" s="26"/>
      <c r="Q518" s="67" cm="1">
        <f t="array" ref="Q518">SUMPRODUCT(('Budget Lead'!$M$8:$AV$8=Q$9)*('Budget Lead'!$B$21:$B$190=$B518)*('Budget Lead'!$M$21:$AV$190*1))</f>
        <v>0</v>
      </c>
      <c r="R518" s="68" cm="1">
        <f t="array" ref="R518">SUMPRODUCT(('Budget Lead'!$M$8:$AV$8=R$9)*('Budget Lead'!$B$21:$B$190=$B518)*('Budget Lead'!$M$21:$AV$190*1))</f>
        <v>0</v>
      </c>
      <c r="S518" s="69" cm="1">
        <f t="array" ref="S518">SUMPRODUCT(('Budget Lead'!$M$8:$AV$8=S$9)*('Budget Lead'!$B$21:$B$190=$B518)*('Budget Lead'!$M$21:$AV$190*1))</f>
        <v>0</v>
      </c>
      <c r="T518" s="67" cm="1">
        <f t="array" ref="T518">SUMPRODUCT(('Budget Lead'!$M$8:$AV$8=T$9)*('Budget Lead'!$B$21:$B$190=$B518)*('Budget Lead'!$M$21:$AV$190*1))</f>
        <v>0</v>
      </c>
      <c r="U518" s="68" cm="1">
        <f t="array" ref="U518">SUMPRODUCT(('Budget Lead'!$M$8:$AV$8=U$9)*('Budget Lead'!$B$21:$B$190=$B518)*('Budget Lead'!$M$21:$AV$190*1))</f>
        <v>0</v>
      </c>
      <c r="V518" s="69" cm="1">
        <f t="array" ref="V518">SUMPRODUCT(('Budget Lead'!$M$8:$AV$8=V$9)*('Budget Lead'!$B$21:$B$190=$B518)*('Budget Lead'!$M$21:$AV$190*1))</f>
        <v>0</v>
      </c>
      <c r="W518" s="67" cm="1">
        <f t="array" ref="W518">SUMPRODUCT(('Budget Lead'!$M$8:$AV$8=W$9)*('Budget Lead'!$B$21:$B$190=$B518)*('Budget Lead'!$M$21:$AV$190*1))</f>
        <v>0</v>
      </c>
      <c r="X518" s="68" cm="1">
        <f t="array" ref="X518">SUMPRODUCT(('Budget Lead'!$M$8:$AV$8=X$9)*('Budget Lead'!$B$21:$B$190=$B518)*('Budget Lead'!$M$21:$AV$190*1))</f>
        <v>0</v>
      </c>
      <c r="Y518" s="69" cm="1">
        <f t="array" ref="Y518">SUMPRODUCT(('Budget Lead'!$M$8:$AV$8=Y$9)*('Budget Lead'!$B$21:$B$190=$B518)*('Budget Lead'!$M$21:$AV$190*1))</f>
        <v>0</v>
      </c>
      <c r="Z518" s="67" cm="1">
        <f t="array" ref="Z518">SUMPRODUCT(('Budget Lead'!$M$8:$AV$8=Z$9)*('Budget Lead'!$B$21:$B$190=$B518)*('Budget Lead'!$M$21:$AV$190*1))</f>
        <v>0</v>
      </c>
      <c r="AA518" s="68" cm="1">
        <f t="array" ref="AA518">SUMPRODUCT(('Budget Lead'!$M$8:$AV$8=AA$9)*('Budget Lead'!$B$21:$B$190=$B518)*('Budget Lead'!$M$21:$AV$190*1))</f>
        <v>0</v>
      </c>
      <c r="AB518" s="69" cm="1">
        <f t="array" ref="AB518">SUMPRODUCT(('Budget Lead'!$M$8:$AV$8=AB$9)*('Budget Lead'!$B$21:$B$190=$B518)*('Budget Lead'!$M$21:$AV$190*1))</f>
        <v>0</v>
      </c>
      <c r="AC518" s="67" cm="1">
        <f t="array" ref="AC518">SUMPRODUCT(('Budget Lead'!$M$8:$AV$8=AC$9)*('Budget Lead'!$B$21:$B$190=$B518)*('Budget Lead'!$M$21:$AV$190*1))</f>
        <v>0</v>
      </c>
      <c r="AD518" s="68" cm="1">
        <f t="array" ref="AD518">SUMPRODUCT(('Budget Lead'!$M$8:$AV$8=AD$9)*('Budget Lead'!$B$21:$B$190=$B518)*('Budget Lead'!$M$21:$AV$190*1))</f>
        <v>0</v>
      </c>
      <c r="AE518" s="69" cm="1">
        <f t="array" ref="AE518">SUMPRODUCT(('Budget Lead'!$M$8:$AV$8=AE$9)*('Budget Lead'!$B$21:$B$190=$B518)*('Budget Lead'!$M$21:$AV$190*1))</f>
        <v>0</v>
      </c>
      <c r="AF518" s="67" cm="1">
        <f t="array" ref="AF518">SUMPRODUCT(('Budget Lead'!$M$8:$AV$8=AF$9)*('Budget Lead'!$B$21:$B$190=$B518)*('Budget Lead'!$M$21:$AV$190*1))</f>
        <v>0</v>
      </c>
      <c r="AG518" s="68" cm="1">
        <f t="array" ref="AG518">SUMPRODUCT(('Budget Lead'!$M$8:$AV$8=AG$9)*('Budget Lead'!$B$21:$B$190=$B518)*('Budget Lead'!$M$21:$AV$190*1))</f>
        <v>0</v>
      </c>
      <c r="AH518" s="69" cm="1">
        <f t="array" ref="AH518">SUMPRODUCT(('Budget Lead'!$M$8:$AV$8=AH$9)*('Budget Lead'!$B$21:$B$190=$B518)*('Budget Lead'!$M$21:$AV$190*1))</f>
        <v>0</v>
      </c>
      <c r="AI518" s="67" cm="1">
        <f t="array" ref="AI518">SUMPRODUCT(('Budget Lead'!$M$8:$AV$8=AI$9)*('Budget Lead'!$B$21:$B$190=$B518)*('Budget Lead'!$M$21:$AV$190*1))</f>
        <v>0</v>
      </c>
      <c r="AJ518" s="68" cm="1">
        <f t="array" ref="AJ518">SUMPRODUCT(('Budget Lead'!$M$8:$AV$8=AJ$9)*('Budget Lead'!$B$21:$B$190=$B518)*('Budget Lead'!$M$21:$AV$190*1))</f>
        <v>0</v>
      </c>
      <c r="AK518" s="69" cm="1">
        <f t="array" ref="AK518">SUMPRODUCT(('Budget Lead'!$M$8:$AV$8=AK$9)*('Budget Lead'!$B$21:$B$190=$B518)*('Budget Lead'!$M$21:$AV$190*1))</f>
        <v>0</v>
      </c>
      <c r="AL518" s="67" cm="1">
        <f t="array" ref="AL518">SUMPRODUCT(('Budget Lead'!$M$8:$AV$8=AL$9)*('Budget Lead'!$B$21:$B$190=$B518)*('Budget Lead'!$M$21:$AV$190*1))</f>
        <v>0</v>
      </c>
      <c r="AM518" s="68" cm="1">
        <f t="array" ref="AM518">SUMPRODUCT(('Budget Lead'!$M$8:$AV$8=AM$9)*('Budget Lead'!$B$21:$B$190=$B518)*('Budget Lead'!$M$21:$AV$190*1))</f>
        <v>0</v>
      </c>
      <c r="AN518" s="69" cm="1">
        <f t="array" ref="AN518">SUMPRODUCT(('Budget Lead'!$M$8:$AV$8=AN$9)*('Budget Lead'!$B$21:$B$190=$B518)*('Budget Lead'!$M$21:$AV$190*1))</f>
        <v>0</v>
      </c>
      <c r="AO518" s="67" cm="1">
        <f t="array" ref="AO518">SUMPRODUCT(('Budget Lead'!$M$8:$AV$8=AO$9)*('Budget Lead'!$B$21:$B$190=$B518)*('Budget Lead'!$M$21:$AV$190*1))</f>
        <v>0</v>
      </c>
      <c r="AP518" s="68" cm="1">
        <f t="array" ref="AP518">SUMPRODUCT(('Budget Lead'!$M$8:$AV$8=AP$9)*('Budget Lead'!$B$21:$B$190=$B518)*('Budget Lead'!$M$21:$AV$190*1))</f>
        <v>0</v>
      </c>
      <c r="AQ518" s="69" cm="1">
        <f t="array" ref="AQ518">SUMPRODUCT(('Budget Lead'!$M$8:$AV$8=AQ$9)*('Budget Lead'!$B$21:$B$190=$B518)*('Budget Lead'!$M$21:$AV$190*1))</f>
        <v>0</v>
      </c>
      <c r="AR518" s="67" cm="1">
        <f t="array" ref="AR518">SUMPRODUCT(('Budget Lead'!$M$8:$AV$8=AR$9)*('Budget Lead'!$B$21:$B$190=$B518)*('Budget Lead'!$M$21:$AV$190*1))</f>
        <v>0</v>
      </c>
      <c r="AS518" s="68" cm="1">
        <f t="array" ref="AS518">SUMPRODUCT(('Budget Lead'!$M$8:$AV$8=AS$9)*('Budget Lead'!$B$21:$B$190=$B518)*('Budget Lead'!$M$21:$AV$190*1))</f>
        <v>0</v>
      </c>
      <c r="AT518" s="69" cm="1">
        <f t="array" ref="AT518">SUMPRODUCT(('Budget Lead'!$M$8:$AV$8=AT$9)*('Budget Lead'!$B$21:$B$190=$B518)*('Budget Lead'!$M$21:$AV$190*1))</f>
        <v>0</v>
      </c>
      <c r="AU518" s="67" cm="1">
        <f t="array" ref="AU518">SUMPRODUCT(('Budget Lead'!$M$8:$AV$8=AU$9)*('Budget Lead'!$B$21:$B$190=$B518)*('Budget Lead'!$M$21:$AV$190*1))</f>
        <v>0</v>
      </c>
      <c r="AV518" s="68" cm="1">
        <f t="array" ref="AV518">SUMPRODUCT(('Budget Lead'!$M$8:$AV$8=AV$9)*('Budget Lead'!$B$21:$B$190=$B518)*('Budget Lead'!$M$21:$AV$190*1))</f>
        <v>0</v>
      </c>
      <c r="AW518" s="69" cm="1">
        <f t="array" ref="AW518">SUMPRODUCT(('Budget Lead'!$M$8:$AV$8=AW$9)*('Budget Lead'!$B$21:$B$190=$B518)*('Budget Lead'!$M$21:$AV$190*1))</f>
        <v>0</v>
      </c>
      <c r="AX518" s="67" cm="1">
        <f t="array" ref="AX518">SUMPRODUCT(('Budget Lead'!$M$8:$AV$8=AX$9)*('Budget Lead'!$B$21:$B$190=$B518)*('Budget Lead'!$M$21:$AV$190*1))</f>
        <v>0</v>
      </c>
      <c r="AY518" s="68" cm="1">
        <f t="array" ref="AY518">SUMPRODUCT(('Budget Lead'!$M$8:$AV$8=AY$9)*('Budget Lead'!$B$21:$B$190=$B518)*('Budget Lead'!$M$21:$AV$190*1))</f>
        <v>0</v>
      </c>
      <c r="AZ518" s="69" cm="1">
        <f t="array" ref="AZ518">SUMPRODUCT(('Budget Lead'!$M$8:$AV$8=AZ$9)*('Budget Lead'!$B$21:$B$190=$B518)*('Budget Lead'!$M$21:$AV$190*1))</f>
        <v>0</v>
      </c>
      <c r="BA518" s="26"/>
      <c r="BB518" s="381"/>
      <c r="BC518" s="382"/>
      <c r="BD518" s="26"/>
      <c r="BE518" s="381">
        <f t="shared" si="456"/>
        <v>0</v>
      </c>
      <c r="BF518" s="383">
        <f t="shared" si="457"/>
        <v>0</v>
      </c>
      <c r="BG518" s="26"/>
      <c r="BH518" s="381">
        <f t="shared" si="458"/>
        <v>0</v>
      </c>
      <c r="BI518" s="383">
        <f t="shared" si="459"/>
        <v>0</v>
      </c>
    </row>
    <row r="519" spans="2:61" ht="12" hidden="1" customHeight="1" outlineLevel="1" x14ac:dyDescent="0.35">
      <c r="B519" s="61" t="s">
        <v>261</v>
      </c>
      <c r="C519" s="62">
        <f>IFERROR(VLOOKUP(B519,'Budget Lead'!B:AQ,2,FALSE),0)</f>
        <v>0</v>
      </c>
      <c r="D519" s="376">
        <f>IFERROR(VLOOKUP(B519,'Budget Lead'!B:AQ,3,FALSE),0)</f>
        <v>0</v>
      </c>
      <c r="E519" s="377">
        <f>IFERROR(VLOOKUP($B519,'Budget Lead'!$B:$AQ,4,FALSE),0)</f>
        <v>0</v>
      </c>
      <c r="F519" s="376">
        <f>IFERROR(VLOOKUP($B519,'Budget Lead'!$B:$AQ,5,FALSE),0)</f>
        <v>0</v>
      </c>
      <c r="G519" s="377">
        <f>IFERROR(VLOOKUP($B519,'Budget Lead'!$B:$AQ,6,FALSE),0)</f>
        <v>0</v>
      </c>
      <c r="H519" s="378">
        <f>IFERROR(VLOOKUP($B519,'Budget Lead'!$B:$AQ,7,FALSE),0)</f>
        <v>0</v>
      </c>
      <c r="I519" s="434">
        <f>IFERROR(VLOOKUP($B519,'Budget Lead'!$B:$AQ,8,FALSE),0)</f>
        <v>0</v>
      </c>
      <c r="J519" s="435">
        <f>IFERROR(VLOOKUP($B519,'Budget Lead'!$B:$AQ,9,FALSE),0)</f>
        <v>0</v>
      </c>
      <c r="K519" s="67">
        <f t="shared" si="454"/>
        <v>0</v>
      </c>
      <c r="L519" s="393"/>
      <c r="M519" s="393"/>
      <c r="N519" s="393"/>
      <c r="O519" s="66">
        <f t="shared" si="455"/>
        <v>0</v>
      </c>
      <c r="P519" s="26"/>
      <c r="Q519" s="67" cm="1">
        <f t="array" ref="Q519">SUMPRODUCT(('Budget Lead'!$M$8:$AV$8=Q$9)*('Budget Lead'!$B$21:$B$190=$B519)*('Budget Lead'!$M$21:$AV$190*1))</f>
        <v>0</v>
      </c>
      <c r="R519" s="68" cm="1">
        <f t="array" ref="R519">SUMPRODUCT(('Budget Lead'!$M$8:$AV$8=R$9)*('Budget Lead'!$B$21:$B$190=$B519)*('Budget Lead'!$M$21:$AV$190*1))</f>
        <v>0</v>
      </c>
      <c r="S519" s="69" cm="1">
        <f t="array" ref="S519">SUMPRODUCT(('Budget Lead'!$M$8:$AV$8=S$9)*('Budget Lead'!$B$21:$B$190=$B519)*('Budget Lead'!$M$21:$AV$190*1))</f>
        <v>0</v>
      </c>
      <c r="T519" s="67" cm="1">
        <f t="array" ref="T519">SUMPRODUCT(('Budget Lead'!$M$8:$AV$8=T$9)*('Budget Lead'!$B$21:$B$190=$B519)*('Budget Lead'!$M$21:$AV$190*1))</f>
        <v>0</v>
      </c>
      <c r="U519" s="68" cm="1">
        <f t="array" ref="U519">SUMPRODUCT(('Budget Lead'!$M$8:$AV$8=U$9)*('Budget Lead'!$B$21:$B$190=$B519)*('Budget Lead'!$M$21:$AV$190*1))</f>
        <v>0</v>
      </c>
      <c r="V519" s="69" cm="1">
        <f t="array" ref="V519">SUMPRODUCT(('Budget Lead'!$M$8:$AV$8=V$9)*('Budget Lead'!$B$21:$B$190=$B519)*('Budget Lead'!$M$21:$AV$190*1))</f>
        <v>0</v>
      </c>
      <c r="W519" s="67" cm="1">
        <f t="array" ref="W519">SUMPRODUCT(('Budget Lead'!$M$8:$AV$8=W$9)*('Budget Lead'!$B$21:$B$190=$B519)*('Budget Lead'!$M$21:$AV$190*1))</f>
        <v>0</v>
      </c>
      <c r="X519" s="68" cm="1">
        <f t="array" ref="X519">SUMPRODUCT(('Budget Lead'!$M$8:$AV$8=X$9)*('Budget Lead'!$B$21:$B$190=$B519)*('Budget Lead'!$M$21:$AV$190*1))</f>
        <v>0</v>
      </c>
      <c r="Y519" s="69" cm="1">
        <f t="array" ref="Y519">SUMPRODUCT(('Budget Lead'!$M$8:$AV$8=Y$9)*('Budget Lead'!$B$21:$B$190=$B519)*('Budget Lead'!$M$21:$AV$190*1))</f>
        <v>0</v>
      </c>
      <c r="Z519" s="67" cm="1">
        <f t="array" ref="Z519">SUMPRODUCT(('Budget Lead'!$M$8:$AV$8=Z$9)*('Budget Lead'!$B$21:$B$190=$B519)*('Budget Lead'!$M$21:$AV$190*1))</f>
        <v>0</v>
      </c>
      <c r="AA519" s="68" cm="1">
        <f t="array" ref="AA519">SUMPRODUCT(('Budget Lead'!$M$8:$AV$8=AA$9)*('Budget Lead'!$B$21:$B$190=$B519)*('Budget Lead'!$M$21:$AV$190*1))</f>
        <v>0</v>
      </c>
      <c r="AB519" s="69" cm="1">
        <f t="array" ref="AB519">SUMPRODUCT(('Budget Lead'!$M$8:$AV$8=AB$9)*('Budget Lead'!$B$21:$B$190=$B519)*('Budget Lead'!$M$21:$AV$190*1))</f>
        <v>0</v>
      </c>
      <c r="AC519" s="67" cm="1">
        <f t="array" ref="AC519">SUMPRODUCT(('Budget Lead'!$M$8:$AV$8=AC$9)*('Budget Lead'!$B$21:$B$190=$B519)*('Budget Lead'!$M$21:$AV$190*1))</f>
        <v>0</v>
      </c>
      <c r="AD519" s="68" cm="1">
        <f t="array" ref="AD519">SUMPRODUCT(('Budget Lead'!$M$8:$AV$8=AD$9)*('Budget Lead'!$B$21:$B$190=$B519)*('Budget Lead'!$M$21:$AV$190*1))</f>
        <v>0</v>
      </c>
      <c r="AE519" s="69" cm="1">
        <f t="array" ref="AE519">SUMPRODUCT(('Budget Lead'!$M$8:$AV$8=AE$9)*('Budget Lead'!$B$21:$B$190=$B519)*('Budget Lead'!$M$21:$AV$190*1))</f>
        <v>0</v>
      </c>
      <c r="AF519" s="67" cm="1">
        <f t="array" ref="AF519">SUMPRODUCT(('Budget Lead'!$M$8:$AV$8=AF$9)*('Budget Lead'!$B$21:$B$190=$B519)*('Budget Lead'!$M$21:$AV$190*1))</f>
        <v>0</v>
      </c>
      <c r="AG519" s="68" cm="1">
        <f t="array" ref="AG519">SUMPRODUCT(('Budget Lead'!$M$8:$AV$8=AG$9)*('Budget Lead'!$B$21:$B$190=$B519)*('Budget Lead'!$M$21:$AV$190*1))</f>
        <v>0</v>
      </c>
      <c r="AH519" s="69" cm="1">
        <f t="array" ref="AH519">SUMPRODUCT(('Budget Lead'!$M$8:$AV$8=AH$9)*('Budget Lead'!$B$21:$B$190=$B519)*('Budget Lead'!$M$21:$AV$190*1))</f>
        <v>0</v>
      </c>
      <c r="AI519" s="67" cm="1">
        <f t="array" ref="AI519">SUMPRODUCT(('Budget Lead'!$M$8:$AV$8=AI$9)*('Budget Lead'!$B$21:$B$190=$B519)*('Budget Lead'!$M$21:$AV$190*1))</f>
        <v>0</v>
      </c>
      <c r="AJ519" s="68" cm="1">
        <f t="array" ref="AJ519">SUMPRODUCT(('Budget Lead'!$M$8:$AV$8=AJ$9)*('Budget Lead'!$B$21:$B$190=$B519)*('Budget Lead'!$M$21:$AV$190*1))</f>
        <v>0</v>
      </c>
      <c r="AK519" s="69" cm="1">
        <f t="array" ref="AK519">SUMPRODUCT(('Budget Lead'!$M$8:$AV$8=AK$9)*('Budget Lead'!$B$21:$B$190=$B519)*('Budget Lead'!$M$21:$AV$190*1))</f>
        <v>0</v>
      </c>
      <c r="AL519" s="67" cm="1">
        <f t="array" ref="AL519">SUMPRODUCT(('Budget Lead'!$M$8:$AV$8=AL$9)*('Budget Lead'!$B$21:$B$190=$B519)*('Budget Lead'!$M$21:$AV$190*1))</f>
        <v>0</v>
      </c>
      <c r="AM519" s="68" cm="1">
        <f t="array" ref="AM519">SUMPRODUCT(('Budget Lead'!$M$8:$AV$8=AM$9)*('Budget Lead'!$B$21:$B$190=$B519)*('Budget Lead'!$M$21:$AV$190*1))</f>
        <v>0</v>
      </c>
      <c r="AN519" s="69" cm="1">
        <f t="array" ref="AN519">SUMPRODUCT(('Budget Lead'!$M$8:$AV$8=AN$9)*('Budget Lead'!$B$21:$B$190=$B519)*('Budget Lead'!$M$21:$AV$190*1))</f>
        <v>0</v>
      </c>
      <c r="AO519" s="67" cm="1">
        <f t="array" ref="AO519">SUMPRODUCT(('Budget Lead'!$M$8:$AV$8=AO$9)*('Budget Lead'!$B$21:$B$190=$B519)*('Budget Lead'!$M$21:$AV$190*1))</f>
        <v>0</v>
      </c>
      <c r="AP519" s="68" cm="1">
        <f t="array" ref="AP519">SUMPRODUCT(('Budget Lead'!$M$8:$AV$8=AP$9)*('Budget Lead'!$B$21:$B$190=$B519)*('Budget Lead'!$M$21:$AV$190*1))</f>
        <v>0</v>
      </c>
      <c r="AQ519" s="69" cm="1">
        <f t="array" ref="AQ519">SUMPRODUCT(('Budget Lead'!$M$8:$AV$8=AQ$9)*('Budget Lead'!$B$21:$B$190=$B519)*('Budget Lead'!$M$21:$AV$190*1))</f>
        <v>0</v>
      </c>
      <c r="AR519" s="67" cm="1">
        <f t="array" ref="AR519">SUMPRODUCT(('Budget Lead'!$M$8:$AV$8=AR$9)*('Budget Lead'!$B$21:$B$190=$B519)*('Budget Lead'!$M$21:$AV$190*1))</f>
        <v>0</v>
      </c>
      <c r="AS519" s="68" cm="1">
        <f t="array" ref="AS519">SUMPRODUCT(('Budget Lead'!$M$8:$AV$8=AS$9)*('Budget Lead'!$B$21:$B$190=$B519)*('Budget Lead'!$M$21:$AV$190*1))</f>
        <v>0</v>
      </c>
      <c r="AT519" s="69" cm="1">
        <f t="array" ref="AT519">SUMPRODUCT(('Budget Lead'!$M$8:$AV$8=AT$9)*('Budget Lead'!$B$21:$B$190=$B519)*('Budget Lead'!$M$21:$AV$190*1))</f>
        <v>0</v>
      </c>
      <c r="AU519" s="67" cm="1">
        <f t="array" ref="AU519">SUMPRODUCT(('Budget Lead'!$M$8:$AV$8=AU$9)*('Budget Lead'!$B$21:$B$190=$B519)*('Budget Lead'!$M$21:$AV$190*1))</f>
        <v>0</v>
      </c>
      <c r="AV519" s="68" cm="1">
        <f t="array" ref="AV519">SUMPRODUCT(('Budget Lead'!$M$8:$AV$8=AV$9)*('Budget Lead'!$B$21:$B$190=$B519)*('Budget Lead'!$M$21:$AV$190*1))</f>
        <v>0</v>
      </c>
      <c r="AW519" s="69" cm="1">
        <f t="array" ref="AW519">SUMPRODUCT(('Budget Lead'!$M$8:$AV$8=AW$9)*('Budget Lead'!$B$21:$B$190=$B519)*('Budget Lead'!$M$21:$AV$190*1))</f>
        <v>0</v>
      </c>
      <c r="AX519" s="67" cm="1">
        <f t="array" ref="AX519">SUMPRODUCT(('Budget Lead'!$M$8:$AV$8=AX$9)*('Budget Lead'!$B$21:$B$190=$B519)*('Budget Lead'!$M$21:$AV$190*1))</f>
        <v>0</v>
      </c>
      <c r="AY519" s="68" cm="1">
        <f t="array" ref="AY519">SUMPRODUCT(('Budget Lead'!$M$8:$AV$8=AY$9)*('Budget Lead'!$B$21:$B$190=$B519)*('Budget Lead'!$M$21:$AV$190*1))</f>
        <v>0</v>
      </c>
      <c r="AZ519" s="69" cm="1">
        <f t="array" ref="AZ519">SUMPRODUCT(('Budget Lead'!$M$8:$AV$8=AZ$9)*('Budget Lead'!$B$21:$B$190=$B519)*('Budget Lead'!$M$21:$AV$190*1))</f>
        <v>0</v>
      </c>
      <c r="BA519" s="26"/>
      <c r="BB519" s="381"/>
      <c r="BC519" s="382"/>
      <c r="BD519" s="26"/>
      <c r="BE519" s="381">
        <f t="shared" si="456"/>
        <v>0</v>
      </c>
      <c r="BF519" s="383">
        <f t="shared" si="457"/>
        <v>0</v>
      </c>
      <c r="BG519" s="26"/>
      <c r="BH519" s="381">
        <f t="shared" si="458"/>
        <v>0</v>
      </c>
      <c r="BI519" s="383">
        <f t="shared" si="459"/>
        <v>0</v>
      </c>
    </row>
    <row r="520" spans="2:61" ht="14.5" collapsed="1" x14ac:dyDescent="0.35">
      <c r="B520" s="26"/>
      <c r="C520" s="363" t="str">
        <f>B3</f>
        <v>P1</v>
      </c>
      <c r="D520" s="364"/>
      <c r="E520" s="365"/>
      <c r="F520" s="366"/>
      <c r="G520" s="365"/>
      <c r="H520" s="367"/>
      <c r="I520" s="386"/>
      <c r="J520" s="369"/>
      <c r="K520" s="370"/>
      <c r="L520" s="371"/>
      <c r="M520" s="371"/>
      <c r="N520" s="371"/>
      <c r="O520" s="372"/>
      <c r="P520" s="50"/>
      <c r="Q520" s="387"/>
      <c r="R520" s="149"/>
      <c r="S520" s="419"/>
      <c r="T520" s="387"/>
      <c r="U520" s="149"/>
      <c r="V520" s="419"/>
      <c r="W520" s="387"/>
      <c r="X520" s="149"/>
      <c r="Y520" s="419"/>
      <c r="Z520" s="387"/>
      <c r="AA520" s="149"/>
      <c r="AB520" s="419"/>
      <c r="AC520" s="387"/>
      <c r="AD520" s="149"/>
      <c r="AE520" s="419"/>
      <c r="AF520" s="387"/>
      <c r="AG520" s="149"/>
      <c r="AH520" s="419"/>
      <c r="AI520" s="387"/>
      <c r="AJ520" s="149"/>
      <c r="AK520" s="419"/>
      <c r="AL520" s="387"/>
      <c r="AM520" s="149"/>
      <c r="AN520" s="419"/>
      <c r="AO520" s="387"/>
      <c r="AP520" s="149"/>
      <c r="AQ520" s="419"/>
      <c r="AR520" s="387"/>
      <c r="AS520" s="149"/>
      <c r="AT520" s="419"/>
      <c r="AU520" s="387"/>
      <c r="AV520" s="149"/>
      <c r="AW520" s="419"/>
      <c r="AX520" s="387"/>
      <c r="AY520" s="149"/>
      <c r="AZ520" s="419"/>
      <c r="BA520" s="26"/>
      <c r="BB520" s="388"/>
      <c r="BC520" s="389"/>
      <c r="BD520" s="26"/>
      <c r="BE520" s="388"/>
      <c r="BF520" s="390"/>
      <c r="BG520" s="26"/>
      <c r="BH520" s="388"/>
      <c r="BI520" s="390"/>
    </row>
    <row r="521" spans="2:61" ht="14.5" x14ac:dyDescent="0.35">
      <c r="B521" s="61" t="s">
        <v>262</v>
      </c>
      <c r="C521" s="62">
        <f>IFERROR(VLOOKUP($B521,'P1'!$B:$AQ,2,FALSE),0)</f>
        <v>0</v>
      </c>
      <c r="D521" s="391">
        <f>IFERROR(VLOOKUP($B521,'P1'!$B:$AQ,3,FALSE),0)</f>
        <v>0</v>
      </c>
      <c r="E521" s="377">
        <f>IFERROR(VLOOKUP($B521,'P1'!$B:$AQ,4,FALSE),0)</f>
        <v>0</v>
      </c>
      <c r="F521" s="376">
        <f>IFERROR(VLOOKUP($B521,'P1'!$B:$AQ,5,FALSE),0)</f>
        <v>0</v>
      </c>
      <c r="G521" s="377">
        <f>IFERROR(VLOOKUP($B521,'P1'!$B:$AQ,6,FALSE),0)</f>
        <v>0</v>
      </c>
      <c r="H521" s="378">
        <f>IFERROR(VLOOKUP($B521,'P1'!$B:$AQ,7,FALSE),0)</f>
        <v>0</v>
      </c>
      <c r="I521" s="379">
        <f>IFERROR(VLOOKUP($B521,'P1'!$B:$AQ,8,FALSE),0)</f>
        <v>0</v>
      </c>
      <c r="J521" s="65">
        <f>IFERROR(VLOOKUP($B521,'P1'!$B:$AQ,9,FALSE),0)</f>
        <v>0</v>
      </c>
      <c r="K521" s="392"/>
      <c r="L521" s="68">
        <f t="shared" ref="L521" si="460">J521*F521*H521*D521</f>
        <v>0</v>
      </c>
      <c r="M521" s="393"/>
      <c r="N521" s="393"/>
      <c r="O521" s="66">
        <f>SUM(K521:N521)</f>
        <v>0</v>
      </c>
      <c r="P521" s="26"/>
      <c r="Q521" s="67" cm="1">
        <f t="array" ref="Q521">SUMPRODUCT(('P1'!$M$8:$AV$8=Q$9)*('P1'!$B$11:$B$190=$B521)*('P1'!$M$11:$AV$190*1))</f>
        <v>0</v>
      </c>
      <c r="R521" s="68" cm="1">
        <f t="array" ref="R521">SUMPRODUCT(('P1'!$M$8:$AV$8=R$9)*('P1'!$B$11:$B$190=$B521)*('P1'!$M$11:$AV$190*1))</f>
        <v>0</v>
      </c>
      <c r="S521" s="69" cm="1">
        <f t="array" ref="S521">SUMPRODUCT(('P1'!$M$8:$AV$8=S$9)*('P1'!$B$11:$B$190=$B521)*('P1'!$M$11:$AV$190*1))</f>
        <v>0</v>
      </c>
      <c r="T521" s="67" cm="1">
        <f t="array" ref="T521">SUMPRODUCT(('P1'!$M$8:$AV$8=T$9)*('P1'!$B$11:$B$190=$B521)*('P1'!$M$11:$AV$190*1))</f>
        <v>0</v>
      </c>
      <c r="U521" s="68" cm="1">
        <f t="array" ref="U521">SUMPRODUCT(('P1'!$M$8:$AV$8=U$9)*('P1'!$B$11:$B$190=$B521)*('P1'!$M$11:$AV$190*1))</f>
        <v>0</v>
      </c>
      <c r="V521" s="69" cm="1">
        <f t="array" ref="V521">SUMPRODUCT(('P1'!$M$8:$AV$8=V$9)*('P1'!$B$11:$B$190=$B521)*('P1'!$M$11:$AV$190*1))</f>
        <v>0</v>
      </c>
      <c r="W521" s="67" cm="1">
        <f t="array" ref="W521">SUMPRODUCT(('P1'!$M$8:$AV$8=W$9)*('P1'!$B$11:$B$190=$B521)*('P1'!$M$11:$AV$190*1))</f>
        <v>0</v>
      </c>
      <c r="X521" s="68" cm="1">
        <f t="array" ref="X521">SUMPRODUCT(('P1'!$M$8:$AV$8=X$9)*('P1'!$B$11:$B$190=$B521)*('P1'!$M$11:$AV$190*1))</f>
        <v>0</v>
      </c>
      <c r="Y521" s="69" cm="1">
        <f t="array" ref="Y521">SUMPRODUCT(('P1'!$M$8:$AV$8=Y$9)*('P1'!$B$11:$B$190=$B521)*('P1'!$M$11:$AV$190*1))</f>
        <v>0</v>
      </c>
      <c r="Z521" s="67" cm="1">
        <f t="array" ref="Z521">SUMPRODUCT(('P1'!$M$8:$AV$8=Z$9)*('P1'!$B$11:$B$190=$B521)*('P1'!$M$11:$AV$190*1))</f>
        <v>0</v>
      </c>
      <c r="AA521" s="68" cm="1">
        <f t="array" ref="AA521">SUMPRODUCT(('P1'!$M$8:$AV$8=AA$9)*('P1'!$B$11:$B$190=$B521)*('P1'!$M$11:$AV$190*1))</f>
        <v>0</v>
      </c>
      <c r="AB521" s="69" cm="1">
        <f t="array" ref="AB521">SUMPRODUCT(('P1'!$M$8:$AV$8=AB$9)*('P1'!$B$11:$B$190=$B521)*('P1'!$M$11:$AV$190*1))</f>
        <v>0</v>
      </c>
      <c r="AC521" s="67" cm="1">
        <f t="array" ref="AC521">SUMPRODUCT(('P1'!$M$8:$AV$8=AC$9)*('P1'!$B$11:$B$190=$B521)*('P1'!$M$11:$AV$190*1))</f>
        <v>0</v>
      </c>
      <c r="AD521" s="68" cm="1">
        <f t="array" ref="AD521">SUMPRODUCT(('P1'!$M$8:$AV$8=AD$9)*('P1'!$B$11:$B$190=$B521)*('P1'!$M$11:$AV$190*1))</f>
        <v>0</v>
      </c>
      <c r="AE521" s="69" cm="1">
        <f t="array" ref="AE521">SUMPRODUCT(('P1'!$M$8:$AV$8=AE$9)*('P1'!$B$11:$B$190=$B521)*('P1'!$M$11:$AV$190*1))</f>
        <v>0</v>
      </c>
      <c r="AF521" s="67" cm="1">
        <f t="array" ref="AF521">SUMPRODUCT(('P1'!$M$8:$AV$8=AF$9)*('P1'!$B$11:$B$190=$B521)*('P1'!$M$11:$AV$190*1))</f>
        <v>0</v>
      </c>
      <c r="AG521" s="68" cm="1">
        <f t="array" ref="AG521">SUMPRODUCT(('P1'!$M$8:$AV$8=AG$9)*('P1'!$B$11:$B$190=$B521)*('P1'!$M$11:$AV$190*1))</f>
        <v>0</v>
      </c>
      <c r="AH521" s="69" cm="1">
        <f t="array" ref="AH521">SUMPRODUCT(('P1'!$M$8:$AV$8=AH$9)*('P1'!$B$11:$B$190=$B521)*('P1'!$M$11:$AV$190*1))</f>
        <v>0</v>
      </c>
      <c r="AI521" s="67" cm="1">
        <f t="array" ref="AI521">SUMPRODUCT(('P1'!$M$8:$AV$8=AI$9)*('P1'!$B$11:$B$190=$B521)*('P1'!$M$11:$AV$190*1))</f>
        <v>0</v>
      </c>
      <c r="AJ521" s="68" cm="1">
        <f t="array" ref="AJ521">SUMPRODUCT(('P1'!$M$8:$AV$8=AJ$9)*('P1'!$B$11:$B$190=$B521)*('P1'!$M$11:$AV$190*1))</f>
        <v>0</v>
      </c>
      <c r="AK521" s="69" cm="1">
        <f t="array" ref="AK521">SUMPRODUCT(('P1'!$M$8:$AV$8=AK$9)*('P1'!$B$11:$B$190=$B521)*('P1'!$M$11:$AV$190*1))</f>
        <v>0</v>
      </c>
      <c r="AL521" s="67" cm="1">
        <f t="array" ref="AL521">SUMPRODUCT(('P1'!$M$8:$AV$8=AL$9)*('P1'!$B$11:$B$190=$B521)*('P1'!$M$11:$AV$190*1))</f>
        <v>0</v>
      </c>
      <c r="AM521" s="68" cm="1">
        <f t="array" ref="AM521">SUMPRODUCT(('P1'!$M$8:$AV$8=AM$9)*('P1'!$B$11:$B$190=$B521)*('P1'!$M$11:$AV$190*1))</f>
        <v>0</v>
      </c>
      <c r="AN521" s="69" cm="1">
        <f t="array" ref="AN521">SUMPRODUCT(('P1'!$M$8:$AV$8=AN$9)*('P1'!$B$11:$B$190=$B521)*('P1'!$M$11:$AV$190*1))</f>
        <v>0</v>
      </c>
      <c r="AO521" s="67" cm="1">
        <f t="array" ref="AO521">SUMPRODUCT(('P1'!$M$8:$AV$8=AO$9)*('P1'!$B$11:$B$190=$B521)*('P1'!$M$11:$AV$190*1))</f>
        <v>0</v>
      </c>
      <c r="AP521" s="68" cm="1">
        <f t="array" ref="AP521">SUMPRODUCT(('P1'!$M$8:$AV$8=AP$9)*('P1'!$B$11:$B$190=$B521)*('P1'!$M$11:$AV$190*1))</f>
        <v>0</v>
      </c>
      <c r="AQ521" s="69" cm="1">
        <f t="array" ref="AQ521">SUMPRODUCT(('P1'!$M$8:$AV$8=AQ$9)*('P1'!$B$11:$B$190=$B521)*('P1'!$M$11:$AV$190*1))</f>
        <v>0</v>
      </c>
      <c r="AR521" s="67" cm="1">
        <f t="array" ref="AR521">SUMPRODUCT(('P1'!$M$8:$AV$8=AR$9)*('P1'!$B$11:$B$190=$B521)*('P1'!$M$11:$AV$190*1))</f>
        <v>0</v>
      </c>
      <c r="AS521" s="68" cm="1">
        <f t="array" ref="AS521">SUMPRODUCT(('P1'!$M$8:$AV$8=AS$9)*('P1'!$B$11:$B$190=$B521)*('P1'!$M$11:$AV$190*1))</f>
        <v>0</v>
      </c>
      <c r="AT521" s="69" cm="1">
        <f t="array" ref="AT521">SUMPRODUCT(('P1'!$M$8:$AV$8=AT$9)*('P1'!$B$11:$B$190=$B521)*('P1'!$M$11:$AV$190*1))</f>
        <v>0</v>
      </c>
      <c r="AU521" s="67" cm="1">
        <f t="array" ref="AU521">SUMPRODUCT(('P1'!$M$8:$AV$8=AU$9)*('P1'!$B$11:$B$190=$B521)*('P1'!$M$11:$AV$190*1))</f>
        <v>0</v>
      </c>
      <c r="AV521" s="68" cm="1">
        <f t="array" ref="AV521">SUMPRODUCT(('P1'!$M$8:$AV$8=AV$9)*('P1'!$B$11:$B$190=$B521)*('P1'!$M$11:$AV$190*1))</f>
        <v>0</v>
      </c>
      <c r="AW521" s="69" cm="1">
        <f t="array" ref="AW521">SUMPRODUCT(('P1'!$M$8:$AV$8=AW$9)*('P1'!$B$11:$B$190=$B521)*('P1'!$M$11:$AV$190*1))</f>
        <v>0</v>
      </c>
      <c r="AX521" s="67" cm="1">
        <f t="array" ref="AX521">SUMPRODUCT(('P1'!$M$8:$AV$8=AX$9)*('P1'!$B$11:$B$190=$B521)*('P1'!$M$11:$AV$190*1))</f>
        <v>0</v>
      </c>
      <c r="AY521" s="68" cm="1">
        <f t="array" ref="AY521">SUMPRODUCT(('P1'!$M$8:$AV$8=AY$9)*('P1'!$B$11:$B$190=$B521)*('P1'!$M$11:$AV$190*1))</f>
        <v>0</v>
      </c>
      <c r="AZ521" s="69" cm="1">
        <f t="array" ref="AZ521">SUMPRODUCT(('P1'!$M$8:$AV$8=AZ$9)*('P1'!$B$11:$B$190=$B521)*('P1'!$M$11:$AV$190*1))</f>
        <v>0</v>
      </c>
      <c r="BA521" s="26"/>
      <c r="BB521" s="381"/>
      <c r="BC521" s="382"/>
      <c r="BD521" s="26"/>
      <c r="BE521" s="381">
        <f t="shared" ref="BE521:BE530" si="461">SUM(Q521:AZ521)</f>
        <v>0</v>
      </c>
      <c r="BF521" s="383">
        <f t="shared" ref="BF521:BF530" si="462">IFERROR(BE521/O521,0)</f>
        <v>0</v>
      </c>
      <c r="BG521" s="26"/>
      <c r="BH521" s="381">
        <f t="shared" ref="BH521:BH530" si="463">BB521+BE521</f>
        <v>0</v>
      </c>
      <c r="BI521" s="383">
        <f t="shared" ref="BI521:BI530" si="464">IFERROR(BH521/O521,0)</f>
        <v>0</v>
      </c>
    </row>
    <row r="522" spans="2:61" ht="14.5" x14ac:dyDescent="0.35">
      <c r="B522" s="61" t="s">
        <v>263</v>
      </c>
      <c r="C522" s="62">
        <f>IFERROR(VLOOKUP($B522,'P1'!$B:$AQ,2,FALSE),0)</f>
        <v>0</v>
      </c>
      <c r="D522" s="391">
        <f>IFERROR(VLOOKUP($B522,'P1'!$B:$AQ,3,FALSE),0)</f>
        <v>0</v>
      </c>
      <c r="E522" s="377">
        <f>IFERROR(VLOOKUP($B522,'P1'!$B:$AQ,4,FALSE),0)</f>
        <v>0</v>
      </c>
      <c r="F522" s="376">
        <f>IFERROR(VLOOKUP($B522,'P1'!$B:$AQ,5,FALSE),0)</f>
        <v>0</v>
      </c>
      <c r="G522" s="377">
        <f>IFERROR(VLOOKUP($B522,'P1'!$B:$AQ,6,FALSE),0)</f>
        <v>0</v>
      </c>
      <c r="H522" s="378">
        <f>IFERROR(VLOOKUP($B522,'P1'!$B:$AQ,7,FALSE),0)</f>
        <v>0</v>
      </c>
      <c r="I522" s="379">
        <f>IFERROR(VLOOKUP($B522,'P1'!$B:$AQ,8,FALSE),0)</f>
        <v>0</v>
      </c>
      <c r="J522" s="65">
        <f>IFERROR(VLOOKUP($B522,'P1'!$B:$AQ,9,FALSE),0)</f>
        <v>0</v>
      </c>
      <c r="K522" s="392"/>
      <c r="L522" s="68">
        <f t="shared" ref="L522:L530" si="465">J522*F522*H522*D522</f>
        <v>0</v>
      </c>
      <c r="M522" s="393"/>
      <c r="N522" s="393"/>
      <c r="O522" s="66">
        <f t="shared" ref="O522:O530" si="466">SUM(K522:N522)</f>
        <v>0</v>
      </c>
      <c r="P522" s="26"/>
      <c r="Q522" s="67" cm="1">
        <f t="array" ref="Q522">SUMPRODUCT(('P1'!$M$8:$AV$8=Q$9)*('P1'!$B$11:$B$190=$B522)*('P1'!$M$11:$AV$190*1))</f>
        <v>0</v>
      </c>
      <c r="R522" s="68" cm="1">
        <f t="array" ref="R522">SUMPRODUCT(('P1'!$M$8:$AV$8=R$9)*('P1'!$B$11:$B$190=$B522)*('P1'!$M$11:$AV$190*1))</f>
        <v>0</v>
      </c>
      <c r="S522" s="69" cm="1">
        <f t="array" ref="S522">SUMPRODUCT(('P1'!$M$8:$AV$8=S$9)*('P1'!$B$11:$B$190=$B522)*('P1'!$M$11:$AV$190*1))</f>
        <v>0</v>
      </c>
      <c r="T522" s="67" cm="1">
        <f t="array" ref="T522">SUMPRODUCT(('P1'!$M$8:$AV$8=T$9)*('P1'!$B$11:$B$190=$B522)*('P1'!$M$11:$AV$190*1))</f>
        <v>0</v>
      </c>
      <c r="U522" s="68" cm="1">
        <f t="array" ref="U522">SUMPRODUCT(('P1'!$M$8:$AV$8=U$9)*('P1'!$B$11:$B$190=$B522)*('P1'!$M$11:$AV$190*1))</f>
        <v>0</v>
      </c>
      <c r="V522" s="69" cm="1">
        <f t="array" ref="V522">SUMPRODUCT(('P1'!$M$8:$AV$8=V$9)*('P1'!$B$11:$B$190=$B522)*('P1'!$M$11:$AV$190*1))</f>
        <v>0</v>
      </c>
      <c r="W522" s="67" cm="1">
        <f t="array" ref="W522">SUMPRODUCT(('P1'!$M$8:$AV$8=W$9)*('P1'!$B$11:$B$190=$B522)*('P1'!$M$11:$AV$190*1))</f>
        <v>0</v>
      </c>
      <c r="X522" s="68" cm="1">
        <f t="array" ref="X522">SUMPRODUCT(('P1'!$M$8:$AV$8=X$9)*('P1'!$B$11:$B$190=$B522)*('P1'!$M$11:$AV$190*1))</f>
        <v>0</v>
      </c>
      <c r="Y522" s="69" cm="1">
        <f t="array" ref="Y522">SUMPRODUCT(('P1'!$M$8:$AV$8=Y$9)*('P1'!$B$11:$B$190=$B522)*('P1'!$M$11:$AV$190*1))</f>
        <v>0</v>
      </c>
      <c r="Z522" s="67" cm="1">
        <f t="array" ref="Z522">SUMPRODUCT(('P1'!$M$8:$AV$8=Z$9)*('P1'!$B$11:$B$190=$B522)*('P1'!$M$11:$AV$190*1))</f>
        <v>0</v>
      </c>
      <c r="AA522" s="68" cm="1">
        <f t="array" ref="AA522">SUMPRODUCT(('P1'!$M$8:$AV$8=AA$9)*('P1'!$B$11:$B$190=$B522)*('P1'!$M$11:$AV$190*1))</f>
        <v>0</v>
      </c>
      <c r="AB522" s="69" cm="1">
        <f t="array" ref="AB522">SUMPRODUCT(('P1'!$M$8:$AV$8=AB$9)*('P1'!$B$11:$B$190=$B522)*('P1'!$M$11:$AV$190*1))</f>
        <v>0</v>
      </c>
      <c r="AC522" s="67" cm="1">
        <f t="array" ref="AC522">SUMPRODUCT(('P1'!$M$8:$AV$8=AC$9)*('P1'!$B$11:$B$190=$B522)*('P1'!$M$11:$AV$190*1))</f>
        <v>0</v>
      </c>
      <c r="AD522" s="68" cm="1">
        <f t="array" ref="AD522">SUMPRODUCT(('P1'!$M$8:$AV$8=AD$9)*('P1'!$B$11:$B$190=$B522)*('P1'!$M$11:$AV$190*1))</f>
        <v>0</v>
      </c>
      <c r="AE522" s="69" cm="1">
        <f t="array" ref="AE522">SUMPRODUCT(('P1'!$M$8:$AV$8=AE$9)*('P1'!$B$11:$B$190=$B522)*('P1'!$M$11:$AV$190*1))</f>
        <v>0</v>
      </c>
      <c r="AF522" s="67" cm="1">
        <f t="array" ref="AF522">SUMPRODUCT(('P1'!$M$8:$AV$8=AF$9)*('P1'!$B$11:$B$190=$B522)*('P1'!$M$11:$AV$190*1))</f>
        <v>0</v>
      </c>
      <c r="AG522" s="68" cm="1">
        <f t="array" ref="AG522">SUMPRODUCT(('P1'!$M$8:$AV$8=AG$9)*('P1'!$B$11:$B$190=$B522)*('P1'!$M$11:$AV$190*1))</f>
        <v>0</v>
      </c>
      <c r="AH522" s="69" cm="1">
        <f t="array" ref="AH522">SUMPRODUCT(('P1'!$M$8:$AV$8=AH$9)*('P1'!$B$11:$B$190=$B522)*('P1'!$M$11:$AV$190*1))</f>
        <v>0</v>
      </c>
      <c r="AI522" s="67" cm="1">
        <f t="array" ref="AI522">SUMPRODUCT(('P1'!$M$8:$AV$8=AI$9)*('P1'!$B$11:$B$190=$B522)*('P1'!$M$11:$AV$190*1))</f>
        <v>0</v>
      </c>
      <c r="AJ522" s="68" cm="1">
        <f t="array" ref="AJ522">SUMPRODUCT(('P1'!$M$8:$AV$8=AJ$9)*('P1'!$B$11:$B$190=$B522)*('P1'!$M$11:$AV$190*1))</f>
        <v>0</v>
      </c>
      <c r="AK522" s="69" cm="1">
        <f t="array" ref="AK522">SUMPRODUCT(('P1'!$M$8:$AV$8=AK$9)*('P1'!$B$11:$B$190=$B522)*('P1'!$M$11:$AV$190*1))</f>
        <v>0</v>
      </c>
      <c r="AL522" s="67" cm="1">
        <f t="array" ref="AL522">SUMPRODUCT(('P1'!$M$8:$AV$8=AL$9)*('P1'!$B$11:$B$190=$B522)*('P1'!$M$11:$AV$190*1))</f>
        <v>0</v>
      </c>
      <c r="AM522" s="68" cm="1">
        <f t="array" ref="AM522">SUMPRODUCT(('P1'!$M$8:$AV$8=AM$9)*('P1'!$B$11:$B$190=$B522)*('P1'!$M$11:$AV$190*1))</f>
        <v>0</v>
      </c>
      <c r="AN522" s="69" cm="1">
        <f t="array" ref="AN522">SUMPRODUCT(('P1'!$M$8:$AV$8=AN$9)*('P1'!$B$11:$B$190=$B522)*('P1'!$M$11:$AV$190*1))</f>
        <v>0</v>
      </c>
      <c r="AO522" s="67" cm="1">
        <f t="array" ref="AO522">SUMPRODUCT(('P1'!$M$8:$AV$8=AO$9)*('P1'!$B$11:$B$190=$B522)*('P1'!$M$11:$AV$190*1))</f>
        <v>0</v>
      </c>
      <c r="AP522" s="68" cm="1">
        <f t="array" ref="AP522">SUMPRODUCT(('P1'!$M$8:$AV$8=AP$9)*('P1'!$B$11:$B$190=$B522)*('P1'!$M$11:$AV$190*1))</f>
        <v>0</v>
      </c>
      <c r="AQ522" s="69" cm="1">
        <f t="array" ref="AQ522">SUMPRODUCT(('P1'!$M$8:$AV$8=AQ$9)*('P1'!$B$11:$B$190=$B522)*('P1'!$M$11:$AV$190*1))</f>
        <v>0</v>
      </c>
      <c r="AR522" s="67" cm="1">
        <f t="array" ref="AR522">SUMPRODUCT(('P1'!$M$8:$AV$8=AR$9)*('P1'!$B$11:$B$190=$B522)*('P1'!$M$11:$AV$190*1))</f>
        <v>0</v>
      </c>
      <c r="AS522" s="68" cm="1">
        <f t="array" ref="AS522">SUMPRODUCT(('P1'!$M$8:$AV$8=AS$9)*('P1'!$B$11:$B$190=$B522)*('P1'!$M$11:$AV$190*1))</f>
        <v>0</v>
      </c>
      <c r="AT522" s="69" cm="1">
        <f t="array" ref="AT522">SUMPRODUCT(('P1'!$M$8:$AV$8=AT$9)*('P1'!$B$11:$B$190=$B522)*('P1'!$M$11:$AV$190*1))</f>
        <v>0</v>
      </c>
      <c r="AU522" s="67" cm="1">
        <f t="array" ref="AU522">SUMPRODUCT(('P1'!$M$8:$AV$8=AU$9)*('P1'!$B$11:$B$190=$B522)*('P1'!$M$11:$AV$190*1))</f>
        <v>0</v>
      </c>
      <c r="AV522" s="68" cm="1">
        <f t="array" ref="AV522">SUMPRODUCT(('P1'!$M$8:$AV$8=AV$9)*('P1'!$B$11:$B$190=$B522)*('P1'!$M$11:$AV$190*1))</f>
        <v>0</v>
      </c>
      <c r="AW522" s="69" cm="1">
        <f t="array" ref="AW522">SUMPRODUCT(('P1'!$M$8:$AV$8=AW$9)*('P1'!$B$11:$B$190=$B522)*('P1'!$M$11:$AV$190*1))</f>
        <v>0</v>
      </c>
      <c r="AX522" s="67" cm="1">
        <f t="array" ref="AX522">SUMPRODUCT(('P1'!$M$8:$AV$8=AX$9)*('P1'!$B$11:$B$190=$B522)*('P1'!$M$11:$AV$190*1))</f>
        <v>0</v>
      </c>
      <c r="AY522" s="68" cm="1">
        <f t="array" ref="AY522">SUMPRODUCT(('P1'!$M$8:$AV$8=AY$9)*('P1'!$B$11:$B$190=$B522)*('P1'!$M$11:$AV$190*1))</f>
        <v>0</v>
      </c>
      <c r="AZ522" s="69" cm="1">
        <f t="array" ref="AZ522">SUMPRODUCT(('P1'!$M$8:$AV$8=AZ$9)*('P1'!$B$11:$B$190=$B522)*('P1'!$M$11:$AV$190*1))</f>
        <v>0</v>
      </c>
      <c r="BA522" s="26"/>
      <c r="BB522" s="381"/>
      <c r="BC522" s="382"/>
      <c r="BD522" s="26"/>
      <c r="BE522" s="381">
        <f t="shared" si="461"/>
        <v>0</v>
      </c>
      <c r="BF522" s="383">
        <f t="shared" si="462"/>
        <v>0</v>
      </c>
      <c r="BG522" s="26"/>
      <c r="BH522" s="381">
        <f t="shared" si="463"/>
        <v>0</v>
      </c>
      <c r="BI522" s="383">
        <f t="shared" si="464"/>
        <v>0</v>
      </c>
    </row>
    <row r="523" spans="2:61" ht="14.5" hidden="1" customHeight="1" outlineLevel="1" x14ac:dyDescent="0.35">
      <c r="B523" s="61" t="s">
        <v>264</v>
      </c>
      <c r="C523" s="62">
        <f>IFERROR(VLOOKUP($B523,'P1'!$B:$AQ,2,FALSE),0)</f>
        <v>0</v>
      </c>
      <c r="D523" s="391">
        <f>IFERROR(VLOOKUP($B523,'P1'!$B:$AQ,3,FALSE),0)</f>
        <v>0</v>
      </c>
      <c r="E523" s="377">
        <f>IFERROR(VLOOKUP($B523,'P1'!$B:$AQ,4,FALSE),0)</f>
        <v>0</v>
      </c>
      <c r="F523" s="376">
        <f>IFERROR(VLOOKUP($B523,'P1'!$B:$AQ,5,FALSE),0)</f>
        <v>0</v>
      </c>
      <c r="G523" s="377">
        <f>IFERROR(VLOOKUP($B523,'P1'!$B:$AQ,6,FALSE),0)</f>
        <v>0</v>
      </c>
      <c r="H523" s="378">
        <f>IFERROR(VLOOKUP($B523,'P1'!$B:$AQ,7,FALSE),0)</f>
        <v>0</v>
      </c>
      <c r="I523" s="379">
        <f>IFERROR(VLOOKUP($B523,'P1'!$B:$AQ,8,FALSE),0)</f>
        <v>0</v>
      </c>
      <c r="J523" s="65">
        <f>IFERROR(VLOOKUP($B523,'P1'!$B:$AQ,9,FALSE),0)</f>
        <v>0</v>
      </c>
      <c r="K523" s="392"/>
      <c r="L523" s="68">
        <f t="shared" si="465"/>
        <v>0</v>
      </c>
      <c r="M523" s="393"/>
      <c r="N523" s="393"/>
      <c r="O523" s="66">
        <f t="shared" si="466"/>
        <v>0</v>
      </c>
      <c r="P523" s="26"/>
      <c r="Q523" s="67" cm="1">
        <f t="array" ref="Q523">SUMPRODUCT(('P1'!$M$8:$AV$8=Q$9)*('P1'!$B$11:$B$190=$B523)*('P1'!$M$11:$AV$190*1))</f>
        <v>0</v>
      </c>
      <c r="R523" s="68" cm="1">
        <f t="array" ref="R523">SUMPRODUCT(('P1'!$M$8:$AV$8=R$9)*('P1'!$B$11:$B$190=$B523)*('P1'!$M$11:$AV$190*1))</f>
        <v>0</v>
      </c>
      <c r="S523" s="69" cm="1">
        <f t="array" ref="S523">SUMPRODUCT(('P1'!$M$8:$AV$8=S$9)*('P1'!$B$11:$B$190=$B523)*('P1'!$M$11:$AV$190*1))</f>
        <v>0</v>
      </c>
      <c r="T523" s="67" cm="1">
        <f t="array" ref="T523">SUMPRODUCT(('P1'!$M$8:$AV$8=T$9)*('P1'!$B$11:$B$190=$B523)*('P1'!$M$11:$AV$190*1))</f>
        <v>0</v>
      </c>
      <c r="U523" s="68" cm="1">
        <f t="array" ref="U523">SUMPRODUCT(('P1'!$M$8:$AV$8=U$9)*('P1'!$B$11:$B$190=$B523)*('P1'!$M$11:$AV$190*1))</f>
        <v>0</v>
      </c>
      <c r="V523" s="69" cm="1">
        <f t="array" ref="V523">SUMPRODUCT(('P1'!$M$8:$AV$8=V$9)*('P1'!$B$11:$B$190=$B523)*('P1'!$M$11:$AV$190*1))</f>
        <v>0</v>
      </c>
      <c r="W523" s="67" cm="1">
        <f t="array" ref="W523">SUMPRODUCT(('P1'!$M$8:$AV$8=W$9)*('P1'!$B$11:$B$190=$B523)*('P1'!$M$11:$AV$190*1))</f>
        <v>0</v>
      </c>
      <c r="X523" s="68" cm="1">
        <f t="array" ref="X523">SUMPRODUCT(('P1'!$M$8:$AV$8=X$9)*('P1'!$B$11:$B$190=$B523)*('P1'!$M$11:$AV$190*1))</f>
        <v>0</v>
      </c>
      <c r="Y523" s="69" cm="1">
        <f t="array" ref="Y523">SUMPRODUCT(('P1'!$M$8:$AV$8=Y$9)*('P1'!$B$11:$B$190=$B523)*('P1'!$M$11:$AV$190*1))</f>
        <v>0</v>
      </c>
      <c r="Z523" s="67" cm="1">
        <f t="array" ref="Z523">SUMPRODUCT(('P1'!$M$8:$AV$8=Z$9)*('P1'!$B$11:$B$190=$B523)*('P1'!$M$11:$AV$190*1))</f>
        <v>0</v>
      </c>
      <c r="AA523" s="68" cm="1">
        <f t="array" ref="AA523">SUMPRODUCT(('P1'!$M$8:$AV$8=AA$9)*('P1'!$B$11:$B$190=$B523)*('P1'!$M$11:$AV$190*1))</f>
        <v>0</v>
      </c>
      <c r="AB523" s="69" cm="1">
        <f t="array" ref="AB523">SUMPRODUCT(('P1'!$M$8:$AV$8=AB$9)*('P1'!$B$11:$B$190=$B523)*('P1'!$M$11:$AV$190*1))</f>
        <v>0</v>
      </c>
      <c r="AC523" s="67" cm="1">
        <f t="array" ref="AC523">SUMPRODUCT(('P1'!$M$8:$AV$8=AC$9)*('P1'!$B$11:$B$190=$B523)*('P1'!$M$11:$AV$190*1))</f>
        <v>0</v>
      </c>
      <c r="AD523" s="68" cm="1">
        <f t="array" ref="AD523">SUMPRODUCT(('P1'!$M$8:$AV$8=AD$9)*('P1'!$B$11:$B$190=$B523)*('P1'!$M$11:$AV$190*1))</f>
        <v>0</v>
      </c>
      <c r="AE523" s="69" cm="1">
        <f t="array" ref="AE523">SUMPRODUCT(('P1'!$M$8:$AV$8=AE$9)*('P1'!$B$11:$B$190=$B523)*('P1'!$M$11:$AV$190*1))</f>
        <v>0</v>
      </c>
      <c r="AF523" s="67" cm="1">
        <f t="array" ref="AF523">SUMPRODUCT(('P1'!$M$8:$AV$8=AF$9)*('P1'!$B$11:$B$190=$B523)*('P1'!$M$11:$AV$190*1))</f>
        <v>0</v>
      </c>
      <c r="AG523" s="68" cm="1">
        <f t="array" ref="AG523">SUMPRODUCT(('P1'!$M$8:$AV$8=AG$9)*('P1'!$B$11:$B$190=$B523)*('P1'!$M$11:$AV$190*1))</f>
        <v>0</v>
      </c>
      <c r="AH523" s="69" cm="1">
        <f t="array" ref="AH523">SUMPRODUCT(('P1'!$M$8:$AV$8=AH$9)*('P1'!$B$11:$B$190=$B523)*('P1'!$M$11:$AV$190*1))</f>
        <v>0</v>
      </c>
      <c r="AI523" s="67" cm="1">
        <f t="array" ref="AI523">SUMPRODUCT(('P1'!$M$8:$AV$8=AI$9)*('P1'!$B$11:$B$190=$B523)*('P1'!$M$11:$AV$190*1))</f>
        <v>0</v>
      </c>
      <c r="AJ523" s="68" cm="1">
        <f t="array" ref="AJ523">SUMPRODUCT(('P1'!$M$8:$AV$8=AJ$9)*('P1'!$B$11:$B$190=$B523)*('P1'!$M$11:$AV$190*1))</f>
        <v>0</v>
      </c>
      <c r="AK523" s="69" cm="1">
        <f t="array" ref="AK523">SUMPRODUCT(('P1'!$M$8:$AV$8=AK$9)*('P1'!$B$11:$B$190=$B523)*('P1'!$M$11:$AV$190*1))</f>
        <v>0</v>
      </c>
      <c r="AL523" s="67" cm="1">
        <f t="array" ref="AL523">SUMPRODUCT(('P1'!$M$8:$AV$8=AL$9)*('P1'!$B$11:$B$190=$B523)*('P1'!$M$11:$AV$190*1))</f>
        <v>0</v>
      </c>
      <c r="AM523" s="68" cm="1">
        <f t="array" ref="AM523">SUMPRODUCT(('P1'!$M$8:$AV$8=AM$9)*('P1'!$B$11:$B$190=$B523)*('P1'!$M$11:$AV$190*1))</f>
        <v>0</v>
      </c>
      <c r="AN523" s="69" cm="1">
        <f t="array" ref="AN523">SUMPRODUCT(('P1'!$M$8:$AV$8=AN$9)*('P1'!$B$11:$B$190=$B523)*('P1'!$M$11:$AV$190*1))</f>
        <v>0</v>
      </c>
      <c r="AO523" s="67" cm="1">
        <f t="array" ref="AO523">SUMPRODUCT(('P1'!$M$8:$AV$8=AO$9)*('P1'!$B$11:$B$190=$B523)*('P1'!$M$11:$AV$190*1))</f>
        <v>0</v>
      </c>
      <c r="AP523" s="68" cm="1">
        <f t="array" ref="AP523">SUMPRODUCT(('P1'!$M$8:$AV$8=AP$9)*('P1'!$B$11:$B$190=$B523)*('P1'!$M$11:$AV$190*1))</f>
        <v>0</v>
      </c>
      <c r="AQ523" s="69" cm="1">
        <f t="array" ref="AQ523">SUMPRODUCT(('P1'!$M$8:$AV$8=AQ$9)*('P1'!$B$11:$B$190=$B523)*('P1'!$M$11:$AV$190*1))</f>
        <v>0</v>
      </c>
      <c r="AR523" s="67" cm="1">
        <f t="array" ref="AR523">SUMPRODUCT(('P1'!$M$8:$AV$8=AR$9)*('P1'!$B$11:$B$190=$B523)*('P1'!$M$11:$AV$190*1))</f>
        <v>0</v>
      </c>
      <c r="AS523" s="68" cm="1">
        <f t="array" ref="AS523">SUMPRODUCT(('P1'!$M$8:$AV$8=AS$9)*('P1'!$B$11:$B$190=$B523)*('P1'!$M$11:$AV$190*1))</f>
        <v>0</v>
      </c>
      <c r="AT523" s="69" cm="1">
        <f t="array" ref="AT523">SUMPRODUCT(('P1'!$M$8:$AV$8=AT$9)*('P1'!$B$11:$B$190=$B523)*('P1'!$M$11:$AV$190*1))</f>
        <v>0</v>
      </c>
      <c r="AU523" s="67" cm="1">
        <f t="array" ref="AU523">SUMPRODUCT(('P1'!$M$8:$AV$8=AU$9)*('P1'!$B$11:$B$190=$B523)*('P1'!$M$11:$AV$190*1))</f>
        <v>0</v>
      </c>
      <c r="AV523" s="68" cm="1">
        <f t="array" ref="AV523">SUMPRODUCT(('P1'!$M$8:$AV$8=AV$9)*('P1'!$B$11:$B$190=$B523)*('P1'!$M$11:$AV$190*1))</f>
        <v>0</v>
      </c>
      <c r="AW523" s="69" cm="1">
        <f t="array" ref="AW523">SUMPRODUCT(('P1'!$M$8:$AV$8=AW$9)*('P1'!$B$11:$B$190=$B523)*('P1'!$M$11:$AV$190*1))</f>
        <v>0</v>
      </c>
      <c r="AX523" s="67" cm="1">
        <f t="array" ref="AX523">SUMPRODUCT(('P1'!$M$8:$AV$8=AX$9)*('P1'!$B$11:$B$190=$B523)*('P1'!$M$11:$AV$190*1))</f>
        <v>0</v>
      </c>
      <c r="AY523" s="68" cm="1">
        <f t="array" ref="AY523">SUMPRODUCT(('P1'!$M$8:$AV$8=AY$9)*('P1'!$B$11:$B$190=$B523)*('P1'!$M$11:$AV$190*1))</f>
        <v>0</v>
      </c>
      <c r="AZ523" s="69" cm="1">
        <f t="array" ref="AZ523">SUMPRODUCT(('P1'!$M$8:$AV$8=AZ$9)*('P1'!$B$11:$B$190=$B523)*('P1'!$M$11:$AV$190*1))</f>
        <v>0</v>
      </c>
      <c r="BA523" s="26"/>
      <c r="BB523" s="381"/>
      <c r="BC523" s="382"/>
      <c r="BD523" s="26"/>
      <c r="BE523" s="381">
        <f t="shared" si="461"/>
        <v>0</v>
      </c>
      <c r="BF523" s="383">
        <f t="shared" si="462"/>
        <v>0</v>
      </c>
      <c r="BG523" s="26"/>
      <c r="BH523" s="381">
        <f t="shared" si="463"/>
        <v>0</v>
      </c>
      <c r="BI523" s="383">
        <f t="shared" si="464"/>
        <v>0</v>
      </c>
    </row>
    <row r="524" spans="2:61" ht="14.5" hidden="1" customHeight="1" outlineLevel="1" x14ac:dyDescent="0.35">
      <c r="B524" s="61" t="s">
        <v>265</v>
      </c>
      <c r="C524" s="62">
        <f>IFERROR(VLOOKUP($B524,'P1'!$B:$AQ,2,FALSE),0)</f>
        <v>0</v>
      </c>
      <c r="D524" s="391">
        <f>IFERROR(VLOOKUP($B524,'P1'!$B:$AQ,3,FALSE),0)</f>
        <v>0</v>
      </c>
      <c r="E524" s="377">
        <f>IFERROR(VLOOKUP($B524,'P1'!$B:$AQ,4,FALSE),0)</f>
        <v>0</v>
      </c>
      <c r="F524" s="376">
        <f>IFERROR(VLOOKUP($B524,'P1'!$B:$AQ,5,FALSE),0)</f>
        <v>0</v>
      </c>
      <c r="G524" s="377">
        <f>IFERROR(VLOOKUP($B524,'P1'!$B:$AQ,6,FALSE),0)</f>
        <v>0</v>
      </c>
      <c r="H524" s="378">
        <f>IFERROR(VLOOKUP($B524,'P1'!$B:$AQ,7,FALSE),0)</f>
        <v>0</v>
      </c>
      <c r="I524" s="379">
        <f>IFERROR(VLOOKUP($B524,'P1'!$B:$AQ,8,FALSE),0)</f>
        <v>0</v>
      </c>
      <c r="J524" s="65">
        <f>IFERROR(VLOOKUP($B524,'P1'!$B:$AQ,9,FALSE),0)</f>
        <v>0</v>
      </c>
      <c r="K524" s="392"/>
      <c r="L524" s="68">
        <f t="shared" si="465"/>
        <v>0</v>
      </c>
      <c r="M524" s="393"/>
      <c r="N524" s="393"/>
      <c r="O524" s="66">
        <f t="shared" si="466"/>
        <v>0</v>
      </c>
      <c r="P524" s="26"/>
      <c r="Q524" s="67" cm="1">
        <f t="array" ref="Q524">SUMPRODUCT(('P1'!$M$8:$AV$8=Q$9)*('P1'!$B$11:$B$190=$B524)*('P1'!$M$11:$AV$190*1))</f>
        <v>0</v>
      </c>
      <c r="R524" s="68" cm="1">
        <f t="array" ref="R524">SUMPRODUCT(('P1'!$M$8:$AV$8=R$9)*('P1'!$B$11:$B$190=$B524)*('P1'!$M$11:$AV$190*1))</f>
        <v>0</v>
      </c>
      <c r="S524" s="69" cm="1">
        <f t="array" ref="S524">SUMPRODUCT(('P1'!$M$8:$AV$8=S$9)*('P1'!$B$11:$B$190=$B524)*('P1'!$M$11:$AV$190*1))</f>
        <v>0</v>
      </c>
      <c r="T524" s="67" cm="1">
        <f t="array" ref="T524">SUMPRODUCT(('P1'!$M$8:$AV$8=T$9)*('P1'!$B$11:$B$190=$B524)*('P1'!$M$11:$AV$190*1))</f>
        <v>0</v>
      </c>
      <c r="U524" s="68" cm="1">
        <f t="array" ref="U524">SUMPRODUCT(('P1'!$M$8:$AV$8=U$9)*('P1'!$B$11:$B$190=$B524)*('P1'!$M$11:$AV$190*1))</f>
        <v>0</v>
      </c>
      <c r="V524" s="69" cm="1">
        <f t="array" ref="V524">SUMPRODUCT(('P1'!$M$8:$AV$8=V$9)*('P1'!$B$11:$B$190=$B524)*('P1'!$M$11:$AV$190*1))</f>
        <v>0</v>
      </c>
      <c r="W524" s="67" cm="1">
        <f t="array" ref="W524">SUMPRODUCT(('P1'!$M$8:$AV$8=W$9)*('P1'!$B$11:$B$190=$B524)*('P1'!$M$11:$AV$190*1))</f>
        <v>0</v>
      </c>
      <c r="X524" s="68" cm="1">
        <f t="array" ref="X524">SUMPRODUCT(('P1'!$M$8:$AV$8=X$9)*('P1'!$B$11:$B$190=$B524)*('P1'!$M$11:$AV$190*1))</f>
        <v>0</v>
      </c>
      <c r="Y524" s="69" cm="1">
        <f t="array" ref="Y524">SUMPRODUCT(('P1'!$M$8:$AV$8=Y$9)*('P1'!$B$11:$B$190=$B524)*('P1'!$M$11:$AV$190*1))</f>
        <v>0</v>
      </c>
      <c r="Z524" s="67" cm="1">
        <f t="array" ref="Z524">SUMPRODUCT(('P1'!$M$8:$AV$8=Z$9)*('P1'!$B$11:$B$190=$B524)*('P1'!$M$11:$AV$190*1))</f>
        <v>0</v>
      </c>
      <c r="AA524" s="68" cm="1">
        <f t="array" ref="AA524">SUMPRODUCT(('P1'!$M$8:$AV$8=AA$9)*('P1'!$B$11:$B$190=$B524)*('P1'!$M$11:$AV$190*1))</f>
        <v>0</v>
      </c>
      <c r="AB524" s="69" cm="1">
        <f t="array" ref="AB524">SUMPRODUCT(('P1'!$M$8:$AV$8=AB$9)*('P1'!$B$11:$B$190=$B524)*('P1'!$M$11:$AV$190*1))</f>
        <v>0</v>
      </c>
      <c r="AC524" s="67" cm="1">
        <f t="array" ref="AC524">SUMPRODUCT(('P1'!$M$8:$AV$8=AC$9)*('P1'!$B$11:$B$190=$B524)*('P1'!$M$11:$AV$190*1))</f>
        <v>0</v>
      </c>
      <c r="AD524" s="68" cm="1">
        <f t="array" ref="AD524">SUMPRODUCT(('P1'!$M$8:$AV$8=AD$9)*('P1'!$B$11:$B$190=$B524)*('P1'!$M$11:$AV$190*1))</f>
        <v>0</v>
      </c>
      <c r="AE524" s="69" cm="1">
        <f t="array" ref="AE524">SUMPRODUCT(('P1'!$M$8:$AV$8=AE$9)*('P1'!$B$11:$B$190=$B524)*('P1'!$M$11:$AV$190*1))</f>
        <v>0</v>
      </c>
      <c r="AF524" s="67" cm="1">
        <f t="array" ref="AF524">SUMPRODUCT(('P1'!$M$8:$AV$8=AF$9)*('P1'!$B$11:$B$190=$B524)*('P1'!$M$11:$AV$190*1))</f>
        <v>0</v>
      </c>
      <c r="AG524" s="68" cm="1">
        <f t="array" ref="AG524">SUMPRODUCT(('P1'!$M$8:$AV$8=AG$9)*('P1'!$B$11:$B$190=$B524)*('P1'!$M$11:$AV$190*1))</f>
        <v>0</v>
      </c>
      <c r="AH524" s="69" cm="1">
        <f t="array" ref="AH524">SUMPRODUCT(('P1'!$M$8:$AV$8=AH$9)*('P1'!$B$11:$B$190=$B524)*('P1'!$M$11:$AV$190*1))</f>
        <v>0</v>
      </c>
      <c r="AI524" s="67" cm="1">
        <f t="array" ref="AI524">SUMPRODUCT(('P1'!$M$8:$AV$8=AI$9)*('P1'!$B$11:$B$190=$B524)*('P1'!$M$11:$AV$190*1))</f>
        <v>0</v>
      </c>
      <c r="AJ524" s="68" cm="1">
        <f t="array" ref="AJ524">SUMPRODUCT(('P1'!$M$8:$AV$8=AJ$9)*('P1'!$B$11:$B$190=$B524)*('P1'!$M$11:$AV$190*1))</f>
        <v>0</v>
      </c>
      <c r="AK524" s="69" cm="1">
        <f t="array" ref="AK524">SUMPRODUCT(('P1'!$M$8:$AV$8=AK$9)*('P1'!$B$11:$B$190=$B524)*('P1'!$M$11:$AV$190*1))</f>
        <v>0</v>
      </c>
      <c r="AL524" s="67" cm="1">
        <f t="array" ref="AL524">SUMPRODUCT(('P1'!$M$8:$AV$8=AL$9)*('P1'!$B$11:$B$190=$B524)*('P1'!$M$11:$AV$190*1))</f>
        <v>0</v>
      </c>
      <c r="AM524" s="68" cm="1">
        <f t="array" ref="AM524">SUMPRODUCT(('P1'!$M$8:$AV$8=AM$9)*('P1'!$B$11:$B$190=$B524)*('P1'!$M$11:$AV$190*1))</f>
        <v>0</v>
      </c>
      <c r="AN524" s="69" cm="1">
        <f t="array" ref="AN524">SUMPRODUCT(('P1'!$M$8:$AV$8=AN$9)*('P1'!$B$11:$B$190=$B524)*('P1'!$M$11:$AV$190*1))</f>
        <v>0</v>
      </c>
      <c r="AO524" s="67" cm="1">
        <f t="array" ref="AO524">SUMPRODUCT(('P1'!$M$8:$AV$8=AO$9)*('P1'!$B$11:$B$190=$B524)*('P1'!$M$11:$AV$190*1))</f>
        <v>0</v>
      </c>
      <c r="AP524" s="68" cm="1">
        <f t="array" ref="AP524">SUMPRODUCT(('P1'!$M$8:$AV$8=AP$9)*('P1'!$B$11:$B$190=$B524)*('P1'!$M$11:$AV$190*1))</f>
        <v>0</v>
      </c>
      <c r="AQ524" s="69" cm="1">
        <f t="array" ref="AQ524">SUMPRODUCT(('P1'!$M$8:$AV$8=AQ$9)*('P1'!$B$11:$B$190=$B524)*('P1'!$M$11:$AV$190*1))</f>
        <v>0</v>
      </c>
      <c r="AR524" s="67" cm="1">
        <f t="array" ref="AR524">SUMPRODUCT(('P1'!$M$8:$AV$8=AR$9)*('P1'!$B$11:$B$190=$B524)*('P1'!$M$11:$AV$190*1))</f>
        <v>0</v>
      </c>
      <c r="AS524" s="68" cm="1">
        <f t="array" ref="AS524">SUMPRODUCT(('P1'!$M$8:$AV$8=AS$9)*('P1'!$B$11:$B$190=$B524)*('P1'!$M$11:$AV$190*1))</f>
        <v>0</v>
      </c>
      <c r="AT524" s="69" cm="1">
        <f t="array" ref="AT524">SUMPRODUCT(('P1'!$M$8:$AV$8=AT$9)*('P1'!$B$11:$B$190=$B524)*('P1'!$M$11:$AV$190*1))</f>
        <v>0</v>
      </c>
      <c r="AU524" s="67" cm="1">
        <f t="array" ref="AU524">SUMPRODUCT(('P1'!$M$8:$AV$8=AU$9)*('P1'!$B$11:$B$190=$B524)*('P1'!$M$11:$AV$190*1))</f>
        <v>0</v>
      </c>
      <c r="AV524" s="68" cm="1">
        <f t="array" ref="AV524">SUMPRODUCT(('P1'!$M$8:$AV$8=AV$9)*('P1'!$B$11:$B$190=$B524)*('P1'!$M$11:$AV$190*1))</f>
        <v>0</v>
      </c>
      <c r="AW524" s="69" cm="1">
        <f t="array" ref="AW524">SUMPRODUCT(('P1'!$M$8:$AV$8=AW$9)*('P1'!$B$11:$B$190=$B524)*('P1'!$M$11:$AV$190*1))</f>
        <v>0</v>
      </c>
      <c r="AX524" s="67" cm="1">
        <f t="array" ref="AX524">SUMPRODUCT(('P1'!$M$8:$AV$8=AX$9)*('P1'!$B$11:$B$190=$B524)*('P1'!$M$11:$AV$190*1))</f>
        <v>0</v>
      </c>
      <c r="AY524" s="68" cm="1">
        <f t="array" ref="AY524">SUMPRODUCT(('P1'!$M$8:$AV$8=AY$9)*('P1'!$B$11:$B$190=$B524)*('P1'!$M$11:$AV$190*1))</f>
        <v>0</v>
      </c>
      <c r="AZ524" s="69" cm="1">
        <f t="array" ref="AZ524">SUMPRODUCT(('P1'!$M$8:$AV$8=AZ$9)*('P1'!$B$11:$B$190=$B524)*('P1'!$M$11:$AV$190*1))</f>
        <v>0</v>
      </c>
      <c r="BA524" s="26"/>
      <c r="BB524" s="381"/>
      <c r="BC524" s="382"/>
      <c r="BD524" s="26"/>
      <c r="BE524" s="381">
        <f t="shared" si="461"/>
        <v>0</v>
      </c>
      <c r="BF524" s="383">
        <f t="shared" si="462"/>
        <v>0</v>
      </c>
      <c r="BG524" s="26"/>
      <c r="BH524" s="381">
        <f t="shared" si="463"/>
        <v>0</v>
      </c>
      <c r="BI524" s="383">
        <f t="shared" si="464"/>
        <v>0</v>
      </c>
    </row>
    <row r="525" spans="2:61" ht="14.5" hidden="1" customHeight="1" outlineLevel="1" x14ac:dyDescent="0.35">
      <c r="B525" s="61" t="s">
        <v>572</v>
      </c>
      <c r="C525" s="62">
        <f>IFERROR(VLOOKUP($B525,'P1'!$B:$AQ,2,FALSE),0)</f>
        <v>0</v>
      </c>
      <c r="D525" s="391">
        <f>IFERROR(VLOOKUP($B525,'P1'!$B:$AQ,3,FALSE),0)</f>
        <v>0</v>
      </c>
      <c r="E525" s="377">
        <f>IFERROR(VLOOKUP($B525,'P1'!$B:$AQ,4,FALSE),0)</f>
        <v>0</v>
      </c>
      <c r="F525" s="376">
        <f>IFERROR(VLOOKUP($B525,'P1'!$B:$AQ,5,FALSE),0)</f>
        <v>0</v>
      </c>
      <c r="G525" s="377">
        <f>IFERROR(VLOOKUP($B525,'P1'!$B:$AQ,6,FALSE),0)</f>
        <v>0</v>
      </c>
      <c r="H525" s="378">
        <f>IFERROR(VLOOKUP($B525,'P1'!$B:$AQ,7,FALSE),0)</f>
        <v>0</v>
      </c>
      <c r="I525" s="379">
        <f>IFERROR(VLOOKUP($B525,'P1'!$B:$AQ,8,FALSE),0)</f>
        <v>0</v>
      </c>
      <c r="J525" s="65">
        <f>IFERROR(VLOOKUP($B525,'P1'!$B:$AQ,9,FALSE),0)</f>
        <v>0</v>
      </c>
      <c r="K525" s="392"/>
      <c r="L525" s="68">
        <f t="shared" si="465"/>
        <v>0</v>
      </c>
      <c r="M525" s="393"/>
      <c r="N525" s="393"/>
      <c r="O525" s="66">
        <f t="shared" si="466"/>
        <v>0</v>
      </c>
      <c r="P525" s="26"/>
      <c r="Q525" s="67" cm="1">
        <f t="array" ref="Q525">SUMPRODUCT(('P1'!$M$8:$AV$8=Q$9)*('P1'!$B$11:$B$190=$B525)*('P1'!$M$11:$AV$190*1))</f>
        <v>0</v>
      </c>
      <c r="R525" s="68" cm="1">
        <f t="array" ref="R525">SUMPRODUCT(('P1'!$M$8:$AV$8=R$9)*('P1'!$B$11:$B$190=$B525)*('P1'!$M$11:$AV$190*1))</f>
        <v>0</v>
      </c>
      <c r="S525" s="69" cm="1">
        <f t="array" ref="S525">SUMPRODUCT(('P1'!$M$8:$AV$8=S$9)*('P1'!$B$11:$B$190=$B525)*('P1'!$M$11:$AV$190*1))</f>
        <v>0</v>
      </c>
      <c r="T525" s="67" cm="1">
        <f t="array" ref="T525">SUMPRODUCT(('P1'!$M$8:$AV$8=T$9)*('P1'!$B$11:$B$190=$B525)*('P1'!$M$11:$AV$190*1))</f>
        <v>0</v>
      </c>
      <c r="U525" s="68" cm="1">
        <f t="array" ref="U525">SUMPRODUCT(('P1'!$M$8:$AV$8=U$9)*('P1'!$B$11:$B$190=$B525)*('P1'!$M$11:$AV$190*1))</f>
        <v>0</v>
      </c>
      <c r="V525" s="69" cm="1">
        <f t="array" ref="V525">SUMPRODUCT(('P1'!$M$8:$AV$8=V$9)*('P1'!$B$11:$B$190=$B525)*('P1'!$M$11:$AV$190*1))</f>
        <v>0</v>
      </c>
      <c r="W525" s="67" cm="1">
        <f t="array" ref="W525">SUMPRODUCT(('P1'!$M$8:$AV$8=W$9)*('P1'!$B$11:$B$190=$B525)*('P1'!$M$11:$AV$190*1))</f>
        <v>0</v>
      </c>
      <c r="X525" s="68" cm="1">
        <f t="array" ref="X525">SUMPRODUCT(('P1'!$M$8:$AV$8=X$9)*('P1'!$B$11:$B$190=$B525)*('P1'!$M$11:$AV$190*1))</f>
        <v>0</v>
      </c>
      <c r="Y525" s="69" cm="1">
        <f t="array" ref="Y525">SUMPRODUCT(('P1'!$M$8:$AV$8=Y$9)*('P1'!$B$11:$B$190=$B525)*('P1'!$M$11:$AV$190*1))</f>
        <v>0</v>
      </c>
      <c r="Z525" s="67" cm="1">
        <f t="array" ref="Z525">SUMPRODUCT(('P1'!$M$8:$AV$8=Z$9)*('P1'!$B$11:$B$190=$B525)*('P1'!$M$11:$AV$190*1))</f>
        <v>0</v>
      </c>
      <c r="AA525" s="68" cm="1">
        <f t="array" ref="AA525">SUMPRODUCT(('P1'!$M$8:$AV$8=AA$9)*('P1'!$B$11:$B$190=$B525)*('P1'!$M$11:$AV$190*1))</f>
        <v>0</v>
      </c>
      <c r="AB525" s="69" cm="1">
        <f t="array" ref="AB525">SUMPRODUCT(('P1'!$M$8:$AV$8=AB$9)*('P1'!$B$11:$B$190=$B525)*('P1'!$M$11:$AV$190*1))</f>
        <v>0</v>
      </c>
      <c r="AC525" s="67" cm="1">
        <f t="array" ref="AC525">SUMPRODUCT(('P1'!$M$8:$AV$8=AC$9)*('P1'!$B$11:$B$190=$B525)*('P1'!$M$11:$AV$190*1))</f>
        <v>0</v>
      </c>
      <c r="AD525" s="68" cm="1">
        <f t="array" ref="AD525">SUMPRODUCT(('P1'!$M$8:$AV$8=AD$9)*('P1'!$B$11:$B$190=$B525)*('P1'!$M$11:$AV$190*1))</f>
        <v>0</v>
      </c>
      <c r="AE525" s="69" cm="1">
        <f t="array" ref="AE525">SUMPRODUCT(('P1'!$M$8:$AV$8=AE$9)*('P1'!$B$11:$B$190=$B525)*('P1'!$M$11:$AV$190*1))</f>
        <v>0</v>
      </c>
      <c r="AF525" s="67" cm="1">
        <f t="array" ref="AF525">SUMPRODUCT(('P1'!$M$8:$AV$8=AF$9)*('P1'!$B$11:$B$190=$B525)*('P1'!$M$11:$AV$190*1))</f>
        <v>0</v>
      </c>
      <c r="AG525" s="68" cm="1">
        <f t="array" ref="AG525">SUMPRODUCT(('P1'!$M$8:$AV$8=AG$9)*('P1'!$B$11:$B$190=$B525)*('P1'!$M$11:$AV$190*1))</f>
        <v>0</v>
      </c>
      <c r="AH525" s="69" cm="1">
        <f t="array" ref="AH525">SUMPRODUCT(('P1'!$M$8:$AV$8=AH$9)*('P1'!$B$11:$B$190=$B525)*('P1'!$M$11:$AV$190*1))</f>
        <v>0</v>
      </c>
      <c r="AI525" s="67" cm="1">
        <f t="array" ref="AI525">SUMPRODUCT(('P1'!$M$8:$AV$8=AI$9)*('P1'!$B$11:$B$190=$B525)*('P1'!$M$11:$AV$190*1))</f>
        <v>0</v>
      </c>
      <c r="AJ525" s="68" cm="1">
        <f t="array" ref="AJ525">SUMPRODUCT(('P1'!$M$8:$AV$8=AJ$9)*('P1'!$B$11:$B$190=$B525)*('P1'!$M$11:$AV$190*1))</f>
        <v>0</v>
      </c>
      <c r="AK525" s="69" cm="1">
        <f t="array" ref="AK525">SUMPRODUCT(('P1'!$M$8:$AV$8=AK$9)*('P1'!$B$11:$B$190=$B525)*('P1'!$M$11:$AV$190*1))</f>
        <v>0</v>
      </c>
      <c r="AL525" s="67" cm="1">
        <f t="array" ref="AL525">SUMPRODUCT(('P1'!$M$8:$AV$8=AL$9)*('P1'!$B$11:$B$190=$B525)*('P1'!$M$11:$AV$190*1))</f>
        <v>0</v>
      </c>
      <c r="AM525" s="68" cm="1">
        <f t="array" ref="AM525">SUMPRODUCT(('P1'!$M$8:$AV$8=AM$9)*('P1'!$B$11:$B$190=$B525)*('P1'!$M$11:$AV$190*1))</f>
        <v>0</v>
      </c>
      <c r="AN525" s="69" cm="1">
        <f t="array" ref="AN525">SUMPRODUCT(('P1'!$M$8:$AV$8=AN$9)*('P1'!$B$11:$B$190=$B525)*('P1'!$M$11:$AV$190*1))</f>
        <v>0</v>
      </c>
      <c r="AO525" s="67" cm="1">
        <f t="array" ref="AO525">SUMPRODUCT(('P1'!$M$8:$AV$8=AO$9)*('P1'!$B$11:$B$190=$B525)*('P1'!$M$11:$AV$190*1))</f>
        <v>0</v>
      </c>
      <c r="AP525" s="68" cm="1">
        <f t="array" ref="AP525">SUMPRODUCT(('P1'!$M$8:$AV$8=AP$9)*('P1'!$B$11:$B$190=$B525)*('P1'!$M$11:$AV$190*1))</f>
        <v>0</v>
      </c>
      <c r="AQ525" s="69" cm="1">
        <f t="array" ref="AQ525">SUMPRODUCT(('P1'!$M$8:$AV$8=AQ$9)*('P1'!$B$11:$B$190=$B525)*('P1'!$M$11:$AV$190*1))</f>
        <v>0</v>
      </c>
      <c r="AR525" s="67" cm="1">
        <f t="array" ref="AR525">SUMPRODUCT(('P1'!$M$8:$AV$8=AR$9)*('P1'!$B$11:$B$190=$B525)*('P1'!$M$11:$AV$190*1))</f>
        <v>0</v>
      </c>
      <c r="AS525" s="68" cm="1">
        <f t="array" ref="AS525">SUMPRODUCT(('P1'!$M$8:$AV$8=AS$9)*('P1'!$B$11:$B$190=$B525)*('P1'!$M$11:$AV$190*1))</f>
        <v>0</v>
      </c>
      <c r="AT525" s="69" cm="1">
        <f t="array" ref="AT525">SUMPRODUCT(('P1'!$M$8:$AV$8=AT$9)*('P1'!$B$11:$B$190=$B525)*('P1'!$M$11:$AV$190*1))</f>
        <v>0</v>
      </c>
      <c r="AU525" s="67" cm="1">
        <f t="array" ref="AU525">SUMPRODUCT(('P1'!$M$8:$AV$8=AU$9)*('P1'!$B$11:$B$190=$B525)*('P1'!$M$11:$AV$190*1))</f>
        <v>0</v>
      </c>
      <c r="AV525" s="68" cm="1">
        <f t="array" ref="AV525">SUMPRODUCT(('P1'!$M$8:$AV$8=AV$9)*('P1'!$B$11:$B$190=$B525)*('P1'!$M$11:$AV$190*1))</f>
        <v>0</v>
      </c>
      <c r="AW525" s="69" cm="1">
        <f t="array" ref="AW525">SUMPRODUCT(('P1'!$M$8:$AV$8=AW$9)*('P1'!$B$11:$B$190=$B525)*('P1'!$M$11:$AV$190*1))</f>
        <v>0</v>
      </c>
      <c r="AX525" s="67" cm="1">
        <f t="array" ref="AX525">SUMPRODUCT(('P1'!$M$8:$AV$8=AX$9)*('P1'!$B$11:$B$190=$B525)*('P1'!$M$11:$AV$190*1))</f>
        <v>0</v>
      </c>
      <c r="AY525" s="68" cm="1">
        <f t="array" ref="AY525">SUMPRODUCT(('P1'!$M$8:$AV$8=AY$9)*('P1'!$B$11:$B$190=$B525)*('P1'!$M$11:$AV$190*1))</f>
        <v>0</v>
      </c>
      <c r="AZ525" s="69" cm="1">
        <f t="array" ref="AZ525">SUMPRODUCT(('P1'!$M$8:$AV$8=AZ$9)*('P1'!$B$11:$B$190=$B525)*('P1'!$M$11:$AV$190*1))</f>
        <v>0</v>
      </c>
      <c r="BA525" s="26"/>
      <c r="BB525" s="381"/>
      <c r="BC525" s="382"/>
      <c r="BD525" s="26"/>
      <c r="BE525" s="381">
        <f t="shared" si="461"/>
        <v>0</v>
      </c>
      <c r="BF525" s="383">
        <f t="shared" si="462"/>
        <v>0</v>
      </c>
      <c r="BG525" s="26"/>
      <c r="BH525" s="381">
        <f t="shared" si="463"/>
        <v>0</v>
      </c>
      <c r="BI525" s="383">
        <f t="shared" si="464"/>
        <v>0</v>
      </c>
    </row>
    <row r="526" spans="2:61" ht="14.5" hidden="1" customHeight="1" outlineLevel="1" x14ac:dyDescent="0.35">
      <c r="B526" s="61" t="s">
        <v>573</v>
      </c>
      <c r="C526" s="62">
        <f>IFERROR(VLOOKUP($B526,'P1'!$B:$AQ,2,FALSE),0)</f>
        <v>0</v>
      </c>
      <c r="D526" s="391">
        <f>IFERROR(VLOOKUP($B526,'P1'!$B:$AQ,3,FALSE),0)</f>
        <v>0</v>
      </c>
      <c r="E526" s="377">
        <f>IFERROR(VLOOKUP($B526,'P1'!$B:$AQ,4,FALSE),0)</f>
        <v>0</v>
      </c>
      <c r="F526" s="376">
        <f>IFERROR(VLOOKUP($B526,'P1'!$B:$AQ,5,FALSE),0)</f>
        <v>0</v>
      </c>
      <c r="G526" s="377">
        <f>IFERROR(VLOOKUP($B526,'P1'!$B:$AQ,6,FALSE),0)</f>
        <v>0</v>
      </c>
      <c r="H526" s="378">
        <f>IFERROR(VLOOKUP($B526,'P1'!$B:$AQ,7,FALSE),0)</f>
        <v>0</v>
      </c>
      <c r="I526" s="379">
        <f>IFERROR(VLOOKUP($B526,'P1'!$B:$AQ,8,FALSE),0)</f>
        <v>0</v>
      </c>
      <c r="J526" s="65">
        <f>IFERROR(VLOOKUP($B526,'P1'!$B:$AQ,9,FALSE),0)</f>
        <v>0</v>
      </c>
      <c r="K526" s="392"/>
      <c r="L526" s="68">
        <f t="shared" si="465"/>
        <v>0</v>
      </c>
      <c r="M526" s="393"/>
      <c r="N526" s="393"/>
      <c r="O526" s="66">
        <f t="shared" si="466"/>
        <v>0</v>
      </c>
      <c r="P526" s="26"/>
      <c r="Q526" s="67" cm="1">
        <f t="array" ref="Q526">SUMPRODUCT(('P1'!$M$8:$AV$8=Q$9)*('P1'!$B$11:$B$190=$B526)*('P1'!$M$11:$AV$190*1))</f>
        <v>0</v>
      </c>
      <c r="R526" s="68" cm="1">
        <f t="array" ref="R526">SUMPRODUCT(('P1'!$M$8:$AV$8=R$9)*('P1'!$B$11:$B$190=$B526)*('P1'!$M$11:$AV$190*1))</f>
        <v>0</v>
      </c>
      <c r="S526" s="69" cm="1">
        <f t="array" ref="S526">SUMPRODUCT(('P1'!$M$8:$AV$8=S$9)*('P1'!$B$11:$B$190=$B526)*('P1'!$M$11:$AV$190*1))</f>
        <v>0</v>
      </c>
      <c r="T526" s="67" cm="1">
        <f t="array" ref="T526">SUMPRODUCT(('P1'!$M$8:$AV$8=T$9)*('P1'!$B$11:$B$190=$B526)*('P1'!$M$11:$AV$190*1))</f>
        <v>0</v>
      </c>
      <c r="U526" s="68" cm="1">
        <f t="array" ref="U526">SUMPRODUCT(('P1'!$M$8:$AV$8=U$9)*('P1'!$B$11:$B$190=$B526)*('P1'!$M$11:$AV$190*1))</f>
        <v>0</v>
      </c>
      <c r="V526" s="69" cm="1">
        <f t="array" ref="V526">SUMPRODUCT(('P1'!$M$8:$AV$8=V$9)*('P1'!$B$11:$B$190=$B526)*('P1'!$M$11:$AV$190*1))</f>
        <v>0</v>
      </c>
      <c r="W526" s="67" cm="1">
        <f t="array" ref="W526">SUMPRODUCT(('P1'!$M$8:$AV$8=W$9)*('P1'!$B$11:$B$190=$B526)*('P1'!$M$11:$AV$190*1))</f>
        <v>0</v>
      </c>
      <c r="X526" s="68" cm="1">
        <f t="array" ref="X526">SUMPRODUCT(('P1'!$M$8:$AV$8=X$9)*('P1'!$B$11:$B$190=$B526)*('P1'!$M$11:$AV$190*1))</f>
        <v>0</v>
      </c>
      <c r="Y526" s="69" cm="1">
        <f t="array" ref="Y526">SUMPRODUCT(('P1'!$M$8:$AV$8=Y$9)*('P1'!$B$11:$B$190=$B526)*('P1'!$M$11:$AV$190*1))</f>
        <v>0</v>
      </c>
      <c r="Z526" s="67" cm="1">
        <f t="array" ref="Z526">SUMPRODUCT(('P1'!$M$8:$AV$8=Z$9)*('P1'!$B$11:$B$190=$B526)*('P1'!$M$11:$AV$190*1))</f>
        <v>0</v>
      </c>
      <c r="AA526" s="68" cm="1">
        <f t="array" ref="AA526">SUMPRODUCT(('P1'!$M$8:$AV$8=AA$9)*('P1'!$B$11:$B$190=$B526)*('P1'!$M$11:$AV$190*1))</f>
        <v>0</v>
      </c>
      <c r="AB526" s="69" cm="1">
        <f t="array" ref="AB526">SUMPRODUCT(('P1'!$M$8:$AV$8=AB$9)*('P1'!$B$11:$B$190=$B526)*('P1'!$M$11:$AV$190*1))</f>
        <v>0</v>
      </c>
      <c r="AC526" s="67" cm="1">
        <f t="array" ref="AC526">SUMPRODUCT(('P1'!$M$8:$AV$8=AC$9)*('P1'!$B$11:$B$190=$B526)*('P1'!$M$11:$AV$190*1))</f>
        <v>0</v>
      </c>
      <c r="AD526" s="68" cm="1">
        <f t="array" ref="AD526">SUMPRODUCT(('P1'!$M$8:$AV$8=AD$9)*('P1'!$B$11:$B$190=$B526)*('P1'!$M$11:$AV$190*1))</f>
        <v>0</v>
      </c>
      <c r="AE526" s="69" cm="1">
        <f t="array" ref="AE526">SUMPRODUCT(('P1'!$M$8:$AV$8=AE$9)*('P1'!$B$11:$B$190=$B526)*('P1'!$M$11:$AV$190*1))</f>
        <v>0</v>
      </c>
      <c r="AF526" s="67" cm="1">
        <f t="array" ref="AF526">SUMPRODUCT(('P1'!$M$8:$AV$8=AF$9)*('P1'!$B$11:$B$190=$B526)*('P1'!$M$11:$AV$190*1))</f>
        <v>0</v>
      </c>
      <c r="AG526" s="68" cm="1">
        <f t="array" ref="AG526">SUMPRODUCT(('P1'!$M$8:$AV$8=AG$9)*('P1'!$B$11:$B$190=$B526)*('P1'!$M$11:$AV$190*1))</f>
        <v>0</v>
      </c>
      <c r="AH526" s="69" cm="1">
        <f t="array" ref="AH526">SUMPRODUCT(('P1'!$M$8:$AV$8=AH$9)*('P1'!$B$11:$B$190=$B526)*('P1'!$M$11:$AV$190*1))</f>
        <v>0</v>
      </c>
      <c r="AI526" s="67" cm="1">
        <f t="array" ref="AI526">SUMPRODUCT(('P1'!$M$8:$AV$8=AI$9)*('P1'!$B$11:$B$190=$B526)*('P1'!$M$11:$AV$190*1))</f>
        <v>0</v>
      </c>
      <c r="AJ526" s="68" cm="1">
        <f t="array" ref="AJ526">SUMPRODUCT(('P1'!$M$8:$AV$8=AJ$9)*('P1'!$B$11:$B$190=$B526)*('P1'!$M$11:$AV$190*1))</f>
        <v>0</v>
      </c>
      <c r="AK526" s="69" cm="1">
        <f t="array" ref="AK526">SUMPRODUCT(('P1'!$M$8:$AV$8=AK$9)*('P1'!$B$11:$B$190=$B526)*('P1'!$M$11:$AV$190*1))</f>
        <v>0</v>
      </c>
      <c r="AL526" s="67" cm="1">
        <f t="array" ref="AL526">SUMPRODUCT(('P1'!$M$8:$AV$8=AL$9)*('P1'!$B$11:$B$190=$B526)*('P1'!$M$11:$AV$190*1))</f>
        <v>0</v>
      </c>
      <c r="AM526" s="68" cm="1">
        <f t="array" ref="AM526">SUMPRODUCT(('P1'!$M$8:$AV$8=AM$9)*('P1'!$B$11:$B$190=$B526)*('P1'!$M$11:$AV$190*1))</f>
        <v>0</v>
      </c>
      <c r="AN526" s="69" cm="1">
        <f t="array" ref="AN526">SUMPRODUCT(('P1'!$M$8:$AV$8=AN$9)*('P1'!$B$11:$B$190=$B526)*('P1'!$M$11:$AV$190*1))</f>
        <v>0</v>
      </c>
      <c r="AO526" s="67" cm="1">
        <f t="array" ref="AO526">SUMPRODUCT(('P1'!$M$8:$AV$8=AO$9)*('P1'!$B$11:$B$190=$B526)*('P1'!$M$11:$AV$190*1))</f>
        <v>0</v>
      </c>
      <c r="AP526" s="68" cm="1">
        <f t="array" ref="AP526">SUMPRODUCT(('P1'!$M$8:$AV$8=AP$9)*('P1'!$B$11:$B$190=$B526)*('P1'!$M$11:$AV$190*1))</f>
        <v>0</v>
      </c>
      <c r="AQ526" s="69" cm="1">
        <f t="array" ref="AQ526">SUMPRODUCT(('P1'!$M$8:$AV$8=AQ$9)*('P1'!$B$11:$B$190=$B526)*('P1'!$M$11:$AV$190*1))</f>
        <v>0</v>
      </c>
      <c r="AR526" s="67" cm="1">
        <f t="array" ref="AR526">SUMPRODUCT(('P1'!$M$8:$AV$8=AR$9)*('P1'!$B$11:$B$190=$B526)*('P1'!$M$11:$AV$190*1))</f>
        <v>0</v>
      </c>
      <c r="AS526" s="68" cm="1">
        <f t="array" ref="AS526">SUMPRODUCT(('P1'!$M$8:$AV$8=AS$9)*('P1'!$B$11:$B$190=$B526)*('P1'!$M$11:$AV$190*1))</f>
        <v>0</v>
      </c>
      <c r="AT526" s="69" cm="1">
        <f t="array" ref="AT526">SUMPRODUCT(('P1'!$M$8:$AV$8=AT$9)*('P1'!$B$11:$B$190=$B526)*('P1'!$M$11:$AV$190*1))</f>
        <v>0</v>
      </c>
      <c r="AU526" s="67" cm="1">
        <f t="array" ref="AU526">SUMPRODUCT(('P1'!$M$8:$AV$8=AU$9)*('P1'!$B$11:$B$190=$B526)*('P1'!$M$11:$AV$190*1))</f>
        <v>0</v>
      </c>
      <c r="AV526" s="68" cm="1">
        <f t="array" ref="AV526">SUMPRODUCT(('P1'!$M$8:$AV$8=AV$9)*('P1'!$B$11:$B$190=$B526)*('P1'!$M$11:$AV$190*1))</f>
        <v>0</v>
      </c>
      <c r="AW526" s="69" cm="1">
        <f t="array" ref="AW526">SUMPRODUCT(('P1'!$M$8:$AV$8=AW$9)*('P1'!$B$11:$B$190=$B526)*('P1'!$M$11:$AV$190*1))</f>
        <v>0</v>
      </c>
      <c r="AX526" s="67" cm="1">
        <f t="array" ref="AX526">SUMPRODUCT(('P1'!$M$8:$AV$8=AX$9)*('P1'!$B$11:$B$190=$B526)*('P1'!$M$11:$AV$190*1))</f>
        <v>0</v>
      </c>
      <c r="AY526" s="68" cm="1">
        <f t="array" ref="AY526">SUMPRODUCT(('P1'!$M$8:$AV$8=AY$9)*('P1'!$B$11:$B$190=$B526)*('P1'!$M$11:$AV$190*1))</f>
        <v>0</v>
      </c>
      <c r="AZ526" s="69" cm="1">
        <f t="array" ref="AZ526">SUMPRODUCT(('P1'!$M$8:$AV$8=AZ$9)*('P1'!$B$11:$B$190=$B526)*('P1'!$M$11:$AV$190*1))</f>
        <v>0</v>
      </c>
      <c r="BA526" s="26"/>
      <c r="BB526" s="381"/>
      <c r="BC526" s="382"/>
      <c r="BD526" s="26"/>
      <c r="BE526" s="381">
        <f t="shared" si="461"/>
        <v>0</v>
      </c>
      <c r="BF526" s="383">
        <f t="shared" si="462"/>
        <v>0</v>
      </c>
      <c r="BG526" s="26"/>
      <c r="BH526" s="381">
        <f t="shared" si="463"/>
        <v>0</v>
      </c>
      <c r="BI526" s="383">
        <f t="shared" si="464"/>
        <v>0</v>
      </c>
    </row>
    <row r="527" spans="2:61" ht="14.5" hidden="1" customHeight="1" outlineLevel="1" x14ac:dyDescent="0.35">
      <c r="B527" s="61" t="s">
        <v>574</v>
      </c>
      <c r="C527" s="62">
        <f>IFERROR(VLOOKUP($B527,'P1'!$B:$AQ,2,FALSE),0)</f>
        <v>0</v>
      </c>
      <c r="D527" s="391">
        <f>IFERROR(VLOOKUP($B527,'P1'!$B:$AQ,3,FALSE),0)</f>
        <v>0</v>
      </c>
      <c r="E527" s="377">
        <f>IFERROR(VLOOKUP($B527,'P1'!$B:$AQ,4,FALSE),0)</f>
        <v>0</v>
      </c>
      <c r="F527" s="376">
        <f>IFERROR(VLOOKUP($B527,'P1'!$B:$AQ,5,FALSE),0)</f>
        <v>0</v>
      </c>
      <c r="G527" s="377">
        <f>IFERROR(VLOOKUP($B527,'P1'!$B:$AQ,6,FALSE),0)</f>
        <v>0</v>
      </c>
      <c r="H527" s="378">
        <f>IFERROR(VLOOKUP($B527,'P1'!$B:$AQ,7,FALSE),0)</f>
        <v>0</v>
      </c>
      <c r="I527" s="379">
        <f>IFERROR(VLOOKUP($B527,'P1'!$B:$AQ,8,FALSE),0)</f>
        <v>0</v>
      </c>
      <c r="J527" s="65">
        <f>IFERROR(VLOOKUP($B527,'P1'!$B:$AQ,9,FALSE),0)</f>
        <v>0</v>
      </c>
      <c r="K527" s="392"/>
      <c r="L527" s="68">
        <f t="shared" si="465"/>
        <v>0</v>
      </c>
      <c r="M527" s="393"/>
      <c r="N527" s="393"/>
      <c r="O527" s="66">
        <f t="shared" si="466"/>
        <v>0</v>
      </c>
      <c r="P527" s="26"/>
      <c r="Q527" s="67" cm="1">
        <f t="array" ref="Q527">SUMPRODUCT(('P1'!$M$8:$AV$8=Q$9)*('P1'!$B$11:$B$190=$B527)*('P1'!$M$11:$AV$190*1))</f>
        <v>0</v>
      </c>
      <c r="R527" s="68" cm="1">
        <f t="array" ref="R527">SUMPRODUCT(('P1'!$M$8:$AV$8=R$9)*('P1'!$B$11:$B$190=$B527)*('P1'!$M$11:$AV$190*1))</f>
        <v>0</v>
      </c>
      <c r="S527" s="69" cm="1">
        <f t="array" ref="S527">SUMPRODUCT(('P1'!$M$8:$AV$8=S$9)*('P1'!$B$11:$B$190=$B527)*('P1'!$M$11:$AV$190*1))</f>
        <v>0</v>
      </c>
      <c r="T527" s="67" cm="1">
        <f t="array" ref="T527">SUMPRODUCT(('P1'!$M$8:$AV$8=T$9)*('P1'!$B$11:$B$190=$B527)*('P1'!$M$11:$AV$190*1))</f>
        <v>0</v>
      </c>
      <c r="U527" s="68" cm="1">
        <f t="array" ref="U527">SUMPRODUCT(('P1'!$M$8:$AV$8=U$9)*('P1'!$B$11:$B$190=$B527)*('P1'!$M$11:$AV$190*1))</f>
        <v>0</v>
      </c>
      <c r="V527" s="69" cm="1">
        <f t="array" ref="V527">SUMPRODUCT(('P1'!$M$8:$AV$8=V$9)*('P1'!$B$11:$B$190=$B527)*('P1'!$M$11:$AV$190*1))</f>
        <v>0</v>
      </c>
      <c r="W527" s="67" cm="1">
        <f t="array" ref="W527">SUMPRODUCT(('P1'!$M$8:$AV$8=W$9)*('P1'!$B$11:$B$190=$B527)*('P1'!$M$11:$AV$190*1))</f>
        <v>0</v>
      </c>
      <c r="X527" s="68" cm="1">
        <f t="array" ref="X527">SUMPRODUCT(('P1'!$M$8:$AV$8=X$9)*('P1'!$B$11:$B$190=$B527)*('P1'!$M$11:$AV$190*1))</f>
        <v>0</v>
      </c>
      <c r="Y527" s="69" cm="1">
        <f t="array" ref="Y527">SUMPRODUCT(('P1'!$M$8:$AV$8=Y$9)*('P1'!$B$11:$B$190=$B527)*('P1'!$M$11:$AV$190*1))</f>
        <v>0</v>
      </c>
      <c r="Z527" s="67" cm="1">
        <f t="array" ref="Z527">SUMPRODUCT(('P1'!$M$8:$AV$8=Z$9)*('P1'!$B$11:$B$190=$B527)*('P1'!$M$11:$AV$190*1))</f>
        <v>0</v>
      </c>
      <c r="AA527" s="68" cm="1">
        <f t="array" ref="AA527">SUMPRODUCT(('P1'!$M$8:$AV$8=AA$9)*('P1'!$B$11:$B$190=$B527)*('P1'!$M$11:$AV$190*1))</f>
        <v>0</v>
      </c>
      <c r="AB527" s="69" cm="1">
        <f t="array" ref="AB527">SUMPRODUCT(('P1'!$M$8:$AV$8=AB$9)*('P1'!$B$11:$B$190=$B527)*('P1'!$M$11:$AV$190*1))</f>
        <v>0</v>
      </c>
      <c r="AC527" s="67" cm="1">
        <f t="array" ref="AC527">SUMPRODUCT(('P1'!$M$8:$AV$8=AC$9)*('P1'!$B$11:$B$190=$B527)*('P1'!$M$11:$AV$190*1))</f>
        <v>0</v>
      </c>
      <c r="AD527" s="68" cm="1">
        <f t="array" ref="AD527">SUMPRODUCT(('P1'!$M$8:$AV$8=AD$9)*('P1'!$B$11:$B$190=$B527)*('P1'!$M$11:$AV$190*1))</f>
        <v>0</v>
      </c>
      <c r="AE527" s="69" cm="1">
        <f t="array" ref="AE527">SUMPRODUCT(('P1'!$M$8:$AV$8=AE$9)*('P1'!$B$11:$B$190=$B527)*('P1'!$M$11:$AV$190*1))</f>
        <v>0</v>
      </c>
      <c r="AF527" s="67" cm="1">
        <f t="array" ref="AF527">SUMPRODUCT(('P1'!$M$8:$AV$8=AF$9)*('P1'!$B$11:$B$190=$B527)*('P1'!$M$11:$AV$190*1))</f>
        <v>0</v>
      </c>
      <c r="AG527" s="68" cm="1">
        <f t="array" ref="AG527">SUMPRODUCT(('P1'!$M$8:$AV$8=AG$9)*('P1'!$B$11:$B$190=$B527)*('P1'!$M$11:$AV$190*1))</f>
        <v>0</v>
      </c>
      <c r="AH527" s="69" cm="1">
        <f t="array" ref="AH527">SUMPRODUCT(('P1'!$M$8:$AV$8=AH$9)*('P1'!$B$11:$B$190=$B527)*('P1'!$M$11:$AV$190*1))</f>
        <v>0</v>
      </c>
      <c r="AI527" s="67" cm="1">
        <f t="array" ref="AI527">SUMPRODUCT(('P1'!$M$8:$AV$8=AI$9)*('P1'!$B$11:$B$190=$B527)*('P1'!$M$11:$AV$190*1))</f>
        <v>0</v>
      </c>
      <c r="AJ527" s="68" cm="1">
        <f t="array" ref="AJ527">SUMPRODUCT(('P1'!$M$8:$AV$8=AJ$9)*('P1'!$B$11:$B$190=$B527)*('P1'!$M$11:$AV$190*1))</f>
        <v>0</v>
      </c>
      <c r="AK527" s="69" cm="1">
        <f t="array" ref="AK527">SUMPRODUCT(('P1'!$M$8:$AV$8=AK$9)*('P1'!$B$11:$B$190=$B527)*('P1'!$M$11:$AV$190*1))</f>
        <v>0</v>
      </c>
      <c r="AL527" s="67" cm="1">
        <f t="array" ref="AL527">SUMPRODUCT(('P1'!$M$8:$AV$8=AL$9)*('P1'!$B$11:$B$190=$B527)*('P1'!$M$11:$AV$190*1))</f>
        <v>0</v>
      </c>
      <c r="AM527" s="68" cm="1">
        <f t="array" ref="AM527">SUMPRODUCT(('P1'!$M$8:$AV$8=AM$9)*('P1'!$B$11:$B$190=$B527)*('P1'!$M$11:$AV$190*1))</f>
        <v>0</v>
      </c>
      <c r="AN527" s="69" cm="1">
        <f t="array" ref="AN527">SUMPRODUCT(('P1'!$M$8:$AV$8=AN$9)*('P1'!$B$11:$B$190=$B527)*('P1'!$M$11:$AV$190*1))</f>
        <v>0</v>
      </c>
      <c r="AO527" s="67" cm="1">
        <f t="array" ref="AO527">SUMPRODUCT(('P1'!$M$8:$AV$8=AO$9)*('P1'!$B$11:$B$190=$B527)*('P1'!$M$11:$AV$190*1))</f>
        <v>0</v>
      </c>
      <c r="AP527" s="68" cm="1">
        <f t="array" ref="AP527">SUMPRODUCT(('P1'!$M$8:$AV$8=AP$9)*('P1'!$B$11:$B$190=$B527)*('P1'!$M$11:$AV$190*1))</f>
        <v>0</v>
      </c>
      <c r="AQ527" s="69" cm="1">
        <f t="array" ref="AQ527">SUMPRODUCT(('P1'!$M$8:$AV$8=AQ$9)*('P1'!$B$11:$B$190=$B527)*('P1'!$M$11:$AV$190*1))</f>
        <v>0</v>
      </c>
      <c r="AR527" s="67" cm="1">
        <f t="array" ref="AR527">SUMPRODUCT(('P1'!$M$8:$AV$8=AR$9)*('P1'!$B$11:$B$190=$B527)*('P1'!$M$11:$AV$190*1))</f>
        <v>0</v>
      </c>
      <c r="AS527" s="68" cm="1">
        <f t="array" ref="AS527">SUMPRODUCT(('P1'!$M$8:$AV$8=AS$9)*('P1'!$B$11:$B$190=$B527)*('P1'!$M$11:$AV$190*1))</f>
        <v>0</v>
      </c>
      <c r="AT527" s="69" cm="1">
        <f t="array" ref="AT527">SUMPRODUCT(('P1'!$M$8:$AV$8=AT$9)*('P1'!$B$11:$B$190=$B527)*('P1'!$M$11:$AV$190*1))</f>
        <v>0</v>
      </c>
      <c r="AU527" s="67" cm="1">
        <f t="array" ref="AU527">SUMPRODUCT(('P1'!$M$8:$AV$8=AU$9)*('P1'!$B$11:$B$190=$B527)*('P1'!$M$11:$AV$190*1))</f>
        <v>0</v>
      </c>
      <c r="AV527" s="68" cm="1">
        <f t="array" ref="AV527">SUMPRODUCT(('P1'!$M$8:$AV$8=AV$9)*('P1'!$B$11:$B$190=$B527)*('P1'!$M$11:$AV$190*1))</f>
        <v>0</v>
      </c>
      <c r="AW527" s="69" cm="1">
        <f t="array" ref="AW527">SUMPRODUCT(('P1'!$M$8:$AV$8=AW$9)*('P1'!$B$11:$B$190=$B527)*('P1'!$M$11:$AV$190*1))</f>
        <v>0</v>
      </c>
      <c r="AX527" s="67" cm="1">
        <f t="array" ref="AX527">SUMPRODUCT(('P1'!$M$8:$AV$8=AX$9)*('P1'!$B$11:$B$190=$B527)*('P1'!$M$11:$AV$190*1))</f>
        <v>0</v>
      </c>
      <c r="AY527" s="68" cm="1">
        <f t="array" ref="AY527">SUMPRODUCT(('P1'!$M$8:$AV$8=AY$9)*('P1'!$B$11:$B$190=$B527)*('P1'!$M$11:$AV$190*1))</f>
        <v>0</v>
      </c>
      <c r="AZ527" s="69" cm="1">
        <f t="array" ref="AZ527">SUMPRODUCT(('P1'!$M$8:$AV$8=AZ$9)*('P1'!$B$11:$B$190=$B527)*('P1'!$M$11:$AV$190*1))</f>
        <v>0</v>
      </c>
      <c r="BA527" s="26"/>
      <c r="BB527" s="381"/>
      <c r="BC527" s="382"/>
      <c r="BD527" s="26"/>
      <c r="BE527" s="381">
        <f t="shared" si="461"/>
        <v>0</v>
      </c>
      <c r="BF527" s="383">
        <f t="shared" si="462"/>
        <v>0</v>
      </c>
      <c r="BG527" s="26"/>
      <c r="BH527" s="381">
        <f t="shared" si="463"/>
        <v>0</v>
      </c>
      <c r="BI527" s="383">
        <f t="shared" si="464"/>
        <v>0</v>
      </c>
    </row>
    <row r="528" spans="2:61" ht="14.5" hidden="1" customHeight="1" outlineLevel="1" x14ac:dyDescent="0.35">
      <c r="B528" s="61" t="s">
        <v>575</v>
      </c>
      <c r="C528" s="62">
        <f>IFERROR(VLOOKUP($B528,'P1'!$B:$AQ,2,FALSE),0)</f>
        <v>0</v>
      </c>
      <c r="D528" s="391">
        <f>IFERROR(VLOOKUP($B528,'P1'!$B:$AQ,3,FALSE),0)</f>
        <v>0</v>
      </c>
      <c r="E528" s="377">
        <f>IFERROR(VLOOKUP($B528,'P1'!$B:$AQ,4,FALSE),0)</f>
        <v>0</v>
      </c>
      <c r="F528" s="376">
        <f>IFERROR(VLOOKUP($B528,'P1'!$B:$AQ,5,FALSE),0)</f>
        <v>0</v>
      </c>
      <c r="G528" s="377">
        <f>IFERROR(VLOOKUP($B528,'P1'!$B:$AQ,6,FALSE),0)</f>
        <v>0</v>
      </c>
      <c r="H528" s="378">
        <f>IFERROR(VLOOKUP($B528,'P1'!$B:$AQ,7,FALSE),0)</f>
        <v>0</v>
      </c>
      <c r="I528" s="379">
        <f>IFERROR(VLOOKUP($B528,'P1'!$B:$AQ,8,FALSE),0)</f>
        <v>0</v>
      </c>
      <c r="J528" s="65">
        <f>IFERROR(VLOOKUP($B528,'P1'!$B:$AQ,9,FALSE),0)</f>
        <v>0</v>
      </c>
      <c r="K528" s="392"/>
      <c r="L528" s="68">
        <f t="shared" si="465"/>
        <v>0</v>
      </c>
      <c r="M528" s="393"/>
      <c r="N528" s="393"/>
      <c r="O528" s="66">
        <f t="shared" si="466"/>
        <v>0</v>
      </c>
      <c r="P528" s="26"/>
      <c r="Q528" s="67" cm="1">
        <f t="array" ref="Q528">SUMPRODUCT(('P1'!$M$8:$AV$8=Q$9)*('P1'!$B$11:$B$190=$B528)*('P1'!$M$11:$AV$190*1))</f>
        <v>0</v>
      </c>
      <c r="R528" s="68" cm="1">
        <f t="array" ref="R528">SUMPRODUCT(('P1'!$M$8:$AV$8=R$9)*('P1'!$B$11:$B$190=$B528)*('P1'!$M$11:$AV$190*1))</f>
        <v>0</v>
      </c>
      <c r="S528" s="69" cm="1">
        <f t="array" ref="S528">SUMPRODUCT(('P1'!$M$8:$AV$8=S$9)*('P1'!$B$11:$B$190=$B528)*('P1'!$M$11:$AV$190*1))</f>
        <v>0</v>
      </c>
      <c r="T528" s="67" cm="1">
        <f t="array" ref="T528">SUMPRODUCT(('P1'!$M$8:$AV$8=T$9)*('P1'!$B$11:$B$190=$B528)*('P1'!$M$11:$AV$190*1))</f>
        <v>0</v>
      </c>
      <c r="U528" s="68" cm="1">
        <f t="array" ref="U528">SUMPRODUCT(('P1'!$M$8:$AV$8=U$9)*('P1'!$B$11:$B$190=$B528)*('P1'!$M$11:$AV$190*1))</f>
        <v>0</v>
      </c>
      <c r="V528" s="69" cm="1">
        <f t="array" ref="V528">SUMPRODUCT(('P1'!$M$8:$AV$8=V$9)*('P1'!$B$11:$B$190=$B528)*('P1'!$M$11:$AV$190*1))</f>
        <v>0</v>
      </c>
      <c r="W528" s="67" cm="1">
        <f t="array" ref="W528">SUMPRODUCT(('P1'!$M$8:$AV$8=W$9)*('P1'!$B$11:$B$190=$B528)*('P1'!$M$11:$AV$190*1))</f>
        <v>0</v>
      </c>
      <c r="X528" s="68" cm="1">
        <f t="array" ref="X528">SUMPRODUCT(('P1'!$M$8:$AV$8=X$9)*('P1'!$B$11:$B$190=$B528)*('P1'!$M$11:$AV$190*1))</f>
        <v>0</v>
      </c>
      <c r="Y528" s="69" cm="1">
        <f t="array" ref="Y528">SUMPRODUCT(('P1'!$M$8:$AV$8=Y$9)*('P1'!$B$11:$B$190=$B528)*('P1'!$M$11:$AV$190*1))</f>
        <v>0</v>
      </c>
      <c r="Z528" s="67" cm="1">
        <f t="array" ref="Z528">SUMPRODUCT(('P1'!$M$8:$AV$8=Z$9)*('P1'!$B$11:$B$190=$B528)*('P1'!$M$11:$AV$190*1))</f>
        <v>0</v>
      </c>
      <c r="AA528" s="68" cm="1">
        <f t="array" ref="AA528">SUMPRODUCT(('P1'!$M$8:$AV$8=AA$9)*('P1'!$B$11:$B$190=$B528)*('P1'!$M$11:$AV$190*1))</f>
        <v>0</v>
      </c>
      <c r="AB528" s="69" cm="1">
        <f t="array" ref="AB528">SUMPRODUCT(('P1'!$M$8:$AV$8=AB$9)*('P1'!$B$11:$B$190=$B528)*('P1'!$M$11:$AV$190*1))</f>
        <v>0</v>
      </c>
      <c r="AC528" s="67" cm="1">
        <f t="array" ref="AC528">SUMPRODUCT(('P1'!$M$8:$AV$8=AC$9)*('P1'!$B$11:$B$190=$B528)*('P1'!$M$11:$AV$190*1))</f>
        <v>0</v>
      </c>
      <c r="AD528" s="68" cm="1">
        <f t="array" ref="AD528">SUMPRODUCT(('P1'!$M$8:$AV$8=AD$9)*('P1'!$B$11:$B$190=$B528)*('P1'!$M$11:$AV$190*1))</f>
        <v>0</v>
      </c>
      <c r="AE528" s="69" cm="1">
        <f t="array" ref="AE528">SUMPRODUCT(('P1'!$M$8:$AV$8=AE$9)*('P1'!$B$11:$B$190=$B528)*('P1'!$M$11:$AV$190*1))</f>
        <v>0</v>
      </c>
      <c r="AF528" s="67" cm="1">
        <f t="array" ref="AF528">SUMPRODUCT(('P1'!$M$8:$AV$8=AF$9)*('P1'!$B$11:$B$190=$B528)*('P1'!$M$11:$AV$190*1))</f>
        <v>0</v>
      </c>
      <c r="AG528" s="68" cm="1">
        <f t="array" ref="AG528">SUMPRODUCT(('P1'!$M$8:$AV$8=AG$9)*('P1'!$B$11:$B$190=$B528)*('P1'!$M$11:$AV$190*1))</f>
        <v>0</v>
      </c>
      <c r="AH528" s="69" cm="1">
        <f t="array" ref="AH528">SUMPRODUCT(('P1'!$M$8:$AV$8=AH$9)*('P1'!$B$11:$B$190=$B528)*('P1'!$M$11:$AV$190*1))</f>
        <v>0</v>
      </c>
      <c r="AI528" s="67" cm="1">
        <f t="array" ref="AI528">SUMPRODUCT(('P1'!$M$8:$AV$8=AI$9)*('P1'!$B$11:$B$190=$B528)*('P1'!$M$11:$AV$190*1))</f>
        <v>0</v>
      </c>
      <c r="AJ528" s="68" cm="1">
        <f t="array" ref="AJ528">SUMPRODUCT(('P1'!$M$8:$AV$8=AJ$9)*('P1'!$B$11:$B$190=$B528)*('P1'!$M$11:$AV$190*1))</f>
        <v>0</v>
      </c>
      <c r="AK528" s="69" cm="1">
        <f t="array" ref="AK528">SUMPRODUCT(('P1'!$M$8:$AV$8=AK$9)*('P1'!$B$11:$B$190=$B528)*('P1'!$M$11:$AV$190*1))</f>
        <v>0</v>
      </c>
      <c r="AL528" s="67" cm="1">
        <f t="array" ref="AL528">SUMPRODUCT(('P1'!$M$8:$AV$8=AL$9)*('P1'!$B$11:$B$190=$B528)*('P1'!$M$11:$AV$190*1))</f>
        <v>0</v>
      </c>
      <c r="AM528" s="68" cm="1">
        <f t="array" ref="AM528">SUMPRODUCT(('P1'!$M$8:$AV$8=AM$9)*('P1'!$B$11:$B$190=$B528)*('P1'!$M$11:$AV$190*1))</f>
        <v>0</v>
      </c>
      <c r="AN528" s="69" cm="1">
        <f t="array" ref="AN528">SUMPRODUCT(('P1'!$M$8:$AV$8=AN$9)*('P1'!$B$11:$B$190=$B528)*('P1'!$M$11:$AV$190*1))</f>
        <v>0</v>
      </c>
      <c r="AO528" s="67" cm="1">
        <f t="array" ref="AO528">SUMPRODUCT(('P1'!$M$8:$AV$8=AO$9)*('P1'!$B$11:$B$190=$B528)*('P1'!$M$11:$AV$190*1))</f>
        <v>0</v>
      </c>
      <c r="AP528" s="68" cm="1">
        <f t="array" ref="AP528">SUMPRODUCT(('P1'!$M$8:$AV$8=AP$9)*('P1'!$B$11:$B$190=$B528)*('P1'!$M$11:$AV$190*1))</f>
        <v>0</v>
      </c>
      <c r="AQ528" s="69" cm="1">
        <f t="array" ref="AQ528">SUMPRODUCT(('P1'!$M$8:$AV$8=AQ$9)*('P1'!$B$11:$B$190=$B528)*('P1'!$M$11:$AV$190*1))</f>
        <v>0</v>
      </c>
      <c r="AR528" s="67" cm="1">
        <f t="array" ref="AR528">SUMPRODUCT(('P1'!$M$8:$AV$8=AR$9)*('P1'!$B$11:$B$190=$B528)*('P1'!$M$11:$AV$190*1))</f>
        <v>0</v>
      </c>
      <c r="AS528" s="68" cm="1">
        <f t="array" ref="AS528">SUMPRODUCT(('P1'!$M$8:$AV$8=AS$9)*('P1'!$B$11:$B$190=$B528)*('P1'!$M$11:$AV$190*1))</f>
        <v>0</v>
      </c>
      <c r="AT528" s="69" cm="1">
        <f t="array" ref="AT528">SUMPRODUCT(('P1'!$M$8:$AV$8=AT$9)*('P1'!$B$11:$B$190=$B528)*('P1'!$M$11:$AV$190*1))</f>
        <v>0</v>
      </c>
      <c r="AU528" s="67" cm="1">
        <f t="array" ref="AU528">SUMPRODUCT(('P1'!$M$8:$AV$8=AU$9)*('P1'!$B$11:$B$190=$B528)*('P1'!$M$11:$AV$190*1))</f>
        <v>0</v>
      </c>
      <c r="AV528" s="68" cm="1">
        <f t="array" ref="AV528">SUMPRODUCT(('P1'!$M$8:$AV$8=AV$9)*('P1'!$B$11:$B$190=$B528)*('P1'!$M$11:$AV$190*1))</f>
        <v>0</v>
      </c>
      <c r="AW528" s="69" cm="1">
        <f t="array" ref="AW528">SUMPRODUCT(('P1'!$M$8:$AV$8=AW$9)*('P1'!$B$11:$B$190=$B528)*('P1'!$M$11:$AV$190*1))</f>
        <v>0</v>
      </c>
      <c r="AX528" s="67" cm="1">
        <f t="array" ref="AX528">SUMPRODUCT(('P1'!$M$8:$AV$8=AX$9)*('P1'!$B$11:$B$190=$B528)*('P1'!$M$11:$AV$190*1))</f>
        <v>0</v>
      </c>
      <c r="AY528" s="68" cm="1">
        <f t="array" ref="AY528">SUMPRODUCT(('P1'!$M$8:$AV$8=AY$9)*('P1'!$B$11:$B$190=$B528)*('P1'!$M$11:$AV$190*1))</f>
        <v>0</v>
      </c>
      <c r="AZ528" s="69" cm="1">
        <f t="array" ref="AZ528">SUMPRODUCT(('P1'!$M$8:$AV$8=AZ$9)*('P1'!$B$11:$B$190=$B528)*('P1'!$M$11:$AV$190*1))</f>
        <v>0</v>
      </c>
      <c r="BA528" s="26"/>
      <c r="BB528" s="381"/>
      <c r="BC528" s="382"/>
      <c r="BD528" s="26"/>
      <c r="BE528" s="381">
        <f t="shared" si="461"/>
        <v>0</v>
      </c>
      <c r="BF528" s="383">
        <f t="shared" si="462"/>
        <v>0</v>
      </c>
      <c r="BG528" s="26"/>
      <c r="BH528" s="381">
        <f t="shared" si="463"/>
        <v>0</v>
      </c>
      <c r="BI528" s="383">
        <f t="shared" si="464"/>
        <v>0</v>
      </c>
    </row>
    <row r="529" spans="2:61" ht="12" hidden="1" customHeight="1" outlineLevel="1" x14ac:dyDescent="0.35">
      <c r="B529" s="61" t="s">
        <v>576</v>
      </c>
      <c r="C529" s="62">
        <f>IFERROR(VLOOKUP($B529,'P1'!$B:$AQ,2,FALSE),0)</f>
        <v>0</v>
      </c>
      <c r="D529" s="391">
        <f>IFERROR(VLOOKUP($B529,'P1'!$B:$AQ,3,FALSE),0)</f>
        <v>0</v>
      </c>
      <c r="E529" s="377">
        <f>IFERROR(VLOOKUP($B529,'P1'!$B:$AQ,4,FALSE),0)</f>
        <v>0</v>
      </c>
      <c r="F529" s="376">
        <f>IFERROR(VLOOKUP($B529,'P1'!$B:$AQ,5,FALSE),0)</f>
        <v>0</v>
      </c>
      <c r="G529" s="377">
        <f>IFERROR(VLOOKUP($B529,'P1'!$B:$AQ,6,FALSE),0)</f>
        <v>0</v>
      </c>
      <c r="H529" s="378">
        <f>IFERROR(VLOOKUP($B529,'P1'!$B:$AQ,7,FALSE),0)</f>
        <v>0</v>
      </c>
      <c r="I529" s="379">
        <f>IFERROR(VLOOKUP($B529,'P1'!$B:$AQ,8,FALSE),0)</f>
        <v>0</v>
      </c>
      <c r="J529" s="65">
        <f>IFERROR(VLOOKUP($B529,'P1'!$B:$AQ,9,FALSE),0)</f>
        <v>0</v>
      </c>
      <c r="K529" s="392"/>
      <c r="L529" s="68">
        <f t="shared" si="465"/>
        <v>0</v>
      </c>
      <c r="M529" s="393"/>
      <c r="N529" s="393"/>
      <c r="O529" s="66">
        <f t="shared" si="466"/>
        <v>0</v>
      </c>
      <c r="P529" s="26"/>
      <c r="Q529" s="67" cm="1">
        <f t="array" ref="Q529">SUMPRODUCT(('P1'!$M$8:$AV$8=Q$9)*('P1'!$B$11:$B$190=$B529)*('P1'!$M$11:$AV$190*1))</f>
        <v>0</v>
      </c>
      <c r="R529" s="68" cm="1">
        <f t="array" ref="R529">SUMPRODUCT(('P1'!$M$8:$AV$8=R$9)*('P1'!$B$11:$B$190=$B529)*('P1'!$M$11:$AV$190*1))</f>
        <v>0</v>
      </c>
      <c r="S529" s="69" cm="1">
        <f t="array" ref="S529">SUMPRODUCT(('P1'!$M$8:$AV$8=S$9)*('P1'!$B$11:$B$190=$B529)*('P1'!$M$11:$AV$190*1))</f>
        <v>0</v>
      </c>
      <c r="T529" s="67" cm="1">
        <f t="array" ref="T529">SUMPRODUCT(('P1'!$M$8:$AV$8=T$9)*('P1'!$B$11:$B$190=$B529)*('P1'!$M$11:$AV$190*1))</f>
        <v>0</v>
      </c>
      <c r="U529" s="68" cm="1">
        <f t="array" ref="U529">SUMPRODUCT(('P1'!$M$8:$AV$8=U$9)*('P1'!$B$11:$B$190=$B529)*('P1'!$M$11:$AV$190*1))</f>
        <v>0</v>
      </c>
      <c r="V529" s="69" cm="1">
        <f t="array" ref="V529">SUMPRODUCT(('P1'!$M$8:$AV$8=V$9)*('P1'!$B$11:$B$190=$B529)*('P1'!$M$11:$AV$190*1))</f>
        <v>0</v>
      </c>
      <c r="W529" s="67" cm="1">
        <f t="array" ref="W529">SUMPRODUCT(('P1'!$M$8:$AV$8=W$9)*('P1'!$B$11:$B$190=$B529)*('P1'!$M$11:$AV$190*1))</f>
        <v>0</v>
      </c>
      <c r="X529" s="68" cm="1">
        <f t="array" ref="X529">SUMPRODUCT(('P1'!$M$8:$AV$8=X$9)*('P1'!$B$11:$B$190=$B529)*('P1'!$M$11:$AV$190*1))</f>
        <v>0</v>
      </c>
      <c r="Y529" s="69" cm="1">
        <f t="array" ref="Y529">SUMPRODUCT(('P1'!$M$8:$AV$8=Y$9)*('P1'!$B$11:$B$190=$B529)*('P1'!$M$11:$AV$190*1))</f>
        <v>0</v>
      </c>
      <c r="Z529" s="67" cm="1">
        <f t="array" ref="Z529">SUMPRODUCT(('P1'!$M$8:$AV$8=Z$9)*('P1'!$B$11:$B$190=$B529)*('P1'!$M$11:$AV$190*1))</f>
        <v>0</v>
      </c>
      <c r="AA529" s="68" cm="1">
        <f t="array" ref="AA529">SUMPRODUCT(('P1'!$M$8:$AV$8=AA$9)*('P1'!$B$11:$B$190=$B529)*('P1'!$M$11:$AV$190*1))</f>
        <v>0</v>
      </c>
      <c r="AB529" s="69" cm="1">
        <f t="array" ref="AB529">SUMPRODUCT(('P1'!$M$8:$AV$8=AB$9)*('P1'!$B$11:$B$190=$B529)*('P1'!$M$11:$AV$190*1))</f>
        <v>0</v>
      </c>
      <c r="AC529" s="67" cm="1">
        <f t="array" ref="AC529">SUMPRODUCT(('P1'!$M$8:$AV$8=AC$9)*('P1'!$B$11:$B$190=$B529)*('P1'!$M$11:$AV$190*1))</f>
        <v>0</v>
      </c>
      <c r="AD529" s="68" cm="1">
        <f t="array" ref="AD529">SUMPRODUCT(('P1'!$M$8:$AV$8=AD$9)*('P1'!$B$11:$B$190=$B529)*('P1'!$M$11:$AV$190*1))</f>
        <v>0</v>
      </c>
      <c r="AE529" s="69" cm="1">
        <f t="array" ref="AE529">SUMPRODUCT(('P1'!$M$8:$AV$8=AE$9)*('P1'!$B$11:$B$190=$B529)*('P1'!$M$11:$AV$190*1))</f>
        <v>0</v>
      </c>
      <c r="AF529" s="67" cm="1">
        <f t="array" ref="AF529">SUMPRODUCT(('P1'!$M$8:$AV$8=AF$9)*('P1'!$B$11:$B$190=$B529)*('P1'!$M$11:$AV$190*1))</f>
        <v>0</v>
      </c>
      <c r="AG529" s="68" cm="1">
        <f t="array" ref="AG529">SUMPRODUCT(('P1'!$M$8:$AV$8=AG$9)*('P1'!$B$11:$B$190=$B529)*('P1'!$M$11:$AV$190*1))</f>
        <v>0</v>
      </c>
      <c r="AH529" s="69" cm="1">
        <f t="array" ref="AH529">SUMPRODUCT(('P1'!$M$8:$AV$8=AH$9)*('P1'!$B$11:$B$190=$B529)*('P1'!$M$11:$AV$190*1))</f>
        <v>0</v>
      </c>
      <c r="AI529" s="67" cm="1">
        <f t="array" ref="AI529">SUMPRODUCT(('P1'!$M$8:$AV$8=AI$9)*('P1'!$B$11:$B$190=$B529)*('P1'!$M$11:$AV$190*1))</f>
        <v>0</v>
      </c>
      <c r="AJ529" s="68" cm="1">
        <f t="array" ref="AJ529">SUMPRODUCT(('P1'!$M$8:$AV$8=AJ$9)*('P1'!$B$11:$B$190=$B529)*('P1'!$M$11:$AV$190*1))</f>
        <v>0</v>
      </c>
      <c r="AK529" s="69" cm="1">
        <f t="array" ref="AK529">SUMPRODUCT(('P1'!$M$8:$AV$8=AK$9)*('P1'!$B$11:$B$190=$B529)*('P1'!$M$11:$AV$190*1))</f>
        <v>0</v>
      </c>
      <c r="AL529" s="67" cm="1">
        <f t="array" ref="AL529">SUMPRODUCT(('P1'!$M$8:$AV$8=AL$9)*('P1'!$B$11:$B$190=$B529)*('P1'!$M$11:$AV$190*1))</f>
        <v>0</v>
      </c>
      <c r="AM529" s="68" cm="1">
        <f t="array" ref="AM529">SUMPRODUCT(('P1'!$M$8:$AV$8=AM$9)*('P1'!$B$11:$B$190=$B529)*('P1'!$M$11:$AV$190*1))</f>
        <v>0</v>
      </c>
      <c r="AN529" s="69" cm="1">
        <f t="array" ref="AN529">SUMPRODUCT(('P1'!$M$8:$AV$8=AN$9)*('P1'!$B$11:$B$190=$B529)*('P1'!$M$11:$AV$190*1))</f>
        <v>0</v>
      </c>
      <c r="AO529" s="67" cm="1">
        <f t="array" ref="AO529">SUMPRODUCT(('P1'!$M$8:$AV$8=AO$9)*('P1'!$B$11:$B$190=$B529)*('P1'!$M$11:$AV$190*1))</f>
        <v>0</v>
      </c>
      <c r="AP529" s="68" cm="1">
        <f t="array" ref="AP529">SUMPRODUCT(('P1'!$M$8:$AV$8=AP$9)*('P1'!$B$11:$B$190=$B529)*('P1'!$M$11:$AV$190*1))</f>
        <v>0</v>
      </c>
      <c r="AQ529" s="69" cm="1">
        <f t="array" ref="AQ529">SUMPRODUCT(('P1'!$M$8:$AV$8=AQ$9)*('P1'!$B$11:$B$190=$B529)*('P1'!$M$11:$AV$190*1))</f>
        <v>0</v>
      </c>
      <c r="AR529" s="67" cm="1">
        <f t="array" ref="AR529">SUMPRODUCT(('P1'!$M$8:$AV$8=AR$9)*('P1'!$B$11:$B$190=$B529)*('P1'!$M$11:$AV$190*1))</f>
        <v>0</v>
      </c>
      <c r="AS529" s="68" cm="1">
        <f t="array" ref="AS529">SUMPRODUCT(('P1'!$M$8:$AV$8=AS$9)*('P1'!$B$11:$B$190=$B529)*('P1'!$M$11:$AV$190*1))</f>
        <v>0</v>
      </c>
      <c r="AT529" s="69" cm="1">
        <f t="array" ref="AT529">SUMPRODUCT(('P1'!$M$8:$AV$8=AT$9)*('P1'!$B$11:$B$190=$B529)*('P1'!$M$11:$AV$190*1))</f>
        <v>0</v>
      </c>
      <c r="AU529" s="67" cm="1">
        <f t="array" ref="AU529">SUMPRODUCT(('P1'!$M$8:$AV$8=AU$9)*('P1'!$B$11:$B$190=$B529)*('P1'!$M$11:$AV$190*1))</f>
        <v>0</v>
      </c>
      <c r="AV529" s="68" cm="1">
        <f t="array" ref="AV529">SUMPRODUCT(('P1'!$M$8:$AV$8=AV$9)*('P1'!$B$11:$B$190=$B529)*('P1'!$M$11:$AV$190*1))</f>
        <v>0</v>
      </c>
      <c r="AW529" s="69" cm="1">
        <f t="array" ref="AW529">SUMPRODUCT(('P1'!$M$8:$AV$8=AW$9)*('P1'!$B$11:$B$190=$B529)*('P1'!$M$11:$AV$190*1))</f>
        <v>0</v>
      </c>
      <c r="AX529" s="67" cm="1">
        <f t="array" ref="AX529">SUMPRODUCT(('P1'!$M$8:$AV$8=AX$9)*('P1'!$B$11:$B$190=$B529)*('P1'!$M$11:$AV$190*1))</f>
        <v>0</v>
      </c>
      <c r="AY529" s="68" cm="1">
        <f t="array" ref="AY529">SUMPRODUCT(('P1'!$M$8:$AV$8=AY$9)*('P1'!$B$11:$B$190=$B529)*('P1'!$M$11:$AV$190*1))</f>
        <v>0</v>
      </c>
      <c r="AZ529" s="69" cm="1">
        <f t="array" ref="AZ529">SUMPRODUCT(('P1'!$M$8:$AV$8=AZ$9)*('P1'!$B$11:$B$190=$B529)*('P1'!$M$11:$AV$190*1))</f>
        <v>0</v>
      </c>
      <c r="BA529" s="26"/>
      <c r="BB529" s="381"/>
      <c r="BC529" s="382"/>
      <c r="BD529" s="26"/>
      <c r="BE529" s="381">
        <f t="shared" si="461"/>
        <v>0</v>
      </c>
      <c r="BF529" s="383">
        <f t="shared" si="462"/>
        <v>0</v>
      </c>
      <c r="BG529" s="26"/>
      <c r="BH529" s="381">
        <f t="shared" si="463"/>
        <v>0</v>
      </c>
      <c r="BI529" s="383">
        <f t="shared" si="464"/>
        <v>0</v>
      </c>
    </row>
    <row r="530" spans="2:61" ht="12" hidden="1" customHeight="1" outlineLevel="1" x14ac:dyDescent="0.35">
      <c r="B530" s="61" t="s">
        <v>577</v>
      </c>
      <c r="C530" s="62">
        <f>IFERROR(VLOOKUP($B530,'P1'!$B:$AQ,2,FALSE),0)</f>
        <v>0</v>
      </c>
      <c r="D530" s="391">
        <f>IFERROR(VLOOKUP($B530,'P1'!$B:$AQ,3,FALSE),0)</f>
        <v>0</v>
      </c>
      <c r="E530" s="377">
        <f>IFERROR(VLOOKUP($B530,'P1'!$B:$AQ,4,FALSE),0)</f>
        <v>0</v>
      </c>
      <c r="F530" s="376">
        <f>IFERROR(VLOOKUP($B530,'P1'!$B:$AQ,5,FALSE),0)</f>
        <v>0</v>
      </c>
      <c r="G530" s="377">
        <f>IFERROR(VLOOKUP($B530,'P1'!$B:$AQ,6,FALSE),0)</f>
        <v>0</v>
      </c>
      <c r="H530" s="378">
        <f>IFERROR(VLOOKUP($B530,'P1'!$B:$AQ,7,FALSE),0)</f>
        <v>0</v>
      </c>
      <c r="I530" s="379">
        <f>IFERROR(VLOOKUP($B530,'P1'!$B:$AQ,8,FALSE),0)</f>
        <v>0</v>
      </c>
      <c r="J530" s="65">
        <f>IFERROR(VLOOKUP($B530,'P1'!$B:$AQ,9,FALSE),0)</f>
        <v>0</v>
      </c>
      <c r="K530" s="392"/>
      <c r="L530" s="68">
        <f t="shared" si="465"/>
        <v>0</v>
      </c>
      <c r="M530" s="393"/>
      <c r="N530" s="393"/>
      <c r="O530" s="66">
        <f t="shared" si="466"/>
        <v>0</v>
      </c>
      <c r="P530" s="26"/>
      <c r="Q530" s="67" cm="1">
        <f t="array" ref="Q530">SUMPRODUCT(('P1'!$M$8:$AV$8=Q$9)*('P1'!$B$11:$B$190=$B530)*('P1'!$M$11:$AV$190*1))</f>
        <v>0</v>
      </c>
      <c r="R530" s="68" cm="1">
        <f t="array" ref="R530">SUMPRODUCT(('P1'!$M$8:$AV$8=R$9)*('P1'!$B$11:$B$190=$B530)*('P1'!$M$11:$AV$190*1))</f>
        <v>0</v>
      </c>
      <c r="S530" s="69" cm="1">
        <f t="array" ref="S530">SUMPRODUCT(('P1'!$M$8:$AV$8=S$9)*('P1'!$B$11:$B$190=$B530)*('P1'!$M$11:$AV$190*1))</f>
        <v>0</v>
      </c>
      <c r="T530" s="67" cm="1">
        <f t="array" ref="T530">SUMPRODUCT(('P1'!$M$8:$AV$8=T$9)*('P1'!$B$11:$B$190=$B530)*('P1'!$M$11:$AV$190*1))</f>
        <v>0</v>
      </c>
      <c r="U530" s="68" cm="1">
        <f t="array" ref="U530">SUMPRODUCT(('P1'!$M$8:$AV$8=U$9)*('P1'!$B$11:$B$190=$B530)*('P1'!$M$11:$AV$190*1))</f>
        <v>0</v>
      </c>
      <c r="V530" s="69" cm="1">
        <f t="array" ref="V530">SUMPRODUCT(('P1'!$M$8:$AV$8=V$9)*('P1'!$B$11:$B$190=$B530)*('P1'!$M$11:$AV$190*1))</f>
        <v>0</v>
      </c>
      <c r="W530" s="67" cm="1">
        <f t="array" ref="W530">SUMPRODUCT(('P1'!$M$8:$AV$8=W$9)*('P1'!$B$11:$B$190=$B530)*('P1'!$M$11:$AV$190*1))</f>
        <v>0</v>
      </c>
      <c r="X530" s="68" cm="1">
        <f t="array" ref="X530">SUMPRODUCT(('P1'!$M$8:$AV$8=X$9)*('P1'!$B$11:$B$190=$B530)*('P1'!$M$11:$AV$190*1))</f>
        <v>0</v>
      </c>
      <c r="Y530" s="69" cm="1">
        <f t="array" ref="Y530">SUMPRODUCT(('P1'!$M$8:$AV$8=Y$9)*('P1'!$B$11:$B$190=$B530)*('P1'!$M$11:$AV$190*1))</f>
        <v>0</v>
      </c>
      <c r="Z530" s="67" cm="1">
        <f t="array" ref="Z530">SUMPRODUCT(('P1'!$M$8:$AV$8=Z$9)*('P1'!$B$11:$B$190=$B530)*('P1'!$M$11:$AV$190*1))</f>
        <v>0</v>
      </c>
      <c r="AA530" s="68" cm="1">
        <f t="array" ref="AA530">SUMPRODUCT(('P1'!$M$8:$AV$8=AA$9)*('P1'!$B$11:$B$190=$B530)*('P1'!$M$11:$AV$190*1))</f>
        <v>0</v>
      </c>
      <c r="AB530" s="69" cm="1">
        <f t="array" ref="AB530">SUMPRODUCT(('P1'!$M$8:$AV$8=AB$9)*('P1'!$B$11:$B$190=$B530)*('P1'!$M$11:$AV$190*1))</f>
        <v>0</v>
      </c>
      <c r="AC530" s="67" cm="1">
        <f t="array" ref="AC530">SUMPRODUCT(('P1'!$M$8:$AV$8=AC$9)*('P1'!$B$11:$B$190=$B530)*('P1'!$M$11:$AV$190*1))</f>
        <v>0</v>
      </c>
      <c r="AD530" s="68" cm="1">
        <f t="array" ref="AD530">SUMPRODUCT(('P1'!$M$8:$AV$8=AD$9)*('P1'!$B$11:$B$190=$B530)*('P1'!$M$11:$AV$190*1))</f>
        <v>0</v>
      </c>
      <c r="AE530" s="69" cm="1">
        <f t="array" ref="AE530">SUMPRODUCT(('P1'!$M$8:$AV$8=AE$9)*('P1'!$B$11:$B$190=$B530)*('P1'!$M$11:$AV$190*1))</f>
        <v>0</v>
      </c>
      <c r="AF530" s="67" cm="1">
        <f t="array" ref="AF530">SUMPRODUCT(('P1'!$M$8:$AV$8=AF$9)*('P1'!$B$11:$B$190=$B530)*('P1'!$M$11:$AV$190*1))</f>
        <v>0</v>
      </c>
      <c r="AG530" s="68" cm="1">
        <f t="array" ref="AG530">SUMPRODUCT(('P1'!$M$8:$AV$8=AG$9)*('P1'!$B$11:$B$190=$B530)*('P1'!$M$11:$AV$190*1))</f>
        <v>0</v>
      </c>
      <c r="AH530" s="69" cm="1">
        <f t="array" ref="AH530">SUMPRODUCT(('P1'!$M$8:$AV$8=AH$9)*('P1'!$B$11:$B$190=$B530)*('P1'!$M$11:$AV$190*1))</f>
        <v>0</v>
      </c>
      <c r="AI530" s="67" cm="1">
        <f t="array" ref="AI530">SUMPRODUCT(('P1'!$M$8:$AV$8=AI$9)*('P1'!$B$11:$B$190=$B530)*('P1'!$M$11:$AV$190*1))</f>
        <v>0</v>
      </c>
      <c r="AJ530" s="68" cm="1">
        <f t="array" ref="AJ530">SUMPRODUCT(('P1'!$M$8:$AV$8=AJ$9)*('P1'!$B$11:$B$190=$B530)*('P1'!$M$11:$AV$190*1))</f>
        <v>0</v>
      </c>
      <c r="AK530" s="69" cm="1">
        <f t="array" ref="AK530">SUMPRODUCT(('P1'!$M$8:$AV$8=AK$9)*('P1'!$B$11:$B$190=$B530)*('P1'!$M$11:$AV$190*1))</f>
        <v>0</v>
      </c>
      <c r="AL530" s="67" cm="1">
        <f t="array" ref="AL530">SUMPRODUCT(('P1'!$M$8:$AV$8=AL$9)*('P1'!$B$11:$B$190=$B530)*('P1'!$M$11:$AV$190*1))</f>
        <v>0</v>
      </c>
      <c r="AM530" s="68" cm="1">
        <f t="array" ref="AM530">SUMPRODUCT(('P1'!$M$8:$AV$8=AM$9)*('P1'!$B$11:$B$190=$B530)*('P1'!$M$11:$AV$190*1))</f>
        <v>0</v>
      </c>
      <c r="AN530" s="69" cm="1">
        <f t="array" ref="AN530">SUMPRODUCT(('P1'!$M$8:$AV$8=AN$9)*('P1'!$B$11:$B$190=$B530)*('P1'!$M$11:$AV$190*1))</f>
        <v>0</v>
      </c>
      <c r="AO530" s="67" cm="1">
        <f t="array" ref="AO530">SUMPRODUCT(('P1'!$M$8:$AV$8=AO$9)*('P1'!$B$11:$B$190=$B530)*('P1'!$M$11:$AV$190*1))</f>
        <v>0</v>
      </c>
      <c r="AP530" s="68" cm="1">
        <f t="array" ref="AP530">SUMPRODUCT(('P1'!$M$8:$AV$8=AP$9)*('P1'!$B$11:$B$190=$B530)*('P1'!$M$11:$AV$190*1))</f>
        <v>0</v>
      </c>
      <c r="AQ530" s="69" cm="1">
        <f t="array" ref="AQ530">SUMPRODUCT(('P1'!$M$8:$AV$8=AQ$9)*('P1'!$B$11:$B$190=$B530)*('P1'!$M$11:$AV$190*1))</f>
        <v>0</v>
      </c>
      <c r="AR530" s="67" cm="1">
        <f t="array" ref="AR530">SUMPRODUCT(('P1'!$M$8:$AV$8=AR$9)*('P1'!$B$11:$B$190=$B530)*('P1'!$M$11:$AV$190*1))</f>
        <v>0</v>
      </c>
      <c r="AS530" s="68" cm="1">
        <f t="array" ref="AS530">SUMPRODUCT(('P1'!$M$8:$AV$8=AS$9)*('P1'!$B$11:$B$190=$B530)*('P1'!$M$11:$AV$190*1))</f>
        <v>0</v>
      </c>
      <c r="AT530" s="69" cm="1">
        <f t="array" ref="AT530">SUMPRODUCT(('P1'!$M$8:$AV$8=AT$9)*('P1'!$B$11:$B$190=$B530)*('P1'!$M$11:$AV$190*1))</f>
        <v>0</v>
      </c>
      <c r="AU530" s="67" cm="1">
        <f t="array" ref="AU530">SUMPRODUCT(('P1'!$M$8:$AV$8=AU$9)*('P1'!$B$11:$B$190=$B530)*('P1'!$M$11:$AV$190*1))</f>
        <v>0</v>
      </c>
      <c r="AV530" s="68" cm="1">
        <f t="array" ref="AV530">SUMPRODUCT(('P1'!$M$8:$AV$8=AV$9)*('P1'!$B$11:$B$190=$B530)*('P1'!$M$11:$AV$190*1))</f>
        <v>0</v>
      </c>
      <c r="AW530" s="69" cm="1">
        <f t="array" ref="AW530">SUMPRODUCT(('P1'!$M$8:$AV$8=AW$9)*('P1'!$B$11:$B$190=$B530)*('P1'!$M$11:$AV$190*1))</f>
        <v>0</v>
      </c>
      <c r="AX530" s="67" cm="1">
        <f t="array" ref="AX530">SUMPRODUCT(('P1'!$M$8:$AV$8=AX$9)*('P1'!$B$11:$B$190=$B530)*('P1'!$M$11:$AV$190*1))</f>
        <v>0</v>
      </c>
      <c r="AY530" s="68" cm="1">
        <f t="array" ref="AY530">SUMPRODUCT(('P1'!$M$8:$AV$8=AY$9)*('P1'!$B$11:$B$190=$B530)*('P1'!$M$11:$AV$190*1))</f>
        <v>0</v>
      </c>
      <c r="AZ530" s="69" cm="1">
        <f t="array" ref="AZ530">SUMPRODUCT(('P1'!$M$8:$AV$8=AZ$9)*('P1'!$B$11:$B$190=$B530)*('P1'!$M$11:$AV$190*1))</f>
        <v>0</v>
      </c>
      <c r="BA530" s="26"/>
      <c r="BB530" s="381"/>
      <c r="BC530" s="382"/>
      <c r="BD530" s="26"/>
      <c r="BE530" s="381">
        <f t="shared" si="461"/>
        <v>0</v>
      </c>
      <c r="BF530" s="383">
        <f t="shared" si="462"/>
        <v>0</v>
      </c>
      <c r="BG530" s="26"/>
      <c r="BH530" s="381">
        <f t="shared" si="463"/>
        <v>0</v>
      </c>
      <c r="BI530" s="383">
        <f t="shared" si="464"/>
        <v>0</v>
      </c>
    </row>
    <row r="531" spans="2:61" ht="14.5" collapsed="1" x14ac:dyDescent="0.35">
      <c r="B531" s="26"/>
      <c r="C531" s="363" t="str">
        <f>B4</f>
        <v>P2</v>
      </c>
      <c r="D531" s="364"/>
      <c r="E531" s="365"/>
      <c r="F531" s="366"/>
      <c r="G531" s="365"/>
      <c r="H531" s="367"/>
      <c r="I531" s="386"/>
      <c r="J531" s="369"/>
      <c r="K531" s="370"/>
      <c r="L531" s="371"/>
      <c r="M531" s="371"/>
      <c r="N531" s="371"/>
      <c r="O531" s="372"/>
      <c r="P531" s="50"/>
      <c r="Q531" s="387"/>
      <c r="R531" s="149"/>
      <c r="S531" s="419"/>
      <c r="T531" s="387"/>
      <c r="U531" s="149"/>
      <c r="V531" s="419"/>
      <c r="W531" s="387"/>
      <c r="X531" s="149"/>
      <c r="Y531" s="419"/>
      <c r="Z531" s="387"/>
      <c r="AA531" s="149"/>
      <c r="AB531" s="419"/>
      <c r="AC531" s="387"/>
      <c r="AD531" s="149"/>
      <c r="AE531" s="419"/>
      <c r="AF531" s="387"/>
      <c r="AG531" s="149"/>
      <c r="AH531" s="419"/>
      <c r="AI531" s="387"/>
      <c r="AJ531" s="149"/>
      <c r="AK531" s="419"/>
      <c r="AL531" s="387"/>
      <c r="AM531" s="149"/>
      <c r="AN531" s="419"/>
      <c r="AO531" s="387"/>
      <c r="AP531" s="149"/>
      <c r="AQ531" s="419"/>
      <c r="AR531" s="387"/>
      <c r="AS531" s="149"/>
      <c r="AT531" s="419"/>
      <c r="AU531" s="387"/>
      <c r="AV531" s="149"/>
      <c r="AW531" s="419"/>
      <c r="AX531" s="387"/>
      <c r="AY531" s="149"/>
      <c r="AZ531" s="419"/>
      <c r="BA531" s="26"/>
      <c r="BB531" s="388"/>
      <c r="BC531" s="389"/>
      <c r="BD531" s="26"/>
      <c r="BE531" s="388"/>
      <c r="BF531" s="390"/>
      <c r="BG531" s="26"/>
      <c r="BH531" s="388"/>
      <c r="BI531" s="390"/>
    </row>
    <row r="532" spans="2:61" ht="14.5" x14ac:dyDescent="0.35">
      <c r="B532" s="61" t="s">
        <v>266</v>
      </c>
      <c r="C532" s="62">
        <f>IFERROR(VLOOKUP($B532,'P2'!$B:$AQ,2,FALSE),0)</f>
        <v>0</v>
      </c>
      <c r="D532" s="376">
        <f>IFERROR(VLOOKUP($B532,'P2'!$B:$AQ,3,FALSE),0)</f>
        <v>0</v>
      </c>
      <c r="E532" s="377">
        <f>IFERROR(VLOOKUP($B532,'P2'!$B:$AQ,4,FALSE),0)</f>
        <v>0</v>
      </c>
      <c r="F532" s="376">
        <f>IFERROR(VLOOKUP($B532,'P2'!$B:$AQ,5,FALSE),0)</f>
        <v>0</v>
      </c>
      <c r="G532" s="377">
        <f>IFERROR(VLOOKUP($B532,'P2'!$B:$AQ,6,FALSE),0)</f>
        <v>0</v>
      </c>
      <c r="H532" s="378">
        <f>IFERROR(VLOOKUP($B532,'P2'!$B:$AQ,7,FALSE),0)</f>
        <v>0</v>
      </c>
      <c r="I532" s="394">
        <f>IFERROR(VLOOKUP($B532,'P2'!$B:$AQ,8,FALSE),0)</f>
        <v>0</v>
      </c>
      <c r="J532" s="395">
        <f>IFERROR(VLOOKUP($B532,'P2'!$B:$AQ,9,FALSE),0)</f>
        <v>0</v>
      </c>
      <c r="K532" s="392"/>
      <c r="L532" s="393"/>
      <c r="M532" s="68">
        <f t="shared" ref="M532" si="467">D532*F532*H532*J532</f>
        <v>0</v>
      </c>
      <c r="N532" s="393"/>
      <c r="O532" s="66">
        <f>SUM(K532:N532)</f>
        <v>0</v>
      </c>
      <c r="P532" s="26"/>
      <c r="Q532" s="67" cm="1">
        <f t="array" ref="Q532">SUMPRODUCT(('P2'!$M$8:$AV$8=Q$9)*('P2'!$B$11:$B$190=$B532)*('P2'!$M$11:$AV$190*1))</f>
        <v>0</v>
      </c>
      <c r="R532" s="68" cm="1">
        <f t="array" ref="R532">SUMPRODUCT(('P2'!$M$8:$AV$8=R$9)*('P2'!$B$11:$B$190=$B532)*('P2'!$M$11:$AV$190*1))</f>
        <v>0</v>
      </c>
      <c r="S532" s="69" cm="1">
        <f t="array" ref="S532">SUMPRODUCT(('P2'!$M$8:$AV$8=S$9)*('P2'!$B$11:$B$190=$B532)*('P2'!$M$11:$AV$190*1))</f>
        <v>0</v>
      </c>
      <c r="T532" s="67" cm="1">
        <f t="array" ref="T532">SUMPRODUCT(('P2'!$M$8:$AV$8=T$9)*('P2'!$B$11:$B$190=$B532)*('P2'!$M$11:$AV$190*1))</f>
        <v>0</v>
      </c>
      <c r="U532" s="68" cm="1">
        <f t="array" ref="U532">SUMPRODUCT(('P2'!$M$8:$AV$8=U$9)*('P2'!$B$11:$B$190=$B532)*('P2'!$M$11:$AV$190*1))</f>
        <v>0</v>
      </c>
      <c r="V532" s="69" cm="1">
        <f t="array" ref="V532">SUMPRODUCT(('P2'!$M$8:$AV$8=V$9)*('P2'!$B$11:$B$190=$B532)*('P2'!$M$11:$AV$190*1))</f>
        <v>0</v>
      </c>
      <c r="W532" s="67" cm="1">
        <f t="array" ref="W532">SUMPRODUCT(('P2'!$M$8:$AV$8=W$9)*('P2'!$B$11:$B$190=$B532)*('P2'!$M$11:$AV$190*1))</f>
        <v>0</v>
      </c>
      <c r="X532" s="68" cm="1">
        <f t="array" ref="X532">SUMPRODUCT(('P2'!$M$8:$AV$8=X$9)*('P2'!$B$11:$B$190=$B532)*('P2'!$M$11:$AV$190*1))</f>
        <v>0</v>
      </c>
      <c r="Y532" s="69" cm="1">
        <f t="array" ref="Y532">SUMPRODUCT(('P2'!$M$8:$AV$8=Y$9)*('P2'!$B$11:$B$190=$B532)*('P2'!$M$11:$AV$190*1))</f>
        <v>0</v>
      </c>
      <c r="Z532" s="67" cm="1">
        <f t="array" ref="Z532">SUMPRODUCT(('P2'!$M$8:$AV$8=Z$9)*('P2'!$B$11:$B$190=$B532)*('P2'!$M$11:$AV$190*1))</f>
        <v>0</v>
      </c>
      <c r="AA532" s="68" cm="1">
        <f t="array" ref="AA532">SUMPRODUCT(('P2'!$M$8:$AV$8=AA$9)*('P2'!$B$11:$B$190=$B532)*('P2'!$M$11:$AV$190*1))</f>
        <v>0</v>
      </c>
      <c r="AB532" s="69" cm="1">
        <f t="array" ref="AB532">SUMPRODUCT(('P2'!$M$8:$AV$8=AB$9)*('P2'!$B$11:$B$190=$B532)*('P2'!$M$11:$AV$190*1))</f>
        <v>0</v>
      </c>
      <c r="AC532" s="67" cm="1">
        <f t="array" ref="AC532">SUMPRODUCT(('P2'!$M$8:$AV$8=AC$9)*('P2'!$B$11:$B$190=$B532)*('P2'!$M$11:$AV$190*1))</f>
        <v>0</v>
      </c>
      <c r="AD532" s="68" cm="1">
        <f t="array" ref="AD532">SUMPRODUCT(('P2'!$M$8:$AV$8=AD$9)*('P2'!$B$11:$B$190=$B532)*('P2'!$M$11:$AV$190*1))</f>
        <v>0</v>
      </c>
      <c r="AE532" s="69" cm="1">
        <f t="array" ref="AE532">SUMPRODUCT(('P2'!$M$8:$AV$8=AE$9)*('P2'!$B$11:$B$190=$B532)*('P2'!$M$11:$AV$190*1))</f>
        <v>0</v>
      </c>
      <c r="AF532" s="67" cm="1">
        <f t="array" ref="AF532">SUMPRODUCT(('P2'!$M$8:$AV$8=AF$9)*('P2'!$B$11:$B$190=$B532)*('P2'!$M$11:$AV$190*1))</f>
        <v>0</v>
      </c>
      <c r="AG532" s="68" cm="1">
        <f t="array" ref="AG532">SUMPRODUCT(('P2'!$M$8:$AV$8=AG$9)*('P2'!$B$11:$B$190=$B532)*('P2'!$M$11:$AV$190*1))</f>
        <v>0</v>
      </c>
      <c r="AH532" s="69" cm="1">
        <f t="array" ref="AH532">SUMPRODUCT(('P2'!$M$8:$AV$8=AH$9)*('P2'!$B$11:$B$190=$B532)*('P2'!$M$11:$AV$190*1))</f>
        <v>0</v>
      </c>
      <c r="AI532" s="67" cm="1">
        <f t="array" ref="AI532">SUMPRODUCT(('P2'!$M$8:$AV$8=AI$9)*('P2'!$B$11:$B$190=$B532)*('P2'!$M$11:$AV$190*1))</f>
        <v>0</v>
      </c>
      <c r="AJ532" s="68" cm="1">
        <f t="array" ref="AJ532">SUMPRODUCT(('P2'!$M$8:$AV$8=AJ$9)*('P2'!$B$11:$B$190=$B532)*('P2'!$M$11:$AV$190*1))</f>
        <v>0</v>
      </c>
      <c r="AK532" s="69" cm="1">
        <f t="array" ref="AK532">SUMPRODUCT(('P2'!$M$8:$AV$8=AK$9)*('P2'!$B$11:$B$190=$B532)*('P2'!$M$11:$AV$190*1))</f>
        <v>0</v>
      </c>
      <c r="AL532" s="67" cm="1">
        <f t="array" ref="AL532">SUMPRODUCT(('P2'!$M$8:$AV$8=AL$9)*('P2'!$B$11:$B$190=$B532)*('P2'!$M$11:$AV$190*1))</f>
        <v>0</v>
      </c>
      <c r="AM532" s="68" cm="1">
        <f t="array" ref="AM532">SUMPRODUCT(('P2'!$M$8:$AV$8=AM$9)*('P2'!$B$11:$B$190=$B532)*('P2'!$M$11:$AV$190*1))</f>
        <v>0</v>
      </c>
      <c r="AN532" s="69" cm="1">
        <f t="array" ref="AN532">SUMPRODUCT(('P2'!$M$8:$AV$8=AN$9)*('P2'!$B$11:$B$190=$B532)*('P2'!$M$11:$AV$190*1))</f>
        <v>0</v>
      </c>
      <c r="AO532" s="67" cm="1">
        <f t="array" ref="AO532">SUMPRODUCT(('P2'!$M$8:$AV$8=AO$9)*('P2'!$B$11:$B$190=$B532)*('P2'!$M$11:$AV$190*1))</f>
        <v>0</v>
      </c>
      <c r="AP532" s="68" cm="1">
        <f t="array" ref="AP532">SUMPRODUCT(('P2'!$M$8:$AV$8=AP$9)*('P2'!$B$11:$B$190=$B532)*('P2'!$M$11:$AV$190*1))</f>
        <v>0</v>
      </c>
      <c r="AQ532" s="69" cm="1">
        <f t="array" ref="AQ532">SUMPRODUCT(('P2'!$M$8:$AV$8=AQ$9)*('P2'!$B$11:$B$190=$B532)*('P2'!$M$11:$AV$190*1))</f>
        <v>0</v>
      </c>
      <c r="AR532" s="67" cm="1">
        <f t="array" ref="AR532">SUMPRODUCT(('P2'!$M$8:$AV$8=AR$9)*('P2'!$B$11:$B$190=$B532)*('P2'!$M$11:$AV$190*1))</f>
        <v>0</v>
      </c>
      <c r="AS532" s="68" cm="1">
        <f t="array" ref="AS532">SUMPRODUCT(('P2'!$M$8:$AV$8=AS$9)*('P2'!$B$11:$B$190=$B532)*('P2'!$M$11:$AV$190*1))</f>
        <v>0</v>
      </c>
      <c r="AT532" s="69" cm="1">
        <f t="array" ref="AT532">SUMPRODUCT(('P2'!$M$8:$AV$8=AT$9)*('P2'!$B$11:$B$190=$B532)*('P2'!$M$11:$AV$190*1))</f>
        <v>0</v>
      </c>
      <c r="AU532" s="67" cm="1">
        <f t="array" ref="AU532">SUMPRODUCT(('P2'!$M$8:$AV$8=AU$9)*('P2'!$B$11:$B$190=$B532)*('P2'!$M$11:$AV$190*1))</f>
        <v>0</v>
      </c>
      <c r="AV532" s="68" cm="1">
        <f t="array" ref="AV532">SUMPRODUCT(('P2'!$M$8:$AV$8=AV$9)*('P2'!$B$11:$B$190=$B532)*('P2'!$M$11:$AV$190*1))</f>
        <v>0</v>
      </c>
      <c r="AW532" s="69" cm="1">
        <f t="array" ref="AW532">SUMPRODUCT(('P2'!$M$8:$AV$8=AW$9)*('P2'!$B$11:$B$190=$B532)*('P2'!$M$11:$AV$190*1))</f>
        <v>0</v>
      </c>
      <c r="AX532" s="67" cm="1">
        <f t="array" ref="AX532">SUMPRODUCT(('P2'!$M$8:$AV$8=AX$9)*('P2'!$B$11:$B$190=$B532)*('P2'!$M$11:$AV$190*1))</f>
        <v>0</v>
      </c>
      <c r="AY532" s="68" cm="1">
        <f t="array" ref="AY532">SUMPRODUCT(('P2'!$M$8:$AV$8=AY$9)*('P2'!$B$11:$B$190=$B532)*('P2'!$M$11:$AV$190*1))</f>
        <v>0</v>
      </c>
      <c r="AZ532" s="69" cm="1">
        <f t="array" ref="AZ532">SUMPRODUCT(('P2'!$M$8:$AV$8=AZ$9)*('P2'!$B$11:$B$190=$B532)*('P2'!$M$11:$AV$190*1))</f>
        <v>0</v>
      </c>
      <c r="BA532" s="26"/>
      <c r="BB532" s="381"/>
      <c r="BC532" s="382"/>
      <c r="BD532" s="26"/>
      <c r="BE532" s="381">
        <f t="shared" ref="BE532:BE541" si="468">SUM(Q532:AZ532)</f>
        <v>0</v>
      </c>
      <c r="BF532" s="383">
        <f t="shared" ref="BF532:BF541" si="469">IFERROR(BE532/O532,0)</f>
        <v>0</v>
      </c>
      <c r="BG532" s="26"/>
      <c r="BH532" s="381">
        <f t="shared" ref="BH532:BH541" si="470">BB532+BE532</f>
        <v>0</v>
      </c>
      <c r="BI532" s="383">
        <f t="shared" ref="BI532:BI541" si="471">IFERROR(BH532/O532,0)</f>
        <v>0</v>
      </c>
    </row>
    <row r="533" spans="2:61" ht="14.5" x14ac:dyDescent="0.35">
      <c r="B533" s="61" t="s">
        <v>267</v>
      </c>
      <c r="C533" s="62">
        <f>IFERROR(VLOOKUP($B533,'P2'!$B:$AQ,2,FALSE),0)</f>
        <v>0</v>
      </c>
      <c r="D533" s="376">
        <f>IFERROR(VLOOKUP($B533,'P2'!$B:$AQ,3,FALSE),0)</f>
        <v>0</v>
      </c>
      <c r="E533" s="377">
        <f>IFERROR(VLOOKUP($B533,'P2'!$B:$AQ,4,FALSE),0)</f>
        <v>0</v>
      </c>
      <c r="F533" s="376">
        <f>IFERROR(VLOOKUP($B533,'P2'!$B:$AQ,5,FALSE),0)</f>
        <v>0</v>
      </c>
      <c r="G533" s="377">
        <f>IFERROR(VLOOKUP($B533,'P2'!$B:$AQ,6,FALSE),0)</f>
        <v>0</v>
      </c>
      <c r="H533" s="378">
        <f>IFERROR(VLOOKUP($B533,'P2'!$B:$AQ,7,FALSE),0)</f>
        <v>0</v>
      </c>
      <c r="I533" s="394">
        <f>IFERROR(VLOOKUP($B533,'P2'!$B:$AQ,8,FALSE),0)</f>
        <v>0</v>
      </c>
      <c r="J533" s="395">
        <f>IFERROR(VLOOKUP($B533,'P2'!$B:$AQ,9,FALSE),0)</f>
        <v>0</v>
      </c>
      <c r="K533" s="392"/>
      <c r="L533" s="393"/>
      <c r="M533" s="68">
        <f t="shared" ref="M533:M541" si="472">D533*F533*H533*J533</f>
        <v>0</v>
      </c>
      <c r="N533" s="393"/>
      <c r="O533" s="66">
        <f t="shared" ref="O533:O541" si="473">SUM(K533:N533)</f>
        <v>0</v>
      </c>
      <c r="P533" s="26"/>
      <c r="Q533" s="67" cm="1">
        <f t="array" ref="Q533">SUMPRODUCT(('P2'!$M$8:$AV$8=Q$9)*('P2'!$B$11:$B$190=$B533)*('P2'!$M$11:$AV$190*1))</f>
        <v>0</v>
      </c>
      <c r="R533" s="68" cm="1">
        <f t="array" ref="R533">SUMPRODUCT(('P2'!$M$8:$AV$8=R$9)*('P2'!$B$11:$B$190=$B533)*('P2'!$M$11:$AV$190*1))</f>
        <v>0</v>
      </c>
      <c r="S533" s="69" cm="1">
        <f t="array" ref="S533">SUMPRODUCT(('P2'!$M$8:$AV$8=S$9)*('P2'!$B$11:$B$190=$B533)*('P2'!$M$11:$AV$190*1))</f>
        <v>0</v>
      </c>
      <c r="T533" s="67" cm="1">
        <f t="array" ref="T533">SUMPRODUCT(('P2'!$M$8:$AV$8=T$9)*('P2'!$B$11:$B$190=$B533)*('P2'!$M$11:$AV$190*1))</f>
        <v>0</v>
      </c>
      <c r="U533" s="68" cm="1">
        <f t="array" ref="U533">SUMPRODUCT(('P2'!$M$8:$AV$8=U$9)*('P2'!$B$11:$B$190=$B533)*('P2'!$M$11:$AV$190*1))</f>
        <v>0</v>
      </c>
      <c r="V533" s="69" cm="1">
        <f t="array" ref="V533">SUMPRODUCT(('P2'!$M$8:$AV$8=V$9)*('P2'!$B$11:$B$190=$B533)*('P2'!$M$11:$AV$190*1))</f>
        <v>0</v>
      </c>
      <c r="W533" s="67" cm="1">
        <f t="array" ref="W533">SUMPRODUCT(('P2'!$M$8:$AV$8=W$9)*('P2'!$B$11:$B$190=$B533)*('P2'!$M$11:$AV$190*1))</f>
        <v>0</v>
      </c>
      <c r="X533" s="68" cm="1">
        <f t="array" ref="X533">SUMPRODUCT(('P2'!$M$8:$AV$8=X$9)*('P2'!$B$11:$B$190=$B533)*('P2'!$M$11:$AV$190*1))</f>
        <v>0</v>
      </c>
      <c r="Y533" s="69" cm="1">
        <f t="array" ref="Y533">SUMPRODUCT(('P2'!$M$8:$AV$8=Y$9)*('P2'!$B$11:$B$190=$B533)*('P2'!$M$11:$AV$190*1))</f>
        <v>0</v>
      </c>
      <c r="Z533" s="67" cm="1">
        <f t="array" ref="Z533">SUMPRODUCT(('P2'!$M$8:$AV$8=Z$9)*('P2'!$B$11:$B$190=$B533)*('P2'!$M$11:$AV$190*1))</f>
        <v>0</v>
      </c>
      <c r="AA533" s="68" cm="1">
        <f t="array" ref="AA533">SUMPRODUCT(('P2'!$M$8:$AV$8=AA$9)*('P2'!$B$11:$B$190=$B533)*('P2'!$M$11:$AV$190*1))</f>
        <v>0</v>
      </c>
      <c r="AB533" s="69" cm="1">
        <f t="array" ref="AB533">SUMPRODUCT(('P2'!$M$8:$AV$8=AB$9)*('P2'!$B$11:$B$190=$B533)*('P2'!$M$11:$AV$190*1))</f>
        <v>0</v>
      </c>
      <c r="AC533" s="67" cm="1">
        <f t="array" ref="AC533">SUMPRODUCT(('P2'!$M$8:$AV$8=AC$9)*('P2'!$B$11:$B$190=$B533)*('P2'!$M$11:$AV$190*1))</f>
        <v>0</v>
      </c>
      <c r="AD533" s="68" cm="1">
        <f t="array" ref="AD533">SUMPRODUCT(('P2'!$M$8:$AV$8=AD$9)*('P2'!$B$11:$B$190=$B533)*('P2'!$M$11:$AV$190*1))</f>
        <v>0</v>
      </c>
      <c r="AE533" s="69" cm="1">
        <f t="array" ref="AE533">SUMPRODUCT(('P2'!$M$8:$AV$8=AE$9)*('P2'!$B$11:$B$190=$B533)*('P2'!$M$11:$AV$190*1))</f>
        <v>0</v>
      </c>
      <c r="AF533" s="67" cm="1">
        <f t="array" ref="AF533">SUMPRODUCT(('P2'!$M$8:$AV$8=AF$9)*('P2'!$B$11:$B$190=$B533)*('P2'!$M$11:$AV$190*1))</f>
        <v>0</v>
      </c>
      <c r="AG533" s="68" cm="1">
        <f t="array" ref="AG533">SUMPRODUCT(('P2'!$M$8:$AV$8=AG$9)*('P2'!$B$11:$B$190=$B533)*('P2'!$M$11:$AV$190*1))</f>
        <v>0</v>
      </c>
      <c r="AH533" s="69" cm="1">
        <f t="array" ref="AH533">SUMPRODUCT(('P2'!$M$8:$AV$8=AH$9)*('P2'!$B$11:$B$190=$B533)*('P2'!$M$11:$AV$190*1))</f>
        <v>0</v>
      </c>
      <c r="AI533" s="67" cm="1">
        <f t="array" ref="AI533">SUMPRODUCT(('P2'!$M$8:$AV$8=AI$9)*('P2'!$B$11:$B$190=$B533)*('P2'!$M$11:$AV$190*1))</f>
        <v>0</v>
      </c>
      <c r="AJ533" s="68" cm="1">
        <f t="array" ref="AJ533">SUMPRODUCT(('P2'!$M$8:$AV$8=AJ$9)*('P2'!$B$11:$B$190=$B533)*('P2'!$M$11:$AV$190*1))</f>
        <v>0</v>
      </c>
      <c r="AK533" s="69" cm="1">
        <f t="array" ref="AK533">SUMPRODUCT(('P2'!$M$8:$AV$8=AK$9)*('P2'!$B$11:$B$190=$B533)*('P2'!$M$11:$AV$190*1))</f>
        <v>0</v>
      </c>
      <c r="AL533" s="67" cm="1">
        <f t="array" ref="AL533">SUMPRODUCT(('P2'!$M$8:$AV$8=AL$9)*('P2'!$B$11:$B$190=$B533)*('P2'!$M$11:$AV$190*1))</f>
        <v>0</v>
      </c>
      <c r="AM533" s="68" cm="1">
        <f t="array" ref="AM533">SUMPRODUCT(('P2'!$M$8:$AV$8=AM$9)*('P2'!$B$11:$B$190=$B533)*('P2'!$M$11:$AV$190*1))</f>
        <v>0</v>
      </c>
      <c r="AN533" s="69" cm="1">
        <f t="array" ref="AN533">SUMPRODUCT(('P2'!$M$8:$AV$8=AN$9)*('P2'!$B$11:$B$190=$B533)*('P2'!$M$11:$AV$190*1))</f>
        <v>0</v>
      </c>
      <c r="AO533" s="67" cm="1">
        <f t="array" ref="AO533">SUMPRODUCT(('P2'!$M$8:$AV$8=AO$9)*('P2'!$B$11:$B$190=$B533)*('P2'!$M$11:$AV$190*1))</f>
        <v>0</v>
      </c>
      <c r="AP533" s="68" cm="1">
        <f t="array" ref="AP533">SUMPRODUCT(('P2'!$M$8:$AV$8=AP$9)*('P2'!$B$11:$B$190=$B533)*('P2'!$M$11:$AV$190*1))</f>
        <v>0</v>
      </c>
      <c r="AQ533" s="69" cm="1">
        <f t="array" ref="AQ533">SUMPRODUCT(('P2'!$M$8:$AV$8=AQ$9)*('P2'!$B$11:$B$190=$B533)*('P2'!$M$11:$AV$190*1))</f>
        <v>0</v>
      </c>
      <c r="AR533" s="67" cm="1">
        <f t="array" ref="AR533">SUMPRODUCT(('P2'!$M$8:$AV$8=AR$9)*('P2'!$B$11:$B$190=$B533)*('P2'!$M$11:$AV$190*1))</f>
        <v>0</v>
      </c>
      <c r="AS533" s="68" cm="1">
        <f t="array" ref="AS533">SUMPRODUCT(('P2'!$M$8:$AV$8=AS$9)*('P2'!$B$11:$B$190=$B533)*('P2'!$M$11:$AV$190*1))</f>
        <v>0</v>
      </c>
      <c r="AT533" s="69" cm="1">
        <f t="array" ref="AT533">SUMPRODUCT(('P2'!$M$8:$AV$8=AT$9)*('P2'!$B$11:$B$190=$B533)*('P2'!$M$11:$AV$190*1))</f>
        <v>0</v>
      </c>
      <c r="AU533" s="67" cm="1">
        <f t="array" ref="AU533">SUMPRODUCT(('P2'!$M$8:$AV$8=AU$9)*('P2'!$B$11:$B$190=$B533)*('P2'!$M$11:$AV$190*1))</f>
        <v>0</v>
      </c>
      <c r="AV533" s="68" cm="1">
        <f t="array" ref="AV533">SUMPRODUCT(('P2'!$M$8:$AV$8=AV$9)*('P2'!$B$11:$B$190=$B533)*('P2'!$M$11:$AV$190*1))</f>
        <v>0</v>
      </c>
      <c r="AW533" s="69" cm="1">
        <f t="array" ref="AW533">SUMPRODUCT(('P2'!$M$8:$AV$8=AW$9)*('P2'!$B$11:$B$190=$B533)*('P2'!$M$11:$AV$190*1))</f>
        <v>0</v>
      </c>
      <c r="AX533" s="67" cm="1">
        <f t="array" ref="AX533">SUMPRODUCT(('P2'!$M$8:$AV$8=AX$9)*('P2'!$B$11:$B$190=$B533)*('P2'!$M$11:$AV$190*1))</f>
        <v>0</v>
      </c>
      <c r="AY533" s="68" cm="1">
        <f t="array" ref="AY533">SUMPRODUCT(('P2'!$M$8:$AV$8=AY$9)*('P2'!$B$11:$B$190=$B533)*('P2'!$M$11:$AV$190*1))</f>
        <v>0</v>
      </c>
      <c r="AZ533" s="69" cm="1">
        <f t="array" ref="AZ533">SUMPRODUCT(('P2'!$M$8:$AV$8=AZ$9)*('P2'!$B$11:$B$190=$B533)*('P2'!$M$11:$AV$190*1))</f>
        <v>0</v>
      </c>
      <c r="BA533" s="26"/>
      <c r="BB533" s="381"/>
      <c r="BC533" s="382"/>
      <c r="BD533" s="26"/>
      <c r="BE533" s="381">
        <f t="shared" si="468"/>
        <v>0</v>
      </c>
      <c r="BF533" s="383">
        <f t="shared" si="469"/>
        <v>0</v>
      </c>
      <c r="BG533" s="26"/>
      <c r="BH533" s="381">
        <f t="shared" si="470"/>
        <v>0</v>
      </c>
      <c r="BI533" s="383">
        <f t="shared" si="471"/>
        <v>0</v>
      </c>
    </row>
    <row r="534" spans="2:61" ht="14.5" hidden="1" customHeight="1" outlineLevel="1" x14ac:dyDescent="0.35">
      <c r="B534" s="61" t="s">
        <v>677</v>
      </c>
      <c r="C534" s="62">
        <f>IFERROR(VLOOKUP($B534,'P2'!$B:$AQ,2,FALSE),0)</f>
        <v>0</v>
      </c>
      <c r="D534" s="376">
        <f>IFERROR(VLOOKUP($B534,'P2'!$B:$AQ,3,FALSE),0)</f>
        <v>0</v>
      </c>
      <c r="E534" s="377">
        <f>IFERROR(VLOOKUP($B534,'P2'!$B:$AQ,4,FALSE),0)</f>
        <v>0</v>
      </c>
      <c r="F534" s="376">
        <f>IFERROR(VLOOKUP($B534,'P2'!$B:$AQ,5,FALSE),0)</f>
        <v>0</v>
      </c>
      <c r="G534" s="377">
        <f>IFERROR(VLOOKUP($B534,'P2'!$B:$AQ,6,FALSE),0)</f>
        <v>0</v>
      </c>
      <c r="H534" s="378">
        <f>IFERROR(VLOOKUP($B534,'P2'!$B:$AQ,7,FALSE),0)</f>
        <v>0</v>
      </c>
      <c r="I534" s="394">
        <f>IFERROR(VLOOKUP($B534,'P2'!$B:$AQ,8,FALSE),0)</f>
        <v>0</v>
      </c>
      <c r="J534" s="395">
        <f>IFERROR(VLOOKUP($B534,'P2'!$B:$AQ,9,FALSE),0)</f>
        <v>0</v>
      </c>
      <c r="K534" s="392"/>
      <c r="L534" s="393"/>
      <c r="M534" s="68">
        <f t="shared" si="472"/>
        <v>0</v>
      </c>
      <c r="N534" s="393"/>
      <c r="O534" s="66">
        <f t="shared" si="473"/>
        <v>0</v>
      </c>
      <c r="P534" s="26"/>
      <c r="Q534" s="67" cm="1">
        <f t="array" ref="Q534">SUMPRODUCT(('P2'!$M$8:$AV$8=Q$9)*('P2'!$B$11:$B$190=$B534)*('P2'!$M$11:$AV$190*1))</f>
        <v>0</v>
      </c>
      <c r="R534" s="68" cm="1">
        <f t="array" ref="R534">SUMPRODUCT(('P2'!$M$8:$AV$8=R$9)*('P2'!$B$11:$B$190=$B534)*('P2'!$M$11:$AV$190*1))</f>
        <v>0</v>
      </c>
      <c r="S534" s="69" cm="1">
        <f t="array" ref="S534">SUMPRODUCT(('P2'!$M$8:$AV$8=S$9)*('P2'!$B$11:$B$190=$B534)*('P2'!$M$11:$AV$190*1))</f>
        <v>0</v>
      </c>
      <c r="T534" s="67" cm="1">
        <f t="array" ref="T534">SUMPRODUCT(('P2'!$M$8:$AV$8=T$9)*('P2'!$B$11:$B$190=$B534)*('P2'!$M$11:$AV$190*1))</f>
        <v>0</v>
      </c>
      <c r="U534" s="68" cm="1">
        <f t="array" ref="U534">SUMPRODUCT(('P2'!$M$8:$AV$8=U$9)*('P2'!$B$11:$B$190=$B534)*('P2'!$M$11:$AV$190*1))</f>
        <v>0</v>
      </c>
      <c r="V534" s="69" cm="1">
        <f t="array" ref="V534">SUMPRODUCT(('P2'!$M$8:$AV$8=V$9)*('P2'!$B$11:$B$190=$B534)*('P2'!$M$11:$AV$190*1))</f>
        <v>0</v>
      </c>
      <c r="W534" s="67" cm="1">
        <f t="array" ref="W534">SUMPRODUCT(('P2'!$M$8:$AV$8=W$9)*('P2'!$B$11:$B$190=$B534)*('P2'!$M$11:$AV$190*1))</f>
        <v>0</v>
      </c>
      <c r="X534" s="68" cm="1">
        <f t="array" ref="X534">SUMPRODUCT(('P2'!$M$8:$AV$8=X$9)*('P2'!$B$11:$B$190=$B534)*('P2'!$M$11:$AV$190*1))</f>
        <v>0</v>
      </c>
      <c r="Y534" s="69" cm="1">
        <f t="array" ref="Y534">SUMPRODUCT(('P2'!$M$8:$AV$8=Y$9)*('P2'!$B$11:$B$190=$B534)*('P2'!$M$11:$AV$190*1))</f>
        <v>0</v>
      </c>
      <c r="Z534" s="67" cm="1">
        <f t="array" ref="Z534">SUMPRODUCT(('P2'!$M$8:$AV$8=Z$9)*('P2'!$B$11:$B$190=$B534)*('P2'!$M$11:$AV$190*1))</f>
        <v>0</v>
      </c>
      <c r="AA534" s="68" cm="1">
        <f t="array" ref="AA534">SUMPRODUCT(('P2'!$M$8:$AV$8=AA$9)*('P2'!$B$11:$B$190=$B534)*('P2'!$M$11:$AV$190*1))</f>
        <v>0</v>
      </c>
      <c r="AB534" s="69" cm="1">
        <f t="array" ref="AB534">SUMPRODUCT(('P2'!$M$8:$AV$8=AB$9)*('P2'!$B$11:$B$190=$B534)*('P2'!$M$11:$AV$190*1))</f>
        <v>0</v>
      </c>
      <c r="AC534" s="67" cm="1">
        <f t="array" ref="AC534">SUMPRODUCT(('P2'!$M$8:$AV$8=AC$9)*('P2'!$B$11:$B$190=$B534)*('P2'!$M$11:$AV$190*1))</f>
        <v>0</v>
      </c>
      <c r="AD534" s="68" cm="1">
        <f t="array" ref="AD534">SUMPRODUCT(('P2'!$M$8:$AV$8=AD$9)*('P2'!$B$11:$B$190=$B534)*('P2'!$M$11:$AV$190*1))</f>
        <v>0</v>
      </c>
      <c r="AE534" s="69" cm="1">
        <f t="array" ref="AE534">SUMPRODUCT(('P2'!$M$8:$AV$8=AE$9)*('P2'!$B$11:$B$190=$B534)*('P2'!$M$11:$AV$190*1))</f>
        <v>0</v>
      </c>
      <c r="AF534" s="67" cm="1">
        <f t="array" ref="AF534">SUMPRODUCT(('P2'!$M$8:$AV$8=AF$9)*('P2'!$B$11:$B$190=$B534)*('P2'!$M$11:$AV$190*1))</f>
        <v>0</v>
      </c>
      <c r="AG534" s="68" cm="1">
        <f t="array" ref="AG534">SUMPRODUCT(('P2'!$M$8:$AV$8=AG$9)*('P2'!$B$11:$B$190=$B534)*('P2'!$M$11:$AV$190*1))</f>
        <v>0</v>
      </c>
      <c r="AH534" s="69" cm="1">
        <f t="array" ref="AH534">SUMPRODUCT(('P2'!$M$8:$AV$8=AH$9)*('P2'!$B$11:$B$190=$B534)*('P2'!$M$11:$AV$190*1))</f>
        <v>0</v>
      </c>
      <c r="AI534" s="67" cm="1">
        <f t="array" ref="AI534">SUMPRODUCT(('P2'!$M$8:$AV$8=AI$9)*('P2'!$B$11:$B$190=$B534)*('P2'!$M$11:$AV$190*1))</f>
        <v>0</v>
      </c>
      <c r="AJ534" s="68" cm="1">
        <f t="array" ref="AJ534">SUMPRODUCT(('P2'!$M$8:$AV$8=AJ$9)*('P2'!$B$11:$B$190=$B534)*('P2'!$M$11:$AV$190*1))</f>
        <v>0</v>
      </c>
      <c r="AK534" s="69" cm="1">
        <f t="array" ref="AK534">SUMPRODUCT(('P2'!$M$8:$AV$8=AK$9)*('P2'!$B$11:$B$190=$B534)*('P2'!$M$11:$AV$190*1))</f>
        <v>0</v>
      </c>
      <c r="AL534" s="67" cm="1">
        <f t="array" ref="AL534">SUMPRODUCT(('P2'!$M$8:$AV$8=AL$9)*('P2'!$B$11:$B$190=$B534)*('P2'!$M$11:$AV$190*1))</f>
        <v>0</v>
      </c>
      <c r="AM534" s="68" cm="1">
        <f t="array" ref="AM534">SUMPRODUCT(('P2'!$M$8:$AV$8=AM$9)*('P2'!$B$11:$B$190=$B534)*('P2'!$M$11:$AV$190*1))</f>
        <v>0</v>
      </c>
      <c r="AN534" s="69" cm="1">
        <f t="array" ref="AN534">SUMPRODUCT(('P2'!$M$8:$AV$8=AN$9)*('P2'!$B$11:$B$190=$B534)*('P2'!$M$11:$AV$190*1))</f>
        <v>0</v>
      </c>
      <c r="AO534" s="67" cm="1">
        <f t="array" ref="AO534">SUMPRODUCT(('P2'!$M$8:$AV$8=AO$9)*('P2'!$B$11:$B$190=$B534)*('P2'!$M$11:$AV$190*1))</f>
        <v>0</v>
      </c>
      <c r="AP534" s="68" cm="1">
        <f t="array" ref="AP534">SUMPRODUCT(('P2'!$M$8:$AV$8=AP$9)*('P2'!$B$11:$B$190=$B534)*('P2'!$M$11:$AV$190*1))</f>
        <v>0</v>
      </c>
      <c r="AQ534" s="69" cm="1">
        <f t="array" ref="AQ534">SUMPRODUCT(('P2'!$M$8:$AV$8=AQ$9)*('P2'!$B$11:$B$190=$B534)*('P2'!$M$11:$AV$190*1))</f>
        <v>0</v>
      </c>
      <c r="AR534" s="67" cm="1">
        <f t="array" ref="AR534">SUMPRODUCT(('P2'!$M$8:$AV$8=AR$9)*('P2'!$B$11:$B$190=$B534)*('P2'!$M$11:$AV$190*1))</f>
        <v>0</v>
      </c>
      <c r="AS534" s="68" cm="1">
        <f t="array" ref="AS534">SUMPRODUCT(('P2'!$M$8:$AV$8=AS$9)*('P2'!$B$11:$B$190=$B534)*('P2'!$M$11:$AV$190*1))</f>
        <v>0</v>
      </c>
      <c r="AT534" s="69" cm="1">
        <f t="array" ref="AT534">SUMPRODUCT(('P2'!$M$8:$AV$8=AT$9)*('P2'!$B$11:$B$190=$B534)*('P2'!$M$11:$AV$190*1))</f>
        <v>0</v>
      </c>
      <c r="AU534" s="67" cm="1">
        <f t="array" ref="AU534">SUMPRODUCT(('P2'!$M$8:$AV$8=AU$9)*('P2'!$B$11:$B$190=$B534)*('P2'!$M$11:$AV$190*1))</f>
        <v>0</v>
      </c>
      <c r="AV534" s="68" cm="1">
        <f t="array" ref="AV534">SUMPRODUCT(('P2'!$M$8:$AV$8=AV$9)*('P2'!$B$11:$B$190=$B534)*('P2'!$M$11:$AV$190*1))</f>
        <v>0</v>
      </c>
      <c r="AW534" s="69" cm="1">
        <f t="array" ref="AW534">SUMPRODUCT(('P2'!$M$8:$AV$8=AW$9)*('P2'!$B$11:$B$190=$B534)*('P2'!$M$11:$AV$190*1))</f>
        <v>0</v>
      </c>
      <c r="AX534" s="67" cm="1">
        <f t="array" ref="AX534">SUMPRODUCT(('P2'!$M$8:$AV$8=AX$9)*('P2'!$B$11:$B$190=$B534)*('P2'!$M$11:$AV$190*1))</f>
        <v>0</v>
      </c>
      <c r="AY534" s="68" cm="1">
        <f t="array" ref="AY534">SUMPRODUCT(('P2'!$M$8:$AV$8=AY$9)*('P2'!$B$11:$B$190=$B534)*('P2'!$M$11:$AV$190*1))</f>
        <v>0</v>
      </c>
      <c r="AZ534" s="69" cm="1">
        <f t="array" ref="AZ534">SUMPRODUCT(('P2'!$M$8:$AV$8=AZ$9)*('P2'!$B$11:$B$190=$B534)*('P2'!$M$11:$AV$190*1))</f>
        <v>0</v>
      </c>
      <c r="BA534" s="26"/>
      <c r="BB534" s="381"/>
      <c r="BC534" s="382"/>
      <c r="BD534" s="26"/>
      <c r="BE534" s="381">
        <f t="shared" si="468"/>
        <v>0</v>
      </c>
      <c r="BF534" s="383">
        <f t="shared" si="469"/>
        <v>0</v>
      </c>
      <c r="BG534" s="26"/>
      <c r="BH534" s="381">
        <f t="shared" si="470"/>
        <v>0</v>
      </c>
      <c r="BI534" s="383">
        <f t="shared" si="471"/>
        <v>0</v>
      </c>
    </row>
    <row r="535" spans="2:61" ht="14.5" hidden="1" customHeight="1" outlineLevel="1" x14ac:dyDescent="0.35">
      <c r="B535" s="61" t="s">
        <v>678</v>
      </c>
      <c r="C535" s="62">
        <f>IFERROR(VLOOKUP($B535,'P2'!$B:$AQ,2,FALSE),0)</f>
        <v>0</v>
      </c>
      <c r="D535" s="376">
        <f>IFERROR(VLOOKUP($B535,'P2'!$B:$AQ,3,FALSE),0)</f>
        <v>0</v>
      </c>
      <c r="E535" s="377">
        <f>IFERROR(VLOOKUP($B535,'P2'!$B:$AQ,4,FALSE),0)</f>
        <v>0</v>
      </c>
      <c r="F535" s="376">
        <f>IFERROR(VLOOKUP($B535,'P2'!$B:$AQ,5,FALSE),0)</f>
        <v>0</v>
      </c>
      <c r="G535" s="377">
        <f>IFERROR(VLOOKUP($B535,'P2'!$B:$AQ,6,FALSE),0)</f>
        <v>0</v>
      </c>
      <c r="H535" s="378">
        <f>IFERROR(VLOOKUP($B535,'P2'!$B:$AQ,7,FALSE),0)</f>
        <v>0</v>
      </c>
      <c r="I535" s="394">
        <f>IFERROR(VLOOKUP($B535,'P2'!$B:$AQ,8,FALSE),0)</f>
        <v>0</v>
      </c>
      <c r="J535" s="395">
        <f>IFERROR(VLOOKUP($B535,'P2'!$B:$AQ,9,FALSE),0)</f>
        <v>0</v>
      </c>
      <c r="K535" s="392"/>
      <c r="L535" s="393"/>
      <c r="M535" s="68">
        <f t="shared" si="472"/>
        <v>0</v>
      </c>
      <c r="N535" s="393"/>
      <c r="O535" s="66">
        <f t="shared" si="473"/>
        <v>0</v>
      </c>
      <c r="P535" s="26"/>
      <c r="Q535" s="67" cm="1">
        <f t="array" ref="Q535">SUMPRODUCT(('P2'!$M$8:$AV$8=Q$9)*('P2'!$B$11:$B$190=$B535)*('P2'!$M$11:$AV$190*1))</f>
        <v>0</v>
      </c>
      <c r="R535" s="68" cm="1">
        <f t="array" ref="R535">SUMPRODUCT(('P2'!$M$8:$AV$8=R$9)*('P2'!$B$11:$B$190=$B535)*('P2'!$M$11:$AV$190*1))</f>
        <v>0</v>
      </c>
      <c r="S535" s="69" cm="1">
        <f t="array" ref="S535">SUMPRODUCT(('P2'!$M$8:$AV$8=S$9)*('P2'!$B$11:$B$190=$B535)*('P2'!$M$11:$AV$190*1))</f>
        <v>0</v>
      </c>
      <c r="T535" s="67" cm="1">
        <f t="array" ref="T535">SUMPRODUCT(('P2'!$M$8:$AV$8=T$9)*('P2'!$B$11:$B$190=$B535)*('P2'!$M$11:$AV$190*1))</f>
        <v>0</v>
      </c>
      <c r="U535" s="68" cm="1">
        <f t="array" ref="U535">SUMPRODUCT(('P2'!$M$8:$AV$8=U$9)*('P2'!$B$11:$B$190=$B535)*('P2'!$M$11:$AV$190*1))</f>
        <v>0</v>
      </c>
      <c r="V535" s="69" cm="1">
        <f t="array" ref="V535">SUMPRODUCT(('P2'!$M$8:$AV$8=V$9)*('P2'!$B$11:$B$190=$B535)*('P2'!$M$11:$AV$190*1))</f>
        <v>0</v>
      </c>
      <c r="W535" s="67" cm="1">
        <f t="array" ref="W535">SUMPRODUCT(('P2'!$M$8:$AV$8=W$9)*('P2'!$B$11:$B$190=$B535)*('P2'!$M$11:$AV$190*1))</f>
        <v>0</v>
      </c>
      <c r="X535" s="68" cm="1">
        <f t="array" ref="X535">SUMPRODUCT(('P2'!$M$8:$AV$8=X$9)*('P2'!$B$11:$B$190=$B535)*('P2'!$M$11:$AV$190*1))</f>
        <v>0</v>
      </c>
      <c r="Y535" s="69" cm="1">
        <f t="array" ref="Y535">SUMPRODUCT(('P2'!$M$8:$AV$8=Y$9)*('P2'!$B$11:$B$190=$B535)*('P2'!$M$11:$AV$190*1))</f>
        <v>0</v>
      </c>
      <c r="Z535" s="67" cm="1">
        <f t="array" ref="Z535">SUMPRODUCT(('P2'!$M$8:$AV$8=Z$9)*('P2'!$B$11:$B$190=$B535)*('P2'!$M$11:$AV$190*1))</f>
        <v>0</v>
      </c>
      <c r="AA535" s="68" cm="1">
        <f t="array" ref="AA535">SUMPRODUCT(('P2'!$M$8:$AV$8=AA$9)*('P2'!$B$11:$B$190=$B535)*('P2'!$M$11:$AV$190*1))</f>
        <v>0</v>
      </c>
      <c r="AB535" s="69" cm="1">
        <f t="array" ref="AB535">SUMPRODUCT(('P2'!$M$8:$AV$8=AB$9)*('P2'!$B$11:$B$190=$B535)*('P2'!$M$11:$AV$190*1))</f>
        <v>0</v>
      </c>
      <c r="AC535" s="67" cm="1">
        <f t="array" ref="AC535">SUMPRODUCT(('P2'!$M$8:$AV$8=AC$9)*('P2'!$B$11:$B$190=$B535)*('P2'!$M$11:$AV$190*1))</f>
        <v>0</v>
      </c>
      <c r="AD535" s="68" cm="1">
        <f t="array" ref="AD535">SUMPRODUCT(('P2'!$M$8:$AV$8=AD$9)*('P2'!$B$11:$B$190=$B535)*('P2'!$M$11:$AV$190*1))</f>
        <v>0</v>
      </c>
      <c r="AE535" s="69" cm="1">
        <f t="array" ref="AE535">SUMPRODUCT(('P2'!$M$8:$AV$8=AE$9)*('P2'!$B$11:$B$190=$B535)*('P2'!$M$11:$AV$190*1))</f>
        <v>0</v>
      </c>
      <c r="AF535" s="67" cm="1">
        <f t="array" ref="AF535">SUMPRODUCT(('P2'!$M$8:$AV$8=AF$9)*('P2'!$B$11:$B$190=$B535)*('P2'!$M$11:$AV$190*1))</f>
        <v>0</v>
      </c>
      <c r="AG535" s="68" cm="1">
        <f t="array" ref="AG535">SUMPRODUCT(('P2'!$M$8:$AV$8=AG$9)*('P2'!$B$11:$B$190=$B535)*('P2'!$M$11:$AV$190*1))</f>
        <v>0</v>
      </c>
      <c r="AH535" s="69" cm="1">
        <f t="array" ref="AH535">SUMPRODUCT(('P2'!$M$8:$AV$8=AH$9)*('P2'!$B$11:$B$190=$B535)*('P2'!$M$11:$AV$190*1))</f>
        <v>0</v>
      </c>
      <c r="AI535" s="67" cm="1">
        <f t="array" ref="AI535">SUMPRODUCT(('P2'!$M$8:$AV$8=AI$9)*('P2'!$B$11:$B$190=$B535)*('P2'!$M$11:$AV$190*1))</f>
        <v>0</v>
      </c>
      <c r="AJ535" s="68" cm="1">
        <f t="array" ref="AJ535">SUMPRODUCT(('P2'!$M$8:$AV$8=AJ$9)*('P2'!$B$11:$B$190=$B535)*('P2'!$M$11:$AV$190*1))</f>
        <v>0</v>
      </c>
      <c r="AK535" s="69" cm="1">
        <f t="array" ref="AK535">SUMPRODUCT(('P2'!$M$8:$AV$8=AK$9)*('P2'!$B$11:$B$190=$B535)*('P2'!$M$11:$AV$190*1))</f>
        <v>0</v>
      </c>
      <c r="AL535" s="67" cm="1">
        <f t="array" ref="AL535">SUMPRODUCT(('P2'!$M$8:$AV$8=AL$9)*('P2'!$B$11:$B$190=$B535)*('P2'!$M$11:$AV$190*1))</f>
        <v>0</v>
      </c>
      <c r="AM535" s="68" cm="1">
        <f t="array" ref="AM535">SUMPRODUCT(('P2'!$M$8:$AV$8=AM$9)*('P2'!$B$11:$B$190=$B535)*('P2'!$M$11:$AV$190*1))</f>
        <v>0</v>
      </c>
      <c r="AN535" s="69" cm="1">
        <f t="array" ref="AN535">SUMPRODUCT(('P2'!$M$8:$AV$8=AN$9)*('P2'!$B$11:$B$190=$B535)*('P2'!$M$11:$AV$190*1))</f>
        <v>0</v>
      </c>
      <c r="AO535" s="67" cm="1">
        <f t="array" ref="AO535">SUMPRODUCT(('P2'!$M$8:$AV$8=AO$9)*('P2'!$B$11:$B$190=$B535)*('P2'!$M$11:$AV$190*1))</f>
        <v>0</v>
      </c>
      <c r="AP535" s="68" cm="1">
        <f t="array" ref="AP535">SUMPRODUCT(('P2'!$M$8:$AV$8=AP$9)*('P2'!$B$11:$B$190=$B535)*('P2'!$M$11:$AV$190*1))</f>
        <v>0</v>
      </c>
      <c r="AQ535" s="69" cm="1">
        <f t="array" ref="AQ535">SUMPRODUCT(('P2'!$M$8:$AV$8=AQ$9)*('P2'!$B$11:$B$190=$B535)*('P2'!$M$11:$AV$190*1))</f>
        <v>0</v>
      </c>
      <c r="AR535" s="67" cm="1">
        <f t="array" ref="AR535">SUMPRODUCT(('P2'!$M$8:$AV$8=AR$9)*('P2'!$B$11:$B$190=$B535)*('P2'!$M$11:$AV$190*1))</f>
        <v>0</v>
      </c>
      <c r="AS535" s="68" cm="1">
        <f t="array" ref="AS535">SUMPRODUCT(('P2'!$M$8:$AV$8=AS$9)*('P2'!$B$11:$B$190=$B535)*('P2'!$M$11:$AV$190*1))</f>
        <v>0</v>
      </c>
      <c r="AT535" s="69" cm="1">
        <f t="array" ref="AT535">SUMPRODUCT(('P2'!$M$8:$AV$8=AT$9)*('P2'!$B$11:$B$190=$B535)*('P2'!$M$11:$AV$190*1))</f>
        <v>0</v>
      </c>
      <c r="AU535" s="67" cm="1">
        <f t="array" ref="AU535">SUMPRODUCT(('P2'!$M$8:$AV$8=AU$9)*('P2'!$B$11:$B$190=$B535)*('P2'!$M$11:$AV$190*1))</f>
        <v>0</v>
      </c>
      <c r="AV535" s="68" cm="1">
        <f t="array" ref="AV535">SUMPRODUCT(('P2'!$M$8:$AV$8=AV$9)*('P2'!$B$11:$B$190=$B535)*('P2'!$M$11:$AV$190*1))</f>
        <v>0</v>
      </c>
      <c r="AW535" s="69" cm="1">
        <f t="array" ref="AW535">SUMPRODUCT(('P2'!$M$8:$AV$8=AW$9)*('P2'!$B$11:$B$190=$B535)*('P2'!$M$11:$AV$190*1))</f>
        <v>0</v>
      </c>
      <c r="AX535" s="67" cm="1">
        <f t="array" ref="AX535">SUMPRODUCT(('P2'!$M$8:$AV$8=AX$9)*('P2'!$B$11:$B$190=$B535)*('P2'!$M$11:$AV$190*1))</f>
        <v>0</v>
      </c>
      <c r="AY535" s="68" cm="1">
        <f t="array" ref="AY535">SUMPRODUCT(('P2'!$M$8:$AV$8=AY$9)*('P2'!$B$11:$B$190=$B535)*('P2'!$M$11:$AV$190*1))</f>
        <v>0</v>
      </c>
      <c r="AZ535" s="69" cm="1">
        <f t="array" ref="AZ535">SUMPRODUCT(('P2'!$M$8:$AV$8=AZ$9)*('P2'!$B$11:$B$190=$B535)*('P2'!$M$11:$AV$190*1))</f>
        <v>0</v>
      </c>
      <c r="BA535" s="26"/>
      <c r="BB535" s="381"/>
      <c r="BC535" s="382"/>
      <c r="BD535" s="26"/>
      <c r="BE535" s="381">
        <f t="shared" si="468"/>
        <v>0</v>
      </c>
      <c r="BF535" s="383">
        <f t="shared" si="469"/>
        <v>0</v>
      </c>
      <c r="BG535" s="26"/>
      <c r="BH535" s="381">
        <f t="shared" si="470"/>
        <v>0</v>
      </c>
      <c r="BI535" s="383">
        <f t="shared" si="471"/>
        <v>0</v>
      </c>
    </row>
    <row r="536" spans="2:61" ht="14.5" hidden="1" customHeight="1" outlineLevel="1" x14ac:dyDescent="0.35">
      <c r="B536" s="61" t="s">
        <v>679</v>
      </c>
      <c r="C536" s="62">
        <f>IFERROR(VLOOKUP($B536,'P2'!$B:$AQ,2,FALSE),0)</f>
        <v>0</v>
      </c>
      <c r="D536" s="376">
        <f>IFERROR(VLOOKUP($B536,'P2'!$B:$AQ,3,FALSE),0)</f>
        <v>0</v>
      </c>
      <c r="E536" s="377">
        <f>IFERROR(VLOOKUP($B536,'P2'!$B:$AQ,4,FALSE),0)</f>
        <v>0</v>
      </c>
      <c r="F536" s="376">
        <f>IFERROR(VLOOKUP($B536,'P2'!$B:$AQ,5,FALSE),0)</f>
        <v>0</v>
      </c>
      <c r="G536" s="377">
        <f>IFERROR(VLOOKUP($B536,'P2'!$B:$AQ,6,FALSE),0)</f>
        <v>0</v>
      </c>
      <c r="H536" s="378">
        <f>IFERROR(VLOOKUP($B536,'P2'!$B:$AQ,7,FALSE),0)</f>
        <v>0</v>
      </c>
      <c r="I536" s="394">
        <f>IFERROR(VLOOKUP($B536,'P2'!$B:$AQ,8,FALSE),0)</f>
        <v>0</v>
      </c>
      <c r="J536" s="395">
        <f>IFERROR(VLOOKUP($B536,'P2'!$B:$AQ,9,FALSE),0)</f>
        <v>0</v>
      </c>
      <c r="K536" s="392"/>
      <c r="L536" s="393"/>
      <c r="M536" s="68">
        <f t="shared" si="472"/>
        <v>0</v>
      </c>
      <c r="N536" s="393"/>
      <c r="O536" s="66">
        <f t="shared" si="473"/>
        <v>0</v>
      </c>
      <c r="P536" s="26"/>
      <c r="Q536" s="67" cm="1">
        <f t="array" ref="Q536">SUMPRODUCT(('P2'!$M$8:$AV$8=Q$9)*('P2'!$B$11:$B$190=$B536)*('P2'!$M$11:$AV$190*1))</f>
        <v>0</v>
      </c>
      <c r="R536" s="68" cm="1">
        <f t="array" ref="R536">SUMPRODUCT(('P2'!$M$8:$AV$8=R$9)*('P2'!$B$11:$B$190=$B536)*('P2'!$M$11:$AV$190*1))</f>
        <v>0</v>
      </c>
      <c r="S536" s="69" cm="1">
        <f t="array" ref="S536">SUMPRODUCT(('P2'!$M$8:$AV$8=S$9)*('P2'!$B$11:$B$190=$B536)*('P2'!$M$11:$AV$190*1))</f>
        <v>0</v>
      </c>
      <c r="T536" s="67" cm="1">
        <f t="array" ref="T536">SUMPRODUCT(('P2'!$M$8:$AV$8=T$9)*('P2'!$B$11:$B$190=$B536)*('P2'!$M$11:$AV$190*1))</f>
        <v>0</v>
      </c>
      <c r="U536" s="68" cm="1">
        <f t="array" ref="U536">SUMPRODUCT(('P2'!$M$8:$AV$8=U$9)*('P2'!$B$11:$B$190=$B536)*('P2'!$M$11:$AV$190*1))</f>
        <v>0</v>
      </c>
      <c r="V536" s="69" cm="1">
        <f t="array" ref="V536">SUMPRODUCT(('P2'!$M$8:$AV$8=V$9)*('P2'!$B$11:$B$190=$B536)*('P2'!$M$11:$AV$190*1))</f>
        <v>0</v>
      </c>
      <c r="W536" s="67" cm="1">
        <f t="array" ref="W536">SUMPRODUCT(('P2'!$M$8:$AV$8=W$9)*('P2'!$B$11:$B$190=$B536)*('P2'!$M$11:$AV$190*1))</f>
        <v>0</v>
      </c>
      <c r="X536" s="68" cm="1">
        <f t="array" ref="X536">SUMPRODUCT(('P2'!$M$8:$AV$8=X$9)*('P2'!$B$11:$B$190=$B536)*('P2'!$M$11:$AV$190*1))</f>
        <v>0</v>
      </c>
      <c r="Y536" s="69" cm="1">
        <f t="array" ref="Y536">SUMPRODUCT(('P2'!$M$8:$AV$8=Y$9)*('P2'!$B$11:$B$190=$B536)*('P2'!$M$11:$AV$190*1))</f>
        <v>0</v>
      </c>
      <c r="Z536" s="67" cm="1">
        <f t="array" ref="Z536">SUMPRODUCT(('P2'!$M$8:$AV$8=Z$9)*('P2'!$B$11:$B$190=$B536)*('P2'!$M$11:$AV$190*1))</f>
        <v>0</v>
      </c>
      <c r="AA536" s="68" cm="1">
        <f t="array" ref="AA536">SUMPRODUCT(('P2'!$M$8:$AV$8=AA$9)*('P2'!$B$11:$B$190=$B536)*('P2'!$M$11:$AV$190*1))</f>
        <v>0</v>
      </c>
      <c r="AB536" s="69" cm="1">
        <f t="array" ref="AB536">SUMPRODUCT(('P2'!$M$8:$AV$8=AB$9)*('P2'!$B$11:$B$190=$B536)*('P2'!$M$11:$AV$190*1))</f>
        <v>0</v>
      </c>
      <c r="AC536" s="67" cm="1">
        <f t="array" ref="AC536">SUMPRODUCT(('P2'!$M$8:$AV$8=AC$9)*('P2'!$B$11:$B$190=$B536)*('P2'!$M$11:$AV$190*1))</f>
        <v>0</v>
      </c>
      <c r="AD536" s="68" cm="1">
        <f t="array" ref="AD536">SUMPRODUCT(('P2'!$M$8:$AV$8=AD$9)*('P2'!$B$11:$B$190=$B536)*('P2'!$M$11:$AV$190*1))</f>
        <v>0</v>
      </c>
      <c r="AE536" s="69" cm="1">
        <f t="array" ref="AE536">SUMPRODUCT(('P2'!$M$8:$AV$8=AE$9)*('P2'!$B$11:$B$190=$B536)*('P2'!$M$11:$AV$190*1))</f>
        <v>0</v>
      </c>
      <c r="AF536" s="67" cm="1">
        <f t="array" ref="AF536">SUMPRODUCT(('P2'!$M$8:$AV$8=AF$9)*('P2'!$B$11:$B$190=$B536)*('P2'!$M$11:$AV$190*1))</f>
        <v>0</v>
      </c>
      <c r="AG536" s="68" cm="1">
        <f t="array" ref="AG536">SUMPRODUCT(('P2'!$M$8:$AV$8=AG$9)*('P2'!$B$11:$B$190=$B536)*('P2'!$M$11:$AV$190*1))</f>
        <v>0</v>
      </c>
      <c r="AH536" s="69" cm="1">
        <f t="array" ref="AH536">SUMPRODUCT(('P2'!$M$8:$AV$8=AH$9)*('P2'!$B$11:$B$190=$B536)*('P2'!$M$11:$AV$190*1))</f>
        <v>0</v>
      </c>
      <c r="AI536" s="67" cm="1">
        <f t="array" ref="AI536">SUMPRODUCT(('P2'!$M$8:$AV$8=AI$9)*('P2'!$B$11:$B$190=$B536)*('P2'!$M$11:$AV$190*1))</f>
        <v>0</v>
      </c>
      <c r="AJ536" s="68" cm="1">
        <f t="array" ref="AJ536">SUMPRODUCT(('P2'!$M$8:$AV$8=AJ$9)*('P2'!$B$11:$B$190=$B536)*('P2'!$M$11:$AV$190*1))</f>
        <v>0</v>
      </c>
      <c r="AK536" s="69" cm="1">
        <f t="array" ref="AK536">SUMPRODUCT(('P2'!$M$8:$AV$8=AK$9)*('P2'!$B$11:$B$190=$B536)*('P2'!$M$11:$AV$190*1))</f>
        <v>0</v>
      </c>
      <c r="AL536" s="67" cm="1">
        <f t="array" ref="AL536">SUMPRODUCT(('P2'!$M$8:$AV$8=AL$9)*('P2'!$B$11:$B$190=$B536)*('P2'!$M$11:$AV$190*1))</f>
        <v>0</v>
      </c>
      <c r="AM536" s="68" cm="1">
        <f t="array" ref="AM536">SUMPRODUCT(('P2'!$M$8:$AV$8=AM$9)*('P2'!$B$11:$B$190=$B536)*('P2'!$M$11:$AV$190*1))</f>
        <v>0</v>
      </c>
      <c r="AN536" s="69" cm="1">
        <f t="array" ref="AN536">SUMPRODUCT(('P2'!$M$8:$AV$8=AN$9)*('P2'!$B$11:$B$190=$B536)*('P2'!$M$11:$AV$190*1))</f>
        <v>0</v>
      </c>
      <c r="AO536" s="67" cm="1">
        <f t="array" ref="AO536">SUMPRODUCT(('P2'!$M$8:$AV$8=AO$9)*('P2'!$B$11:$B$190=$B536)*('P2'!$M$11:$AV$190*1))</f>
        <v>0</v>
      </c>
      <c r="AP536" s="68" cm="1">
        <f t="array" ref="AP536">SUMPRODUCT(('P2'!$M$8:$AV$8=AP$9)*('P2'!$B$11:$B$190=$B536)*('P2'!$M$11:$AV$190*1))</f>
        <v>0</v>
      </c>
      <c r="AQ536" s="69" cm="1">
        <f t="array" ref="AQ536">SUMPRODUCT(('P2'!$M$8:$AV$8=AQ$9)*('P2'!$B$11:$B$190=$B536)*('P2'!$M$11:$AV$190*1))</f>
        <v>0</v>
      </c>
      <c r="AR536" s="67" cm="1">
        <f t="array" ref="AR536">SUMPRODUCT(('P2'!$M$8:$AV$8=AR$9)*('P2'!$B$11:$B$190=$B536)*('P2'!$M$11:$AV$190*1))</f>
        <v>0</v>
      </c>
      <c r="AS536" s="68" cm="1">
        <f t="array" ref="AS536">SUMPRODUCT(('P2'!$M$8:$AV$8=AS$9)*('P2'!$B$11:$B$190=$B536)*('P2'!$M$11:$AV$190*1))</f>
        <v>0</v>
      </c>
      <c r="AT536" s="69" cm="1">
        <f t="array" ref="AT536">SUMPRODUCT(('P2'!$M$8:$AV$8=AT$9)*('P2'!$B$11:$B$190=$B536)*('P2'!$M$11:$AV$190*1))</f>
        <v>0</v>
      </c>
      <c r="AU536" s="67" cm="1">
        <f t="array" ref="AU536">SUMPRODUCT(('P2'!$M$8:$AV$8=AU$9)*('P2'!$B$11:$B$190=$B536)*('P2'!$M$11:$AV$190*1))</f>
        <v>0</v>
      </c>
      <c r="AV536" s="68" cm="1">
        <f t="array" ref="AV536">SUMPRODUCT(('P2'!$M$8:$AV$8=AV$9)*('P2'!$B$11:$B$190=$B536)*('P2'!$M$11:$AV$190*1))</f>
        <v>0</v>
      </c>
      <c r="AW536" s="69" cm="1">
        <f t="array" ref="AW536">SUMPRODUCT(('P2'!$M$8:$AV$8=AW$9)*('P2'!$B$11:$B$190=$B536)*('P2'!$M$11:$AV$190*1))</f>
        <v>0</v>
      </c>
      <c r="AX536" s="67" cm="1">
        <f t="array" ref="AX536">SUMPRODUCT(('P2'!$M$8:$AV$8=AX$9)*('P2'!$B$11:$B$190=$B536)*('P2'!$M$11:$AV$190*1))</f>
        <v>0</v>
      </c>
      <c r="AY536" s="68" cm="1">
        <f t="array" ref="AY536">SUMPRODUCT(('P2'!$M$8:$AV$8=AY$9)*('P2'!$B$11:$B$190=$B536)*('P2'!$M$11:$AV$190*1))</f>
        <v>0</v>
      </c>
      <c r="AZ536" s="69" cm="1">
        <f t="array" ref="AZ536">SUMPRODUCT(('P2'!$M$8:$AV$8=AZ$9)*('P2'!$B$11:$B$190=$B536)*('P2'!$M$11:$AV$190*1))</f>
        <v>0</v>
      </c>
      <c r="BA536" s="26"/>
      <c r="BB536" s="381"/>
      <c r="BC536" s="382"/>
      <c r="BD536" s="26"/>
      <c r="BE536" s="381">
        <f t="shared" si="468"/>
        <v>0</v>
      </c>
      <c r="BF536" s="383">
        <f t="shared" si="469"/>
        <v>0</v>
      </c>
      <c r="BG536" s="26"/>
      <c r="BH536" s="381">
        <f t="shared" si="470"/>
        <v>0</v>
      </c>
      <c r="BI536" s="383">
        <f t="shared" si="471"/>
        <v>0</v>
      </c>
    </row>
    <row r="537" spans="2:61" ht="14.5" hidden="1" customHeight="1" outlineLevel="1" x14ac:dyDescent="0.35">
      <c r="B537" s="61" t="s">
        <v>680</v>
      </c>
      <c r="C537" s="62">
        <f>IFERROR(VLOOKUP($B537,'P2'!$B:$AQ,2,FALSE),0)</f>
        <v>0</v>
      </c>
      <c r="D537" s="376">
        <f>IFERROR(VLOOKUP($B537,'P2'!$B:$AQ,3,FALSE),0)</f>
        <v>0</v>
      </c>
      <c r="E537" s="377">
        <f>IFERROR(VLOOKUP($B537,'P2'!$B:$AQ,4,FALSE),0)</f>
        <v>0</v>
      </c>
      <c r="F537" s="376">
        <f>IFERROR(VLOOKUP($B537,'P2'!$B:$AQ,5,FALSE),0)</f>
        <v>0</v>
      </c>
      <c r="G537" s="377">
        <f>IFERROR(VLOOKUP($B537,'P2'!$B:$AQ,6,FALSE),0)</f>
        <v>0</v>
      </c>
      <c r="H537" s="378">
        <f>IFERROR(VLOOKUP($B537,'P2'!$B:$AQ,7,FALSE),0)</f>
        <v>0</v>
      </c>
      <c r="I537" s="394">
        <f>IFERROR(VLOOKUP($B537,'P2'!$B:$AQ,8,FALSE),0)</f>
        <v>0</v>
      </c>
      <c r="J537" s="395">
        <f>IFERROR(VLOOKUP($B537,'P2'!$B:$AQ,9,FALSE),0)</f>
        <v>0</v>
      </c>
      <c r="K537" s="392"/>
      <c r="L537" s="393"/>
      <c r="M537" s="68">
        <f t="shared" si="472"/>
        <v>0</v>
      </c>
      <c r="N537" s="393"/>
      <c r="O537" s="66">
        <f t="shared" si="473"/>
        <v>0</v>
      </c>
      <c r="P537" s="26"/>
      <c r="Q537" s="67" cm="1">
        <f t="array" ref="Q537">SUMPRODUCT(('P2'!$M$8:$AV$8=Q$9)*('P2'!$B$11:$B$190=$B537)*('P2'!$M$11:$AV$190*1))</f>
        <v>0</v>
      </c>
      <c r="R537" s="68" cm="1">
        <f t="array" ref="R537">SUMPRODUCT(('P2'!$M$8:$AV$8=R$9)*('P2'!$B$11:$B$190=$B537)*('P2'!$M$11:$AV$190*1))</f>
        <v>0</v>
      </c>
      <c r="S537" s="69" cm="1">
        <f t="array" ref="S537">SUMPRODUCT(('P2'!$M$8:$AV$8=S$9)*('P2'!$B$11:$B$190=$B537)*('P2'!$M$11:$AV$190*1))</f>
        <v>0</v>
      </c>
      <c r="T537" s="67" cm="1">
        <f t="array" ref="T537">SUMPRODUCT(('P2'!$M$8:$AV$8=T$9)*('P2'!$B$11:$B$190=$B537)*('P2'!$M$11:$AV$190*1))</f>
        <v>0</v>
      </c>
      <c r="U537" s="68" cm="1">
        <f t="array" ref="U537">SUMPRODUCT(('P2'!$M$8:$AV$8=U$9)*('P2'!$B$11:$B$190=$B537)*('P2'!$M$11:$AV$190*1))</f>
        <v>0</v>
      </c>
      <c r="V537" s="69" cm="1">
        <f t="array" ref="V537">SUMPRODUCT(('P2'!$M$8:$AV$8=V$9)*('P2'!$B$11:$B$190=$B537)*('P2'!$M$11:$AV$190*1))</f>
        <v>0</v>
      </c>
      <c r="W537" s="67" cm="1">
        <f t="array" ref="W537">SUMPRODUCT(('P2'!$M$8:$AV$8=W$9)*('P2'!$B$11:$B$190=$B537)*('P2'!$M$11:$AV$190*1))</f>
        <v>0</v>
      </c>
      <c r="X537" s="68" cm="1">
        <f t="array" ref="X537">SUMPRODUCT(('P2'!$M$8:$AV$8=X$9)*('P2'!$B$11:$B$190=$B537)*('P2'!$M$11:$AV$190*1))</f>
        <v>0</v>
      </c>
      <c r="Y537" s="69" cm="1">
        <f t="array" ref="Y537">SUMPRODUCT(('P2'!$M$8:$AV$8=Y$9)*('P2'!$B$11:$B$190=$B537)*('P2'!$M$11:$AV$190*1))</f>
        <v>0</v>
      </c>
      <c r="Z537" s="67" cm="1">
        <f t="array" ref="Z537">SUMPRODUCT(('P2'!$M$8:$AV$8=Z$9)*('P2'!$B$11:$B$190=$B537)*('P2'!$M$11:$AV$190*1))</f>
        <v>0</v>
      </c>
      <c r="AA537" s="68" cm="1">
        <f t="array" ref="AA537">SUMPRODUCT(('P2'!$M$8:$AV$8=AA$9)*('P2'!$B$11:$B$190=$B537)*('P2'!$M$11:$AV$190*1))</f>
        <v>0</v>
      </c>
      <c r="AB537" s="69" cm="1">
        <f t="array" ref="AB537">SUMPRODUCT(('P2'!$M$8:$AV$8=AB$9)*('P2'!$B$11:$B$190=$B537)*('P2'!$M$11:$AV$190*1))</f>
        <v>0</v>
      </c>
      <c r="AC537" s="67" cm="1">
        <f t="array" ref="AC537">SUMPRODUCT(('P2'!$M$8:$AV$8=AC$9)*('P2'!$B$11:$B$190=$B537)*('P2'!$M$11:$AV$190*1))</f>
        <v>0</v>
      </c>
      <c r="AD537" s="68" cm="1">
        <f t="array" ref="AD537">SUMPRODUCT(('P2'!$M$8:$AV$8=AD$9)*('P2'!$B$11:$B$190=$B537)*('P2'!$M$11:$AV$190*1))</f>
        <v>0</v>
      </c>
      <c r="AE537" s="69" cm="1">
        <f t="array" ref="AE537">SUMPRODUCT(('P2'!$M$8:$AV$8=AE$9)*('P2'!$B$11:$B$190=$B537)*('P2'!$M$11:$AV$190*1))</f>
        <v>0</v>
      </c>
      <c r="AF537" s="67" cm="1">
        <f t="array" ref="AF537">SUMPRODUCT(('P2'!$M$8:$AV$8=AF$9)*('P2'!$B$11:$B$190=$B537)*('P2'!$M$11:$AV$190*1))</f>
        <v>0</v>
      </c>
      <c r="AG537" s="68" cm="1">
        <f t="array" ref="AG537">SUMPRODUCT(('P2'!$M$8:$AV$8=AG$9)*('P2'!$B$11:$B$190=$B537)*('P2'!$M$11:$AV$190*1))</f>
        <v>0</v>
      </c>
      <c r="AH537" s="69" cm="1">
        <f t="array" ref="AH537">SUMPRODUCT(('P2'!$M$8:$AV$8=AH$9)*('P2'!$B$11:$B$190=$B537)*('P2'!$M$11:$AV$190*1))</f>
        <v>0</v>
      </c>
      <c r="AI537" s="67" cm="1">
        <f t="array" ref="AI537">SUMPRODUCT(('P2'!$M$8:$AV$8=AI$9)*('P2'!$B$11:$B$190=$B537)*('P2'!$M$11:$AV$190*1))</f>
        <v>0</v>
      </c>
      <c r="AJ537" s="68" cm="1">
        <f t="array" ref="AJ537">SUMPRODUCT(('P2'!$M$8:$AV$8=AJ$9)*('P2'!$B$11:$B$190=$B537)*('P2'!$M$11:$AV$190*1))</f>
        <v>0</v>
      </c>
      <c r="AK537" s="69" cm="1">
        <f t="array" ref="AK537">SUMPRODUCT(('P2'!$M$8:$AV$8=AK$9)*('P2'!$B$11:$B$190=$B537)*('P2'!$M$11:$AV$190*1))</f>
        <v>0</v>
      </c>
      <c r="AL537" s="67" cm="1">
        <f t="array" ref="AL537">SUMPRODUCT(('P2'!$M$8:$AV$8=AL$9)*('P2'!$B$11:$B$190=$B537)*('P2'!$M$11:$AV$190*1))</f>
        <v>0</v>
      </c>
      <c r="AM537" s="68" cm="1">
        <f t="array" ref="AM537">SUMPRODUCT(('P2'!$M$8:$AV$8=AM$9)*('P2'!$B$11:$B$190=$B537)*('P2'!$M$11:$AV$190*1))</f>
        <v>0</v>
      </c>
      <c r="AN537" s="69" cm="1">
        <f t="array" ref="AN537">SUMPRODUCT(('P2'!$M$8:$AV$8=AN$9)*('P2'!$B$11:$B$190=$B537)*('P2'!$M$11:$AV$190*1))</f>
        <v>0</v>
      </c>
      <c r="AO537" s="67" cm="1">
        <f t="array" ref="AO537">SUMPRODUCT(('P2'!$M$8:$AV$8=AO$9)*('P2'!$B$11:$B$190=$B537)*('P2'!$M$11:$AV$190*1))</f>
        <v>0</v>
      </c>
      <c r="AP537" s="68" cm="1">
        <f t="array" ref="AP537">SUMPRODUCT(('P2'!$M$8:$AV$8=AP$9)*('P2'!$B$11:$B$190=$B537)*('P2'!$M$11:$AV$190*1))</f>
        <v>0</v>
      </c>
      <c r="AQ537" s="69" cm="1">
        <f t="array" ref="AQ537">SUMPRODUCT(('P2'!$M$8:$AV$8=AQ$9)*('P2'!$B$11:$B$190=$B537)*('P2'!$M$11:$AV$190*1))</f>
        <v>0</v>
      </c>
      <c r="AR537" s="67" cm="1">
        <f t="array" ref="AR537">SUMPRODUCT(('P2'!$M$8:$AV$8=AR$9)*('P2'!$B$11:$B$190=$B537)*('P2'!$M$11:$AV$190*1))</f>
        <v>0</v>
      </c>
      <c r="AS537" s="68" cm="1">
        <f t="array" ref="AS537">SUMPRODUCT(('P2'!$M$8:$AV$8=AS$9)*('P2'!$B$11:$B$190=$B537)*('P2'!$M$11:$AV$190*1))</f>
        <v>0</v>
      </c>
      <c r="AT537" s="69" cm="1">
        <f t="array" ref="AT537">SUMPRODUCT(('P2'!$M$8:$AV$8=AT$9)*('P2'!$B$11:$B$190=$B537)*('P2'!$M$11:$AV$190*1))</f>
        <v>0</v>
      </c>
      <c r="AU537" s="67" cm="1">
        <f t="array" ref="AU537">SUMPRODUCT(('P2'!$M$8:$AV$8=AU$9)*('P2'!$B$11:$B$190=$B537)*('P2'!$M$11:$AV$190*1))</f>
        <v>0</v>
      </c>
      <c r="AV537" s="68" cm="1">
        <f t="array" ref="AV537">SUMPRODUCT(('P2'!$M$8:$AV$8=AV$9)*('P2'!$B$11:$B$190=$B537)*('P2'!$M$11:$AV$190*1))</f>
        <v>0</v>
      </c>
      <c r="AW537" s="69" cm="1">
        <f t="array" ref="AW537">SUMPRODUCT(('P2'!$M$8:$AV$8=AW$9)*('P2'!$B$11:$B$190=$B537)*('P2'!$M$11:$AV$190*1))</f>
        <v>0</v>
      </c>
      <c r="AX537" s="67" cm="1">
        <f t="array" ref="AX537">SUMPRODUCT(('P2'!$M$8:$AV$8=AX$9)*('P2'!$B$11:$B$190=$B537)*('P2'!$M$11:$AV$190*1))</f>
        <v>0</v>
      </c>
      <c r="AY537" s="68" cm="1">
        <f t="array" ref="AY537">SUMPRODUCT(('P2'!$M$8:$AV$8=AY$9)*('P2'!$B$11:$B$190=$B537)*('P2'!$M$11:$AV$190*1))</f>
        <v>0</v>
      </c>
      <c r="AZ537" s="69" cm="1">
        <f t="array" ref="AZ537">SUMPRODUCT(('P2'!$M$8:$AV$8=AZ$9)*('P2'!$B$11:$B$190=$B537)*('P2'!$M$11:$AV$190*1))</f>
        <v>0</v>
      </c>
      <c r="BA537" s="26"/>
      <c r="BB537" s="381"/>
      <c r="BC537" s="382"/>
      <c r="BD537" s="26"/>
      <c r="BE537" s="381">
        <f t="shared" si="468"/>
        <v>0</v>
      </c>
      <c r="BF537" s="383">
        <f t="shared" si="469"/>
        <v>0</v>
      </c>
      <c r="BG537" s="26"/>
      <c r="BH537" s="381">
        <f t="shared" si="470"/>
        <v>0</v>
      </c>
      <c r="BI537" s="383">
        <f t="shared" si="471"/>
        <v>0</v>
      </c>
    </row>
    <row r="538" spans="2:61" ht="14.5" hidden="1" customHeight="1" outlineLevel="1" x14ac:dyDescent="0.35">
      <c r="B538" s="61" t="s">
        <v>681</v>
      </c>
      <c r="C538" s="62">
        <f>IFERROR(VLOOKUP($B538,'P2'!$B:$AQ,2,FALSE),0)</f>
        <v>0</v>
      </c>
      <c r="D538" s="376">
        <f>IFERROR(VLOOKUP($B538,'P2'!$B:$AQ,3,FALSE),0)</f>
        <v>0</v>
      </c>
      <c r="E538" s="377">
        <f>IFERROR(VLOOKUP($B538,'P2'!$B:$AQ,4,FALSE),0)</f>
        <v>0</v>
      </c>
      <c r="F538" s="376">
        <f>IFERROR(VLOOKUP($B538,'P2'!$B:$AQ,5,FALSE),0)</f>
        <v>0</v>
      </c>
      <c r="G538" s="377">
        <f>IFERROR(VLOOKUP($B538,'P2'!$B:$AQ,6,FALSE),0)</f>
        <v>0</v>
      </c>
      <c r="H538" s="378">
        <f>IFERROR(VLOOKUP($B538,'P2'!$B:$AQ,7,FALSE),0)</f>
        <v>0</v>
      </c>
      <c r="I538" s="394">
        <f>IFERROR(VLOOKUP($B538,'P2'!$B:$AQ,8,FALSE),0)</f>
        <v>0</v>
      </c>
      <c r="J538" s="395">
        <f>IFERROR(VLOOKUP($B538,'P2'!$B:$AQ,9,FALSE),0)</f>
        <v>0</v>
      </c>
      <c r="K538" s="392"/>
      <c r="L538" s="393"/>
      <c r="M538" s="68">
        <f t="shared" si="472"/>
        <v>0</v>
      </c>
      <c r="N538" s="393"/>
      <c r="O538" s="66">
        <f t="shared" si="473"/>
        <v>0</v>
      </c>
      <c r="P538" s="26"/>
      <c r="Q538" s="67" cm="1">
        <f t="array" ref="Q538">SUMPRODUCT(('P2'!$M$8:$AV$8=Q$9)*('P2'!$B$11:$B$190=$B538)*('P2'!$M$11:$AV$190*1))</f>
        <v>0</v>
      </c>
      <c r="R538" s="68" cm="1">
        <f t="array" ref="R538">SUMPRODUCT(('P2'!$M$8:$AV$8=R$9)*('P2'!$B$11:$B$190=$B538)*('P2'!$M$11:$AV$190*1))</f>
        <v>0</v>
      </c>
      <c r="S538" s="69" cm="1">
        <f t="array" ref="S538">SUMPRODUCT(('P2'!$M$8:$AV$8=S$9)*('P2'!$B$11:$B$190=$B538)*('P2'!$M$11:$AV$190*1))</f>
        <v>0</v>
      </c>
      <c r="T538" s="67" cm="1">
        <f t="array" ref="T538">SUMPRODUCT(('P2'!$M$8:$AV$8=T$9)*('P2'!$B$11:$B$190=$B538)*('P2'!$M$11:$AV$190*1))</f>
        <v>0</v>
      </c>
      <c r="U538" s="68" cm="1">
        <f t="array" ref="U538">SUMPRODUCT(('P2'!$M$8:$AV$8=U$9)*('P2'!$B$11:$B$190=$B538)*('P2'!$M$11:$AV$190*1))</f>
        <v>0</v>
      </c>
      <c r="V538" s="69" cm="1">
        <f t="array" ref="V538">SUMPRODUCT(('P2'!$M$8:$AV$8=V$9)*('P2'!$B$11:$B$190=$B538)*('P2'!$M$11:$AV$190*1))</f>
        <v>0</v>
      </c>
      <c r="W538" s="67" cm="1">
        <f t="array" ref="W538">SUMPRODUCT(('P2'!$M$8:$AV$8=W$9)*('P2'!$B$11:$B$190=$B538)*('P2'!$M$11:$AV$190*1))</f>
        <v>0</v>
      </c>
      <c r="X538" s="68" cm="1">
        <f t="array" ref="X538">SUMPRODUCT(('P2'!$M$8:$AV$8=X$9)*('P2'!$B$11:$B$190=$B538)*('P2'!$M$11:$AV$190*1))</f>
        <v>0</v>
      </c>
      <c r="Y538" s="69" cm="1">
        <f t="array" ref="Y538">SUMPRODUCT(('P2'!$M$8:$AV$8=Y$9)*('P2'!$B$11:$B$190=$B538)*('P2'!$M$11:$AV$190*1))</f>
        <v>0</v>
      </c>
      <c r="Z538" s="67" cm="1">
        <f t="array" ref="Z538">SUMPRODUCT(('P2'!$M$8:$AV$8=Z$9)*('P2'!$B$11:$B$190=$B538)*('P2'!$M$11:$AV$190*1))</f>
        <v>0</v>
      </c>
      <c r="AA538" s="68" cm="1">
        <f t="array" ref="AA538">SUMPRODUCT(('P2'!$M$8:$AV$8=AA$9)*('P2'!$B$11:$B$190=$B538)*('P2'!$M$11:$AV$190*1))</f>
        <v>0</v>
      </c>
      <c r="AB538" s="69" cm="1">
        <f t="array" ref="AB538">SUMPRODUCT(('P2'!$M$8:$AV$8=AB$9)*('P2'!$B$11:$B$190=$B538)*('P2'!$M$11:$AV$190*1))</f>
        <v>0</v>
      </c>
      <c r="AC538" s="67" cm="1">
        <f t="array" ref="AC538">SUMPRODUCT(('P2'!$M$8:$AV$8=AC$9)*('P2'!$B$11:$B$190=$B538)*('P2'!$M$11:$AV$190*1))</f>
        <v>0</v>
      </c>
      <c r="AD538" s="68" cm="1">
        <f t="array" ref="AD538">SUMPRODUCT(('P2'!$M$8:$AV$8=AD$9)*('P2'!$B$11:$B$190=$B538)*('P2'!$M$11:$AV$190*1))</f>
        <v>0</v>
      </c>
      <c r="AE538" s="69" cm="1">
        <f t="array" ref="AE538">SUMPRODUCT(('P2'!$M$8:$AV$8=AE$9)*('P2'!$B$11:$B$190=$B538)*('P2'!$M$11:$AV$190*1))</f>
        <v>0</v>
      </c>
      <c r="AF538" s="67" cm="1">
        <f t="array" ref="AF538">SUMPRODUCT(('P2'!$M$8:$AV$8=AF$9)*('P2'!$B$11:$B$190=$B538)*('P2'!$M$11:$AV$190*1))</f>
        <v>0</v>
      </c>
      <c r="AG538" s="68" cm="1">
        <f t="array" ref="AG538">SUMPRODUCT(('P2'!$M$8:$AV$8=AG$9)*('P2'!$B$11:$B$190=$B538)*('P2'!$M$11:$AV$190*1))</f>
        <v>0</v>
      </c>
      <c r="AH538" s="69" cm="1">
        <f t="array" ref="AH538">SUMPRODUCT(('P2'!$M$8:$AV$8=AH$9)*('P2'!$B$11:$B$190=$B538)*('P2'!$M$11:$AV$190*1))</f>
        <v>0</v>
      </c>
      <c r="AI538" s="67" cm="1">
        <f t="array" ref="AI538">SUMPRODUCT(('P2'!$M$8:$AV$8=AI$9)*('P2'!$B$11:$B$190=$B538)*('P2'!$M$11:$AV$190*1))</f>
        <v>0</v>
      </c>
      <c r="AJ538" s="68" cm="1">
        <f t="array" ref="AJ538">SUMPRODUCT(('P2'!$M$8:$AV$8=AJ$9)*('P2'!$B$11:$B$190=$B538)*('P2'!$M$11:$AV$190*1))</f>
        <v>0</v>
      </c>
      <c r="AK538" s="69" cm="1">
        <f t="array" ref="AK538">SUMPRODUCT(('P2'!$M$8:$AV$8=AK$9)*('P2'!$B$11:$B$190=$B538)*('P2'!$M$11:$AV$190*1))</f>
        <v>0</v>
      </c>
      <c r="AL538" s="67" cm="1">
        <f t="array" ref="AL538">SUMPRODUCT(('P2'!$M$8:$AV$8=AL$9)*('P2'!$B$11:$B$190=$B538)*('P2'!$M$11:$AV$190*1))</f>
        <v>0</v>
      </c>
      <c r="AM538" s="68" cm="1">
        <f t="array" ref="AM538">SUMPRODUCT(('P2'!$M$8:$AV$8=AM$9)*('P2'!$B$11:$B$190=$B538)*('P2'!$M$11:$AV$190*1))</f>
        <v>0</v>
      </c>
      <c r="AN538" s="69" cm="1">
        <f t="array" ref="AN538">SUMPRODUCT(('P2'!$M$8:$AV$8=AN$9)*('P2'!$B$11:$B$190=$B538)*('P2'!$M$11:$AV$190*1))</f>
        <v>0</v>
      </c>
      <c r="AO538" s="67" cm="1">
        <f t="array" ref="AO538">SUMPRODUCT(('P2'!$M$8:$AV$8=AO$9)*('P2'!$B$11:$B$190=$B538)*('P2'!$M$11:$AV$190*1))</f>
        <v>0</v>
      </c>
      <c r="AP538" s="68" cm="1">
        <f t="array" ref="AP538">SUMPRODUCT(('P2'!$M$8:$AV$8=AP$9)*('P2'!$B$11:$B$190=$B538)*('P2'!$M$11:$AV$190*1))</f>
        <v>0</v>
      </c>
      <c r="AQ538" s="69" cm="1">
        <f t="array" ref="AQ538">SUMPRODUCT(('P2'!$M$8:$AV$8=AQ$9)*('P2'!$B$11:$B$190=$B538)*('P2'!$M$11:$AV$190*1))</f>
        <v>0</v>
      </c>
      <c r="AR538" s="67" cm="1">
        <f t="array" ref="AR538">SUMPRODUCT(('P2'!$M$8:$AV$8=AR$9)*('P2'!$B$11:$B$190=$B538)*('P2'!$M$11:$AV$190*1))</f>
        <v>0</v>
      </c>
      <c r="AS538" s="68" cm="1">
        <f t="array" ref="AS538">SUMPRODUCT(('P2'!$M$8:$AV$8=AS$9)*('P2'!$B$11:$B$190=$B538)*('P2'!$M$11:$AV$190*1))</f>
        <v>0</v>
      </c>
      <c r="AT538" s="69" cm="1">
        <f t="array" ref="AT538">SUMPRODUCT(('P2'!$M$8:$AV$8=AT$9)*('P2'!$B$11:$B$190=$B538)*('P2'!$M$11:$AV$190*1))</f>
        <v>0</v>
      </c>
      <c r="AU538" s="67" cm="1">
        <f t="array" ref="AU538">SUMPRODUCT(('P2'!$M$8:$AV$8=AU$9)*('P2'!$B$11:$B$190=$B538)*('P2'!$M$11:$AV$190*1))</f>
        <v>0</v>
      </c>
      <c r="AV538" s="68" cm="1">
        <f t="array" ref="AV538">SUMPRODUCT(('P2'!$M$8:$AV$8=AV$9)*('P2'!$B$11:$B$190=$B538)*('P2'!$M$11:$AV$190*1))</f>
        <v>0</v>
      </c>
      <c r="AW538" s="69" cm="1">
        <f t="array" ref="AW538">SUMPRODUCT(('P2'!$M$8:$AV$8=AW$9)*('P2'!$B$11:$B$190=$B538)*('P2'!$M$11:$AV$190*1))</f>
        <v>0</v>
      </c>
      <c r="AX538" s="67" cm="1">
        <f t="array" ref="AX538">SUMPRODUCT(('P2'!$M$8:$AV$8=AX$9)*('P2'!$B$11:$B$190=$B538)*('P2'!$M$11:$AV$190*1))</f>
        <v>0</v>
      </c>
      <c r="AY538" s="68" cm="1">
        <f t="array" ref="AY538">SUMPRODUCT(('P2'!$M$8:$AV$8=AY$9)*('P2'!$B$11:$B$190=$B538)*('P2'!$M$11:$AV$190*1))</f>
        <v>0</v>
      </c>
      <c r="AZ538" s="69" cm="1">
        <f t="array" ref="AZ538">SUMPRODUCT(('P2'!$M$8:$AV$8=AZ$9)*('P2'!$B$11:$B$190=$B538)*('P2'!$M$11:$AV$190*1))</f>
        <v>0</v>
      </c>
      <c r="BA538" s="26"/>
      <c r="BB538" s="381"/>
      <c r="BC538" s="382"/>
      <c r="BD538" s="26"/>
      <c r="BE538" s="381">
        <f t="shared" si="468"/>
        <v>0</v>
      </c>
      <c r="BF538" s="383">
        <f t="shared" si="469"/>
        <v>0</v>
      </c>
      <c r="BG538" s="26"/>
      <c r="BH538" s="381">
        <f t="shared" si="470"/>
        <v>0</v>
      </c>
      <c r="BI538" s="383">
        <f t="shared" si="471"/>
        <v>0</v>
      </c>
    </row>
    <row r="539" spans="2:61" ht="14.5" hidden="1" customHeight="1" outlineLevel="1" x14ac:dyDescent="0.35">
      <c r="B539" s="61" t="s">
        <v>682</v>
      </c>
      <c r="C539" s="62">
        <f>IFERROR(VLOOKUP($B539,'P2'!$B:$AQ,2,FALSE),0)</f>
        <v>0</v>
      </c>
      <c r="D539" s="376">
        <f>IFERROR(VLOOKUP($B539,'P2'!$B:$AQ,3,FALSE),0)</f>
        <v>0</v>
      </c>
      <c r="E539" s="377">
        <f>IFERROR(VLOOKUP($B539,'P2'!$B:$AQ,4,FALSE),0)</f>
        <v>0</v>
      </c>
      <c r="F539" s="376">
        <f>IFERROR(VLOOKUP($B539,'P2'!$B:$AQ,5,FALSE),0)</f>
        <v>0</v>
      </c>
      <c r="G539" s="377">
        <f>IFERROR(VLOOKUP($B539,'P2'!$B:$AQ,6,FALSE),0)</f>
        <v>0</v>
      </c>
      <c r="H539" s="378">
        <f>IFERROR(VLOOKUP($B539,'P2'!$B:$AQ,7,FALSE),0)</f>
        <v>0</v>
      </c>
      <c r="I539" s="394">
        <f>IFERROR(VLOOKUP($B539,'P2'!$B:$AQ,8,FALSE),0)</f>
        <v>0</v>
      </c>
      <c r="J539" s="395">
        <f>IFERROR(VLOOKUP($B539,'P2'!$B:$AQ,9,FALSE),0)</f>
        <v>0</v>
      </c>
      <c r="K539" s="392"/>
      <c r="L539" s="393"/>
      <c r="M539" s="68">
        <f t="shared" si="472"/>
        <v>0</v>
      </c>
      <c r="N539" s="393"/>
      <c r="O539" s="66">
        <f t="shared" si="473"/>
        <v>0</v>
      </c>
      <c r="P539" s="26"/>
      <c r="Q539" s="67" cm="1">
        <f t="array" ref="Q539">SUMPRODUCT(('P2'!$M$8:$AV$8=Q$9)*('P2'!$B$11:$B$190=$B539)*('P2'!$M$11:$AV$190*1))</f>
        <v>0</v>
      </c>
      <c r="R539" s="68" cm="1">
        <f t="array" ref="R539">SUMPRODUCT(('P2'!$M$8:$AV$8=R$9)*('P2'!$B$11:$B$190=$B539)*('P2'!$M$11:$AV$190*1))</f>
        <v>0</v>
      </c>
      <c r="S539" s="69" cm="1">
        <f t="array" ref="S539">SUMPRODUCT(('P2'!$M$8:$AV$8=S$9)*('P2'!$B$11:$B$190=$B539)*('P2'!$M$11:$AV$190*1))</f>
        <v>0</v>
      </c>
      <c r="T539" s="67" cm="1">
        <f t="array" ref="T539">SUMPRODUCT(('P2'!$M$8:$AV$8=T$9)*('P2'!$B$11:$B$190=$B539)*('P2'!$M$11:$AV$190*1))</f>
        <v>0</v>
      </c>
      <c r="U539" s="68" cm="1">
        <f t="array" ref="U539">SUMPRODUCT(('P2'!$M$8:$AV$8=U$9)*('P2'!$B$11:$B$190=$B539)*('P2'!$M$11:$AV$190*1))</f>
        <v>0</v>
      </c>
      <c r="V539" s="69" cm="1">
        <f t="array" ref="V539">SUMPRODUCT(('P2'!$M$8:$AV$8=V$9)*('P2'!$B$11:$B$190=$B539)*('P2'!$M$11:$AV$190*1))</f>
        <v>0</v>
      </c>
      <c r="W539" s="67" cm="1">
        <f t="array" ref="W539">SUMPRODUCT(('P2'!$M$8:$AV$8=W$9)*('P2'!$B$11:$B$190=$B539)*('P2'!$M$11:$AV$190*1))</f>
        <v>0</v>
      </c>
      <c r="X539" s="68" cm="1">
        <f t="array" ref="X539">SUMPRODUCT(('P2'!$M$8:$AV$8=X$9)*('P2'!$B$11:$B$190=$B539)*('P2'!$M$11:$AV$190*1))</f>
        <v>0</v>
      </c>
      <c r="Y539" s="69" cm="1">
        <f t="array" ref="Y539">SUMPRODUCT(('P2'!$M$8:$AV$8=Y$9)*('P2'!$B$11:$B$190=$B539)*('P2'!$M$11:$AV$190*1))</f>
        <v>0</v>
      </c>
      <c r="Z539" s="67" cm="1">
        <f t="array" ref="Z539">SUMPRODUCT(('P2'!$M$8:$AV$8=Z$9)*('P2'!$B$11:$B$190=$B539)*('P2'!$M$11:$AV$190*1))</f>
        <v>0</v>
      </c>
      <c r="AA539" s="68" cm="1">
        <f t="array" ref="AA539">SUMPRODUCT(('P2'!$M$8:$AV$8=AA$9)*('P2'!$B$11:$B$190=$B539)*('P2'!$M$11:$AV$190*1))</f>
        <v>0</v>
      </c>
      <c r="AB539" s="69" cm="1">
        <f t="array" ref="AB539">SUMPRODUCT(('P2'!$M$8:$AV$8=AB$9)*('P2'!$B$11:$B$190=$B539)*('P2'!$M$11:$AV$190*1))</f>
        <v>0</v>
      </c>
      <c r="AC539" s="67" cm="1">
        <f t="array" ref="AC539">SUMPRODUCT(('P2'!$M$8:$AV$8=AC$9)*('P2'!$B$11:$B$190=$B539)*('P2'!$M$11:$AV$190*1))</f>
        <v>0</v>
      </c>
      <c r="AD539" s="68" cm="1">
        <f t="array" ref="AD539">SUMPRODUCT(('P2'!$M$8:$AV$8=AD$9)*('P2'!$B$11:$B$190=$B539)*('P2'!$M$11:$AV$190*1))</f>
        <v>0</v>
      </c>
      <c r="AE539" s="69" cm="1">
        <f t="array" ref="AE539">SUMPRODUCT(('P2'!$M$8:$AV$8=AE$9)*('P2'!$B$11:$B$190=$B539)*('P2'!$M$11:$AV$190*1))</f>
        <v>0</v>
      </c>
      <c r="AF539" s="67" cm="1">
        <f t="array" ref="AF539">SUMPRODUCT(('P2'!$M$8:$AV$8=AF$9)*('P2'!$B$11:$B$190=$B539)*('P2'!$M$11:$AV$190*1))</f>
        <v>0</v>
      </c>
      <c r="AG539" s="68" cm="1">
        <f t="array" ref="AG539">SUMPRODUCT(('P2'!$M$8:$AV$8=AG$9)*('P2'!$B$11:$B$190=$B539)*('P2'!$M$11:$AV$190*1))</f>
        <v>0</v>
      </c>
      <c r="AH539" s="69" cm="1">
        <f t="array" ref="AH539">SUMPRODUCT(('P2'!$M$8:$AV$8=AH$9)*('P2'!$B$11:$B$190=$B539)*('P2'!$M$11:$AV$190*1))</f>
        <v>0</v>
      </c>
      <c r="AI539" s="67" cm="1">
        <f t="array" ref="AI539">SUMPRODUCT(('P2'!$M$8:$AV$8=AI$9)*('P2'!$B$11:$B$190=$B539)*('P2'!$M$11:$AV$190*1))</f>
        <v>0</v>
      </c>
      <c r="AJ539" s="68" cm="1">
        <f t="array" ref="AJ539">SUMPRODUCT(('P2'!$M$8:$AV$8=AJ$9)*('P2'!$B$11:$B$190=$B539)*('P2'!$M$11:$AV$190*1))</f>
        <v>0</v>
      </c>
      <c r="AK539" s="69" cm="1">
        <f t="array" ref="AK539">SUMPRODUCT(('P2'!$M$8:$AV$8=AK$9)*('P2'!$B$11:$B$190=$B539)*('P2'!$M$11:$AV$190*1))</f>
        <v>0</v>
      </c>
      <c r="AL539" s="67" cm="1">
        <f t="array" ref="AL539">SUMPRODUCT(('P2'!$M$8:$AV$8=AL$9)*('P2'!$B$11:$B$190=$B539)*('P2'!$M$11:$AV$190*1))</f>
        <v>0</v>
      </c>
      <c r="AM539" s="68" cm="1">
        <f t="array" ref="AM539">SUMPRODUCT(('P2'!$M$8:$AV$8=AM$9)*('P2'!$B$11:$B$190=$B539)*('P2'!$M$11:$AV$190*1))</f>
        <v>0</v>
      </c>
      <c r="AN539" s="69" cm="1">
        <f t="array" ref="AN539">SUMPRODUCT(('P2'!$M$8:$AV$8=AN$9)*('P2'!$B$11:$B$190=$B539)*('P2'!$M$11:$AV$190*1))</f>
        <v>0</v>
      </c>
      <c r="AO539" s="67" cm="1">
        <f t="array" ref="AO539">SUMPRODUCT(('P2'!$M$8:$AV$8=AO$9)*('P2'!$B$11:$B$190=$B539)*('P2'!$M$11:$AV$190*1))</f>
        <v>0</v>
      </c>
      <c r="AP539" s="68" cm="1">
        <f t="array" ref="AP539">SUMPRODUCT(('P2'!$M$8:$AV$8=AP$9)*('P2'!$B$11:$B$190=$B539)*('P2'!$M$11:$AV$190*1))</f>
        <v>0</v>
      </c>
      <c r="AQ539" s="69" cm="1">
        <f t="array" ref="AQ539">SUMPRODUCT(('P2'!$M$8:$AV$8=AQ$9)*('P2'!$B$11:$B$190=$B539)*('P2'!$M$11:$AV$190*1))</f>
        <v>0</v>
      </c>
      <c r="AR539" s="67" cm="1">
        <f t="array" ref="AR539">SUMPRODUCT(('P2'!$M$8:$AV$8=AR$9)*('P2'!$B$11:$B$190=$B539)*('P2'!$M$11:$AV$190*1))</f>
        <v>0</v>
      </c>
      <c r="AS539" s="68" cm="1">
        <f t="array" ref="AS539">SUMPRODUCT(('P2'!$M$8:$AV$8=AS$9)*('P2'!$B$11:$B$190=$B539)*('P2'!$M$11:$AV$190*1))</f>
        <v>0</v>
      </c>
      <c r="AT539" s="69" cm="1">
        <f t="array" ref="AT539">SUMPRODUCT(('P2'!$M$8:$AV$8=AT$9)*('P2'!$B$11:$B$190=$B539)*('P2'!$M$11:$AV$190*1))</f>
        <v>0</v>
      </c>
      <c r="AU539" s="67" cm="1">
        <f t="array" ref="AU539">SUMPRODUCT(('P2'!$M$8:$AV$8=AU$9)*('P2'!$B$11:$B$190=$B539)*('P2'!$M$11:$AV$190*1))</f>
        <v>0</v>
      </c>
      <c r="AV539" s="68" cm="1">
        <f t="array" ref="AV539">SUMPRODUCT(('P2'!$M$8:$AV$8=AV$9)*('P2'!$B$11:$B$190=$B539)*('P2'!$M$11:$AV$190*1))</f>
        <v>0</v>
      </c>
      <c r="AW539" s="69" cm="1">
        <f t="array" ref="AW539">SUMPRODUCT(('P2'!$M$8:$AV$8=AW$9)*('P2'!$B$11:$B$190=$B539)*('P2'!$M$11:$AV$190*1))</f>
        <v>0</v>
      </c>
      <c r="AX539" s="67" cm="1">
        <f t="array" ref="AX539">SUMPRODUCT(('P2'!$M$8:$AV$8=AX$9)*('P2'!$B$11:$B$190=$B539)*('P2'!$M$11:$AV$190*1))</f>
        <v>0</v>
      </c>
      <c r="AY539" s="68" cm="1">
        <f t="array" ref="AY539">SUMPRODUCT(('P2'!$M$8:$AV$8=AY$9)*('P2'!$B$11:$B$190=$B539)*('P2'!$M$11:$AV$190*1))</f>
        <v>0</v>
      </c>
      <c r="AZ539" s="69" cm="1">
        <f t="array" ref="AZ539">SUMPRODUCT(('P2'!$M$8:$AV$8=AZ$9)*('P2'!$B$11:$B$190=$B539)*('P2'!$M$11:$AV$190*1))</f>
        <v>0</v>
      </c>
      <c r="BA539" s="26"/>
      <c r="BB539" s="381"/>
      <c r="BC539" s="382"/>
      <c r="BD539" s="26"/>
      <c r="BE539" s="381">
        <f t="shared" si="468"/>
        <v>0</v>
      </c>
      <c r="BF539" s="383">
        <f t="shared" si="469"/>
        <v>0</v>
      </c>
      <c r="BG539" s="26"/>
      <c r="BH539" s="381">
        <f t="shared" si="470"/>
        <v>0</v>
      </c>
      <c r="BI539" s="383">
        <f t="shared" si="471"/>
        <v>0</v>
      </c>
    </row>
    <row r="540" spans="2:61" ht="14.5" hidden="1" customHeight="1" outlineLevel="1" x14ac:dyDescent="0.35">
      <c r="B540" s="61" t="s">
        <v>683</v>
      </c>
      <c r="C540" s="62">
        <f>IFERROR(VLOOKUP($B540,'P2'!$B:$AQ,2,FALSE),0)</f>
        <v>0</v>
      </c>
      <c r="D540" s="376">
        <f>IFERROR(VLOOKUP($B540,'P2'!$B:$AQ,3,FALSE),0)</f>
        <v>0</v>
      </c>
      <c r="E540" s="377">
        <f>IFERROR(VLOOKUP($B540,'P2'!$B:$AQ,4,FALSE),0)</f>
        <v>0</v>
      </c>
      <c r="F540" s="376">
        <f>IFERROR(VLOOKUP($B540,'P2'!$B:$AQ,5,FALSE),0)</f>
        <v>0</v>
      </c>
      <c r="G540" s="377">
        <f>IFERROR(VLOOKUP($B540,'P2'!$B:$AQ,6,FALSE),0)</f>
        <v>0</v>
      </c>
      <c r="H540" s="378">
        <f>IFERROR(VLOOKUP($B540,'P2'!$B:$AQ,7,FALSE),0)</f>
        <v>0</v>
      </c>
      <c r="I540" s="394">
        <f>IFERROR(VLOOKUP($B540,'P2'!$B:$AQ,8,FALSE),0)</f>
        <v>0</v>
      </c>
      <c r="J540" s="395">
        <f>IFERROR(VLOOKUP($B540,'P2'!$B:$AQ,9,FALSE),0)</f>
        <v>0</v>
      </c>
      <c r="K540" s="392"/>
      <c r="L540" s="393"/>
      <c r="M540" s="68">
        <f t="shared" si="472"/>
        <v>0</v>
      </c>
      <c r="N540" s="393"/>
      <c r="O540" s="66">
        <f t="shared" si="473"/>
        <v>0</v>
      </c>
      <c r="P540" s="26"/>
      <c r="Q540" s="67" cm="1">
        <f t="array" ref="Q540">SUMPRODUCT(('P2'!$M$8:$AV$8=Q$9)*('P2'!$B$11:$B$190=$B540)*('P2'!$M$11:$AV$190*1))</f>
        <v>0</v>
      </c>
      <c r="R540" s="68" cm="1">
        <f t="array" ref="R540">SUMPRODUCT(('P2'!$M$8:$AV$8=R$9)*('P2'!$B$11:$B$190=$B540)*('P2'!$M$11:$AV$190*1))</f>
        <v>0</v>
      </c>
      <c r="S540" s="69" cm="1">
        <f t="array" ref="S540">SUMPRODUCT(('P2'!$M$8:$AV$8=S$9)*('P2'!$B$11:$B$190=$B540)*('P2'!$M$11:$AV$190*1))</f>
        <v>0</v>
      </c>
      <c r="T540" s="67" cm="1">
        <f t="array" ref="T540">SUMPRODUCT(('P2'!$M$8:$AV$8=T$9)*('P2'!$B$11:$B$190=$B540)*('P2'!$M$11:$AV$190*1))</f>
        <v>0</v>
      </c>
      <c r="U540" s="68" cm="1">
        <f t="array" ref="U540">SUMPRODUCT(('P2'!$M$8:$AV$8=U$9)*('P2'!$B$11:$B$190=$B540)*('P2'!$M$11:$AV$190*1))</f>
        <v>0</v>
      </c>
      <c r="V540" s="69" cm="1">
        <f t="array" ref="V540">SUMPRODUCT(('P2'!$M$8:$AV$8=V$9)*('P2'!$B$11:$B$190=$B540)*('P2'!$M$11:$AV$190*1))</f>
        <v>0</v>
      </c>
      <c r="W540" s="67" cm="1">
        <f t="array" ref="W540">SUMPRODUCT(('P2'!$M$8:$AV$8=W$9)*('P2'!$B$11:$B$190=$B540)*('P2'!$M$11:$AV$190*1))</f>
        <v>0</v>
      </c>
      <c r="X540" s="68" cm="1">
        <f t="array" ref="X540">SUMPRODUCT(('P2'!$M$8:$AV$8=X$9)*('P2'!$B$11:$B$190=$B540)*('P2'!$M$11:$AV$190*1))</f>
        <v>0</v>
      </c>
      <c r="Y540" s="69" cm="1">
        <f t="array" ref="Y540">SUMPRODUCT(('P2'!$M$8:$AV$8=Y$9)*('P2'!$B$11:$B$190=$B540)*('P2'!$M$11:$AV$190*1))</f>
        <v>0</v>
      </c>
      <c r="Z540" s="67" cm="1">
        <f t="array" ref="Z540">SUMPRODUCT(('P2'!$M$8:$AV$8=Z$9)*('P2'!$B$11:$B$190=$B540)*('P2'!$M$11:$AV$190*1))</f>
        <v>0</v>
      </c>
      <c r="AA540" s="68" cm="1">
        <f t="array" ref="AA540">SUMPRODUCT(('P2'!$M$8:$AV$8=AA$9)*('P2'!$B$11:$B$190=$B540)*('P2'!$M$11:$AV$190*1))</f>
        <v>0</v>
      </c>
      <c r="AB540" s="69" cm="1">
        <f t="array" ref="AB540">SUMPRODUCT(('P2'!$M$8:$AV$8=AB$9)*('P2'!$B$11:$B$190=$B540)*('P2'!$M$11:$AV$190*1))</f>
        <v>0</v>
      </c>
      <c r="AC540" s="67" cm="1">
        <f t="array" ref="AC540">SUMPRODUCT(('P2'!$M$8:$AV$8=AC$9)*('P2'!$B$11:$B$190=$B540)*('P2'!$M$11:$AV$190*1))</f>
        <v>0</v>
      </c>
      <c r="AD540" s="68" cm="1">
        <f t="array" ref="AD540">SUMPRODUCT(('P2'!$M$8:$AV$8=AD$9)*('P2'!$B$11:$B$190=$B540)*('P2'!$M$11:$AV$190*1))</f>
        <v>0</v>
      </c>
      <c r="AE540" s="69" cm="1">
        <f t="array" ref="AE540">SUMPRODUCT(('P2'!$M$8:$AV$8=AE$9)*('P2'!$B$11:$B$190=$B540)*('P2'!$M$11:$AV$190*1))</f>
        <v>0</v>
      </c>
      <c r="AF540" s="67" cm="1">
        <f t="array" ref="AF540">SUMPRODUCT(('P2'!$M$8:$AV$8=AF$9)*('P2'!$B$11:$B$190=$B540)*('P2'!$M$11:$AV$190*1))</f>
        <v>0</v>
      </c>
      <c r="AG540" s="68" cm="1">
        <f t="array" ref="AG540">SUMPRODUCT(('P2'!$M$8:$AV$8=AG$9)*('P2'!$B$11:$B$190=$B540)*('P2'!$M$11:$AV$190*1))</f>
        <v>0</v>
      </c>
      <c r="AH540" s="69" cm="1">
        <f t="array" ref="AH540">SUMPRODUCT(('P2'!$M$8:$AV$8=AH$9)*('P2'!$B$11:$B$190=$B540)*('P2'!$M$11:$AV$190*1))</f>
        <v>0</v>
      </c>
      <c r="AI540" s="67" cm="1">
        <f t="array" ref="AI540">SUMPRODUCT(('P2'!$M$8:$AV$8=AI$9)*('P2'!$B$11:$B$190=$B540)*('P2'!$M$11:$AV$190*1))</f>
        <v>0</v>
      </c>
      <c r="AJ540" s="68" cm="1">
        <f t="array" ref="AJ540">SUMPRODUCT(('P2'!$M$8:$AV$8=AJ$9)*('P2'!$B$11:$B$190=$B540)*('P2'!$M$11:$AV$190*1))</f>
        <v>0</v>
      </c>
      <c r="AK540" s="69" cm="1">
        <f t="array" ref="AK540">SUMPRODUCT(('P2'!$M$8:$AV$8=AK$9)*('P2'!$B$11:$B$190=$B540)*('P2'!$M$11:$AV$190*1))</f>
        <v>0</v>
      </c>
      <c r="AL540" s="67" cm="1">
        <f t="array" ref="AL540">SUMPRODUCT(('P2'!$M$8:$AV$8=AL$9)*('P2'!$B$11:$B$190=$B540)*('P2'!$M$11:$AV$190*1))</f>
        <v>0</v>
      </c>
      <c r="AM540" s="68" cm="1">
        <f t="array" ref="AM540">SUMPRODUCT(('P2'!$M$8:$AV$8=AM$9)*('P2'!$B$11:$B$190=$B540)*('P2'!$M$11:$AV$190*1))</f>
        <v>0</v>
      </c>
      <c r="AN540" s="69" cm="1">
        <f t="array" ref="AN540">SUMPRODUCT(('P2'!$M$8:$AV$8=AN$9)*('P2'!$B$11:$B$190=$B540)*('P2'!$M$11:$AV$190*1))</f>
        <v>0</v>
      </c>
      <c r="AO540" s="67" cm="1">
        <f t="array" ref="AO540">SUMPRODUCT(('P2'!$M$8:$AV$8=AO$9)*('P2'!$B$11:$B$190=$B540)*('P2'!$M$11:$AV$190*1))</f>
        <v>0</v>
      </c>
      <c r="AP540" s="68" cm="1">
        <f t="array" ref="AP540">SUMPRODUCT(('P2'!$M$8:$AV$8=AP$9)*('P2'!$B$11:$B$190=$B540)*('P2'!$M$11:$AV$190*1))</f>
        <v>0</v>
      </c>
      <c r="AQ540" s="69" cm="1">
        <f t="array" ref="AQ540">SUMPRODUCT(('P2'!$M$8:$AV$8=AQ$9)*('P2'!$B$11:$B$190=$B540)*('P2'!$M$11:$AV$190*1))</f>
        <v>0</v>
      </c>
      <c r="AR540" s="67" cm="1">
        <f t="array" ref="AR540">SUMPRODUCT(('P2'!$M$8:$AV$8=AR$9)*('P2'!$B$11:$B$190=$B540)*('P2'!$M$11:$AV$190*1))</f>
        <v>0</v>
      </c>
      <c r="AS540" s="68" cm="1">
        <f t="array" ref="AS540">SUMPRODUCT(('P2'!$M$8:$AV$8=AS$9)*('P2'!$B$11:$B$190=$B540)*('P2'!$M$11:$AV$190*1))</f>
        <v>0</v>
      </c>
      <c r="AT540" s="69" cm="1">
        <f t="array" ref="AT540">SUMPRODUCT(('P2'!$M$8:$AV$8=AT$9)*('P2'!$B$11:$B$190=$B540)*('P2'!$M$11:$AV$190*1))</f>
        <v>0</v>
      </c>
      <c r="AU540" s="67" cm="1">
        <f t="array" ref="AU540">SUMPRODUCT(('P2'!$M$8:$AV$8=AU$9)*('P2'!$B$11:$B$190=$B540)*('P2'!$M$11:$AV$190*1))</f>
        <v>0</v>
      </c>
      <c r="AV540" s="68" cm="1">
        <f t="array" ref="AV540">SUMPRODUCT(('P2'!$M$8:$AV$8=AV$9)*('P2'!$B$11:$B$190=$B540)*('P2'!$M$11:$AV$190*1))</f>
        <v>0</v>
      </c>
      <c r="AW540" s="69" cm="1">
        <f t="array" ref="AW540">SUMPRODUCT(('P2'!$M$8:$AV$8=AW$9)*('P2'!$B$11:$B$190=$B540)*('P2'!$M$11:$AV$190*1))</f>
        <v>0</v>
      </c>
      <c r="AX540" s="67" cm="1">
        <f t="array" ref="AX540">SUMPRODUCT(('P2'!$M$8:$AV$8=AX$9)*('P2'!$B$11:$B$190=$B540)*('P2'!$M$11:$AV$190*1))</f>
        <v>0</v>
      </c>
      <c r="AY540" s="68" cm="1">
        <f t="array" ref="AY540">SUMPRODUCT(('P2'!$M$8:$AV$8=AY$9)*('P2'!$B$11:$B$190=$B540)*('P2'!$M$11:$AV$190*1))</f>
        <v>0</v>
      </c>
      <c r="AZ540" s="69" cm="1">
        <f t="array" ref="AZ540">SUMPRODUCT(('P2'!$M$8:$AV$8=AZ$9)*('P2'!$B$11:$B$190=$B540)*('P2'!$M$11:$AV$190*1))</f>
        <v>0</v>
      </c>
      <c r="BA540" s="26"/>
      <c r="BB540" s="381"/>
      <c r="BC540" s="382"/>
      <c r="BD540" s="26"/>
      <c r="BE540" s="381">
        <f t="shared" si="468"/>
        <v>0</v>
      </c>
      <c r="BF540" s="383">
        <f t="shared" si="469"/>
        <v>0</v>
      </c>
      <c r="BG540" s="26"/>
      <c r="BH540" s="381">
        <f t="shared" si="470"/>
        <v>0</v>
      </c>
      <c r="BI540" s="383">
        <f t="shared" si="471"/>
        <v>0</v>
      </c>
    </row>
    <row r="541" spans="2:61" ht="14.5" hidden="1" customHeight="1" outlineLevel="1" x14ac:dyDescent="0.35">
      <c r="B541" s="61" t="s">
        <v>684</v>
      </c>
      <c r="C541" s="62">
        <f>IFERROR(VLOOKUP($B541,'P2'!$B:$AQ,2,FALSE),0)</f>
        <v>0</v>
      </c>
      <c r="D541" s="376">
        <f>IFERROR(VLOOKUP($B541,'P2'!$B:$AQ,3,FALSE),0)</f>
        <v>0</v>
      </c>
      <c r="E541" s="377">
        <f>IFERROR(VLOOKUP($B541,'P2'!$B:$AQ,4,FALSE),0)</f>
        <v>0</v>
      </c>
      <c r="F541" s="376">
        <f>IFERROR(VLOOKUP($B541,'P2'!$B:$AQ,5,FALSE),0)</f>
        <v>0</v>
      </c>
      <c r="G541" s="377">
        <f>IFERROR(VLOOKUP($B541,'P2'!$B:$AQ,6,FALSE),0)</f>
        <v>0</v>
      </c>
      <c r="H541" s="378">
        <f>IFERROR(VLOOKUP($B541,'P2'!$B:$AQ,7,FALSE),0)</f>
        <v>0</v>
      </c>
      <c r="I541" s="394">
        <f>IFERROR(VLOOKUP($B541,'P2'!$B:$AQ,8,FALSE),0)</f>
        <v>0</v>
      </c>
      <c r="J541" s="395">
        <f>IFERROR(VLOOKUP($B541,'P2'!$B:$AQ,9,FALSE),0)</f>
        <v>0</v>
      </c>
      <c r="K541" s="392"/>
      <c r="L541" s="393"/>
      <c r="M541" s="68">
        <f t="shared" si="472"/>
        <v>0</v>
      </c>
      <c r="N541" s="393"/>
      <c r="O541" s="66">
        <f t="shared" si="473"/>
        <v>0</v>
      </c>
      <c r="P541" s="26"/>
      <c r="Q541" s="67" cm="1">
        <f t="array" ref="Q541">SUMPRODUCT(('P2'!$M$8:$AV$8=Q$9)*('P2'!$B$11:$B$190=$B541)*('P2'!$M$11:$AV$190*1))</f>
        <v>0</v>
      </c>
      <c r="R541" s="68" cm="1">
        <f t="array" ref="R541">SUMPRODUCT(('P2'!$M$8:$AV$8=R$9)*('P2'!$B$11:$B$190=$B541)*('P2'!$M$11:$AV$190*1))</f>
        <v>0</v>
      </c>
      <c r="S541" s="69" cm="1">
        <f t="array" ref="S541">SUMPRODUCT(('P2'!$M$8:$AV$8=S$9)*('P2'!$B$11:$B$190=$B541)*('P2'!$M$11:$AV$190*1))</f>
        <v>0</v>
      </c>
      <c r="T541" s="67" cm="1">
        <f t="array" ref="T541">SUMPRODUCT(('P2'!$M$8:$AV$8=T$9)*('P2'!$B$11:$B$190=$B541)*('P2'!$M$11:$AV$190*1))</f>
        <v>0</v>
      </c>
      <c r="U541" s="68" cm="1">
        <f t="array" ref="U541">SUMPRODUCT(('P2'!$M$8:$AV$8=U$9)*('P2'!$B$11:$B$190=$B541)*('P2'!$M$11:$AV$190*1))</f>
        <v>0</v>
      </c>
      <c r="V541" s="69" cm="1">
        <f t="array" ref="V541">SUMPRODUCT(('P2'!$M$8:$AV$8=V$9)*('P2'!$B$11:$B$190=$B541)*('P2'!$M$11:$AV$190*1))</f>
        <v>0</v>
      </c>
      <c r="W541" s="67" cm="1">
        <f t="array" ref="W541">SUMPRODUCT(('P2'!$M$8:$AV$8=W$9)*('P2'!$B$11:$B$190=$B541)*('P2'!$M$11:$AV$190*1))</f>
        <v>0</v>
      </c>
      <c r="X541" s="68" cm="1">
        <f t="array" ref="X541">SUMPRODUCT(('P2'!$M$8:$AV$8=X$9)*('P2'!$B$11:$B$190=$B541)*('P2'!$M$11:$AV$190*1))</f>
        <v>0</v>
      </c>
      <c r="Y541" s="69" cm="1">
        <f t="array" ref="Y541">SUMPRODUCT(('P2'!$M$8:$AV$8=Y$9)*('P2'!$B$11:$B$190=$B541)*('P2'!$M$11:$AV$190*1))</f>
        <v>0</v>
      </c>
      <c r="Z541" s="67" cm="1">
        <f t="array" ref="Z541">SUMPRODUCT(('P2'!$M$8:$AV$8=Z$9)*('P2'!$B$11:$B$190=$B541)*('P2'!$M$11:$AV$190*1))</f>
        <v>0</v>
      </c>
      <c r="AA541" s="68" cm="1">
        <f t="array" ref="AA541">SUMPRODUCT(('P2'!$M$8:$AV$8=AA$9)*('P2'!$B$11:$B$190=$B541)*('P2'!$M$11:$AV$190*1))</f>
        <v>0</v>
      </c>
      <c r="AB541" s="69" cm="1">
        <f t="array" ref="AB541">SUMPRODUCT(('P2'!$M$8:$AV$8=AB$9)*('P2'!$B$11:$B$190=$B541)*('P2'!$M$11:$AV$190*1))</f>
        <v>0</v>
      </c>
      <c r="AC541" s="67" cm="1">
        <f t="array" ref="AC541">SUMPRODUCT(('P2'!$M$8:$AV$8=AC$9)*('P2'!$B$11:$B$190=$B541)*('P2'!$M$11:$AV$190*1))</f>
        <v>0</v>
      </c>
      <c r="AD541" s="68" cm="1">
        <f t="array" ref="AD541">SUMPRODUCT(('P2'!$M$8:$AV$8=AD$9)*('P2'!$B$11:$B$190=$B541)*('P2'!$M$11:$AV$190*1))</f>
        <v>0</v>
      </c>
      <c r="AE541" s="69" cm="1">
        <f t="array" ref="AE541">SUMPRODUCT(('P2'!$M$8:$AV$8=AE$9)*('P2'!$B$11:$B$190=$B541)*('P2'!$M$11:$AV$190*1))</f>
        <v>0</v>
      </c>
      <c r="AF541" s="67" cm="1">
        <f t="array" ref="AF541">SUMPRODUCT(('P2'!$M$8:$AV$8=AF$9)*('P2'!$B$11:$B$190=$B541)*('P2'!$M$11:$AV$190*1))</f>
        <v>0</v>
      </c>
      <c r="AG541" s="68" cm="1">
        <f t="array" ref="AG541">SUMPRODUCT(('P2'!$M$8:$AV$8=AG$9)*('P2'!$B$11:$B$190=$B541)*('P2'!$M$11:$AV$190*1))</f>
        <v>0</v>
      </c>
      <c r="AH541" s="69" cm="1">
        <f t="array" ref="AH541">SUMPRODUCT(('P2'!$M$8:$AV$8=AH$9)*('P2'!$B$11:$B$190=$B541)*('P2'!$M$11:$AV$190*1))</f>
        <v>0</v>
      </c>
      <c r="AI541" s="67" cm="1">
        <f t="array" ref="AI541">SUMPRODUCT(('P2'!$M$8:$AV$8=AI$9)*('P2'!$B$11:$B$190=$B541)*('P2'!$M$11:$AV$190*1))</f>
        <v>0</v>
      </c>
      <c r="AJ541" s="68" cm="1">
        <f t="array" ref="AJ541">SUMPRODUCT(('P2'!$M$8:$AV$8=AJ$9)*('P2'!$B$11:$B$190=$B541)*('P2'!$M$11:$AV$190*1))</f>
        <v>0</v>
      </c>
      <c r="AK541" s="69" cm="1">
        <f t="array" ref="AK541">SUMPRODUCT(('P2'!$M$8:$AV$8=AK$9)*('P2'!$B$11:$B$190=$B541)*('P2'!$M$11:$AV$190*1))</f>
        <v>0</v>
      </c>
      <c r="AL541" s="67" cm="1">
        <f t="array" ref="AL541">SUMPRODUCT(('P2'!$M$8:$AV$8=AL$9)*('P2'!$B$11:$B$190=$B541)*('P2'!$M$11:$AV$190*1))</f>
        <v>0</v>
      </c>
      <c r="AM541" s="68" cm="1">
        <f t="array" ref="AM541">SUMPRODUCT(('P2'!$M$8:$AV$8=AM$9)*('P2'!$B$11:$B$190=$B541)*('P2'!$M$11:$AV$190*1))</f>
        <v>0</v>
      </c>
      <c r="AN541" s="69" cm="1">
        <f t="array" ref="AN541">SUMPRODUCT(('P2'!$M$8:$AV$8=AN$9)*('P2'!$B$11:$B$190=$B541)*('P2'!$M$11:$AV$190*1))</f>
        <v>0</v>
      </c>
      <c r="AO541" s="67" cm="1">
        <f t="array" ref="AO541">SUMPRODUCT(('P2'!$M$8:$AV$8=AO$9)*('P2'!$B$11:$B$190=$B541)*('P2'!$M$11:$AV$190*1))</f>
        <v>0</v>
      </c>
      <c r="AP541" s="68" cm="1">
        <f t="array" ref="AP541">SUMPRODUCT(('P2'!$M$8:$AV$8=AP$9)*('P2'!$B$11:$B$190=$B541)*('P2'!$M$11:$AV$190*1))</f>
        <v>0</v>
      </c>
      <c r="AQ541" s="69" cm="1">
        <f t="array" ref="AQ541">SUMPRODUCT(('P2'!$M$8:$AV$8=AQ$9)*('P2'!$B$11:$B$190=$B541)*('P2'!$M$11:$AV$190*1))</f>
        <v>0</v>
      </c>
      <c r="AR541" s="67" cm="1">
        <f t="array" ref="AR541">SUMPRODUCT(('P2'!$M$8:$AV$8=AR$9)*('P2'!$B$11:$B$190=$B541)*('P2'!$M$11:$AV$190*1))</f>
        <v>0</v>
      </c>
      <c r="AS541" s="68" cm="1">
        <f t="array" ref="AS541">SUMPRODUCT(('P2'!$M$8:$AV$8=AS$9)*('P2'!$B$11:$B$190=$B541)*('P2'!$M$11:$AV$190*1))</f>
        <v>0</v>
      </c>
      <c r="AT541" s="69" cm="1">
        <f t="array" ref="AT541">SUMPRODUCT(('P2'!$M$8:$AV$8=AT$9)*('P2'!$B$11:$B$190=$B541)*('P2'!$M$11:$AV$190*1))</f>
        <v>0</v>
      </c>
      <c r="AU541" s="67" cm="1">
        <f t="array" ref="AU541">SUMPRODUCT(('P2'!$M$8:$AV$8=AU$9)*('P2'!$B$11:$B$190=$B541)*('P2'!$M$11:$AV$190*1))</f>
        <v>0</v>
      </c>
      <c r="AV541" s="68" cm="1">
        <f t="array" ref="AV541">SUMPRODUCT(('P2'!$M$8:$AV$8=AV$9)*('P2'!$B$11:$B$190=$B541)*('P2'!$M$11:$AV$190*1))</f>
        <v>0</v>
      </c>
      <c r="AW541" s="69" cm="1">
        <f t="array" ref="AW541">SUMPRODUCT(('P2'!$M$8:$AV$8=AW$9)*('P2'!$B$11:$B$190=$B541)*('P2'!$M$11:$AV$190*1))</f>
        <v>0</v>
      </c>
      <c r="AX541" s="67" cm="1">
        <f t="array" ref="AX541">SUMPRODUCT(('P2'!$M$8:$AV$8=AX$9)*('P2'!$B$11:$B$190=$B541)*('P2'!$M$11:$AV$190*1))</f>
        <v>0</v>
      </c>
      <c r="AY541" s="68" cm="1">
        <f t="array" ref="AY541">SUMPRODUCT(('P2'!$M$8:$AV$8=AY$9)*('P2'!$B$11:$B$190=$B541)*('P2'!$M$11:$AV$190*1))</f>
        <v>0</v>
      </c>
      <c r="AZ541" s="69" cm="1">
        <f t="array" ref="AZ541">SUMPRODUCT(('P2'!$M$8:$AV$8=AZ$9)*('P2'!$B$11:$B$190=$B541)*('P2'!$M$11:$AV$190*1))</f>
        <v>0</v>
      </c>
      <c r="BA541" s="26"/>
      <c r="BB541" s="381"/>
      <c r="BC541" s="382"/>
      <c r="BD541" s="26"/>
      <c r="BE541" s="381">
        <f t="shared" si="468"/>
        <v>0</v>
      </c>
      <c r="BF541" s="383">
        <f t="shared" si="469"/>
        <v>0</v>
      </c>
      <c r="BG541" s="26"/>
      <c r="BH541" s="381">
        <f t="shared" si="470"/>
        <v>0</v>
      </c>
      <c r="BI541" s="383">
        <f t="shared" si="471"/>
        <v>0</v>
      </c>
    </row>
    <row r="542" spans="2:61" ht="14.5" collapsed="1" x14ac:dyDescent="0.35">
      <c r="B542" s="26"/>
      <c r="C542" s="363" t="str">
        <f>B5</f>
        <v>P3</v>
      </c>
      <c r="D542" s="364"/>
      <c r="E542" s="365"/>
      <c r="F542" s="366"/>
      <c r="G542" s="365"/>
      <c r="H542" s="367"/>
      <c r="I542" s="386"/>
      <c r="J542" s="369"/>
      <c r="K542" s="370"/>
      <c r="L542" s="371"/>
      <c r="M542" s="371"/>
      <c r="N542" s="371"/>
      <c r="O542" s="372"/>
      <c r="P542" s="50"/>
      <c r="Q542" s="370"/>
      <c r="R542" s="371"/>
      <c r="S542" s="373"/>
      <c r="T542" s="370"/>
      <c r="U542" s="371"/>
      <c r="V542" s="373"/>
      <c r="W542" s="370"/>
      <c r="X542" s="371"/>
      <c r="Y542" s="373"/>
      <c r="Z542" s="370"/>
      <c r="AA542" s="371"/>
      <c r="AB542" s="373"/>
      <c r="AC542" s="370"/>
      <c r="AD542" s="371"/>
      <c r="AE542" s="373"/>
      <c r="AF542" s="370"/>
      <c r="AG542" s="371"/>
      <c r="AH542" s="373"/>
      <c r="AI542" s="370"/>
      <c r="AJ542" s="371"/>
      <c r="AK542" s="373"/>
      <c r="AL542" s="370"/>
      <c r="AM542" s="371"/>
      <c r="AN542" s="373"/>
      <c r="AO542" s="370"/>
      <c r="AP542" s="371"/>
      <c r="AQ542" s="373"/>
      <c r="AR542" s="370"/>
      <c r="AS542" s="371"/>
      <c r="AT542" s="373"/>
      <c r="AU542" s="370"/>
      <c r="AV542" s="371"/>
      <c r="AW542" s="373"/>
      <c r="AX542" s="370"/>
      <c r="AY542" s="371"/>
      <c r="AZ542" s="373"/>
      <c r="BA542" s="26"/>
      <c r="BB542" s="375"/>
      <c r="BC542" s="400"/>
      <c r="BD542" s="26"/>
      <c r="BE542" s="375"/>
      <c r="BF542" s="374"/>
      <c r="BG542" s="26"/>
      <c r="BH542" s="375"/>
      <c r="BI542" s="374"/>
    </row>
    <row r="543" spans="2:61" ht="14.5" x14ac:dyDescent="0.35">
      <c r="B543" s="61" t="s">
        <v>268</v>
      </c>
      <c r="C543" s="62">
        <f>IFERROR(VLOOKUP($B543,'P3'!$B:$AQ,2,FALSE),0)</f>
        <v>0</v>
      </c>
      <c r="D543" s="376">
        <f>IFERROR(VLOOKUP($B543,'P3'!$B:$AQ,3,FALSE),0)</f>
        <v>0</v>
      </c>
      <c r="E543" s="377">
        <f>IFERROR(VLOOKUP($B543,'P3'!$B:$AQ,4,FALSE),0)</f>
        <v>0</v>
      </c>
      <c r="F543" s="376">
        <f>IFERROR(VLOOKUP($B543,'P3'!$B:$AQ,5,FALSE),0)</f>
        <v>0</v>
      </c>
      <c r="G543" s="377">
        <f>IFERROR(VLOOKUP($B543,'P3'!$B:$AQ,6,FALSE),0)</f>
        <v>0</v>
      </c>
      <c r="H543" s="378">
        <f>IFERROR(VLOOKUP($B543,'P3'!$B:$AQ,7,FALSE),0)</f>
        <v>0</v>
      </c>
      <c r="I543" s="379">
        <f>IFERROR(VLOOKUP($B543,'P3'!$B:$AQ,8,FALSE),0)</f>
        <v>0</v>
      </c>
      <c r="J543" s="65">
        <f>IFERROR(VLOOKUP($B543,'P3'!$B:$AQ,9,FALSE),0)</f>
        <v>0</v>
      </c>
      <c r="K543" s="392"/>
      <c r="L543" s="393"/>
      <c r="M543" s="393"/>
      <c r="N543" s="68">
        <f t="shared" ref="N543" si="474">D543*F543*H543*J543</f>
        <v>0</v>
      </c>
      <c r="O543" s="66">
        <f>SUM(K543:N543)</f>
        <v>0</v>
      </c>
      <c r="P543" s="26"/>
      <c r="Q543" s="67" cm="1">
        <f t="array" ref="Q543">SUMPRODUCT(('P3'!$M$8:$AV$8=Q$9)*('P3'!$B$11:$B$190=$B543)*('P3'!$M$11:$AV$190*1))</f>
        <v>0</v>
      </c>
      <c r="R543" s="68" cm="1">
        <f t="array" ref="R543">SUMPRODUCT(('P3'!$M$8:$AV$8=R$9)*('P3'!$B$11:$B$190=$B543)*('P3'!$M$11:$AV$190*1))</f>
        <v>0</v>
      </c>
      <c r="S543" s="69" cm="1">
        <f t="array" ref="S543">SUMPRODUCT(('P3'!$M$8:$AV$8=S$9)*('P3'!$B$11:$B$190=$B543)*('P3'!$M$11:$AV$190*1))</f>
        <v>0</v>
      </c>
      <c r="T543" s="67" cm="1">
        <f t="array" ref="T543">SUMPRODUCT(('P3'!$M$8:$AV$8=T$9)*('P3'!$B$11:$B$190=$B543)*('P3'!$M$11:$AV$190*1))</f>
        <v>0</v>
      </c>
      <c r="U543" s="68" cm="1">
        <f t="array" ref="U543">SUMPRODUCT(('P3'!$M$8:$AV$8=U$9)*('P3'!$B$11:$B$190=$B543)*('P3'!$M$11:$AV$190*1))</f>
        <v>0</v>
      </c>
      <c r="V543" s="69" cm="1">
        <f t="array" ref="V543">SUMPRODUCT(('P3'!$M$8:$AV$8=V$9)*('P3'!$B$11:$B$190=$B543)*('P3'!$M$11:$AV$190*1))</f>
        <v>0</v>
      </c>
      <c r="W543" s="67" cm="1">
        <f t="array" ref="W543">SUMPRODUCT(('P3'!$M$8:$AV$8=W$9)*('P3'!$B$11:$B$190=$B543)*('P3'!$M$11:$AV$190*1))</f>
        <v>0</v>
      </c>
      <c r="X543" s="68" cm="1">
        <f t="array" ref="X543">SUMPRODUCT(('P3'!$M$8:$AV$8=X$9)*('P3'!$B$11:$B$190=$B543)*('P3'!$M$11:$AV$190*1))</f>
        <v>0</v>
      </c>
      <c r="Y543" s="69" cm="1">
        <f t="array" ref="Y543">SUMPRODUCT(('P3'!$M$8:$AV$8=Y$9)*('P3'!$B$11:$B$190=$B543)*('P3'!$M$11:$AV$190*1))</f>
        <v>0</v>
      </c>
      <c r="Z543" s="67" cm="1">
        <f t="array" ref="Z543">SUMPRODUCT(('P3'!$M$8:$AV$8=Z$9)*('P3'!$B$11:$B$190=$B543)*('P3'!$M$11:$AV$190*1))</f>
        <v>0</v>
      </c>
      <c r="AA543" s="68" cm="1">
        <f t="array" ref="AA543">SUMPRODUCT(('P3'!$M$8:$AV$8=AA$9)*('P3'!$B$11:$B$190=$B543)*('P3'!$M$11:$AV$190*1))</f>
        <v>0</v>
      </c>
      <c r="AB543" s="69" cm="1">
        <f t="array" ref="AB543">SUMPRODUCT(('P3'!$M$8:$AV$8=AB$9)*('P3'!$B$11:$B$190=$B543)*('P3'!$M$11:$AV$190*1))</f>
        <v>0</v>
      </c>
      <c r="AC543" s="67" cm="1">
        <f t="array" ref="AC543">SUMPRODUCT(('P3'!$M$8:$AV$8=AC$9)*('P3'!$B$11:$B$190=$B543)*('P3'!$M$11:$AV$190*1))</f>
        <v>0</v>
      </c>
      <c r="AD543" s="68" cm="1">
        <f t="array" ref="AD543">SUMPRODUCT(('P3'!$M$8:$AV$8=AD$9)*('P3'!$B$11:$B$190=$B543)*('P3'!$M$11:$AV$190*1))</f>
        <v>0</v>
      </c>
      <c r="AE543" s="69" cm="1">
        <f t="array" ref="AE543">SUMPRODUCT(('P3'!$M$8:$AV$8=AE$9)*('P3'!$B$11:$B$190=$B543)*('P3'!$M$11:$AV$190*1))</f>
        <v>0</v>
      </c>
      <c r="AF543" s="67" cm="1">
        <f t="array" ref="AF543">SUMPRODUCT(('P3'!$M$8:$AV$8=AF$9)*('P3'!$B$11:$B$190=$B543)*('P3'!$M$11:$AV$190*1))</f>
        <v>0</v>
      </c>
      <c r="AG543" s="68" cm="1">
        <f t="array" ref="AG543">SUMPRODUCT(('P3'!$M$8:$AV$8=AG$9)*('P3'!$B$11:$B$190=$B543)*('P3'!$M$11:$AV$190*1))</f>
        <v>0</v>
      </c>
      <c r="AH543" s="69" cm="1">
        <f t="array" ref="AH543">SUMPRODUCT(('P3'!$M$8:$AV$8=AH$9)*('P3'!$B$11:$B$190=$B543)*('P3'!$M$11:$AV$190*1))</f>
        <v>0</v>
      </c>
      <c r="AI543" s="67" cm="1">
        <f t="array" ref="AI543">SUMPRODUCT(('P3'!$M$8:$AV$8=AI$9)*('P3'!$B$11:$B$190=$B543)*('P3'!$M$11:$AV$190*1))</f>
        <v>0</v>
      </c>
      <c r="AJ543" s="68" cm="1">
        <f t="array" ref="AJ543">SUMPRODUCT(('P3'!$M$8:$AV$8=AJ$9)*('P3'!$B$11:$B$190=$B543)*('P3'!$M$11:$AV$190*1))</f>
        <v>0</v>
      </c>
      <c r="AK543" s="69" cm="1">
        <f t="array" ref="AK543">SUMPRODUCT(('P3'!$M$8:$AV$8=AK$9)*('P3'!$B$11:$B$190=$B543)*('P3'!$M$11:$AV$190*1))</f>
        <v>0</v>
      </c>
      <c r="AL543" s="67" cm="1">
        <f t="array" ref="AL543">SUMPRODUCT(('P3'!$M$8:$AV$8=AL$9)*('P3'!$B$11:$B$190=$B543)*('P3'!$M$11:$AV$190*1))</f>
        <v>0</v>
      </c>
      <c r="AM543" s="68" cm="1">
        <f t="array" ref="AM543">SUMPRODUCT(('P3'!$M$8:$AV$8=AM$9)*('P3'!$B$11:$B$190=$B543)*('P3'!$M$11:$AV$190*1))</f>
        <v>0</v>
      </c>
      <c r="AN543" s="69" cm="1">
        <f t="array" ref="AN543">SUMPRODUCT(('P3'!$M$8:$AV$8=AN$9)*('P3'!$B$11:$B$190=$B543)*('P3'!$M$11:$AV$190*1))</f>
        <v>0</v>
      </c>
      <c r="AO543" s="67" cm="1">
        <f t="array" ref="AO543">SUMPRODUCT(('P3'!$M$8:$AV$8=AO$9)*('P3'!$B$11:$B$190=$B543)*('P3'!$M$11:$AV$190*1))</f>
        <v>0</v>
      </c>
      <c r="AP543" s="68" cm="1">
        <f t="array" ref="AP543">SUMPRODUCT(('P3'!$M$8:$AV$8=AP$9)*('P3'!$B$11:$B$190=$B543)*('P3'!$M$11:$AV$190*1))</f>
        <v>0</v>
      </c>
      <c r="AQ543" s="69" cm="1">
        <f t="array" ref="AQ543">SUMPRODUCT(('P3'!$M$8:$AV$8=AQ$9)*('P3'!$B$11:$B$190=$B543)*('P3'!$M$11:$AV$190*1))</f>
        <v>0</v>
      </c>
      <c r="AR543" s="67" cm="1">
        <f t="array" ref="AR543">SUMPRODUCT(('P3'!$M$8:$AV$8=AR$9)*('P3'!$B$11:$B$190=$B543)*('P3'!$M$11:$AV$190*1))</f>
        <v>0</v>
      </c>
      <c r="AS543" s="68" cm="1">
        <f t="array" ref="AS543">SUMPRODUCT(('P3'!$M$8:$AV$8=AS$9)*('P3'!$B$11:$B$190=$B543)*('P3'!$M$11:$AV$190*1))</f>
        <v>0</v>
      </c>
      <c r="AT543" s="69" cm="1">
        <f t="array" ref="AT543">SUMPRODUCT(('P3'!$M$8:$AV$8=AT$9)*('P3'!$B$11:$B$190=$B543)*('P3'!$M$11:$AV$190*1))</f>
        <v>0</v>
      </c>
      <c r="AU543" s="67" cm="1">
        <f t="array" ref="AU543">SUMPRODUCT(('P3'!$M$8:$AV$8=AU$9)*('P3'!$B$11:$B$190=$B543)*('P3'!$M$11:$AV$190*1))</f>
        <v>0</v>
      </c>
      <c r="AV543" s="68" cm="1">
        <f t="array" ref="AV543">SUMPRODUCT(('P3'!$M$8:$AV$8=AV$9)*('P3'!$B$11:$B$190=$B543)*('P3'!$M$11:$AV$190*1))</f>
        <v>0</v>
      </c>
      <c r="AW543" s="69" cm="1">
        <f t="array" ref="AW543">SUMPRODUCT(('P3'!$M$8:$AV$8=AW$9)*('P3'!$B$11:$B$190=$B543)*('P3'!$M$11:$AV$190*1))</f>
        <v>0</v>
      </c>
      <c r="AX543" s="67" cm="1">
        <f t="array" ref="AX543">SUMPRODUCT(('P3'!$M$8:$AV$8=AX$9)*('P3'!$B$11:$B$190=$B543)*('P3'!$M$11:$AV$190*1))</f>
        <v>0</v>
      </c>
      <c r="AY543" s="68" cm="1">
        <f t="array" ref="AY543">SUMPRODUCT(('P3'!$M$8:$AV$8=AY$9)*('P3'!$B$11:$B$190=$B543)*('P3'!$M$11:$AV$190*1))</f>
        <v>0</v>
      </c>
      <c r="AZ543" s="69" cm="1">
        <f t="array" ref="AZ543">SUMPRODUCT(('P3'!$M$8:$AV$8=AZ$9)*('P3'!$B$11:$B$190=$B543)*('P3'!$M$11:$AV$190*1))</f>
        <v>0</v>
      </c>
      <c r="BA543" s="26"/>
      <c r="BB543" s="381"/>
      <c r="BC543" s="382"/>
      <c r="BD543" s="26"/>
      <c r="BE543" s="381">
        <f t="shared" ref="BE543:BE552" si="475">SUM(Q543:AZ543)</f>
        <v>0</v>
      </c>
      <c r="BF543" s="383">
        <f t="shared" ref="BF543:BF552" si="476">IFERROR(BE543/O543,0)</f>
        <v>0</v>
      </c>
      <c r="BG543" s="26"/>
      <c r="BH543" s="381">
        <f t="shared" ref="BH543:BH552" si="477">BB543+BE543</f>
        <v>0</v>
      </c>
      <c r="BI543" s="383">
        <f t="shared" ref="BI543:BI552" si="478">IFERROR(BH543/O543,0)</f>
        <v>0</v>
      </c>
    </row>
    <row r="544" spans="2:61" ht="14.5" x14ac:dyDescent="0.35">
      <c r="B544" s="61" t="s">
        <v>269</v>
      </c>
      <c r="C544" s="62">
        <f>IFERROR(VLOOKUP($B544,'P3'!$B:$AQ,2,FALSE),0)</f>
        <v>0</v>
      </c>
      <c r="D544" s="376">
        <f>IFERROR(VLOOKUP($B544,'P3'!$B:$AQ,3,FALSE),0)</f>
        <v>0</v>
      </c>
      <c r="E544" s="377">
        <f>IFERROR(VLOOKUP($B544,'P3'!$B:$AQ,4,FALSE),0)</f>
        <v>0</v>
      </c>
      <c r="F544" s="376">
        <f>IFERROR(VLOOKUP($B544,'P3'!$B:$AQ,5,FALSE),0)</f>
        <v>0</v>
      </c>
      <c r="G544" s="377">
        <f>IFERROR(VLOOKUP($B544,'P3'!$B:$AQ,6,FALSE),0)</f>
        <v>0</v>
      </c>
      <c r="H544" s="378">
        <f>IFERROR(VLOOKUP($B544,'P3'!$B:$AQ,7,FALSE),0)</f>
        <v>0</v>
      </c>
      <c r="I544" s="379">
        <f>IFERROR(VLOOKUP($B544,'P3'!$B:$AQ,8,FALSE),0)</f>
        <v>0</v>
      </c>
      <c r="J544" s="65">
        <f>IFERROR(VLOOKUP($B544,'P3'!$B:$AQ,9,FALSE),0)</f>
        <v>0</v>
      </c>
      <c r="K544" s="392"/>
      <c r="L544" s="393"/>
      <c r="M544" s="393"/>
      <c r="N544" s="68">
        <f t="shared" ref="N544:N552" si="479">D544*F544*H544*J544</f>
        <v>0</v>
      </c>
      <c r="O544" s="66">
        <f t="shared" ref="O544:O552" si="480">SUM(K544:N544)</f>
        <v>0</v>
      </c>
      <c r="P544" s="26"/>
      <c r="Q544" s="67" cm="1">
        <f t="array" ref="Q544">SUMPRODUCT(('P3'!$M$8:$AV$8=Q$9)*('P3'!$B$11:$B$190=$B544)*('P3'!$M$11:$AV$190*1))</f>
        <v>0</v>
      </c>
      <c r="R544" s="68" cm="1">
        <f t="array" ref="R544">SUMPRODUCT(('P3'!$M$8:$AV$8=R$9)*('P3'!$B$11:$B$190=$B544)*('P3'!$M$11:$AV$190*1))</f>
        <v>0</v>
      </c>
      <c r="S544" s="69" cm="1">
        <f t="array" ref="S544">SUMPRODUCT(('P3'!$M$8:$AV$8=S$9)*('P3'!$B$11:$B$190=$B544)*('P3'!$M$11:$AV$190*1))</f>
        <v>0</v>
      </c>
      <c r="T544" s="67" cm="1">
        <f t="array" ref="T544">SUMPRODUCT(('P3'!$M$8:$AV$8=T$9)*('P3'!$B$11:$B$190=$B544)*('P3'!$M$11:$AV$190*1))</f>
        <v>0</v>
      </c>
      <c r="U544" s="68" cm="1">
        <f t="array" ref="U544">SUMPRODUCT(('P3'!$M$8:$AV$8=U$9)*('P3'!$B$11:$B$190=$B544)*('P3'!$M$11:$AV$190*1))</f>
        <v>0</v>
      </c>
      <c r="V544" s="69" cm="1">
        <f t="array" ref="V544">SUMPRODUCT(('P3'!$M$8:$AV$8=V$9)*('P3'!$B$11:$B$190=$B544)*('P3'!$M$11:$AV$190*1))</f>
        <v>0</v>
      </c>
      <c r="W544" s="67" cm="1">
        <f t="array" ref="W544">SUMPRODUCT(('P3'!$M$8:$AV$8=W$9)*('P3'!$B$11:$B$190=$B544)*('P3'!$M$11:$AV$190*1))</f>
        <v>0</v>
      </c>
      <c r="X544" s="68" cm="1">
        <f t="array" ref="X544">SUMPRODUCT(('P3'!$M$8:$AV$8=X$9)*('P3'!$B$11:$B$190=$B544)*('P3'!$M$11:$AV$190*1))</f>
        <v>0</v>
      </c>
      <c r="Y544" s="69" cm="1">
        <f t="array" ref="Y544">SUMPRODUCT(('P3'!$M$8:$AV$8=Y$9)*('P3'!$B$11:$B$190=$B544)*('P3'!$M$11:$AV$190*1))</f>
        <v>0</v>
      </c>
      <c r="Z544" s="67" cm="1">
        <f t="array" ref="Z544">SUMPRODUCT(('P3'!$M$8:$AV$8=Z$9)*('P3'!$B$11:$B$190=$B544)*('P3'!$M$11:$AV$190*1))</f>
        <v>0</v>
      </c>
      <c r="AA544" s="68" cm="1">
        <f t="array" ref="AA544">SUMPRODUCT(('P3'!$M$8:$AV$8=AA$9)*('P3'!$B$11:$B$190=$B544)*('P3'!$M$11:$AV$190*1))</f>
        <v>0</v>
      </c>
      <c r="AB544" s="69" cm="1">
        <f t="array" ref="AB544">SUMPRODUCT(('P3'!$M$8:$AV$8=AB$9)*('P3'!$B$11:$B$190=$B544)*('P3'!$M$11:$AV$190*1))</f>
        <v>0</v>
      </c>
      <c r="AC544" s="67" cm="1">
        <f t="array" ref="AC544">SUMPRODUCT(('P3'!$M$8:$AV$8=AC$9)*('P3'!$B$11:$B$190=$B544)*('P3'!$M$11:$AV$190*1))</f>
        <v>0</v>
      </c>
      <c r="AD544" s="68" cm="1">
        <f t="array" ref="AD544">SUMPRODUCT(('P3'!$M$8:$AV$8=AD$9)*('P3'!$B$11:$B$190=$B544)*('P3'!$M$11:$AV$190*1))</f>
        <v>0</v>
      </c>
      <c r="AE544" s="69" cm="1">
        <f t="array" ref="AE544">SUMPRODUCT(('P3'!$M$8:$AV$8=AE$9)*('P3'!$B$11:$B$190=$B544)*('P3'!$M$11:$AV$190*1))</f>
        <v>0</v>
      </c>
      <c r="AF544" s="67" cm="1">
        <f t="array" ref="AF544">SUMPRODUCT(('P3'!$M$8:$AV$8=AF$9)*('P3'!$B$11:$B$190=$B544)*('P3'!$M$11:$AV$190*1))</f>
        <v>0</v>
      </c>
      <c r="AG544" s="68" cm="1">
        <f t="array" ref="AG544">SUMPRODUCT(('P3'!$M$8:$AV$8=AG$9)*('P3'!$B$11:$B$190=$B544)*('P3'!$M$11:$AV$190*1))</f>
        <v>0</v>
      </c>
      <c r="AH544" s="69" cm="1">
        <f t="array" ref="AH544">SUMPRODUCT(('P3'!$M$8:$AV$8=AH$9)*('P3'!$B$11:$B$190=$B544)*('P3'!$M$11:$AV$190*1))</f>
        <v>0</v>
      </c>
      <c r="AI544" s="67" cm="1">
        <f t="array" ref="AI544">SUMPRODUCT(('P3'!$M$8:$AV$8=AI$9)*('P3'!$B$11:$B$190=$B544)*('P3'!$M$11:$AV$190*1))</f>
        <v>0</v>
      </c>
      <c r="AJ544" s="68" cm="1">
        <f t="array" ref="AJ544">SUMPRODUCT(('P3'!$M$8:$AV$8=AJ$9)*('P3'!$B$11:$B$190=$B544)*('P3'!$M$11:$AV$190*1))</f>
        <v>0</v>
      </c>
      <c r="AK544" s="69" cm="1">
        <f t="array" ref="AK544">SUMPRODUCT(('P3'!$M$8:$AV$8=AK$9)*('P3'!$B$11:$B$190=$B544)*('P3'!$M$11:$AV$190*1))</f>
        <v>0</v>
      </c>
      <c r="AL544" s="67" cm="1">
        <f t="array" ref="AL544">SUMPRODUCT(('P3'!$M$8:$AV$8=AL$9)*('P3'!$B$11:$B$190=$B544)*('P3'!$M$11:$AV$190*1))</f>
        <v>0</v>
      </c>
      <c r="AM544" s="68" cm="1">
        <f t="array" ref="AM544">SUMPRODUCT(('P3'!$M$8:$AV$8=AM$9)*('P3'!$B$11:$B$190=$B544)*('P3'!$M$11:$AV$190*1))</f>
        <v>0</v>
      </c>
      <c r="AN544" s="69" cm="1">
        <f t="array" ref="AN544">SUMPRODUCT(('P3'!$M$8:$AV$8=AN$9)*('P3'!$B$11:$B$190=$B544)*('P3'!$M$11:$AV$190*1))</f>
        <v>0</v>
      </c>
      <c r="AO544" s="67" cm="1">
        <f t="array" ref="AO544">SUMPRODUCT(('P3'!$M$8:$AV$8=AO$9)*('P3'!$B$11:$B$190=$B544)*('P3'!$M$11:$AV$190*1))</f>
        <v>0</v>
      </c>
      <c r="AP544" s="68" cm="1">
        <f t="array" ref="AP544">SUMPRODUCT(('P3'!$M$8:$AV$8=AP$9)*('P3'!$B$11:$B$190=$B544)*('P3'!$M$11:$AV$190*1))</f>
        <v>0</v>
      </c>
      <c r="AQ544" s="69" cm="1">
        <f t="array" ref="AQ544">SUMPRODUCT(('P3'!$M$8:$AV$8=AQ$9)*('P3'!$B$11:$B$190=$B544)*('P3'!$M$11:$AV$190*1))</f>
        <v>0</v>
      </c>
      <c r="AR544" s="67" cm="1">
        <f t="array" ref="AR544">SUMPRODUCT(('P3'!$M$8:$AV$8=AR$9)*('P3'!$B$11:$B$190=$B544)*('P3'!$M$11:$AV$190*1))</f>
        <v>0</v>
      </c>
      <c r="AS544" s="68" cm="1">
        <f t="array" ref="AS544">SUMPRODUCT(('P3'!$M$8:$AV$8=AS$9)*('P3'!$B$11:$B$190=$B544)*('P3'!$M$11:$AV$190*1))</f>
        <v>0</v>
      </c>
      <c r="AT544" s="69" cm="1">
        <f t="array" ref="AT544">SUMPRODUCT(('P3'!$M$8:$AV$8=AT$9)*('P3'!$B$11:$B$190=$B544)*('P3'!$M$11:$AV$190*1))</f>
        <v>0</v>
      </c>
      <c r="AU544" s="67" cm="1">
        <f t="array" ref="AU544">SUMPRODUCT(('P3'!$M$8:$AV$8=AU$9)*('P3'!$B$11:$B$190=$B544)*('P3'!$M$11:$AV$190*1))</f>
        <v>0</v>
      </c>
      <c r="AV544" s="68" cm="1">
        <f t="array" ref="AV544">SUMPRODUCT(('P3'!$M$8:$AV$8=AV$9)*('P3'!$B$11:$B$190=$B544)*('P3'!$M$11:$AV$190*1))</f>
        <v>0</v>
      </c>
      <c r="AW544" s="69" cm="1">
        <f t="array" ref="AW544">SUMPRODUCT(('P3'!$M$8:$AV$8=AW$9)*('P3'!$B$11:$B$190=$B544)*('P3'!$M$11:$AV$190*1))</f>
        <v>0</v>
      </c>
      <c r="AX544" s="67" cm="1">
        <f t="array" ref="AX544">SUMPRODUCT(('P3'!$M$8:$AV$8=AX$9)*('P3'!$B$11:$B$190=$B544)*('P3'!$M$11:$AV$190*1))</f>
        <v>0</v>
      </c>
      <c r="AY544" s="68" cm="1">
        <f t="array" ref="AY544">SUMPRODUCT(('P3'!$M$8:$AV$8=AY$9)*('P3'!$B$11:$B$190=$B544)*('P3'!$M$11:$AV$190*1))</f>
        <v>0</v>
      </c>
      <c r="AZ544" s="69" cm="1">
        <f t="array" ref="AZ544">SUMPRODUCT(('P3'!$M$8:$AV$8=AZ$9)*('P3'!$B$11:$B$190=$B544)*('P3'!$M$11:$AV$190*1))</f>
        <v>0</v>
      </c>
      <c r="BA544" s="26"/>
      <c r="BB544" s="381"/>
      <c r="BC544" s="382"/>
      <c r="BD544" s="26"/>
      <c r="BE544" s="381">
        <f t="shared" si="475"/>
        <v>0</v>
      </c>
      <c r="BF544" s="383">
        <f t="shared" si="476"/>
        <v>0</v>
      </c>
      <c r="BG544" s="26"/>
      <c r="BH544" s="381">
        <f t="shared" si="477"/>
        <v>0</v>
      </c>
      <c r="BI544" s="383">
        <f t="shared" si="478"/>
        <v>0</v>
      </c>
    </row>
    <row r="545" spans="2:61" ht="14.5" hidden="1" customHeight="1" outlineLevel="1" x14ac:dyDescent="0.35">
      <c r="B545" s="61" t="s">
        <v>270</v>
      </c>
      <c r="C545" s="62">
        <f>IFERROR(VLOOKUP($B545,'P3'!$B:$AQ,2,FALSE),0)</f>
        <v>0</v>
      </c>
      <c r="D545" s="376">
        <f>IFERROR(VLOOKUP($B545,'P3'!$B:$AQ,3,FALSE),0)</f>
        <v>0</v>
      </c>
      <c r="E545" s="377">
        <f>IFERROR(VLOOKUP($B545,'P3'!$B:$AQ,4,FALSE),0)</f>
        <v>0</v>
      </c>
      <c r="F545" s="376">
        <f>IFERROR(VLOOKUP($B545,'P3'!$B:$AQ,5,FALSE),0)</f>
        <v>0</v>
      </c>
      <c r="G545" s="377">
        <f>IFERROR(VLOOKUP($B545,'P3'!$B:$AQ,6,FALSE),0)</f>
        <v>0</v>
      </c>
      <c r="H545" s="378">
        <f>IFERROR(VLOOKUP($B545,'P3'!$B:$AQ,7,FALSE),0)</f>
        <v>0</v>
      </c>
      <c r="I545" s="379">
        <f>IFERROR(VLOOKUP($B545,'P3'!$B:$AQ,8,FALSE),0)</f>
        <v>0</v>
      </c>
      <c r="J545" s="65">
        <f>IFERROR(VLOOKUP($B545,'P3'!$B:$AQ,9,FALSE),0)</f>
        <v>0</v>
      </c>
      <c r="K545" s="392"/>
      <c r="L545" s="393"/>
      <c r="M545" s="393"/>
      <c r="N545" s="68">
        <f t="shared" si="479"/>
        <v>0</v>
      </c>
      <c r="O545" s="66">
        <f t="shared" si="480"/>
        <v>0</v>
      </c>
      <c r="P545" s="26"/>
      <c r="Q545" s="67" cm="1">
        <f t="array" ref="Q545">SUMPRODUCT(('P3'!$M$8:$AV$8=Q$9)*('P3'!$B$11:$B$190=$B545)*('P3'!$M$11:$AV$190*1))</f>
        <v>0</v>
      </c>
      <c r="R545" s="68" cm="1">
        <f t="array" ref="R545">SUMPRODUCT(('P3'!$M$8:$AV$8=R$9)*('P3'!$B$11:$B$190=$B545)*('P3'!$M$11:$AV$190*1))</f>
        <v>0</v>
      </c>
      <c r="S545" s="69" cm="1">
        <f t="array" ref="S545">SUMPRODUCT(('P3'!$M$8:$AV$8=S$9)*('P3'!$B$11:$B$190=$B545)*('P3'!$M$11:$AV$190*1))</f>
        <v>0</v>
      </c>
      <c r="T545" s="67" cm="1">
        <f t="array" ref="T545">SUMPRODUCT(('P3'!$M$8:$AV$8=T$9)*('P3'!$B$11:$B$190=$B545)*('P3'!$M$11:$AV$190*1))</f>
        <v>0</v>
      </c>
      <c r="U545" s="68" cm="1">
        <f t="array" ref="U545">SUMPRODUCT(('P3'!$M$8:$AV$8=U$9)*('P3'!$B$11:$B$190=$B545)*('P3'!$M$11:$AV$190*1))</f>
        <v>0</v>
      </c>
      <c r="V545" s="69" cm="1">
        <f t="array" ref="V545">SUMPRODUCT(('P3'!$M$8:$AV$8=V$9)*('P3'!$B$11:$B$190=$B545)*('P3'!$M$11:$AV$190*1))</f>
        <v>0</v>
      </c>
      <c r="W545" s="67" cm="1">
        <f t="array" ref="W545">SUMPRODUCT(('P3'!$M$8:$AV$8=W$9)*('P3'!$B$11:$B$190=$B545)*('P3'!$M$11:$AV$190*1))</f>
        <v>0</v>
      </c>
      <c r="X545" s="68" cm="1">
        <f t="array" ref="X545">SUMPRODUCT(('P3'!$M$8:$AV$8=X$9)*('P3'!$B$11:$B$190=$B545)*('P3'!$M$11:$AV$190*1))</f>
        <v>0</v>
      </c>
      <c r="Y545" s="69" cm="1">
        <f t="array" ref="Y545">SUMPRODUCT(('P3'!$M$8:$AV$8=Y$9)*('P3'!$B$11:$B$190=$B545)*('P3'!$M$11:$AV$190*1))</f>
        <v>0</v>
      </c>
      <c r="Z545" s="67" cm="1">
        <f t="array" ref="Z545">SUMPRODUCT(('P3'!$M$8:$AV$8=Z$9)*('P3'!$B$11:$B$190=$B545)*('P3'!$M$11:$AV$190*1))</f>
        <v>0</v>
      </c>
      <c r="AA545" s="68" cm="1">
        <f t="array" ref="AA545">SUMPRODUCT(('P3'!$M$8:$AV$8=AA$9)*('P3'!$B$11:$B$190=$B545)*('P3'!$M$11:$AV$190*1))</f>
        <v>0</v>
      </c>
      <c r="AB545" s="69" cm="1">
        <f t="array" ref="AB545">SUMPRODUCT(('P3'!$M$8:$AV$8=AB$9)*('P3'!$B$11:$B$190=$B545)*('P3'!$M$11:$AV$190*1))</f>
        <v>0</v>
      </c>
      <c r="AC545" s="67" cm="1">
        <f t="array" ref="AC545">SUMPRODUCT(('P3'!$M$8:$AV$8=AC$9)*('P3'!$B$11:$B$190=$B545)*('P3'!$M$11:$AV$190*1))</f>
        <v>0</v>
      </c>
      <c r="AD545" s="68" cm="1">
        <f t="array" ref="AD545">SUMPRODUCT(('P3'!$M$8:$AV$8=AD$9)*('P3'!$B$11:$B$190=$B545)*('P3'!$M$11:$AV$190*1))</f>
        <v>0</v>
      </c>
      <c r="AE545" s="69" cm="1">
        <f t="array" ref="AE545">SUMPRODUCT(('P3'!$M$8:$AV$8=AE$9)*('P3'!$B$11:$B$190=$B545)*('P3'!$M$11:$AV$190*1))</f>
        <v>0</v>
      </c>
      <c r="AF545" s="67" cm="1">
        <f t="array" ref="AF545">SUMPRODUCT(('P3'!$M$8:$AV$8=AF$9)*('P3'!$B$11:$B$190=$B545)*('P3'!$M$11:$AV$190*1))</f>
        <v>0</v>
      </c>
      <c r="AG545" s="68" cm="1">
        <f t="array" ref="AG545">SUMPRODUCT(('P3'!$M$8:$AV$8=AG$9)*('P3'!$B$11:$B$190=$B545)*('P3'!$M$11:$AV$190*1))</f>
        <v>0</v>
      </c>
      <c r="AH545" s="69" cm="1">
        <f t="array" ref="AH545">SUMPRODUCT(('P3'!$M$8:$AV$8=AH$9)*('P3'!$B$11:$B$190=$B545)*('P3'!$M$11:$AV$190*1))</f>
        <v>0</v>
      </c>
      <c r="AI545" s="67" cm="1">
        <f t="array" ref="AI545">SUMPRODUCT(('P3'!$M$8:$AV$8=AI$9)*('P3'!$B$11:$B$190=$B545)*('P3'!$M$11:$AV$190*1))</f>
        <v>0</v>
      </c>
      <c r="AJ545" s="68" cm="1">
        <f t="array" ref="AJ545">SUMPRODUCT(('P3'!$M$8:$AV$8=AJ$9)*('P3'!$B$11:$B$190=$B545)*('P3'!$M$11:$AV$190*1))</f>
        <v>0</v>
      </c>
      <c r="AK545" s="69" cm="1">
        <f t="array" ref="AK545">SUMPRODUCT(('P3'!$M$8:$AV$8=AK$9)*('P3'!$B$11:$B$190=$B545)*('P3'!$M$11:$AV$190*1))</f>
        <v>0</v>
      </c>
      <c r="AL545" s="67" cm="1">
        <f t="array" ref="AL545">SUMPRODUCT(('P3'!$M$8:$AV$8=AL$9)*('P3'!$B$11:$B$190=$B545)*('P3'!$M$11:$AV$190*1))</f>
        <v>0</v>
      </c>
      <c r="AM545" s="68" cm="1">
        <f t="array" ref="AM545">SUMPRODUCT(('P3'!$M$8:$AV$8=AM$9)*('P3'!$B$11:$B$190=$B545)*('P3'!$M$11:$AV$190*1))</f>
        <v>0</v>
      </c>
      <c r="AN545" s="69" cm="1">
        <f t="array" ref="AN545">SUMPRODUCT(('P3'!$M$8:$AV$8=AN$9)*('P3'!$B$11:$B$190=$B545)*('P3'!$M$11:$AV$190*1))</f>
        <v>0</v>
      </c>
      <c r="AO545" s="67" cm="1">
        <f t="array" ref="AO545">SUMPRODUCT(('P3'!$M$8:$AV$8=AO$9)*('P3'!$B$11:$B$190=$B545)*('P3'!$M$11:$AV$190*1))</f>
        <v>0</v>
      </c>
      <c r="AP545" s="68" cm="1">
        <f t="array" ref="AP545">SUMPRODUCT(('P3'!$M$8:$AV$8=AP$9)*('P3'!$B$11:$B$190=$B545)*('P3'!$M$11:$AV$190*1))</f>
        <v>0</v>
      </c>
      <c r="AQ545" s="69" cm="1">
        <f t="array" ref="AQ545">SUMPRODUCT(('P3'!$M$8:$AV$8=AQ$9)*('P3'!$B$11:$B$190=$B545)*('P3'!$M$11:$AV$190*1))</f>
        <v>0</v>
      </c>
      <c r="AR545" s="67" cm="1">
        <f t="array" ref="AR545">SUMPRODUCT(('P3'!$M$8:$AV$8=AR$9)*('P3'!$B$11:$B$190=$B545)*('P3'!$M$11:$AV$190*1))</f>
        <v>0</v>
      </c>
      <c r="AS545" s="68" cm="1">
        <f t="array" ref="AS545">SUMPRODUCT(('P3'!$M$8:$AV$8=AS$9)*('P3'!$B$11:$B$190=$B545)*('P3'!$M$11:$AV$190*1))</f>
        <v>0</v>
      </c>
      <c r="AT545" s="69" cm="1">
        <f t="array" ref="AT545">SUMPRODUCT(('P3'!$M$8:$AV$8=AT$9)*('P3'!$B$11:$B$190=$B545)*('P3'!$M$11:$AV$190*1))</f>
        <v>0</v>
      </c>
      <c r="AU545" s="67" cm="1">
        <f t="array" ref="AU545">SUMPRODUCT(('P3'!$M$8:$AV$8=AU$9)*('P3'!$B$11:$B$190=$B545)*('P3'!$M$11:$AV$190*1))</f>
        <v>0</v>
      </c>
      <c r="AV545" s="68" cm="1">
        <f t="array" ref="AV545">SUMPRODUCT(('P3'!$M$8:$AV$8=AV$9)*('P3'!$B$11:$B$190=$B545)*('P3'!$M$11:$AV$190*1))</f>
        <v>0</v>
      </c>
      <c r="AW545" s="69" cm="1">
        <f t="array" ref="AW545">SUMPRODUCT(('P3'!$M$8:$AV$8=AW$9)*('P3'!$B$11:$B$190=$B545)*('P3'!$M$11:$AV$190*1))</f>
        <v>0</v>
      </c>
      <c r="AX545" s="67" cm="1">
        <f t="array" ref="AX545">SUMPRODUCT(('P3'!$M$8:$AV$8=AX$9)*('P3'!$B$11:$B$190=$B545)*('P3'!$M$11:$AV$190*1))</f>
        <v>0</v>
      </c>
      <c r="AY545" s="68" cm="1">
        <f t="array" ref="AY545">SUMPRODUCT(('P3'!$M$8:$AV$8=AY$9)*('P3'!$B$11:$B$190=$B545)*('P3'!$M$11:$AV$190*1))</f>
        <v>0</v>
      </c>
      <c r="AZ545" s="69" cm="1">
        <f t="array" ref="AZ545">SUMPRODUCT(('P3'!$M$8:$AV$8=AZ$9)*('P3'!$B$11:$B$190=$B545)*('P3'!$M$11:$AV$190*1))</f>
        <v>0</v>
      </c>
      <c r="BA545" s="26"/>
      <c r="BB545" s="381"/>
      <c r="BC545" s="382"/>
      <c r="BD545" s="26"/>
      <c r="BE545" s="381">
        <f t="shared" si="475"/>
        <v>0</v>
      </c>
      <c r="BF545" s="383">
        <f t="shared" si="476"/>
        <v>0</v>
      </c>
      <c r="BG545" s="26"/>
      <c r="BH545" s="381">
        <f t="shared" si="477"/>
        <v>0</v>
      </c>
      <c r="BI545" s="383">
        <f t="shared" si="478"/>
        <v>0</v>
      </c>
    </row>
    <row r="546" spans="2:61" ht="14.5" hidden="1" customHeight="1" outlineLevel="1" x14ac:dyDescent="0.35">
      <c r="B546" s="61" t="s">
        <v>785</v>
      </c>
      <c r="C546" s="62">
        <f>IFERROR(VLOOKUP($B546,'P3'!$B:$AQ,2,FALSE),0)</f>
        <v>0</v>
      </c>
      <c r="D546" s="376">
        <f>IFERROR(VLOOKUP($B546,'P3'!$B:$AQ,3,FALSE),0)</f>
        <v>0</v>
      </c>
      <c r="E546" s="377">
        <f>IFERROR(VLOOKUP($B546,'P3'!$B:$AQ,4,FALSE),0)</f>
        <v>0</v>
      </c>
      <c r="F546" s="376">
        <f>IFERROR(VLOOKUP($B546,'P3'!$B:$AQ,5,FALSE),0)</f>
        <v>0</v>
      </c>
      <c r="G546" s="377">
        <f>IFERROR(VLOOKUP($B546,'P3'!$B:$AQ,6,FALSE),0)</f>
        <v>0</v>
      </c>
      <c r="H546" s="378">
        <f>IFERROR(VLOOKUP($B546,'P3'!$B:$AQ,7,FALSE),0)</f>
        <v>0</v>
      </c>
      <c r="I546" s="379">
        <f>IFERROR(VLOOKUP($B546,'P3'!$B:$AQ,8,FALSE),0)</f>
        <v>0</v>
      </c>
      <c r="J546" s="65">
        <f>IFERROR(VLOOKUP($B546,'P3'!$B:$AQ,9,FALSE),0)</f>
        <v>0</v>
      </c>
      <c r="K546" s="392"/>
      <c r="L546" s="393"/>
      <c r="M546" s="393"/>
      <c r="N546" s="68">
        <f t="shared" si="479"/>
        <v>0</v>
      </c>
      <c r="O546" s="66">
        <f t="shared" si="480"/>
        <v>0</v>
      </c>
      <c r="P546" s="26"/>
      <c r="Q546" s="67" cm="1">
        <f t="array" ref="Q546">SUMPRODUCT(('P3'!$M$8:$AV$8=Q$9)*('P3'!$B$11:$B$190=$B546)*('P3'!$M$11:$AV$190*1))</f>
        <v>0</v>
      </c>
      <c r="R546" s="68" cm="1">
        <f t="array" ref="R546">SUMPRODUCT(('P3'!$M$8:$AV$8=R$9)*('P3'!$B$11:$B$190=$B546)*('P3'!$M$11:$AV$190*1))</f>
        <v>0</v>
      </c>
      <c r="S546" s="69" cm="1">
        <f t="array" ref="S546">SUMPRODUCT(('P3'!$M$8:$AV$8=S$9)*('P3'!$B$11:$B$190=$B546)*('P3'!$M$11:$AV$190*1))</f>
        <v>0</v>
      </c>
      <c r="T546" s="67" cm="1">
        <f t="array" ref="T546">SUMPRODUCT(('P3'!$M$8:$AV$8=T$9)*('P3'!$B$11:$B$190=$B546)*('P3'!$M$11:$AV$190*1))</f>
        <v>0</v>
      </c>
      <c r="U546" s="68" cm="1">
        <f t="array" ref="U546">SUMPRODUCT(('P3'!$M$8:$AV$8=U$9)*('P3'!$B$11:$B$190=$B546)*('P3'!$M$11:$AV$190*1))</f>
        <v>0</v>
      </c>
      <c r="V546" s="69" cm="1">
        <f t="array" ref="V546">SUMPRODUCT(('P3'!$M$8:$AV$8=V$9)*('P3'!$B$11:$B$190=$B546)*('P3'!$M$11:$AV$190*1))</f>
        <v>0</v>
      </c>
      <c r="W546" s="67" cm="1">
        <f t="array" ref="W546">SUMPRODUCT(('P3'!$M$8:$AV$8=W$9)*('P3'!$B$11:$B$190=$B546)*('P3'!$M$11:$AV$190*1))</f>
        <v>0</v>
      </c>
      <c r="X546" s="68" cm="1">
        <f t="array" ref="X546">SUMPRODUCT(('P3'!$M$8:$AV$8=X$9)*('P3'!$B$11:$B$190=$B546)*('P3'!$M$11:$AV$190*1))</f>
        <v>0</v>
      </c>
      <c r="Y546" s="69" cm="1">
        <f t="array" ref="Y546">SUMPRODUCT(('P3'!$M$8:$AV$8=Y$9)*('P3'!$B$11:$B$190=$B546)*('P3'!$M$11:$AV$190*1))</f>
        <v>0</v>
      </c>
      <c r="Z546" s="67" cm="1">
        <f t="array" ref="Z546">SUMPRODUCT(('P3'!$M$8:$AV$8=Z$9)*('P3'!$B$11:$B$190=$B546)*('P3'!$M$11:$AV$190*1))</f>
        <v>0</v>
      </c>
      <c r="AA546" s="68" cm="1">
        <f t="array" ref="AA546">SUMPRODUCT(('P3'!$M$8:$AV$8=AA$9)*('P3'!$B$11:$B$190=$B546)*('P3'!$M$11:$AV$190*1))</f>
        <v>0</v>
      </c>
      <c r="AB546" s="69" cm="1">
        <f t="array" ref="AB546">SUMPRODUCT(('P3'!$M$8:$AV$8=AB$9)*('P3'!$B$11:$B$190=$B546)*('P3'!$M$11:$AV$190*1))</f>
        <v>0</v>
      </c>
      <c r="AC546" s="67" cm="1">
        <f t="array" ref="AC546">SUMPRODUCT(('P3'!$M$8:$AV$8=AC$9)*('P3'!$B$11:$B$190=$B546)*('P3'!$M$11:$AV$190*1))</f>
        <v>0</v>
      </c>
      <c r="AD546" s="68" cm="1">
        <f t="array" ref="AD546">SUMPRODUCT(('P3'!$M$8:$AV$8=AD$9)*('P3'!$B$11:$B$190=$B546)*('P3'!$M$11:$AV$190*1))</f>
        <v>0</v>
      </c>
      <c r="AE546" s="69" cm="1">
        <f t="array" ref="AE546">SUMPRODUCT(('P3'!$M$8:$AV$8=AE$9)*('P3'!$B$11:$B$190=$B546)*('P3'!$M$11:$AV$190*1))</f>
        <v>0</v>
      </c>
      <c r="AF546" s="67" cm="1">
        <f t="array" ref="AF546">SUMPRODUCT(('P3'!$M$8:$AV$8=AF$9)*('P3'!$B$11:$B$190=$B546)*('P3'!$M$11:$AV$190*1))</f>
        <v>0</v>
      </c>
      <c r="AG546" s="68" cm="1">
        <f t="array" ref="AG546">SUMPRODUCT(('P3'!$M$8:$AV$8=AG$9)*('P3'!$B$11:$B$190=$B546)*('P3'!$M$11:$AV$190*1))</f>
        <v>0</v>
      </c>
      <c r="AH546" s="69" cm="1">
        <f t="array" ref="AH546">SUMPRODUCT(('P3'!$M$8:$AV$8=AH$9)*('P3'!$B$11:$B$190=$B546)*('P3'!$M$11:$AV$190*1))</f>
        <v>0</v>
      </c>
      <c r="AI546" s="67" cm="1">
        <f t="array" ref="AI546">SUMPRODUCT(('P3'!$M$8:$AV$8=AI$9)*('P3'!$B$11:$B$190=$B546)*('P3'!$M$11:$AV$190*1))</f>
        <v>0</v>
      </c>
      <c r="AJ546" s="68" cm="1">
        <f t="array" ref="AJ546">SUMPRODUCT(('P3'!$M$8:$AV$8=AJ$9)*('P3'!$B$11:$B$190=$B546)*('P3'!$M$11:$AV$190*1))</f>
        <v>0</v>
      </c>
      <c r="AK546" s="69" cm="1">
        <f t="array" ref="AK546">SUMPRODUCT(('P3'!$M$8:$AV$8=AK$9)*('P3'!$B$11:$B$190=$B546)*('P3'!$M$11:$AV$190*1))</f>
        <v>0</v>
      </c>
      <c r="AL546" s="67" cm="1">
        <f t="array" ref="AL546">SUMPRODUCT(('P3'!$M$8:$AV$8=AL$9)*('P3'!$B$11:$B$190=$B546)*('P3'!$M$11:$AV$190*1))</f>
        <v>0</v>
      </c>
      <c r="AM546" s="68" cm="1">
        <f t="array" ref="AM546">SUMPRODUCT(('P3'!$M$8:$AV$8=AM$9)*('P3'!$B$11:$B$190=$B546)*('P3'!$M$11:$AV$190*1))</f>
        <v>0</v>
      </c>
      <c r="AN546" s="69" cm="1">
        <f t="array" ref="AN546">SUMPRODUCT(('P3'!$M$8:$AV$8=AN$9)*('P3'!$B$11:$B$190=$B546)*('P3'!$M$11:$AV$190*1))</f>
        <v>0</v>
      </c>
      <c r="AO546" s="67" cm="1">
        <f t="array" ref="AO546">SUMPRODUCT(('P3'!$M$8:$AV$8=AO$9)*('P3'!$B$11:$B$190=$B546)*('P3'!$M$11:$AV$190*1))</f>
        <v>0</v>
      </c>
      <c r="AP546" s="68" cm="1">
        <f t="array" ref="AP546">SUMPRODUCT(('P3'!$M$8:$AV$8=AP$9)*('P3'!$B$11:$B$190=$B546)*('P3'!$M$11:$AV$190*1))</f>
        <v>0</v>
      </c>
      <c r="AQ546" s="69" cm="1">
        <f t="array" ref="AQ546">SUMPRODUCT(('P3'!$M$8:$AV$8=AQ$9)*('P3'!$B$11:$B$190=$B546)*('P3'!$M$11:$AV$190*1))</f>
        <v>0</v>
      </c>
      <c r="AR546" s="67" cm="1">
        <f t="array" ref="AR546">SUMPRODUCT(('P3'!$M$8:$AV$8=AR$9)*('P3'!$B$11:$B$190=$B546)*('P3'!$M$11:$AV$190*1))</f>
        <v>0</v>
      </c>
      <c r="AS546" s="68" cm="1">
        <f t="array" ref="AS546">SUMPRODUCT(('P3'!$M$8:$AV$8=AS$9)*('P3'!$B$11:$B$190=$B546)*('P3'!$M$11:$AV$190*1))</f>
        <v>0</v>
      </c>
      <c r="AT546" s="69" cm="1">
        <f t="array" ref="AT546">SUMPRODUCT(('P3'!$M$8:$AV$8=AT$9)*('P3'!$B$11:$B$190=$B546)*('P3'!$M$11:$AV$190*1))</f>
        <v>0</v>
      </c>
      <c r="AU546" s="67" cm="1">
        <f t="array" ref="AU546">SUMPRODUCT(('P3'!$M$8:$AV$8=AU$9)*('P3'!$B$11:$B$190=$B546)*('P3'!$M$11:$AV$190*1))</f>
        <v>0</v>
      </c>
      <c r="AV546" s="68" cm="1">
        <f t="array" ref="AV546">SUMPRODUCT(('P3'!$M$8:$AV$8=AV$9)*('P3'!$B$11:$B$190=$B546)*('P3'!$M$11:$AV$190*1))</f>
        <v>0</v>
      </c>
      <c r="AW546" s="69" cm="1">
        <f t="array" ref="AW546">SUMPRODUCT(('P3'!$M$8:$AV$8=AW$9)*('P3'!$B$11:$B$190=$B546)*('P3'!$M$11:$AV$190*1))</f>
        <v>0</v>
      </c>
      <c r="AX546" s="67" cm="1">
        <f t="array" ref="AX546">SUMPRODUCT(('P3'!$M$8:$AV$8=AX$9)*('P3'!$B$11:$B$190=$B546)*('P3'!$M$11:$AV$190*1))</f>
        <v>0</v>
      </c>
      <c r="AY546" s="68" cm="1">
        <f t="array" ref="AY546">SUMPRODUCT(('P3'!$M$8:$AV$8=AY$9)*('P3'!$B$11:$B$190=$B546)*('P3'!$M$11:$AV$190*1))</f>
        <v>0</v>
      </c>
      <c r="AZ546" s="69" cm="1">
        <f t="array" ref="AZ546">SUMPRODUCT(('P3'!$M$8:$AV$8=AZ$9)*('P3'!$B$11:$B$190=$B546)*('P3'!$M$11:$AV$190*1))</f>
        <v>0</v>
      </c>
      <c r="BA546" s="26"/>
      <c r="BB546" s="381"/>
      <c r="BC546" s="382"/>
      <c r="BD546" s="26"/>
      <c r="BE546" s="381">
        <f t="shared" si="475"/>
        <v>0</v>
      </c>
      <c r="BF546" s="383">
        <f t="shared" si="476"/>
        <v>0</v>
      </c>
      <c r="BG546" s="26"/>
      <c r="BH546" s="381">
        <f t="shared" si="477"/>
        <v>0</v>
      </c>
      <c r="BI546" s="383">
        <f t="shared" si="478"/>
        <v>0</v>
      </c>
    </row>
    <row r="547" spans="2:61" ht="14.5" hidden="1" customHeight="1" outlineLevel="1" x14ac:dyDescent="0.35">
      <c r="B547" s="61" t="s">
        <v>786</v>
      </c>
      <c r="C547" s="62">
        <f>IFERROR(VLOOKUP($B547,'P3'!$B:$AQ,2,FALSE),0)</f>
        <v>0</v>
      </c>
      <c r="D547" s="376">
        <f>IFERROR(VLOOKUP($B547,'P3'!$B:$AQ,3,FALSE),0)</f>
        <v>0</v>
      </c>
      <c r="E547" s="377">
        <f>IFERROR(VLOOKUP($B547,'P3'!$B:$AQ,4,FALSE),0)</f>
        <v>0</v>
      </c>
      <c r="F547" s="376">
        <f>IFERROR(VLOOKUP($B547,'P3'!$B:$AQ,5,FALSE),0)</f>
        <v>0</v>
      </c>
      <c r="G547" s="377">
        <f>IFERROR(VLOOKUP($B547,'P3'!$B:$AQ,6,FALSE),0)</f>
        <v>0</v>
      </c>
      <c r="H547" s="378">
        <f>IFERROR(VLOOKUP($B547,'P3'!$B:$AQ,7,FALSE),0)</f>
        <v>0</v>
      </c>
      <c r="I547" s="379">
        <f>IFERROR(VLOOKUP($B547,'P3'!$B:$AQ,8,FALSE),0)</f>
        <v>0</v>
      </c>
      <c r="J547" s="65">
        <f>IFERROR(VLOOKUP($B547,'P3'!$B:$AQ,9,FALSE),0)</f>
        <v>0</v>
      </c>
      <c r="K547" s="392"/>
      <c r="L547" s="393"/>
      <c r="M547" s="393"/>
      <c r="N547" s="68">
        <f t="shared" si="479"/>
        <v>0</v>
      </c>
      <c r="O547" s="66">
        <f t="shared" si="480"/>
        <v>0</v>
      </c>
      <c r="P547" s="26"/>
      <c r="Q547" s="67" cm="1">
        <f t="array" ref="Q547">SUMPRODUCT(('P3'!$M$8:$AV$8=Q$9)*('P3'!$B$11:$B$190=$B547)*('P3'!$M$11:$AV$190*1))</f>
        <v>0</v>
      </c>
      <c r="R547" s="68" cm="1">
        <f t="array" ref="R547">SUMPRODUCT(('P3'!$M$8:$AV$8=R$9)*('P3'!$B$11:$B$190=$B547)*('P3'!$M$11:$AV$190*1))</f>
        <v>0</v>
      </c>
      <c r="S547" s="69" cm="1">
        <f t="array" ref="S547">SUMPRODUCT(('P3'!$M$8:$AV$8=S$9)*('P3'!$B$11:$B$190=$B547)*('P3'!$M$11:$AV$190*1))</f>
        <v>0</v>
      </c>
      <c r="T547" s="67" cm="1">
        <f t="array" ref="T547">SUMPRODUCT(('P3'!$M$8:$AV$8=T$9)*('P3'!$B$11:$B$190=$B547)*('P3'!$M$11:$AV$190*1))</f>
        <v>0</v>
      </c>
      <c r="U547" s="68" cm="1">
        <f t="array" ref="U547">SUMPRODUCT(('P3'!$M$8:$AV$8=U$9)*('P3'!$B$11:$B$190=$B547)*('P3'!$M$11:$AV$190*1))</f>
        <v>0</v>
      </c>
      <c r="V547" s="69" cm="1">
        <f t="array" ref="V547">SUMPRODUCT(('P3'!$M$8:$AV$8=V$9)*('P3'!$B$11:$B$190=$B547)*('P3'!$M$11:$AV$190*1))</f>
        <v>0</v>
      </c>
      <c r="W547" s="67" cm="1">
        <f t="array" ref="W547">SUMPRODUCT(('P3'!$M$8:$AV$8=W$9)*('P3'!$B$11:$B$190=$B547)*('P3'!$M$11:$AV$190*1))</f>
        <v>0</v>
      </c>
      <c r="X547" s="68" cm="1">
        <f t="array" ref="X547">SUMPRODUCT(('P3'!$M$8:$AV$8=X$9)*('P3'!$B$11:$B$190=$B547)*('P3'!$M$11:$AV$190*1))</f>
        <v>0</v>
      </c>
      <c r="Y547" s="69" cm="1">
        <f t="array" ref="Y547">SUMPRODUCT(('P3'!$M$8:$AV$8=Y$9)*('P3'!$B$11:$B$190=$B547)*('P3'!$M$11:$AV$190*1))</f>
        <v>0</v>
      </c>
      <c r="Z547" s="67" cm="1">
        <f t="array" ref="Z547">SUMPRODUCT(('P3'!$M$8:$AV$8=Z$9)*('P3'!$B$11:$B$190=$B547)*('P3'!$M$11:$AV$190*1))</f>
        <v>0</v>
      </c>
      <c r="AA547" s="68" cm="1">
        <f t="array" ref="AA547">SUMPRODUCT(('P3'!$M$8:$AV$8=AA$9)*('P3'!$B$11:$B$190=$B547)*('P3'!$M$11:$AV$190*1))</f>
        <v>0</v>
      </c>
      <c r="AB547" s="69" cm="1">
        <f t="array" ref="AB547">SUMPRODUCT(('P3'!$M$8:$AV$8=AB$9)*('P3'!$B$11:$B$190=$B547)*('P3'!$M$11:$AV$190*1))</f>
        <v>0</v>
      </c>
      <c r="AC547" s="67" cm="1">
        <f t="array" ref="AC547">SUMPRODUCT(('P3'!$M$8:$AV$8=AC$9)*('P3'!$B$11:$B$190=$B547)*('P3'!$M$11:$AV$190*1))</f>
        <v>0</v>
      </c>
      <c r="AD547" s="68" cm="1">
        <f t="array" ref="AD547">SUMPRODUCT(('P3'!$M$8:$AV$8=AD$9)*('P3'!$B$11:$B$190=$B547)*('P3'!$M$11:$AV$190*1))</f>
        <v>0</v>
      </c>
      <c r="AE547" s="69" cm="1">
        <f t="array" ref="AE547">SUMPRODUCT(('P3'!$M$8:$AV$8=AE$9)*('P3'!$B$11:$B$190=$B547)*('P3'!$M$11:$AV$190*1))</f>
        <v>0</v>
      </c>
      <c r="AF547" s="67" cm="1">
        <f t="array" ref="AF547">SUMPRODUCT(('P3'!$M$8:$AV$8=AF$9)*('P3'!$B$11:$B$190=$B547)*('P3'!$M$11:$AV$190*1))</f>
        <v>0</v>
      </c>
      <c r="AG547" s="68" cm="1">
        <f t="array" ref="AG547">SUMPRODUCT(('P3'!$M$8:$AV$8=AG$9)*('P3'!$B$11:$B$190=$B547)*('P3'!$M$11:$AV$190*1))</f>
        <v>0</v>
      </c>
      <c r="AH547" s="69" cm="1">
        <f t="array" ref="AH547">SUMPRODUCT(('P3'!$M$8:$AV$8=AH$9)*('P3'!$B$11:$B$190=$B547)*('P3'!$M$11:$AV$190*1))</f>
        <v>0</v>
      </c>
      <c r="AI547" s="67" cm="1">
        <f t="array" ref="AI547">SUMPRODUCT(('P3'!$M$8:$AV$8=AI$9)*('P3'!$B$11:$B$190=$B547)*('P3'!$M$11:$AV$190*1))</f>
        <v>0</v>
      </c>
      <c r="AJ547" s="68" cm="1">
        <f t="array" ref="AJ547">SUMPRODUCT(('P3'!$M$8:$AV$8=AJ$9)*('P3'!$B$11:$B$190=$B547)*('P3'!$M$11:$AV$190*1))</f>
        <v>0</v>
      </c>
      <c r="AK547" s="69" cm="1">
        <f t="array" ref="AK547">SUMPRODUCT(('P3'!$M$8:$AV$8=AK$9)*('P3'!$B$11:$B$190=$B547)*('P3'!$M$11:$AV$190*1))</f>
        <v>0</v>
      </c>
      <c r="AL547" s="67" cm="1">
        <f t="array" ref="AL547">SUMPRODUCT(('P3'!$M$8:$AV$8=AL$9)*('P3'!$B$11:$B$190=$B547)*('P3'!$M$11:$AV$190*1))</f>
        <v>0</v>
      </c>
      <c r="AM547" s="68" cm="1">
        <f t="array" ref="AM547">SUMPRODUCT(('P3'!$M$8:$AV$8=AM$9)*('P3'!$B$11:$B$190=$B547)*('P3'!$M$11:$AV$190*1))</f>
        <v>0</v>
      </c>
      <c r="AN547" s="69" cm="1">
        <f t="array" ref="AN547">SUMPRODUCT(('P3'!$M$8:$AV$8=AN$9)*('P3'!$B$11:$B$190=$B547)*('P3'!$M$11:$AV$190*1))</f>
        <v>0</v>
      </c>
      <c r="AO547" s="67" cm="1">
        <f t="array" ref="AO547">SUMPRODUCT(('P3'!$M$8:$AV$8=AO$9)*('P3'!$B$11:$B$190=$B547)*('P3'!$M$11:$AV$190*1))</f>
        <v>0</v>
      </c>
      <c r="AP547" s="68" cm="1">
        <f t="array" ref="AP547">SUMPRODUCT(('P3'!$M$8:$AV$8=AP$9)*('P3'!$B$11:$B$190=$B547)*('P3'!$M$11:$AV$190*1))</f>
        <v>0</v>
      </c>
      <c r="AQ547" s="69" cm="1">
        <f t="array" ref="AQ547">SUMPRODUCT(('P3'!$M$8:$AV$8=AQ$9)*('P3'!$B$11:$B$190=$B547)*('P3'!$M$11:$AV$190*1))</f>
        <v>0</v>
      </c>
      <c r="AR547" s="67" cm="1">
        <f t="array" ref="AR547">SUMPRODUCT(('P3'!$M$8:$AV$8=AR$9)*('P3'!$B$11:$B$190=$B547)*('P3'!$M$11:$AV$190*1))</f>
        <v>0</v>
      </c>
      <c r="AS547" s="68" cm="1">
        <f t="array" ref="AS547">SUMPRODUCT(('P3'!$M$8:$AV$8=AS$9)*('P3'!$B$11:$B$190=$B547)*('P3'!$M$11:$AV$190*1))</f>
        <v>0</v>
      </c>
      <c r="AT547" s="69" cm="1">
        <f t="array" ref="AT547">SUMPRODUCT(('P3'!$M$8:$AV$8=AT$9)*('P3'!$B$11:$B$190=$B547)*('P3'!$M$11:$AV$190*1))</f>
        <v>0</v>
      </c>
      <c r="AU547" s="67" cm="1">
        <f t="array" ref="AU547">SUMPRODUCT(('P3'!$M$8:$AV$8=AU$9)*('P3'!$B$11:$B$190=$B547)*('P3'!$M$11:$AV$190*1))</f>
        <v>0</v>
      </c>
      <c r="AV547" s="68" cm="1">
        <f t="array" ref="AV547">SUMPRODUCT(('P3'!$M$8:$AV$8=AV$9)*('P3'!$B$11:$B$190=$B547)*('P3'!$M$11:$AV$190*1))</f>
        <v>0</v>
      </c>
      <c r="AW547" s="69" cm="1">
        <f t="array" ref="AW547">SUMPRODUCT(('P3'!$M$8:$AV$8=AW$9)*('P3'!$B$11:$B$190=$B547)*('P3'!$M$11:$AV$190*1))</f>
        <v>0</v>
      </c>
      <c r="AX547" s="67" cm="1">
        <f t="array" ref="AX547">SUMPRODUCT(('P3'!$M$8:$AV$8=AX$9)*('P3'!$B$11:$B$190=$B547)*('P3'!$M$11:$AV$190*1))</f>
        <v>0</v>
      </c>
      <c r="AY547" s="68" cm="1">
        <f t="array" ref="AY547">SUMPRODUCT(('P3'!$M$8:$AV$8=AY$9)*('P3'!$B$11:$B$190=$B547)*('P3'!$M$11:$AV$190*1))</f>
        <v>0</v>
      </c>
      <c r="AZ547" s="69" cm="1">
        <f t="array" ref="AZ547">SUMPRODUCT(('P3'!$M$8:$AV$8=AZ$9)*('P3'!$B$11:$B$190=$B547)*('P3'!$M$11:$AV$190*1))</f>
        <v>0</v>
      </c>
      <c r="BA547" s="26"/>
      <c r="BB547" s="381"/>
      <c r="BC547" s="382"/>
      <c r="BD547" s="26"/>
      <c r="BE547" s="381">
        <f t="shared" si="475"/>
        <v>0</v>
      </c>
      <c r="BF547" s="383">
        <f t="shared" si="476"/>
        <v>0</v>
      </c>
      <c r="BG547" s="26"/>
      <c r="BH547" s="381">
        <f t="shared" si="477"/>
        <v>0</v>
      </c>
      <c r="BI547" s="383">
        <f t="shared" si="478"/>
        <v>0</v>
      </c>
    </row>
    <row r="548" spans="2:61" ht="14.5" hidden="1" customHeight="1" outlineLevel="1" x14ac:dyDescent="0.35">
      <c r="B548" s="61" t="s">
        <v>787</v>
      </c>
      <c r="C548" s="62">
        <f>IFERROR(VLOOKUP($B548,'P3'!$B:$AQ,2,FALSE),0)</f>
        <v>0</v>
      </c>
      <c r="D548" s="376">
        <f>IFERROR(VLOOKUP($B548,'P3'!$B:$AQ,3,FALSE),0)</f>
        <v>0</v>
      </c>
      <c r="E548" s="377">
        <f>IFERROR(VLOOKUP($B548,'P3'!$B:$AQ,4,FALSE),0)</f>
        <v>0</v>
      </c>
      <c r="F548" s="376">
        <f>IFERROR(VLOOKUP($B548,'P3'!$B:$AQ,5,FALSE),0)</f>
        <v>0</v>
      </c>
      <c r="G548" s="377">
        <f>IFERROR(VLOOKUP($B548,'P3'!$B:$AQ,6,FALSE),0)</f>
        <v>0</v>
      </c>
      <c r="H548" s="378">
        <f>IFERROR(VLOOKUP($B548,'P3'!$B:$AQ,7,FALSE),0)</f>
        <v>0</v>
      </c>
      <c r="I548" s="379">
        <f>IFERROR(VLOOKUP($B548,'P3'!$B:$AQ,8,FALSE),0)</f>
        <v>0</v>
      </c>
      <c r="J548" s="65">
        <f>IFERROR(VLOOKUP($B548,'P3'!$B:$AQ,9,FALSE),0)</f>
        <v>0</v>
      </c>
      <c r="K548" s="392"/>
      <c r="L548" s="393"/>
      <c r="M548" s="393"/>
      <c r="N548" s="68">
        <f t="shared" si="479"/>
        <v>0</v>
      </c>
      <c r="O548" s="66">
        <f t="shared" si="480"/>
        <v>0</v>
      </c>
      <c r="P548" s="26"/>
      <c r="Q548" s="67" cm="1">
        <f t="array" ref="Q548">SUMPRODUCT(('P3'!$M$8:$AV$8=Q$9)*('P3'!$B$11:$B$190=$B548)*('P3'!$M$11:$AV$190*1))</f>
        <v>0</v>
      </c>
      <c r="R548" s="68" cm="1">
        <f t="array" ref="R548">SUMPRODUCT(('P3'!$M$8:$AV$8=R$9)*('P3'!$B$11:$B$190=$B548)*('P3'!$M$11:$AV$190*1))</f>
        <v>0</v>
      </c>
      <c r="S548" s="69" cm="1">
        <f t="array" ref="S548">SUMPRODUCT(('P3'!$M$8:$AV$8=S$9)*('P3'!$B$11:$B$190=$B548)*('P3'!$M$11:$AV$190*1))</f>
        <v>0</v>
      </c>
      <c r="T548" s="67" cm="1">
        <f t="array" ref="T548">SUMPRODUCT(('P3'!$M$8:$AV$8=T$9)*('P3'!$B$11:$B$190=$B548)*('P3'!$M$11:$AV$190*1))</f>
        <v>0</v>
      </c>
      <c r="U548" s="68" cm="1">
        <f t="array" ref="U548">SUMPRODUCT(('P3'!$M$8:$AV$8=U$9)*('P3'!$B$11:$B$190=$B548)*('P3'!$M$11:$AV$190*1))</f>
        <v>0</v>
      </c>
      <c r="V548" s="69" cm="1">
        <f t="array" ref="V548">SUMPRODUCT(('P3'!$M$8:$AV$8=V$9)*('P3'!$B$11:$B$190=$B548)*('P3'!$M$11:$AV$190*1))</f>
        <v>0</v>
      </c>
      <c r="W548" s="67" cm="1">
        <f t="array" ref="W548">SUMPRODUCT(('P3'!$M$8:$AV$8=W$9)*('P3'!$B$11:$B$190=$B548)*('P3'!$M$11:$AV$190*1))</f>
        <v>0</v>
      </c>
      <c r="X548" s="68" cm="1">
        <f t="array" ref="X548">SUMPRODUCT(('P3'!$M$8:$AV$8=X$9)*('P3'!$B$11:$B$190=$B548)*('P3'!$M$11:$AV$190*1))</f>
        <v>0</v>
      </c>
      <c r="Y548" s="69" cm="1">
        <f t="array" ref="Y548">SUMPRODUCT(('P3'!$M$8:$AV$8=Y$9)*('P3'!$B$11:$B$190=$B548)*('P3'!$M$11:$AV$190*1))</f>
        <v>0</v>
      </c>
      <c r="Z548" s="67" cm="1">
        <f t="array" ref="Z548">SUMPRODUCT(('P3'!$M$8:$AV$8=Z$9)*('P3'!$B$11:$B$190=$B548)*('P3'!$M$11:$AV$190*1))</f>
        <v>0</v>
      </c>
      <c r="AA548" s="68" cm="1">
        <f t="array" ref="AA548">SUMPRODUCT(('P3'!$M$8:$AV$8=AA$9)*('P3'!$B$11:$B$190=$B548)*('P3'!$M$11:$AV$190*1))</f>
        <v>0</v>
      </c>
      <c r="AB548" s="69" cm="1">
        <f t="array" ref="AB548">SUMPRODUCT(('P3'!$M$8:$AV$8=AB$9)*('P3'!$B$11:$B$190=$B548)*('P3'!$M$11:$AV$190*1))</f>
        <v>0</v>
      </c>
      <c r="AC548" s="67" cm="1">
        <f t="array" ref="AC548">SUMPRODUCT(('P3'!$M$8:$AV$8=AC$9)*('P3'!$B$11:$B$190=$B548)*('P3'!$M$11:$AV$190*1))</f>
        <v>0</v>
      </c>
      <c r="AD548" s="68" cm="1">
        <f t="array" ref="AD548">SUMPRODUCT(('P3'!$M$8:$AV$8=AD$9)*('P3'!$B$11:$B$190=$B548)*('P3'!$M$11:$AV$190*1))</f>
        <v>0</v>
      </c>
      <c r="AE548" s="69" cm="1">
        <f t="array" ref="AE548">SUMPRODUCT(('P3'!$M$8:$AV$8=AE$9)*('P3'!$B$11:$B$190=$B548)*('P3'!$M$11:$AV$190*1))</f>
        <v>0</v>
      </c>
      <c r="AF548" s="67" cm="1">
        <f t="array" ref="AF548">SUMPRODUCT(('P3'!$M$8:$AV$8=AF$9)*('P3'!$B$11:$B$190=$B548)*('P3'!$M$11:$AV$190*1))</f>
        <v>0</v>
      </c>
      <c r="AG548" s="68" cm="1">
        <f t="array" ref="AG548">SUMPRODUCT(('P3'!$M$8:$AV$8=AG$9)*('P3'!$B$11:$B$190=$B548)*('P3'!$M$11:$AV$190*1))</f>
        <v>0</v>
      </c>
      <c r="AH548" s="69" cm="1">
        <f t="array" ref="AH548">SUMPRODUCT(('P3'!$M$8:$AV$8=AH$9)*('P3'!$B$11:$B$190=$B548)*('P3'!$M$11:$AV$190*1))</f>
        <v>0</v>
      </c>
      <c r="AI548" s="67" cm="1">
        <f t="array" ref="AI548">SUMPRODUCT(('P3'!$M$8:$AV$8=AI$9)*('P3'!$B$11:$B$190=$B548)*('P3'!$M$11:$AV$190*1))</f>
        <v>0</v>
      </c>
      <c r="AJ548" s="68" cm="1">
        <f t="array" ref="AJ548">SUMPRODUCT(('P3'!$M$8:$AV$8=AJ$9)*('P3'!$B$11:$B$190=$B548)*('P3'!$M$11:$AV$190*1))</f>
        <v>0</v>
      </c>
      <c r="AK548" s="69" cm="1">
        <f t="array" ref="AK548">SUMPRODUCT(('P3'!$M$8:$AV$8=AK$9)*('P3'!$B$11:$B$190=$B548)*('P3'!$M$11:$AV$190*1))</f>
        <v>0</v>
      </c>
      <c r="AL548" s="67" cm="1">
        <f t="array" ref="AL548">SUMPRODUCT(('P3'!$M$8:$AV$8=AL$9)*('P3'!$B$11:$B$190=$B548)*('P3'!$M$11:$AV$190*1))</f>
        <v>0</v>
      </c>
      <c r="AM548" s="68" cm="1">
        <f t="array" ref="AM548">SUMPRODUCT(('P3'!$M$8:$AV$8=AM$9)*('P3'!$B$11:$B$190=$B548)*('P3'!$M$11:$AV$190*1))</f>
        <v>0</v>
      </c>
      <c r="AN548" s="69" cm="1">
        <f t="array" ref="AN548">SUMPRODUCT(('P3'!$M$8:$AV$8=AN$9)*('P3'!$B$11:$B$190=$B548)*('P3'!$M$11:$AV$190*1))</f>
        <v>0</v>
      </c>
      <c r="AO548" s="67" cm="1">
        <f t="array" ref="AO548">SUMPRODUCT(('P3'!$M$8:$AV$8=AO$9)*('P3'!$B$11:$B$190=$B548)*('P3'!$M$11:$AV$190*1))</f>
        <v>0</v>
      </c>
      <c r="AP548" s="68" cm="1">
        <f t="array" ref="AP548">SUMPRODUCT(('P3'!$M$8:$AV$8=AP$9)*('P3'!$B$11:$B$190=$B548)*('P3'!$M$11:$AV$190*1))</f>
        <v>0</v>
      </c>
      <c r="AQ548" s="69" cm="1">
        <f t="array" ref="AQ548">SUMPRODUCT(('P3'!$M$8:$AV$8=AQ$9)*('P3'!$B$11:$B$190=$B548)*('P3'!$M$11:$AV$190*1))</f>
        <v>0</v>
      </c>
      <c r="AR548" s="67" cm="1">
        <f t="array" ref="AR548">SUMPRODUCT(('P3'!$M$8:$AV$8=AR$9)*('P3'!$B$11:$B$190=$B548)*('P3'!$M$11:$AV$190*1))</f>
        <v>0</v>
      </c>
      <c r="AS548" s="68" cm="1">
        <f t="array" ref="AS548">SUMPRODUCT(('P3'!$M$8:$AV$8=AS$9)*('P3'!$B$11:$B$190=$B548)*('P3'!$M$11:$AV$190*1))</f>
        <v>0</v>
      </c>
      <c r="AT548" s="69" cm="1">
        <f t="array" ref="AT548">SUMPRODUCT(('P3'!$M$8:$AV$8=AT$9)*('P3'!$B$11:$B$190=$B548)*('P3'!$M$11:$AV$190*1))</f>
        <v>0</v>
      </c>
      <c r="AU548" s="67" cm="1">
        <f t="array" ref="AU548">SUMPRODUCT(('P3'!$M$8:$AV$8=AU$9)*('P3'!$B$11:$B$190=$B548)*('P3'!$M$11:$AV$190*1))</f>
        <v>0</v>
      </c>
      <c r="AV548" s="68" cm="1">
        <f t="array" ref="AV548">SUMPRODUCT(('P3'!$M$8:$AV$8=AV$9)*('P3'!$B$11:$B$190=$B548)*('P3'!$M$11:$AV$190*1))</f>
        <v>0</v>
      </c>
      <c r="AW548" s="69" cm="1">
        <f t="array" ref="AW548">SUMPRODUCT(('P3'!$M$8:$AV$8=AW$9)*('P3'!$B$11:$B$190=$B548)*('P3'!$M$11:$AV$190*1))</f>
        <v>0</v>
      </c>
      <c r="AX548" s="67" cm="1">
        <f t="array" ref="AX548">SUMPRODUCT(('P3'!$M$8:$AV$8=AX$9)*('P3'!$B$11:$B$190=$B548)*('P3'!$M$11:$AV$190*1))</f>
        <v>0</v>
      </c>
      <c r="AY548" s="68" cm="1">
        <f t="array" ref="AY548">SUMPRODUCT(('P3'!$M$8:$AV$8=AY$9)*('P3'!$B$11:$B$190=$B548)*('P3'!$M$11:$AV$190*1))</f>
        <v>0</v>
      </c>
      <c r="AZ548" s="69" cm="1">
        <f t="array" ref="AZ548">SUMPRODUCT(('P3'!$M$8:$AV$8=AZ$9)*('P3'!$B$11:$B$190=$B548)*('P3'!$M$11:$AV$190*1))</f>
        <v>0</v>
      </c>
      <c r="BA548" s="26"/>
      <c r="BB548" s="381"/>
      <c r="BC548" s="382"/>
      <c r="BD548" s="26"/>
      <c r="BE548" s="381">
        <f t="shared" si="475"/>
        <v>0</v>
      </c>
      <c r="BF548" s="383">
        <f t="shared" si="476"/>
        <v>0</v>
      </c>
      <c r="BG548" s="26"/>
      <c r="BH548" s="381">
        <f t="shared" si="477"/>
        <v>0</v>
      </c>
      <c r="BI548" s="383">
        <f t="shared" si="478"/>
        <v>0</v>
      </c>
    </row>
    <row r="549" spans="2:61" ht="14.5" hidden="1" customHeight="1" outlineLevel="1" x14ac:dyDescent="0.35">
      <c r="B549" s="61" t="s">
        <v>788</v>
      </c>
      <c r="C549" s="62">
        <f>IFERROR(VLOOKUP($B549,'P3'!$B:$AQ,2,FALSE),0)</f>
        <v>0</v>
      </c>
      <c r="D549" s="376">
        <f>IFERROR(VLOOKUP($B549,'P3'!$B:$AQ,3,FALSE),0)</f>
        <v>0</v>
      </c>
      <c r="E549" s="377">
        <f>IFERROR(VLOOKUP($B549,'P3'!$B:$AQ,4,FALSE),0)</f>
        <v>0</v>
      </c>
      <c r="F549" s="376">
        <f>IFERROR(VLOOKUP($B549,'P3'!$B:$AQ,5,FALSE),0)</f>
        <v>0</v>
      </c>
      <c r="G549" s="377">
        <f>IFERROR(VLOOKUP($B549,'P3'!$B:$AQ,6,FALSE),0)</f>
        <v>0</v>
      </c>
      <c r="H549" s="378">
        <f>IFERROR(VLOOKUP($B549,'P3'!$B:$AQ,7,FALSE),0)</f>
        <v>0</v>
      </c>
      <c r="I549" s="379">
        <f>IFERROR(VLOOKUP($B549,'P3'!$B:$AQ,8,FALSE),0)</f>
        <v>0</v>
      </c>
      <c r="J549" s="65">
        <f>IFERROR(VLOOKUP($B549,'P3'!$B:$AQ,9,FALSE),0)</f>
        <v>0</v>
      </c>
      <c r="K549" s="392"/>
      <c r="L549" s="393"/>
      <c r="M549" s="393"/>
      <c r="N549" s="68">
        <f t="shared" si="479"/>
        <v>0</v>
      </c>
      <c r="O549" s="66">
        <f t="shared" si="480"/>
        <v>0</v>
      </c>
      <c r="P549" s="26"/>
      <c r="Q549" s="67" cm="1">
        <f t="array" ref="Q549">SUMPRODUCT(('P3'!$M$8:$AV$8=Q$9)*('P3'!$B$11:$B$190=$B549)*('P3'!$M$11:$AV$190*1))</f>
        <v>0</v>
      </c>
      <c r="R549" s="68" cm="1">
        <f t="array" ref="R549">SUMPRODUCT(('P3'!$M$8:$AV$8=R$9)*('P3'!$B$11:$B$190=$B549)*('P3'!$M$11:$AV$190*1))</f>
        <v>0</v>
      </c>
      <c r="S549" s="69" cm="1">
        <f t="array" ref="S549">SUMPRODUCT(('P3'!$M$8:$AV$8=S$9)*('P3'!$B$11:$B$190=$B549)*('P3'!$M$11:$AV$190*1))</f>
        <v>0</v>
      </c>
      <c r="T549" s="67" cm="1">
        <f t="array" ref="T549">SUMPRODUCT(('P3'!$M$8:$AV$8=T$9)*('P3'!$B$11:$B$190=$B549)*('P3'!$M$11:$AV$190*1))</f>
        <v>0</v>
      </c>
      <c r="U549" s="68" cm="1">
        <f t="array" ref="U549">SUMPRODUCT(('P3'!$M$8:$AV$8=U$9)*('P3'!$B$11:$B$190=$B549)*('P3'!$M$11:$AV$190*1))</f>
        <v>0</v>
      </c>
      <c r="V549" s="69" cm="1">
        <f t="array" ref="V549">SUMPRODUCT(('P3'!$M$8:$AV$8=V$9)*('P3'!$B$11:$B$190=$B549)*('P3'!$M$11:$AV$190*1))</f>
        <v>0</v>
      </c>
      <c r="W549" s="67" cm="1">
        <f t="array" ref="W549">SUMPRODUCT(('P3'!$M$8:$AV$8=W$9)*('P3'!$B$11:$B$190=$B549)*('P3'!$M$11:$AV$190*1))</f>
        <v>0</v>
      </c>
      <c r="X549" s="68" cm="1">
        <f t="array" ref="X549">SUMPRODUCT(('P3'!$M$8:$AV$8=X$9)*('P3'!$B$11:$B$190=$B549)*('P3'!$M$11:$AV$190*1))</f>
        <v>0</v>
      </c>
      <c r="Y549" s="69" cm="1">
        <f t="array" ref="Y549">SUMPRODUCT(('P3'!$M$8:$AV$8=Y$9)*('P3'!$B$11:$B$190=$B549)*('P3'!$M$11:$AV$190*1))</f>
        <v>0</v>
      </c>
      <c r="Z549" s="67" cm="1">
        <f t="array" ref="Z549">SUMPRODUCT(('P3'!$M$8:$AV$8=Z$9)*('P3'!$B$11:$B$190=$B549)*('P3'!$M$11:$AV$190*1))</f>
        <v>0</v>
      </c>
      <c r="AA549" s="68" cm="1">
        <f t="array" ref="AA549">SUMPRODUCT(('P3'!$M$8:$AV$8=AA$9)*('P3'!$B$11:$B$190=$B549)*('P3'!$M$11:$AV$190*1))</f>
        <v>0</v>
      </c>
      <c r="AB549" s="69" cm="1">
        <f t="array" ref="AB549">SUMPRODUCT(('P3'!$M$8:$AV$8=AB$9)*('P3'!$B$11:$B$190=$B549)*('P3'!$M$11:$AV$190*1))</f>
        <v>0</v>
      </c>
      <c r="AC549" s="67" cm="1">
        <f t="array" ref="AC549">SUMPRODUCT(('P3'!$M$8:$AV$8=AC$9)*('P3'!$B$11:$B$190=$B549)*('P3'!$M$11:$AV$190*1))</f>
        <v>0</v>
      </c>
      <c r="AD549" s="68" cm="1">
        <f t="array" ref="AD549">SUMPRODUCT(('P3'!$M$8:$AV$8=AD$9)*('P3'!$B$11:$B$190=$B549)*('P3'!$M$11:$AV$190*1))</f>
        <v>0</v>
      </c>
      <c r="AE549" s="69" cm="1">
        <f t="array" ref="AE549">SUMPRODUCT(('P3'!$M$8:$AV$8=AE$9)*('P3'!$B$11:$B$190=$B549)*('P3'!$M$11:$AV$190*1))</f>
        <v>0</v>
      </c>
      <c r="AF549" s="67" cm="1">
        <f t="array" ref="AF549">SUMPRODUCT(('P3'!$M$8:$AV$8=AF$9)*('P3'!$B$11:$B$190=$B549)*('P3'!$M$11:$AV$190*1))</f>
        <v>0</v>
      </c>
      <c r="AG549" s="68" cm="1">
        <f t="array" ref="AG549">SUMPRODUCT(('P3'!$M$8:$AV$8=AG$9)*('P3'!$B$11:$B$190=$B549)*('P3'!$M$11:$AV$190*1))</f>
        <v>0</v>
      </c>
      <c r="AH549" s="69" cm="1">
        <f t="array" ref="AH549">SUMPRODUCT(('P3'!$M$8:$AV$8=AH$9)*('P3'!$B$11:$B$190=$B549)*('P3'!$M$11:$AV$190*1))</f>
        <v>0</v>
      </c>
      <c r="AI549" s="67" cm="1">
        <f t="array" ref="AI549">SUMPRODUCT(('P3'!$M$8:$AV$8=AI$9)*('P3'!$B$11:$B$190=$B549)*('P3'!$M$11:$AV$190*1))</f>
        <v>0</v>
      </c>
      <c r="AJ549" s="68" cm="1">
        <f t="array" ref="AJ549">SUMPRODUCT(('P3'!$M$8:$AV$8=AJ$9)*('P3'!$B$11:$B$190=$B549)*('P3'!$M$11:$AV$190*1))</f>
        <v>0</v>
      </c>
      <c r="AK549" s="69" cm="1">
        <f t="array" ref="AK549">SUMPRODUCT(('P3'!$M$8:$AV$8=AK$9)*('P3'!$B$11:$B$190=$B549)*('P3'!$M$11:$AV$190*1))</f>
        <v>0</v>
      </c>
      <c r="AL549" s="67" cm="1">
        <f t="array" ref="AL549">SUMPRODUCT(('P3'!$M$8:$AV$8=AL$9)*('P3'!$B$11:$B$190=$B549)*('P3'!$M$11:$AV$190*1))</f>
        <v>0</v>
      </c>
      <c r="AM549" s="68" cm="1">
        <f t="array" ref="AM549">SUMPRODUCT(('P3'!$M$8:$AV$8=AM$9)*('P3'!$B$11:$B$190=$B549)*('P3'!$M$11:$AV$190*1))</f>
        <v>0</v>
      </c>
      <c r="AN549" s="69" cm="1">
        <f t="array" ref="AN549">SUMPRODUCT(('P3'!$M$8:$AV$8=AN$9)*('P3'!$B$11:$B$190=$B549)*('P3'!$M$11:$AV$190*1))</f>
        <v>0</v>
      </c>
      <c r="AO549" s="67" cm="1">
        <f t="array" ref="AO549">SUMPRODUCT(('P3'!$M$8:$AV$8=AO$9)*('P3'!$B$11:$B$190=$B549)*('P3'!$M$11:$AV$190*1))</f>
        <v>0</v>
      </c>
      <c r="AP549" s="68" cm="1">
        <f t="array" ref="AP549">SUMPRODUCT(('P3'!$M$8:$AV$8=AP$9)*('P3'!$B$11:$B$190=$B549)*('P3'!$M$11:$AV$190*1))</f>
        <v>0</v>
      </c>
      <c r="AQ549" s="69" cm="1">
        <f t="array" ref="AQ549">SUMPRODUCT(('P3'!$M$8:$AV$8=AQ$9)*('P3'!$B$11:$B$190=$B549)*('P3'!$M$11:$AV$190*1))</f>
        <v>0</v>
      </c>
      <c r="AR549" s="67" cm="1">
        <f t="array" ref="AR549">SUMPRODUCT(('P3'!$M$8:$AV$8=AR$9)*('P3'!$B$11:$B$190=$B549)*('P3'!$M$11:$AV$190*1))</f>
        <v>0</v>
      </c>
      <c r="AS549" s="68" cm="1">
        <f t="array" ref="AS549">SUMPRODUCT(('P3'!$M$8:$AV$8=AS$9)*('P3'!$B$11:$B$190=$B549)*('P3'!$M$11:$AV$190*1))</f>
        <v>0</v>
      </c>
      <c r="AT549" s="69" cm="1">
        <f t="array" ref="AT549">SUMPRODUCT(('P3'!$M$8:$AV$8=AT$9)*('P3'!$B$11:$B$190=$B549)*('P3'!$M$11:$AV$190*1))</f>
        <v>0</v>
      </c>
      <c r="AU549" s="67" cm="1">
        <f t="array" ref="AU549">SUMPRODUCT(('P3'!$M$8:$AV$8=AU$9)*('P3'!$B$11:$B$190=$B549)*('P3'!$M$11:$AV$190*1))</f>
        <v>0</v>
      </c>
      <c r="AV549" s="68" cm="1">
        <f t="array" ref="AV549">SUMPRODUCT(('P3'!$M$8:$AV$8=AV$9)*('P3'!$B$11:$B$190=$B549)*('P3'!$M$11:$AV$190*1))</f>
        <v>0</v>
      </c>
      <c r="AW549" s="69" cm="1">
        <f t="array" ref="AW549">SUMPRODUCT(('P3'!$M$8:$AV$8=AW$9)*('P3'!$B$11:$B$190=$B549)*('P3'!$M$11:$AV$190*1))</f>
        <v>0</v>
      </c>
      <c r="AX549" s="67" cm="1">
        <f t="array" ref="AX549">SUMPRODUCT(('P3'!$M$8:$AV$8=AX$9)*('P3'!$B$11:$B$190=$B549)*('P3'!$M$11:$AV$190*1))</f>
        <v>0</v>
      </c>
      <c r="AY549" s="68" cm="1">
        <f t="array" ref="AY549">SUMPRODUCT(('P3'!$M$8:$AV$8=AY$9)*('P3'!$B$11:$B$190=$B549)*('P3'!$M$11:$AV$190*1))</f>
        <v>0</v>
      </c>
      <c r="AZ549" s="69" cm="1">
        <f t="array" ref="AZ549">SUMPRODUCT(('P3'!$M$8:$AV$8=AZ$9)*('P3'!$B$11:$B$190=$B549)*('P3'!$M$11:$AV$190*1))</f>
        <v>0</v>
      </c>
      <c r="BA549" s="26"/>
      <c r="BB549" s="381"/>
      <c r="BC549" s="382"/>
      <c r="BD549" s="26"/>
      <c r="BE549" s="381">
        <f t="shared" si="475"/>
        <v>0</v>
      </c>
      <c r="BF549" s="383">
        <f t="shared" si="476"/>
        <v>0</v>
      </c>
      <c r="BG549" s="26"/>
      <c r="BH549" s="381">
        <f t="shared" si="477"/>
        <v>0</v>
      </c>
      <c r="BI549" s="383">
        <f t="shared" si="478"/>
        <v>0</v>
      </c>
    </row>
    <row r="550" spans="2:61" ht="14.5" hidden="1" customHeight="1" outlineLevel="1" x14ac:dyDescent="0.35">
      <c r="B550" s="61" t="s">
        <v>789</v>
      </c>
      <c r="C550" s="62">
        <f>IFERROR(VLOOKUP($B550,'P3'!$B:$AQ,2,FALSE),0)</f>
        <v>0</v>
      </c>
      <c r="D550" s="376">
        <f>IFERROR(VLOOKUP($B550,'P3'!$B:$AQ,3,FALSE),0)</f>
        <v>0</v>
      </c>
      <c r="E550" s="377">
        <f>IFERROR(VLOOKUP($B550,'P3'!$B:$AQ,4,FALSE),0)</f>
        <v>0</v>
      </c>
      <c r="F550" s="376">
        <f>IFERROR(VLOOKUP($B550,'P3'!$B:$AQ,5,FALSE),0)</f>
        <v>0</v>
      </c>
      <c r="G550" s="377">
        <f>IFERROR(VLOOKUP($B550,'P3'!$B:$AQ,6,FALSE),0)</f>
        <v>0</v>
      </c>
      <c r="H550" s="378">
        <f>IFERROR(VLOOKUP($B550,'P3'!$B:$AQ,7,FALSE),0)</f>
        <v>0</v>
      </c>
      <c r="I550" s="379">
        <f>IFERROR(VLOOKUP($B550,'P3'!$B:$AQ,8,FALSE),0)</f>
        <v>0</v>
      </c>
      <c r="J550" s="65">
        <f>IFERROR(VLOOKUP($B550,'P3'!$B:$AQ,9,FALSE),0)</f>
        <v>0</v>
      </c>
      <c r="K550" s="392"/>
      <c r="L550" s="393"/>
      <c r="M550" s="393"/>
      <c r="N550" s="68">
        <f t="shared" si="479"/>
        <v>0</v>
      </c>
      <c r="O550" s="66">
        <f t="shared" si="480"/>
        <v>0</v>
      </c>
      <c r="P550" s="26"/>
      <c r="Q550" s="67" cm="1">
        <f t="array" ref="Q550">SUMPRODUCT(('P3'!$M$8:$AV$8=Q$9)*('P3'!$B$11:$B$190=$B550)*('P3'!$M$11:$AV$190*1))</f>
        <v>0</v>
      </c>
      <c r="R550" s="68" cm="1">
        <f t="array" ref="R550">SUMPRODUCT(('P3'!$M$8:$AV$8=R$9)*('P3'!$B$11:$B$190=$B550)*('P3'!$M$11:$AV$190*1))</f>
        <v>0</v>
      </c>
      <c r="S550" s="69" cm="1">
        <f t="array" ref="S550">SUMPRODUCT(('P3'!$M$8:$AV$8=S$9)*('P3'!$B$11:$B$190=$B550)*('P3'!$M$11:$AV$190*1))</f>
        <v>0</v>
      </c>
      <c r="T550" s="67" cm="1">
        <f t="array" ref="T550">SUMPRODUCT(('P3'!$M$8:$AV$8=T$9)*('P3'!$B$11:$B$190=$B550)*('P3'!$M$11:$AV$190*1))</f>
        <v>0</v>
      </c>
      <c r="U550" s="68" cm="1">
        <f t="array" ref="U550">SUMPRODUCT(('P3'!$M$8:$AV$8=U$9)*('P3'!$B$11:$B$190=$B550)*('P3'!$M$11:$AV$190*1))</f>
        <v>0</v>
      </c>
      <c r="V550" s="69" cm="1">
        <f t="array" ref="V550">SUMPRODUCT(('P3'!$M$8:$AV$8=V$9)*('P3'!$B$11:$B$190=$B550)*('P3'!$M$11:$AV$190*1))</f>
        <v>0</v>
      </c>
      <c r="W550" s="67" cm="1">
        <f t="array" ref="W550">SUMPRODUCT(('P3'!$M$8:$AV$8=W$9)*('P3'!$B$11:$B$190=$B550)*('P3'!$M$11:$AV$190*1))</f>
        <v>0</v>
      </c>
      <c r="X550" s="68" cm="1">
        <f t="array" ref="X550">SUMPRODUCT(('P3'!$M$8:$AV$8=X$9)*('P3'!$B$11:$B$190=$B550)*('P3'!$M$11:$AV$190*1))</f>
        <v>0</v>
      </c>
      <c r="Y550" s="69" cm="1">
        <f t="array" ref="Y550">SUMPRODUCT(('P3'!$M$8:$AV$8=Y$9)*('P3'!$B$11:$B$190=$B550)*('P3'!$M$11:$AV$190*1))</f>
        <v>0</v>
      </c>
      <c r="Z550" s="67" cm="1">
        <f t="array" ref="Z550">SUMPRODUCT(('P3'!$M$8:$AV$8=Z$9)*('P3'!$B$11:$B$190=$B550)*('P3'!$M$11:$AV$190*1))</f>
        <v>0</v>
      </c>
      <c r="AA550" s="68" cm="1">
        <f t="array" ref="AA550">SUMPRODUCT(('P3'!$M$8:$AV$8=AA$9)*('P3'!$B$11:$B$190=$B550)*('P3'!$M$11:$AV$190*1))</f>
        <v>0</v>
      </c>
      <c r="AB550" s="69" cm="1">
        <f t="array" ref="AB550">SUMPRODUCT(('P3'!$M$8:$AV$8=AB$9)*('P3'!$B$11:$B$190=$B550)*('P3'!$M$11:$AV$190*1))</f>
        <v>0</v>
      </c>
      <c r="AC550" s="67" cm="1">
        <f t="array" ref="AC550">SUMPRODUCT(('P3'!$M$8:$AV$8=AC$9)*('P3'!$B$11:$B$190=$B550)*('P3'!$M$11:$AV$190*1))</f>
        <v>0</v>
      </c>
      <c r="AD550" s="68" cm="1">
        <f t="array" ref="AD550">SUMPRODUCT(('P3'!$M$8:$AV$8=AD$9)*('P3'!$B$11:$B$190=$B550)*('P3'!$M$11:$AV$190*1))</f>
        <v>0</v>
      </c>
      <c r="AE550" s="69" cm="1">
        <f t="array" ref="AE550">SUMPRODUCT(('P3'!$M$8:$AV$8=AE$9)*('P3'!$B$11:$B$190=$B550)*('P3'!$M$11:$AV$190*1))</f>
        <v>0</v>
      </c>
      <c r="AF550" s="67" cm="1">
        <f t="array" ref="AF550">SUMPRODUCT(('P3'!$M$8:$AV$8=AF$9)*('P3'!$B$11:$B$190=$B550)*('P3'!$M$11:$AV$190*1))</f>
        <v>0</v>
      </c>
      <c r="AG550" s="68" cm="1">
        <f t="array" ref="AG550">SUMPRODUCT(('P3'!$M$8:$AV$8=AG$9)*('P3'!$B$11:$B$190=$B550)*('P3'!$M$11:$AV$190*1))</f>
        <v>0</v>
      </c>
      <c r="AH550" s="69" cm="1">
        <f t="array" ref="AH550">SUMPRODUCT(('P3'!$M$8:$AV$8=AH$9)*('P3'!$B$11:$B$190=$B550)*('P3'!$M$11:$AV$190*1))</f>
        <v>0</v>
      </c>
      <c r="AI550" s="67" cm="1">
        <f t="array" ref="AI550">SUMPRODUCT(('P3'!$M$8:$AV$8=AI$9)*('P3'!$B$11:$B$190=$B550)*('P3'!$M$11:$AV$190*1))</f>
        <v>0</v>
      </c>
      <c r="AJ550" s="68" cm="1">
        <f t="array" ref="AJ550">SUMPRODUCT(('P3'!$M$8:$AV$8=AJ$9)*('P3'!$B$11:$B$190=$B550)*('P3'!$M$11:$AV$190*1))</f>
        <v>0</v>
      </c>
      <c r="AK550" s="69" cm="1">
        <f t="array" ref="AK550">SUMPRODUCT(('P3'!$M$8:$AV$8=AK$9)*('P3'!$B$11:$B$190=$B550)*('P3'!$M$11:$AV$190*1))</f>
        <v>0</v>
      </c>
      <c r="AL550" s="67" cm="1">
        <f t="array" ref="AL550">SUMPRODUCT(('P3'!$M$8:$AV$8=AL$9)*('P3'!$B$11:$B$190=$B550)*('P3'!$M$11:$AV$190*1))</f>
        <v>0</v>
      </c>
      <c r="AM550" s="68" cm="1">
        <f t="array" ref="AM550">SUMPRODUCT(('P3'!$M$8:$AV$8=AM$9)*('P3'!$B$11:$B$190=$B550)*('P3'!$M$11:$AV$190*1))</f>
        <v>0</v>
      </c>
      <c r="AN550" s="69" cm="1">
        <f t="array" ref="AN550">SUMPRODUCT(('P3'!$M$8:$AV$8=AN$9)*('P3'!$B$11:$B$190=$B550)*('P3'!$M$11:$AV$190*1))</f>
        <v>0</v>
      </c>
      <c r="AO550" s="67" cm="1">
        <f t="array" ref="AO550">SUMPRODUCT(('P3'!$M$8:$AV$8=AO$9)*('P3'!$B$11:$B$190=$B550)*('P3'!$M$11:$AV$190*1))</f>
        <v>0</v>
      </c>
      <c r="AP550" s="68" cm="1">
        <f t="array" ref="AP550">SUMPRODUCT(('P3'!$M$8:$AV$8=AP$9)*('P3'!$B$11:$B$190=$B550)*('P3'!$M$11:$AV$190*1))</f>
        <v>0</v>
      </c>
      <c r="AQ550" s="69" cm="1">
        <f t="array" ref="AQ550">SUMPRODUCT(('P3'!$M$8:$AV$8=AQ$9)*('P3'!$B$11:$B$190=$B550)*('P3'!$M$11:$AV$190*1))</f>
        <v>0</v>
      </c>
      <c r="AR550" s="67" cm="1">
        <f t="array" ref="AR550">SUMPRODUCT(('P3'!$M$8:$AV$8=AR$9)*('P3'!$B$11:$B$190=$B550)*('P3'!$M$11:$AV$190*1))</f>
        <v>0</v>
      </c>
      <c r="AS550" s="68" cm="1">
        <f t="array" ref="AS550">SUMPRODUCT(('P3'!$M$8:$AV$8=AS$9)*('P3'!$B$11:$B$190=$B550)*('P3'!$M$11:$AV$190*1))</f>
        <v>0</v>
      </c>
      <c r="AT550" s="69" cm="1">
        <f t="array" ref="AT550">SUMPRODUCT(('P3'!$M$8:$AV$8=AT$9)*('P3'!$B$11:$B$190=$B550)*('P3'!$M$11:$AV$190*1))</f>
        <v>0</v>
      </c>
      <c r="AU550" s="67" cm="1">
        <f t="array" ref="AU550">SUMPRODUCT(('P3'!$M$8:$AV$8=AU$9)*('P3'!$B$11:$B$190=$B550)*('P3'!$M$11:$AV$190*1))</f>
        <v>0</v>
      </c>
      <c r="AV550" s="68" cm="1">
        <f t="array" ref="AV550">SUMPRODUCT(('P3'!$M$8:$AV$8=AV$9)*('P3'!$B$11:$B$190=$B550)*('P3'!$M$11:$AV$190*1))</f>
        <v>0</v>
      </c>
      <c r="AW550" s="69" cm="1">
        <f t="array" ref="AW550">SUMPRODUCT(('P3'!$M$8:$AV$8=AW$9)*('P3'!$B$11:$B$190=$B550)*('P3'!$M$11:$AV$190*1))</f>
        <v>0</v>
      </c>
      <c r="AX550" s="67" cm="1">
        <f t="array" ref="AX550">SUMPRODUCT(('P3'!$M$8:$AV$8=AX$9)*('P3'!$B$11:$B$190=$B550)*('P3'!$M$11:$AV$190*1))</f>
        <v>0</v>
      </c>
      <c r="AY550" s="68" cm="1">
        <f t="array" ref="AY550">SUMPRODUCT(('P3'!$M$8:$AV$8=AY$9)*('P3'!$B$11:$B$190=$B550)*('P3'!$M$11:$AV$190*1))</f>
        <v>0</v>
      </c>
      <c r="AZ550" s="69" cm="1">
        <f t="array" ref="AZ550">SUMPRODUCT(('P3'!$M$8:$AV$8=AZ$9)*('P3'!$B$11:$B$190=$B550)*('P3'!$M$11:$AV$190*1))</f>
        <v>0</v>
      </c>
      <c r="BA550" s="26"/>
      <c r="BB550" s="381"/>
      <c r="BC550" s="382"/>
      <c r="BD550" s="26"/>
      <c r="BE550" s="381">
        <f t="shared" si="475"/>
        <v>0</v>
      </c>
      <c r="BF550" s="383">
        <f t="shared" si="476"/>
        <v>0</v>
      </c>
      <c r="BG550" s="26"/>
      <c r="BH550" s="381">
        <f t="shared" si="477"/>
        <v>0</v>
      </c>
      <c r="BI550" s="383">
        <f t="shared" si="478"/>
        <v>0</v>
      </c>
    </row>
    <row r="551" spans="2:61" ht="14.5" hidden="1" customHeight="1" outlineLevel="1" x14ac:dyDescent="0.35">
      <c r="B551" s="61" t="s">
        <v>790</v>
      </c>
      <c r="C551" s="62">
        <f>IFERROR(VLOOKUP($B551,'P3'!$B:$AQ,2,FALSE),0)</f>
        <v>0</v>
      </c>
      <c r="D551" s="376">
        <f>IFERROR(VLOOKUP($B551,'P3'!$B:$AQ,3,FALSE),0)</f>
        <v>0</v>
      </c>
      <c r="E551" s="377">
        <f>IFERROR(VLOOKUP($B551,'P3'!$B:$AQ,4,FALSE),0)</f>
        <v>0</v>
      </c>
      <c r="F551" s="376">
        <f>IFERROR(VLOOKUP($B551,'P3'!$B:$AQ,5,FALSE),0)</f>
        <v>0</v>
      </c>
      <c r="G551" s="377">
        <f>IFERROR(VLOOKUP($B551,'P3'!$B:$AQ,6,FALSE),0)</f>
        <v>0</v>
      </c>
      <c r="H551" s="378">
        <f>IFERROR(VLOOKUP($B551,'P3'!$B:$AQ,7,FALSE),0)</f>
        <v>0</v>
      </c>
      <c r="I551" s="379">
        <f>IFERROR(VLOOKUP($B551,'P3'!$B:$AQ,8,FALSE),0)</f>
        <v>0</v>
      </c>
      <c r="J551" s="65">
        <f>IFERROR(VLOOKUP($B551,'P3'!$B:$AQ,9,FALSE),0)</f>
        <v>0</v>
      </c>
      <c r="K551" s="392"/>
      <c r="L551" s="393"/>
      <c r="M551" s="393"/>
      <c r="N551" s="68">
        <f t="shared" si="479"/>
        <v>0</v>
      </c>
      <c r="O551" s="66">
        <f t="shared" si="480"/>
        <v>0</v>
      </c>
      <c r="P551" s="26"/>
      <c r="Q551" s="67" cm="1">
        <f t="array" ref="Q551">SUMPRODUCT(('P3'!$M$8:$AV$8=Q$9)*('P3'!$B$11:$B$190=$B551)*('P3'!$M$11:$AV$190*1))</f>
        <v>0</v>
      </c>
      <c r="R551" s="68" cm="1">
        <f t="array" ref="R551">SUMPRODUCT(('P3'!$M$8:$AV$8=R$9)*('P3'!$B$11:$B$190=$B551)*('P3'!$M$11:$AV$190*1))</f>
        <v>0</v>
      </c>
      <c r="S551" s="69" cm="1">
        <f t="array" ref="S551">SUMPRODUCT(('P3'!$M$8:$AV$8=S$9)*('P3'!$B$11:$B$190=$B551)*('P3'!$M$11:$AV$190*1))</f>
        <v>0</v>
      </c>
      <c r="T551" s="67" cm="1">
        <f t="array" ref="T551">SUMPRODUCT(('P3'!$M$8:$AV$8=T$9)*('P3'!$B$11:$B$190=$B551)*('P3'!$M$11:$AV$190*1))</f>
        <v>0</v>
      </c>
      <c r="U551" s="68" cm="1">
        <f t="array" ref="U551">SUMPRODUCT(('P3'!$M$8:$AV$8=U$9)*('P3'!$B$11:$B$190=$B551)*('P3'!$M$11:$AV$190*1))</f>
        <v>0</v>
      </c>
      <c r="V551" s="69" cm="1">
        <f t="array" ref="V551">SUMPRODUCT(('P3'!$M$8:$AV$8=V$9)*('P3'!$B$11:$B$190=$B551)*('P3'!$M$11:$AV$190*1))</f>
        <v>0</v>
      </c>
      <c r="W551" s="67" cm="1">
        <f t="array" ref="W551">SUMPRODUCT(('P3'!$M$8:$AV$8=W$9)*('P3'!$B$11:$B$190=$B551)*('P3'!$M$11:$AV$190*1))</f>
        <v>0</v>
      </c>
      <c r="X551" s="68" cm="1">
        <f t="array" ref="X551">SUMPRODUCT(('P3'!$M$8:$AV$8=X$9)*('P3'!$B$11:$B$190=$B551)*('P3'!$M$11:$AV$190*1))</f>
        <v>0</v>
      </c>
      <c r="Y551" s="69" cm="1">
        <f t="array" ref="Y551">SUMPRODUCT(('P3'!$M$8:$AV$8=Y$9)*('P3'!$B$11:$B$190=$B551)*('P3'!$M$11:$AV$190*1))</f>
        <v>0</v>
      </c>
      <c r="Z551" s="67" cm="1">
        <f t="array" ref="Z551">SUMPRODUCT(('P3'!$M$8:$AV$8=Z$9)*('P3'!$B$11:$B$190=$B551)*('P3'!$M$11:$AV$190*1))</f>
        <v>0</v>
      </c>
      <c r="AA551" s="68" cm="1">
        <f t="array" ref="AA551">SUMPRODUCT(('P3'!$M$8:$AV$8=AA$9)*('P3'!$B$11:$B$190=$B551)*('P3'!$M$11:$AV$190*1))</f>
        <v>0</v>
      </c>
      <c r="AB551" s="69" cm="1">
        <f t="array" ref="AB551">SUMPRODUCT(('P3'!$M$8:$AV$8=AB$9)*('P3'!$B$11:$B$190=$B551)*('P3'!$M$11:$AV$190*1))</f>
        <v>0</v>
      </c>
      <c r="AC551" s="67" cm="1">
        <f t="array" ref="AC551">SUMPRODUCT(('P3'!$M$8:$AV$8=AC$9)*('P3'!$B$11:$B$190=$B551)*('P3'!$M$11:$AV$190*1))</f>
        <v>0</v>
      </c>
      <c r="AD551" s="68" cm="1">
        <f t="array" ref="AD551">SUMPRODUCT(('P3'!$M$8:$AV$8=AD$9)*('P3'!$B$11:$B$190=$B551)*('P3'!$M$11:$AV$190*1))</f>
        <v>0</v>
      </c>
      <c r="AE551" s="69" cm="1">
        <f t="array" ref="AE551">SUMPRODUCT(('P3'!$M$8:$AV$8=AE$9)*('P3'!$B$11:$B$190=$B551)*('P3'!$M$11:$AV$190*1))</f>
        <v>0</v>
      </c>
      <c r="AF551" s="67" cm="1">
        <f t="array" ref="AF551">SUMPRODUCT(('P3'!$M$8:$AV$8=AF$9)*('P3'!$B$11:$B$190=$B551)*('P3'!$M$11:$AV$190*1))</f>
        <v>0</v>
      </c>
      <c r="AG551" s="68" cm="1">
        <f t="array" ref="AG551">SUMPRODUCT(('P3'!$M$8:$AV$8=AG$9)*('P3'!$B$11:$B$190=$B551)*('P3'!$M$11:$AV$190*1))</f>
        <v>0</v>
      </c>
      <c r="AH551" s="69" cm="1">
        <f t="array" ref="AH551">SUMPRODUCT(('P3'!$M$8:$AV$8=AH$9)*('P3'!$B$11:$B$190=$B551)*('P3'!$M$11:$AV$190*1))</f>
        <v>0</v>
      </c>
      <c r="AI551" s="67" cm="1">
        <f t="array" ref="AI551">SUMPRODUCT(('P3'!$M$8:$AV$8=AI$9)*('P3'!$B$11:$B$190=$B551)*('P3'!$M$11:$AV$190*1))</f>
        <v>0</v>
      </c>
      <c r="AJ551" s="68" cm="1">
        <f t="array" ref="AJ551">SUMPRODUCT(('P3'!$M$8:$AV$8=AJ$9)*('P3'!$B$11:$B$190=$B551)*('P3'!$M$11:$AV$190*1))</f>
        <v>0</v>
      </c>
      <c r="AK551" s="69" cm="1">
        <f t="array" ref="AK551">SUMPRODUCT(('P3'!$M$8:$AV$8=AK$9)*('P3'!$B$11:$B$190=$B551)*('P3'!$M$11:$AV$190*1))</f>
        <v>0</v>
      </c>
      <c r="AL551" s="67" cm="1">
        <f t="array" ref="AL551">SUMPRODUCT(('P3'!$M$8:$AV$8=AL$9)*('P3'!$B$11:$B$190=$B551)*('P3'!$M$11:$AV$190*1))</f>
        <v>0</v>
      </c>
      <c r="AM551" s="68" cm="1">
        <f t="array" ref="AM551">SUMPRODUCT(('P3'!$M$8:$AV$8=AM$9)*('P3'!$B$11:$B$190=$B551)*('P3'!$M$11:$AV$190*1))</f>
        <v>0</v>
      </c>
      <c r="AN551" s="69" cm="1">
        <f t="array" ref="AN551">SUMPRODUCT(('P3'!$M$8:$AV$8=AN$9)*('P3'!$B$11:$B$190=$B551)*('P3'!$M$11:$AV$190*1))</f>
        <v>0</v>
      </c>
      <c r="AO551" s="67" cm="1">
        <f t="array" ref="AO551">SUMPRODUCT(('P3'!$M$8:$AV$8=AO$9)*('P3'!$B$11:$B$190=$B551)*('P3'!$M$11:$AV$190*1))</f>
        <v>0</v>
      </c>
      <c r="AP551" s="68" cm="1">
        <f t="array" ref="AP551">SUMPRODUCT(('P3'!$M$8:$AV$8=AP$9)*('P3'!$B$11:$B$190=$B551)*('P3'!$M$11:$AV$190*1))</f>
        <v>0</v>
      </c>
      <c r="AQ551" s="69" cm="1">
        <f t="array" ref="AQ551">SUMPRODUCT(('P3'!$M$8:$AV$8=AQ$9)*('P3'!$B$11:$B$190=$B551)*('P3'!$M$11:$AV$190*1))</f>
        <v>0</v>
      </c>
      <c r="AR551" s="67" cm="1">
        <f t="array" ref="AR551">SUMPRODUCT(('P3'!$M$8:$AV$8=AR$9)*('P3'!$B$11:$B$190=$B551)*('P3'!$M$11:$AV$190*1))</f>
        <v>0</v>
      </c>
      <c r="AS551" s="68" cm="1">
        <f t="array" ref="AS551">SUMPRODUCT(('P3'!$M$8:$AV$8=AS$9)*('P3'!$B$11:$B$190=$B551)*('P3'!$M$11:$AV$190*1))</f>
        <v>0</v>
      </c>
      <c r="AT551" s="69" cm="1">
        <f t="array" ref="AT551">SUMPRODUCT(('P3'!$M$8:$AV$8=AT$9)*('P3'!$B$11:$B$190=$B551)*('P3'!$M$11:$AV$190*1))</f>
        <v>0</v>
      </c>
      <c r="AU551" s="67" cm="1">
        <f t="array" ref="AU551">SUMPRODUCT(('P3'!$M$8:$AV$8=AU$9)*('P3'!$B$11:$B$190=$B551)*('P3'!$M$11:$AV$190*1))</f>
        <v>0</v>
      </c>
      <c r="AV551" s="68" cm="1">
        <f t="array" ref="AV551">SUMPRODUCT(('P3'!$M$8:$AV$8=AV$9)*('P3'!$B$11:$B$190=$B551)*('P3'!$M$11:$AV$190*1))</f>
        <v>0</v>
      </c>
      <c r="AW551" s="69" cm="1">
        <f t="array" ref="AW551">SUMPRODUCT(('P3'!$M$8:$AV$8=AW$9)*('P3'!$B$11:$B$190=$B551)*('P3'!$M$11:$AV$190*1))</f>
        <v>0</v>
      </c>
      <c r="AX551" s="67" cm="1">
        <f t="array" ref="AX551">SUMPRODUCT(('P3'!$M$8:$AV$8=AX$9)*('P3'!$B$11:$B$190=$B551)*('P3'!$M$11:$AV$190*1))</f>
        <v>0</v>
      </c>
      <c r="AY551" s="68" cm="1">
        <f t="array" ref="AY551">SUMPRODUCT(('P3'!$M$8:$AV$8=AY$9)*('P3'!$B$11:$B$190=$B551)*('P3'!$M$11:$AV$190*1))</f>
        <v>0</v>
      </c>
      <c r="AZ551" s="69" cm="1">
        <f t="array" ref="AZ551">SUMPRODUCT(('P3'!$M$8:$AV$8=AZ$9)*('P3'!$B$11:$B$190=$B551)*('P3'!$M$11:$AV$190*1))</f>
        <v>0</v>
      </c>
      <c r="BA551" s="26"/>
      <c r="BB551" s="381"/>
      <c r="BC551" s="382"/>
      <c r="BD551" s="26"/>
      <c r="BE551" s="381">
        <f t="shared" si="475"/>
        <v>0</v>
      </c>
      <c r="BF551" s="383">
        <f t="shared" si="476"/>
        <v>0</v>
      </c>
      <c r="BG551" s="26"/>
      <c r="BH551" s="381">
        <f t="shared" si="477"/>
        <v>0</v>
      </c>
      <c r="BI551" s="383">
        <f t="shared" si="478"/>
        <v>0</v>
      </c>
    </row>
    <row r="552" spans="2:61" ht="12" hidden="1" customHeight="1" outlineLevel="1" x14ac:dyDescent="0.35">
      <c r="B552" s="61" t="s">
        <v>791</v>
      </c>
      <c r="C552" s="62">
        <f>IFERROR(VLOOKUP($B552,'P3'!$B:$AQ,2,FALSE),0)</f>
        <v>0</v>
      </c>
      <c r="D552" s="376">
        <f>IFERROR(VLOOKUP($B552,'P3'!$B:$AQ,3,FALSE),0)</f>
        <v>0</v>
      </c>
      <c r="E552" s="377">
        <f>IFERROR(VLOOKUP($B552,'P3'!$B:$AQ,4,FALSE),0)</f>
        <v>0</v>
      </c>
      <c r="F552" s="376">
        <f>IFERROR(VLOOKUP($B552,'P3'!$B:$AQ,5,FALSE),0)</f>
        <v>0</v>
      </c>
      <c r="G552" s="377">
        <f>IFERROR(VLOOKUP($B552,'P3'!$B:$AQ,6,FALSE),0)</f>
        <v>0</v>
      </c>
      <c r="H552" s="378">
        <f>IFERROR(VLOOKUP($B552,'P3'!$B:$AQ,7,FALSE),0)</f>
        <v>0</v>
      </c>
      <c r="I552" s="379">
        <f>IFERROR(VLOOKUP($B552,'P3'!$B:$AQ,8,FALSE),0)</f>
        <v>0</v>
      </c>
      <c r="J552" s="65">
        <f>IFERROR(VLOOKUP($B552,'P3'!$B:$AQ,9,FALSE),0)</f>
        <v>0</v>
      </c>
      <c r="K552" s="392"/>
      <c r="L552" s="393"/>
      <c r="M552" s="393"/>
      <c r="N552" s="68">
        <f t="shared" si="479"/>
        <v>0</v>
      </c>
      <c r="O552" s="66">
        <f t="shared" si="480"/>
        <v>0</v>
      </c>
      <c r="P552" s="26"/>
      <c r="Q552" s="67" cm="1">
        <f t="array" ref="Q552">SUMPRODUCT(('P3'!$M$8:$AV$8=Q$9)*('P3'!$B$11:$B$190=$B552)*('P3'!$M$11:$AV$190*1))</f>
        <v>0</v>
      </c>
      <c r="R552" s="68" cm="1">
        <f t="array" ref="R552">SUMPRODUCT(('P3'!$M$8:$AV$8=R$9)*('P3'!$B$11:$B$190=$B552)*('P3'!$M$11:$AV$190*1))</f>
        <v>0</v>
      </c>
      <c r="S552" s="69" cm="1">
        <f t="array" ref="S552">SUMPRODUCT(('P3'!$M$8:$AV$8=S$9)*('P3'!$B$11:$B$190=$B552)*('P3'!$M$11:$AV$190*1))</f>
        <v>0</v>
      </c>
      <c r="T552" s="67" cm="1">
        <f t="array" ref="T552">SUMPRODUCT(('P3'!$M$8:$AV$8=T$9)*('P3'!$B$11:$B$190=$B552)*('P3'!$M$11:$AV$190*1))</f>
        <v>0</v>
      </c>
      <c r="U552" s="68" cm="1">
        <f t="array" ref="U552">SUMPRODUCT(('P3'!$M$8:$AV$8=U$9)*('P3'!$B$11:$B$190=$B552)*('P3'!$M$11:$AV$190*1))</f>
        <v>0</v>
      </c>
      <c r="V552" s="69" cm="1">
        <f t="array" ref="V552">SUMPRODUCT(('P3'!$M$8:$AV$8=V$9)*('P3'!$B$11:$B$190=$B552)*('P3'!$M$11:$AV$190*1))</f>
        <v>0</v>
      </c>
      <c r="W552" s="67" cm="1">
        <f t="array" ref="W552">SUMPRODUCT(('P3'!$M$8:$AV$8=W$9)*('P3'!$B$11:$B$190=$B552)*('P3'!$M$11:$AV$190*1))</f>
        <v>0</v>
      </c>
      <c r="X552" s="68" cm="1">
        <f t="array" ref="X552">SUMPRODUCT(('P3'!$M$8:$AV$8=X$9)*('P3'!$B$11:$B$190=$B552)*('P3'!$M$11:$AV$190*1))</f>
        <v>0</v>
      </c>
      <c r="Y552" s="69" cm="1">
        <f t="array" ref="Y552">SUMPRODUCT(('P3'!$M$8:$AV$8=Y$9)*('P3'!$B$11:$B$190=$B552)*('P3'!$M$11:$AV$190*1))</f>
        <v>0</v>
      </c>
      <c r="Z552" s="67" cm="1">
        <f t="array" ref="Z552">SUMPRODUCT(('P3'!$M$8:$AV$8=Z$9)*('P3'!$B$11:$B$190=$B552)*('P3'!$M$11:$AV$190*1))</f>
        <v>0</v>
      </c>
      <c r="AA552" s="68" cm="1">
        <f t="array" ref="AA552">SUMPRODUCT(('P3'!$M$8:$AV$8=AA$9)*('P3'!$B$11:$B$190=$B552)*('P3'!$M$11:$AV$190*1))</f>
        <v>0</v>
      </c>
      <c r="AB552" s="69" cm="1">
        <f t="array" ref="AB552">SUMPRODUCT(('P3'!$M$8:$AV$8=AB$9)*('P3'!$B$11:$B$190=$B552)*('P3'!$M$11:$AV$190*1))</f>
        <v>0</v>
      </c>
      <c r="AC552" s="67" cm="1">
        <f t="array" ref="AC552">SUMPRODUCT(('P3'!$M$8:$AV$8=AC$9)*('P3'!$B$11:$B$190=$B552)*('P3'!$M$11:$AV$190*1))</f>
        <v>0</v>
      </c>
      <c r="AD552" s="68" cm="1">
        <f t="array" ref="AD552">SUMPRODUCT(('P3'!$M$8:$AV$8=AD$9)*('P3'!$B$11:$B$190=$B552)*('P3'!$M$11:$AV$190*1))</f>
        <v>0</v>
      </c>
      <c r="AE552" s="69" cm="1">
        <f t="array" ref="AE552">SUMPRODUCT(('P3'!$M$8:$AV$8=AE$9)*('P3'!$B$11:$B$190=$B552)*('P3'!$M$11:$AV$190*1))</f>
        <v>0</v>
      </c>
      <c r="AF552" s="67" cm="1">
        <f t="array" ref="AF552">SUMPRODUCT(('P3'!$M$8:$AV$8=AF$9)*('P3'!$B$11:$B$190=$B552)*('P3'!$M$11:$AV$190*1))</f>
        <v>0</v>
      </c>
      <c r="AG552" s="68" cm="1">
        <f t="array" ref="AG552">SUMPRODUCT(('P3'!$M$8:$AV$8=AG$9)*('P3'!$B$11:$B$190=$B552)*('P3'!$M$11:$AV$190*1))</f>
        <v>0</v>
      </c>
      <c r="AH552" s="69" cm="1">
        <f t="array" ref="AH552">SUMPRODUCT(('P3'!$M$8:$AV$8=AH$9)*('P3'!$B$11:$B$190=$B552)*('P3'!$M$11:$AV$190*1))</f>
        <v>0</v>
      </c>
      <c r="AI552" s="67" cm="1">
        <f t="array" ref="AI552">SUMPRODUCT(('P3'!$M$8:$AV$8=AI$9)*('P3'!$B$11:$B$190=$B552)*('P3'!$M$11:$AV$190*1))</f>
        <v>0</v>
      </c>
      <c r="AJ552" s="68" cm="1">
        <f t="array" ref="AJ552">SUMPRODUCT(('P3'!$M$8:$AV$8=AJ$9)*('P3'!$B$11:$B$190=$B552)*('P3'!$M$11:$AV$190*1))</f>
        <v>0</v>
      </c>
      <c r="AK552" s="69" cm="1">
        <f t="array" ref="AK552">SUMPRODUCT(('P3'!$M$8:$AV$8=AK$9)*('P3'!$B$11:$B$190=$B552)*('P3'!$M$11:$AV$190*1))</f>
        <v>0</v>
      </c>
      <c r="AL552" s="67" cm="1">
        <f t="array" ref="AL552">SUMPRODUCT(('P3'!$M$8:$AV$8=AL$9)*('P3'!$B$11:$B$190=$B552)*('P3'!$M$11:$AV$190*1))</f>
        <v>0</v>
      </c>
      <c r="AM552" s="68" cm="1">
        <f t="array" ref="AM552">SUMPRODUCT(('P3'!$M$8:$AV$8=AM$9)*('P3'!$B$11:$B$190=$B552)*('P3'!$M$11:$AV$190*1))</f>
        <v>0</v>
      </c>
      <c r="AN552" s="69" cm="1">
        <f t="array" ref="AN552">SUMPRODUCT(('P3'!$M$8:$AV$8=AN$9)*('P3'!$B$11:$B$190=$B552)*('P3'!$M$11:$AV$190*1))</f>
        <v>0</v>
      </c>
      <c r="AO552" s="67" cm="1">
        <f t="array" ref="AO552">SUMPRODUCT(('P3'!$M$8:$AV$8=AO$9)*('P3'!$B$11:$B$190=$B552)*('P3'!$M$11:$AV$190*1))</f>
        <v>0</v>
      </c>
      <c r="AP552" s="68" cm="1">
        <f t="array" ref="AP552">SUMPRODUCT(('P3'!$M$8:$AV$8=AP$9)*('P3'!$B$11:$B$190=$B552)*('P3'!$M$11:$AV$190*1))</f>
        <v>0</v>
      </c>
      <c r="AQ552" s="69" cm="1">
        <f t="array" ref="AQ552">SUMPRODUCT(('P3'!$M$8:$AV$8=AQ$9)*('P3'!$B$11:$B$190=$B552)*('P3'!$M$11:$AV$190*1))</f>
        <v>0</v>
      </c>
      <c r="AR552" s="67" cm="1">
        <f t="array" ref="AR552">SUMPRODUCT(('P3'!$M$8:$AV$8=AR$9)*('P3'!$B$11:$B$190=$B552)*('P3'!$M$11:$AV$190*1))</f>
        <v>0</v>
      </c>
      <c r="AS552" s="68" cm="1">
        <f t="array" ref="AS552">SUMPRODUCT(('P3'!$M$8:$AV$8=AS$9)*('P3'!$B$11:$B$190=$B552)*('P3'!$M$11:$AV$190*1))</f>
        <v>0</v>
      </c>
      <c r="AT552" s="69" cm="1">
        <f t="array" ref="AT552">SUMPRODUCT(('P3'!$M$8:$AV$8=AT$9)*('P3'!$B$11:$B$190=$B552)*('P3'!$M$11:$AV$190*1))</f>
        <v>0</v>
      </c>
      <c r="AU552" s="67" cm="1">
        <f t="array" ref="AU552">SUMPRODUCT(('P3'!$M$8:$AV$8=AU$9)*('P3'!$B$11:$B$190=$B552)*('P3'!$M$11:$AV$190*1))</f>
        <v>0</v>
      </c>
      <c r="AV552" s="68" cm="1">
        <f t="array" ref="AV552">SUMPRODUCT(('P3'!$M$8:$AV$8=AV$9)*('P3'!$B$11:$B$190=$B552)*('P3'!$M$11:$AV$190*1))</f>
        <v>0</v>
      </c>
      <c r="AW552" s="69" cm="1">
        <f t="array" ref="AW552">SUMPRODUCT(('P3'!$M$8:$AV$8=AW$9)*('P3'!$B$11:$B$190=$B552)*('P3'!$M$11:$AV$190*1))</f>
        <v>0</v>
      </c>
      <c r="AX552" s="67" cm="1">
        <f t="array" ref="AX552">SUMPRODUCT(('P3'!$M$8:$AV$8=AX$9)*('P3'!$B$11:$B$190=$B552)*('P3'!$M$11:$AV$190*1))</f>
        <v>0</v>
      </c>
      <c r="AY552" s="68" cm="1">
        <f t="array" ref="AY552">SUMPRODUCT(('P3'!$M$8:$AV$8=AY$9)*('P3'!$B$11:$B$190=$B552)*('P3'!$M$11:$AV$190*1))</f>
        <v>0</v>
      </c>
      <c r="AZ552" s="69" cm="1">
        <f t="array" ref="AZ552">SUMPRODUCT(('P3'!$M$8:$AV$8=AZ$9)*('P3'!$B$11:$B$190=$B552)*('P3'!$M$11:$AV$190*1))</f>
        <v>0</v>
      </c>
      <c r="BA552" s="26"/>
      <c r="BB552" s="381"/>
      <c r="BC552" s="382"/>
      <c r="BD552" s="26"/>
      <c r="BE552" s="381">
        <f t="shared" si="475"/>
        <v>0</v>
      </c>
      <c r="BF552" s="383">
        <f t="shared" si="476"/>
        <v>0</v>
      </c>
      <c r="BG552" s="26"/>
      <c r="BH552" s="381">
        <f t="shared" si="477"/>
        <v>0</v>
      </c>
      <c r="BI552" s="383">
        <f t="shared" si="478"/>
        <v>0</v>
      </c>
    </row>
    <row r="553" spans="2:61" ht="14.5" collapsed="1" x14ac:dyDescent="0.35">
      <c r="B553" s="26"/>
      <c r="C553" s="148" t="s">
        <v>271</v>
      </c>
      <c r="D553" s="420"/>
      <c r="E553" s="421"/>
      <c r="F553" s="422"/>
      <c r="G553" s="421"/>
      <c r="H553" s="423"/>
      <c r="I553" s="424"/>
      <c r="J553" s="425"/>
      <c r="K553" s="426">
        <f>SUM(K554:K597)</f>
        <v>0</v>
      </c>
      <c r="L553" s="427">
        <f>SUM(L554:L597)</f>
        <v>0</v>
      </c>
      <c r="M553" s="427">
        <f>SUM(M554:M597)</f>
        <v>0</v>
      </c>
      <c r="N553" s="427">
        <f>SUM(N554:N597)</f>
        <v>0</v>
      </c>
      <c r="O553" s="428">
        <f>SUM(O554:O597)</f>
        <v>0</v>
      </c>
      <c r="P553" s="26"/>
      <c r="Q553" s="429">
        <f t="shared" ref="Q553:AZ553" si="481">SUM(Q554:Q597)</f>
        <v>0</v>
      </c>
      <c r="R553" s="430">
        <f t="shared" si="481"/>
        <v>0</v>
      </c>
      <c r="S553" s="431">
        <f t="shared" si="481"/>
        <v>0</v>
      </c>
      <c r="T553" s="429">
        <f t="shared" si="481"/>
        <v>0</v>
      </c>
      <c r="U553" s="430">
        <f t="shared" si="481"/>
        <v>0</v>
      </c>
      <c r="V553" s="431">
        <f t="shared" si="481"/>
        <v>0</v>
      </c>
      <c r="W553" s="429">
        <f t="shared" si="481"/>
        <v>0</v>
      </c>
      <c r="X553" s="430">
        <f t="shared" si="481"/>
        <v>0</v>
      </c>
      <c r="Y553" s="431">
        <f t="shared" si="481"/>
        <v>0</v>
      </c>
      <c r="Z553" s="429">
        <f t="shared" si="481"/>
        <v>0</v>
      </c>
      <c r="AA553" s="430">
        <f t="shared" si="481"/>
        <v>0</v>
      </c>
      <c r="AB553" s="431">
        <f t="shared" si="481"/>
        <v>0</v>
      </c>
      <c r="AC553" s="429">
        <f t="shared" si="481"/>
        <v>0</v>
      </c>
      <c r="AD553" s="430">
        <f t="shared" si="481"/>
        <v>0</v>
      </c>
      <c r="AE553" s="431">
        <f t="shared" si="481"/>
        <v>0</v>
      </c>
      <c r="AF553" s="429">
        <f t="shared" si="481"/>
        <v>0</v>
      </c>
      <c r="AG553" s="430">
        <f t="shared" si="481"/>
        <v>0</v>
      </c>
      <c r="AH553" s="431">
        <f t="shared" si="481"/>
        <v>0</v>
      </c>
      <c r="AI553" s="429">
        <f t="shared" si="481"/>
        <v>0</v>
      </c>
      <c r="AJ553" s="430">
        <f t="shared" si="481"/>
        <v>0</v>
      </c>
      <c r="AK553" s="431">
        <f t="shared" si="481"/>
        <v>0</v>
      </c>
      <c r="AL553" s="429">
        <f t="shared" si="481"/>
        <v>0</v>
      </c>
      <c r="AM553" s="430">
        <f t="shared" si="481"/>
        <v>0</v>
      </c>
      <c r="AN553" s="431">
        <f t="shared" si="481"/>
        <v>0</v>
      </c>
      <c r="AO553" s="429">
        <f t="shared" si="481"/>
        <v>0</v>
      </c>
      <c r="AP553" s="430">
        <f t="shared" si="481"/>
        <v>0</v>
      </c>
      <c r="AQ553" s="431">
        <f t="shared" si="481"/>
        <v>0</v>
      </c>
      <c r="AR553" s="429">
        <f t="shared" si="481"/>
        <v>0</v>
      </c>
      <c r="AS553" s="430">
        <f t="shared" si="481"/>
        <v>0</v>
      </c>
      <c r="AT553" s="431">
        <f t="shared" si="481"/>
        <v>0</v>
      </c>
      <c r="AU553" s="429">
        <f t="shared" si="481"/>
        <v>0</v>
      </c>
      <c r="AV553" s="430">
        <f t="shared" si="481"/>
        <v>0</v>
      </c>
      <c r="AW553" s="431">
        <f t="shared" si="481"/>
        <v>0</v>
      </c>
      <c r="AX553" s="429">
        <f t="shared" si="481"/>
        <v>0</v>
      </c>
      <c r="AY553" s="430">
        <f t="shared" si="481"/>
        <v>0</v>
      </c>
      <c r="AZ553" s="431">
        <f t="shared" si="481"/>
        <v>0</v>
      </c>
      <c r="BA553" s="26"/>
      <c r="BB553" s="432">
        <f>SUM(BB554:BB597)</f>
        <v>0</v>
      </c>
      <c r="BC553" s="433">
        <f>SUM(BC554:BC597)</f>
        <v>0</v>
      </c>
      <c r="BD553" s="26"/>
      <c r="BE553" s="432">
        <f>SUM(BE554:BE597)</f>
        <v>0</v>
      </c>
      <c r="BF553" s="390">
        <f t="shared" ref="BF553" si="482">IFERROR(BE553/O553,0)</f>
        <v>0</v>
      </c>
      <c r="BG553" s="26"/>
      <c r="BH553" s="432">
        <f>SUM(BH554:BH597)</f>
        <v>0</v>
      </c>
      <c r="BI553" s="390">
        <f t="shared" ref="BI553" si="483">IFERROR(BH553/O553,0)</f>
        <v>0</v>
      </c>
    </row>
    <row r="554" spans="2:61" ht="14.5" x14ac:dyDescent="0.35">
      <c r="B554" s="26"/>
      <c r="C554" s="363" t="str">
        <f>B2</f>
        <v>Lead Partner</v>
      </c>
      <c r="D554" s="364"/>
      <c r="E554" s="365"/>
      <c r="F554" s="366"/>
      <c r="G554" s="365"/>
      <c r="H554" s="367"/>
      <c r="I554" s="368"/>
      <c r="J554" s="369"/>
      <c r="K554" s="370"/>
      <c r="L554" s="371"/>
      <c r="M554" s="371"/>
      <c r="N554" s="371"/>
      <c r="O554" s="372"/>
      <c r="P554" s="50"/>
      <c r="Q554" s="370"/>
      <c r="R554" s="371"/>
      <c r="S554" s="373"/>
      <c r="T554" s="370"/>
      <c r="U554" s="371"/>
      <c r="V554" s="373"/>
      <c r="W554" s="370"/>
      <c r="X554" s="371"/>
      <c r="Y554" s="373"/>
      <c r="Z554" s="370"/>
      <c r="AA554" s="371"/>
      <c r="AB554" s="373"/>
      <c r="AC554" s="370"/>
      <c r="AD554" s="371"/>
      <c r="AE554" s="373"/>
      <c r="AF554" s="370"/>
      <c r="AG554" s="371"/>
      <c r="AH554" s="373"/>
      <c r="AI554" s="370"/>
      <c r="AJ554" s="371"/>
      <c r="AK554" s="373"/>
      <c r="AL554" s="370"/>
      <c r="AM554" s="371"/>
      <c r="AN554" s="373"/>
      <c r="AO554" s="370"/>
      <c r="AP554" s="371"/>
      <c r="AQ554" s="373"/>
      <c r="AR554" s="370"/>
      <c r="AS554" s="371"/>
      <c r="AT554" s="373"/>
      <c r="AU554" s="370"/>
      <c r="AV554" s="371"/>
      <c r="AW554" s="373"/>
      <c r="AX554" s="370"/>
      <c r="AY554" s="371"/>
      <c r="AZ554" s="373"/>
      <c r="BA554" s="26"/>
      <c r="BB554" s="375"/>
      <c r="BC554" s="400"/>
      <c r="BD554" s="26"/>
      <c r="BE554" s="375"/>
      <c r="BF554" s="374"/>
      <c r="BG554" s="26"/>
      <c r="BH554" s="375"/>
      <c r="BI554" s="374"/>
    </row>
    <row r="555" spans="2:61" ht="14.5" x14ac:dyDescent="0.35">
      <c r="B555" s="61" t="s">
        <v>272</v>
      </c>
      <c r="C555" s="62">
        <f>IFERROR(VLOOKUP(B555,'Budget Lead'!B:AQ,2,FALSE),0)</f>
        <v>0</v>
      </c>
      <c r="D555" s="376">
        <f>IFERROR(VLOOKUP(B555,'Budget Lead'!B:AQ,3,FALSE),0)</f>
        <v>0</v>
      </c>
      <c r="E555" s="377">
        <f>IFERROR(VLOOKUP($B555,'Budget Lead'!$B:$AQ,4,FALSE),0)</f>
        <v>0</v>
      </c>
      <c r="F555" s="376">
        <f>IFERROR(VLOOKUP($B555,'Budget Lead'!$B:$AQ,5,FALSE),0)</f>
        <v>0</v>
      </c>
      <c r="G555" s="377">
        <f>IFERROR(VLOOKUP($B555,'Budget Lead'!$B:$AQ,6,FALSE),0)</f>
        <v>0</v>
      </c>
      <c r="H555" s="378">
        <f>IFERROR(VLOOKUP($B555,'Budget Lead'!$B:$AQ,7,FALSE),0)</f>
        <v>0</v>
      </c>
      <c r="I555" s="434">
        <f>IFERROR(VLOOKUP($B555,'Budget Lead'!$B:$AQ,8,FALSE),0)</f>
        <v>0</v>
      </c>
      <c r="J555" s="435">
        <f>IFERROR(VLOOKUP($B555,'Budget Lead'!$B:$AQ,9,FALSE),0)</f>
        <v>0</v>
      </c>
      <c r="K555" s="67">
        <f t="shared" ref="K555" si="484">D555*F555*H555*J555</f>
        <v>0</v>
      </c>
      <c r="L555" s="393"/>
      <c r="M555" s="393"/>
      <c r="N555" s="393"/>
      <c r="O555" s="66">
        <f>SUM(K555:N555)</f>
        <v>0</v>
      </c>
      <c r="P555" s="26"/>
      <c r="Q555" s="67" cm="1">
        <f t="array" ref="Q555">SUMPRODUCT(('Budget Lead'!$M$8:$AV$8=Q$9)*('Budget Lead'!$B$11:$B$190=$B555)*('Budget Lead'!$M$11:$AV$190)*1)</f>
        <v>0</v>
      </c>
      <c r="R555" s="68" cm="1">
        <f t="array" ref="R555">SUMPRODUCT(('Budget Lead'!$M$8:$AV$8=R$9)*('Budget Lead'!$B$11:$B$190=$B555)*('Budget Lead'!$M$11:$AV$190)*1)</f>
        <v>0</v>
      </c>
      <c r="S555" s="69" cm="1">
        <f t="array" ref="S555">SUMPRODUCT(('Budget Lead'!$M$8:$AV$8=S$9)*('Budget Lead'!$B$11:$B$190=$B555)*('Budget Lead'!$M$11:$AV$190)*1)</f>
        <v>0</v>
      </c>
      <c r="T555" s="67" cm="1">
        <f t="array" ref="T555">SUMPRODUCT(('Budget Lead'!$M$8:$AV$8=T$9)*('Budget Lead'!$B$11:$B$190=$B555)*('Budget Lead'!$M$11:$AV$190)*1)</f>
        <v>0</v>
      </c>
      <c r="U555" s="68" cm="1">
        <f t="array" ref="U555">SUMPRODUCT(('Budget Lead'!$M$8:$AV$8=U$9)*('Budget Lead'!$B$11:$B$190=$B555)*('Budget Lead'!$M$11:$AV$190)*1)</f>
        <v>0</v>
      </c>
      <c r="V555" s="69" cm="1">
        <f t="array" ref="V555">SUMPRODUCT(('Budget Lead'!$M$8:$AV$8=V$9)*('Budget Lead'!$B$11:$B$190=$B555)*('Budget Lead'!$M$11:$AV$190)*1)</f>
        <v>0</v>
      </c>
      <c r="W555" s="67" cm="1">
        <f t="array" ref="W555">SUMPRODUCT(('Budget Lead'!$M$8:$AV$8=W$9)*('Budget Lead'!$B$11:$B$190=$B555)*('Budget Lead'!$M$11:$AV$190)*1)</f>
        <v>0</v>
      </c>
      <c r="X555" s="68" cm="1">
        <f t="array" ref="X555">SUMPRODUCT(('Budget Lead'!$M$8:$AV$8=X$9)*('Budget Lead'!$B$11:$B$190=$B555)*('Budget Lead'!$M$11:$AV$190)*1)</f>
        <v>0</v>
      </c>
      <c r="Y555" s="69" cm="1">
        <f t="array" ref="Y555">SUMPRODUCT(('Budget Lead'!$M$8:$AV$8=Y$9)*('Budget Lead'!$B$11:$B$190=$B555)*('Budget Lead'!$M$11:$AV$190)*1)</f>
        <v>0</v>
      </c>
      <c r="Z555" s="67" cm="1">
        <f t="array" ref="Z555">SUMPRODUCT(('Budget Lead'!$M$8:$AV$8=Z$9)*('Budget Lead'!$B$11:$B$190=$B555)*('Budget Lead'!$M$11:$AV$190)*1)</f>
        <v>0</v>
      </c>
      <c r="AA555" s="68" cm="1">
        <f t="array" ref="AA555">SUMPRODUCT(('Budget Lead'!$M$8:$AV$8=AA$9)*('Budget Lead'!$B$11:$B$190=$B555)*('Budget Lead'!$M$11:$AV$190)*1)</f>
        <v>0</v>
      </c>
      <c r="AB555" s="69" cm="1">
        <f t="array" ref="AB555">SUMPRODUCT(('Budget Lead'!$M$8:$AV$8=AB$9)*('Budget Lead'!$B$11:$B$190=$B555)*('Budget Lead'!$M$11:$AV$190)*1)</f>
        <v>0</v>
      </c>
      <c r="AC555" s="67" cm="1">
        <f t="array" ref="AC555">SUMPRODUCT(('Budget Lead'!$M$8:$AV$8=AC$9)*('Budget Lead'!$B$11:$B$190=$B555)*('Budget Lead'!$M$11:$AV$190)*1)</f>
        <v>0</v>
      </c>
      <c r="AD555" s="68" cm="1">
        <f t="array" ref="AD555">SUMPRODUCT(('Budget Lead'!$M$8:$AV$8=AD$9)*('Budget Lead'!$B$11:$B$190=$B555)*('Budget Lead'!$M$11:$AV$190)*1)</f>
        <v>0</v>
      </c>
      <c r="AE555" s="69" cm="1">
        <f t="array" ref="AE555">SUMPRODUCT(('Budget Lead'!$M$8:$AV$8=AE$9)*('Budget Lead'!$B$11:$B$190=$B555)*('Budget Lead'!$M$11:$AV$190)*1)</f>
        <v>0</v>
      </c>
      <c r="AF555" s="67" cm="1">
        <f t="array" ref="AF555">SUMPRODUCT(('Budget Lead'!$M$8:$AV$8=AF$9)*('Budget Lead'!$B$11:$B$190=$B555)*('Budget Lead'!$M$11:$AV$190)*1)</f>
        <v>0</v>
      </c>
      <c r="AG555" s="68" cm="1">
        <f t="array" ref="AG555">SUMPRODUCT(('Budget Lead'!$M$8:$AV$8=AG$9)*('Budget Lead'!$B$11:$B$190=$B555)*('Budget Lead'!$M$11:$AV$190)*1)</f>
        <v>0</v>
      </c>
      <c r="AH555" s="69" cm="1">
        <f t="array" ref="AH555">SUMPRODUCT(('Budget Lead'!$M$8:$AV$8=AH$9)*('Budget Lead'!$B$11:$B$190=$B555)*('Budget Lead'!$M$11:$AV$190)*1)</f>
        <v>0</v>
      </c>
      <c r="AI555" s="67" cm="1">
        <f t="array" ref="AI555">SUMPRODUCT(('Budget Lead'!$M$8:$AV$8=AI$9)*('Budget Lead'!$B$11:$B$190=$B555)*('Budget Lead'!$M$11:$AV$190)*1)</f>
        <v>0</v>
      </c>
      <c r="AJ555" s="68" cm="1">
        <f t="array" ref="AJ555">SUMPRODUCT(('Budget Lead'!$M$8:$AV$8=AJ$9)*('Budget Lead'!$B$11:$B$190=$B555)*('Budget Lead'!$M$11:$AV$190)*1)</f>
        <v>0</v>
      </c>
      <c r="AK555" s="69" cm="1">
        <f t="array" ref="AK555">SUMPRODUCT(('Budget Lead'!$M$8:$AV$8=AK$9)*('Budget Lead'!$B$11:$B$190=$B555)*('Budget Lead'!$M$11:$AV$190)*1)</f>
        <v>0</v>
      </c>
      <c r="AL555" s="67" cm="1">
        <f t="array" ref="AL555">SUMPRODUCT(('Budget Lead'!$M$8:$AV$8=AL$9)*('Budget Lead'!$B$11:$B$190=$B555)*('Budget Lead'!$M$11:$AV$190)*1)</f>
        <v>0</v>
      </c>
      <c r="AM555" s="68" cm="1">
        <f t="array" ref="AM555">SUMPRODUCT(('Budget Lead'!$M$8:$AV$8=AM$9)*('Budget Lead'!$B$11:$B$190=$B555)*('Budget Lead'!$M$11:$AV$190)*1)</f>
        <v>0</v>
      </c>
      <c r="AN555" s="69" cm="1">
        <f t="array" ref="AN555">SUMPRODUCT(('Budget Lead'!$M$8:$AV$8=AN$9)*('Budget Lead'!$B$11:$B$190=$B555)*('Budget Lead'!$M$11:$AV$190)*1)</f>
        <v>0</v>
      </c>
      <c r="AO555" s="67" cm="1">
        <f t="array" ref="AO555">SUMPRODUCT(('Budget Lead'!$M$8:$AV$8=AO$9)*('Budget Lead'!$B$11:$B$190=$B555)*('Budget Lead'!$M$11:$AV$190)*1)</f>
        <v>0</v>
      </c>
      <c r="AP555" s="68" cm="1">
        <f t="array" ref="AP555">SUMPRODUCT(('Budget Lead'!$M$8:$AV$8=AP$9)*('Budget Lead'!$B$11:$B$190=$B555)*('Budget Lead'!$M$11:$AV$190)*1)</f>
        <v>0</v>
      </c>
      <c r="AQ555" s="69" cm="1">
        <f t="array" ref="AQ555">SUMPRODUCT(('Budget Lead'!$M$8:$AV$8=AQ$9)*('Budget Lead'!$B$11:$B$190=$B555)*('Budget Lead'!$M$11:$AV$190)*1)</f>
        <v>0</v>
      </c>
      <c r="AR555" s="67" cm="1">
        <f t="array" ref="AR555">SUMPRODUCT(('Budget Lead'!$M$8:$AV$8=AR$9)*('Budget Lead'!$B$11:$B$190=$B555)*('Budget Lead'!$M$11:$AV$190)*1)</f>
        <v>0</v>
      </c>
      <c r="AS555" s="68" cm="1">
        <f t="array" ref="AS555">SUMPRODUCT(('Budget Lead'!$M$8:$AV$8=AS$9)*('Budget Lead'!$B$11:$B$190=$B555)*('Budget Lead'!$M$11:$AV$190)*1)</f>
        <v>0</v>
      </c>
      <c r="AT555" s="69" cm="1">
        <f t="array" ref="AT555">SUMPRODUCT(('Budget Lead'!$M$8:$AV$8=AT$9)*('Budget Lead'!$B$11:$B$190=$B555)*('Budget Lead'!$M$11:$AV$190)*1)</f>
        <v>0</v>
      </c>
      <c r="AU555" s="67" cm="1">
        <f t="array" ref="AU555">SUMPRODUCT(('Budget Lead'!$M$8:$AV$8=AU$9)*('Budget Lead'!$B$11:$B$190=$B555)*('Budget Lead'!$M$11:$AV$190)*1)</f>
        <v>0</v>
      </c>
      <c r="AV555" s="68" cm="1">
        <f t="array" ref="AV555">SUMPRODUCT(('Budget Lead'!$M$8:$AV$8=AV$9)*('Budget Lead'!$B$11:$B$190=$B555)*('Budget Lead'!$M$11:$AV$190)*1)</f>
        <v>0</v>
      </c>
      <c r="AW555" s="69" cm="1">
        <f t="array" ref="AW555">SUMPRODUCT(('Budget Lead'!$M$8:$AV$8=AW$9)*('Budget Lead'!$B$11:$B$190=$B555)*('Budget Lead'!$M$11:$AV$190)*1)</f>
        <v>0</v>
      </c>
      <c r="AX555" s="67" cm="1">
        <f t="array" ref="AX555">SUMPRODUCT(('Budget Lead'!$M$8:$AV$8=AX$9)*('Budget Lead'!$B$11:$B$190=$B555)*('Budget Lead'!$M$11:$AV$190)*1)</f>
        <v>0</v>
      </c>
      <c r="AY555" s="68" cm="1">
        <f t="array" ref="AY555">SUMPRODUCT(('Budget Lead'!$M$8:$AV$8=AY$9)*('Budget Lead'!$B$11:$B$190=$B555)*('Budget Lead'!$M$11:$AV$190)*1)</f>
        <v>0</v>
      </c>
      <c r="AZ555" s="69" cm="1">
        <f t="array" ref="AZ555">SUMPRODUCT(('Budget Lead'!$M$8:$AV$8=AZ$9)*('Budget Lead'!$B$11:$B$190=$B555)*('Budget Lead'!$M$11:$AV$190)*1)</f>
        <v>0</v>
      </c>
      <c r="BA555" s="26"/>
      <c r="BB555" s="381"/>
      <c r="BC555" s="382"/>
      <c r="BD555" s="26"/>
      <c r="BE555" s="381">
        <f t="shared" ref="BE555:BE564" si="485">SUM(Q555:AZ555)</f>
        <v>0</v>
      </c>
      <c r="BF555" s="383">
        <f t="shared" ref="BF555:BF564" si="486">IFERROR(BE555/O555,0)</f>
        <v>0</v>
      </c>
      <c r="BG555" s="26"/>
      <c r="BH555" s="381">
        <f t="shared" ref="BH555:BH564" si="487">BB555+BE555</f>
        <v>0</v>
      </c>
      <c r="BI555" s="383">
        <f t="shared" ref="BI555:BI564" si="488">IFERROR(BH555/O555,0)</f>
        <v>0</v>
      </c>
    </row>
    <row r="556" spans="2:61" ht="14.5" x14ac:dyDescent="0.35">
      <c r="B556" s="61" t="s">
        <v>273</v>
      </c>
      <c r="C556" s="62">
        <f>IFERROR(VLOOKUP(B556,'Budget Lead'!B:AQ,2,FALSE),0)</f>
        <v>0</v>
      </c>
      <c r="D556" s="376">
        <f>IFERROR(VLOOKUP(B556,'Budget Lead'!B:AQ,3,FALSE),0)</f>
        <v>0</v>
      </c>
      <c r="E556" s="377">
        <f>IFERROR(VLOOKUP($B556,'Budget Lead'!$B:$AQ,4,FALSE),0)</f>
        <v>0</v>
      </c>
      <c r="F556" s="376">
        <f>IFERROR(VLOOKUP($B556,'Budget Lead'!$B:$AQ,5,FALSE),0)</f>
        <v>0</v>
      </c>
      <c r="G556" s="377">
        <f>IFERROR(VLOOKUP($B556,'Budget Lead'!$B:$AQ,6,FALSE),0)</f>
        <v>0</v>
      </c>
      <c r="H556" s="378">
        <f>IFERROR(VLOOKUP($B556,'Budget Lead'!$B:$AQ,7,FALSE),0)</f>
        <v>0</v>
      </c>
      <c r="I556" s="434">
        <f>IFERROR(VLOOKUP($B556,'Budget Lead'!$B:$AQ,8,FALSE),0)</f>
        <v>0</v>
      </c>
      <c r="J556" s="435">
        <f>IFERROR(VLOOKUP($B556,'Budget Lead'!$B:$AQ,9,FALSE),0)</f>
        <v>0</v>
      </c>
      <c r="K556" s="67">
        <f t="shared" ref="K556:K564" si="489">D556*F556*H556*J556</f>
        <v>0</v>
      </c>
      <c r="L556" s="393"/>
      <c r="M556" s="393"/>
      <c r="N556" s="393"/>
      <c r="O556" s="66">
        <f t="shared" ref="O556:O564" si="490">SUM(K556:N556)</f>
        <v>0</v>
      </c>
      <c r="P556" s="26"/>
      <c r="Q556" s="67" cm="1">
        <f t="array" ref="Q556">SUMPRODUCT(('Budget Lead'!$M$8:$AV$8=Q$9)*('Budget Lead'!$B$11:$B$190=$B556)*('Budget Lead'!$M$11:$AV$190)*1)</f>
        <v>0</v>
      </c>
      <c r="R556" s="68" cm="1">
        <f t="array" ref="R556">SUMPRODUCT(('Budget Lead'!$M$8:$AV$8=R$9)*('Budget Lead'!$B$11:$B$190=$B556)*('Budget Lead'!$M$11:$AV$190)*1)</f>
        <v>0</v>
      </c>
      <c r="S556" s="69" cm="1">
        <f t="array" ref="S556">SUMPRODUCT(('Budget Lead'!$M$8:$AV$8=S$9)*('Budget Lead'!$B$11:$B$190=$B556)*('Budget Lead'!$M$11:$AV$190)*1)</f>
        <v>0</v>
      </c>
      <c r="T556" s="67" cm="1">
        <f t="array" ref="T556">SUMPRODUCT(('Budget Lead'!$M$8:$AV$8=T$9)*('Budget Lead'!$B$11:$B$190=$B556)*('Budget Lead'!$M$11:$AV$190)*1)</f>
        <v>0</v>
      </c>
      <c r="U556" s="68" cm="1">
        <f t="array" ref="U556">SUMPRODUCT(('Budget Lead'!$M$8:$AV$8=U$9)*('Budget Lead'!$B$11:$B$190=$B556)*('Budget Lead'!$M$11:$AV$190)*1)</f>
        <v>0</v>
      </c>
      <c r="V556" s="69" cm="1">
        <f t="array" ref="V556">SUMPRODUCT(('Budget Lead'!$M$8:$AV$8=V$9)*('Budget Lead'!$B$11:$B$190=$B556)*('Budget Lead'!$M$11:$AV$190)*1)</f>
        <v>0</v>
      </c>
      <c r="W556" s="67" cm="1">
        <f t="array" ref="W556">SUMPRODUCT(('Budget Lead'!$M$8:$AV$8=W$9)*('Budget Lead'!$B$11:$B$190=$B556)*('Budget Lead'!$M$11:$AV$190)*1)</f>
        <v>0</v>
      </c>
      <c r="X556" s="68" cm="1">
        <f t="array" ref="X556">SUMPRODUCT(('Budget Lead'!$M$8:$AV$8=X$9)*('Budget Lead'!$B$11:$B$190=$B556)*('Budget Lead'!$M$11:$AV$190)*1)</f>
        <v>0</v>
      </c>
      <c r="Y556" s="69" cm="1">
        <f t="array" ref="Y556">SUMPRODUCT(('Budget Lead'!$M$8:$AV$8=Y$9)*('Budget Lead'!$B$11:$B$190=$B556)*('Budget Lead'!$M$11:$AV$190)*1)</f>
        <v>0</v>
      </c>
      <c r="Z556" s="67" cm="1">
        <f t="array" ref="Z556">SUMPRODUCT(('Budget Lead'!$M$8:$AV$8=Z$9)*('Budget Lead'!$B$11:$B$190=$B556)*('Budget Lead'!$M$11:$AV$190)*1)</f>
        <v>0</v>
      </c>
      <c r="AA556" s="68" cm="1">
        <f t="array" ref="AA556">SUMPRODUCT(('Budget Lead'!$M$8:$AV$8=AA$9)*('Budget Lead'!$B$11:$B$190=$B556)*('Budget Lead'!$M$11:$AV$190)*1)</f>
        <v>0</v>
      </c>
      <c r="AB556" s="69" cm="1">
        <f t="array" ref="AB556">SUMPRODUCT(('Budget Lead'!$M$8:$AV$8=AB$9)*('Budget Lead'!$B$11:$B$190=$B556)*('Budget Lead'!$M$11:$AV$190)*1)</f>
        <v>0</v>
      </c>
      <c r="AC556" s="67" cm="1">
        <f t="array" ref="AC556">SUMPRODUCT(('Budget Lead'!$M$8:$AV$8=AC$9)*('Budget Lead'!$B$11:$B$190=$B556)*('Budget Lead'!$M$11:$AV$190)*1)</f>
        <v>0</v>
      </c>
      <c r="AD556" s="68" cm="1">
        <f t="array" ref="AD556">SUMPRODUCT(('Budget Lead'!$M$8:$AV$8=AD$9)*('Budget Lead'!$B$11:$B$190=$B556)*('Budget Lead'!$M$11:$AV$190)*1)</f>
        <v>0</v>
      </c>
      <c r="AE556" s="69" cm="1">
        <f t="array" ref="AE556">SUMPRODUCT(('Budget Lead'!$M$8:$AV$8=AE$9)*('Budget Lead'!$B$11:$B$190=$B556)*('Budget Lead'!$M$11:$AV$190)*1)</f>
        <v>0</v>
      </c>
      <c r="AF556" s="67" cm="1">
        <f t="array" ref="AF556">SUMPRODUCT(('Budget Lead'!$M$8:$AV$8=AF$9)*('Budget Lead'!$B$11:$B$190=$B556)*('Budget Lead'!$M$11:$AV$190)*1)</f>
        <v>0</v>
      </c>
      <c r="AG556" s="68" cm="1">
        <f t="array" ref="AG556">SUMPRODUCT(('Budget Lead'!$M$8:$AV$8=AG$9)*('Budget Lead'!$B$11:$B$190=$B556)*('Budget Lead'!$M$11:$AV$190)*1)</f>
        <v>0</v>
      </c>
      <c r="AH556" s="69" cm="1">
        <f t="array" ref="AH556">SUMPRODUCT(('Budget Lead'!$M$8:$AV$8=AH$9)*('Budget Lead'!$B$11:$B$190=$B556)*('Budget Lead'!$M$11:$AV$190)*1)</f>
        <v>0</v>
      </c>
      <c r="AI556" s="67" cm="1">
        <f t="array" ref="AI556">SUMPRODUCT(('Budget Lead'!$M$8:$AV$8=AI$9)*('Budget Lead'!$B$11:$B$190=$B556)*('Budget Lead'!$M$11:$AV$190)*1)</f>
        <v>0</v>
      </c>
      <c r="AJ556" s="68" cm="1">
        <f t="array" ref="AJ556">SUMPRODUCT(('Budget Lead'!$M$8:$AV$8=AJ$9)*('Budget Lead'!$B$11:$B$190=$B556)*('Budget Lead'!$M$11:$AV$190)*1)</f>
        <v>0</v>
      </c>
      <c r="AK556" s="69" cm="1">
        <f t="array" ref="AK556">SUMPRODUCT(('Budget Lead'!$M$8:$AV$8=AK$9)*('Budget Lead'!$B$11:$B$190=$B556)*('Budget Lead'!$M$11:$AV$190)*1)</f>
        <v>0</v>
      </c>
      <c r="AL556" s="67" cm="1">
        <f t="array" ref="AL556">SUMPRODUCT(('Budget Lead'!$M$8:$AV$8=AL$9)*('Budget Lead'!$B$11:$B$190=$B556)*('Budget Lead'!$M$11:$AV$190)*1)</f>
        <v>0</v>
      </c>
      <c r="AM556" s="68" cm="1">
        <f t="array" ref="AM556">SUMPRODUCT(('Budget Lead'!$M$8:$AV$8=AM$9)*('Budget Lead'!$B$11:$B$190=$B556)*('Budget Lead'!$M$11:$AV$190)*1)</f>
        <v>0</v>
      </c>
      <c r="AN556" s="69" cm="1">
        <f t="array" ref="AN556">SUMPRODUCT(('Budget Lead'!$M$8:$AV$8=AN$9)*('Budget Lead'!$B$11:$B$190=$B556)*('Budget Lead'!$M$11:$AV$190)*1)</f>
        <v>0</v>
      </c>
      <c r="AO556" s="67" cm="1">
        <f t="array" ref="AO556">SUMPRODUCT(('Budget Lead'!$M$8:$AV$8=AO$9)*('Budget Lead'!$B$11:$B$190=$B556)*('Budget Lead'!$M$11:$AV$190)*1)</f>
        <v>0</v>
      </c>
      <c r="AP556" s="68" cm="1">
        <f t="array" ref="AP556">SUMPRODUCT(('Budget Lead'!$M$8:$AV$8=AP$9)*('Budget Lead'!$B$11:$B$190=$B556)*('Budget Lead'!$M$11:$AV$190)*1)</f>
        <v>0</v>
      </c>
      <c r="AQ556" s="69" cm="1">
        <f t="array" ref="AQ556">SUMPRODUCT(('Budget Lead'!$M$8:$AV$8=AQ$9)*('Budget Lead'!$B$11:$B$190=$B556)*('Budget Lead'!$M$11:$AV$190)*1)</f>
        <v>0</v>
      </c>
      <c r="AR556" s="67" cm="1">
        <f t="array" ref="AR556">SUMPRODUCT(('Budget Lead'!$M$8:$AV$8=AR$9)*('Budget Lead'!$B$11:$B$190=$B556)*('Budget Lead'!$M$11:$AV$190)*1)</f>
        <v>0</v>
      </c>
      <c r="AS556" s="68" cm="1">
        <f t="array" ref="AS556">SUMPRODUCT(('Budget Lead'!$M$8:$AV$8=AS$9)*('Budget Lead'!$B$11:$B$190=$B556)*('Budget Lead'!$M$11:$AV$190)*1)</f>
        <v>0</v>
      </c>
      <c r="AT556" s="69" cm="1">
        <f t="array" ref="AT556">SUMPRODUCT(('Budget Lead'!$M$8:$AV$8=AT$9)*('Budget Lead'!$B$11:$B$190=$B556)*('Budget Lead'!$M$11:$AV$190)*1)</f>
        <v>0</v>
      </c>
      <c r="AU556" s="67" cm="1">
        <f t="array" ref="AU556">SUMPRODUCT(('Budget Lead'!$M$8:$AV$8=AU$9)*('Budget Lead'!$B$11:$B$190=$B556)*('Budget Lead'!$M$11:$AV$190)*1)</f>
        <v>0</v>
      </c>
      <c r="AV556" s="68" cm="1">
        <f t="array" ref="AV556">SUMPRODUCT(('Budget Lead'!$M$8:$AV$8=AV$9)*('Budget Lead'!$B$11:$B$190=$B556)*('Budget Lead'!$M$11:$AV$190)*1)</f>
        <v>0</v>
      </c>
      <c r="AW556" s="69" cm="1">
        <f t="array" ref="AW556">SUMPRODUCT(('Budget Lead'!$M$8:$AV$8=AW$9)*('Budget Lead'!$B$11:$B$190=$B556)*('Budget Lead'!$M$11:$AV$190)*1)</f>
        <v>0</v>
      </c>
      <c r="AX556" s="67" cm="1">
        <f t="array" ref="AX556">SUMPRODUCT(('Budget Lead'!$M$8:$AV$8=AX$9)*('Budget Lead'!$B$11:$B$190=$B556)*('Budget Lead'!$M$11:$AV$190)*1)</f>
        <v>0</v>
      </c>
      <c r="AY556" s="68" cm="1">
        <f t="array" ref="AY556">SUMPRODUCT(('Budget Lead'!$M$8:$AV$8=AY$9)*('Budget Lead'!$B$11:$B$190=$B556)*('Budget Lead'!$M$11:$AV$190)*1)</f>
        <v>0</v>
      </c>
      <c r="AZ556" s="69" cm="1">
        <f t="array" ref="AZ556">SUMPRODUCT(('Budget Lead'!$M$8:$AV$8=AZ$9)*('Budget Lead'!$B$11:$B$190=$B556)*('Budget Lead'!$M$11:$AV$190)*1)</f>
        <v>0</v>
      </c>
      <c r="BA556" s="26"/>
      <c r="BB556" s="381"/>
      <c r="BC556" s="382"/>
      <c r="BD556" s="26"/>
      <c r="BE556" s="381">
        <f t="shared" si="485"/>
        <v>0</v>
      </c>
      <c r="BF556" s="383">
        <f t="shared" si="486"/>
        <v>0</v>
      </c>
      <c r="BG556" s="26"/>
      <c r="BH556" s="381">
        <f t="shared" si="487"/>
        <v>0</v>
      </c>
      <c r="BI556" s="383">
        <f t="shared" si="488"/>
        <v>0</v>
      </c>
    </row>
    <row r="557" spans="2:61" ht="12" hidden="1" customHeight="1" outlineLevel="1" x14ac:dyDescent="0.35">
      <c r="B557" s="61" t="s">
        <v>274</v>
      </c>
      <c r="C557" s="62">
        <f>IFERROR(VLOOKUP(B557,'Budget Lead'!B:AQ,2,FALSE),0)</f>
        <v>0</v>
      </c>
      <c r="D557" s="376">
        <f>IFERROR(VLOOKUP(B557,'Budget Lead'!B:AQ,3,FALSE),0)</f>
        <v>0</v>
      </c>
      <c r="E557" s="377">
        <f>IFERROR(VLOOKUP($B557,'Budget Lead'!$B:$AQ,4,FALSE),0)</f>
        <v>0</v>
      </c>
      <c r="F557" s="376">
        <f>IFERROR(VLOOKUP($B557,'Budget Lead'!$B:$AQ,5,FALSE),0)</f>
        <v>0</v>
      </c>
      <c r="G557" s="377">
        <f>IFERROR(VLOOKUP($B557,'Budget Lead'!$B:$AQ,6,FALSE),0)</f>
        <v>0</v>
      </c>
      <c r="H557" s="378">
        <f>IFERROR(VLOOKUP($B557,'Budget Lead'!$B:$AQ,7,FALSE),0)</f>
        <v>0</v>
      </c>
      <c r="I557" s="434">
        <f>IFERROR(VLOOKUP($B557,'Budget Lead'!$B:$AQ,8,FALSE),0)</f>
        <v>0</v>
      </c>
      <c r="J557" s="435">
        <f>IFERROR(VLOOKUP($B557,'Budget Lead'!$B:$AQ,9,FALSE),0)</f>
        <v>0</v>
      </c>
      <c r="K557" s="67">
        <f t="shared" si="489"/>
        <v>0</v>
      </c>
      <c r="L557" s="393"/>
      <c r="M557" s="393"/>
      <c r="N557" s="393"/>
      <c r="O557" s="66">
        <f t="shared" si="490"/>
        <v>0</v>
      </c>
      <c r="P557" s="26"/>
      <c r="Q557" s="67" cm="1">
        <f t="array" ref="Q557">SUMPRODUCT(('Budget Lead'!$M$8:$AV$8=Q$9)*('Budget Lead'!$B$11:$B$190=$B557)*('Budget Lead'!$M$11:$AV$190)*1)</f>
        <v>0</v>
      </c>
      <c r="R557" s="68" cm="1">
        <f t="array" ref="R557">SUMPRODUCT(('Budget Lead'!$M$8:$AV$8=R$9)*('Budget Lead'!$B$11:$B$190=$B557)*('Budget Lead'!$M$11:$AV$190)*1)</f>
        <v>0</v>
      </c>
      <c r="S557" s="69" cm="1">
        <f t="array" ref="S557">SUMPRODUCT(('Budget Lead'!$M$8:$AV$8=S$9)*('Budget Lead'!$B$11:$B$190=$B557)*('Budget Lead'!$M$11:$AV$190)*1)</f>
        <v>0</v>
      </c>
      <c r="T557" s="67" cm="1">
        <f t="array" ref="T557">SUMPRODUCT(('Budget Lead'!$M$8:$AV$8=T$9)*('Budget Lead'!$B$11:$B$190=$B557)*('Budget Lead'!$M$11:$AV$190)*1)</f>
        <v>0</v>
      </c>
      <c r="U557" s="68" cm="1">
        <f t="array" ref="U557">SUMPRODUCT(('Budget Lead'!$M$8:$AV$8=U$9)*('Budget Lead'!$B$11:$B$190=$B557)*('Budget Lead'!$M$11:$AV$190)*1)</f>
        <v>0</v>
      </c>
      <c r="V557" s="69" cm="1">
        <f t="array" ref="V557">SUMPRODUCT(('Budget Lead'!$M$8:$AV$8=V$9)*('Budget Lead'!$B$11:$B$190=$B557)*('Budget Lead'!$M$11:$AV$190)*1)</f>
        <v>0</v>
      </c>
      <c r="W557" s="67" cm="1">
        <f t="array" ref="W557">SUMPRODUCT(('Budget Lead'!$M$8:$AV$8=W$9)*('Budget Lead'!$B$11:$B$190=$B557)*('Budget Lead'!$M$11:$AV$190)*1)</f>
        <v>0</v>
      </c>
      <c r="X557" s="68" cm="1">
        <f t="array" ref="X557">SUMPRODUCT(('Budget Lead'!$M$8:$AV$8=X$9)*('Budget Lead'!$B$11:$B$190=$B557)*('Budget Lead'!$M$11:$AV$190)*1)</f>
        <v>0</v>
      </c>
      <c r="Y557" s="69" cm="1">
        <f t="array" ref="Y557">SUMPRODUCT(('Budget Lead'!$M$8:$AV$8=Y$9)*('Budget Lead'!$B$11:$B$190=$B557)*('Budget Lead'!$M$11:$AV$190)*1)</f>
        <v>0</v>
      </c>
      <c r="Z557" s="67" cm="1">
        <f t="array" ref="Z557">SUMPRODUCT(('Budget Lead'!$M$8:$AV$8=Z$9)*('Budget Lead'!$B$11:$B$190=$B557)*('Budget Lead'!$M$11:$AV$190)*1)</f>
        <v>0</v>
      </c>
      <c r="AA557" s="68" cm="1">
        <f t="array" ref="AA557">SUMPRODUCT(('Budget Lead'!$M$8:$AV$8=AA$9)*('Budget Lead'!$B$11:$B$190=$B557)*('Budget Lead'!$M$11:$AV$190)*1)</f>
        <v>0</v>
      </c>
      <c r="AB557" s="69" cm="1">
        <f t="array" ref="AB557">SUMPRODUCT(('Budget Lead'!$M$8:$AV$8=AB$9)*('Budget Lead'!$B$11:$B$190=$B557)*('Budget Lead'!$M$11:$AV$190)*1)</f>
        <v>0</v>
      </c>
      <c r="AC557" s="67" cm="1">
        <f t="array" ref="AC557">SUMPRODUCT(('Budget Lead'!$M$8:$AV$8=AC$9)*('Budget Lead'!$B$11:$B$190=$B557)*('Budget Lead'!$M$11:$AV$190)*1)</f>
        <v>0</v>
      </c>
      <c r="AD557" s="68" cm="1">
        <f t="array" ref="AD557">SUMPRODUCT(('Budget Lead'!$M$8:$AV$8=AD$9)*('Budget Lead'!$B$11:$B$190=$B557)*('Budget Lead'!$M$11:$AV$190)*1)</f>
        <v>0</v>
      </c>
      <c r="AE557" s="69" cm="1">
        <f t="array" ref="AE557">SUMPRODUCT(('Budget Lead'!$M$8:$AV$8=AE$9)*('Budget Lead'!$B$11:$B$190=$B557)*('Budget Lead'!$M$11:$AV$190)*1)</f>
        <v>0</v>
      </c>
      <c r="AF557" s="67" cm="1">
        <f t="array" ref="AF557">SUMPRODUCT(('Budget Lead'!$M$8:$AV$8=AF$9)*('Budget Lead'!$B$11:$B$190=$B557)*('Budget Lead'!$M$11:$AV$190)*1)</f>
        <v>0</v>
      </c>
      <c r="AG557" s="68" cm="1">
        <f t="array" ref="AG557">SUMPRODUCT(('Budget Lead'!$M$8:$AV$8=AG$9)*('Budget Lead'!$B$11:$B$190=$B557)*('Budget Lead'!$M$11:$AV$190)*1)</f>
        <v>0</v>
      </c>
      <c r="AH557" s="69" cm="1">
        <f t="array" ref="AH557">SUMPRODUCT(('Budget Lead'!$M$8:$AV$8=AH$9)*('Budget Lead'!$B$11:$B$190=$B557)*('Budget Lead'!$M$11:$AV$190)*1)</f>
        <v>0</v>
      </c>
      <c r="AI557" s="67" cm="1">
        <f t="array" ref="AI557">SUMPRODUCT(('Budget Lead'!$M$8:$AV$8=AI$9)*('Budget Lead'!$B$11:$B$190=$B557)*('Budget Lead'!$M$11:$AV$190)*1)</f>
        <v>0</v>
      </c>
      <c r="AJ557" s="68" cm="1">
        <f t="array" ref="AJ557">SUMPRODUCT(('Budget Lead'!$M$8:$AV$8=AJ$9)*('Budget Lead'!$B$11:$B$190=$B557)*('Budget Lead'!$M$11:$AV$190)*1)</f>
        <v>0</v>
      </c>
      <c r="AK557" s="69" cm="1">
        <f t="array" ref="AK557">SUMPRODUCT(('Budget Lead'!$M$8:$AV$8=AK$9)*('Budget Lead'!$B$11:$B$190=$B557)*('Budget Lead'!$M$11:$AV$190)*1)</f>
        <v>0</v>
      </c>
      <c r="AL557" s="67" cm="1">
        <f t="array" ref="AL557">SUMPRODUCT(('Budget Lead'!$M$8:$AV$8=AL$9)*('Budget Lead'!$B$11:$B$190=$B557)*('Budget Lead'!$M$11:$AV$190)*1)</f>
        <v>0</v>
      </c>
      <c r="AM557" s="68" cm="1">
        <f t="array" ref="AM557">SUMPRODUCT(('Budget Lead'!$M$8:$AV$8=AM$9)*('Budget Lead'!$B$11:$B$190=$B557)*('Budget Lead'!$M$11:$AV$190)*1)</f>
        <v>0</v>
      </c>
      <c r="AN557" s="69" cm="1">
        <f t="array" ref="AN557">SUMPRODUCT(('Budget Lead'!$M$8:$AV$8=AN$9)*('Budget Lead'!$B$11:$B$190=$B557)*('Budget Lead'!$M$11:$AV$190)*1)</f>
        <v>0</v>
      </c>
      <c r="AO557" s="67" cm="1">
        <f t="array" ref="AO557">SUMPRODUCT(('Budget Lead'!$M$8:$AV$8=AO$9)*('Budget Lead'!$B$11:$B$190=$B557)*('Budget Lead'!$M$11:$AV$190)*1)</f>
        <v>0</v>
      </c>
      <c r="AP557" s="68" cm="1">
        <f t="array" ref="AP557">SUMPRODUCT(('Budget Lead'!$M$8:$AV$8=AP$9)*('Budget Lead'!$B$11:$B$190=$B557)*('Budget Lead'!$M$11:$AV$190)*1)</f>
        <v>0</v>
      </c>
      <c r="AQ557" s="69" cm="1">
        <f t="array" ref="AQ557">SUMPRODUCT(('Budget Lead'!$M$8:$AV$8=AQ$9)*('Budget Lead'!$B$11:$B$190=$B557)*('Budget Lead'!$M$11:$AV$190)*1)</f>
        <v>0</v>
      </c>
      <c r="AR557" s="67" cm="1">
        <f t="array" ref="AR557">SUMPRODUCT(('Budget Lead'!$M$8:$AV$8=AR$9)*('Budget Lead'!$B$11:$B$190=$B557)*('Budget Lead'!$M$11:$AV$190)*1)</f>
        <v>0</v>
      </c>
      <c r="AS557" s="68" cm="1">
        <f t="array" ref="AS557">SUMPRODUCT(('Budget Lead'!$M$8:$AV$8=AS$9)*('Budget Lead'!$B$11:$B$190=$B557)*('Budget Lead'!$M$11:$AV$190)*1)</f>
        <v>0</v>
      </c>
      <c r="AT557" s="69" cm="1">
        <f t="array" ref="AT557">SUMPRODUCT(('Budget Lead'!$M$8:$AV$8=AT$9)*('Budget Lead'!$B$11:$B$190=$B557)*('Budget Lead'!$M$11:$AV$190)*1)</f>
        <v>0</v>
      </c>
      <c r="AU557" s="67" cm="1">
        <f t="array" ref="AU557">SUMPRODUCT(('Budget Lead'!$M$8:$AV$8=AU$9)*('Budget Lead'!$B$11:$B$190=$B557)*('Budget Lead'!$M$11:$AV$190)*1)</f>
        <v>0</v>
      </c>
      <c r="AV557" s="68" cm="1">
        <f t="array" ref="AV557">SUMPRODUCT(('Budget Lead'!$M$8:$AV$8=AV$9)*('Budget Lead'!$B$11:$B$190=$B557)*('Budget Lead'!$M$11:$AV$190)*1)</f>
        <v>0</v>
      </c>
      <c r="AW557" s="69" cm="1">
        <f t="array" ref="AW557">SUMPRODUCT(('Budget Lead'!$M$8:$AV$8=AW$9)*('Budget Lead'!$B$11:$B$190=$B557)*('Budget Lead'!$M$11:$AV$190)*1)</f>
        <v>0</v>
      </c>
      <c r="AX557" s="67" cm="1">
        <f t="array" ref="AX557">SUMPRODUCT(('Budget Lead'!$M$8:$AV$8=AX$9)*('Budget Lead'!$B$11:$B$190=$B557)*('Budget Lead'!$M$11:$AV$190)*1)</f>
        <v>0</v>
      </c>
      <c r="AY557" s="68" cm="1">
        <f t="array" ref="AY557">SUMPRODUCT(('Budget Lead'!$M$8:$AV$8=AY$9)*('Budget Lead'!$B$11:$B$190=$B557)*('Budget Lead'!$M$11:$AV$190)*1)</f>
        <v>0</v>
      </c>
      <c r="AZ557" s="69" cm="1">
        <f t="array" ref="AZ557">SUMPRODUCT(('Budget Lead'!$M$8:$AV$8=AZ$9)*('Budget Lead'!$B$11:$B$190=$B557)*('Budget Lead'!$M$11:$AV$190)*1)</f>
        <v>0</v>
      </c>
      <c r="BA557" s="26"/>
      <c r="BB557" s="381"/>
      <c r="BC557" s="382"/>
      <c r="BD557" s="26"/>
      <c r="BE557" s="381">
        <f t="shared" si="485"/>
        <v>0</v>
      </c>
      <c r="BF557" s="383">
        <f t="shared" si="486"/>
        <v>0</v>
      </c>
      <c r="BG557" s="26"/>
      <c r="BH557" s="381">
        <f t="shared" si="487"/>
        <v>0</v>
      </c>
      <c r="BI557" s="383">
        <f t="shared" si="488"/>
        <v>0</v>
      </c>
    </row>
    <row r="558" spans="2:61" ht="12" hidden="1" customHeight="1" outlineLevel="1" x14ac:dyDescent="0.35">
      <c r="B558" s="61" t="s">
        <v>275</v>
      </c>
      <c r="C558" s="62">
        <f>IFERROR(VLOOKUP(B558,'Budget Lead'!B:AQ,2,FALSE),0)</f>
        <v>0</v>
      </c>
      <c r="D558" s="376">
        <f>IFERROR(VLOOKUP(B558,'Budget Lead'!B:AQ,3,FALSE),0)</f>
        <v>0</v>
      </c>
      <c r="E558" s="377">
        <f>IFERROR(VLOOKUP($B558,'Budget Lead'!$B:$AQ,4,FALSE),0)</f>
        <v>0</v>
      </c>
      <c r="F558" s="376">
        <f>IFERROR(VLOOKUP($B558,'Budget Lead'!$B:$AQ,5,FALSE),0)</f>
        <v>0</v>
      </c>
      <c r="G558" s="377">
        <f>IFERROR(VLOOKUP($B558,'Budget Lead'!$B:$AQ,6,FALSE),0)</f>
        <v>0</v>
      </c>
      <c r="H558" s="378">
        <f>IFERROR(VLOOKUP($B558,'Budget Lead'!$B:$AQ,7,FALSE),0)</f>
        <v>0</v>
      </c>
      <c r="I558" s="434">
        <f>IFERROR(VLOOKUP($B558,'Budget Lead'!$B:$AQ,8,FALSE),0)</f>
        <v>0</v>
      </c>
      <c r="J558" s="435">
        <f>IFERROR(VLOOKUP($B558,'Budget Lead'!$B:$AQ,9,FALSE),0)</f>
        <v>0</v>
      </c>
      <c r="K558" s="67">
        <f t="shared" si="489"/>
        <v>0</v>
      </c>
      <c r="L558" s="393"/>
      <c r="M558" s="393"/>
      <c r="N558" s="393"/>
      <c r="O558" s="66">
        <f t="shared" si="490"/>
        <v>0</v>
      </c>
      <c r="P558" s="26"/>
      <c r="Q558" s="67" cm="1">
        <f t="array" ref="Q558">SUMPRODUCT(('Budget Lead'!$M$8:$AV$8=Q$9)*('Budget Lead'!$B$11:$B$190=$B558)*('Budget Lead'!$M$11:$AV$190)*1)</f>
        <v>0</v>
      </c>
      <c r="R558" s="68" cm="1">
        <f t="array" ref="R558">SUMPRODUCT(('Budget Lead'!$M$8:$AV$8=R$9)*('Budget Lead'!$B$11:$B$190=$B558)*('Budget Lead'!$M$11:$AV$190)*1)</f>
        <v>0</v>
      </c>
      <c r="S558" s="69" cm="1">
        <f t="array" ref="S558">SUMPRODUCT(('Budget Lead'!$M$8:$AV$8=S$9)*('Budget Lead'!$B$11:$B$190=$B558)*('Budget Lead'!$M$11:$AV$190)*1)</f>
        <v>0</v>
      </c>
      <c r="T558" s="67" cm="1">
        <f t="array" ref="T558">SUMPRODUCT(('Budget Lead'!$M$8:$AV$8=T$9)*('Budget Lead'!$B$11:$B$190=$B558)*('Budget Lead'!$M$11:$AV$190)*1)</f>
        <v>0</v>
      </c>
      <c r="U558" s="68" cm="1">
        <f t="array" ref="U558">SUMPRODUCT(('Budget Lead'!$M$8:$AV$8=U$9)*('Budget Lead'!$B$11:$B$190=$B558)*('Budget Lead'!$M$11:$AV$190)*1)</f>
        <v>0</v>
      </c>
      <c r="V558" s="69" cm="1">
        <f t="array" ref="V558">SUMPRODUCT(('Budget Lead'!$M$8:$AV$8=V$9)*('Budget Lead'!$B$11:$B$190=$B558)*('Budget Lead'!$M$11:$AV$190)*1)</f>
        <v>0</v>
      </c>
      <c r="W558" s="67" cm="1">
        <f t="array" ref="W558">SUMPRODUCT(('Budget Lead'!$M$8:$AV$8=W$9)*('Budget Lead'!$B$11:$B$190=$B558)*('Budget Lead'!$M$11:$AV$190)*1)</f>
        <v>0</v>
      </c>
      <c r="X558" s="68" cm="1">
        <f t="array" ref="X558">SUMPRODUCT(('Budget Lead'!$M$8:$AV$8=X$9)*('Budget Lead'!$B$11:$B$190=$B558)*('Budget Lead'!$M$11:$AV$190)*1)</f>
        <v>0</v>
      </c>
      <c r="Y558" s="69" cm="1">
        <f t="array" ref="Y558">SUMPRODUCT(('Budget Lead'!$M$8:$AV$8=Y$9)*('Budget Lead'!$B$11:$B$190=$B558)*('Budget Lead'!$M$11:$AV$190)*1)</f>
        <v>0</v>
      </c>
      <c r="Z558" s="67" cm="1">
        <f t="array" ref="Z558">SUMPRODUCT(('Budget Lead'!$M$8:$AV$8=Z$9)*('Budget Lead'!$B$11:$B$190=$B558)*('Budget Lead'!$M$11:$AV$190)*1)</f>
        <v>0</v>
      </c>
      <c r="AA558" s="68" cm="1">
        <f t="array" ref="AA558">SUMPRODUCT(('Budget Lead'!$M$8:$AV$8=AA$9)*('Budget Lead'!$B$11:$B$190=$B558)*('Budget Lead'!$M$11:$AV$190)*1)</f>
        <v>0</v>
      </c>
      <c r="AB558" s="69" cm="1">
        <f t="array" ref="AB558">SUMPRODUCT(('Budget Lead'!$M$8:$AV$8=AB$9)*('Budget Lead'!$B$11:$B$190=$B558)*('Budget Lead'!$M$11:$AV$190)*1)</f>
        <v>0</v>
      </c>
      <c r="AC558" s="67" cm="1">
        <f t="array" ref="AC558">SUMPRODUCT(('Budget Lead'!$M$8:$AV$8=AC$9)*('Budget Lead'!$B$11:$B$190=$B558)*('Budget Lead'!$M$11:$AV$190)*1)</f>
        <v>0</v>
      </c>
      <c r="AD558" s="68" cm="1">
        <f t="array" ref="AD558">SUMPRODUCT(('Budget Lead'!$M$8:$AV$8=AD$9)*('Budget Lead'!$B$11:$B$190=$B558)*('Budget Lead'!$M$11:$AV$190)*1)</f>
        <v>0</v>
      </c>
      <c r="AE558" s="69" cm="1">
        <f t="array" ref="AE558">SUMPRODUCT(('Budget Lead'!$M$8:$AV$8=AE$9)*('Budget Lead'!$B$11:$B$190=$B558)*('Budget Lead'!$M$11:$AV$190)*1)</f>
        <v>0</v>
      </c>
      <c r="AF558" s="67" cm="1">
        <f t="array" ref="AF558">SUMPRODUCT(('Budget Lead'!$M$8:$AV$8=AF$9)*('Budget Lead'!$B$11:$B$190=$B558)*('Budget Lead'!$M$11:$AV$190)*1)</f>
        <v>0</v>
      </c>
      <c r="AG558" s="68" cm="1">
        <f t="array" ref="AG558">SUMPRODUCT(('Budget Lead'!$M$8:$AV$8=AG$9)*('Budget Lead'!$B$11:$B$190=$B558)*('Budget Lead'!$M$11:$AV$190)*1)</f>
        <v>0</v>
      </c>
      <c r="AH558" s="69" cm="1">
        <f t="array" ref="AH558">SUMPRODUCT(('Budget Lead'!$M$8:$AV$8=AH$9)*('Budget Lead'!$B$11:$B$190=$B558)*('Budget Lead'!$M$11:$AV$190)*1)</f>
        <v>0</v>
      </c>
      <c r="AI558" s="67" cm="1">
        <f t="array" ref="AI558">SUMPRODUCT(('Budget Lead'!$M$8:$AV$8=AI$9)*('Budget Lead'!$B$11:$B$190=$B558)*('Budget Lead'!$M$11:$AV$190)*1)</f>
        <v>0</v>
      </c>
      <c r="AJ558" s="68" cm="1">
        <f t="array" ref="AJ558">SUMPRODUCT(('Budget Lead'!$M$8:$AV$8=AJ$9)*('Budget Lead'!$B$11:$B$190=$B558)*('Budget Lead'!$M$11:$AV$190)*1)</f>
        <v>0</v>
      </c>
      <c r="AK558" s="69" cm="1">
        <f t="array" ref="AK558">SUMPRODUCT(('Budget Lead'!$M$8:$AV$8=AK$9)*('Budget Lead'!$B$11:$B$190=$B558)*('Budget Lead'!$M$11:$AV$190)*1)</f>
        <v>0</v>
      </c>
      <c r="AL558" s="67" cm="1">
        <f t="array" ref="AL558">SUMPRODUCT(('Budget Lead'!$M$8:$AV$8=AL$9)*('Budget Lead'!$B$11:$B$190=$B558)*('Budget Lead'!$M$11:$AV$190)*1)</f>
        <v>0</v>
      </c>
      <c r="AM558" s="68" cm="1">
        <f t="array" ref="AM558">SUMPRODUCT(('Budget Lead'!$M$8:$AV$8=AM$9)*('Budget Lead'!$B$11:$B$190=$B558)*('Budget Lead'!$M$11:$AV$190)*1)</f>
        <v>0</v>
      </c>
      <c r="AN558" s="69" cm="1">
        <f t="array" ref="AN558">SUMPRODUCT(('Budget Lead'!$M$8:$AV$8=AN$9)*('Budget Lead'!$B$11:$B$190=$B558)*('Budget Lead'!$M$11:$AV$190)*1)</f>
        <v>0</v>
      </c>
      <c r="AO558" s="67" cm="1">
        <f t="array" ref="AO558">SUMPRODUCT(('Budget Lead'!$M$8:$AV$8=AO$9)*('Budget Lead'!$B$11:$B$190=$B558)*('Budget Lead'!$M$11:$AV$190)*1)</f>
        <v>0</v>
      </c>
      <c r="AP558" s="68" cm="1">
        <f t="array" ref="AP558">SUMPRODUCT(('Budget Lead'!$M$8:$AV$8=AP$9)*('Budget Lead'!$B$11:$B$190=$B558)*('Budget Lead'!$M$11:$AV$190)*1)</f>
        <v>0</v>
      </c>
      <c r="AQ558" s="69" cm="1">
        <f t="array" ref="AQ558">SUMPRODUCT(('Budget Lead'!$M$8:$AV$8=AQ$9)*('Budget Lead'!$B$11:$B$190=$B558)*('Budget Lead'!$M$11:$AV$190)*1)</f>
        <v>0</v>
      </c>
      <c r="AR558" s="67" cm="1">
        <f t="array" ref="AR558">SUMPRODUCT(('Budget Lead'!$M$8:$AV$8=AR$9)*('Budget Lead'!$B$11:$B$190=$B558)*('Budget Lead'!$M$11:$AV$190)*1)</f>
        <v>0</v>
      </c>
      <c r="AS558" s="68" cm="1">
        <f t="array" ref="AS558">SUMPRODUCT(('Budget Lead'!$M$8:$AV$8=AS$9)*('Budget Lead'!$B$11:$B$190=$B558)*('Budget Lead'!$M$11:$AV$190)*1)</f>
        <v>0</v>
      </c>
      <c r="AT558" s="69" cm="1">
        <f t="array" ref="AT558">SUMPRODUCT(('Budget Lead'!$M$8:$AV$8=AT$9)*('Budget Lead'!$B$11:$B$190=$B558)*('Budget Lead'!$M$11:$AV$190)*1)</f>
        <v>0</v>
      </c>
      <c r="AU558" s="67" cm="1">
        <f t="array" ref="AU558">SUMPRODUCT(('Budget Lead'!$M$8:$AV$8=AU$9)*('Budget Lead'!$B$11:$B$190=$B558)*('Budget Lead'!$M$11:$AV$190)*1)</f>
        <v>0</v>
      </c>
      <c r="AV558" s="68" cm="1">
        <f t="array" ref="AV558">SUMPRODUCT(('Budget Lead'!$M$8:$AV$8=AV$9)*('Budget Lead'!$B$11:$B$190=$B558)*('Budget Lead'!$M$11:$AV$190)*1)</f>
        <v>0</v>
      </c>
      <c r="AW558" s="69" cm="1">
        <f t="array" ref="AW558">SUMPRODUCT(('Budget Lead'!$M$8:$AV$8=AW$9)*('Budget Lead'!$B$11:$B$190=$B558)*('Budget Lead'!$M$11:$AV$190)*1)</f>
        <v>0</v>
      </c>
      <c r="AX558" s="67" cm="1">
        <f t="array" ref="AX558">SUMPRODUCT(('Budget Lead'!$M$8:$AV$8=AX$9)*('Budget Lead'!$B$11:$B$190=$B558)*('Budget Lead'!$M$11:$AV$190)*1)</f>
        <v>0</v>
      </c>
      <c r="AY558" s="68" cm="1">
        <f t="array" ref="AY558">SUMPRODUCT(('Budget Lead'!$M$8:$AV$8=AY$9)*('Budget Lead'!$B$11:$B$190=$B558)*('Budget Lead'!$M$11:$AV$190)*1)</f>
        <v>0</v>
      </c>
      <c r="AZ558" s="69" cm="1">
        <f t="array" ref="AZ558">SUMPRODUCT(('Budget Lead'!$M$8:$AV$8=AZ$9)*('Budget Lead'!$B$11:$B$190=$B558)*('Budget Lead'!$M$11:$AV$190)*1)</f>
        <v>0</v>
      </c>
      <c r="BA558" s="26"/>
      <c r="BB558" s="381"/>
      <c r="BC558" s="382"/>
      <c r="BD558" s="26"/>
      <c r="BE558" s="381">
        <f t="shared" si="485"/>
        <v>0</v>
      </c>
      <c r="BF558" s="383">
        <f t="shared" si="486"/>
        <v>0</v>
      </c>
      <c r="BG558" s="26"/>
      <c r="BH558" s="381">
        <f t="shared" si="487"/>
        <v>0</v>
      </c>
      <c r="BI558" s="383">
        <f t="shared" si="488"/>
        <v>0</v>
      </c>
    </row>
    <row r="559" spans="2:61" ht="12" hidden="1" customHeight="1" outlineLevel="1" x14ac:dyDescent="0.35">
      <c r="B559" s="61" t="s">
        <v>276</v>
      </c>
      <c r="C559" s="62">
        <f>IFERROR(VLOOKUP(B559,'Budget Lead'!B:AQ,2,FALSE),0)</f>
        <v>0</v>
      </c>
      <c r="D559" s="376">
        <f>IFERROR(VLOOKUP(B559,'Budget Lead'!B:AQ,3,FALSE),0)</f>
        <v>0</v>
      </c>
      <c r="E559" s="377">
        <f>IFERROR(VLOOKUP($B559,'Budget Lead'!$B:$AQ,4,FALSE),0)</f>
        <v>0</v>
      </c>
      <c r="F559" s="376">
        <f>IFERROR(VLOOKUP($B559,'Budget Lead'!$B:$AQ,5,FALSE),0)</f>
        <v>0</v>
      </c>
      <c r="G559" s="377">
        <f>IFERROR(VLOOKUP($B559,'Budget Lead'!$B:$AQ,6,FALSE),0)</f>
        <v>0</v>
      </c>
      <c r="H559" s="378">
        <f>IFERROR(VLOOKUP($B559,'Budget Lead'!$B:$AQ,7,FALSE),0)</f>
        <v>0</v>
      </c>
      <c r="I559" s="434">
        <f>IFERROR(VLOOKUP($B559,'Budget Lead'!$B:$AQ,8,FALSE),0)</f>
        <v>0</v>
      </c>
      <c r="J559" s="435">
        <f>IFERROR(VLOOKUP($B559,'Budget Lead'!$B:$AQ,9,FALSE),0)</f>
        <v>0</v>
      </c>
      <c r="K559" s="67">
        <f t="shared" si="489"/>
        <v>0</v>
      </c>
      <c r="L559" s="393"/>
      <c r="M559" s="393"/>
      <c r="N559" s="393"/>
      <c r="O559" s="66">
        <f t="shared" si="490"/>
        <v>0</v>
      </c>
      <c r="P559" s="26"/>
      <c r="Q559" s="67" cm="1">
        <f t="array" ref="Q559">SUMPRODUCT(('Budget Lead'!$M$8:$AV$8=Q$9)*('Budget Lead'!$B$11:$B$190=$B559)*('Budget Lead'!$M$11:$AV$190)*1)</f>
        <v>0</v>
      </c>
      <c r="R559" s="68" cm="1">
        <f t="array" ref="R559">SUMPRODUCT(('Budget Lead'!$M$8:$AV$8=R$9)*('Budget Lead'!$B$11:$B$190=$B559)*('Budget Lead'!$M$11:$AV$190)*1)</f>
        <v>0</v>
      </c>
      <c r="S559" s="69" cm="1">
        <f t="array" ref="S559">SUMPRODUCT(('Budget Lead'!$M$8:$AV$8=S$9)*('Budget Lead'!$B$11:$B$190=$B559)*('Budget Lead'!$M$11:$AV$190)*1)</f>
        <v>0</v>
      </c>
      <c r="T559" s="67" cm="1">
        <f t="array" ref="T559">SUMPRODUCT(('Budget Lead'!$M$8:$AV$8=T$9)*('Budget Lead'!$B$11:$B$190=$B559)*('Budget Lead'!$M$11:$AV$190)*1)</f>
        <v>0</v>
      </c>
      <c r="U559" s="68" cm="1">
        <f t="array" ref="U559">SUMPRODUCT(('Budget Lead'!$M$8:$AV$8=U$9)*('Budget Lead'!$B$11:$B$190=$B559)*('Budget Lead'!$M$11:$AV$190)*1)</f>
        <v>0</v>
      </c>
      <c r="V559" s="69" cm="1">
        <f t="array" ref="V559">SUMPRODUCT(('Budget Lead'!$M$8:$AV$8=V$9)*('Budget Lead'!$B$11:$B$190=$B559)*('Budget Lead'!$M$11:$AV$190)*1)</f>
        <v>0</v>
      </c>
      <c r="W559" s="67" cm="1">
        <f t="array" ref="W559">SUMPRODUCT(('Budget Lead'!$M$8:$AV$8=W$9)*('Budget Lead'!$B$11:$B$190=$B559)*('Budget Lead'!$M$11:$AV$190)*1)</f>
        <v>0</v>
      </c>
      <c r="X559" s="68" cm="1">
        <f t="array" ref="X559">SUMPRODUCT(('Budget Lead'!$M$8:$AV$8=X$9)*('Budget Lead'!$B$11:$B$190=$B559)*('Budget Lead'!$M$11:$AV$190)*1)</f>
        <v>0</v>
      </c>
      <c r="Y559" s="69" cm="1">
        <f t="array" ref="Y559">SUMPRODUCT(('Budget Lead'!$M$8:$AV$8=Y$9)*('Budget Lead'!$B$11:$B$190=$B559)*('Budget Lead'!$M$11:$AV$190)*1)</f>
        <v>0</v>
      </c>
      <c r="Z559" s="67" cm="1">
        <f t="array" ref="Z559">SUMPRODUCT(('Budget Lead'!$M$8:$AV$8=Z$9)*('Budget Lead'!$B$11:$B$190=$B559)*('Budget Lead'!$M$11:$AV$190)*1)</f>
        <v>0</v>
      </c>
      <c r="AA559" s="68" cm="1">
        <f t="array" ref="AA559">SUMPRODUCT(('Budget Lead'!$M$8:$AV$8=AA$9)*('Budget Lead'!$B$11:$B$190=$B559)*('Budget Lead'!$M$11:$AV$190)*1)</f>
        <v>0</v>
      </c>
      <c r="AB559" s="69" cm="1">
        <f t="array" ref="AB559">SUMPRODUCT(('Budget Lead'!$M$8:$AV$8=AB$9)*('Budget Lead'!$B$11:$B$190=$B559)*('Budget Lead'!$M$11:$AV$190)*1)</f>
        <v>0</v>
      </c>
      <c r="AC559" s="67" cm="1">
        <f t="array" ref="AC559">SUMPRODUCT(('Budget Lead'!$M$8:$AV$8=AC$9)*('Budget Lead'!$B$11:$B$190=$B559)*('Budget Lead'!$M$11:$AV$190)*1)</f>
        <v>0</v>
      </c>
      <c r="AD559" s="68" cm="1">
        <f t="array" ref="AD559">SUMPRODUCT(('Budget Lead'!$M$8:$AV$8=AD$9)*('Budget Lead'!$B$11:$B$190=$B559)*('Budget Lead'!$M$11:$AV$190)*1)</f>
        <v>0</v>
      </c>
      <c r="AE559" s="69" cm="1">
        <f t="array" ref="AE559">SUMPRODUCT(('Budget Lead'!$M$8:$AV$8=AE$9)*('Budget Lead'!$B$11:$B$190=$B559)*('Budget Lead'!$M$11:$AV$190)*1)</f>
        <v>0</v>
      </c>
      <c r="AF559" s="67" cm="1">
        <f t="array" ref="AF559">SUMPRODUCT(('Budget Lead'!$M$8:$AV$8=AF$9)*('Budget Lead'!$B$11:$B$190=$B559)*('Budget Lead'!$M$11:$AV$190)*1)</f>
        <v>0</v>
      </c>
      <c r="AG559" s="68" cm="1">
        <f t="array" ref="AG559">SUMPRODUCT(('Budget Lead'!$M$8:$AV$8=AG$9)*('Budget Lead'!$B$11:$B$190=$B559)*('Budget Lead'!$M$11:$AV$190)*1)</f>
        <v>0</v>
      </c>
      <c r="AH559" s="69" cm="1">
        <f t="array" ref="AH559">SUMPRODUCT(('Budget Lead'!$M$8:$AV$8=AH$9)*('Budget Lead'!$B$11:$B$190=$B559)*('Budget Lead'!$M$11:$AV$190)*1)</f>
        <v>0</v>
      </c>
      <c r="AI559" s="67" cm="1">
        <f t="array" ref="AI559">SUMPRODUCT(('Budget Lead'!$M$8:$AV$8=AI$9)*('Budget Lead'!$B$11:$B$190=$B559)*('Budget Lead'!$M$11:$AV$190)*1)</f>
        <v>0</v>
      </c>
      <c r="AJ559" s="68" cm="1">
        <f t="array" ref="AJ559">SUMPRODUCT(('Budget Lead'!$M$8:$AV$8=AJ$9)*('Budget Lead'!$B$11:$B$190=$B559)*('Budget Lead'!$M$11:$AV$190)*1)</f>
        <v>0</v>
      </c>
      <c r="AK559" s="69" cm="1">
        <f t="array" ref="AK559">SUMPRODUCT(('Budget Lead'!$M$8:$AV$8=AK$9)*('Budget Lead'!$B$11:$B$190=$B559)*('Budget Lead'!$M$11:$AV$190)*1)</f>
        <v>0</v>
      </c>
      <c r="AL559" s="67" cm="1">
        <f t="array" ref="AL559">SUMPRODUCT(('Budget Lead'!$M$8:$AV$8=AL$9)*('Budget Lead'!$B$11:$B$190=$B559)*('Budget Lead'!$M$11:$AV$190)*1)</f>
        <v>0</v>
      </c>
      <c r="AM559" s="68" cm="1">
        <f t="array" ref="AM559">SUMPRODUCT(('Budget Lead'!$M$8:$AV$8=AM$9)*('Budget Lead'!$B$11:$B$190=$B559)*('Budget Lead'!$M$11:$AV$190)*1)</f>
        <v>0</v>
      </c>
      <c r="AN559" s="69" cm="1">
        <f t="array" ref="AN559">SUMPRODUCT(('Budget Lead'!$M$8:$AV$8=AN$9)*('Budget Lead'!$B$11:$B$190=$B559)*('Budget Lead'!$M$11:$AV$190)*1)</f>
        <v>0</v>
      </c>
      <c r="AO559" s="67" cm="1">
        <f t="array" ref="AO559">SUMPRODUCT(('Budget Lead'!$M$8:$AV$8=AO$9)*('Budget Lead'!$B$11:$B$190=$B559)*('Budget Lead'!$M$11:$AV$190)*1)</f>
        <v>0</v>
      </c>
      <c r="AP559" s="68" cm="1">
        <f t="array" ref="AP559">SUMPRODUCT(('Budget Lead'!$M$8:$AV$8=AP$9)*('Budget Lead'!$B$11:$B$190=$B559)*('Budget Lead'!$M$11:$AV$190)*1)</f>
        <v>0</v>
      </c>
      <c r="AQ559" s="69" cm="1">
        <f t="array" ref="AQ559">SUMPRODUCT(('Budget Lead'!$M$8:$AV$8=AQ$9)*('Budget Lead'!$B$11:$B$190=$B559)*('Budget Lead'!$M$11:$AV$190)*1)</f>
        <v>0</v>
      </c>
      <c r="AR559" s="67" cm="1">
        <f t="array" ref="AR559">SUMPRODUCT(('Budget Lead'!$M$8:$AV$8=AR$9)*('Budget Lead'!$B$11:$B$190=$B559)*('Budget Lead'!$M$11:$AV$190)*1)</f>
        <v>0</v>
      </c>
      <c r="AS559" s="68" cm="1">
        <f t="array" ref="AS559">SUMPRODUCT(('Budget Lead'!$M$8:$AV$8=AS$9)*('Budget Lead'!$B$11:$B$190=$B559)*('Budget Lead'!$M$11:$AV$190)*1)</f>
        <v>0</v>
      </c>
      <c r="AT559" s="69" cm="1">
        <f t="array" ref="AT559">SUMPRODUCT(('Budget Lead'!$M$8:$AV$8=AT$9)*('Budget Lead'!$B$11:$B$190=$B559)*('Budget Lead'!$M$11:$AV$190)*1)</f>
        <v>0</v>
      </c>
      <c r="AU559" s="67" cm="1">
        <f t="array" ref="AU559">SUMPRODUCT(('Budget Lead'!$M$8:$AV$8=AU$9)*('Budget Lead'!$B$11:$B$190=$B559)*('Budget Lead'!$M$11:$AV$190)*1)</f>
        <v>0</v>
      </c>
      <c r="AV559" s="68" cm="1">
        <f t="array" ref="AV559">SUMPRODUCT(('Budget Lead'!$M$8:$AV$8=AV$9)*('Budget Lead'!$B$11:$B$190=$B559)*('Budget Lead'!$M$11:$AV$190)*1)</f>
        <v>0</v>
      </c>
      <c r="AW559" s="69" cm="1">
        <f t="array" ref="AW559">SUMPRODUCT(('Budget Lead'!$M$8:$AV$8=AW$9)*('Budget Lead'!$B$11:$B$190=$B559)*('Budget Lead'!$M$11:$AV$190)*1)</f>
        <v>0</v>
      </c>
      <c r="AX559" s="67" cm="1">
        <f t="array" ref="AX559">SUMPRODUCT(('Budget Lead'!$M$8:$AV$8=AX$9)*('Budget Lead'!$B$11:$B$190=$B559)*('Budget Lead'!$M$11:$AV$190)*1)</f>
        <v>0</v>
      </c>
      <c r="AY559" s="68" cm="1">
        <f t="array" ref="AY559">SUMPRODUCT(('Budget Lead'!$M$8:$AV$8=AY$9)*('Budget Lead'!$B$11:$B$190=$B559)*('Budget Lead'!$M$11:$AV$190)*1)</f>
        <v>0</v>
      </c>
      <c r="AZ559" s="69" cm="1">
        <f t="array" ref="AZ559">SUMPRODUCT(('Budget Lead'!$M$8:$AV$8=AZ$9)*('Budget Lead'!$B$11:$B$190=$B559)*('Budget Lead'!$M$11:$AV$190)*1)</f>
        <v>0</v>
      </c>
      <c r="BA559" s="26"/>
      <c r="BB559" s="381"/>
      <c r="BC559" s="382"/>
      <c r="BD559" s="26"/>
      <c r="BE559" s="381">
        <f t="shared" si="485"/>
        <v>0</v>
      </c>
      <c r="BF559" s="383">
        <f t="shared" si="486"/>
        <v>0</v>
      </c>
      <c r="BG559" s="26"/>
      <c r="BH559" s="381">
        <f t="shared" si="487"/>
        <v>0</v>
      </c>
      <c r="BI559" s="383">
        <f t="shared" si="488"/>
        <v>0</v>
      </c>
    </row>
    <row r="560" spans="2:61" ht="12" hidden="1" customHeight="1" outlineLevel="1" x14ac:dyDescent="0.35">
      <c r="B560" s="61" t="s">
        <v>277</v>
      </c>
      <c r="C560" s="62">
        <f>IFERROR(VLOOKUP(B560,'Budget Lead'!B:AQ,2,FALSE),0)</f>
        <v>0</v>
      </c>
      <c r="D560" s="376">
        <f>IFERROR(VLOOKUP(B560,'Budget Lead'!B:AQ,3,FALSE),0)</f>
        <v>0</v>
      </c>
      <c r="E560" s="377">
        <f>IFERROR(VLOOKUP($B560,'Budget Lead'!$B:$AQ,4,FALSE),0)</f>
        <v>0</v>
      </c>
      <c r="F560" s="376">
        <f>IFERROR(VLOOKUP($B560,'Budget Lead'!$B:$AQ,5,FALSE),0)</f>
        <v>0</v>
      </c>
      <c r="G560" s="377">
        <f>IFERROR(VLOOKUP($B560,'Budget Lead'!$B:$AQ,6,FALSE),0)</f>
        <v>0</v>
      </c>
      <c r="H560" s="378">
        <f>IFERROR(VLOOKUP($B560,'Budget Lead'!$B:$AQ,7,FALSE),0)</f>
        <v>0</v>
      </c>
      <c r="I560" s="434">
        <f>IFERROR(VLOOKUP($B560,'Budget Lead'!$B:$AQ,8,FALSE),0)</f>
        <v>0</v>
      </c>
      <c r="J560" s="435">
        <f>IFERROR(VLOOKUP($B560,'Budget Lead'!$B:$AQ,9,FALSE),0)</f>
        <v>0</v>
      </c>
      <c r="K560" s="67">
        <f t="shared" si="489"/>
        <v>0</v>
      </c>
      <c r="L560" s="393"/>
      <c r="M560" s="393"/>
      <c r="N560" s="393"/>
      <c r="O560" s="66">
        <f t="shared" si="490"/>
        <v>0</v>
      </c>
      <c r="P560" s="26"/>
      <c r="Q560" s="67" cm="1">
        <f t="array" ref="Q560">SUMPRODUCT(('Budget Lead'!$M$8:$AV$8=Q$9)*('Budget Lead'!$B$11:$B$190=$B560)*('Budget Lead'!$M$11:$AV$190)*1)</f>
        <v>0</v>
      </c>
      <c r="R560" s="68" cm="1">
        <f t="array" ref="R560">SUMPRODUCT(('Budget Lead'!$M$8:$AV$8=R$9)*('Budget Lead'!$B$11:$B$190=$B560)*('Budget Lead'!$M$11:$AV$190)*1)</f>
        <v>0</v>
      </c>
      <c r="S560" s="69" cm="1">
        <f t="array" ref="S560">SUMPRODUCT(('Budget Lead'!$M$8:$AV$8=S$9)*('Budget Lead'!$B$11:$B$190=$B560)*('Budget Lead'!$M$11:$AV$190)*1)</f>
        <v>0</v>
      </c>
      <c r="T560" s="67" cm="1">
        <f t="array" ref="T560">SUMPRODUCT(('Budget Lead'!$M$8:$AV$8=T$9)*('Budget Lead'!$B$11:$B$190=$B560)*('Budget Lead'!$M$11:$AV$190)*1)</f>
        <v>0</v>
      </c>
      <c r="U560" s="68" cm="1">
        <f t="array" ref="U560">SUMPRODUCT(('Budget Lead'!$M$8:$AV$8=U$9)*('Budget Lead'!$B$11:$B$190=$B560)*('Budget Lead'!$M$11:$AV$190)*1)</f>
        <v>0</v>
      </c>
      <c r="V560" s="69" cm="1">
        <f t="array" ref="V560">SUMPRODUCT(('Budget Lead'!$M$8:$AV$8=V$9)*('Budget Lead'!$B$11:$B$190=$B560)*('Budget Lead'!$M$11:$AV$190)*1)</f>
        <v>0</v>
      </c>
      <c r="W560" s="67" cm="1">
        <f t="array" ref="W560">SUMPRODUCT(('Budget Lead'!$M$8:$AV$8=W$9)*('Budget Lead'!$B$11:$B$190=$B560)*('Budget Lead'!$M$11:$AV$190)*1)</f>
        <v>0</v>
      </c>
      <c r="X560" s="68" cm="1">
        <f t="array" ref="X560">SUMPRODUCT(('Budget Lead'!$M$8:$AV$8=X$9)*('Budget Lead'!$B$11:$B$190=$B560)*('Budget Lead'!$M$11:$AV$190)*1)</f>
        <v>0</v>
      </c>
      <c r="Y560" s="69" cm="1">
        <f t="array" ref="Y560">SUMPRODUCT(('Budget Lead'!$M$8:$AV$8=Y$9)*('Budget Lead'!$B$11:$B$190=$B560)*('Budget Lead'!$M$11:$AV$190)*1)</f>
        <v>0</v>
      </c>
      <c r="Z560" s="67" cm="1">
        <f t="array" ref="Z560">SUMPRODUCT(('Budget Lead'!$M$8:$AV$8=Z$9)*('Budget Lead'!$B$11:$B$190=$B560)*('Budget Lead'!$M$11:$AV$190)*1)</f>
        <v>0</v>
      </c>
      <c r="AA560" s="68" cm="1">
        <f t="array" ref="AA560">SUMPRODUCT(('Budget Lead'!$M$8:$AV$8=AA$9)*('Budget Lead'!$B$11:$B$190=$B560)*('Budget Lead'!$M$11:$AV$190)*1)</f>
        <v>0</v>
      </c>
      <c r="AB560" s="69" cm="1">
        <f t="array" ref="AB560">SUMPRODUCT(('Budget Lead'!$M$8:$AV$8=AB$9)*('Budget Lead'!$B$11:$B$190=$B560)*('Budget Lead'!$M$11:$AV$190)*1)</f>
        <v>0</v>
      </c>
      <c r="AC560" s="67" cm="1">
        <f t="array" ref="AC560">SUMPRODUCT(('Budget Lead'!$M$8:$AV$8=AC$9)*('Budget Lead'!$B$11:$B$190=$B560)*('Budget Lead'!$M$11:$AV$190)*1)</f>
        <v>0</v>
      </c>
      <c r="AD560" s="68" cm="1">
        <f t="array" ref="AD560">SUMPRODUCT(('Budget Lead'!$M$8:$AV$8=AD$9)*('Budget Lead'!$B$11:$B$190=$B560)*('Budget Lead'!$M$11:$AV$190)*1)</f>
        <v>0</v>
      </c>
      <c r="AE560" s="69" cm="1">
        <f t="array" ref="AE560">SUMPRODUCT(('Budget Lead'!$M$8:$AV$8=AE$9)*('Budget Lead'!$B$11:$B$190=$B560)*('Budget Lead'!$M$11:$AV$190)*1)</f>
        <v>0</v>
      </c>
      <c r="AF560" s="67" cm="1">
        <f t="array" ref="AF560">SUMPRODUCT(('Budget Lead'!$M$8:$AV$8=AF$9)*('Budget Lead'!$B$11:$B$190=$B560)*('Budget Lead'!$M$11:$AV$190)*1)</f>
        <v>0</v>
      </c>
      <c r="AG560" s="68" cm="1">
        <f t="array" ref="AG560">SUMPRODUCT(('Budget Lead'!$M$8:$AV$8=AG$9)*('Budget Lead'!$B$11:$B$190=$B560)*('Budget Lead'!$M$11:$AV$190)*1)</f>
        <v>0</v>
      </c>
      <c r="AH560" s="69" cm="1">
        <f t="array" ref="AH560">SUMPRODUCT(('Budget Lead'!$M$8:$AV$8=AH$9)*('Budget Lead'!$B$11:$B$190=$B560)*('Budget Lead'!$M$11:$AV$190)*1)</f>
        <v>0</v>
      </c>
      <c r="AI560" s="67" cm="1">
        <f t="array" ref="AI560">SUMPRODUCT(('Budget Lead'!$M$8:$AV$8=AI$9)*('Budget Lead'!$B$11:$B$190=$B560)*('Budget Lead'!$M$11:$AV$190)*1)</f>
        <v>0</v>
      </c>
      <c r="AJ560" s="68" cm="1">
        <f t="array" ref="AJ560">SUMPRODUCT(('Budget Lead'!$M$8:$AV$8=AJ$9)*('Budget Lead'!$B$11:$B$190=$B560)*('Budget Lead'!$M$11:$AV$190)*1)</f>
        <v>0</v>
      </c>
      <c r="AK560" s="69" cm="1">
        <f t="array" ref="AK560">SUMPRODUCT(('Budget Lead'!$M$8:$AV$8=AK$9)*('Budget Lead'!$B$11:$B$190=$B560)*('Budget Lead'!$M$11:$AV$190)*1)</f>
        <v>0</v>
      </c>
      <c r="AL560" s="67" cm="1">
        <f t="array" ref="AL560">SUMPRODUCT(('Budget Lead'!$M$8:$AV$8=AL$9)*('Budget Lead'!$B$11:$B$190=$B560)*('Budget Lead'!$M$11:$AV$190)*1)</f>
        <v>0</v>
      </c>
      <c r="AM560" s="68" cm="1">
        <f t="array" ref="AM560">SUMPRODUCT(('Budget Lead'!$M$8:$AV$8=AM$9)*('Budget Lead'!$B$11:$B$190=$B560)*('Budget Lead'!$M$11:$AV$190)*1)</f>
        <v>0</v>
      </c>
      <c r="AN560" s="69" cm="1">
        <f t="array" ref="AN560">SUMPRODUCT(('Budget Lead'!$M$8:$AV$8=AN$9)*('Budget Lead'!$B$11:$B$190=$B560)*('Budget Lead'!$M$11:$AV$190)*1)</f>
        <v>0</v>
      </c>
      <c r="AO560" s="67" cm="1">
        <f t="array" ref="AO560">SUMPRODUCT(('Budget Lead'!$M$8:$AV$8=AO$9)*('Budget Lead'!$B$11:$B$190=$B560)*('Budget Lead'!$M$11:$AV$190)*1)</f>
        <v>0</v>
      </c>
      <c r="AP560" s="68" cm="1">
        <f t="array" ref="AP560">SUMPRODUCT(('Budget Lead'!$M$8:$AV$8=AP$9)*('Budget Lead'!$B$11:$B$190=$B560)*('Budget Lead'!$M$11:$AV$190)*1)</f>
        <v>0</v>
      </c>
      <c r="AQ560" s="69" cm="1">
        <f t="array" ref="AQ560">SUMPRODUCT(('Budget Lead'!$M$8:$AV$8=AQ$9)*('Budget Lead'!$B$11:$B$190=$B560)*('Budget Lead'!$M$11:$AV$190)*1)</f>
        <v>0</v>
      </c>
      <c r="AR560" s="67" cm="1">
        <f t="array" ref="AR560">SUMPRODUCT(('Budget Lead'!$M$8:$AV$8=AR$9)*('Budget Lead'!$B$11:$B$190=$B560)*('Budget Lead'!$M$11:$AV$190)*1)</f>
        <v>0</v>
      </c>
      <c r="AS560" s="68" cm="1">
        <f t="array" ref="AS560">SUMPRODUCT(('Budget Lead'!$M$8:$AV$8=AS$9)*('Budget Lead'!$B$11:$B$190=$B560)*('Budget Lead'!$M$11:$AV$190)*1)</f>
        <v>0</v>
      </c>
      <c r="AT560" s="69" cm="1">
        <f t="array" ref="AT560">SUMPRODUCT(('Budget Lead'!$M$8:$AV$8=AT$9)*('Budget Lead'!$B$11:$B$190=$B560)*('Budget Lead'!$M$11:$AV$190)*1)</f>
        <v>0</v>
      </c>
      <c r="AU560" s="67" cm="1">
        <f t="array" ref="AU560">SUMPRODUCT(('Budget Lead'!$M$8:$AV$8=AU$9)*('Budget Lead'!$B$11:$B$190=$B560)*('Budget Lead'!$M$11:$AV$190)*1)</f>
        <v>0</v>
      </c>
      <c r="AV560" s="68" cm="1">
        <f t="array" ref="AV560">SUMPRODUCT(('Budget Lead'!$M$8:$AV$8=AV$9)*('Budget Lead'!$B$11:$B$190=$B560)*('Budget Lead'!$M$11:$AV$190)*1)</f>
        <v>0</v>
      </c>
      <c r="AW560" s="69" cm="1">
        <f t="array" ref="AW560">SUMPRODUCT(('Budget Lead'!$M$8:$AV$8=AW$9)*('Budget Lead'!$B$11:$B$190=$B560)*('Budget Lead'!$M$11:$AV$190)*1)</f>
        <v>0</v>
      </c>
      <c r="AX560" s="67" cm="1">
        <f t="array" ref="AX560">SUMPRODUCT(('Budget Lead'!$M$8:$AV$8=AX$9)*('Budget Lead'!$B$11:$B$190=$B560)*('Budget Lead'!$M$11:$AV$190)*1)</f>
        <v>0</v>
      </c>
      <c r="AY560" s="68" cm="1">
        <f t="array" ref="AY560">SUMPRODUCT(('Budget Lead'!$M$8:$AV$8=AY$9)*('Budget Lead'!$B$11:$B$190=$B560)*('Budget Lead'!$M$11:$AV$190)*1)</f>
        <v>0</v>
      </c>
      <c r="AZ560" s="69" cm="1">
        <f t="array" ref="AZ560">SUMPRODUCT(('Budget Lead'!$M$8:$AV$8=AZ$9)*('Budget Lead'!$B$11:$B$190=$B560)*('Budget Lead'!$M$11:$AV$190)*1)</f>
        <v>0</v>
      </c>
      <c r="BA560" s="26"/>
      <c r="BB560" s="381"/>
      <c r="BC560" s="382"/>
      <c r="BD560" s="26"/>
      <c r="BE560" s="381">
        <f t="shared" si="485"/>
        <v>0</v>
      </c>
      <c r="BF560" s="383">
        <f t="shared" si="486"/>
        <v>0</v>
      </c>
      <c r="BG560" s="26"/>
      <c r="BH560" s="381">
        <f t="shared" si="487"/>
        <v>0</v>
      </c>
      <c r="BI560" s="383">
        <f t="shared" si="488"/>
        <v>0</v>
      </c>
    </row>
    <row r="561" spans="2:61" ht="12" hidden="1" customHeight="1" outlineLevel="1" x14ac:dyDescent="0.35">
      <c r="B561" s="61" t="s">
        <v>278</v>
      </c>
      <c r="C561" s="62">
        <f>IFERROR(VLOOKUP(B561,'Budget Lead'!B:AQ,2,FALSE),0)</f>
        <v>0</v>
      </c>
      <c r="D561" s="376">
        <f>IFERROR(VLOOKUP(B561,'Budget Lead'!B:AQ,3,FALSE),0)</f>
        <v>0</v>
      </c>
      <c r="E561" s="377">
        <f>IFERROR(VLOOKUP($B561,'Budget Lead'!$B:$AQ,4,FALSE),0)</f>
        <v>0</v>
      </c>
      <c r="F561" s="376">
        <f>IFERROR(VLOOKUP($B561,'Budget Lead'!$B:$AQ,5,FALSE),0)</f>
        <v>0</v>
      </c>
      <c r="G561" s="377">
        <f>IFERROR(VLOOKUP($B561,'Budget Lead'!$B:$AQ,6,FALSE),0)</f>
        <v>0</v>
      </c>
      <c r="H561" s="378">
        <f>IFERROR(VLOOKUP($B561,'Budget Lead'!$B:$AQ,7,FALSE),0)</f>
        <v>0</v>
      </c>
      <c r="I561" s="434">
        <f>IFERROR(VLOOKUP($B561,'Budget Lead'!$B:$AQ,8,FALSE),0)</f>
        <v>0</v>
      </c>
      <c r="J561" s="435">
        <f>IFERROR(VLOOKUP($B561,'Budget Lead'!$B:$AQ,9,FALSE),0)</f>
        <v>0</v>
      </c>
      <c r="K561" s="67">
        <f t="shared" si="489"/>
        <v>0</v>
      </c>
      <c r="L561" s="393"/>
      <c r="M561" s="393"/>
      <c r="N561" s="393"/>
      <c r="O561" s="66">
        <f t="shared" si="490"/>
        <v>0</v>
      </c>
      <c r="P561" s="26"/>
      <c r="Q561" s="67" cm="1">
        <f t="array" ref="Q561">SUMPRODUCT(('Budget Lead'!$M$8:$AV$8=Q$9)*('Budget Lead'!$B$11:$B$190=$B561)*('Budget Lead'!$M$11:$AV$190)*1)</f>
        <v>0</v>
      </c>
      <c r="R561" s="68" cm="1">
        <f t="array" ref="R561">SUMPRODUCT(('Budget Lead'!$M$8:$AV$8=R$9)*('Budget Lead'!$B$11:$B$190=$B561)*('Budget Lead'!$M$11:$AV$190)*1)</f>
        <v>0</v>
      </c>
      <c r="S561" s="69" cm="1">
        <f t="array" ref="S561">SUMPRODUCT(('Budget Lead'!$M$8:$AV$8=S$9)*('Budget Lead'!$B$11:$B$190=$B561)*('Budget Lead'!$M$11:$AV$190)*1)</f>
        <v>0</v>
      </c>
      <c r="T561" s="67" cm="1">
        <f t="array" ref="T561">SUMPRODUCT(('Budget Lead'!$M$8:$AV$8=T$9)*('Budget Lead'!$B$11:$B$190=$B561)*('Budget Lead'!$M$11:$AV$190)*1)</f>
        <v>0</v>
      </c>
      <c r="U561" s="68" cm="1">
        <f t="array" ref="U561">SUMPRODUCT(('Budget Lead'!$M$8:$AV$8=U$9)*('Budget Lead'!$B$11:$B$190=$B561)*('Budget Lead'!$M$11:$AV$190)*1)</f>
        <v>0</v>
      </c>
      <c r="V561" s="69" cm="1">
        <f t="array" ref="V561">SUMPRODUCT(('Budget Lead'!$M$8:$AV$8=V$9)*('Budget Lead'!$B$11:$B$190=$B561)*('Budget Lead'!$M$11:$AV$190)*1)</f>
        <v>0</v>
      </c>
      <c r="W561" s="67" cm="1">
        <f t="array" ref="W561">SUMPRODUCT(('Budget Lead'!$M$8:$AV$8=W$9)*('Budget Lead'!$B$11:$B$190=$B561)*('Budget Lead'!$M$11:$AV$190)*1)</f>
        <v>0</v>
      </c>
      <c r="X561" s="68" cm="1">
        <f t="array" ref="X561">SUMPRODUCT(('Budget Lead'!$M$8:$AV$8=X$9)*('Budget Lead'!$B$11:$B$190=$B561)*('Budget Lead'!$M$11:$AV$190)*1)</f>
        <v>0</v>
      </c>
      <c r="Y561" s="69" cm="1">
        <f t="array" ref="Y561">SUMPRODUCT(('Budget Lead'!$M$8:$AV$8=Y$9)*('Budget Lead'!$B$11:$B$190=$B561)*('Budget Lead'!$M$11:$AV$190)*1)</f>
        <v>0</v>
      </c>
      <c r="Z561" s="67" cm="1">
        <f t="array" ref="Z561">SUMPRODUCT(('Budget Lead'!$M$8:$AV$8=Z$9)*('Budget Lead'!$B$11:$B$190=$B561)*('Budget Lead'!$M$11:$AV$190)*1)</f>
        <v>0</v>
      </c>
      <c r="AA561" s="68" cm="1">
        <f t="array" ref="AA561">SUMPRODUCT(('Budget Lead'!$M$8:$AV$8=AA$9)*('Budget Lead'!$B$11:$B$190=$B561)*('Budget Lead'!$M$11:$AV$190)*1)</f>
        <v>0</v>
      </c>
      <c r="AB561" s="69" cm="1">
        <f t="array" ref="AB561">SUMPRODUCT(('Budget Lead'!$M$8:$AV$8=AB$9)*('Budget Lead'!$B$11:$B$190=$B561)*('Budget Lead'!$M$11:$AV$190)*1)</f>
        <v>0</v>
      </c>
      <c r="AC561" s="67" cm="1">
        <f t="array" ref="AC561">SUMPRODUCT(('Budget Lead'!$M$8:$AV$8=AC$9)*('Budget Lead'!$B$11:$B$190=$B561)*('Budget Lead'!$M$11:$AV$190)*1)</f>
        <v>0</v>
      </c>
      <c r="AD561" s="68" cm="1">
        <f t="array" ref="AD561">SUMPRODUCT(('Budget Lead'!$M$8:$AV$8=AD$9)*('Budget Lead'!$B$11:$B$190=$B561)*('Budget Lead'!$M$11:$AV$190)*1)</f>
        <v>0</v>
      </c>
      <c r="AE561" s="69" cm="1">
        <f t="array" ref="AE561">SUMPRODUCT(('Budget Lead'!$M$8:$AV$8=AE$9)*('Budget Lead'!$B$11:$B$190=$B561)*('Budget Lead'!$M$11:$AV$190)*1)</f>
        <v>0</v>
      </c>
      <c r="AF561" s="67" cm="1">
        <f t="array" ref="AF561">SUMPRODUCT(('Budget Lead'!$M$8:$AV$8=AF$9)*('Budget Lead'!$B$11:$B$190=$B561)*('Budget Lead'!$M$11:$AV$190)*1)</f>
        <v>0</v>
      </c>
      <c r="AG561" s="68" cm="1">
        <f t="array" ref="AG561">SUMPRODUCT(('Budget Lead'!$M$8:$AV$8=AG$9)*('Budget Lead'!$B$11:$B$190=$B561)*('Budget Lead'!$M$11:$AV$190)*1)</f>
        <v>0</v>
      </c>
      <c r="AH561" s="69" cm="1">
        <f t="array" ref="AH561">SUMPRODUCT(('Budget Lead'!$M$8:$AV$8=AH$9)*('Budget Lead'!$B$11:$B$190=$B561)*('Budget Lead'!$M$11:$AV$190)*1)</f>
        <v>0</v>
      </c>
      <c r="AI561" s="67" cm="1">
        <f t="array" ref="AI561">SUMPRODUCT(('Budget Lead'!$M$8:$AV$8=AI$9)*('Budget Lead'!$B$11:$B$190=$B561)*('Budget Lead'!$M$11:$AV$190)*1)</f>
        <v>0</v>
      </c>
      <c r="AJ561" s="68" cm="1">
        <f t="array" ref="AJ561">SUMPRODUCT(('Budget Lead'!$M$8:$AV$8=AJ$9)*('Budget Lead'!$B$11:$B$190=$B561)*('Budget Lead'!$M$11:$AV$190)*1)</f>
        <v>0</v>
      </c>
      <c r="AK561" s="69" cm="1">
        <f t="array" ref="AK561">SUMPRODUCT(('Budget Lead'!$M$8:$AV$8=AK$9)*('Budget Lead'!$B$11:$B$190=$B561)*('Budget Lead'!$M$11:$AV$190)*1)</f>
        <v>0</v>
      </c>
      <c r="AL561" s="67" cm="1">
        <f t="array" ref="AL561">SUMPRODUCT(('Budget Lead'!$M$8:$AV$8=AL$9)*('Budget Lead'!$B$11:$B$190=$B561)*('Budget Lead'!$M$11:$AV$190)*1)</f>
        <v>0</v>
      </c>
      <c r="AM561" s="68" cm="1">
        <f t="array" ref="AM561">SUMPRODUCT(('Budget Lead'!$M$8:$AV$8=AM$9)*('Budget Lead'!$B$11:$B$190=$B561)*('Budget Lead'!$M$11:$AV$190)*1)</f>
        <v>0</v>
      </c>
      <c r="AN561" s="69" cm="1">
        <f t="array" ref="AN561">SUMPRODUCT(('Budget Lead'!$M$8:$AV$8=AN$9)*('Budget Lead'!$B$11:$B$190=$B561)*('Budget Lead'!$M$11:$AV$190)*1)</f>
        <v>0</v>
      </c>
      <c r="AO561" s="67" cm="1">
        <f t="array" ref="AO561">SUMPRODUCT(('Budget Lead'!$M$8:$AV$8=AO$9)*('Budget Lead'!$B$11:$B$190=$B561)*('Budget Lead'!$M$11:$AV$190)*1)</f>
        <v>0</v>
      </c>
      <c r="AP561" s="68" cm="1">
        <f t="array" ref="AP561">SUMPRODUCT(('Budget Lead'!$M$8:$AV$8=AP$9)*('Budget Lead'!$B$11:$B$190=$B561)*('Budget Lead'!$M$11:$AV$190)*1)</f>
        <v>0</v>
      </c>
      <c r="AQ561" s="69" cm="1">
        <f t="array" ref="AQ561">SUMPRODUCT(('Budget Lead'!$M$8:$AV$8=AQ$9)*('Budget Lead'!$B$11:$B$190=$B561)*('Budget Lead'!$M$11:$AV$190)*1)</f>
        <v>0</v>
      </c>
      <c r="AR561" s="67" cm="1">
        <f t="array" ref="AR561">SUMPRODUCT(('Budget Lead'!$M$8:$AV$8=AR$9)*('Budget Lead'!$B$11:$B$190=$B561)*('Budget Lead'!$M$11:$AV$190)*1)</f>
        <v>0</v>
      </c>
      <c r="AS561" s="68" cm="1">
        <f t="array" ref="AS561">SUMPRODUCT(('Budget Lead'!$M$8:$AV$8=AS$9)*('Budget Lead'!$B$11:$B$190=$B561)*('Budget Lead'!$M$11:$AV$190)*1)</f>
        <v>0</v>
      </c>
      <c r="AT561" s="69" cm="1">
        <f t="array" ref="AT561">SUMPRODUCT(('Budget Lead'!$M$8:$AV$8=AT$9)*('Budget Lead'!$B$11:$B$190=$B561)*('Budget Lead'!$M$11:$AV$190)*1)</f>
        <v>0</v>
      </c>
      <c r="AU561" s="67" cm="1">
        <f t="array" ref="AU561">SUMPRODUCT(('Budget Lead'!$M$8:$AV$8=AU$9)*('Budget Lead'!$B$11:$B$190=$B561)*('Budget Lead'!$M$11:$AV$190)*1)</f>
        <v>0</v>
      </c>
      <c r="AV561" s="68" cm="1">
        <f t="array" ref="AV561">SUMPRODUCT(('Budget Lead'!$M$8:$AV$8=AV$9)*('Budget Lead'!$B$11:$B$190=$B561)*('Budget Lead'!$M$11:$AV$190)*1)</f>
        <v>0</v>
      </c>
      <c r="AW561" s="69" cm="1">
        <f t="array" ref="AW561">SUMPRODUCT(('Budget Lead'!$M$8:$AV$8=AW$9)*('Budget Lead'!$B$11:$B$190=$B561)*('Budget Lead'!$M$11:$AV$190)*1)</f>
        <v>0</v>
      </c>
      <c r="AX561" s="67" cm="1">
        <f t="array" ref="AX561">SUMPRODUCT(('Budget Lead'!$M$8:$AV$8=AX$9)*('Budget Lead'!$B$11:$B$190=$B561)*('Budget Lead'!$M$11:$AV$190)*1)</f>
        <v>0</v>
      </c>
      <c r="AY561" s="68" cm="1">
        <f t="array" ref="AY561">SUMPRODUCT(('Budget Lead'!$M$8:$AV$8=AY$9)*('Budget Lead'!$B$11:$B$190=$B561)*('Budget Lead'!$M$11:$AV$190)*1)</f>
        <v>0</v>
      </c>
      <c r="AZ561" s="69" cm="1">
        <f t="array" ref="AZ561">SUMPRODUCT(('Budget Lead'!$M$8:$AV$8=AZ$9)*('Budget Lead'!$B$11:$B$190=$B561)*('Budget Lead'!$M$11:$AV$190)*1)</f>
        <v>0</v>
      </c>
      <c r="BA561" s="26"/>
      <c r="BB561" s="381"/>
      <c r="BC561" s="382"/>
      <c r="BD561" s="26"/>
      <c r="BE561" s="381">
        <f t="shared" si="485"/>
        <v>0</v>
      </c>
      <c r="BF561" s="383">
        <f t="shared" si="486"/>
        <v>0</v>
      </c>
      <c r="BG561" s="26"/>
      <c r="BH561" s="381">
        <f t="shared" si="487"/>
        <v>0</v>
      </c>
      <c r="BI561" s="383">
        <f t="shared" si="488"/>
        <v>0</v>
      </c>
    </row>
    <row r="562" spans="2:61" ht="12" hidden="1" customHeight="1" outlineLevel="1" x14ac:dyDescent="0.35">
      <c r="B562" s="61" t="s">
        <v>481</v>
      </c>
      <c r="C562" s="62">
        <f>IFERROR(VLOOKUP(B562,'Budget Lead'!B:AQ,2,FALSE),0)</f>
        <v>0</v>
      </c>
      <c r="D562" s="376">
        <f>IFERROR(VLOOKUP(B562,'Budget Lead'!B:AQ,3,FALSE),0)</f>
        <v>0</v>
      </c>
      <c r="E562" s="377">
        <f>IFERROR(VLOOKUP($B562,'Budget Lead'!$B:$AQ,4,FALSE),0)</f>
        <v>0</v>
      </c>
      <c r="F562" s="376">
        <f>IFERROR(VLOOKUP($B562,'Budget Lead'!$B:$AQ,5,FALSE),0)</f>
        <v>0</v>
      </c>
      <c r="G562" s="377">
        <f>IFERROR(VLOOKUP($B562,'Budget Lead'!$B:$AQ,6,FALSE),0)</f>
        <v>0</v>
      </c>
      <c r="H562" s="378">
        <f>IFERROR(VLOOKUP($B562,'Budget Lead'!$B:$AQ,7,FALSE),0)</f>
        <v>0</v>
      </c>
      <c r="I562" s="434">
        <f>IFERROR(VLOOKUP($B562,'Budget Lead'!$B:$AQ,8,FALSE),0)</f>
        <v>0</v>
      </c>
      <c r="J562" s="435">
        <f>IFERROR(VLOOKUP($B562,'Budget Lead'!$B:$AQ,9,FALSE),0)</f>
        <v>0</v>
      </c>
      <c r="K562" s="67">
        <f t="shared" si="489"/>
        <v>0</v>
      </c>
      <c r="L562" s="393"/>
      <c r="M562" s="393"/>
      <c r="N562" s="393"/>
      <c r="O562" s="66">
        <f t="shared" si="490"/>
        <v>0</v>
      </c>
      <c r="P562" s="26"/>
      <c r="Q562" s="67" cm="1">
        <f t="array" ref="Q562">SUMPRODUCT(('Budget Lead'!$M$8:$AV$8=Q$9)*('Budget Lead'!$B$11:$B$190=$B562)*('Budget Lead'!$M$11:$AV$190)*1)</f>
        <v>0</v>
      </c>
      <c r="R562" s="68" cm="1">
        <f t="array" ref="R562">SUMPRODUCT(('Budget Lead'!$M$8:$AV$8=R$9)*('Budget Lead'!$B$11:$B$190=$B562)*('Budget Lead'!$M$11:$AV$190)*1)</f>
        <v>0</v>
      </c>
      <c r="S562" s="69" cm="1">
        <f t="array" ref="S562">SUMPRODUCT(('Budget Lead'!$M$8:$AV$8=S$9)*('Budget Lead'!$B$11:$B$190=$B562)*('Budget Lead'!$M$11:$AV$190)*1)</f>
        <v>0</v>
      </c>
      <c r="T562" s="67" cm="1">
        <f t="array" ref="T562">SUMPRODUCT(('Budget Lead'!$M$8:$AV$8=T$9)*('Budget Lead'!$B$11:$B$190=$B562)*('Budget Lead'!$M$11:$AV$190)*1)</f>
        <v>0</v>
      </c>
      <c r="U562" s="68" cm="1">
        <f t="array" ref="U562">SUMPRODUCT(('Budget Lead'!$M$8:$AV$8=U$9)*('Budget Lead'!$B$11:$B$190=$B562)*('Budget Lead'!$M$11:$AV$190)*1)</f>
        <v>0</v>
      </c>
      <c r="V562" s="69" cm="1">
        <f t="array" ref="V562">SUMPRODUCT(('Budget Lead'!$M$8:$AV$8=V$9)*('Budget Lead'!$B$11:$B$190=$B562)*('Budget Lead'!$M$11:$AV$190)*1)</f>
        <v>0</v>
      </c>
      <c r="W562" s="67" cm="1">
        <f t="array" ref="W562">SUMPRODUCT(('Budget Lead'!$M$8:$AV$8=W$9)*('Budget Lead'!$B$11:$B$190=$B562)*('Budget Lead'!$M$11:$AV$190)*1)</f>
        <v>0</v>
      </c>
      <c r="X562" s="68" cm="1">
        <f t="array" ref="X562">SUMPRODUCT(('Budget Lead'!$M$8:$AV$8=X$9)*('Budget Lead'!$B$11:$B$190=$B562)*('Budget Lead'!$M$11:$AV$190)*1)</f>
        <v>0</v>
      </c>
      <c r="Y562" s="69" cm="1">
        <f t="array" ref="Y562">SUMPRODUCT(('Budget Lead'!$M$8:$AV$8=Y$9)*('Budget Lead'!$B$11:$B$190=$B562)*('Budget Lead'!$M$11:$AV$190)*1)</f>
        <v>0</v>
      </c>
      <c r="Z562" s="67" cm="1">
        <f t="array" ref="Z562">SUMPRODUCT(('Budget Lead'!$M$8:$AV$8=Z$9)*('Budget Lead'!$B$11:$B$190=$B562)*('Budget Lead'!$M$11:$AV$190)*1)</f>
        <v>0</v>
      </c>
      <c r="AA562" s="68" cm="1">
        <f t="array" ref="AA562">SUMPRODUCT(('Budget Lead'!$M$8:$AV$8=AA$9)*('Budget Lead'!$B$11:$B$190=$B562)*('Budget Lead'!$M$11:$AV$190)*1)</f>
        <v>0</v>
      </c>
      <c r="AB562" s="69" cm="1">
        <f t="array" ref="AB562">SUMPRODUCT(('Budget Lead'!$M$8:$AV$8=AB$9)*('Budget Lead'!$B$11:$B$190=$B562)*('Budget Lead'!$M$11:$AV$190)*1)</f>
        <v>0</v>
      </c>
      <c r="AC562" s="67" cm="1">
        <f t="array" ref="AC562">SUMPRODUCT(('Budget Lead'!$M$8:$AV$8=AC$9)*('Budget Lead'!$B$11:$B$190=$B562)*('Budget Lead'!$M$11:$AV$190)*1)</f>
        <v>0</v>
      </c>
      <c r="AD562" s="68" cm="1">
        <f t="array" ref="AD562">SUMPRODUCT(('Budget Lead'!$M$8:$AV$8=AD$9)*('Budget Lead'!$B$11:$B$190=$B562)*('Budget Lead'!$M$11:$AV$190)*1)</f>
        <v>0</v>
      </c>
      <c r="AE562" s="69" cm="1">
        <f t="array" ref="AE562">SUMPRODUCT(('Budget Lead'!$M$8:$AV$8=AE$9)*('Budget Lead'!$B$11:$B$190=$B562)*('Budget Lead'!$M$11:$AV$190)*1)</f>
        <v>0</v>
      </c>
      <c r="AF562" s="67" cm="1">
        <f t="array" ref="AF562">SUMPRODUCT(('Budget Lead'!$M$8:$AV$8=AF$9)*('Budget Lead'!$B$11:$B$190=$B562)*('Budget Lead'!$M$11:$AV$190)*1)</f>
        <v>0</v>
      </c>
      <c r="AG562" s="68" cm="1">
        <f t="array" ref="AG562">SUMPRODUCT(('Budget Lead'!$M$8:$AV$8=AG$9)*('Budget Lead'!$B$11:$B$190=$B562)*('Budget Lead'!$M$11:$AV$190)*1)</f>
        <v>0</v>
      </c>
      <c r="AH562" s="69" cm="1">
        <f t="array" ref="AH562">SUMPRODUCT(('Budget Lead'!$M$8:$AV$8=AH$9)*('Budget Lead'!$B$11:$B$190=$B562)*('Budget Lead'!$M$11:$AV$190)*1)</f>
        <v>0</v>
      </c>
      <c r="AI562" s="67" cm="1">
        <f t="array" ref="AI562">SUMPRODUCT(('Budget Lead'!$M$8:$AV$8=AI$9)*('Budget Lead'!$B$11:$B$190=$B562)*('Budget Lead'!$M$11:$AV$190)*1)</f>
        <v>0</v>
      </c>
      <c r="AJ562" s="68" cm="1">
        <f t="array" ref="AJ562">SUMPRODUCT(('Budget Lead'!$M$8:$AV$8=AJ$9)*('Budget Lead'!$B$11:$B$190=$B562)*('Budget Lead'!$M$11:$AV$190)*1)</f>
        <v>0</v>
      </c>
      <c r="AK562" s="69" cm="1">
        <f t="array" ref="AK562">SUMPRODUCT(('Budget Lead'!$M$8:$AV$8=AK$9)*('Budget Lead'!$B$11:$B$190=$B562)*('Budget Lead'!$M$11:$AV$190)*1)</f>
        <v>0</v>
      </c>
      <c r="AL562" s="67" cm="1">
        <f t="array" ref="AL562">SUMPRODUCT(('Budget Lead'!$M$8:$AV$8=AL$9)*('Budget Lead'!$B$11:$B$190=$B562)*('Budget Lead'!$M$11:$AV$190)*1)</f>
        <v>0</v>
      </c>
      <c r="AM562" s="68" cm="1">
        <f t="array" ref="AM562">SUMPRODUCT(('Budget Lead'!$M$8:$AV$8=AM$9)*('Budget Lead'!$B$11:$B$190=$B562)*('Budget Lead'!$M$11:$AV$190)*1)</f>
        <v>0</v>
      </c>
      <c r="AN562" s="69" cm="1">
        <f t="array" ref="AN562">SUMPRODUCT(('Budget Lead'!$M$8:$AV$8=AN$9)*('Budget Lead'!$B$11:$B$190=$B562)*('Budget Lead'!$M$11:$AV$190)*1)</f>
        <v>0</v>
      </c>
      <c r="AO562" s="67" cm="1">
        <f t="array" ref="AO562">SUMPRODUCT(('Budget Lead'!$M$8:$AV$8=AO$9)*('Budget Lead'!$B$11:$B$190=$B562)*('Budget Lead'!$M$11:$AV$190)*1)</f>
        <v>0</v>
      </c>
      <c r="AP562" s="68" cm="1">
        <f t="array" ref="AP562">SUMPRODUCT(('Budget Lead'!$M$8:$AV$8=AP$9)*('Budget Lead'!$B$11:$B$190=$B562)*('Budget Lead'!$M$11:$AV$190)*1)</f>
        <v>0</v>
      </c>
      <c r="AQ562" s="69" cm="1">
        <f t="array" ref="AQ562">SUMPRODUCT(('Budget Lead'!$M$8:$AV$8=AQ$9)*('Budget Lead'!$B$11:$B$190=$B562)*('Budget Lead'!$M$11:$AV$190)*1)</f>
        <v>0</v>
      </c>
      <c r="AR562" s="67" cm="1">
        <f t="array" ref="AR562">SUMPRODUCT(('Budget Lead'!$M$8:$AV$8=AR$9)*('Budget Lead'!$B$11:$B$190=$B562)*('Budget Lead'!$M$11:$AV$190)*1)</f>
        <v>0</v>
      </c>
      <c r="AS562" s="68" cm="1">
        <f t="array" ref="AS562">SUMPRODUCT(('Budget Lead'!$M$8:$AV$8=AS$9)*('Budget Lead'!$B$11:$B$190=$B562)*('Budget Lead'!$M$11:$AV$190)*1)</f>
        <v>0</v>
      </c>
      <c r="AT562" s="69" cm="1">
        <f t="array" ref="AT562">SUMPRODUCT(('Budget Lead'!$M$8:$AV$8=AT$9)*('Budget Lead'!$B$11:$B$190=$B562)*('Budget Lead'!$M$11:$AV$190)*1)</f>
        <v>0</v>
      </c>
      <c r="AU562" s="67" cm="1">
        <f t="array" ref="AU562">SUMPRODUCT(('Budget Lead'!$M$8:$AV$8=AU$9)*('Budget Lead'!$B$11:$B$190=$B562)*('Budget Lead'!$M$11:$AV$190)*1)</f>
        <v>0</v>
      </c>
      <c r="AV562" s="68" cm="1">
        <f t="array" ref="AV562">SUMPRODUCT(('Budget Lead'!$M$8:$AV$8=AV$9)*('Budget Lead'!$B$11:$B$190=$B562)*('Budget Lead'!$M$11:$AV$190)*1)</f>
        <v>0</v>
      </c>
      <c r="AW562" s="69" cm="1">
        <f t="array" ref="AW562">SUMPRODUCT(('Budget Lead'!$M$8:$AV$8=AW$9)*('Budget Lead'!$B$11:$B$190=$B562)*('Budget Lead'!$M$11:$AV$190)*1)</f>
        <v>0</v>
      </c>
      <c r="AX562" s="67" cm="1">
        <f t="array" ref="AX562">SUMPRODUCT(('Budget Lead'!$M$8:$AV$8=AX$9)*('Budget Lead'!$B$11:$B$190=$B562)*('Budget Lead'!$M$11:$AV$190)*1)</f>
        <v>0</v>
      </c>
      <c r="AY562" s="68" cm="1">
        <f t="array" ref="AY562">SUMPRODUCT(('Budget Lead'!$M$8:$AV$8=AY$9)*('Budget Lead'!$B$11:$B$190=$B562)*('Budget Lead'!$M$11:$AV$190)*1)</f>
        <v>0</v>
      </c>
      <c r="AZ562" s="69" cm="1">
        <f t="array" ref="AZ562">SUMPRODUCT(('Budget Lead'!$M$8:$AV$8=AZ$9)*('Budget Lead'!$B$11:$B$190=$B562)*('Budget Lead'!$M$11:$AV$190)*1)</f>
        <v>0</v>
      </c>
      <c r="BA562" s="26"/>
      <c r="BB562" s="381"/>
      <c r="BC562" s="382"/>
      <c r="BD562" s="26"/>
      <c r="BE562" s="381">
        <f t="shared" si="485"/>
        <v>0</v>
      </c>
      <c r="BF562" s="383">
        <f t="shared" si="486"/>
        <v>0</v>
      </c>
      <c r="BG562" s="26"/>
      <c r="BH562" s="381">
        <f t="shared" si="487"/>
        <v>0</v>
      </c>
      <c r="BI562" s="383">
        <f t="shared" si="488"/>
        <v>0</v>
      </c>
    </row>
    <row r="563" spans="2:61" ht="12" hidden="1" customHeight="1" outlineLevel="1" x14ac:dyDescent="0.35">
      <c r="B563" s="61" t="s">
        <v>482</v>
      </c>
      <c r="C563" s="62">
        <f>IFERROR(VLOOKUP(B563,'Budget Lead'!B:AQ,2,FALSE),0)</f>
        <v>0</v>
      </c>
      <c r="D563" s="376">
        <f>IFERROR(VLOOKUP(B563,'Budget Lead'!B:AQ,3,FALSE),0)</f>
        <v>0</v>
      </c>
      <c r="E563" s="377">
        <f>IFERROR(VLOOKUP($B563,'Budget Lead'!$B:$AQ,4,FALSE),0)</f>
        <v>0</v>
      </c>
      <c r="F563" s="376">
        <f>IFERROR(VLOOKUP($B563,'Budget Lead'!$B:$AQ,5,FALSE),0)</f>
        <v>0</v>
      </c>
      <c r="G563" s="377">
        <f>IFERROR(VLOOKUP($B563,'Budget Lead'!$B:$AQ,6,FALSE),0)</f>
        <v>0</v>
      </c>
      <c r="H563" s="378">
        <f>IFERROR(VLOOKUP($B563,'Budget Lead'!$B:$AQ,7,FALSE),0)</f>
        <v>0</v>
      </c>
      <c r="I563" s="434">
        <f>IFERROR(VLOOKUP($B563,'Budget Lead'!$B:$AQ,8,FALSE),0)</f>
        <v>0</v>
      </c>
      <c r="J563" s="435">
        <f>IFERROR(VLOOKUP($B563,'Budget Lead'!$B:$AQ,9,FALSE),0)</f>
        <v>0</v>
      </c>
      <c r="K563" s="67">
        <f t="shared" si="489"/>
        <v>0</v>
      </c>
      <c r="L563" s="393"/>
      <c r="M563" s="393"/>
      <c r="N563" s="393"/>
      <c r="O563" s="66">
        <f t="shared" si="490"/>
        <v>0</v>
      </c>
      <c r="P563" s="26"/>
      <c r="Q563" s="67" cm="1">
        <f t="array" ref="Q563">SUMPRODUCT(('Budget Lead'!$M$8:$AV$8=Q$9)*('Budget Lead'!$B$11:$B$190=$B563)*('Budget Lead'!$M$11:$AV$190)*1)</f>
        <v>0</v>
      </c>
      <c r="R563" s="68" cm="1">
        <f t="array" ref="R563">SUMPRODUCT(('Budget Lead'!$M$8:$AV$8=R$9)*('Budget Lead'!$B$11:$B$190=$B563)*('Budget Lead'!$M$11:$AV$190)*1)</f>
        <v>0</v>
      </c>
      <c r="S563" s="69" cm="1">
        <f t="array" ref="S563">SUMPRODUCT(('Budget Lead'!$M$8:$AV$8=S$9)*('Budget Lead'!$B$11:$B$190=$B563)*('Budget Lead'!$M$11:$AV$190)*1)</f>
        <v>0</v>
      </c>
      <c r="T563" s="67" cm="1">
        <f t="array" ref="T563">SUMPRODUCT(('Budget Lead'!$M$8:$AV$8=T$9)*('Budget Lead'!$B$11:$B$190=$B563)*('Budget Lead'!$M$11:$AV$190)*1)</f>
        <v>0</v>
      </c>
      <c r="U563" s="68" cm="1">
        <f t="array" ref="U563">SUMPRODUCT(('Budget Lead'!$M$8:$AV$8=U$9)*('Budget Lead'!$B$11:$B$190=$B563)*('Budget Lead'!$M$11:$AV$190)*1)</f>
        <v>0</v>
      </c>
      <c r="V563" s="69" cm="1">
        <f t="array" ref="V563">SUMPRODUCT(('Budget Lead'!$M$8:$AV$8=V$9)*('Budget Lead'!$B$11:$B$190=$B563)*('Budget Lead'!$M$11:$AV$190)*1)</f>
        <v>0</v>
      </c>
      <c r="W563" s="67" cm="1">
        <f t="array" ref="W563">SUMPRODUCT(('Budget Lead'!$M$8:$AV$8=W$9)*('Budget Lead'!$B$11:$B$190=$B563)*('Budget Lead'!$M$11:$AV$190)*1)</f>
        <v>0</v>
      </c>
      <c r="X563" s="68" cm="1">
        <f t="array" ref="X563">SUMPRODUCT(('Budget Lead'!$M$8:$AV$8=X$9)*('Budget Lead'!$B$11:$B$190=$B563)*('Budget Lead'!$M$11:$AV$190)*1)</f>
        <v>0</v>
      </c>
      <c r="Y563" s="69" cm="1">
        <f t="array" ref="Y563">SUMPRODUCT(('Budget Lead'!$M$8:$AV$8=Y$9)*('Budget Lead'!$B$11:$B$190=$B563)*('Budget Lead'!$M$11:$AV$190)*1)</f>
        <v>0</v>
      </c>
      <c r="Z563" s="67" cm="1">
        <f t="array" ref="Z563">SUMPRODUCT(('Budget Lead'!$M$8:$AV$8=Z$9)*('Budget Lead'!$B$11:$B$190=$B563)*('Budget Lead'!$M$11:$AV$190)*1)</f>
        <v>0</v>
      </c>
      <c r="AA563" s="68" cm="1">
        <f t="array" ref="AA563">SUMPRODUCT(('Budget Lead'!$M$8:$AV$8=AA$9)*('Budget Lead'!$B$11:$B$190=$B563)*('Budget Lead'!$M$11:$AV$190)*1)</f>
        <v>0</v>
      </c>
      <c r="AB563" s="69" cm="1">
        <f t="array" ref="AB563">SUMPRODUCT(('Budget Lead'!$M$8:$AV$8=AB$9)*('Budget Lead'!$B$11:$B$190=$B563)*('Budget Lead'!$M$11:$AV$190)*1)</f>
        <v>0</v>
      </c>
      <c r="AC563" s="67" cm="1">
        <f t="array" ref="AC563">SUMPRODUCT(('Budget Lead'!$M$8:$AV$8=AC$9)*('Budget Lead'!$B$11:$B$190=$B563)*('Budget Lead'!$M$11:$AV$190)*1)</f>
        <v>0</v>
      </c>
      <c r="AD563" s="68" cm="1">
        <f t="array" ref="AD563">SUMPRODUCT(('Budget Lead'!$M$8:$AV$8=AD$9)*('Budget Lead'!$B$11:$B$190=$B563)*('Budget Lead'!$M$11:$AV$190)*1)</f>
        <v>0</v>
      </c>
      <c r="AE563" s="69" cm="1">
        <f t="array" ref="AE563">SUMPRODUCT(('Budget Lead'!$M$8:$AV$8=AE$9)*('Budget Lead'!$B$11:$B$190=$B563)*('Budget Lead'!$M$11:$AV$190)*1)</f>
        <v>0</v>
      </c>
      <c r="AF563" s="67" cm="1">
        <f t="array" ref="AF563">SUMPRODUCT(('Budget Lead'!$M$8:$AV$8=AF$9)*('Budget Lead'!$B$11:$B$190=$B563)*('Budget Lead'!$M$11:$AV$190)*1)</f>
        <v>0</v>
      </c>
      <c r="AG563" s="68" cm="1">
        <f t="array" ref="AG563">SUMPRODUCT(('Budget Lead'!$M$8:$AV$8=AG$9)*('Budget Lead'!$B$11:$B$190=$B563)*('Budget Lead'!$M$11:$AV$190)*1)</f>
        <v>0</v>
      </c>
      <c r="AH563" s="69" cm="1">
        <f t="array" ref="AH563">SUMPRODUCT(('Budget Lead'!$M$8:$AV$8=AH$9)*('Budget Lead'!$B$11:$B$190=$B563)*('Budget Lead'!$M$11:$AV$190)*1)</f>
        <v>0</v>
      </c>
      <c r="AI563" s="67" cm="1">
        <f t="array" ref="AI563">SUMPRODUCT(('Budget Lead'!$M$8:$AV$8=AI$9)*('Budget Lead'!$B$11:$B$190=$B563)*('Budget Lead'!$M$11:$AV$190)*1)</f>
        <v>0</v>
      </c>
      <c r="AJ563" s="68" cm="1">
        <f t="array" ref="AJ563">SUMPRODUCT(('Budget Lead'!$M$8:$AV$8=AJ$9)*('Budget Lead'!$B$11:$B$190=$B563)*('Budget Lead'!$M$11:$AV$190)*1)</f>
        <v>0</v>
      </c>
      <c r="AK563" s="69" cm="1">
        <f t="array" ref="AK563">SUMPRODUCT(('Budget Lead'!$M$8:$AV$8=AK$9)*('Budget Lead'!$B$11:$B$190=$B563)*('Budget Lead'!$M$11:$AV$190)*1)</f>
        <v>0</v>
      </c>
      <c r="AL563" s="67" cm="1">
        <f t="array" ref="AL563">SUMPRODUCT(('Budget Lead'!$M$8:$AV$8=AL$9)*('Budget Lead'!$B$11:$B$190=$B563)*('Budget Lead'!$M$11:$AV$190)*1)</f>
        <v>0</v>
      </c>
      <c r="AM563" s="68" cm="1">
        <f t="array" ref="AM563">SUMPRODUCT(('Budget Lead'!$M$8:$AV$8=AM$9)*('Budget Lead'!$B$11:$B$190=$B563)*('Budget Lead'!$M$11:$AV$190)*1)</f>
        <v>0</v>
      </c>
      <c r="AN563" s="69" cm="1">
        <f t="array" ref="AN563">SUMPRODUCT(('Budget Lead'!$M$8:$AV$8=AN$9)*('Budget Lead'!$B$11:$B$190=$B563)*('Budget Lead'!$M$11:$AV$190)*1)</f>
        <v>0</v>
      </c>
      <c r="AO563" s="67" cm="1">
        <f t="array" ref="AO563">SUMPRODUCT(('Budget Lead'!$M$8:$AV$8=AO$9)*('Budget Lead'!$B$11:$B$190=$B563)*('Budget Lead'!$M$11:$AV$190)*1)</f>
        <v>0</v>
      </c>
      <c r="AP563" s="68" cm="1">
        <f t="array" ref="AP563">SUMPRODUCT(('Budget Lead'!$M$8:$AV$8=AP$9)*('Budget Lead'!$B$11:$B$190=$B563)*('Budget Lead'!$M$11:$AV$190)*1)</f>
        <v>0</v>
      </c>
      <c r="AQ563" s="69" cm="1">
        <f t="array" ref="AQ563">SUMPRODUCT(('Budget Lead'!$M$8:$AV$8=AQ$9)*('Budget Lead'!$B$11:$B$190=$B563)*('Budget Lead'!$M$11:$AV$190)*1)</f>
        <v>0</v>
      </c>
      <c r="AR563" s="67" cm="1">
        <f t="array" ref="AR563">SUMPRODUCT(('Budget Lead'!$M$8:$AV$8=AR$9)*('Budget Lead'!$B$11:$B$190=$B563)*('Budget Lead'!$M$11:$AV$190)*1)</f>
        <v>0</v>
      </c>
      <c r="AS563" s="68" cm="1">
        <f t="array" ref="AS563">SUMPRODUCT(('Budget Lead'!$M$8:$AV$8=AS$9)*('Budget Lead'!$B$11:$B$190=$B563)*('Budget Lead'!$M$11:$AV$190)*1)</f>
        <v>0</v>
      </c>
      <c r="AT563" s="69" cm="1">
        <f t="array" ref="AT563">SUMPRODUCT(('Budget Lead'!$M$8:$AV$8=AT$9)*('Budget Lead'!$B$11:$B$190=$B563)*('Budget Lead'!$M$11:$AV$190)*1)</f>
        <v>0</v>
      </c>
      <c r="AU563" s="67" cm="1">
        <f t="array" ref="AU563">SUMPRODUCT(('Budget Lead'!$M$8:$AV$8=AU$9)*('Budget Lead'!$B$11:$B$190=$B563)*('Budget Lead'!$M$11:$AV$190)*1)</f>
        <v>0</v>
      </c>
      <c r="AV563" s="68" cm="1">
        <f t="array" ref="AV563">SUMPRODUCT(('Budget Lead'!$M$8:$AV$8=AV$9)*('Budget Lead'!$B$11:$B$190=$B563)*('Budget Lead'!$M$11:$AV$190)*1)</f>
        <v>0</v>
      </c>
      <c r="AW563" s="69" cm="1">
        <f t="array" ref="AW563">SUMPRODUCT(('Budget Lead'!$M$8:$AV$8=AW$9)*('Budget Lead'!$B$11:$B$190=$B563)*('Budget Lead'!$M$11:$AV$190)*1)</f>
        <v>0</v>
      </c>
      <c r="AX563" s="67" cm="1">
        <f t="array" ref="AX563">SUMPRODUCT(('Budget Lead'!$M$8:$AV$8=AX$9)*('Budget Lead'!$B$11:$B$190=$B563)*('Budget Lead'!$M$11:$AV$190)*1)</f>
        <v>0</v>
      </c>
      <c r="AY563" s="68" cm="1">
        <f t="array" ref="AY563">SUMPRODUCT(('Budget Lead'!$M$8:$AV$8=AY$9)*('Budget Lead'!$B$11:$B$190=$B563)*('Budget Lead'!$M$11:$AV$190)*1)</f>
        <v>0</v>
      </c>
      <c r="AZ563" s="69" cm="1">
        <f t="array" ref="AZ563">SUMPRODUCT(('Budget Lead'!$M$8:$AV$8=AZ$9)*('Budget Lead'!$B$11:$B$190=$B563)*('Budget Lead'!$M$11:$AV$190)*1)</f>
        <v>0</v>
      </c>
      <c r="BA563" s="26"/>
      <c r="BB563" s="381"/>
      <c r="BC563" s="382"/>
      <c r="BD563" s="26"/>
      <c r="BE563" s="381">
        <f t="shared" si="485"/>
        <v>0</v>
      </c>
      <c r="BF563" s="383">
        <f t="shared" si="486"/>
        <v>0</v>
      </c>
      <c r="BG563" s="26"/>
      <c r="BH563" s="381">
        <f t="shared" si="487"/>
        <v>0</v>
      </c>
      <c r="BI563" s="383">
        <f t="shared" si="488"/>
        <v>0</v>
      </c>
    </row>
    <row r="564" spans="2:61" ht="12" hidden="1" customHeight="1" outlineLevel="1" x14ac:dyDescent="0.35">
      <c r="B564" s="61" t="s">
        <v>483</v>
      </c>
      <c r="C564" s="62">
        <f>IFERROR(VLOOKUP(B564,'Budget Lead'!B:AQ,2,FALSE),0)</f>
        <v>0</v>
      </c>
      <c r="D564" s="376">
        <f>IFERROR(VLOOKUP(B564,'Budget Lead'!B:AQ,3,FALSE),0)</f>
        <v>0</v>
      </c>
      <c r="E564" s="377">
        <f>IFERROR(VLOOKUP($B564,'Budget Lead'!$B:$AQ,4,FALSE),0)</f>
        <v>0</v>
      </c>
      <c r="F564" s="376">
        <f>IFERROR(VLOOKUP($B564,'Budget Lead'!$B:$AQ,5,FALSE),0)</f>
        <v>0</v>
      </c>
      <c r="G564" s="377">
        <f>IFERROR(VLOOKUP($B564,'Budget Lead'!$B:$AQ,6,FALSE),0)</f>
        <v>0</v>
      </c>
      <c r="H564" s="378">
        <f>IFERROR(VLOOKUP($B564,'Budget Lead'!$B:$AQ,7,FALSE),0)</f>
        <v>0</v>
      </c>
      <c r="I564" s="434">
        <f>IFERROR(VLOOKUP($B564,'Budget Lead'!$B:$AQ,8,FALSE),0)</f>
        <v>0</v>
      </c>
      <c r="J564" s="435">
        <f>IFERROR(VLOOKUP($B564,'Budget Lead'!$B:$AQ,9,FALSE),0)</f>
        <v>0</v>
      </c>
      <c r="K564" s="67">
        <f t="shared" si="489"/>
        <v>0</v>
      </c>
      <c r="L564" s="393"/>
      <c r="M564" s="393"/>
      <c r="N564" s="393"/>
      <c r="O564" s="66">
        <f t="shared" si="490"/>
        <v>0</v>
      </c>
      <c r="P564" s="26"/>
      <c r="Q564" s="67" cm="1">
        <f t="array" ref="Q564">SUMPRODUCT(('Budget Lead'!$M$8:$AV$8=Q$9)*('Budget Lead'!$B$11:$B$190=$B564)*('Budget Lead'!$M$11:$AV$190)*1)</f>
        <v>0</v>
      </c>
      <c r="R564" s="68" cm="1">
        <f t="array" ref="R564">SUMPRODUCT(('Budget Lead'!$M$8:$AV$8=R$9)*('Budget Lead'!$B$11:$B$190=$B564)*('Budget Lead'!$M$11:$AV$190)*1)</f>
        <v>0</v>
      </c>
      <c r="S564" s="69" cm="1">
        <f t="array" ref="S564">SUMPRODUCT(('Budget Lead'!$M$8:$AV$8=S$9)*('Budget Lead'!$B$11:$B$190=$B564)*('Budget Lead'!$M$11:$AV$190)*1)</f>
        <v>0</v>
      </c>
      <c r="T564" s="67" cm="1">
        <f t="array" ref="T564">SUMPRODUCT(('Budget Lead'!$M$8:$AV$8=T$9)*('Budget Lead'!$B$11:$B$190=$B564)*('Budget Lead'!$M$11:$AV$190)*1)</f>
        <v>0</v>
      </c>
      <c r="U564" s="68" cm="1">
        <f t="array" ref="U564">SUMPRODUCT(('Budget Lead'!$M$8:$AV$8=U$9)*('Budget Lead'!$B$11:$B$190=$B564)*('Budget Lead'!$M$11:$AV$190)*1)</f>
        <v>0</v>
      </c>
      <c r="V564" s="69" cm="1">
        <f t="array" ref="V564">SUMPRODUCT(('Budget Lead'!$M$8:$AV$8=V$9)*('Budget Lead'!$B$11:$B$190=$B564)*('Budget Lead'!$M$11:$AV$190)*1)</f>
        <v>0</v>
      </c>
      <c r="W564" s="67" cm="1">
        <f t="array" ref="W564">SUMPRODUCT(('Budget Lead'!$M$8:$AV$8=W$9)*('Budget Lead'!$B$11:$B$190=$B564)*('Budget Lead'!$M$11:$AV$190)*1)</f>
        <v>0</v>
      </c>
      <c r="X564" s="68" cm="1">
        <f t="array" ref="X564">SUMPRODUCT(('Budget Lead'!$M$8:$AV$8=X$9)*('Budget Lead'!$B$11:$B$190=$B564)*('Budget Lead'!$M$11:$AV$190)*1)</f>
        <v>0</v>
      </c>
      <c r="Y564" s="69" cm="1">
        <f t="array" ref="Y564">SUMPRODUCT(('Budget Lead'!$M$8:$AV$8=Y$9)*('Budget Lead'!$B$11:$B$190=$B564)*('Budget Lead'!$M$11:$AV$190)*1)</f>
        <v>0</v>
      </c>
      <c r="Z564" s="67" cm="1">
        <f t="array" ref="Z564">SUMPRODUCT(('Budget Lead'!$M$8:$AV$8=Z$9)*('Budget Lead'!$B$11:$B$190=$B564)*('Budget Lead'!$M$11:$AV$190)*1)</f>
        <v>0</v>
      </c>
      <c r="AA564" s="68" cm="1">
        <f t="array" ref="AA564">SUMPRODUCT(('Budget Lead'!$M$8:$AV$8=AA$9)*('Budget Lead'!$B$11:$B$190=$B564)*('Budget Lead'!$M$11:$AV$190)*1)</f>
        <v>0</v>
      </c>
      <c r="AB564" s="69" cm="1">
        <f t="array" ref="AB564">SUMPRODUCT(('Budget Lead'!$M$8:$AV$8=AB$9)*('Budget Lead'!$B$11:$B$190=$B564)*('Budget Lead'!$M$11:$AV$190)*1)</f>
        <v>0</v>
      </c>
      <c r="AC564" s="67" cm="1">
        <f t="array" ref="AC564">SUMPRODUCT(('Budget Lead'!$M$8:$AV$8=AC$9)*('Budget Lead'!$B$11:$B$190=$B564)*('Budget Lead'!$M$11:$AV$190)*1)</f>
        <v>0</v>
      </c>
      <c r="AD564" s="68" cm="1">
        <f t="array" ref="AD564">SUMPRODUCT(('Budget Lead'!$M$8:$AV$8=AD$9)*('Budget Lead'!$B$11:$B$190=$B564)*('Budget Lead'!$M$11:$AV$190)*1)</f>
        <v>0</v>
      </c>
      <c r="AE564" s="69" cm="1">
        <f t="array" ref="AE564">SUMPRODUCT(('Budget Lead'!$M$8:$AV$8=AE$9)*('Budget Lead'!$B$11:$B$190=$B564)*('Budget Lead'!$M$11:$AV$190)*1)</f>
        <v>0</v>
      </c>
      <c r="AF564" s="67" cm="1">
        <f t="array" ref="AF564">SUMPRODUCT(('Budget Lead'!$M$8:$AV$8=AF$9)*('Budget Lead'!$B$11:$B$190=$B564)*('Budget Lead'!$M$11:$AV$190)*1)</f>
        <v>0</v>
      </c>
      <c r="AG564" s="68" cm="1">
        <f t="array" ref="AG564">SUMPRODUCT(('Budget Lead'!$M$8:$AV$8=AG$9)*('Budget Lead'!$B$11:$B$190=$B564)*('Budget Lead'!$M$11:$AV$190)*1)</f>
        <v>0</v>
      </c>
      <c r="AH564" s="69" cm="1">
        <f t="array" ref="AH564">SUMPRODUCT(('Budget Lead'!$M$8:$AV$8=AH$9)*('Budget Lead'!$B$11:$B$190=$B564)*('Budget Lead'!$M$11:$AV$190)*1)</f>
        <v>0</v>
      </c>
      <c r="AI564" s="67" cm="1">
        <f t="array" ref="AI564">SUMPRODUCT(('Budget Lead'!$M$8:$AV$8=AI$9)*('Budget Lead'!$B$11:$B$190=$B564)*('Budget Lead'!$M$11:$AV$190)*1)</f>
        <v>0</v>
      </c>
      <c r="AJ564" s="68" cm="1">
        <f t="array" ref="AJ564">SUMPRODUCT(('Budget Lead'!$M$8:$AV$8=AJ$9)*('Budget Lead'!$B$11:$B$190=$B564)*('Budget Lead'!$M$11:$AV$190)*1)</f>
        <v>0</v>
      </c>
      <c r="AK564" s="69" cm="1">
        <f t="array" ref="AK564">SUMPRODUCT(('Budget Lead'!$M$8:$AV$8=AK$9)*('Budget Lead'!$B$11:$B$190=$B564)*('Budget Lead'!$M$11:$AV$190)*1)</f>
        <v>0</v>
      </c>
      <c r="AL564" s="67" cm="1">
        <f t="array" ref="AL564">SUMPRODUCT(('Budget Lead'!$M$8:$AV$8=AL$9)*('Budget Lead'!$B$11:$B$190=$B564)*('Budget Lead'!$M$11:$AV$190)*1)</f>
        <v>0</v>
      </c>
      <c r="AM564" s="68" cm="1">
        <f t="array" ref="AM564">SUMPRODUCT(('Budget Lead'!$M$8:$AV$8=AM$9)*('Budget Lead'!$B$11:$B$190=$B564)*('Budget Lead'!$M$11:$AV$190)*1)</f>
        <v>0</v>
      </c>
      <c r="AN564" s="69" cm="1">
        <f t="array" ref="AN564">SUMPRODUCT(('Budget Lead'!$M$8:$AV$8=AN$9)*('Budget Lead'!$B$11:$B$190=$B564)*('Budget Lead'!$M$11:$AV$190)*1)</f>
        <v>0</v>
      </c>
      <c r="AO564" s="67" cm="1">
        <f t="array" ref="AO564">SUMPRODUCT(('Budget Lead'!$M$8:$AV$8=AO$9)*('Budget Lead'!$B$11:$B$190=$B564)*('Budget Lead'!$M$11:$AV$190)*1)</f>
        <v>0</v>
      </c>
      <c r="AP564" s="68" cm="1">
        <f t="array" ref="AP564">SUMPRODUCT(('Budget Lead'!$M$8:$AV$8=AP$9)*('Budget Lead'!$B$11:$B$190=$B564)*('Budget Lead'!$M$11:$AV$190)*1)</f>
        <v>0</v>
      </c>
      <c r="AQ564" s="69" cm="1">
        <f t="array" ref="AQ564">SUMPRODUCT(('Budget Lead'!$M$8:$AV$8=AQ$9)*('Budget Lead'!$B$11:$B$190=$B564)*('Budget Lead'!$M$11:$AV$190)*1)</f>
        <v>0</v>
      </c>
      <c r="AR564" s="67" cm="1">
        <f t="array" ref="AR564">SUMPRODUCT(('Budget Lead'!$M$8:$AV$8=AR$9)*('Budget Lead'!$B$11:$B$190=$B564)*('Budget Lead'!$M$11:$AV$190)*1)</f>
        <v>0</v>
      </c>
      <c r="AS564" s="68" cm="1">
        <f t="array" ref="AS564">SUMPRODUCT(('Budget Lead'!$M$8:$AV$8=AS$9)*('Budget Lead'!$B$11:$B$190=$B564)*('Budget Lead'!$M$11:$AV$190)*1)</f>
        <v>0</v>
      </c>
      <c r="AT564" s="69" cm="1">
        <f t="array" ref="AT564">SUMPRODUCT(('Budget Lead'!$M$8:$AV$8=AT$9)*('Budget Lead'!$B$11:$B$190=$B564)*('Budget Lead'!$M$11:$AV$190)*1)</f>
        <v>0</v>
      </c>
      <c r="AU564" s="67" cm="1">
        <f t="array" ref="AU564">SUMPRODUCT(('Budget Lead'!$M$8:$AV$8=AU$9)*('Budget Lead'!$B$11:$B$190=$B564)*('Budget Lead'!$M$11:$AV$190)*1)</f>
        <v>0</v>
      </c>
      <c r="AV564" s="68" cm="1">
        <f t="array" ref="AV564">SUMPRODUCT(('Budget Lead'!$M$8:$AV$8=AV$9)*('Budget Lead'!$B$11:$B$190=$B564)*('Budget Lead'!$M$11:$AV$190)*1)</f>
        <v>0</v>
      </c>
      <c r="AW564" s="69" cm="1">
        <f t="array" ref="AW564">SUMPRODUCT(('Budget Lead'!$M$8:$AV$8=AW$9)*('Budget Lead'!$B$11:$B$190=$B564)*('Budget Lead'!$M$11:$AV$190)*1)</f>
        <v>0</v>
      </c>
      <c r="AX564" s="67" cm="1">
        <f t="array" ref="AX564">SUMPRODUCT(('Budget Lead'!$M$8:$AV$8=AX$9)*('Budget Lead'!$B$11:$B$190=$B564)*('Budget Lead'!$M$11:$AV$190)*1)</f>
        <v>0</v>
      </c>
      <c r="AY564" s="68" cm="1">
        <f t="array" ref="AY564">SUMPRODUCT(('Budget Lead'!$M$8:$AV$8=AY$9)*('Budget Lead'!$B$11:$B$190=$B564)*('Budget Lead'!$M$11:$AV$190)*1)</f>
        <v>0</v>
      </c>
      <c r="AZ564" s="69" cm="1">
        <f t="array" ref="AZ564">SUMPRODUCT(('Budget Lead'!$M$8:$AV$8=AZ$9)*('Budget Lead'!$B$11:$B$190=$B564)*('Budget Lead'!$M$11:$AV$190)*1)</f>
        <v>0</v>
      </c>
      <c r="BA564" s="26"/>
      <c r="BB564" s="381"/>
      <c r="BC564" s="382"/>
      <c r="BD564" s="26"/>
      <c r="BE564" s="381">
        <f t="shared" si="485"/>
        <v>0</v>
      </c>
      <c r="BF564" s="383">
        <f t="shared" si="486"/>
        <v>0</v>
      </c>
      <c r="BG564" s="26"/>
      <c r="BH564" s="381">
        <f t="shared" si="487"/>
        <v>0</v>
      </c>
      <c r="BI564" s="383">
        <f t="shared" si="488"/>
        <v>0</v>
      </c>
    </row>
    <row r="565" spans="2:61" ht="14.5" collapsed="1" x14ac:dyDescent="0.35">
      <c r="B565" s="26"/>
      <c r="C565" s="363" t="str">
        <f>B3</f>
        <v>P1</v>
      </c>
      <c r="D565" s="364"/>
      <c r="E565" s="365"/>
      <c r="F565" s="366"/>
      <c r="G565" s="365"/>
      <c r="H565" s="367"/>
      <c r="I565" s="386"/>
      <c r="J565" s="369"/>
      <c r="K565" s="370"/>
      <c r="L565" s="371"/>
      <c r="M565" s="371"/>
      <c r="N565" s="371"/>
      <c r="O565" s="372"/>
      <c r="P565" s="50"/>
      <c r="Q565" s="387"/>
      <c r="R565" s="149"/>
      <c r="S565" s="419"/>
      <c r="T565" s="387"/>
      <c r="U565" s="149"/>
      <c r="V565" s="419"/>
      <c r="W565" s="387"/>
      <c r="X565" s="149"/>
      <c r="Y565" s="419"/>
      <c r="Z565" s="387"/>
      <c r="AA565" s="149"/>
      <c r="AB565" s="419"/>
      <c r="AC565" s="387"/>
      <c r="AD565" s="149"/>
      <c r="AE565" s="419"/>
      <c r="AF565" s="387"/>
      <c r="AG565" s="149"/>
      <c r="AH565" s="419"/>
      <c r="AI565" s="387"/>
      <c r="AJ565" s="149"/>
      <c r="AK565" s="419"/>
      <c r="AL565" s="387"/>
      <c r="AM565" s="149"/>
      <c r="AN565" s="419"/>
      <c r="AO565" s="387"/>
      <c r="AP565" s="149"/>
      <c r="AQ565" s="419"/>
      <c r="AR565" s="387"/>
      <c r="AS565" s="149"/>
      <c r="AT565" s="419"/>
      <c r="AU565" s="387"/>
      <c r="AV565" s="149"/>
      <c r="AW565" s="419"/>
      <c r="AX565" s="387"/>
      <c r="AY565" s="149"/>
      <c r="AZ565" s="419"/>
      <c r="BA565" s="26"/>
      <c r="BB565" s="388"/>
      <c r="BC565" s="389"/>
      <c r="BD565" s="26"/>
      <c r="BE565" s="388"/>
      <c r="BF565" s="390"/>
      <c r="BG565" s="26"/>
      <c r="BH565" s="388"/>
      <c r="BI565" s="390"/>
    </row>
    <row r="566" spans="2:61" ht="14.5" x14ac:dyDescent="0.35">
      <c r="B566" s="61" t="s">
        <v>279</v>
      </c>
      <c r="C566" s="62">
        <f>IFERROR(VLOOKUP($B566,'P1'!$B:$AQ,2,FALSE),0)</f>
        <v>0</v>
      </c>
      <c r="D566" s="391">
        <f>IFERROR(VLOOKUP($B566,'P1'!$B:$AQ,3,FALSE),0)</f>
        <v>0</v>
      </c>
      <c r="E566" s="377">
        <f>IFERROR(VLOOKUP($B566,'P1'!$B:$AQ,4,FALSE),0)</f>
        <v>0</v>
      </c>
      <c r="F566" s="376">
        <f>IFERROR(VLOOKUP($B566,'P1'!$B:$AQ,5,FALSE),0)</f>
        <v>0</v>
      </c>
      <c r="G566" s="377">
        <f>IFERROR(VLOOKUP($B566,'P1'!$B:$AQ,6,FALSE),0)</f>
        <v>0</v>
      </c>
      <c r="H566" s="378">
        <f>IFERROR(VLOOKUP($B566,'P1'!$B:$AQ,7,FALSE),0)</f>
        <v>0</v>
      </c>
      <c r="I566" s="379">
        <f>IFERROR(VLOOKUP($B566,'P1'!$B:$AQ,8,FALSE),0)</f>
        <v>0</v>
      </c>
      <c r="J566" s="65">
        <f>IFERROR(VLOOKUP($B566,'P1'!$B:$AQ,9,FALSE),0)</f>
        <v>0</v>
      </c>
      <c r="K566" s="392"/>
      <c r="L566" s="68">
        <f t="shared" ref="L566" si="491">J566*F566*H566*D566</f>
        <v>0</v>
      </c>
      <c r="M566" s="393"/>
      <c r="N566" s="393"/>
      <c r="O566" s="66">
        <f>SUM(K566:N566)</f>
        <v>0</v>
      </c>
      <c r="P566" s="26"/>
      <c r="Q566" s="67" cm="1">
        <f t="array" ref="Q566">SUMPRODUCT(('P1'!$M$8:$AV$8=Q$9)*('P1'!$B$11:$B$190=$B566)*('P1'!$M$11:$AV$190*1))</f>
        <v>0</v>
      </c>
      <c r="R566" s="68" cm="1">
        <f t="array" ref="R566">SUMPRODUCT(('P1'!$M$8:$AV$8=R$9)*('P1'!$B$11:$B$190=$B566)*('P1'!$M$11:$AV$190*1))</f>
        <v>0</v>
      </c>
      <c r="S566" s="69" cm="1">
        <f t="array" ref="S566">SUMPRODUCT(('P1'!$M$8:$AV$8=S$9)*('P1'!$B$11:$B$190=$B566)*('P1'!$M$11:$AV$190*1))</f>
        <v>0</v>
      </c>
      <c r="T566" s="67" cm="1">
        <f t="array" ref="T566">SUMPRODUCT(('P1'!$M$8:$AV$8=T$9)*('P1'!$B$11:$B$190=$B566)*('P1'!$M$11:$AV$190*1))</f>
        <v>0</v>
      </c>
      <c r="U566" s="68" cm="1">
        <f t="array" ref="U566">SUMPRODUCT(('P1'!$M$8:$AV$8=U$9)*('P1'!$B$11:$B$190=$B566)*('P1'!$M$11:$AV$190*1))</f>
        <v>0</v>
      </c>
      <c r="V566" s="69" cm="1">
        <f t="array" ref="V566">SUMPRODUCT(('P1'!$M$8:$AV$8=V$9)*('P1'!$B$11:$B$190=$B566)*('P1'!$M$11:$AV$190*1))</f>
        <v>0</v>
      </c>
      <c r="W566" s="67" cm="1">
        <f t="array" ref="W566">SUMPRODUCT(('P1'!$M$8:$AV$8=W$9)*('P1'!$B$11:$B$190=$B566)*('P1'!$M$11:$AV$190*1))</f>
        <v>0</v>
      </c>
      <c r="X566" s="68" cm="1">
        <f t="array" ref="X566">SUMPRODUCT(('P1'!$M$8:$AV$8=X$9)*('P1'!$B$11:$B$190=$B566)*('P1'!$M$11:$AV$190*1))</f>
        <v>0</v>
      </c>
      <c r="Y566" s="69" cm="1">
        <f t="array" ref="Y566">SUMPRODUCT(('P1'!$M$8:$AV$8=Y$9)*('P1'!$B$11:$B$190=$B566)*('P1'!$M$11:$AV$190*1))</f>
        <v>0</v>
      </c>
      <c r="Z566" s="67" cm="1">
        <f t="array" ref="Z566">SUMPRODUCT(('P1'!$M$8:$AV$8=Z$9)*('P1'!$B$11:$B$190=$B566)*('P1'!$M$11:$AV$190*1))</f>
        <v>0</v>
      </c>
      <c r="AA566" s="68" cm="1">
        <f t="array" ref="AA566">SUMPRODUCT(('P1'!$M$8:$AV$8=AA$9)*('P1'!$B$11:$B$190=$B566)*('P1'!$M$11:$AV$190*1))</f>
        <v>0</v>
      </c>
      <c r="AB566" s="69" cm="1">
        <f t="array" ref="AB566">SUMPRODUCT(('P1'!$M$8:$AV$8=AB$9)*('P1'!$B$11:$B$190=$B566)*('P1'!$M$11:$AV$190*1))</f>
        <v>0</v>
      </c>
      <c r="AC566" s="67" cm="1">
        <f t="array" ref="AC566">SUMPRODUCT(('P1'!$M$8:$AV$8=AC$9)*('P1'!$B$11:$B$190=$B566)*('P1'!$M$11:$AV$190*1))</f>
        <v>0</v>
      </c>
      <c r="AD566" s="68" cm="1">
        <f t="array" ref="AD566">SUMPRODUCT(('P1'!$M$8:$AV$8=AD$9)*('P1'!$B$11:$B$190=$B566)*('P1'!$M$11:$AV$190*1))</f>
        <v>0</v>
      </c>
      <c r="AE566" s="69" cm="1">
        <f t="array" ref="AE566">SUMPRODUCT(('P1'!$M$8:$AV$8=AE$9)*('P1'!$B$11:$B$190=$B566)*('P1'!$M$11:$AV$190*1))</f>
        <v>0</v>
      </c>
      <c r="AF566" s="67" cm="1">
        <f t="array" ref="AF566">SUMPRODUCT(('P1'!$M$8:$AV$8=AF$9)*('P1'!$B$11:$B$190=$B566)*('P1'!$M$11:$AV$190*1))</f>
        <v>0</v>
      </c>
      <c r="AG566" s="68" cm="1">
        <f t="array" ref="AG566">SUMPRODUCT(('P1'!$M$8:$AV$8=AG$9)*('P1'!$B$11:$B$190=$B566)*('P1'!$M$11:$AV$190*1))</f>
        <v>0</v>
      </c>
      <c r="AH566" s="69" cm="1">
        <f t="array" ref="AH566">SUMPRODUCT(('P1'!$M$8:$AV$8=AH$9)*('P1'!$B$11:$B$190=$B566)*('P1'!$M$11:$AV$190*1))</f>
        <v>0</v>
      </c>
      <c r="AI566" s="67" cm="1">
        <f t="array" ref="AI566">SUMPRODUCT(('P1'!$M$8:$AV$8=AI$9)*('P1'!$B$11:$B$190=$B566)*('P1'!$M$11:$AV$190*1))</f>
        <v>0</v>
      </c>
      <c r="AJ566" s="68" cm="1">
        <f t="array" ref="AJ566">SUMPRODUCT(('P1'!$M$8:$AV$8=AJ$9)*('P1'!$B$11:$B$190=$B566)*('P1'!$M$11:$AV$190*1))</f>
        <v>0</v>
      </c>
      <c r="AK566" s="69" cm="1">
        <f t="array" ref="AK566">SUMPRODUCT(('P1'!$M$8:$AV$8=AK$9)*('P1'!$B$11:$B$190=$B566)*('P1'!$M$11:$AV$190*1))</f>
        <v>0</v>
      </c>
      <c r="AL566" s="67" cm="1">
        <f t="array" ref="AL566">SUMPRODUCT(('P1'!$M$8:$AV$8=AL$9)*('P1'!$B$11:$B$190=$B566)*('P1'!$M$11:$AV$190*1))</f>
        <v>0</v>
      </c>
      <c r="AM566" s="68" cm="1">
        <f t="array" ref="AM566">SUMPRODUCT(('P1'!$M$8:$AV$8=AM$9)*('P1'!$B$11:$B$190=$B566)*('P1'!$M$11:$AV$190*1))</f>
        <v>0</v>
      </c>
      <c r="AN566" s="69" cm="1">
        <f t="array" ref="AN566">SUMPRODUCT(('P1'!$M$8:$AV$8=AN$9)*('P1'!$B$11:$B$190=$B566)*('P1'!$M$11:$AV$190*1))</f>
        <v>0</v>
      </c>
      <c r="AO566" s="67" cm="1">
        <f t="array" ref="AO566">SUMPRODUCT(('P1'!$M$8:$AV$8=AO$9)*('P1'!$B$11:$B$190=$B566)*('P1'!$M$11:$AV$190*1))</f>
        <v>0</v>
      </c>
      <c r="AP566" s="68" cm="1">
        <f t="array" ref="AP566">SUMPRODUCT(('P1'!$M$8:$AV$8=AP$9)*('P1'!$B$11:$B$190=$B566)*('P1'!$M$11:$AV$190*1))</f>
        <v>0</v>
      </c>
      <c r="AQ566" s="69" cm="1">
        <f t="array" ref="AQ566">SUMPRODUCT(('P1'!$M$8:$AV$8=AQ$9)*('P1'!$B$11:$B$190=$B566)*('P1'!$M$11:$AV$190*1))</f>
        <v>0</v>
      </c>
      <c r="AR566" s="67" cm="1">
        <f t="array" ref="AR566">SUMPRODUCT(('P1'!$M$8:$AV$8=AR$9)*('P1'!$B$11:$B$190=$B566)*('P1'!$M$11:$AV$190*1))</f>
        <v>0</v>
      </c>
      <c r="AS566" s="68" cm="1">
        <f t="array" ref="AS566">SUMPRODUCT(('P1'!$M$8:$AV$8=AS$9)*('P1'!$B$11:$B$190=$B566)*('P1'!$M$11:$AV$190*1))</f>
        <v>0</v>
      </c>
      <c r="AT566" s="69" cm="1">
        <f t="array" ref="AT566">SUMPRODUCT(('P1'!$M$8:$AV$8=AT$9)*('P1'!$B$11:$B$190=$B566)*('P1'!$M$11:$AV$190*1))</f>
        <v>0</v>
      </c>
      <c r="AU566" s="67" cm="1">
        <f t="array" ref="AU566">SUMPRODUCT(('P1'!$M$8:$AV$8=AU$9)*('P1'!$B$11:$B$190=$B566)*('P1'!$M$11:$AV$190*1))</f>
        <v>0</v>
      </c>
      <c r="AV566" s="68" cm="1">
        <f t="array" ref="AV566">SUMPRODUCT(('P1'!$M$8:$AV$8=AV$9)*('P1'!$B$11:$B$190=$B566)*('P1'!$M$11:$AV$190*1))</f>
        <v>0</v>
      </c>
      <c r="AW566" s="69" cm="1">
        <f t="array" ref="AW566">SUMPRODUCT(('P1'!$M$8:$AV$8=AW$9)*('P1'!$B$11:$B$190=$B566)*('P1'!$M$11:$AV$190*1))</f>
        <v>0</v>
      </c>
      <c r="AX566" s="67" cm="1">
        <f t="array" ref="AX566">SUMPRODUCT(('P1'!$M$8:$AV$8=AX$9)*('P1'!$B$11:$B$190=$B566)*('P1'!$M$11:$AV$190*1))</f>
        <v>0</v>
      </c>
      <c r="AY566" s="68" cm="1">
        <f t="array" ref="AY566">SUMPRODUCT(('P1'!$M$8:$AV$8=AY$9)*('P1'!$B$11:$B$190=$B566)*('P1'!$M$11:$AV$190*1))</f>
        <v>0</v>
      </c>
      <c r="AZ566" s="69" cm="1">
        <f t="array" ref="AZ566">SUMPRODUCT(('P1'!$M$8:$AV$8=AZ$9)*('P1'!$B$11:$B$190=$B566)*('P1'!$M$11:$AV$190*1))</f>
        <v>0</v>
      </c>
      <c r="BA566" s="26"/>
      <c r="BB566" s="381"/>
      <c r="BC566" s="382"/>
      <c r="BD566" s="26"/>
      <c r="BE566" s="381">
        <f t="shared" ref="BE566:BE575" si="492">SUM(Q566:AZ566)</f>
        <v>0</v>
      </c>
      <c r="BF566" s="383">
        <f t="shared" ref="BF566:BF575" si="493">IFERROR(BE566/O566,0)</f>
        <v>0</v>
      </c>
      <c r="BG566" s="26"/>
      <c r="BH566" s="381">
        <f t="shared" ref="BH566:BH575" si="494">BB566+BE566</f>
        <v>0</v>
      </c>
      <c r="BI566" s="383">
        <f t="shared" ref="BI566:BI575" si="495">IFERROR(BH566/O566,0)</f>
        <v>0</v>
      </c>
    </row>
    <row r="567" spans="2:61" ht="14.5" x14ac:dyDescent="0.35">
      <c r="B567" s="61" t="s">
        <v>280</v>
      </c>
      <c r="C567" s="62">
        <f>IFERROR(VLOOKUP($B567,'P1'!$B:$AQ,2,FALSE),0)</f>
        <v>0</v>
      </c>
      <c r="D567" s="391">
        <f>IFERROR(VLOOKUP($B567,'P1'!$B:$AQ,3,FALSE),0)</f>
        <v>0</v>
      </c>
      <c r="E567" s="377">
        <f>IFERROR(VLOOKUP($B567,'P1'!$B:$AQ,4,FALSE),0)</f>
        <v>0</v>
      </c>
      <c r="F567" s="376">
        <f>IFERROR(VLOOKUP($B567,'P1'!$B:$AQ,5,FALSE),0)</f>
        <v>0</v>
      </c>
      <c r="G567" s="377">
        <f>IFERROR(VLOOKUP($B567,'P1'!$B:$AQ,6,FALSE),0)</f>
        <v>0</v>
      </c>
      <c r="H567" s="378">
        <f>IFERROR(VLOOKUP($B567,'P1'!$B:$AQ,7,FALSE),0)</f>
        <v>0</v>
      </c>
      <c r="I567" s="379">
        <f>IFERROR(VLOOKUP($B567,'P1'!$B:$AQ,8,FALSE),0)</f>
        <v>0</v>
      </c>
      <c r="J567" s="65">
        <f>IFERROR(VLOOKUP($B567,'P1'!$B:$AQ,9,FALSE),0)</f>
        <v>0</v>
      </c>
      <c r="K567" s="392"/>
      <c r="L567" s="68">
        <f t="shared" ref="L567:L575" si="496">J567*F567*H567*D567</f>
        <v>0</v>
      </c>
      <c r="M567" s="393"/>
      <c r="N567" s="393"/>
      <c r="O567" s="66">
        <f t="shared" ref="O567:O575" si="497">SUM(K567:N567)</f>
        <v>0</v>
      </c>
      <c r="P567" s="26"/>
      <c r="Q567" s="67" cm="1">
        <f t="array" ref="Q567">SUMPRODUCT(('P1'!$M$8:$AV$8=Q$9)*('P1'!$B$11:$B$190=$B567)*('P1'!$M$11:$AV$190*1))</f>
        <v>0</v>
      </c>
      <c r="R567" s="68" cm="1">
        <f t="array" ref="R567">SUMPRODUCT(('P1'!$M$8:$AV$8=R$9)*('P1'!$B$11:$B$190=$B567)*('P1'!$M$11:$AV$190*1))</f>
        <v>0</v>
      </c>
      <c r="S567" s="69" cm="1">
        <f t="array" ref="S567">SUMPRODUCT(('P1'!$M$8:$AV$8=S$9)*('P1'!$B$11:$B$190=$B567)*('P1'!$M$11:$AV$190*1))</f>
        <v>0</v>
      </c>
      <c r="T567" s="67" cm="1">
        <f t="array" ref="T567">SUMPRODUCT(('P1'!$M$8:$AV$8=T$9)*('P1'!$B$11:$B$190=$B567)*('P1'!$M$11:$AV$190*1))</f>
        <v>0</v>
      </c>
      <c r="U567" s="68" cm="1">
        <f t="array" ref="U567">SUMPRODUCT(('P1'!$M$8:$AV$8=U$9)*('P1'!$B$11:$B$190=$B567)*('P1'!$M$11:$AV$190*1))</f>
        <v>0</v>
      </c>
      <c r="V567" s="69" cm="1">
        <f t="array" ref="V567">SUMPRODUCT(('P1'!$M$8:$AV$8=V$9)*('P1'!$B$11:$B$190=$B567)*('P1'!$M$11:$AV$190*1))</f>
        <v>0</v>
      </c>
      <c r="W567" s="67" cm="1">
        <f t="array" ref="W567">SUMPRODUCT(('P1'!$M$8:$AV$8=W$9)*('P1'!$B$11:$B$190=$B567)*('P1'!$M$11:$AV$190*1))</f>
        <v>0</v>
      </c>
      <c r="X567" s="68" cm="1">
        <f t="array" ref="X567">SUMPRODUCT(('P1'!$M$8:$AV$8=X$9)*('P1'!$B$11:$B$190=$B567)*('P1'!$M$11:$AV$190*1))</f>
        <v>0</v>
      </c>
      <c r="Y567" s="69" cm="1">
        <f t="array" ref="Y567">SUMPRODUCT(('P1'!$M$8:$AV$8=Y$9)*('P1'!$B$11:$B$190=$B567)*('P1'!$M$11:$AV$190*1))</f>
        <v>0</v>
      </c>
      <c r="Z567" s="67" cm="1">
        <f t="array" ref="Z567">SUMPRODUCT(('P1'!$M$8:$AV$8=Z$9)*('P1'!$B$11:$B$190=$B567)*('P1'!$M$11:$AV$190*1))</f>
        <v>0</v>
      </c>
      <c r="AA567" s="68" cm="1">
        <f t="array" ref="AA567">SUMPRODUCT(('P1'!$M$8:$AV$8=AA$9)*('P1'!$B$11:$B$190=$B567)*('P1'!$M$11:$AV$190*1))</f>
        <v>0</v>
      </c>
      <c r="AB567" s="69" cm="1">
        <f t="array" ref="AB567">SUMPRODUCT(('P1'!$M$8:$AV$8=AB$9)*('P1'!$B$11:$B$190=$B567)*('P1'!$M$11:$AV$190*1))</f>
        <v>0</v>
      </c>
      <c r="AC567" s="67" cm="1">
        <f t="array" ref="AC567">SUMPRODUCT(('P1'!$M$8:$AV$8=AC$9)*('P1'!$B$11:$B$190=$B567)*('P1'!$M$11:$AV$190*1))</f>
        <v>0</v>
      </c>
      <c r="AD567" s="68" cm="1">
        <f t="array" ref="AD567">SUMPRODUCT(('P1'!$M$8:$AV$8=AD$9)*('P1'!$B$11:$B$190=$B567)*('P1'!$M$11:$AV$190*1))</f>
        <v>0</v>
      </c>
      <c r="AE567" s="69" cm="1">
        <f t="array" ref="AE567">SUMPRODUCT(('P1'!$M$8:$AV$8=AE$9)*('P1'!$B$11:$B$190=$B567)*('P1'!$M$11:$AV$190*1))</f>
        <v>0</v>
      </c>
      <c r="AF567" s="67" cm="1">
        <f t="array" ref="AF567">SUMPRODUCT(('P1'!$M$8:$AV$8=AF$9)*('P1'!$B$11:$B$190=$B567)*('P1'!$M$11:$AV$190*1))</f>
        <v>0</v>
      </c>
      <c r="AG567" s="68" cm="1">
        <f t="array" ref="AG567">SUMPRODUCT(('P1'!$M$8:$AV$8=AG$9)*('P1'!$B$11:$B$190=$B567)*('P1'!$M$11:$AV$190*1))</f>
        <v>0</v>
      </c>
      <c r="AH567" s="69" cm="1">
        <f t="array" ref="AH567">SUMPRODUCT(('P1'!$M$8:$AV$8=AH$9)*('P1'!$B$11:$B$190=$B567)*('P1'!$M$11:$AV$190*1))</f>
        <v>0</v>
      </c>
      <c r="AI567" s="67" cm="1">
        <f t="array" ref="AI567">SUMPRODUCT(('P1'!$M$8:$AV$8=AI$9)*('P1'!$B$11:$B$190=$B567)*('P1'!$M$11:$AV$190*1))</f>
        <v>0</v>
      </c>
      <c r="AJ567" s="68" cm="1">
        <f t="array" ref="AJ567">SUMPRODUCT(('P1'!$M$8:$AV$8=AJ$9)*('P1'!$B$11:$B$190=$B567)*('P1'!$M$11:$AV$190*1))</f>
        <v>0</v>
      </c>
      <c r="AK567" s="69" cm="1">
        <f t="array" ref="AK567">SUMPRODUCT(('P1'!$M$8:$AV$8=AK$9)*('P1'!$B$11:$B$190=$B567)*('P1'!$M$11:$AV$190*1))</f>
        <v>0</v>
      </c>
      <c r="AL567" s="67" cm="1">
        <f t="array" ref="AL567">SUMPRODUCT(('P1'!$M$8:$AV$8=AL$9)*('P1'!$B$11:$B$190=$B567)*('P1'!$M$11:$AV$190*1))</f>
        <v>0</v>
      </c>
      <c r="AM567" s="68" cm="1">
        <f t="array" ref="AM567">SUMPRODUCT(('P1'!$M$8:$AV$8=AM$9)*('P1'!$B$11:$B$190=$B567)*('P1'!$M$11:$AV$190*1))</f>
        <v>0</v>
      </c>
      <c r="AN567" s="69" cm="1">
        <f t="array" ref="AN567">SUMPRODUCT(('P1'!$M$8:$AV$8=AN$9)*('P1'!$B$11:$B$190=$B567)*('P1'!$M$11:$AV$190*1))</f>
        <v>0</v>
      </c>
      <c r="AO567" s="67" cm="1">
        <f t="array" ref="AO567">SUMPRODUCT(('P1'!$M$8:$AV$8=AO$9)*('P1'!$B$11:$B$190=$B567)*('P1'!$M$11:$AV$190*1))</f>
        <v>0</v>
      </c>
      <c r="AP567" s="68" cm="1">
        <f t="array" ref="AP567">SUMPRODUCT(('P1'!$M$8:$AV$8=AP$9)*('P1'!$B$11:$B$190=$B567)*('P1'!$M$11:$AV$190*1))</f>
        <v>0</v>
      </c>
      <c r="AQ567" s="69" cm="1">
        <f t="array" ref="AQ567">SUMPRODUCT(('P1'!$M$8:$AV$8=AQ$9)*('P1'!$B$11:$B$190=$B567)*('P1'!$M$11:$AV$190*1))</f>
        <v>0</v>
      </c>
      <c r="AR567" s="67" cm="1">
        <f t="array" ref="AR567">SUMPRODUCT(('P1'!$M$8:$AV$8=AR$9)*('P1'!$B$11:$B$190=$B567)*('P1'!$M$11:$AV$190*1))</f>
        <v>0</v>
      </c>
      <c r="AS567" s="68" cm="1">
        <f t="array" ref="AS567">SUMPRODUCT(('P1'!$M$8:$AV$8=AS$9)*('P1'!$B$11:$B$190=$B567)*('P1'!$M$11:$AV$190*1))</f>
        <v>0</v>
      </c>
      <c r="AT567" s="69" cm="1">
        <f t="array" ref="AT567">SUMPRODUCT(('P1'!$M$8:$AV$8=AT$9)*('P1'!$B$11:$B$190=$B567)*('P1'!$M$11:$AV$190*1))</f>
        <v>0</v>
      </c>
      <c r="AU567" s="67" cm="1">
        <f t="array" ref="AU567">SUMPRODUCT(('P1'!$M$8:$AV$8=AU$9)*('P1'!$B$11:$B$190=$B567)*('P1'!$M$11:$AV$190*1))</f>
        <v>0</v>
      </c>
      <c r="AV567" s="68" cm="1">
        <f t="array" ref="AV567">SUMPRODUCT(('P1'!$M$8:$AV$8=AV$9)*('P1'!$B$11:$B$190=$B567)*('P1'!$M$11:$AV$190*1))</f>
        <v>0</v>
      </c>
      <c r="AW567" s="69" cm="1">
        <f t="array" ref="AW567">SUMPRODUCT(('P1'!$M$8:$AV$8=AW$9)*('P1'!$B$11:$B$190=$B567)*('P1'!$M$11:$AV$190*1))</f>
        <v>0</v>
      </c>
      <c r="AX567" s="67" cm="1">
        <f t="array" ref="AX567">SUMPRODUCT(('P1'!$M$8:$AV$8=AX$9)*('P1'!$B$11:$B$190=$B567)*('P1'!$M$11:$AV$190*1))</f>
        <v>0</v>
      </c>
      <c r="AY567" s="68" cm="1">
        <f t="array" ref="AY567">SUMPRODUCT(('P1'!$M$8:$AV$8=AY$9)*('P1'!$B$11:$B$190=$B567)*('P1'!$M$11:$AV$190*1))</f>
        <v>0</v>
      </c>
      <c r="AZ567" s="69" cm="1">
        <f t="array" ref="AZ567">SUMPRODUCT(('P1'!$M$8:$AV$8=AZ$9)*('P1'!$B$11:$B$190=$B567)*('P1'!$M$11:$AV$190*1))</f>
        <v>0</v>
      </c>
      <c r="BA567" s="26"/>
      <c r="BB567" s="381"/>
      <c r="BC567" s="382"/>
      <c r="BD567" s="26"/>
      <c r="BE567" s="381">
        <f t="shared" si="492"/>
        <v>0</v>
      </c>
      <c r="BF567" s="383">
        <f t="shared" si="493"/>
        <v>0</v>
      </c>
      <c r="BG567" s="26"/>
      <c r="BH567" s="381">
        <f t="shared" si="494"/>
        <v>0</v>
      </c>
      <c r="BI567" s="383">
        <f t="shared" si="495"/>
        <v>0</v>
      </c>
    </row>
    <row r="568" spans="2:61" ht="14.5" hidden="1" customHeight="1" outlineLevel="1" x14ac:dyDescent="0.35">
      <c r="B568" s="61" t="s">
        <v>578</v>
      </c>
      <c r="C568" s="62">
        <f>IFERROR(VLOOKUP($B568,'P1'!$B:$AQ,2,FALSE),0)</f>
        <v>0</v>
      </c>
      <c r="D568" s="391">
        <f>IFERROR(VLOOKUP($B568,'P1'!$B:$AQ,3,FALSE),0)</f>
        <v>0</v>
      </c>
      <c r="E568" s="377">
        <f>IFERROR(VLOOKUP($B568,'P1'!$B:$AQ,4,FALSE),0)</f>
        <v>0</v>
      </c>
      <c r="F568" s="376">
        <f>IFERROR(VLOOKUP($B568,'P1'!$B:$AQ,5,FALSE),0)</f>
        <v>0</v>
      </c>
      <c r="G568" s="377">
        <f>IFERROR(VLOOKUP($B568,'P1'!$B:$AQ,6,FALSE),0)</f>
        <v>0</v>
      </c>
      <c r="H568" s="378">
        <f>IFERROR(VLOOKUP($B568,'P1'!$B:$AQ,7,FALSE),0)</f>
        <v>0</v>
      </c>
      <c r="I568" s="379">
        <f>IFERROR(VLOOKUP($B568,'P1'!$B:$AQ,8,FALSE),0)</f>
        <v>0</v>
      </c>
      <c r="J568" s="65">
        <f>IFERROR(VLOOKUP($B568,'P1'!$B:$AQ,9,FALSE),0)</f>
        <v>0</v>
      </c>
      <c r="K568" s="392"/>
      <c r="L568" s="68">
        <f t="shared" si="496"/>
        <v>0</v>
      </c>
      <c r="M568" s="393"/>
      <c r="N568" s="393"/>
      <c r="O568" s="66">
        <f t="shared" si="497"/>
        <v>0</v>
      </c>
      <c r="P568" s="26"/>
      <c r="Q568" s="67" cm="1">
        <f t="array" ref="Q568">SUMPRODUCT(('P1'!$M$8:$AV$8=Q$9)*('P1'!$B$11:$B$190=$B568)*('P1'!$M$11:$AV$190*1))</f>
        <v>0</v>
      </c>
      <c r="R568" s="68" cm="1">
        <f t="array" ref="R568">SUMPRODUCT(('P1'!$M$8:$AV$8=R$9)*('P1'!$B$11:$B$190=$B568)*('P1'!$M$11:$AV$190*1))</f>
        <v>0</v>
      </c>
      <c r="S568" s="69" cm="1">
        <f t="array" ref="S568">SUMPRODUCT(('P1'!$M$8:$AV$8=S$9)*('P1'!$B$11:$B$190=$B568)*('P1'!$M$11:$AV$190*1))</f>
        <v>0</v>
      </c>
      <c r="T568" s="67" cm="1">
        <f t="array" ref="T568">SUMPRODUCT(('P1'!$M$8:$AV$8=T$9)*('P1'!$B$11:$B$190=$B568)*('P1'!$M$11:$AV$190*1))</f>
        <v>0</v>
      </c>
      <c r="U568" s="68" cm="1">
        <f t="array" ref="U568">SUMPRODUCT(('P1'!$M$8:$AV$8=U$9)*('P1'!$B$11:$B$190=$B568)*('P1'!$M$11:$AV$190*1))</f>
        <v>0</v>
      </c>
      <c r="V568" s="69" cm="1">
        <f t="array" ref="V568">SUMPRODUCT(('P1'!$M$8:$AV$8=V$9)*('P1'!$B$11:$B$190=$B568)*('P1'!$M$11:$AV$190*1))</f>
        <v>0</v>
      </c>
      <c r="W568" s="67" cm="1">
        <f t="array" ref="W568">SUMPRODUCT(('P1'!$M$8:$AV$8=W$9)*('P1'!$B$11:$B$190=$B568)*('P1'!$M$11:$AV$190*1))</f>
        <v>0</v>
      </c>
      <c r="X568" s="68" cm="1">
        <f t="array" ref="X568">SUMPRODUCT(('P1'!$M$8:$AV$8=X$9)*('P1'!$B$11:$B$190=$B568)*('P1'!$M$11:$AV$190*1))</f>
        <v>0</v>
      </c>
      <c r="Y568" s="69" cm="1">
        <f t="array" ref="Y568">SUMPRODUCT(('P1'!$M$8:$AV$8=Y$9)*('P1'!$B$11:$B$190=$B568)*('P1'!$M$11:$AV$190*1))</f>
        <v>0</v>
      </c>
      <c r="Z568" s="67" cm="1">
        <f t="array" ref="Z568">SUMPRODUCT(('P1'!$M$8:$AV$8=Z$9)*('P1'!$B$11:$B$190=$B568)*('P1'!$M$11:$AV$190*1))</f>
        <v>0</v>
      </c>
      <c r="AA568" s="68" cm="1">
        <f t="array" ref="AA568">SUMPRODUCT(('P1'!$M$8:$AV$8=AA$9)*('P1'!$B$11:$B$190=$B568)*('P1'!$M$11:$AV$190*1))</f>
        <v>0</v>
      </c>
      <c r="AB568" s="69" cm="1">
        <f t="array" ref="AB568">SUMPRODUCT(('P1'!$M$8:$AV$8=AB$9)*('P1'!$B$11:$B$190=$B568)*('P1'!$M$11:$AV$190*1))</f>
        <v>0</v>
      </c>
      <c r="AC568" s="67" cm="1">
        <f t="array" ref="AC568">SUMPRODUCT(('P1'!$M$8:$AV$8=AC$9)*('P1'!$B$11:$B$190=$B568)*('P1'!$M$11:$AV$190*1))</f>
        <v>0</v>
      </c>
      <c r="AD568" s="68" cm="1">
        <f t="array" ref="AD568">SUMPRODUCT(('P1'!$M$8:$AV$8=AD$9)*('P1'!$B$11:$B$190=$B568)*('P1'!$M$11:$AV$190*1))</f>
        <v>0</v>
      </c>
      <c r="AE568" s="69" cm="1">
        <f t="array" ref="AE568">SUMPRODUCT(('P1'!$M$8:$AV$8=AE$9)*('P1'!$B$11:$B$190=$B568)*('P1'!$M$11:$AV$190*1))</f>
        <v>0</v>
      </c>
      <c r="AF568" s="67" cm="1">
        <f t="array" ref="AF568">SUMPRODUCT(('P1'!$M$8:$AV$8=AF$9)*('P1'!$B$11:$B$190=$B568)*('P1'!$M$11:$AV$190*1))</f>
        <v>0</v>
      </c>
      <c r="AG568" s="68" cm="1">
        <f t="array" ref="AG568">SUMPRODUCT(('P1'!$M$8:$AV$8=AG$9)*('P1'!$B$11:$B$190=$B568)*('P1'!$M$11:$AV$190*1))</f>
        <v>0</v>
      </c>
      <c r="AH568" s="69" cm="1">
        <f t="array" ref="AH568">SUMPRODUCT(('P1'!$M$8:$AV$8=AH$9)*('P1'!$B$11:$B$190=$B568)*('P1'!$M$11:$AV$190*1))</f>
        <v>0</v>
      </c>
      <c r="AI568" s="67" cm="1">
        <f t="array" ref="AI568">SUMPRODUCT(('P1'!$M$8:$AV$8=AI$9)*('P1'!$B$11:$B$190=$B568)*('P1'!$M$11:$AV$190*1))</f>
        <v>0</v>
      </c>
      <c r="AJ568" s="68" cm="1">
        <f t="array" ref="AJ568">SUMPRODUCT(('P1'!$M$8:$AV$8=AJ$9)*('P1'!$B$11:$B$190=$B568)*('P1'!$M$11:$AV$190*1))</f>
        <v>0</v>
      </c>
      <c r="AK568" s="69" cm="1">
        <f t="array" ref="AK568">SUMPRODUCT(('P1'!$M$8:$AV$8=AK$9)*('P1'!$B$11:$B$190=$B568)*('P1'!$M$11:$AV$190*1))</f>
        <v>0</v>
      </c>
      <c r="AL568" s="67" cm="1">
        <f t="array" ref="AL568">SUMPRODUCT(('P1'!$M$8:$AV$8=AL$9)*('P1'!$B$11:$B$190=$B568)*('P1'!$M$11:$AV$190*1))</f>
        <v>0</v>
      </c>
      <c r="AM568" s="68" cm="1">
        <f t="array" ref="AM568">SUMPRODUCT(('P1'!$M$8:$AV$8=AM$9)*('P1'!$B$11:$B$190=$B568)*('P1'!$M$11:$AV$190*1))</f>
        <v>0</v>
      </c>
      <c r="AN568" s="69" cm="1">
        <f t="array" ref="AN568">SUMPRODUCT(('P1'!$M$8:$AV$8=AN$9)*('P1'!$B$11:$B$190=$B568)*('P1'!$M$11:$AV$190*1))</f>
        <v>0</v>
      </c>
      <c r="AO568" s="67" cm="1">
        <f t="array" ref="AO568">SUMPRODUCT(('P1'!$M$8:$AV$8=AO$9)*('P1'!$B$11:$B$190=$B568)*('P1'!$M$11:$AV$190*1))</f>
        <v>0</v>
      </c>
      <c r="AP568" s="68" cm="1">
        <f t="array" ref="AP568">SUMPRODUCT(('P1'!$M$8:$AV$8=AP$9)*('P1'!$B$11:$B$190=$B568)*('P1'!$M$11:$AV$190*1))</f>
        <v>0</v>
      </c>
      <c r="AQ568" s="69" cm="1">
        <f t="array" ref="AQ568">SUMPRODUCT(('P1'!$M$8:$AV$8=AQ$9)*('P1'!$B$11:$B$190=$B568)*('P1'!$M$11:$AV$190*1))</f>
        <v>0</v>
      </c>
      <c r="AR568" s="67" cm="1">
        <f t="array" ref="AR568">SUMPRODUCT(('P1'!$M$8:$AV$8=AR$9)*('P1'!$B$11:$B$190=$B568)*('P1'!$M$11:$AV$190*1))</f>
        <v>0</v>
      </c>
      <c r="AS568" s="68" cm="1">
        <f t="array" ref="AS568">SUMPRODUCT(('P1'!$M$8:$AV$8=AS$9)*('P1'!$B$11:$B$190=$B568)*('P1'!$M$11:$AV$190*1))</f>
        <v>0</v>
      </c>
      <c r="AT568" s="69" cm="1">
        <f t="array" ref="AT568">SUMPRODUCT(('P1'!$M$8:$AV$8=AT$9)*('P1'!$B$11:$B$190=$B568)*('P1'!$M$11:$AV$190*1))</f>
        <v>0</v>
      </c>
      <c r="AU568" s="67" cm="1">
        <f t="array" ref="AU568">SUMPRODUCT(('P1'!$M$8:$AV$8=AU$9)*('P1'!$B$11:$B$190=$B568)*('P1'!$M$11:$AV$190*1))</f>
        <v>0</v>
      </c>
      <c r="AV568" s="68" cm="1">
        <f t="array" ref="AV568">SUMPRODUCT(('P1'!$M$8:$AV$8=AV$9)*('P1'!$B$11:$B$190=$B568)*('P1'!$M$11:$AV$190*1))</f>
        <v>0</v>
      </c>
      <c r="AW568" s="69" cm="1">
        <f t="array" ref="AW568">SUMPRODUCT(('P1'!$M$8:$AV$8=AW$9)*('P1'!$B$11:$B$190=$B568)*('P1'!$M$11:$AV$190*1))</f>
        <v>0</v>
      </c>
      <c r="AX568" s="67" cm="1">
        <f t="array" ref="AX568">SUMPRODUCT(('P1'!$M$8:$AV$8=AX$9)*('P1'!$B$11:$B$190=$B568)*('P1'!$M$11:$AV$190*1))</f>
        <v>0</v>
      </c>
      <c r="AY568" s="68" cm="1">
        <f t="array" ref="AY568">SUMPRODUCT(('P1'!$M$8:$AV$8=AY$9)*('P1'!$B$11:$B$190=$B568)*('P1'!$M$11:$AV$190*1))</f>
        <v>0</v>
      </c>
      <c r="AZ568" s="69" cm="1">
        <f t="array" ref="AZ568">SUMPRODUCT(('P1'!$M$8:$AV$8=AZ$9)*('P1'!$B$11:$B$190=$B568)*('P1'!$M$11:$AV$190*1))</f>
        <v>0</v>
      </c>
      <c r="BA568" s="26"/>
      <c r="BB568" s="381"/>
      <c r="BC568" s="382"/>
      <c r="BD568" s="26"/>
      <c r="BE568" s="381">
        <f t="shared" si="492"/>
        <v>0</v>
      </c>
      <c r="BF568" s="383">
        <f t="shared" si="493"/>
        <v>0</v>
      </c>
      <c r="BG568" s="26"/>
      <c r="BH568" s="381">
        <f t="shared" si="494"/>
        <v>0</v>
      </c>
      <c r="BI568" s="383">
        <f t="shared" si="495"/>
        <v>0</v>
      </c>
    </row>
    <row r="569" spans="2:61" ht="14.5" hidden="1" customHeight="1" outlineLevel="1" x14ac:dyDescent="0.35">
      <c r="B569" s="61" t="s">
        <v>579</v>
      </c>
      <c r="C569" s="62">
        <f>IFERROR(VLOOKUP($B569,'P1'!$B:$AQ,2,FALSE),0)</f>
        <v>0</v>
      </c>
      <c r="D569" s="391">
        <f>IFERROR(VLOOKUP($B569,'P1'!$B:$AQ,3,FALSE),0)</f>
        <v>0</v>
      </c>
      <c r="E569" s="377">
        <f>IFERROR(VLOOKUP($B569,'P1'!$B:$AQ,4,FALSE),0)</f>
        <v>0</v>
      </c>
      <c r="F569" s="376">
        <f>IFERROR(VLOOKUP($B569,'P1'!$B:$AQ,5,FALSE),0)</f>
        <v>0</v>
      </c>
      <c r="G569" s="377">
        <f>IFERROR(VLOOKUP($B569,'P1'!$B:$AQ,6,FALSE),0)</f>
        <v>0</v>
      </c>
      <c r="H569" s="378">
        <f>IFERROR(VLOOKUP($B569,'P1'!$B:$AQ,7,FALSE),0)</f>
        <v>0</v>
      </c>
      <c r="I569" s="379">
        <f>IFERROR(VLOOKUP($B569,'P1'!$B:$AQ,8,FALSE),0)</f>
        <v>0</v>
      </c>
      <c r="J569" s="65">
        <f>IFERROR(VLOOKUP($B569,'P1'!$B:$AQ,9,FALSE),0)</f>
        <v>0</v>
      </c>
      <c r="K569" s="392"/>
      <c r="L569" s="68">
        <f t="shared" si="496"/>
        <v>0</v>
      </c>
      <c r="M569" s="393"/>
      <c r="N569" s="393"/>
      <c r="O569" s="66">
        <f t="shared" si="497"/>
        <v>0</v>
      </c>
      <c r="P569" s="26"/>
      <c r="Q569" s="67" cm="1">
        <f t="array" ref="Q569">SUMPRODUCT(('P1'!$M$8:$AV$8=Q$9)*('P1'!$B$11:$B$190=$B569)*('P1'!$M$11:$AV$190*1))</f>
        <v>0</v>
      </c>
      <c r="R569" s="68" cm="1">
        <f t="array" ref="R569">SUMPRODUCT(('P1'!$M$8:$AV$8=R$9)*('P1'!$B$11:$B$190=$B569)*('P1'!$M$11:$AV$190*1))</f>
        <v>0</v>
      </c>
      <c r="S569" s="69" cm="1">
        <f t="array" ref="S569">SUMPRODUCT(('P1'!$M$8:$AV$8=S$9)*('P1'!$B$11:$B$190=$B569)*('P1'!$M$11:$AV$190*1))</f>
        <v>0</v>
      </c>
      <c r="T569" s="67" cm="1">
        <f t="array" ref="T569">SUMPRODUCT(('P1'!$M$8:$AV$8=T$9)*('P1'!$B$11:$B$190=$B569)*('P1'!$M$11:$AV$190*1))</f>
        <v>0</v>
      </c>
      <c r="U569" s="68" cm="1">
        <f t="array" ref="U569">SUMPRODUCT(('P1'!$M$8:$AV$8=U$9)*('P1'!$B$11:$B$190=$B569)*('P1'!$M$11:$AV$190*1))</f>
        <v>0</v>
      </c>
      <c r="V569" s="69" cm="1">
        <f t="array" ref="V569">SUMPRODUCT(('P1'!$M$8:$AV$8=V$9)*('P1'!$B$11:$B$190=$B569)*('P1'!$M$11:$AV$190*1))</f>
        <v>0</v>
      </c>
      <c r="W569" s="67" cm="1">
        <f t="array" ref="W569">SUMPRODUCT(('P1'!$M$8:$AV$8=W$9)*('P1'!$B$11:$B$190=$B569)*('P1'!$M$11:$AV$190*1))</f>
        <v>0</v>
      </c>
      <c r="X569" s="68" cm="1">
        <f t="array" ref="X569">SUMPRODUCT(('P1'!$M$8:$AV$8=X$9)*('P1'!$B$11:$B$190=$B569)*('P1'!$M$11:$AV$190*1))</f>
        <v>0</v>
      </c>
      <c r="Y569" s="69" cm="1">
        <f t="array" ref="Y569">SUMPRODUCT(('P1'!$M$8:$AV$8=Y$9)*('P1'!$B$11:$B$190=$B569)*('P1'!$M$11:$AV$190*1))</f>
        <v>0</v>
      </c>
      <c r="Z569" s="67" cm="1">
        <f t="array" ref="Z569">SUMPRODUCT(('P1'!$M$8:$AV$8=Z$9)*('P1'!$B$11:$B$190=$B569)*('P1'!$M$11:$AV$190*1))</f>
        <v>0</v>
      </c>
      <c r="AA569" s="68" cm="1">
        <f t="array" ref="AA569">SUMPRODUCT(('P1'!$M$8:$AV$8=AA$9)*('P1'!$B$11:$B$190=$B569)*('P1'!$M$11:$AV$190*1))</f>
        <v>0</v>
      </c>
      <c r="AB569" s="69" cm="1">
        <f t="array" ref="AB569">SUMPRODUCT(('P1'!$M$8:$AV$8=AB$9)*('P1'!$B$11:$B$190=$B569)*('P1'!$M$11:$AV$190*1))</f>
        <v>0</v>
      </c>
      <c r="AC569" s="67" cm="1">
        <f t="array" ref="AC569">SUMPRODUCT(('P1'!$M$8:$AV$8=AC$9)*('P1'!$B$11:$B$190=$B569)*('P1'!$M$11:$AV$190*1))</f>
        <v>0</v>
      </c>
      <c r="AD569" s="68" cm="1">
        <f t="array" ref="AD569">SUMPRODUCT(('P1'!$M$8:$AV$8=AD$9)*('P1'!$B$11:$B$190=$B569)*('P1'!$M$11:$AV$190*1))</f>
        <v>0</v>
      </c>
      <c r="AE569" s="69" cm="1">
        <f t="array" ref="AE569">SUMPRODUCT(('P1'!$M$8:$AV$8=AE$9)*('P1'!$B$11:$B$190=$B569)*('P1'!$M$11:$AV$190*1))</f>
        <v>0</v>
      </c>
      <c r="AF569" s="67" cm="1">
        <f t="array" ref="AF569">SUMPRODUCT(('P1'!$M$8:$AV$8=AF$9)*('P1'!$B$11:$B$190=$B569)*('P1'!$M$11:$AV$190*1))</f>
        <v>0</v>
      </c>
      <c r="AG569" s="68" cm="1">
        <f t="array" ref="AG569">SUMPRODUCT(('P1'!$M$8:$AV$8=AG$9)*('P1'!$B$11:$B$190=$B569)*('P1'!$M$11:$AV$190*1))</f>
        <v>0</v>
      </c>
      <c r="AH569" s="69" cm="1">
        <f t="array" ref="AH569">SUMPRODUCT(('P1'!$M$8:$AV$8=AH$9)*('P1'!$B$11:$B$190=$B569)*('P1'!$M$11:$AV$190*1))</f>
        <v>0</v>
      </c>
      <c r="AI569" s="67" cm="1">
        <f t="array" ref="AI569">SUMPRODUCT(('P1'!$M$8:$AV$8=AI$9)*('P1'!$B$11:$B$190=$B569)*('P1'!$M$11:$AV$190*1))</f>
        <v>0</v>
      </c>
      <c r="AJ569" s="68" cm="1">
        <f t="array" ref="AJ569">SUMPRODUCT(('P1'!$M$8:$AV$8=AJ$9)*('P1'!$B$11:$B$190=$B569)*('P1'!$M$11:$AV$190*1))</f>
        <v>0</v>
      </c>
      <c r="AK569" s="69" cm="1">
        <f t="array" ref="AK569">SUMPRODUCT(('P1'!$M$8:$AV$8=AK$9)*('P1'!$B$11:$B$190=$B569)*('P1'!$M$11:$AV$190*1))</f>
        <v>0</v>
      </c>
      <c r="AL569" s="67" cm="1">
        <f t="array" ref="AL569">SUMPRODUCT(('P1'!$M$8:$AV$8=AL$9)*('P1'!$B$11:$B$190=$B569)*('P1'!$M$11:$AV$190*1))</f>
        <v>0</v>
      </c>
      <c r="AM569" s="68" cm="1">
        <f t="array" ref="AM569">SUMPRODUCT(('P1'!$M$8:$AV$8=AM$9)*('P1'!$B$11:$B$190=$B569)*('P1'!$M$11:$AV$190*1))</f>
        <v>0</v>
      </c>
      <c r="AN569" s="69" cm="1">
        <f t="array" ref="AN569">SUMPRODUCT(('P1'!$M$8:$AV$8=AN$9)*('P1'!$B$11:$B$190=$B569)*('P1'!$M$11:$AV$190*1))</f>
        <v>0</v>
      </c>
      <c r="AO569" s="67" cm="1">
        <f t="array" ref="AO569">SUMPRODUCT(('P1'!$M$8:$AV$8=AO$9)*('P1'!$B$11:$B$190=$B569)*('P1'!$M$11:$AV$190*1))</f>
        <v>0</v>
      </c>
      <c r="AP569" s="68" cm="1">
        <f t="array" ref="AP569">SUMPRODUCT(('P1'!$M$8:$AV$8=AP$9)*('P1'!$B$11:$B$190=$B569)*('P1'!$M$11:$AV$190*1))</f>
        <v>0</v>
      </c>
      <c r="AQ569" s="69" cm="1">
        <f t="array" ref="AQ569">SUMPRODUCT(('P1'!$M$8:$AV$8=AQ$9)*('P1'!$B$11:$B$190=$B569)*('P1'!$M$11:$AV$190*1))</f>
        <v>0</v>
      </c>
      <c r="AR569" s="67" cm="1">
        <f t="array" ref="AR569">SUMPRODUCT(('P1'!$M$8:$AV$8=AR$9)*('P1'!$B$11:$B$190=$B569)*('P1'!$M$11:$AV$190*1))</f>
        <v>0</v>
      </c>
      <c r="AS569" s="68" cm="1">
        <f t="array" ref="AS569">SUMPRODUCT(('P1'!$M$8:$AV$8=AS$9)*('P1'!$B$11:$B$190=$B569)*('P1'!$M$11:$AV$190*1))</f>
        <v>0</v>
      </c>
      <c r="AT569" s="69" cm="1">
        <f t="array" ref="AT569">SUMPRODUCT(('P1'!$M$8:$AV$8=AT$9)*('P1'!$B$11:$B$190=$B569)*('P1'!$M$11:$AV$190*1))</f>
        <v>0</v>
      </c>
      <c r="AU569" s="67" cm="1">
        <f t="array" ref="AU569">SUMPRODUCT(('P1'!$M$8:$AV$8=AU$9)*('P1'!$B$11:$B$190=$B569)*('P1'!$M$11:$AV$190*1))</f>
        <v>0</v>
      </c>
      <c r="AV569" s="68" cm="1">
        <f t="array" ref="AV569">SUMPRODUCT(('P1'!$M$8:$AV$8=AV$9)*('P1'!$B$11:$B$190=$B569)*('P1'!$M$11:$AV$190*1))</f>
        <v>0</v>
      </c>
      <c r="AW569" s="69" cm="1">
        <f t="array" ref="AW569">SUMPRODUCT(('P1'!$M$8:$AV$8=AW$9)*('P1'!$B$11:$B$190=$B569)*('P1'!$M$11:$AV$190*1))</f>
        <v>0</v>
      </c>
      <c r="AX569" s="67" cm="1">
        <f t="array" ref="AX569">SUMPRODUCT(('P1'!$M$8:$AV$8=AX$9)*('P1'!$B$11:$B$190=$B569)*('P1'!$M$11:$AV$190*1))</f>
        <v>0</v>
      </c>
      <c r="AY569" s="68" cm="1">
        <f t="array" ref="AY569">SUMPRODUCT(('P1'!$M$8:$AV$8=AY$9)*('P1'!$B$11:$B$190=$B569)*('P1'!$M$11:$AV$190*1))</f>
        <v>0</v>
      </c>
      <c r="AZ569" s="69" cm="1">
        <f t="array" ref="AZ569">SUMPRODUCT(('P1'!$M$8:$AV$8=AZ$9)*('P1'!$B$11:$B$190=$B569)*('P1'!$M$11:$AV$190*1))</f>
        <v>0</v>
      </c>
      <c r="BA569" s="26"/>
      <c r="BB569" s="381"/>
      <c r="BC569" s="382"/>
      <c r="BD569" s="26"/>
      <c r="BE569" s="381">
        <f t="shared" si="492"/>
        <v>0</v>
      </c>
      <c r="BF569" s="383">
        <f t="shared" si="493"/>
        <v>0</v>
      </c>
      <c r="BG569" s="26"/>
      <c r="BH569" s="381">
        <f t="shared" si="494"/>
        <v>0</v>
      </c>
      <c r="BI569" s="383">
        <f t="shared" si="495"/>
        <v>0</v>
      </c>
    </row>
    <row r="570" spans="2:61" ht="14.5" hidden="1" customHeight="1" outlineLevel="1" x14ac:dyDescent="0.35">
      <c r="B570" s="61" t="s">
        <v>580</v>
      </c>
      <c r="C570" s="62">
        <f>IFERROR(VLOOKUP($B570,'P1'!$B:$AQ,2,FALSE),0)</f>
        <v>0</v>
      </c>
      <c r="D570" s="391">
        <f>IFERROR(VLOOKUP($B570,'P1'!$B:$AQ,3,FALSE),0)</f>
        <v>0</v>
      </c>
      <c r="E570" s="377">
        <f>IFERROR(VLOOKUP($B570,'P1'!$B:$AQ,4,FALSE),0)</f>
        <v>0</v>
      </c>
      <c r="F570" s="376">
        <f>IFERROR(VLOOKUP($B570,'P1'!$B:$AQ,5,FALSE),0)</f>
        <v>0</v>
      </c>
      <c r="G570" s="377">
        <f>IFERROR(VLOOKUP($B570,'P1'!$B:$AQ,6,FALSE),0)</f>
        <v>0</v>
      </c>
      <c r="H570" s="378">
        <f>IFERROR(VLOOKUP($B570,'P1'!$B:$AQ,7,FALSE),0)</f>
        <v>0</v>
      </c>
      <c r="I570" s="379">
        <f>IFERROR(VLOOKUP($B570,'P1'!$B:$AQ,8,FALSE),0)</f>
        <v>0</v>
      </c>
      <c r="J570" s="65">
        <f>IFERROR(VLOOKUP($B570,'P1'!$B:$AQ,9,FALSE),0)</f>
        <v>0</v>
      </c>
      <c r="K570" s="392"/>
      <c r="L570" s="68">
        <f t="shared" si="496"/>
        <v>0</v>
      </c>
      <c r="M570" s="393"/>
      <c r="N570" s="393"/>
      <c r="O570" s="66">
        <f t="shared" si="497"/>
        <v>0</v>
      </c>
      <c r="P570" s="26"/>
      <c r="Q570" s="67" cm="1">
        <f t="array" ref="Q570">SUMPRODUCT(('P1'!$M$8:$AV$8=Q$9)*('P1'!$B$11:$B$190=$B570)*('P1'!$M$11:$AV$190*1))</f>
        <v>0</v>
      </c>
      <c r="R570" s="68" cm="1">
        <f t="array" ref="R570">SUMPRODUCT(('P1'!$M$8:$AV$8=R$9)*('P1'!$B$11:$B$190=$B570)*('P1'!$M$11:$AV$190*1))</f>
        <v>0</v>
      </c>
      <c r="S570" s="69" cm="1">
        <f t="array" ref="S570">SUMPRODUCT(('P1'!$M$8:$AV$8=S$9)*('P1'!$B$11:$B$190=$B570)*('P1'!$M$11:$AV$190*1))</f>
        <v>0</v>
      </c>
      <c r="T570" s="67" cm="1">
        <f t="array" ref="T570">SUMPRODUCT(('P1'!$M$8:$AV$8=T$9)*('P1'!$B$11:$B$190=$B570)*('P1'!$M$11:$AV$190*1))</f>
        <v>0</v>
      </c>
      <c r="U570" s="68" cm="1">
        <f t="array" ref="U570">SUMPRODUCT(('P1'!$M$8:$AV$8=U$9)*('P1'!$B$11:$B$190=$B570)*('P1'!$M$11:$AV$190*1))</f>
        <v>0</v>
      </c>
      <c r="V570" s="69" cm="1">
        <f t="array" ref="V570">SUMPRODUCT(('P1'!$M$8:$AV$8=V$9)*('P1'!$B$11:$B$190=$B570)*('P1'!$M$11:$AV$190*1))</f>
        <v>0</v>
      </c>
      <c r="W570" s="67" cm="1">
        <f t="array" ref="W570">SUMPRODUCT(('P1'!$M$8:$AV$8=W$9)*('P1'!$B$11:$B$190=$B570)*('P1'!$M$11:$AV$190*1))</f>
        <v>0</v>
      </c>
      <c r="X570" s="68" cm="1">
        <f t="array" ref="X570">SUMPRODUCT(('P1'!$M$8:$AV$8=X$9)*('P1'!$B$11:$B$190=$B570)*('P1'!$M$11:$AV$190*1))</f>
        <v>0</v>
      </c>
      <c r="Y570" s="69" cm="1">
        <f t="array" ref="Y570">SUMPRODUCT(('P1'!$M$8:$AV$8=Y$9)*('P1'!$B$11:$B$190=$B570)*('P1'!$M$11:$AV$190*1))</f>
        <v>0</v>
      </c>
      <c r="Z570" s="67" cm="1">
        <f t="array" ref="Z570">SUMPRODUCT(('P1'!$M$8:$AV$8=Z$9)*('P1'!$B$11:$B$190=$B570)*('P1'!$M$11:$AV$190*1))</f>
        <v>0</v>
      </c>
      <c r="AA570" s="68" cm="1">
        <f t="array" ref="AA570">SUMPRODUCT(('P1'!$M$8:$AV$8=AA$9)*('P1'!$B$11:$B$190=$B570)*('P1'!$M$11:$AV$190*1))</f>
        <v>0</v>
      </c>
      <c r="AB570" s="69" cm="1">
        <f t="array" ref="AB570">SUMPRODUCT(('P1'!$M$8:$AV$8=AB$9)*('P1'!$B$11:$B$190=$B570)*('P1'!$M$11:$AV$190*1))</f>
        <v>0</v>
      </c>
      <c r="AC570" s="67" cm="1">
        <f t="array" ref="AC570">SUMPRODUCT(('P1'!$M$8:$AV$8=AC$9)*('P1'!$B$11:$B$190=$B570)*('P1'!$M$11:$AV$190*1))</f>
        <v>0</v>
      </c>
      <c r="AD570" s="68" cm="1">
        <f t="array" ref="AD570">SUMPRODUCT(('P1'!$M$8:$AV$8=AD$9)*('P1'!$B$11:$B$190=$B570)*('P1'!$M$11:$AV$190*1))</f>
        <v>0</v>
      </c>
      <c r="AE570" s="69" cm="1">
        <f t="array" ref="AE570">SUMPRODUCT(('P1'!$M$8:$AV$8=AE$9)*('P1'!$B$11:$B$190=$B570)*('P1'!$M$11:$AV$190*1))</f>
        <v>0</v>
      </c>
      <c r="AF570" s="67" cm="1">
        <f t="array" ref="AF570">SUMPRODUCT(('P1'!$M$8:$AV$8=AF$9)*('P1'!$B$11:$B$190=$B570)*('P1'!$M$11:$AV$190*1))</f>
        <v>0</v>
      </c>
      <c r="AG570" s="68" cm="1">
        <f t="array" ref="AG570">SUMPRODUCT(('P1'!$M$8:$AV$8=AG$9)*('P1'!$B$11:$B$190=$B570)*('P1'!$M$11:$AV$190*1))</f>
        <v>0</v>
      </c>
      <c r="AH570" s="69" cm="1">
        <f t="array" ref="AH570">SUMPRODUCT(('P1'!$M$8:$AV$8=AH$9)*('P1'!$B$11:$B$190=$B570)*('P1'!$M$11:$AV$190*1))</f>
        <v>0</v>
      </c>
      <c r="AI570" s="67" cm="1">
        <f t="array" ref="AI570">SUMPRODUCT(('P1'!$M$8:$AV$8=AI$9)*('P1'!$B$11:$B$190=$B570)*('P1'!$M$11:$AV$190*1))</f>
        <v>0</v>
      </c>
      <c r="AJ570" s="68" cm="1">
        <f t="array" ref="AJ570">SUMPRODUCT(('P1'!$M$8:$AV$8=AJ$9)*('P1'!$B$11:$B$190=$B570)*('P1'!$M$11:$AV$190*1))</f>
        <v>0</v>
      </c>
      <c r="AK570" s="69" cm="1">
        <f t="array" ref="AK570">SUMPRODUCT(('P1'!$M$8:$AV$8=AK$9)*('P1'!$B$11:$B$190=$B570)*('P1'!$M$11:$AV$190*1))</f>
        <v>0</v>
      </c>
      <c r="AL570" s="67" cm="1">
        <f t="array" ref="AL570">SUMPRODUCT(('P1'!$M$8:$AV$8=AL$9)*('P1'!$B$11:$B$190=$B570)*('P1'!$M$11:$AV$190*1))</f>
        <v>0</v>
      </c>
      <c r="AM570" s="68" cm="1">
        <f t="array" ref="AM570">SUMPRODUCT(('P1'!$M$8:$AV$8=AM$9)*('P1'!$B$11:$B$190=$B570)*('P1'!$M$11:$AV$190*1))</f>
        <v>0</v>
      </c>
      <c r="AN570" s="69" cm="1">
        <f t="array" ref="AN570">SUMPRODUCT(('P1'!$M$8:$AV$8=AN$9)*('P1'!$B$11:$B$190=$B570)*('P1'!$M$11:$AV$190*1))</f>
        <v>0</v>
      </c>
      <c r="AO570" s="67" cm="1">
        <f t="array" ref="AO570">SUMPRODUCT(('P1'!$M$8:$AV$8=AO$9)*('P1'!$B$11:$B$190=$B570)*('P1'!$M$11:$AV$190*1))</f>
        <v>0</v>
      </c>
      <c r="AP570" s="68" cm="1">
        <f t="array" ref="AP570">SUMPRODUCT(('P1'!$M$8:$AV$8=AP$9)*('P1'!$B$11:$B$190=$B570)*('P1'!$M$11:$AV$190*1))</f>
        <v>0</v>
      </c>
      <c r="AQ570" s="69" cm="1">
        <f t="array" ref="AQ570">SUMPRODUCT(('P1'!$M$8:$AV$8=AQ$9)*('P1'!$B$11:$B$190=$B570)*('P1'!$M$11:$AV$190*1))</f>
        <v>0</v>
      </c>
      <c r="AR570" s="67" cm="1">
        <f t="array" ref="AR570">SUMPRODUCT(('P1'!$M$8:$AV$8=AR$9)*('P1'!$B$11:$B$190=$B570)*('P1'!$M$11:$AV$190*1))</f>
        <v>0</v>
      </c>
      <c r="AS570" s="68" cm="1">
        <f t="array" ref="AS570">SUMPRODUCT(('P1'!$M$8:$AV$8=AS$9)*('P1'!$B$11:$B$190=$B570)*('P1'!$M$11:$AV$190*1))</f>
        <v>0</v>
      </c>
      <c r="AT570" s="69" cm="1">
        <f t="array" ref="AT570">SUMPRODUCT(('P1'!$M$8:$AV$8=AT$9)*('P1'!$B$11:$B$190=$B570)*('P1'!$M$11:$AV$190*1))</f>
        <v>0</v>
      </c>
      <c r="AU570" s="67" cm="1">
        <f t="array" ref="AU570">SUMPRODUCT(('P1'!$M$8:$AV$8=AU$9)*('P1'!$B$11:$B$190=$B570)*('P1'!$M$11:$AV$190*1))</f>
        <v>0</v>
      </c>
      <c r="AV570" s="68" cm="1">
        <f t="array" ref="AV570">SUMPRODUCT(('P1'!$M$8:$AV$8=AV$9)*('P1'!$B$11:$B$190=$B570)*('P1'!$M$11:$AV$190*1))</f>
        <v>0</v>
      </c>
      <c r="AW570" s="69" cm="1">
        <f t="array" ref="AW570">SUMPRODUCT(('P1'!$M$8:$AV$8=AW$9)*('P1'!$B$11:$B$190=$B570)*('P1'!$M$11:$AV$190*1))</f>
        <v>0</v>
      </c>
      <c r="AX570" s="67" cm="1">
        <f t="array" ref="AX570">SUMPRODUCT(('P1'!$M$8:$AV$8=AX$9)*('P1'!$B$11:$B$190=$B570)*('P1'!$M$11:$AV$190*1))</f>
        <v>0</v>
      </c>
      <c r="AY570" s="68" cm="1">
        <f t="array" ref="AY570">SUMPRODUCT(('P1'!$M$8:$AV$8=AY$9)*('P1'!$B$11:$B$190=$B570)*('P1'!$M$11:$AV$190*1))</f>
        <v>0</v>
      </c>
      <c r="AZ570" s="69" cm="1">
        <f t="array" ref="AZ570">SUMPRODUCT(('P1'!$M$8:$AV$8=AZ$9)*('P1'!$B$11:$B$190=$B570)*('P1'!$M$11:$AV$190*1))</f>
        <v>0</v>
      </c>
      <c r="BA570" s="26"/>
      <c r="BB570" s="381"/>
      <c r="BC570" s="382"/>
      <c r="BD570" s="26"/>
      <c r="BE570" s="381">
        <f t="shared" si="492"/>
        <v>0</v>
      </c>
      <c r="BF570" s="383">
        <f t="shared" si="493"/>
        <v>0</v>
      </c>
      <c r="BG570" s="26"/>
      <c r="BH570" s="381">
        <f t="shared" si="494"/>
        <v>0</v>
      </c>
      <c r="BI570" s="383">
        <f t="shared" si="495"/>
        <v>0</v>
      </c>
    </row>
    <row r="571" spans="2:61" ht="14.5" hidden="1" customHeight="1" outlineLevel="1" x14ac:dyDescent="0.35">
      <c r="B571" s="61" t="s">
        <v>581</v>
      </c>
      <c r="C571" s="62">
        <f>IFERROR(VLOOKUP($B571,'P1'!$B:$AQ,2,FALSE),0)</f>
        <v>0</v>
      </c>
      <c r="D571" s="391">
        <f>IFERROR(VLOOKUP($B571,'P1'!$B:$AQ,3,FALSE),0)</f>
        <v>0</v>
      </c>
      <c r="E571" s="377">
        <f>IFERROR(VLOOKUP($B571,'P1'!$B:$AQ,4,FALSE),0)</f>
        <v>0</v>
      </c>
      <c r="F571" s="376">
        <f>IFERROR(VLOOKUP($B571,'P1'!$B:$AQ,5,FALSE),0)</f>
        <v>0</v>
      </c>
      <c r="G571" s="377">
        <f>IFERROR(VLOOKUP($B571,'P1'!$B:$AQ,6,FALSE),0)</f>
        <v>0</v>
      </c>
      <c r="H571" s="378">
        <f>IFERROR(VLOOKUP($B571,'P1'!$B:$AQ,7,FALSE),0)</f>
        <v>0</v>
      </c>
      <c r="I571" s="379">
        <f>IFERROR(VLOOKUP($B571,'P1'!$B:$AQ,8,FALSE),0)</f>
        <v>0</v>
      </c>
      <c r="J571" s="65">
        <f>IFERROR(VLOOKUP($B571,'P1'!$B:$AQ,9,FALSE),0)</f>
        <v>0</v>
      </c>
      <c r="K571" s="392"/>
      <c r="L571" s="68">
        <f t="shared" si="496"/>
        <v>0</v>
      </c>
      <c r="M571" s="393"/>
      <c r="N571" s="393"/>
      <c r="O571" s="66">
        <f t="shared" si="497"/>
        <v>0</v>
      </c>
      <c r="P571" s="26"/>
      <c r="Q571" s="67" cm="1">
        <f t="array" ref="Q571">SUMPRODUCT(('P1'!$M$8:$AV$8=Q$9)*('P1'!$B$11:$B$190=$B571)*('P1'!$M$11:$AV$190*1))</f>
        <v>0</v>
      </c>
      <c r="R571" s="68" cm="1">
        <f t="array" ref="R571">SUMPRODUCT(('P1'!$M$8:$AV$8=R$9)*('P1'!$B$11:$B$190=$B571)*('P1'!$M$11:$AV$190*1))</f>
        <v>0</v>
      </c>
      <c r="S571" s="69" cm="1">
        <f t="array" ref="S571">SUMPRODUCT(('P1'!$M$8:$AV$8=S$9)*('P1'!$B$11:$B$190=$B571)*('P1'!$M$11:$AV$190*1))</f>
        <v>0</v>
      </c>
      <c r="T571" s="67" cm="1">
        <f t="array" ref="T571">SUMPRODUCT(('P1'!$M$8:$AV$8=T$9)*('P1'!$B$11:$B$190=$B571)*('P1'!$M$11:$AV$190*1))</f>
        <v>0</v>
      </c>
      <c r="U571" s="68" cm="1">
        <f t="array" ref="U571">SUMPRODUCT(('P1'!$M$8:$AV$8=U$9)*('P1'!$B$11:$B$190=$B571)*('P1'!$M$11:$AV$190*1))</f>
        <v>0</v>
      </c>
      <c r="V571" s="69" cm="1">
        <f t="array" ref="V571">SUMPRODUCT(('P1'!$M$8:$AV$8=V$9)*('P1'!$B$11:$B$190=$B571)*('P1'!$M$11:$AV$190*1))</f>
        <v>0</v>
      </c>
      <c r="W571" s="67" cm="1">
        <f t="array" ref="W571">SUMPRODUCT(('P1'!$M$8:$AV$8=W$9)*('P1'!$B$11:$B$190=$B571)*('P1'!$M$11:$AV$190*1))</f>
        <v>0</v>
      </c>
      <c r="X571" s="68" cm="1">
        <f t="array" ref="X571">SUMPRODUCT(('P1'!$M$8:$AV$8=X$9)*('P1'!$B$11:$B$190=$B571)*('P1'!$M$11:$AV$190*1))</f>
        <v>0</v>
      </c>
      <c r="Y571" s="69" cm="1">
        <f t="array" ref="Y571">SUMPRODUCT(('P1'!$M$8:$AV$8=Y$9)*('P1'!$B$11:$B$190=$B571)*('P1'!$M$11:$AV$190*1))</f>
        <v>0</v>
      </c>
      <c r="Z571" s="67" cm="1">
        <f t="array" ref="Z571">SUMPRODUCT(('P1'!$M$8:$AV$8=Z$9)*('P1'!$B$11:$B$190=$B571)*('P1'!$M$11:$AV$190*1))</f>
        <v>0</v>
      </c>
      <c r="AA571" s="68" cm="1">
        <f t="array" ref="AA571">SUMPRODUCT(('P1'!$M$8:$AV$8=AA$9)*('P1'!$B$11:$B$190=$B571)*('P1'!$M$11:$AV$190*1))</f>
        <v>0</v>
      </c>
      <c r="AB571" s="69" cm="1">
        <f t="array" ref="AB571">SUMPRODUCT(('P1'!$M$8:$AV$8=AB$9)*('P1'!$B$11:$B$190=$B571)*('P1'!$M$11:$AV$190*1))</f>
        <v>0</v>
      </c>
      <c r="AC571" s="67" cm="1">
        <f t="array" ref="AC571">SUMPRODUCT(('P1'!$M$8:$AV$8=AC$9)*('P1'!$B$11:$B$190=$B571)*('P1'!$M$11:$AV$190*1))</f>
        <v>0</v>
      </c>
      <c r="AD571" s="68" cm="1">
        <f t="array" ref="AD571">SUMPRODUCT(('P1'!$M$8:$AV$8=AD$9)*('P1'!$B$11:$B$190=$B571)*('P1'!$M$11:$AV$190*1))</f>
        <v>0</v>
      </c>
      <c r="AE571" s="69" cm="1">
        <f t="array" ref="AE571">SUMPRODUCT(('P1'!$M$8:$AV$8=AE$9)*('P1'!$B$11:$B$190=$B571)*('P1'!$M$11:$AV$190*1))</f>
        <v>0</v>
      </c>
      <c r="AF571" s="67" cm="1">
        <f t="array" ref="AF571">SUMPRODUCT(('P1'!$M$8:$AV$8=AF$9)*('P1'!$B$11:$B$190=$B571)*('P1'!$M$11:$AV$190*1))</f>
        <v>0</v>
      </c>
      <c r="AG571" s="68" cm="1">
        <f t="array" ref="AG571">SUMPRODUCT(('P1'!$M$8:$AV$8=AG$9)*('P1'!$B$11:$B$190=$B571)*('P1'!$M$11:$AV$190*1))</f>
        <v>0</v>
      </c>
      <c r="AH571" s="69" cm="1">
        <f t="array" ref="AH571">SUMPRODUCT(('P1'!$M$8:$AV$8=AH$9)*('P1'!$B$11:$B$190=$B571)*('P1'!$M$11:$AV$190*1))</f>
        <v>0</v>
      </c>
      <c r="AI571" s="67" cm="1">
        <f t="array" ref="AI571">SUMPRODUCT(('P1'!$M$8:$AV$8=AI$9)*('P1'!$B$11:$B$190=$B571)*('P1'!$M$11:$AV$190*1))</f>
        <v>0</v>
      </c>
      <c r="AJ571" s="68" cm="1">
        <f t="array" ref="AJ571">SUMPRODUCT(('P1'!$M$8:$AV$8=AJ$9)*('P1'!$B$11:$B$190=$B571)*('P1'!$M$11:$AV$190*1))</f>
        <v>0</v>
      </c>
      <c r="AK571" s="69" cm="1">
        <f t="array" ref="AK571">SUMPRODUCT(('P1'!$M$8:$AV$8=AK$9)*('P1'!$B$11:$B$190=$B571)*('P1'!$M$11:$AV$190*1))</f>
        <v>0</v>
      </c>
      <c r="AL571" s="67" cm="1">
        <f t="array" ref="AL571">SUMPRODUCT(('P1'!$M$8:$AV$8=AL$9)*('P1'!$B$11:$B$190=$B571)*('P1'!$M$11:$AV$190*1))</f>
        <v>0</v>
      </c>
      <c r="AM571" s="68" cm="1">
        <f t="array" ref="AM571">SUMPRODUCT(('P1'!$M$8:$AV$8=AM$9)*('P1'!$B$11:$B$190=$B571)*('P1'!$M$11:$AV$190*1))</f>
        <v>0</v>
      </c>
      <c r="AN571" s="69" cm="1">
        <f t="array" ref="AN571">SUMPRODUCT(('P1'!$M$8:$AV$8=AN$9)*('P1'!$B$11:$B$190=$B571)*('P1'!$M$11:$AV$190*1))</f>
        <v>0</v>
      </c>
      <c r="AO571" s="67" cm="1">
        <f t="array" ref="AO571">SUMPRODUCT(('P1'!$M$8:$AV$8=AO$9)*('P1'!$B$11:$B$190=$B571)*('P1'!$M$11:$AV$190*1))</f>
        <v>0</v>
      </c>
      <c r="AP571" s="68" cm="1">
        <f t="array" ref="AP571">SUMPRODUCT(('P1'!$M$8:$AV$8=AP$9)*('P1'!$B$11:$B$190=$B571)*('P1'!$M$11:$AV$190*1))</f>
        <v>0</v>
      </c>
      <c r="AQ571" s="69" cm="1">
        <f t="array" ref="AQ571">SUMPRODUCT(('P1'!$M$8:$AV$8=AQ$9)*('P1'!$B$11:$B$190=$B571)*('P1'!$M$11:$AV$190*1))</f>
        <v>0</v>
      </c>
      <c r="AR571" s="67" cm="1">
        <f t="array" ref="AR571">SUMPRODUCT(('P1'!$M$8:$AV$8=AR$9)*('P1'!$B$11:$B$190=$B571)*('P1'!$M$11:$AV$190*1))</f>
        <v>0</v>
      </c>
      <c r="AS571" s="68" cm="1">
        <f t="array" ref="AS571">SUMPRODUCT(('P1'!$M$8:$AV$8=AS$9)*('P1'!$B$11:$B$190=$B571)*('P1'!$M$11:$AV$190*1))</f>
        <v>0</v>
      </c>
      <c r="AT571" s="69" cm="1">
        <f t="array" ref="AT571">SUMPRODUCT(('P1'!$M$8:$AV$8=AT$9)*('P1'!$B$11:$B$190=$B571)*('P1'!$M$11:$AV$190*1))</f>
        <v>0</v>
      </c>
      <c r="AU571" s="67" cm="1">
        <f t="array" ref="AU571">SUMPRODUCT(('P1'!$M$8:$AV$8=AU$9)*('P1'!$B$11:$B$190=$B571)*('P1'!$M$11:$AV$190*1))</f>
        <v>0</v>
      </c>
      <c r="AV571" s="68" cm="1">
        <f t="array" ref="AV571">SUMPRODUCT(('P1'!$M$8:$AV$8=AV$9)*('P1'!$B$11:$B$190=$B571)*('P1'!$M$11:$AV$190*1))</f>
        <v>0</v>
      </c>
      <c r="AW571" s="69" cm="1">
        <f t="array" ref="AW571">SUMPRODUCT(('P1'!$M$8:$AV$8=AW$9)*('P1'!$B$11:$B$190=$B571)*('P1'!$M$11:$AV$190*1))</f>
        <v>0</v>
      </c>
      <c r="AX571" s="67" cm="1">
        <f t="array" ref="AX571">SUMPRODUCT(('P1'!$M$8:$AV$8=AX$9)*('P1'!$B$11:$B$190=$B571)*('P1'!$M$11:$AV$190*1))</f>
        <v>0</v>
      </c>
      <c r="AY571" s="68" cm="1">
        <f t="array" ref="AY571">SUMPRODUCT(('P1'!$M$8:$AV$8=AY$9)*('P1'!$B$11:$B$190=$B571)*('P1'!$M$11:$AV$190*1))</f>
        <v>0</v>
      </c>
      <c r="AZ571" s="69" cm="1">
        <f t="array" ref="AZ571">SUMPRODUCT(('P1'!$M$8:$AV$8=AZ$9)*('P1'!$B$11:$B$190=$B571)*('P1'!$M$11:$AV$190*1))</f>
        <v>0</v>
      </c>
      <c r="BA571" s="26"/>
      <c r="BB571" s="381"/>
      <c r="BC571" s="382"/>
      <c r="BD571" s="26"/>
      <c r="BE571" s="381">
        <f t="shared" si="492"/>
        <v>0</v>
      </c>
      <c r="BF571" s="383">
        <f t="shared" si="493"/>
        <v>0</v>
      </c>
      <c r="BG571" s="26"/>
      <c r="BH571" s="381">
        <f t="shared" si="494"/>
        <v>0</v>
      </c>
      <c r="BI571" s="383">
        <f t="shared" si="495"/>
        <v>0</v>
      </c>
    </row>
    <row r="572" spans="2:61" ht="14.5" hidden="1" customHeight="1" outlineLevel="1" x14ac:dyDescent="0.35">
      <c r="B572" s="61" t="s">
        <v>582</v>
      </c>
      <c r="C572" s="62">
        <f>IFERROR(VLOOKUP($B572,'P1'!$B:$AQ,2,FALSE),0)</f>
        <v>0</v>
      </c>
      <c r="D572" s="391">
        <f>IFERROR(VLOOKUP($B572,'P1'!$B:$AQ,3,FALSE),0)</f>
        <v>0</v>
      </c>
      <c r="E572" s="377">
        <f>IFERROR(VLOOKUP($B572,'P1'!$B:$AQ,4,FALSE),0)</f>
        <v>0</v>
      </c>
      <c r="F572" s="376">
        <f>IFERROR(VLOOKUP($B572,'P1'!$B:$AQ,5,FALSE),0)</f>
        <v>0</v>
      </c>
      <c r="G572" s="377">
        <f>IFERROR(VLOOKUP($B572,'P1'!$B:$AQ,6,FALSE),0)</f>
        <v>0</v>
      </c>
      <c r="H572" s="378">
        <f>IFERROR(VLOOKUP($B572,'P1'!$B:$AQ,7,FALSE),0)</f>
        <v>0</v>
      </c>
      <c r="I572" s="379">
        <f>IFERROR(VLOOKUP($B572,'P1'!$B:$AQ,8,FALSE),0)</f>
        <v>0</v>
      </c>
      <c r="J572" s="65">
        <f>IFERROR(VLOOKUP($B572,'P1'!$B:$AQ,9,FALSE),0)</f>
        <v>0</v>
      </c>
      <c r="K572" s="392"/>
      <c r="L572" s="68">
        <f t="shared" si="496"/>
        <v>0</v>
      </c>
      <c r="M572" s="393"/>
      <c r="N572" s="393"/>
      <c r="O572" s="66">
        <f t="shared" si="497"/>
        <v>0</v>
      </c>
      <c r="P572" s="26"/>
      <c r="Q572" s="67" cm="1">
        <f t="array" ref="Q572">SUMPRODUCT(('P1'!$M$8:$AV$8=Q$9)*('P1'!$B$11:$B$190=$B572)*('P1'!$M$11:$AV$190*1))</f>
        <v>0</v>
      </c>
      <c r="R572" s="68" cm="1">
        <f t="array" ref="R572">SUMPRODUCT(('P1'!$M$8:$AV$8=R$9)*('P1'!$B$11:$B$190=$B572)*('P1'!$M$11:$AV$190*1))</f>
        <v>0</v>
      </c>
      <c r="S572" s="69" cm="1">
        <f t="array" ref="S572">SUMPRODUCT(('P1'!$M$8:$AV$8=S$9)*('P1'!$B$11:$B$190=$B572)*('P1'!$M$11:$AV$190*1))</f>
        <v>0</v>
      </c>
      <c r="T572" s="67" cm="1">
        <f t="array" ref="T572">SUMPRODUCT(('P1'!$M$8:$AV$8=T$9)*('P1'!$B$11:$B$190=$B572)*('P1'!$M$11:$AV$190*1))</f>
        <v>0</v>
      </c>
      <c r="U572" s="68" cm="1">
        <f t="array" ref="U572">SUMPRODUCT(('P1'!$M$8:$AV$8=U$9)*('P1'!$B$11:$B$190=$B572)*('P1'!$M$11:$AV$190*1))</f>
        <v>0</v>
      </c>
      <c r="V572" s="69" cm="1">
        <f t="array" ref="V572">SUMPRODUCT(('P1'!$M$8:$AV$8=V$9)*('P1'!$B$11:$B$190=$B572)*('P1'!$M$11:$AV$190*1))</f>
        <v>0</v>
      </c>
      <c r="W572" s="67" cm="1">
        <f t="array" ref="W572">SUMPRODUCT(('P1'!$M$8:$AV$8=W$9)*('P1'!$B$11:$B$190=$B572)*('P1'!$M$11:$AV$190*1))</f>
        <v>0</v>
      </c>
      <c r="X572" s="68" cm="1">
        <f t="array" ref="X572">SUMPRODUCT(('P1'!$M$8:$AV$8=X$9)*('P1'!$B$11:$B$190=$B572)*('P1'!$M$11:$AV$190*1))</f>
        <v>0</v>
      </c>
      <c r="Y572" s="69" cm="1">
        <f t="array" ref="Y572">SUMPRODUCT(('P1'!$M$8:$AV$8=Y$9)*('P1'!$B$11:$B$190=$B572)*('P1'!$M$11:$AV$190*1))</f>
        <v>0</v>
      </c>
      <c r="Z572" s="67" cm="1">
        <f t="array" ref="Z572">SUMPRODUCT(('P1'!$M$8:$AV$8=Z$9)*('P1'!$B$11:$B$190=$B572)*('P1'!$M$11:$AV$190*1))</f>
        <v>0</v>
      </c>
      <c r="AA572" s="68" cm="1">
        <f t="array" ref="AA572">SUMPRODUCT(('P1'!$M$8:$AV$8=AA$9)*('P1'!$B$11:$B$190=$B572)*('P1'!$M$11:$AV$190*1))</f>
        <v>0</v>
      </c>
      <c r="AB572" s="69" cm="1">
        <f t="array" ref="AB572">SUMPRODUCT(('P1'!$M$8:$AV$8=AB$9)*('P1'!$B$11:$B$190=$B572)*('P1'!$M$11:$AV$190*1))</f>
        <v>0</v>
      </c>
      <c r="AC572" s="67" cm="1">
        <f t="array" ref="AC572">SUMPRODUCT(('P1'!$M$8:$AV$8=AC$9)*('P1'!$B$11:$B$190=$B572)*('P1'!$M$11:$AV$190*1))</f>
        <v>0</v>
      </c>
      <c r="AD572" s="68" cm="1">
        <f t="array" ref="AD572">SUMPRODUCT(('P1'!$M$8:$AV$8=AD$9)*('P1'!$B$11:$B$190=$B572)*('P1'!$M$11:$AV$190*1))</f>
        <v>0</v>
      </c>
      <c r="AE572" s="69" cm="1">
        <f t="array" ref="AE572">SUMPRODUCT(('P1'!$M$8:$AV$8=AE$9)*('P1'!$B$11:$B$190=$B572)*('P1'!$M$11:$AV$190*1))</f>
        <v>0</v>
      </c>
      <c r="AF572" s="67" cm="1">
        <f t="array" ref="AF572">SUMPRODUCT(('P1'!$M$8:$AV$8=AF$9)*('P1'!$B$11:$B$190=$B572)*('P1'!$M$11:$AV$190*1))</f>
        <v>0</v>
      </c>
      <c r="AG572" s="68" cm="1">
        <f t="array" ref="AG572">SUMPRODUCT(('P1'!$M$8:$AV$8=AG$9)*('P1'!$B$11:$B$190=$B572)*('P1'!$M$11:$AV$190*1))</f>
        <v>0</v>
      </c>
      <c r="AH572" s="69" cm="1">
        <f t="array" ref="AH572">SUMPRODUCT(('P1'!$M$8:$AV$8=AH$9)*('P1'!$B$11:$B$190=$B572)*('P1'!$M$11:$AV$190*1))</f>
        <v>0</v>
      </c>
      <c r="AI572" s="67" cm="1">
        <f t="array" ref="AI572">SUMPRODUCT(('P1'!$M$8:$AV$8=AI$9)*('P1'!$B$11:$B$190=$B572)*('P1'!$M$11:$AV$190*1))</f>
        <v>0</v>
      </c>
      <c r="AJ572" s="68" cm="1">
        <f t="array" ref="AJ572">SUMPRODUCT(('P1'!$M$8:$AV$8=AJ$9)*('P1'!$B$11:$B$190=$B572)*('P1'!$M$11:$AV$190*1))</f>
        <v>0</v>
      </c>
      <c r="AK572" s="69" cm="1">
        <f t="array" ref="AK572">SUMPRODUCT(('P1'!$M$8:$AV$8=AK$9)*('P1'!$B$11:$B$190=$B572)*('P1'!$M$11:$AV$190*1))</f>
        <v>0</v>
      </c>
      <c r="AL572" s="67" cm="1">
        <f t="array" ref="AL572">SUMPRODUCT(('P1'!$M$8:$AV$8=AL$9)*('P1'!$B$11:$B$190=$B572)*('P1'!$M$11:$AV$190*1))</f>
        <v>0</v>
      </c>
      <c r="AM572" s="68" cm="1">
        <f t="array" ref="AM572">SUMPRODUCT(('P1'!$M$8:$AV$8=AM$9)*('P1'!$B$11:$B$190=$B572)*('P1'!$M$11:$AV$190*1))</f>
        <v>0</v>
      </c>
      <c r="AN572" s="69" cm="1">
        <f t="array" ref="AN572">SUMPRODUCT(('P1'!$M$8:$AV$8=AN$9)*('P1'!$B$11:$B$190=$B572)*('P1'!$M$11:$AV$190*1))</f>
        <v>0</v>
      </c>
      <c r="AO572" s="67" cm="1">
        <f t="array" ref="AO572">SUMPRODUCT(('P1'!$M$8:$AV$8=AO$9)*('P1'!$B$11:$B$190=$B572)*('P1'!$M$11:$AV$190*1))</f>
        <v>0</v>
      </c>
      <c r="AP572" s="68" cm="1">
        <f t="array" ref="AP572">SUMPRODUCT(('P1'!$M$8:$AV$8=AP$9)*('P1'!$B$11:$B$190=$B572)*('P1'!$M$11:$AV$190*1))</f>
        <v>0</v>
      </c>
      <c r="AQ572" s="69" cm="1">
        <f t="array" ref="AQ572">SUMPRODUCT(('P1'!$M$8:$AV$8=AQ$9)*('P1'!$B$11:$B$190=$B572)*('P1'!$M$11:$AV$190*1))</f>
        <v>0</v>
      </c>
      <c r="AR572" s="67" cm="1">
        <f t="array" ref="AR572">SUMPRODUCT(('P1'!$M$8:$AV$8=AR$9)*('P1'!$B$11:$B$190=$B572)*('P1'!$M$11:$AV$190*1))</f>
        <v>0</v>
      </c>
      <c r="AS572" s="68" cm="1">
        <f t="array" ref="AS572">SUMPRODUCT(('P1'!$M$8:$AV$8=AS$9)*('P1'!$B$11:$B$190=$B572)*('P1'!$M$11:$AV$190*1))</f>
        <v>0</v>
      </c>
      <c r="AT572" s="69" cm="1">
        <f t="array" ref="AT572">SUMPRODUCT(('P1'!$M$8:$AV$8=AT$9)*('P1'!$B$11:$B$190=$B572)*('P1'!$M$11:$AV$190*1))</f>
        <v>0</v>
      </c>
      <c r="AU572" s="67" cm="1">
        <f t="array" ref="AU572">SUMPRODUCT(('P1'!$M$8:$AV$8=AU$9)*('P1'!$B$11:$B$190=$B572)*('P1'!$M$11:$AV$190*1))</f>
        <v>0</v>
      </c>
      <c r="AV572" s="68" cm="1">
        <f t="array" ref="AV572">SUMPRODUCT(('P1'!$M$8:$AV$8=AV$9)*('P1'!$B$11:$B$190=$B572)*('P1'!$M$11:$AV$190*1))</f>
        <v>0</v>
      </c>
      <c r="AW572" s="69" cm="1">
        <f t="array" ref="AW572">SUMPRODUCT(('P1'!$M$8:$AV$8=AW$9)*('P1'!$B$11:$B$190=$B572)*('P1'!$M$11:$AV$190*1))</f>
        <v>0</v>
      </c>
      <c r="AX572" s="67" cm="1">
        <f t="array" ref="AX572">SUMPRODUCT(('P1'!$M$8:$AV$8=AX$9)*('P1'!$B$11:$B$190=$B572)*('P1'!$M$11:$AV$190*1))</f>
        <v>0</v>
      </c>
      <c r="AY572" s="68" cm="1">
        <f t="array" ref="AY572">SUMPRODUCT(('P1'!$M$8:$AV$8=AY$9)*('P1'!$B$11:$B$190=$B572)*('P1'!$M$11:$AV$190*1))</f>
        <v>0</v>
      </c>
      <c r="AZ572" s="69" cm="1">
        <f t="array" ref="AZ572">SUMPRODUCT(('P1'!$M$8:$AV$8=AZ$9)*('P1'!$B$11:$B$190=$B572)*('P1'!$M$11:$AV$190*1))</f>
        <v>0</v>
      </c>
      <c r="BA572" s="26"/>
      <c r="BB572" s="381"/>
      <c r="BC572" s="382"/>
      <c r="BD572" s="26"/>
      <c r="BE572" s="381">
        <f t="shared" si="492"/>
        <v>0</v>
      </c>
      <c r="BF572" s="383">
        <f t="shared" si="493"/>
        <v>0</v>
      </c>
      <c r="BG572" s="26"/>
      <c r="BH572" s="381">
        <f t="shared" si="494"/>
        <v>0</v>
      </c>
      <c r="BI572" s="383">
        <f t="shared" si="495"/>
        <v>0</v>
      </c>
    </row>
    <row r="573" spans="2:61" ht="14.5" hidden="1" customHeight="1" outlineLevel="1" x14ac:dyDescent="0.35">
      <c r="B573" s="61" t="s">
        <v>583</v>
      </c>
      <c r="C573" s="62">
        <f>IFERROR(VLOOKUP($B573,'P1'!$B:$AQ,2,FALSE),0)</f>
        <v>0</v>
      </c>
      <c r="D573" s="391">
        <f>IFERROR(VLOOKUP($B573,'P1'!$B:$AQ,3,FALSE),0)</f>
        <v>0</v>
      </c>
      <c r="E573" s="377">
        <f>IFERROR(VLOOKUP($B573,'P1'!$B:$AQ,4,FALSE),0)</f>
        <v>0</v>
      </c>
      <c r="F573" s="376">
        <f>IFERROR(VLOOKUP($B573,'P1'!$B:$AQ,5,FALSE),0)</f>
        <v>0</v>
      </c>
      <c r="G573" s="377">
        <f>IFERROR(VLOOKUP($B573,'P1'!$B:$AQ,6,FALSE),0)</f>
        <v>0</v>
      </c>
      <c r="H573" s="378">
        <f>IFERROR(VLOOKUP($B573,'P1'!$B:$AQ,7,FALSE),0)</f>
        <v>0</v>
      </c>
      <c r="I573" s="379">
        <f>IFERROR(VLOOKUP($B573,'P1'!$B:$AQ,8,FALSE),0)</f>
        <v>0</v>
      </c>
      <c r="J573" s="65">
        <f>IFERROR(VLOOKUP($B573,'P1'!$B:$AQ,9,FALSE),0)</f>
        <v>0</v>
      </c>
      <c r="K573" s="392"/>
      <c r="L573" s="68">
        <f t="shared" si="496"/>
        <v>0</v>
      </c>
      <c r="M573" s="393"/>
      <c r="N573" s="393"/>
      <c r="O573" s="66">
        <f t="shared" si="497"/>
        <v>0</v>
      </c>
      <c r="P573" s="26"/>
      <c r="Q573" s="67" cm="1">
        <f t="array" ref="Q573">SUMPRODUCT(('P1'!$M$8:$AV$8=Q$9)*('P1'!$B$11:$B$190=$B573)*('P1'!$M$11:$AV$190*1))</f>
        <v>0</v>
      </c>
      <c r="R573" s="68" cm="1">
        <f t="array" ref="R573">SUMPRODUCT(('P1'!$M$8:$AV$8=R$9)*('P1'!$B$11:$B$190=$B573)*('P1'!$M$11:$AV$190*1))</f>
        <v>0</v>
      </c>
      <c r="S573" s="69" cm="1">
        <f t="array" ref="S573">SUMPRODUCT(('P1'!$M$8:$AV$8=S$9)*('P1'!$B$11:$B$190=$B573)*('P1'!$M$11:$AV$190*1))</f>
        <v>0</v>
      </c>
      <c r="T573" s="67" cm="1">
        <f t="array" ref="T573">SUMPRODUCT(('P1'!$M$8:$AV$8=T$9)*('P1'!$B$11:$B$190=$B573)*('P1'!$M$11:$AV$190*1))</f>
        <v>0</v>
      </c>
      <c r="U573" s="68" cm="1">
        <f t="array" ref="U573">SUMPRODUCT(('P1'!$M$8:$AV$8=U$9)*('P1'!$B$11:$B$190=$B573)*('P1'!$M$11:$AV$190*1))</f>
        <v>0</v>
      </c>
      <c r="V573" s="69" cm="1">
        <f t="array" ref="V573">SUMPRODUCT(('P1'!$M$8:$AV$8=V$9)*('P1'!$B$11:$B$190=$B573)*('P1'!$M$11:$AV$190*1))</f>
        <v>0</v>
      </c>
      <c r="W573" s="67" cm="1">
        <f t="array" ref="W573">SUMPRODUCT(('P1'!$M$8:$AV$8=W$9)*('P1'!$B$11:$B$190=$B573)*('P1'!$M$11:$AV$190*1))</f>
        <v>0</v>
      </c>
      <c r="X573" s="68" cm="1">
        <f t="array" ref="X573">SUMPRODUCT(('P1'!$M$8:$AV$8=X$9)*('P1'!$B$11:$B$190=$B573)*('P1'!$M$11:$AV$190*1))</f>
        <v>0</v>
      </c>
      <c r="Y573" s="69" cm="1">
        <f t="array" ref="Y573">SUMPRODUCT(('P1'!$M$8:$AV$8=Y$9)*('P1'!$B$11:$B$190=$B573)*('P1'!$M$11:$AV$190*1))</f>
        <v>0</v>
      </c>
      <c r="Z573" s="67" cm="1">
        <f t="array" ref="Z573">SUMPRODUCT(('P1'!$M$8:$AV$8=Z$9)*('P1'!$B$11:$B$190=$B573)*('P1'!$M$11:$AV$190*1))</f>
        <v>0</v>
      </c>
      <c r="AA573" s="68" cm="1">
        <f t="array" ref="AA573">SUMPRODUCT(('P1'!$M$8:$AV$8=AA$9)*('P1'!$B$11:$B$190=$B573)*('P1'!$M$11:$AV$190*1))</f>
        <v>0</v>
      </c>
      <c r="AB573" s="69" cm="1">
        <f t="array" ref="AB573">SUMPRODUCT(('P1'!$M$8:$AV$8=AB$9)*('P1'!$B$11:$B$190=$B573)*('P1'!$M$11:$AV$190*1))</f>
        <v>0</v>
      </c>
      <c r="AC573" s="67" cm="1">
        <f t="array" ref="AC573">SUMPRODUCT(('P1'!$M$8:$AV$8=AC$9)*('P1'!$B$11:$B$190=$B573)*('P1'!$M$11:$AV$190*1))</f>
        <v>0</v>
      </c>
      <c r="AD573" s="68" cm="1">
        <f t="array" ref="AD573">SUMPRODUCT(('P1'!$M$8:$AV$8=AD$9)*('P1'!$B$11:$B$190=$B573)*('P1'!$M$11:$AV$190*1))</f>
        <v>0</v>
      </c>
      <c r="AE573" s="69" cm="1">
        <f t="array" ref="AE573">SUMPRODUCT(('P1'!$M$8:$AV$8=AE$9)*('P1'!$B$11:$B$190=$B573)*('P1'!$M$11:$AV$190*1))</f>
        <v>0</v>
      </c>
      <c r="AF573" s="67" cm="1">
        <f t="array" ref="AF573">SUMPRODUCT(('P1'!$M$8:$AV$8=AF$9)*('P1'!$B$11:$B$190=$B573)*('P1'!$M$11:$AV$190*1))</f>
        <v>0</v>
      </c>
      <c r="AG573" s="68" cm="1">
        <f t="array" ref="AG573">SUMPRODUCT(('P1'!$M$8:$AV$8=AG$9)*('P1'!$B$11:$B$190=$B573)*('P1'!$M$11:$AV$190*1))</f>
        <v>0</v>
      </c>
      <c r="AH573" s="69" cm="1">
        <f t="array" ref="AH573">SUMPRODUCT(('P1'!$M$8:$AV$8=AH$9)*('P1'!$B$11:$B$190=$B573)*('P1'!$M$11:$AV$190*1))</f>
        <v>0</v>
      </c>
      <c r="AI573" s="67" cm="1">
        <f t="array" ref="AI573">SUMPRODUCT(('P1'!$M$8:$AV$8=AI$9)*('P1'!$B$11:$B$190=$B573)*('P1'!$M$11:$AV$190*1))</f>
        <v>0</v>
      </c>
      <c r="AJ573" s="68" cm="1">
        <f t="array" ref="AJ573">SUMPRODUCT(('P1'!$M$8:$AV$8=AJ$9)*('P1'!$B$11:$B$190=$B573)*('P1'!$M$11:$AV$190*1))</f>
        <v>0</v>
      </c>
      <c r="AK573" s="69" cm="1">
        <f t="array" ref="AK573">SUMPRODUCT(('P1'!$M$8:$AV$8=AK$9)*('P1'!$B$11:$B$190=$B573)*('P1'!$M$11:$AV$190*1))</f>
        <v>0</v>
      </c>
      <c r="AL573" s="67" cm="1">
        <f t="array" ref="AL573">SUMPRODUCT(('P1'!$M$8:$AV$8=AL$9)*('P1'!$B$11:$B$190=$B573)*('P1'!$M$11:$AV$190*1))</f>
        <v>0</v>
      </c>
      <c r="AM573" s="68" cm="1">
        <f t="array" ref="AM573">SUMPRODUCT(('P1'!$M$8:$AV$8=AM$9)*('P1'!$B$11:$B$190=$B573)*('P1'!$M$11:$AV$190*1))</f>
        <v>0</v>
      </c>
      <c r="AN573" s="69" cm="1">
        <f t="array" ref="AN573">SUMPRODUCT(('P1'!$M$8:$AV$8=AN$9)*('P1'!$B$11:$B$190=$B573)*('P1'!$M$11:$AV$190*1))</f>
        <v>0</v>
      </c>
      <c r="AO573" s="67" cm="1">
        <f t="array" ref="AO573">SUMPRODUCT(('P1'!$M$8:$AV$8=AO$9)*('P1'!$B$11:$B$190=$B573)*('P1'!$M$11:$AV$190*1))</f>
        <v>0</v>
      </c>
      <c r="AP573" s="68" cm="1">
        <f t="array" ref="AP573">SUMPRODUCT(('P1'!$M$8:$AV$8=AP$9)*('P1'!$B$11:$B$190=$B573)*('P1'!$M$11:$AV$190*1))</f>
        <v>0</v>
      </c>
      <c r="AQ573" s="69" cm="1">
        <f t="array" ref="AQ573">SUMPRODUCT(('P1'!$M$8:$AV$8=AQ$9)*('P1'!$B$11:$B$190=$B573)*('P1'!$M$11:$AV$190*1))</f>
        <v>0</v>
      </c>
      <c r="AR573" s="67" cm="1">
        <f t="array" ref="AR573">SUMPRODUCT(('P1'!$M$8:$AV$8=AR$9)*('P1'!$B$11:$B$190=$B573)*('P1'!$M$11:$AV$190*1))</f>
        <v>0</v>
      </c>
      <c r="AS573" s="68" cm="1">
        <f t="array" ref="AS573">SUMPRODUCT(('P1'!$M$8:$AV$8=AS$9)*('P1'!$B$11:$B$190=$B573)*('P1'!$M$11:$AV$190*1))</f>
        <v>0</v>
      </c>
      <c r="AT573" s="69" cm="1">
        <f t="array" ref="AT573">SUMPRODUCT(('P1'!$M$8:$AV$8=AT$9)*('P1'!$B$11:$B$190=$B573)*('P1'!$M$11:$AV$190*1))</f>
        <v>0</v>
      </c>
      <c r="AU573" s="67" cm="1">
        <f t="array" ref="AU573">SUMPRODUCT(('P1'!$M$8:$AV$8=AU$9)*('P1'!$B$11:$B$190=$B573)*('P1'!$M$11:$AV$190*1))</f>
        <v>0</v>
      </c>
      <c r="AV573" s="68" cm="1">
        <f t="array" ref="AV573">SUMPRODUCT(('P1'!$M$8:$AV$8=AV$9)*('P1'!$B$11:$B$190=$B573)*('P1'!$M$11:$AV$190*1))</f>
        <v>0</v>
      </c>
      <c r="AW573" s="69" cm="1">
        <f t="array" ref="AW573">SUMPRODUCT(('P1'!$M$8:$AV$8=AW$9)*('P1'!$B$11:$B$190=$B573)*('P1'!$M$11:$AV$190*1))</f>
        <v>0</v>
      </c>
      <c r="AX573" s="67" cm="1">
        <f t="array" ref="AX573">SUMPRODUCT(('P1'!$M$8:$AV$8=AX$9)*('P1'!$B$11:$B$190=$B573)*('P1'!$M$11:$AV$190*1))</f>
        <v>0</v>
      </c>
      <c r="AY573" s="68" cm="1">
        <f t="array" ref="AY573">SUMPRODUCT(('P1'!$M$8:$AV$8=AY$9)*('P1'!$B$11:$B$190=$B573)*('P1'!$M$11:$AV$190*1))</f>
        <v>0</v>
      </c>
      <c r="AZ573" s="69" cm="1">
        <f t="array" ref="AZ573">SUMPRODUCT(('P1'!$M$8:$AV$8=AZ$9)*('P1'!$B$11:$B$190=$B573)*('P1'!$M$11:$AV$190*1))</f>
        <v>0</v>
      </c>
      <c r="BA573" s="26"/>
      <c r="BB573" s="381"/>
      <c r="BC573" s="382"/>
      <c r="BD573" s="26"/>
      <c r="BE573" s="381">
        <f t="shared" si="492"/>
        <v>0</v>
      </c>
      <c r="BF573" s="383">
        <f t="shared" si="493"/>
        <v>0</v>
      </c>
      <c r="BG573" s="26"/>
      <c r="BH573" s="381">
        <f t="shared" si="494"/>
        <v>0</v>
      </c>
      <c r="BI573" s="383">
        <f t="shared" si="495"/>
        <v>0</v>
      </c>
    </row>
    <row r="574" spans="2:61" ht="14.5" hidden="1" customHeight="1" outlineLevel="1" x14ac:dyDescent="0.35">
      <c r="B574" s="61" t="s">
        <v>584</v>
      </c>
      <c r="C574" s="62">
        <f>IFERROR(VLOOKUP($B574,'P1'!$B:$AQ,2,FALSE),0)</f>
        <v>0</v>
      </c>
      <c r="D574" s="391">
        <f>IFERROR(VLOOKUP($B574,'P1'!$B:$AQ,3,FALSE),0)</f>
        <v>0</v>
      </c>
      <c r="E574" s="377">
        <f>IFERROR(VLOOKUP($B574,'P1'!$B:$AQ,4,FALSE),0)</f>
        <v>0</v>
      </c>
      <c r="F574" s="376">
        <f>IFERROR(VLOOKUP($B574,'P1'!$B:$AQ,5,FALSE),0)</f>
        <v>0</v>
      </c>
      <c r="G574" s="377">
        <f>IFERROR(VLOOKUP($B574,'P1'!$B:$AQ,6,FALSE),0)</f>
        <v>0</v>
      </c>
      <c r="H574" s="378">
        <f>IFERROR(VLOOKUP($B574,'P1'!$B:$AQ,7,FALSE),0)</f>
        <v>0</v>
      </c>
      <c r="I574" s="379">
        <f>IFERROR(VLOOKUP($B574,'P1'!$B:$AQ,8,FALSE),0)</f>
        <v>0</v>
      </c>
      <c r="J574" s="65">
        <f>IFERROR(VLOOKUP($B574,'P1'!$B:$AQ,9,FALSE),0)</f>
        <v>0</v>
      </c>
      <c r="K574" s="392"/>
      <c r="L574" s="68">
        <f t="shared" si="496"/>
        <v>0</v>
      </c>
      <c r="M574" s="393"/>
      <c r="N574" s="393"/>
      <c r="O574" s="66">
        <f t="shared" si="497"/>
        <v>0</v>
      </c>
      <c r="P574" s="26"/>
      <c r="Q574" s="67" cm="1">
        <f t="array" ref="Q574">SUMPRODUCT(('P1'!$M$8:$AV$8=Q$9)*('P1'!$B$11:$B$190=$B574)*('P1'!$M$11:$AV$190*1))</f>
        <v>0</v>
      </c>
      <c r="R574" s="68" cm="1">
        <f t="array" ref="R574">SUMPRODUCT(('P1'!$M$8:$AV$8=R$9)*('P1'!$B$11:$B$190=$B574)*('P1'!$M$11:$AV$190*1))</f>
        <v>0</v>
      </c>
      <c r="S574" s="69" cm="1">
        <f t="array" ref="S574">SUMPRODUCT(('P1'!$M$8:$AV$8=S$9)*('P1'!$B$11:$B$190=$B574)*('P1'!$M$11:$AV$190*1))</f>
        <v>0</v>
      </c>
      <c r="T574" s="67" cm="1">
        <f t="array" ref="T574">SUMPRODUCT(('P1'!$M$8:$AV$8=T$9)*('P1'!$B$11:$B$190=$B574)*('P1'!$M$11:$AV$190*1))</f>
        <v>0</v>
      </c>
      <c r="U574" s="68" cm="1">
        <f t="array" ref="U574">SUMPRODUCT(('P1'!$M$8:$AV$8=U$9)*('P1'!$B$11:$B$190=$B574)*('P1'!$M$11:$AV$190*1))</f>
        <v>0</v>
      </c>
      <c r="V574" s="69" cm="1">
        <f t="array" ref="V574">SUMPRODUCT(('P1'!$M$8:$AV$8=V$9)*('P1'!$B$11:$B$190=$B574)*('P1'!$M$11:$AV$190*1))</f>
        <v>0</v>
      </c>
      <c r="W574" s="67" cm="1">
        <f t="array" ref="W574">SUMPRODUCT(('P1'!$M$8:$AV$8=W$9)*('P1'!$B$11:$B$190=$B574)*('P1'!$M$11:$AV$190*1))</f>
        <v>0</v>
      </c>
      <c r="X574" s="68" cm="1">
        <f t="array" ref="X574">SUMPRODUCT(('P1'!$M$8:$AV$8=X$9)*('P1'!$B$11:$B$190=$B574)*('P1'!$M$11:$AV$190*1))</f>
        <v>0</v>
      </c>
      <c r="Y574" s="69" cm="1">
        <f t="array" ref="Y574">SUMPRODUCT(('P1'!$M$8:$AV$8=Y$9)*('P1'!$B$11:$B$190=$B574)*('P1'!$M$11:$AV$190*1))</f>
        <v>0</v>
      </c>
      <c r="Z574" s="67" cm="1">
        <f t="array" ref="Z574">SUMPRODUCT(('P1'!$M$8:$AV$8=Z$9)*('P1'!$B$11:$B$190=$B574)*('P1'!$M$11:$AV$190*1))</f>
        <v>0</v>
      </c>
      <c r="AA574" s="68" cm="1">
        <f t="array" ref="AA574">SUMPRODUCT(('P1'!$M$8:$AV$8=AA$9)*('P1'!$B$11:$B$190=$B574)*('P1'!$M$11:$AV$190*1))</f>
        <v>0</v>
      </c>
      <c r="AB574" s="69" cm="1">
        <f t="array" ref="AB574">SUMPRODUCT(('P1'!$M$8:$AV$8=AB$9)*('P1'!$B$11:$B$190=$B574)*('P1'!$M$11:$AV$190*1))</f>
        <v>0</v>
      </c>
      <c r="AC574" s="67" cm="1">
        <f t="array" ref="AC574">SUMPRODUCT(('P1'!$M$8:$AV$8=AC$9)*('P1'!$B$11:$B$190=$B574)*('P1'!$M$11:$AV$190*1))</f>
        <v>0</v>
      </c>
      <c r="AD574" s="68" cm="1">
        <f t="array" ref="AD574">SUMPRODUCT(('P1'!$M$8:$AV$8=AD$9)*('P1'!$B$11:$B$190=$B574)*('P1'!$M$11:$AV$190*1))</f>
        <v>0</v>
      </c>
      <c r="AE574" s="69" cm="1">
        <f t="array" ref="AE574">SUMPRODUCT(('P1'!$M$8:$AV$8=AE$9)*('P1'!$B$11:$B$190=$B574)*('P1'!$M$11:$AV$190*1))</f>
        <v>0</v>
      </c>
      <c r="AF574" s="67" cm="1">
        <f t="array" ref="AF574">SUMPRODUCT(('P1'!$M$8:$AV$8=AF$9)*('P1'!$B$11:$B$190=$B574)*('P1'!$M$11:$AV$190*1))</f>
        <v>0</v>
      </c>
      <c r="AG574" s="68" cm="1">
        <f t="array" ref="AG574">SUMPRODUCT(('P1'!$M$8:$AV$8=AG$9)*('P1'!$B$11:$B$190=$B574)*('P1'!$M$11:$AV$190*1))</f>
        <v>0</v>
      </c>
      <c r="AH574" s="69" cm="1">
        <f t="array" ref="AH574">SUMPRODUCT(('P1'!$M$8:$AV$8=AH$9)*('P1'!$B$11:$B$190=$B574)*('P1'!$M$11:$AV$190*1))</f>
        <v>0</v>
      </c>
      <c r="AI574" s="67" cm="1">
        <f t="array" ref="AI574">SUMPRODUCT(('P1'!$M$8:$AV$8=AI$9)*('P1'!$B$11:$B$190=$B574)*('P1'!$M$11:$AV$190*1))</f>
        <v>0</v>
      </c>
      <c r="AJ574" s="68" cm="1">
        <f t="array" ref="AJ574">SUMPRODUCT(('P1'!$M$8:$AV$8=AJ$9)*('P1'!$B$11:$B$190=$B574)*('P1'!$M$11:$AV$190*1))</f>
        <v>0</v>
      </c>
      <c r="AK574" s="69" cm="1">
        <f t="array" ref="AK574">SUMPRODUCT(('P1'!$M$8:$AV$8=AK$9)*('P1'!$B$11:$B$190=$B574)*('P1'!$M$11:$AV$190*1))</f>
        <v>0</v>
      </c>
      <c r="AL574" s="67" cm="1">
        <f t="array" ref="AL574">SUMPRODUCT(('P1'!$M$8:$AV$8=AL$9)*('P1'!$B$11:$B$190=$B574)*('P1'!$M$11:$AV$190*1))</f>
        <v>0</v>
      </c>
      <c r="AM574" s="68" cm="1">
        <f t="array" ref="AM574">SUMPRODUCT(('P1'!$M$8:$AV$8=AM$9)*('P1'!$B$11:$B$190=$B574)*('P1'!$M$11:$AV$190*1))</f>
        <v>0</v>
      </c>
      <c r="AN574" s="69" cm="1">
        <f t="array" ref="AN574">SUMPRODUCT(('P1'!$M$8:$AV$8=AN$9)*('P1'!$B$11:$B$190=$B574)*('P1'!$M$11:$AV$190*1))</f>
        <v>0</v>
      </c>
      <c r="AO574" s="67" cm="1">
        <f t="array" ref="AO574">SUMPRODUCT(('P1'!$M$8:$AV$8=AO$9)*('P1'!$B$11:$B$190=$B574)*('P1'!$M$11:$AV$190*1))</f>
        <v>0</v>
      </c>
      <c r="AP574" s="68" cm="1">
        <f t="array" ref="AP574">SUMPRODUCT(('P1'!$M$8:$AV$8=AP$9)*('P1'!$B$11:$B$190=$B574)*('P1'!$M$11:$AV$190*1))</f>
        <v>0</v>
      </c>
      <c r="AQ574" s="69" cm="1">
        <f t="array" ref="AQ574">SUMPRODUCT(('P1'!$M$8:$AV$8=AQ$9)*('P1'!$B$11:$B$190=$B574)*('P1'!$M$11:$AV$190*1))</f>
        <v>0</v>
      </c>
      <c r="AR574" s="67" cm="1">
        <f t="array" ref="AR574">SUMPRODUCT(('P1'!$M$8:$AV$8=AR$9)*('P1'!$B$11:$B$190=$B574)*('P1'!$M$11:$AV$190*1))</f>
        <v>0</v>
      </c>
      <c r="AS574" s="68" cm="1">
        <f t="array" ref="AS574">SUMPRODUCT(('P1'!$M$8:$AV$8=AS$9)*('P1'!$B$11:$B$190=$B574)*('P1'!$M$11:$AV$190*1))</f>
        <v>0</v>
      </c>
      <c r="AT574" s="69" cm="1">
        <f t="array" ref="AT574">SUMPRODUCT(('P1'!$M$8:$AV$8=AT$9)*('P1'!$B$11:$B$190=$B574)*('P1'!$M$11:$AV$190*1))</f>
        <v>0</v>
      </c>
      <c r="AU574" s="67" cm="1">
        <f t="array" ref="AU574">SUMPRODUCT(('P1'!$M$8:$AV$8=AU$9)*('P1'!$B$11:$B$190=$B574)*('P1'!$M$11:$AV$190*1))</f>
        <v>0</v>
      </c>
      <c r="AV574" s="68" cm="1">
        <f t="array" ref="AV574">SUMPRODUCT(('P1'!$M$8:$AV$8=AV$9)*('P1'!$B$11:$B$190=$B574)*('P1'!$M$11:$AV$190*1))</f>
        <v>0</v>
      </c>
      <c r="AW574" s="69" cm="1">
        <f t="array" ref="AW574">SUMPRODUCT(('P1'!$M$8:$AV$8=AW$9)*('P1'!$B$11:$B$190=$B574)*('P1'!$M$11:$AV$190*1))</f>
        <v>0</v>
      </c>
      <c r="AX574" s="67" cm="1">
        <f t="array" ref="AX574">SUMPRODUCT(('P1'!$M$8:$AV$8=AX$9)*('P1'!$B$11:$B$190=$B574)*('P1'!$M$11:$AV$190*1))</f>
        <v>0</v>
      </c>
      <c r="AY574" s="68" cm="1">
        <f t="array" ref="AY574">SUMPRODUCT(('P1'!$M$8:$AV$8=AY$9)*('P1'!$B$11:$B$190=$B574)*('P1'!$M$11:$AV$190*1))</f>
        <v>0</v>
      </c>
      <c r="AZ574" s="69" cm="1">
        <f t="array" ref="AZ574">SUMPRODUCT(('P1'!$M$8:$AV$8=AZ$9)*('P1'!$B$11:$B$190=$B574)*('P1'!$M$11:$AV$190*1))</f>
        <v>0</v>
      </c>
      <c r="BA574" s="26"/>
      <c r="BB574" s="381"/>
      <c r="BC574" s="382"/>
      <c r="BD574" s="26"/>
      <c r="BE574" s="381">
        <f t="shared" si="492"/>
        <v>0</v>
      </c>
      <c r="BF574" s="383">
        <f t="shared" si="493"/>
        <v>0</v>
      </c>
      <c r="BG574" s="26"/>
      <c r="BH574" s="381">
        <f t="shared" si="494"/>
        <v>0</v>
      </c>
      <c r="BI574" s="383">
        <f t="shared" si="495"/>
        <v>0</v>
      </c>
    </row>
    <row r="575" spans="2:61" ht="14.5" hidden="1" customHeight="1" outlineLevel="1" x14ac:dyDescent="0.35">
      <c r="B575" s="61" t="s">
        <v>585</v>
      </c>
      <c r="C575" s="62">
        <f>IFERROR(VLOOKUP($B575,'P1'!$B:$AQ,2,FALSE),0)</f>
        <v>0</v>
      </c>
      <c r="D575" s="391">
        <f>IFERROR(VLOOKUP($B575,'P1'!$B:$AQ,3,FALSE),0)</f>
        <v>0</v>
      </c>
      <c r="E575" s="377">
        <f>IFERROR(VLOOKUP($B575,'P1'!$B:$AQ,4,FALSE),0)</f>
        <v>0</v>
      </c>
      <c r="F575" s="376">
        <f>IFERROR(VLOOKUP($B575,'P1'!$B:$AQ,5,FALSE),0)</f>
        <v>0</v>
      </c>
      <c r="G575" s="377">
        <f>IFERROR(VLOOKUP($B575,'P1'!$B:$AQ,6,FALSE),0)</f>
        <v>0</v>
      </c>
      <c r="H575" s="378">
        <f>IFERROR(VLOOKUP($B575,'P1'!$B:$AQ,7,FALSE),0)</f>
        <v>0</v>
      </c>
      <c r="I575" s="379">
        <f>IFERROR(VLOOKUP($B575,'P1'!$B:$AQ,8,FALSE),0)</f>
        <v>0</v>
      </c>
      <c r="J575" s="65">
        <f>IFERROR(VLOOKUP($B575,'P1'!$B:$AQ,9,FALSE),0)</f>
        <v>0</v>
      </c>
      <c r="K575" s="392"/>
      <c r="L575" s="68">
        <f t="shared" si="496"/>
        <v>0</v>
      </c>
      <c r="M575" s="393"/>
      <c r="N575" s="393"/>
      <c r="O575" s="66">
        <f t="shared" si="497"/>
        <v>0</v>
      </c>
      <c r="P575" s="26"/>
      <c r="Q575" s="67" cm="1">
        <f t="array" ref="Q575">SUMPRODUCT(('P1'!$M$8:$AV$8=Q$9)*('P1'!$B$11:$B$190=$B575)*('P1'!$M$11:$AV$190*1))</f>
        <v>0</v>
      </c>
      <c r="R575" s="68" cm="1">
        <f t="array" ref="R575">SUMPRODUCT(('P1'!$M$8:$AV$8=R$9)*('P1'!$B$11:$B$190=$B575)*('P1'!$M$11:$AV$190*1))</f>
        <v>0</v>
      </c>
      <c r="S575" s="69" cm="1">
        <f t="array" ref="S575">SUMPRODUCT(('P1'!$M$8:$AV$8=S$9)*('P1'!$B$11:$B$190=$B575)*('P1'!$M$11:$AV$190*1))</f>
        <v>0</v>
      </c>
      <c r="T575" s="67" cm="1">
        <f t="array" ref="T575">SUMPRODUCT(('P1'!$M$8:$AV$8=T$9)*('P1'!$B$11:$B$190=$B575)*('P1'!$M$11:$AV$190*1))</f>
        <v>0</v>
      </c>
      <c r="U575" s="68" cm="1">
        <f t="array" ref="U575">SUMPRODUCT(('P1'!$M$8:$AV$8=U$9)*('P1'!$B$11:$B$190=$B575)*('P1'!$M$11:$AV$190*1))</f>
        <v>0</v>
      </c>
      <c r="V575" s="69" cm="1">
        <f t="array" ref="V575">SUMPRODUCT(('P1'!$M$8:$AV$8=V$9)*('P1'!$B$11:$B$190=$B575)*('P1'!$M$11:$AV$190*1))</f>
        <v>0</v>
      </c>
      <c r="W575" s="67" cm="1">
        <f t="array" ref="W575">SUMPRODUCT(('P1'!$M$8:$AV$8=W$9)*('P1'!$B$11:$B$190=$B575)*('P1'!$M$11:$AV$190*1))</f>
        <v>0</v>
      </c>
      <c r="X575" s="68" cm="1">
        <f t="array" ref="X575">SUMPRODUCT(('P1'!$M$8:$AV$8=X$9)*('P1'!$B$11:$B$190=$B575)*('P1'!$M$11:$AV$190*1))</f>
        <v>0</v>
      </c>
      <c r="Y575" s="69" cm="1">
        <f t="array" ref="Y575">SUMPRODUCT(('P1'!$M$8:$AV$8=Y$9)*('P1'!$B$11:$B$190=$B575)*('P1'!$M$11:$AV$190*1))</f>
        <v>0</v>
      </c>
      <c r="Z575" s="67" cm="1">
        <f t="array" ref="Z575">SUMPRODUCT(('P1'!$M$8:$AV$8=Z$9)*('P1'!$B$11:$B$190=$B575)*('P1'!$M$11:$AV$190*1))</f>
        <v>0</v>
      </c>
      <c r="AA575" s="68" cm="1">
        <f t="array" ref="AA575">SUMPRODUCT(('P1'!$M$8:$AV$8=AA$9)*('P1'!$B$11:$B$190=$B575)*('P1'!$M$11:$AV$190*1))</f>
        <v>0</v>
      </c>
      <c r="AB575" s="69" cm="1">
        <f t="array" ref="AB575">SUMPRODUCT(('P1'!$M$8:$AV$8=AB$9)*('P1'!$B$11:$B$190=$B575)*('P1'!$M$11:$AV$190*1))</f>
        <v>0</v>
      </c>
      <c r="AC575" s="67" cm="1">
        <f t="array" ref="AC575">SUMPRODUCT(('P1'!$M$8:$AV$8=AC$9)*('P1'!$B$11:$B$190=$B575)*('P1'!$M$11:$AV$190*1))</f>
        <v>0</v>
      </c>
      <c r="AD575" s="68" cm="1">
        <f t="array" ref="AD575">SUMPRODUCT(('P1'!$M$8:$AV$8=AD$9)*('P1'!$B$11:$B$190=$B575)*('P1'!$M$11:$AV$190*1))</f>
        <v>0</v>
      </c>
      <c r="AE575" s="69" cm="1">
        <f t="array" ref="AE575">SUMPRODUCT(('P1'!$M$8:$AV$8=AE$9)*('P1'!$B$11:$B$190=$B575)*('P1'!$M$11:$AV$190*1))</f>
        <v>0</v>
      </c>
      <c r="AF575" s="67" cm="1">
        <f t="array" ref="AF575">SUMPRODUCT(('P1'!$M$8:$AV$8=AF$9)*('P1'!$B$11:$B$190=$B575)*('P1'!$M$11:$AV$190*1))</f>
        <v>0</v>
      </c>
      <c r="AG575" s="68" cm="1">
        <f t="array" ref="AG575">SUMPRODUCT(('P1'!$M$8:$AV$8=AG$9)*('P1'!$B$11:$B$190=$B575)*('P1'!$M$11:$AV$190*1))</f>
        <v>0</v>
      </c>
      <c r="AH575" s="69" cm="1">
        <f t="array" ref="AH575">SUMPRODUCT(('P1'!$M$8:$AV$8=AH$9)*('P1'!$B$11:$B$190=$B575)*('P1'!$M$11:$AV$190*1))</f>
        <v>0</v>
      </c>
      <c r="AI575" s="67" cm="1">
        <f t="array" ref="AI575">SUMPRODUCT(('P1'!$M$8:$AV$8=AI$9)*('P1'!$B$11:$B$190=$B575)*('P1'!$M$11:$AV$190*1))</f>
        <v>0</v>
      </c>
      <c r="AJ575" s="68" cm="1">
        <f t="array" ref="AJ575">SUMPRODUCT(('P1'!$M$8:$AV$8=AJ$9)*('P1'!$B$11:$B$190=$B575)*('P1'!$M$11:$AV$190*1))</f>
        <v>0</v>
      </c>
      <c r="AK575" s="69" cm="1">
        <f t="array" ref="AK575">SUMPRODUCT(('P1'!$M$8:$AV$8=AK$9)*('P1'!$B$11:$B$190=$B575)*('P1'!$M$11:$AV$190*1))</f>
        <v>0</v>
      </c>
      <c r="AL575" s="67" cm="1">
        <f t="array" ref="AL575">SUMPRODUCT(('P1'!$M$8:$AV$8=AL$9)*('P1'!$B$11:$B$190=$B575)*('P1'!$M$11:$AV$190*1))</f>
        <v>0</v>
      </c>
      <c r="AM575" s="68" cm="1">
        <f t="array" ref="AM575">SUMPRODUCT(('P1'!$M$8:$AV$8=AM$9)*('P1'!$B$11:$B$190=$B575)*('P1'!$M$11:$AV$190*1))</f>
        <v>0</v>
      </c>
      <c r="AN575" s="69" cm="1">
        <f t="array" ref="AN575">SUMPRODUCT(('P1'!$M$8:$AV$8=AN$9)*('P1'!$B$11:$B$190=$B575)*('P1'!$M$11:$AV$190*1))</f>
        <v>0</v>
      </c>
      <c r="AO575" s="67" cm="1">
        <f t="array" ref="AO575">SUMPRODUCT(('P1'!$M$8:$AV$8=AO$9)*('P1'!$B$11:$B$190=$B575)*('P1'!$M$11:$AV$190*1))</f>
        <v>0</v>
      </c>
      <c r="AP575" s="68" cm="1">
        <f t="array" ref="AP575">SUMPRODUCT(('P1'!$M$8:$AV$8=AP$9)*('P1'!$B$11:$B$190=$B575)*('P1'!$M$11:$AV$190*1))</f>
        <v>0</v>
      </c>
      <c r="AQ575" s="69" cm="1">
        <f t="array" ref="AQ575">SUMPRODUCT(('P1'!$M$8:$AV$8=AQ$9)*('P1'!$B$11:$B$190=$B575)*('P1'!$M$11:$AV$190*1))</f>
        <v>0</v>
      </c>
      <c r="AR575" s="67" cm="1">
        <f t="array" ref="AR575">SUMPRODUCT(('P1'!$M$8:$AV$8=AR$9)*('P1'!$B$11:$B$190=$B575)*('P1'!$M$11:$AV$190*1))</f>
        <v>0</v>
      </c>
      <c r="AS575" s="68" cm="1">
        <f t="array" ref="AS575">SUMPRODUCT(('P1'!$M$8:$AV$8=AS$9)*('P1'!$B$11:$B$190=$B575)*('P1'!$M$11:$AV$190*1))</f>
        <v>0</v>
      </c>
      <c r="AT575" s="69" cm="1">
        <f t="array" ref="AT575">SUMPRODUCT(('P1'!$M$8:$AV$8=AT$9)*('P1'!$B$11:$B$190=$B575)*('P1'!$M$11:$AV$190*1))</f>
        <v>0</v>
      </c>
      <c r="AU575" s="67" cm="1">
        <f t="array" ref="AU575">SUMPRODUCT(('P1'!$M$8:$AV$8=AU$9)*('P1'!$B$11:$B$190=$B575)*('P1'!$M$11:$AV$190*1))</f>
        <v>0</v>
      </c>
      <c r="AV575" s="68" cm="1">
        <f t="array" ref="AV575">SUMPRODUCT(('P1'!$M$8:$AV$8=AV$9)*('P1'!$B$11:$B$190=$B575)*('P1'!$M$11:$AV$190*1))</f>
        <v>0</v>
      </c>
      <c r="AW575" s="69" cm="1">
        <f t="array" ref="AW575">SUMPRODUCT(('P1'!$M$8:$AV$8=AW$9)*('P1'!$B$11:$B$190=$B575)*('P1'!$M$11:$AV$190*1))</f>
        <v>0</v>
      </c>
      <c r="AX575" s="67" cm="1">
        <f t="array" ref="AX575">SUMPRODUCT(('P1'!$M$8:$AV$8=AX$9)*('P1'!$B$11:$B$190=$B575)*('P1'!$M$11:$AV$190*1))</f>
        <v>0</v>
      </c>
      <c r="AY575" s="68" cm="1">
        <f t="array" ref="AY575">SUMPRODUCT(('P1'!$M$8:$AV$8=AY$9)*('P1'!$B$11:$B$190=$B575)*('P1'!$M$11:$AV$190*1))</f>
        <v>0</v>
      </c>
      <c r="AZ575" s="69" cm="1">
        <f t="array" ref="AZ575">SUMPRODUCT(('P1'!$M$8:$AV$8=AZ$9)*('P1'!$B$11:$B$190=$B575)*('P1'!$M$11:$AV$190*1))</f>
        <v>0</v>
      </c>
      <c r="BA575" s="26"/>
      <c r="BB575" s="381"/>
      <c r="BC575" s="382"/>
      <c r="BD575" s="26"/>
      <c r="BE575" s="381">
        <f t="shared" si="492"/>
        <v>0</v>
      </c>
      <c r="BF575" s="383">
        <f t="shared" si="493"/>
        <v>0</v>
      </c>
      <c r="BG575" s="26"/>
      <c r="BH575" s="381">
        <f t="shared" si="494"/>
        <v>0</v>
      </c>
      <c r="BI575" s="383">
        <f t="shared" si="495"/>
        <v>0</v>
      </c>
    </row>
    <row r="576" spans="2:61" ht="14.5" collapsed="1" x14ac:dyDescent="0.35">
      <c r="B576" s="26"/>
      <c r="C576" s="363" t="str">
        <f>B4</f>
        <v>P2</v>
      </c>
      <c r="D576" s="364"/>
      <c r="E576" s="365"/>
      <c r="F576" s="366"/>
      <c r="G576" s="365"/>
      <c r="H576" s="367"/>
      <c r="I576" s="386"/>
      <c r="J576" s="369"/>
      <c r="K576" s="370"/>
      <c r="L576" s="371"/>
      <c r="M576" s="371"/>
      <c r="N576" s="371"/>
      <c r="O576" s="372"/>
      <c r="P576" s="50"/>
      <c r="Q576" s="387"/>
      <c r="R576" s="149"/>
      <c r="S576" s="419"/>
      <c r="T576" s="387"/>
      <c r="U576" s="149"/>
      <c r="V576" s="419"/>
      <c r="W576" s="387"/>
      <c r="X576" s="149"/>
      <c r="Y576" s="419"/>
      <c r="Z576" s="387"/>
      <c r="AA576" s="149"/>
      <c r="AB576" s="419"/>
      <c r="AC576" s="387"/>
      <c r="AD576" s="149"/>
      <c r="AE576" s="419"/>
      <c r="AF576" s="387"/>
      <c r="AG576" s="149"/>
      <c r="AH576" s="419"/>
      <c r="AI576" s="387"/>
      <c r="AJ576" s="149"/>
      <c r="AK576" s="419"/>
      <c r="AL576" s="387"/>
      <c r="AM576" s="149"/>
      <c r="AN576" s="419"/>
      <c r="AO576" s="387"/>
      <c r="AP576" s="149"/>
      <c r="AQ576" s="419"/>
      <c r="AR576" s="387"/>
      <c r="AS576" s="149"/>
      <c r="AT576" s="419"/>
      <c r="AU576" s="387"/>
      <c r="AV576" s="149"/>
      <c r="AW576" s="419"/>
      <c r="AX576" s="387"/>
      <c r="AY576" s="149"/>
      <c r="AZ576" s="419"/>
      <c r="BA576" s="26"/>
      <c r="BB576" s="388"/>
      <c r="BC576" s="389"/>
      <c r="BD576" s="26"/>
      <c r="BE576" s="388"/>
      <c r="BF576" s="390"/>
      <c r="BG576" s="26"/>
      <c r="BH576" s="388"/>
      <c r="BI576" s="390"/>
    </row>
    <row r="577" spans="2:61" ht="14.5" x14ac:dyDescent="0.35">
      <c r="B577" s="61" t="s">
        <v>281</v>
      </c>
      <c r="C577" s="62">
        <f>IFERROR(VLOOKUP($B577,'P2'!$B:$AQ,2,FALSE),0)</f>
        <v>0</v>
      </c>
      <c r="D577" s="376">
        <f>IFERROR(VLOOKUP($B577,'P2'!$B:$AQ,3,FALSE),0)</f>
        <v>0</v>
      </c>
      <c r="E577" s="377">
        <f>IFERROR(VLOOKUP($B577,'P2'!$B:$AQ,4,FALSE),0)</f>
        <v>0</v>
      </c>
      <c r="F577" s="376">
        <f>IFERROR(VLOOKUP($B577,'P2'!$B:$AQ,5,FALSE),0)</f>
        <v>0</v>
      </c>
      <c r="G577" s="377">
        <f>IFERROR(VLOOKUP($B577,'P2'!$B:$AQ,6,FALSE),0)</f>
        <v>0</v>
      </c>
      <c r="H577" s="378">
        <f>IFERROR(VLOOKUP($B577,'P2'!$B:$AQ,7,FALSE),0)</f>
        <v>0</v>
      </c>
      <c r="I577" s="394">
        <f>IFERROR(VLOOKUP($B577,'P2'!$B:$AQ,8,FALSE),0)</f>
        <v>0</v>
      </c>
      <c r="J577" s="395">
        <f>IFERROR(VLOOKUP($B577,'P2'!$B:$AQ,9,FALSE),0)</f>
        <v>0</v>
      </c>
      <c r="K577" s="392"/>
      <c r="L577" s="393"/>
      <c r="M577" s="68">
        <f t="shared" ref="M577" si="498">D577*F577*H577*J577</f>
        <v>0</v>
      </c>
      <c r="N577" s="393"/>
      <c r="O577" s="66">
        <f>SUM(K577:N577)</f>
        <v>0</v>
      </c>
      <c r="P577" s="26"/>
      <c r="Q577" s="67" cm="1">
        <f t="array" ref="Q577">SUMPRODUCT(('P2'!$M$8:$AV$8=Q$9)*('P2'!$B$11:$B$190=$B577)*('P2'!$M$11:$AV$190*1))</f>
        <v>0</v>
      </c>
      <c r="R577" s="68" cm="1">
        <f t="array" ref="R577">SUMPRODUCT(('P2'!$M$8:$AV$8=R$9)*('P2'!$B$11:$B$190=$B577)*('P2'!$M$11:$AV$190*1))</f>
        <v>0</v>
      </c>
      <c r="S577" s="69" cm="1">
        <f t="array" ref="S577">SUMPRODUCT(('P2'!$M$8:$AV$8=S$9)*('P2'!$B$11:$B$190=$B577)*('P2'!$M$11:$AV$190*1))</f>
        <v>0</v>
      </c>
      <c r="T577" s="67" cm="1">
        <f t="array" ref="T577">SUMPRODUCT(('P2'!$M$8:$AV$8=T$9)*('P2'!$B$11:$B$190=$B577)*('P2'!$M$11:$AV$190*1))</f>
        <v>0</v>
      </c>
      <c r="U577" s="68" cm="1">
        <f t="array" ref="U577">SUMPRODUCT(('P2'!$M$8:$AV$8=U$9)*('P2'!$B$11:$B$190=$B577)*('P2'!$M$11:$AV$190*1))</f>
        <v>0</v>
      </c>
      <c r="V577" s="69" cm="1">
        <f t="array" ref="V577">SUMPRODUCT(('P2'!$M$8:$AV$8=V$9)*('P2'!$B$11:$B$190=$B577)*('P2'!$M$11:$AV$190*1))</f>
        <v>0</v>
      </c>
      <c r="W577" s="67" cm="1">
        <f t="array" ref="W577">SUMPRODUCT(('P2'!$M$8:$AV$8=W$9)*('P2'!$B$11:$B$190=$B577)*('P2'!$M$11:$AV$190*1))</f>
        <v>0</v>
      </c>
      <c r="X577" s="68" cm="1">
        <f t="array" ref="X577">SUMPRODUCT(('P2'!$M$8:$AV$8=X$9)*('P2'!$B$11:$B$190=$B577)*('P2'!$M$11:$AV$190*1))</f>
        <v>0</v>
      </c>
      <c r="Y577" s="69" cm="1">
        <f t="array" ref="Y577">SUMPRODUCT(('P2'!$M$8:$AV$8=Y$9)*('P2'!$B$11:$B$190=$B577)*('P2'!$M$11:$AV$190*1))</f>
        <v>0</v>
      </c>
      <c r="Z577" s="67" cm="1">
        <f t="array" ref="Z577">SUMPRODUCT(('P2'!$M$8:$AV$8=Z$9)*('P2'!$B$11:$B$190=$B577)*('P2'!$M$11:$AV$190*1))</f>
        <v>0</v>
      </c>
      <c r="AA577" s="68" cm="1">
        <f t="array" ref="AA577">SUMPRODUCT(('P2'!$M$8:$AV$8=AA$9)*('P2'!$B$11:$B$190=$B577)*('P2'!$M$11:$AV$190*1))</f>
        <v>0</v>
      </c>
      <c r="AB577" s="69" cm="1">
        <f t="array" ref="AB577">SUMPRODUCT(('P2'!$M$8:$AV$8=AB$9)*('P2'!$B$11:$B$190=$B577)*('P2'!$M$11:$AV$190*1))</f>
        <v>0</v>
      </c>
      <c r="AC577" s="67" cm="1">
        <f t="array" ref="AC577">SUMPRODUCT(('P2'!$M$8:$AV$8=AC$9)*('P2'!$B$11:$B$190=$B577)*('P2'!$M$11:$AV$190*1))</f>
        <v>0</v>
      </c>
      <c r="AD577" s="68" cm="1">
        <f t="array" ref="AD577">SUMPRODUCT(('P2'!$M$8:$AV$8=AD$9)*('P2'!$B$11:$B$190=$B577)*('P2'!$M$11:$AV$190*1))</f>
        <v>0</v>
      </c>
      <c r="AE577" s="69" cm="1">
        <f t="array" ref="AE577">SUMPRODUCT(('P2'!$M$8:$AV$8=AE$9)*('P2'!$B$11:$B$190=$B577)*('P2'!$M$11:$AV$190*1))</f>
        <v>0</v>
      </c>
      <c r="AF577" s="67" cm="1">
        <f t="array" ref="AF577">SUMPRODUCT(('P2'!$M$8:$AV$8=AF$9)*('P2'!$B$11:$B$190=$B577)*('P2'!$M$11:$AV$190*1))</f>
        <v>0</v>
      </c>
      <c r="AG577" s="68" cm="1">
        <f t="array" ref="AG577">SUMPRODUCT(('P2'!$M$8:$AV$8=AG$9)*('P2'!$B$11:$B$190=$B577)*('P2'!$M$11:$AV$190*1))</f>
        <v>0</v>
      </c>
      <c r="AH577" s="69" cm="1">
        <f t="array" ref="AH577">SUMPRODUCT(('P2'!$M$8:$AV$8=AH$9)*('P2'!$B$11:$B$190=$B577)*('P2'!$M$11:$AV$190*1))</f>
        <v>0</v>
      </c>
      <c r="AI577" s="67" cm="1">
        <f t="array" ref="AI577">SUMPRODUCT(('P2'!$M$8:$AV$8=AI$9)*('P2'!$B$11:$B$190=$B577)*('P2'!$M$11:$AV$190*1))</f>
        <v>0</v>
      </c>
      <c r="AJ577" s="68" cm="1">
        <f t="array" ref="AJ577">SUMPRODUCT(('P2'!$M$8:$AV$8=AJ$9)*('P2'!$B$11:$B$190=$B577)*('P2'!$M$11:$AV$190*1))</f>
        <v>0</v>
      </c>
      <c r="AK577" s="69" cm="1">
        <f t="array" ref="AK577">SUMPRODUCT(('P2'!$M$8:$AV$8=AK$9)*('P2'!$B$11:$B$190=$B577)*('P2'!$M$11:$AV$190*1))</f>
        <v>0</v>
      </c>
      <c r="AL577" s="67" cm="1">
        <f t="array" ref="AL577">SUMPRODUCT(('P2'!$M$8:$AV$8=AL$9)*('P2'!$B$11:$B$190=$B577)*('P2'!$M$11:$AV$190*1))</f>
        <v>0</v>
      </c>
      <c r="AM577" s="68" cm="1">
        <f t="array" ref="AM577">SUMPRODUCT(('P2'!$M$8:$AV$8=AM$9)*('P2'!$B$11:$B$190=$B577)*('P2'!$M$11:$AV$190*1))</f>
        <v>0</v>
      </c>
      <c r="AN577" s="69" cm="1">
        <f t="array" ref="AN577">SUMPRODUCT(('P2'!$M$8:$AV$8=AN$9)*('P2'!$B$11:$B$190=$B577)*('P2'!$M$11:$AV$190*1))</f>
        <v>0</v>
      </c>
      <c r="AO577" s="67" cm="1">
        <f t="array" ref="AO577">SUMPRODUCT(('P2'!$M$8:$AV$8=AO$9)*('P2'!$B$11:$B$190=$B577)*('P2'!$M$11:$AV$190*1))</f>
        <v>0</v>
      </c>
      <c r="AP577" s="68" cm="1">
        <f t="array" ref="AP577">SUMPRODUCT(('P2'!$M$8:$AV$8=AP$9)*('P2'!$B$11:$B$190=$B577)*('P2'!$M$11:$AV$190*1))</f>
        <v>0</v>
      </c>
      <c r="AQ577" s="69" cm="1">
        <f t="array" ref="AQ577">SUMPRODUCT(('P2'!$M$8:$AV$8=AQ$9)*('P2'!$B$11:$B$190=$B577)*('P2'!$M$11:$AV$190*1))</f>
        <v>0</v>
      </c>
      <c r="AR577" s="67" cm="1">
        <f t="array" ref="AR577">SUMPRODUCT(('P2'!$M$8:$AV$8=AR$9)*('P2'!$B$11:$B$190=$B577)*('P2'!$M$11:$AV$190*1))</f>
        <v>0</v>
      </c>
      <c r="AS577" s="68" cm="1">
        <f t="array" ref="AS577">SUMPRODUCT(('P2'!$M$8:$AV$8=AS$9)*('P2'!$B$11:$B$190=$B577)*('P2'!$M$11:$AV$190*1))</f>
        <v>0</v>
      </c>
      <c r="AT577" s="69" cm="1">
        <f t="array" ref="AT577">SUMPRODUCT(('P2'!$M$8:$AV$8=AT$9)*('P2'!$B$11:$B$190=$B577)*('P2'!$M$11:$AV$190*1))</f>
        <v>0</v>
      </c>
      <c r="AU577" s="67" cm="1">
        <f t="array" ref="AU577">SUMPRODUCT(('P2'!$M$8:$AV$8=AU$9)*('P2'!$B$11:$B$190=$B577)*('P2'!$M$11:$AV$190*1))</f>
        <v>0</v>
      </c>
      <c r="AV577" s="68" cm="1">
        <f t="array" ref="AV577">SUMPRODUCT(('P2'!$M$8:$AV$8=AV$9)*('P2'!$B$11:$B$190=$B577)*('P2'!$M$11:$AV$190*1))</f>
        <v>0</v>
      </c>
      <c r="AW577" s="69" cm="1">
        <f t="array" ref="AW577">SUMPRODUCT(('P2'!$M$8:$AV$8=AW$9)*('P2'!$B$11:$B$190=$B577)*('P2'!$M$11:$AV$190*1))</f>
        <v>0</v>
      </c>
      <c r="AX577" s="67" cm="1">
        <f t="array" ref="AX577">SUMPRODUCT(('P2'!$M$8:$AV$8=AX$9)*('P2'!$B$11:$B$190=$B577)*('P2'!$M$11:$AV$190*1))</f>
        <v>0</v>
      </c>
      <c r="AY577" s="68" cm="1">
        <f t="array" ref="AY577">SUMPRODUCT(('P2'!$M$8:$AV$8=AY$9)*('P2'!$B$11:$B$190=$B577)*('P2'!$M$11:$AV$190*1))</f>
        <v>0</v>
      </c>
      <c r="AZ577" s="69" cm="1">
        <f t="array" ref="AZ577">SUMPRODUCT(('P2'!$M$8:$AV$8=AZ$9)*('P2'!$B$11:$B$190=$B577)*('P2'!$M$11:$AV$190*1))</f>
        <v>0</v>
      </c>
      <c r="BA577" s="26"/>
      <c r="BB577" s="381"/>
      <c r="BC577" s="382"/>
      <c r="BD577" s="26"/>
      <c r="BE577" s="381">
        <f t="shared" ref="BE577:BE586" si="499">SUM(Q577:AZ577)</f>
        <v>0</v>
      </c>
      <c r="BF577" s="383">
        <f t="shared" ref="BF577:BF586" si="500">IFERROR(BE577/O577,0)</f>
        <v>0</v>
      </c>
      <c r="BG577" s="26"/>
      <c r="BH577" s="381">
        <f t="shared" ref="BH577:BH586" si="501">BB577+BE577</f>
        <v>0</v>
      </c>
      <c r="BI577" s="383">
        <f t="shared" ref="BI577:BI586" si="502">IFERROR(BH577/O577,0)</f>
        <v>0</v>
      </c>
    </row>
    <row r="578" spans="2:61" ht="14.5" x14ac:dyDescent="0.35">
      <c r="B578" s="61" t="s">
        <v>685</v>
      </c>
      <c r="C578" s="62">
        <f>IFERROR(VLOOKUP($B578,'P2'!$B:$AQ,2,FALSE),0)</f>
        <v>0</v>
      </c>
      <c r="D578" s="376">
        <f>IFERROR(VLOOKUP($B578,'P2'!$B:$AQ,3,FALSE),0)</f>
        <v>0</v>
      </c>
      <c r="E578" s="377">
        <f>IFERROR(VLOOKUP($B578,'P2'!$B:$AQ,4,FALSE),0)</f>
        <v>0</v>
      </c>
      <c r="F578" s="376">
        <f>IFERROR(VLOOKUP($B578,'P2'!$B:$AQ,5,FALSE),0)</f>
        <v>0</v>
      </c>
      <c r="G578" s="377">
        <f>IFERROR(VLOOKUP($B578,'P2'!$B:$AQ,6,FALSE),0)</f>
        <v>0</v>
      </c>
      <c r="H578" s="378">
        <f>IFERROR(VLOOKUP($B578,'P2'!$B:$AQ,7,FALSE),0)</f>
        <v>0</v>
      </c>
      <c r="I578" s="394">
        <f>IFERROR(VLOOKUP($B578,'P2'!$B:$AQ,8,FALSE),0)</f>
        <v>0</v>
      </c>
      <c r="J578" s="395">
        <f>IFERROR(VLOOKUP($B578,'P2'!$B:$AQ,9,FALSE),0)</f>
        <v>0</v>
      </c>
      <c r="K578" s="396"/>
      <c r="L578" s="397"/>
      <c r="M578" s="68">
        <f t="shared" ref="M578:M586" si="503">D578*F578*H578*J578</f>
        <v>0</v>
      </c>
      <c r="N578" s="393"/>
      <c r="O578" s="66">
        <f t="shared" ref="O578:O586" si="504">SUM(K578:N578)</f>
        <v>0</v>
      </c>
      <c r="P578" s="26"/>
      <c r="Q578" s="67" cm="1">
        <f t="array" ref="Q578">SUMPRODUCT(('P2'!$M$8:$AV$8=Q$9)*('P2'!$B$11:$B$190=$B578)*('P2'!$M$11:$AV$190*1))</f>
        <v>0</v>
      </c>
      <c r="R578" s="68" cm="1">
        <f t="array" ref="R578">SUMPRODUCT(('P2'!$M$8:$AV$8=R$9)*('P2'!$B$11:$B$190=$B578)*('P2'!$M$11:$AV$190*1))</f>
        <v>0</v>
      </c>
      <c r="S578" s="69" cm="1">
        <f t="array" ref="S578">SUMPRODUCT(('P2'!$M$8:$AV$8=S$9)*('P2'!$B$11:$B$190=$B578)*('P2'!$M$11:$AV$190*1))</f>
        <v>0</v>
      </c>
      <c r="T578" s="67" cm="1">
        <f t="array" ref="T578">SUMPRODUCT(('P2'!$M$8:$AV$8=T$9)*('P2'!$B$11:$B$190=$B578)*('P2'!$M$11:$AV$190*1))</f>
        <v>0</v>
      </c>
      <c r="U578" s="68" cm="1">
        <f t="array" ref="U578">SUMPRODUCT(('P2'!$M$8:$AV$8=U$9)*('P2'!$B$11:$B$190=$B578)*('P2'!$M$11:$AV$190*1))</f>
        <v>0</v>
      </c>
      <c r="V578" s="69" cm="1">
        <f t="array" ref="V578">SUMPRODUCT(('P2'!$M$8:$AV$8=V$9)*('P2'!$B$11:$B$190=$B578)*('P2'!$M$11:$AV$190*1))</f>
        <v>0</v>
      </c>
      <c r="W578" s="67" cm="1">
        <f t="array" ref="W578">SUMPRODUCT(('P2'!$M$8:$AV$8=W$9)*('P2'!$B$11:$B$190=$B578)*('P2'!$M$11:$AV$190*1))</f>
        <v>0</v>
      </c>
      <c r="X578" s="68" cm="1">
        <f t="array" ref="X578">SUMPRODUCT(('P2'!$M$8:$AV$8=X$9)*('P2'!$B$11:$B$190=$B578)*('P2'!$M$11:$AV$190*1))</f>
        <v>0</v>
      </c>
      <c r="Y578" s="69" cm="1">
        <f t="array" ref="Y578">SUMPRODUCT(('P2'!$M$8:$AV$8=Y$9)*('P2'!$B$11:$B$190=$B578)*('P2'!$M$11:$AV$190*1))</f>
        <v>0</v>
      </c>
      <c r="Z578" s="67" cm="1">
        <f t="array" ref="Z578">SUMPRODUCT(('P2'!$M$8:$AV$8=Z$9)*('P2'!$B$11:$B$190=$B578)*('P2'!$M$11:$AV$190*1))</f>
        <v>0</v>
      </c>
      <c r="AA578" s="68" cm="1">
        <f t="array" ref="AA578">SUMPRODUCT(('P2'!$M$8:$AV$8=AA$9)*('P2'!$B$11:$B$190=$B578)*('P2'!$M$11:$AV$190*1))</f>
        <v>0</v>
      </c>
      <c r="AB578" s="69" cm="1">
        <f t="array" ref="AB578">SUMPRODUCT(('P2'!$M$8:$AV$8=AB$9)*('P2'!$B$11:$B$190=$B578)*('P2'!$M$11:$AV$190*1))</f>
        <v>0</v>
      </c>
      <c r="AC578" s="67" cm="1">
        <f t="array" ref="AC578">SUMPRODUCT(('P2'!$M$8:$AV$8=AC$9)*('P2'!$B$11:$B$190=$B578)*('P2'!$M$11:$AV$190*1))</f>
        <v>0</v>
      </c>
      <c r="AD578" s="68" cm="1">
        <f t="array" ref="AD578">SUMPRODUCT(('P2'!$M$8:$AV$8=AD$9)*('P2'!$B$11:$B$190=$B578)*('P2'!$M$11:$AV$190*1))</f>
        <v>0</v>
      </c>
      <c r="AE578" s="69" cm="1">
        <f t="array" ref="AE578">SUMPRODUCT(('P2'!$M$8:$AV$8=AE$9)*('P2'!$B$11:$B$190=$B578)*('P2'!$M$11:$AV$190*1))</f>
        <v>0</v>
      </c>
      <c r="AF578" s="67" cm="1">
        <f t="array" ref="AF578">SUMPRODUCT(('P2'!$M$8:$AV$8=AF$9)*('P2'!$B$11:$B$190=$B578)*('P2'!$M$11:$AV$190*1))</f>
        <v>0</v>
      </c>
      <c r="AG578" s="68" cm="1">
        <f t="array" ref="AG578">SUMPRODUCT(('P2'!$M$8:$AV$8=AG$9)*('P2'!$B$11:$B$190=$B578)*('P2'!$M$11:$AV$190*1))</f>
        <v>0</v>
      </c>
      <c r="AH578" s="69" cm="1">
        <f t="array" ref="AH578">SUMPRODUCT(('P2'!$M$8:$AV$8=AH$9)*('P2'!$B$11:$B$190=$B578)*('P2'!$M$11:$AV$190*1))</f>
        <v>0</v>
      </c>
      <c r="AI578" s="67" cm="1">
        <f t="array" ref="AI578">SUMPRODUCT(('P2'!$M$8:$AV$8=AI$9)*('P2'!$B$11:$B$190=$B578)*('P2'!$M$11:$AV$190*1))</f>
        <v>0</v>
      </c>
      <c r="AJ578" s="68" cm="1">
        <f t="array" ref="AJ578">SUMPRODUCT(('P2'!$M$8:$AV$8=AJ$9)*('P2'!$B$11:$B$190=$B578)*('P2'!$M$11:$AV$190*1))</f>
        <v>0</v>
      </c>
      <c r="AK578" s="69" cm="1">
        <f t="array" ref="AK578">SUMPRODUCT(('P2'!$M$8:$AV$8=AK$9)*('P2'!$B$11:$B$190=$B578)*('P2'!$M$11:$AV$190*1))</f>
        <v>0</v>
      </c>
      <c r="AL578" s="67" cm="1">
        <f t="array" ref="AL578">SUMPRODUCT(('P2'!$M$8:$AV$8=AL$9)*('P2'!$B$11:$B$190=$B578)*('P2'!$M$11:$AV$190*1))</f>
        <v>0</v>
      </c>
      <c r="AM578" s="68" cm="1">
        <f t="array" ref="AM578">SUMPRODUCT(('P2'!$M$8:$AV$8=AM$9)*('P2'!$B$11:$B$190=$B578)*('P2'!$M$11:$AV$190*1))</f>
        <v>0</v>
      </c>
      <c r="AN578" s="69" cm="1">
        <f t="array" ref="AN578">SUMPRODUCT(('P2'!$M$8:$AV$8=AN$9)*('P2'!$B$11:$B$190=$B578)*('P2'!$M$11:$AV$190*1))</f>
        <v>0</v>
      </c>
      <c r="AO578" s="67" cm="1">
        <f t="array" ref="AO578">SUMPRODUCT(('P2'!$M$8:$AV$8=AO$9)*('P2'!$B$11:$B$190=$B578)*('P2'!$M$11:$AV$190*1))</f>
        <v>0</v>
      </c>
      <c r="AP578" s="68" cm="1">
        <f t="array" ref="AP578">SUMPRODUCT(('P2'!$M$8:$AV$8=AP$9)*('P2'!$B$11:$B$190=$B578)*('P2'!$M$11:$AV$190*1))</f>
        <v>0</v>
      </c>
      <c r="AQ578" s="69" cm="1">
        <f t="array" ref="AQ578">SUMPRODUCT(('P2'!$M$8:$AV$8=AQ$9)*('P2'!$B$11:$B$190=$B578)*('P2'!$M$11:$AV$190*1))</f>
        <v>0</v>
      </c>
      <c r="AR578" s="67" cm="1">
        <f t="array" ref="AR578">SUMPRODUCT(('P2'!$M$8:$AV$8=AR$9)*('P2'!$B$11:$B$190=$B578)*('P2'!$M$11:$AV$190*1))</f>
        <v>0</v>
      </c>
      <c r="AS578" s="68" cm="1">
        <f t="array" ref="AS578">SUMPRODUCT(('P2'!$M$8:$AV$8=AS$9)*('P2'!$B$11:$B$190=$B578)*('P2'!$M$11:$AV$190*1))</f>
        <v>0</v>
      </c>
      <c r="AT578" s="69" cm="1">
        <f t="array" ref="AT578">SUMPRODUCT(('P2'!$M$8:$AV$8=AT$9)*('P2'!$B$11:$B$190=$B578)*('P2'!$M$11:$AV$190*1))</f>
        <v>0</v>
      </c>
      <c r="AU578" s="67" cm="1">
        <f t="array" ref="AU578">SUMPRODUCT(('P2'!$M$8:$AV$8=AU$9)*('P2'!$B$11:$B$190=$B578)*('P2'!$M$11:$AV$190*1))</f>
        <v>0</v>
      </c>
      <c r="AV578" s="68" cm="1">
        <f t="array" ref="AV578">SUMPRODUCT(('P2'!$M$8:$AV$8=AV$9)*('P2'!$B$11:$B$190=$B578)*('P2'!$M$11:$AV$190*1))</f>
        <v>0</v>
      </c>
      <c r="AW578" s="69" cm="1">
        <f t="array" ref="AW578">SUMPRODUCT(('P2'!$M$8:$AV$8=AW$9)*('P2'!$B$11:$B$190=$B578)*('P2'!$M$11:$AV$190*1))</f>
        <v>0</v>
      </c>
      <c r="AX578" s="67" cm="1">
        <f t="array" ref="AX578">SUMPRODUCT(('P2'!$M$8:$AV$8=AX$9)*('P2'!$B$11:$B$190=$B578)*('P2'!$M$11:$AV$190*1))</f>
        <v>0</v>
      </c>
      <c r="AY578" s="68" cm="1">
        <f t="array" ref="AY578">SUMPRODUCT(('P2'!$M$8:$AV$8=AY$9)*('P2'!$B$11:$B$190=$B578)*('P2'!$M$11:$AV$190*1))</f>
        <v>0</v>
      </c>
      <c r="AZ578" s="69" cm="1">
        <f t="array" ref="AZ578">SUMPRODUCT(('P2'!$M$8:$AV$8=AZ$9)*('P2'!$B$11:$B$190=$B578)*('P2'!$M$11:$AV$190*1))</f>
        <v>0</v>
      </c>
      <c r="BA578" s="26"/>
      <c r="BB578" s="398"/>
      <c r="BC578" s="399"/>
      <c r="BD578" s="26"/>
      <c r="BE578" s="381">
        <f t="shared" si="499"/>
        <v>0</v>
      </c>
      <c r="BF578" s="383">
        <f t="shared" si="500"/>
        <v>0</v>
      </c>
      <c r="BG578" s="26"/>
      <c r="BH578" s="381">
        <f t="shared" si="501"/>
        <v>0</v>
      </c>
      <c r="BI578" s="383">
        <f t="shared" si="502"/>
        <v>0</v>
      </c>
    </row>
    <row r="579" spans="2:61" ht="14.5" hidden="1" customHeight="1" outlineLevel="1" x14ac:dyDescent="0.35">
      <c r="B579" s="61" t="s">
        <v>686</v>
      </c>
      <c r="C579" s="62">
        <f>IFERROR(VLOOKUP($B579,'P2'!$B:$AQ,2,FALSE),0)</f>
        <v>0</v>
      </c>
      <c r="D579" s="376">
        <f>IFERROR(VLOOKUP($B579,'P2'!$B:$AQ,3,FALSE),0)</f>
        <v>0</v>
      </c>
      <c r="E579" s="377">
        <f>IFERROR(VLOOKUP($B579,'P2'!$B:$AQ,4,FALSE),0)</f>
        <v>0</v>
      </c>
      <c r="F579" s="376">
        <f>IFERROR(VLOOKUP($B579,'P2'!$B:$AQ,5,FALSE),0)</f>
        <v>0</v>
      </c>
      <c r="G579" s="377">
        <f>IFERROR(VLOOKUP($B579,'P2'!$B:$AQ,6,FALSE),0)</f>
        <v>0</v>
      </c>
      <c r="H579" s="378">
        <f>IFERROR(VLOOKUP($B579,'P2'!$B:$AQ,7,FALSE),0)</f>
        <v>0</v>
      </c>
      <c r="I579" s="394">
        <f>IFERROR(VLOOKUP($B579,'P2'!$B:$AQ,8,FALSE),0)</f>
        <v>0</v>
      </c>
      <c r="J579" s="395">
        <f>IFERROR(VLOOKUP($B579,'P2'!$B:$AQ,9,FALSE),0)</f>
        <v>0</v>
      </c>
      <c r="K579" s="396"/>
      <c r="L579" s="397"/>
      <c r="M579" s="68">
        <f t="shared" si="503"/>
        <v>0</v>
      </c>
      <c r="N579" s="393"/>
      <c r="O579" s="66">
        <f t="shared" si="504"/>
        <v>0</v>
      </c>
      <c r="P579" s="26"/>
      <c r="Q579" s="67" cm="1">
        <f t="array" ref="Q579">SUMPRODUCT(('P2'!$M$8:$AV$8=Q$9)*('P2'!$B$11:$B$190=$B579)*('P2'!$M$11:$AV$190*1))</f>
        <v>0</v>
      </c>
      <c r="R579" s="68" cm="1">
        <f t="array" ref="R579">SUMPRODUCT(('P2'!$M$8:$AV$8=R$9)*('P2'!$B$11:$B$190=$B579)*('P2'!$M$11:$AV$190*1))</f>
        <v>0</v>
      </c>
      <c r="S579" s="69" cm="1">
        <f t="array" ref="S579">SUMPRODUCT(('P2'!$M$8:$AV$8=S$9)*('P2'!$B$11:$B$190=$B579)*('P2'!$M$11:$AV$190*1))</f>
        <v>0</v>
      </c>
      <c r="T579" s="67" cm="1">
        <f t="array" ref="T579">SUMPRODUCT(('P2'!$M$8:$AV$8=T$9)*('P2'!$B$11:$B$190=$B579)*('P2'!$M$11:$AV$190*1))</f>
        <v>0</v>
      </c>
      <c r="U579" s="68" cm="1">
        <f t="array" ref="U579">SUMPRODUCT(('P2'!$M$8:$AV$8=U$9)*('P2'!$B$11:$B$190=$B579)*('P2'!$M$11:$AV$190*1))</f>
        <v>0</v>
      </c>
      <c r="V579" s="69" cm="1">
        <f t="array" ref="V579">SUMPRODUCT(('P2'!$M$8:$AV$8=V$9)*('P2'!$B$11:$B$190=$B579)*('P2'!$M$11:$AV$190*1))</f>
        <v>0</v>
      </c>
      <c r="W579" s="67" cm="1">
        <f t="array" ref="W579">SUMPRODUCT(('P2'!$M$8:$AV$8=W$9)*('P2'!$B$11:$B$190=$B579)*('P2'!$M$11:$AV$190*1))</f>
        <v>0</v>
      </c>
      <c r="X579" s="68" cm="1">
        <f t="array" ref="X579">SUMPRODUCT(('P2'!$M$8:$AV$8=X$9)*('P2'!$B$11:$B$190=$B579)*('P2'!$M$11:$AV$190*1))</f>
        <v>0</v>
      </c>
      <c r="Y579" s="69" cm="1">
        <f t="array" ref="Y579">SUMPRODUCT(('P2'!$M$8:$AV$8=Y$9)*('P2'!$B$11:$B$190=$B579)*('P2'!$M$11:$AV$190*1))</f>
        <v>0</v>
      </c>
      <c r="Z579" s="67" cm="1">
        <f t="array" ref="Z579">SUMPRODUCT(('P2'!$M$8:$AV$8=Z$9)*('P2'!$B$11:$B$190=$B579)*('P2'!$M$11:$AV$190*1))</f>
        <v>0</v>
      </c>
      <c r="AA579" s="68" cm="1">
        <f t="array" ref="AA579">SUMPRODUCT(('P2'!$M$8:$AV$8=AA$9)*('P2'!$B$11:$B$190=$B579)*('P2'!$M$11:$AV$190*1))</f>
        <v>0</v>
      </c>
      <c r="AB579" s="69" cm="1">
        <f t="array" ref="AB579">SUMPRODUCT(('P2'!$M$8:$AV$8=AB$9)*('P2'!$B$11:$B$190=$B579)*('P2'!$M$11:$AV$190*1))</f>
        <v>0</v>
      </c>
      <c r="AC579" s="67" cm="1">
        <f t="array" ref="AC579">SUMPRODUCT(('P2'!$M$8:$AV$8=AC$9)*('P2'!$B$11:$B$190=$B579)*('P2'!$M$11:$AV$190*1))</f>
        <v>0</v>
      </c>
      <c r="AD579" s="68" cm="1">
        <f t="array" ref="AD579">SUMPRODUCT(('P2'!$M$8:$AV$8=AD$9)*('P2'!$B$11:$B$190=$B579)*('P2'!$M$11:$AV$190*1))</f>
        <v>0</v>
      </c>
      <c r="AE579" s="69" cm="1">
        <f t="array" ref="AE579">SUMPRODUCT(('P2'!$M$8:$AV$8=AE$9)*('P2'!$B$11:$B$190=$B579)*('P2'!$M$11:$AV$190*1))</f>
        <v>0</v>
      </c>
      <c r="AF579" s="67" cm="1">
        <f t="array" ref="AF579">SUMPRODUCT(('P2'!$M$8:$AV$8=AF$9)*('P2'!$B$11:$B$190=$B579)*('P2'!$M$11:$AV$190*1))</f>
        <v>0</v>
      </c>
      <c r="AG579" s="68" cm="1">
        <f t="array" ref="AG579">SUMPRODUCT(('P2'!$M$8:$AV$8=AG$9)*('P2'!$B$11:$B$190=$B579)*('P2'!$M$11:$AV$190*1))</f>
        <v>0</v>
      </c>
      <c r="AH579" s="69" cm="1">
        <f t="array" ref="AH579">SUMPRODUCT(('P2'!$M$8:$AV$8=AH$9)*('P2'!$B$11:$B$190=$B579)*('P2'!$M$11:$AV$190*1))</f>
        <v>0</v>
      </c>
      <c r="AI579" s="67" cm="1">
        <f t="array" ref="AI579">SUMPRODUCT(('P2'!$M$8:$AV$8=AI$9)*('P2'!$B$11:$B$190=$B579)*('P2'!$M$11:$AV$190*1))</f>
        <v>0</v>
      </c>
      <c r="AJ579" s="68" cm="1">
        <f t="array" ref="AJ579">SUMPRODUCT(('P2'!$M$8:$AV$8=AJ$9)*('P2'!$B$11:$B$190=$B579)*('P2'!$M$11:$AV$190*1))</f>
        <v>0</v>
      </c>
      <c r="AK579" s="69" cm="1">
        <f t="array" ref="AK579">SUMPRODUCT(('P2'!$M$8:$AV$8=AK$9)*('P2'!$B$11:$B$190=$B579)*('P2'!$M$11:$AV$190*1))</f>
        <v>0</v>
      </c>
      <c r="AL579" s="67" cm="1">
        <f t="array" ref="AL579">SUMPRODUCT(('P2'!$M$8:$AV$8=AL$9)*('P2'!$B$11:$B$190=$B579)*('P2'!$M$11:$AV$190*1))</f>
        <v>0</v>
      </c>
      <c r="AM579" s="68" cm="1">
        <f t="array" ref="AM579">SUMPRODUCT(('P2'!$M$8:$AV$8=AM$9)*('P2'!$B$11:$B$190=$B579)*('P2'!$M$11:$AV$190*1))</f>
        <v>0</v>
      </c>
      <c r="AN579" s="69" cm="1">
        <f t="array" ref="AN579">SUMPRODUCT(('P2'!$M$8:$AV$8=AN$9)*('P2'!$B$11:$B$190=$B579)*('P2'!$M$11:$AV$190*1))</f>
        <v>0</v>
      </c>
      <c r="AO579" s="67" cm="1">
        <f t="array" ref="AO579">SUMPRODUCT(('P2'!$M$8:$AV$8=AO$9)*('P2'!$B$11:$B$190=$B579)*('P2'!$M$11:$AV$190*1))</f>
        <v>0</v>
      </c>
      <c r="AP579" s="68" cm="1">
        <f t="array" ref="AP579">SUMPRODUCT(('P2'!$M$8:$AV$8=AP$9)*('P2'!$B$11:$B$190=$B579)*('P2'!$M$11:$AV$190*1))</f>
        <v>0</v>
      </c>
      <c r="AQ579" s="69" cm="1">
        <f t="array" ref="AQ579">SUMPRODUCT(('P2'!$M$8:$AV$8=AQ$9)*('P2'!$B$11:$B$190=$B579)*('P2'!$M$11:$AV$190*1))</f>
        <v>0</v>
      </c>
      <c r="AR579" s="67" cm="1">
        <f t="array" ref="AR579">SUMPRODUCT(('P2'!$M$8:$AV$8=AR$9)*('P2'!$B$11:$B$190=$B579)*('P2'!$M$11:$AV$190*1))</f>
        <v>0</v>
      </c>
      <c r="AS579" s="68" cm="1">
        <f t="array" ref="AS579">SUMPRODUCT(('P2'!$M$8:$AV$8=AS$9)*('P2'!$B$11:$B$190=$B579)*('P2'!$M$11:$AV$190*1))</f>
        <v>0</v>
      </c>
      <c r="AT579" s="69" cm="1">
        <f t="array" ref="AT579">SUMPRODUCT(('P2'!$M$8:$AV$8=AT$9)*('P2'!$B$11:$B$190=$B579)*('P2'!$M$11:$AV$190*1))</f>
        <v>0</v>
      </c>
      <c r="AU579" s="67" cm="1">
        <f t="array" ref="AU579">SUMPRODUCT(('P2'!$M$8:$AV$8=AU$9)*('P2'!$B$11:$B$190=$B579)*('P2'!$M$11:$AV$190*1))</f>
        <v>0</v>
      </c>
      <c r="AV579" s="68" cm="1">
        <f t="array" ref="AV579">SUMPRODUCT(('P2'!$M$8:$AV$8=AV$9)*('P2'!$B$11:$B$190=$B579)*('P2'!$M$11:$AV$190*1))</f>
        <v>0</v>
      </c>
      <c r="AW579" s="69" cm="1">
        <f t="array" ref="AW579">SUMPRODUCT(('P2'!$M$8:$AV$8=AW$9)*('P2'!$B$11:$B$190=$B579)*('P2'!$M$11:$AV$190*1))</f>
        <v>0</v>
      </c>
      <c r="AX579" s="67" cm="1">
        <f t="array" ref="AX579">SUMPRODUCT(('P2'!$M$8:$AV$8=AX$9)*('P2'!$B$11:$B$190=$B579)*('P2'!$M$11:$AV$190*1))</f>
        <v>0</v>
      </c>
      <c r="AY579" s="68" cm="1">
        <f t="array" ref="AY579">SUMPRODUCT(('P2'!$M$8:$AV$8=AY$9)*('P2'!$B$11:$B$190=$B579)*('P2'!$M$11:$AV$190*1))</f>
        <v>0</v>
      </c>
      <c r="AZ579" s="69" cm="1">
        <f t="array" ref="AZ579">SUMPRODUCT(('P2'!$M$8:$AV$8=AZ$9)*('P2'!$B$11:$B$190=$B579)*('P2'!$M$11:$AV$190*1))</f>
        <v>0</v>
      </c>
      <c r="BA579" s="26"/>
      <c r="BB579" s="398"/>
      <c r="BC579" s="399"/>
      <c r="BD579" s="26"/>
      <c r="BE579" s="381">
        <f t="shared" si="499"/>
        <v>0</v>
      </c>
      <c r="BF579" s="383">
        <f t="shared" si="500"/>
        <v>0</v>
      </c>
      <c r="BG579" s="26"/>
      <c r="BH579" s="381">
        <f t="shared" si="501"/>
        <v>0</v>
      </c>
      <c r="BI579" s="383">
        <f t="shared" si="502"/>
        <v>0</v>
      </c>
    </row>
    <row r="580" spans="2:61" ht="14.5" hidden="1" customHeight="1" outlineLevel="1" x14ac:dyDescent="0.35">
      <c r="B580" s="61" t="s">
        <v>687</v>
      </c>
      <c r="C580" s="62">
        <f>IFERROR(VLOOKUP($B580,'P2'!$B:$AQ,2,FALSE),0)</f>
        <v>0</v>
      </c>
      <c r="D580" s="376">
        <f>IFERROR(VLOOKUP($B580,'P2'!$B:$AQ,3,FALSE),0)</f>
        <v>0</v>
      </c>
      <c r="E580" s="377">
        <f>IFERROR(VLOOKUP($B580,'P2'!$B:$AQ,4,FALSE),0)</f>
        <v>0</v>
      </c>
      <c r="F580" s="376">
        <f>IFERROR(VLOOKUP($B580,'P2'!$B:$AQ,5,FALSE),0)</f>
        <v>0</v>
      </c>
      <c r="G580" s="377">
        <f>IFERROR(VLOOKUP($B580,'P2'!$B:$AQ,6,FALSE),0)</f>
        <v>0</v>
      </c>
      <c r="H580" s="378">
        <f>IFERROR(VLOOKUP($B580,'P2'!$B:$AQ,7,FALSE),0)</f>
        <v>0</v>
      </c>
      <c r="I580" s="394">
        <f>IFERROR(VLOOKUP($B580,'P2'!$B:$AQ,8,FALSE),0)</f>
        <v>0</v>
      </c>
      <c r="J580" s="395">
        <f>IFERROR(VLOOKUP($B580,'P2'!$B:$AQ,9,FALSE),0)</f>
        <v>0</v>
      </c>
      <c r="K580" s="396"/>
      <c r="L580" s="397"/>
      <c r="M580" s="68">
        <f t="shared" si="503"/>
        <v>0</v>
      </c>
      <c r="N580" s="393"/>
      <c r="O580" s="66">
        <f t="shared" si="504"/>
        <v>0</v>
      </c>
      <c r="P580" s="26"/>
      <c r="Q580" s="67" cm="1">
        <f t="array" ref="Q580">SUMPRODUCT(('P2'!$M$8:$AV$8=Q$9)*('P2'!$B$11:$B$190=$B580)*('P2'!$M$11:$AV$190*1))</f>
        <v>0</v>
      </c>
      <c r="R580" s="68" cm="1">
        <f t="array" ref="R580">SUMPRODUCT(('P2'!$M$8:$AV$8=R$9)*('P2'!$B$11:$B$190=$B580)*('P2'!$M$11:$AV$190*1))</f>
        <v>0</v>
      </c>
      <c r="S580" s="69" cm="1">
        <f t="array" ref="S580">SUMPRODUCT(('P2'!$M$8:$AV$8=S$9)*('P2'!$B$11:$B$190=$B580)*('P2'!$M$11:$AV$190*1))</f>
        <v>0</v>
      </c>
      <c r="T580" s="67" cm="1">
        <f t="array" ref="T580">SUMPRODUCT(('P2'!$M$8:$AV$8=T$9)*('P2'!$B$11:$B$190=$B580)*('P2'!$M$11:$AV$190*1))</f>
        <v>0</v>
      </c>
      <c r="U580" s="68" cm="1">
        <f t="array" ref="U580">SUMPRODUCT(('P2'!$M$8:$AV$8=U$9)*('P2'!$B$11:$B$190=$B580)*('P2'!$M$11:$AV$190*1))</f>
        <v>0</v>
      </c>
      <c r="V580" s="69" cm="1">
        <f t="array" ref="V580">SUMPRODUCT(('P2'!$M$8:$AV$8=V$9)*('P2'!$B$11:$B$190=$B580)*('P2'!$M$11:$AV$190*1))</f>
        <v>0</v>
      </c>
      <c r="W580" s="67" cm="1">
        <f t="array" ref="W580">SUMPRODUCT(('P2'!$M$8:$AV$8=W$9)*('P2'!$B$11:$B$190=$B580)*('P2'!$M$11:$AV$190*1))</f>
        <v>0</v>
      </c>
      <c r="X580" s="68" cm="1">
        <f t="array" ref="X580">SUMPRODUCT(('P2'!$M$8:$AV$8=X$9)*('P2'!$B$11:$B$190=$B580)*('P2'!$M$11:$AV$190*1))</f>
        <v>0</v>
      </c>
      <c r="Y580" s="69" cm="1">
        <f t="array" ref="Y580">SUMPRODUCT(('P2'!$M$8:$AV$8=Y$9)*('P2'!$B$11:$B$190=$B580)*('P2'!$M$11:$AV$190*1))</f>
        <v>0</v>
      </c>
      <c r="Z580" s="67" cm="1">
        <f t="array" ref="Z580">SUMPRODUCT(('P2'!$M$8:$AV$8=Z$9)*('P2'!$B$11:$B$190=$B580)*('P2'!$M$11:$AV$190*1))</f>
        <v>0</v>
      </c>
      <c r="AA580" s="68" cm="1">
        <f t="array" ref="AA580">SUMPRODUCT(('P2'!$M$8:$AV$8=AA$9)*('P2'!$B$11:$B$190=$B580)*('P2'!$M$11:$AV$190*1))</f>
        <v>0</v>
      </c>
      <c r="AB580" s="69" cm="1">
        <f t="array" ref="AB580">SUMPRODUCT(('P2'!$M$8:$AV$8=AB$9)*('P2'!$B$11:$B$190=$B580)*('P2'!$M$11:$AV$190*1))</f>
        <v>0</v>
      </c>
      <c r="AC580" s="67" cm="1">
        <f t="array" ref="AC580">SUMPRODUCT(('P2'!$M$8:$AV$8=AC$9)*('P2'!$B$11:$B$190=$B580)*('P2'!$M$11:$AV$190*1))</f>
        <v>0</v>
      </c>
      <c r="AD580" s="68" cm="1">
        <f t="array" ref="AD580">SUMPRODUCT(('P2'!$M$8:$AV$8=AD$9)*('P2'!$B$11:$B$190=$B580)*('P2'!$M$11:$AV$190*1))</f>
        <v>0</v>
      </c>
      <c r="AE580" s="69" cm="1">
        <f t="array" ref="AE580">SUMPRODUCT(('P2'!$M$8:$AV$8=AE$9)*('P2'!$B$11:$B$190=$B580)*('P2'!$M$11:$AV$190*1))</f>
        <v>0</v>
      </c>
      <c r="AF580" s="67" cm="1">
        <f t="array" ref="AF580">SUMPRODUCT(('P2'!$M$8:$AV$8=AF$9)*('P2'!$B$11:$B$190=$B580)*('P2'!$M$11:$AV$190*1))</f>
        <v>0</v>
      </c>
      <c r="AG580" s="68" cm="1">
        <f t="array" ref="AG580">SUMPRODUCT(('P2'!$M$8:$AV$8=AG$9)*('P2'!$B$11:$B$190=$B580)*('P2'!$M$11:$AV$190*1))</f>
        <v>0</v>
      </c>
      <c r="AH580" s="69" cm="1">
        <f t="array" ref="AH580">SUMPRODUCT(('P2'!$M$8:$AV$8=AH$9)*('P2'!$B$11:$B$190=$B580)*('P2'!$M$11:$AV$190*1))</f>
        <v>0</v>
      </c>
      <c r="AI580" s="67" cm="1">
        <f t="array" ref="AI580">SUMPRODUCT(('P2'!$M$8:$AV$8=AI$9)*('P2'!$B$11:$B$190=$B580)*('P2'!$M$11:$AV$190*1))</f>
        <v>0</v>
      </c>
      <c r="AJ580" s="68" cm="1">
        <f t="array" ref="AJ580">SUMPRODUCT(('P2'!$M$8:$AV$8=AJ$9)*('P2'!$B$11:$B$190=$B580)*('P2'!$M$11:$AV$190*1))</f>
        <v>0</v>
      </c>
      <c r="AK580" s="69" cm="1">
        <f t="array" ref="AK580">SUMPRODUCT(('P2'!$M$8:$AV$8=AK$9)*('P2'!$B$11:$B$190=$B580)*('P2'!$M$11:$AV$190*1))</f>
        <v>0</v>
      </c>
      <c r="AL580" s="67" cm="1">
        <f t="array" ref="AL580">SUMPRODUCT(('P2'!$M$8:$AV$8=AL$9)*('P2'!$B$11:$B$190=$B580)*('P2'!$M$11:$AV$190*1))</f>
        <v>0</v>
      </c>
      <c r="AM580" s="68" cm="1">
        <f t="array" ref="AM580">SUMPRODUCT(('P2'!$M$8:$AV$8=AM$9)*('P2'!$B$11:$B$190=$B580)*('P2'!$M$11:$AV$190*1))</f>
        <v>0</v>
      </c>
      <c r="AN580" s="69" cm="1">
        <f t="array" ref="AN580">SUMPRODUCT(('P2'!$M$8:$AV$8=AN$9)*('P2'!$B$11:$B$190=$B580)*('P2'!$M$11:$AV$190*1))</f>
        <v>0</v>
      </c>
      <c r="AO580" s="67" cm="1">
        <f t="array" ref="AO580">SUMPRODUCT(('P2'!$M$8:$AV$8=AO$9)*('P2'!$B$11:$B$190=$B580)*('P2'!$M$11:$AV$190*1))</f>
        <v>0</v>
      </c>
      <c r="AP580" s="68" cm="1">
        <f t="array" ref="AP580">SUMPRODUCT(('P2'!$M$8:$AV$8=AP$9)*('P2'!$B$11:$B$190=$B580)*('P2'!$M$11:$AV$190*1))</f>
        <v>0</v>
      </c>
      <c r="AQ580" s="69" cm="1">
        <f t="array" ref="AQ580">SUMPRODUCT(('P2'!$M$8:$AV$8=AQ$9)*('P2'!$B$11:$B$190=$B580)*('P2'!$M$11:$AV$190*1))</f>
        <v>0</v>
      </c>
      <c r="AR580" s="67" cm="1">
        <f t="array" ref="AR580">SUMPRODUCT(('P2'!$M$8:$AV$8=AR$9)*('P2'!$B$11:$B$190=$B580)*('P2'!$M$11:$AV$190*1))</f>
        <v>0</v>
      </c>
      <c r="AS580" s="68" cm="1">
        <f t="array" ref="AS580">SUMPRODUCT(('P2'!$M$8:$AV$8=AS$9)*('P2'!$B$11:$B$190=$B580)*('P2'!$M$11:$AV$190*1))</f>
        <v>0</v>
      </c>
      <c r="AT580" s="69" cm="1">
        <f t="array" ref="AT580">SUMPRODUCT(('P2'!$M$8:$AV$8=AT$9)*('P2'!$B$11:$B$190=$B580)*('P2'!$M$11:$AV$190*1))</f>
        <v>0</v>
      </c>
      <c r="AU580" s="67" cm="1">
        <f t="array" ref="AU580">SUMPRODUCT(('P2'!$M$8:$AV$8=AU$9)*('P2'!$B$11:$B$190=$B580)*('P2'!$M$11:$AV$190*1))</f>
        <v>0</v>
      </c>
      <c r="AV580" s="68" cm="1">
        <f t="array" ref="AV580">SUMPRODUCT(('P2'!$M$8:$AV$8=AV$9)*('P2'!$B$11:$B$190=$B580)*('P2'!$M$11:$AV$190*1))</f>
        <v>0</v>
      </c>
      <c r="AW580" s="69" cm="1">
        <f t="array" ref="AW580">SUMPRODUCT(('P2'!$M$8:$AV$8=AW$9)*('P2'!$B$11:$B$190=$B580)*('P2'!$M$11:$AV$190*1))</f>
        <v>0</v>
      </c>
      <c r="AX580" s="67" cm="1">
        <f t="array" ref="AX580">SUMPRODUCT(('P2'!$M$8:$AV$8=AX$9)*('P2'!$B$11:$B$190=$B580)*('P2'!$M$11:$AV$190*1))</f>
        <v>0</v>
      </c>
      <c r="AY580" s="68" cm="1">
        <f t="array" ref="AY580">SUMPRODUCT(('P2'!$M$8:$AV$8=AY$9)*('P2'!$B$11:$B$190=$B580)*('P2'!$M$11:$AV$190*1))</f>
        <v>0</v>
      </c>
      <c r="AZ580" s="69" cm="1">
        <f t="array" ref="AZ580">SUMPRODUCT(('P2'!$M$8:$AV$8=AZ$9)*('P2'!$B$11:$B$190=$B580)*('P2'!$M$11:$AV$190*1))</f>
        <v>0</v>
      </c>
      <c r="BA580" s="26"/>
      <c r="BB580" s="398"/>
      <c r="BC580" s="399"/>
      <c r="BD580" s="26"/>
      <c r="BE580" s="381">
        <f t="shared" si="499"/>
        <v>0</v>
      </c>
      <c r="BF580" s="383">
        <f t="shared" si="500"/>
        <v>0</v>
      </c>
      <c r="BG580" s="26"/>
      <c r="BH580" s="381">
        <f t="shared" si="501"/>
        <v>0</v>
      </c>
      <c r="BI580" s="383">
        <f t="shared" si="502"/>
        <v>0</v>
      </c>
    </row>
    <row r="581" spans="2:61" ht="14.5" hidden="1" customHeight="1" outlineLevel="1" x14ac:dyDescent="0.35">
      <c r="B581" s="61" t="s">
        <v>688</v>
      </c>
      <c r="C581" s="62">
        <f>IFERROR(VLOOKUP($B581,'P2'!$B:$AQ,2,FALSE),0)</f>
        <v>0</v>
      </c>
      <c r="D581" s="376">
        <f>IFERROR(VLOOKUP($B581,'P2'!$B:$AQ,3,FALSE),0)</f>
        <v>0</v>
      </c>
      <c r="E581" s="377">
        <f>IFERROR(VLOOKUP($B581,'P2'!$B:$AQ,4,FALSE),0)</f>
        <v>0</v>
      </c>
      <c r="F581" s="376">
        <f>IFERROR(VLOOKUP($B581,'P2'!$B:$AQ,5,FALSE),0)</f>
        <v>0</v>
      </c>
      <c r="G581" s="377">
        <f>IFERROR(VLOOKUP($B581,'P2'!$B:$AQ,6,FALSE),0)</f>
        <v>0</v>
      </c>
      <c r="H581" s="378">
        <f>IFERROR(VLOOKUP($B581,'P2'!$B:$AQ,7,FALSE),0)</f>
        <v>0</v>
      </c>
      <c r="I581" s="394">
        <f>IFERROR(VLOOKUP($B581,'P2'!$B:$AQ,8,FALSE),0)</f>
        <v>0</v>
      </c>
      <c r="J581" s="395">
        <f>IFERROR(VLOOKUP($B581,'P2'!$B:$AQ,9,FALSE),0)</f>
        <v>0</v>
      </c>
      <c r="K581" s="396"/>
      <c r="L581" s="397"/>
      <c r="M581" s="68">
        <f t="shared" si="503"/>
        <v>0</v>
      </c>
      <c r="N581" s="393"/>
      <c r="O581" s="66">
        <f t="shared" si="504"/>
        <v>0</v>
      </c>
      <c r="P581" s="26"/>
      <c r="Q581" s="67" cm="1">
        <f t="array" ref="Q581">SUMPRODUCT(('P2'!$M$8:$AV$8=Q$9)*('P2'!$B$11:$B$190=$B581)*('P2'!$M$11:$AV$190*1))</f>
        <v>0</v>
      </c>
      <c r="R581" s="68" cm="1">
        <f t="array" ref="R581">SUMPRODUCT(('P2'!$M$8:$AV$8=R$9)*('P2'!$B$11:$B$190=$B581)*('P2'!$M$11:$AV$190*1))</f>
        <v>0</v>
      </c>
      <c r="S581" s="69" cm="1">
        <f t="array" ref="S581">SUMPRODUCT(('P2'!$M$8:$AV$8=S$9)*('P2'!$B$11:$B$190=$B581)*('P2'!$M$11:$AV$190*1))</f>
        <v>0</v>
      </c>
      <c r="T581" s="67" cm="1">
        <f t="array" ref="T581">SUMPRODUCT(('P2'!$M$8:$AV$8=T$9)*('P2'!$B$11:$B$190=$B581)*('P2'!$M$11:$AV$190*1))</f>
        <v>0</v>
      </c>
      <c r="U581" s="68" cm="1">
        <f t="array" ref="U581">SUMPRODUCT(('P2'!$M$8:$AV$8=U$9)*('P2'!$B$11:$B$190=$B581)*('P2'!$M$11:$AV$190*1))</f>
        <v>0</v>
      </c>
      <c r="V581" s="69" cm="1">
        <f t="array" ref="V581">SUMPRODUCT(('P2'!$M$8:$AV$8=V$9)*('P2'!$B$11:$B$190=$B581)*('P2'!$M$11:$AV$190*1))</f>
        <v>0</v>
      </c>
      <c r="W581" s="67" cm="1">
        <f t="array" ref="W581">SUMPRODUCT(('P2'!$M$8:$AV$8=W$9)*('P2'!$B$11:$B$190=$B581)*('P2'!$M$11:$AV$190*1))</f>
        <v>0</v>
      </c>
      <c r="X581" s="68" cm="1">
        <f t="array" ref="X581">SUMPRODUCT(('P2'!$M$8:$AV$8=X$9)*('P2'!$B$11:$B$190=$B581)*('P2'!$M$11:$AV$190*1))</f>
        <v>0</v>
      </c>
      <c r="Y581" s="69" cm="1">
        <f t="array" ref="Y581">SUMPRODUCT(('P2'!$M$8:$AV$8=Y$9)*('P2'!$B$11:$B$190=$B581)*('P2'!$M$11:$AV$190*1))</f>
        <v>0</v>
      </c>
      <c r="Z581" s="67" cm="1">
        <f t="array" ref="Z581">SUMPRODUCT(('P2'!$M$8:$AV$8=Z$9)*('P2'!$B$11:$B$190=$B581)*('P2'!$M$11:$AV$190*1))</f>
        <v>0</v>
      </c>
      <c r="AA581" s="68" cm="1">
        <f t="array" ref="AA581">SUMPRODUCT(('P2'!$M$8:$AV$8=AA$9)*('P2'!$B$11:$B$190=$B581)*('P2'!$M$11:$AV$190*1))</f>
        <v>0</v>
      </c>
      <c r="AB581" s="69" cm="1">
        <f t="array" ref="AB581">SUMPRODUCT(('P2'!$M$8:$AV$8=AB$9)*('P2'!$B$11:$B$190=$B581)*('P2'!$M$11:$AV$190*1))</f>
        <v>0</v>
      </c>
      <c r="AC581" s="67" cm="1">
        <f t="array" ref="AC581">SUMPRODUCT(('P2'!$M$8:$AV$8=AC$9)*('P2'!$B$11:$B$190=$B581)*('P2'!$M$11:$AV$190*1))</f>
        <v>0</v>
      </c>
      <c r="AD581" s="68" cm="1">
        <f t="array" ref="AD581">SUMPRODUCT(('P2'!$M$8:$AV$8=AD$9)*('P2'!$B$11:$B$190=$B581)*('P2'!$M$11:$AV$190*1))</f>
        <v>0</v>
      </c>
      <c r="AE581" s="69" cm="1">
        <f t="array" ref="AE581">SUMPRODUCT(('P2'!$M$8:$AV$8=AE$9)*('P2'!$B$11:$B$190=$B581)*('P2'!$M$11:$AV$190*1))</f>
        <v>0</v>
      </c>
      <c r="AF581" s="67" cm="1">
        <f t="array" ref="AF581">SUMPRODUCT(('P2'!$M$8:$AV$8=AF$9)*('P2'!$B$11:$B$190=$B581)*('P2'!$M$11:$AV$190*1))</f>
        <v>0</v>
      </c>
      <c r="AG581" s="68" cm="1">
        <f t="array" ref="AG581">SUMPRODUCT(('P2'!$M$8:$AV$8=AG$9)*('P2'!$B$11:$B$190=$B581)*('P2'!$M$11:$AV$190*1))</f>
        <v>0</v>
      </c>
      <c r="AH581" s="69" cm="1">
        <f t="array" ref="AH581">SUMPRODUCT(('P2'!$M$8:$AV$8=AH$9)*('P2'!$B$11:$B$190=$B581)*('P2'!$M$11:$AV$190*1))</f>
        <v>0</v>
      </c>
      <c r="AI581" s="67" cm="1">
        <f t="array" ref="AI581">SUMPRODUCT(('P2'!$M$8:$AV$8=AI$9)*('P2'!$B$11:$B$190=$B581)*('P2'!$M$11:$AV$190*1))</f>
        <v>0</v>
      </c>
      <c r="AJ581" s="68" cm="1">
        <f t="array" ref="AJ581">SUMPRODUCT(('P2'!$M$8:$AV$8=AJ$9)*('P2'!$B$11:$B$190=$B581)*('P2'!$M$11:$AV$190*1))</f>
        <v>0</v>
      </c>
      <c r="AK581" s="69" cm="1">
        <f t="array" ref="AK581">SUMPRODUCT(('P2'!$M$8:$AV$8=AK$9)*('P2'!$B$11:$B$190=$B581)*('P2'!$M$11:$AV$190*1))</f>
        <v>0</v>
      </c>
      <c r="AL581" s="67" cm="1">
        <f t="array" ref="AL581">SUMPRODUCT(('P2'!$M$8:$AV$8=AL$9)*('P2'!$B$11:$B$190=$B581)*('P2'!$M$11:$AV$190*1))</f>
        <v>0</v>
      </c>
      <c r="AM581" s="68" cm="1">
        <f t="array" ref="AM581">SUMPRODUCT(('P2'!$M$8:$AV$8=AM$9)*('P2'!$B$11:$B$190=$B581)*('P2'!$M$11:$AV$190*1))</f>
        <v>0</v>
      </c>
      <c r="AN581" s="69" cm="1">
        <f t="array" ref="AN581">SUMPRODUCT(('P2'!$M$8:$AV$8=AN$9)*('P2'!$B$11:$B$190=$B581)*('P2'!$M$11:$AV$190*1))</f>
        <v>0</v>
      </c>
      <c r="AO581" s="67" cm="1">
        <f t="array" ref="AO581">SUMPRODUCT(('P2'!$M$8:$AV$8=AO$9)*('P2'!$B$11:$B$190=$B581)*('P2'!$M$11:$AV$190*1))</f>
        <v>0</v>
      </c>
      <c r="AP581" s="68" cm="1">
        <f t="array" ref="AP581">SUMPRODUCT(('P2'!$M$8:$AV$8=AP$9)*('P2'!$B$11:$B$190=$B581)*('P2'!$M$11:$AV$190*1))</f>
        <v>0</v>
      </c>
      <c r="AQ581" s="69" cm="1">
        <f t="array" ref="AQ581">SUMPRODUCT(('P2'!$M$8:$AV$8=AQ$9)*('P2'!$B$11:$B$190=$B581)*('P2'!$M$11:$AV$190*1))</f>
        <v>0</v>
      </c>
      <c r="AR581" s="67" cm="1">
        <f t="array" ref="AR581">SUMPRODUCT(('P2'!$M$8:$AV$8=AR$9)*('P2'!$B$11:$B$190=$B581)*('P2'!$M$11:$AV$190*1))</f>
        <v>0</v>
      </c>
      <c r="AS581" s="68" cm="1">
        <f t="array" ref="AS581">SUMPRODUCT(('P2'!$M$8:$AV$8=AS$9)*('P2'!$B$11:$B$190=$B581)*('P2'!$M$11:$AV$190*1))</f>
        <v>0</v>
      </c>
      <c r="AT581" s="69" cm="1">
        <f t="array" ref="AT581">SUMPRODUCT(('P2'!$M$8:$AV$8=AT$9)*('P2'!$B$11:$B$190=$B581)*('P2'!$M$11:$AV$190*1))</f>
        <v>0</v>
      </c>
      <c r="AU581" s="67" cm="1">
        <f t="array" ref="AU581">SUMPRODUCT(('P2'!$M$8:$AV$8=AU$9)*('P2'!$B$11:$B$190=$B581)*('P2'!$M$11:$AV$190*1))</f>
        <v>0</v>
      </c>
      <c r="AV581" s="68" cm="1">
        <f t="array" ref="AV581">SUMPRODUCT(('P2'!$M$8:$AV$8=AV$9)*('P2'!$B$11:$B$190=$B581)*('P2'!$M$11:$AV$190*1))</f>
        <v>0</v>
      </c>
      <c r="AW581" s="69" cm="1">
        <f t="array" ref="AW581">SUMPRODUCT(('P2'!$M$8:$AV$8=AW$9)*('P2'!$B$11:$B$190=$B581)*('P2'!$M$11:$AV$190*1))</f>
        <v>0</v>
      </c>
      <c r="AX581" s="67" cm="1">
        <f t="array" ref="AX581">SUMPRODUCT(('P2'!$M$8:$AV$8=AX$9)*('P2'!$B$11:$B$190=$B581)*('P2'!$M$11:$AV$190*1))</f>
        <v>0</v>
      </c>
      <c r="AY581" s="68" cm="1">
        <f t="array" ref="AY581">SUMPRODUCT(('P2'!$M$8:$AV$8=AY$9)*('P2'!$B$11:$B$190=$B581)*('P2'!$M$11:$AV$190*1))</f>
        <v>0</v>
      </c>
      <c r="AZ581" s="69" cm="1">
        <f t="array" ref="AZ581">SUMPRODUCT(('P2'!$M$8:$AV$8=AZ$9)*('P2'!$B$11:$B$190=$B581)*('P2'!$M$11:$AV$190*1))</f>
        <v>0</v>
      </c>
      <c r="BA581" s="26"/>
      <c r="BB581" s="398"/>
      <c r="BC581" s="399"/>
      <c r="BD581" s="26"/>
      <c r="BE581" s="381">
        <f t="shared" si="499"/>
        <v>0</v>
      </c>
      <c r="BF581" s="383">
        <f t="shared" si="500"/>
        <v>0</v>
      </c>
      <c r="BG581" s="26"/>
      <c r="BH581" s="381">
        <f t="shared" si="501"/>
        <v>0</v>
      </c>
      <c r="BI581" s="383">
        <f t="shared" si="502"/>
        <v>0</v>
      </c>
    </row>
    <row r="582" spans="2:61" ht="14.5" hidden="1" customHeight="1" outlineLevel="1" x14ac:dyDescent="0.35">
      <c r="B582" s="61" t="s">
        <v>689</v>
      </c>
      <c r="C582" s="62">
        <f>IFERROR(VLOOKUP($B582,'P2'!$B:$AQ,2,FALSE),0)</f>
        <v>0</v>
      </c>
      <c r="D582" s="376">
        <f>IFERROR(VLOOKUP($B582,'P2'!$B:$AQ,3,FALSE),0)</f>
        <v>0</v>
      </c>
      <c r="E582" s="377">
        <f>IFERROR(VLOOKUP($B582,'P2'!$B:$AQ,4,FALSE),0)</f>
        <v>0</v>
      </c>
      <c r="F582" s="376">
        <f>IFERROR(VLOOKUP($B582,'P2'!$B:$AQ,5,FALSE),0)</f>
        <v>0</v>
      </c>
      <c r="G582" s="377">
        <f>IFERROR(VLOOKUP($B582,'P2'!$B:$AQ,6,FALSE),0)</f>
        <v>0</v>
      </c>
      <c r="H582" s="378">
        <f>IFERROR(VLOOKUP($B582,'P2'!$B:$AQ,7,FALSE),0)</f>
        <v>0</v>
      </c>
      <c r="I582" s="394">
        <f>IFERROR(VLOOKUP($B582,'P2'!$B:$AQ,8,FALSE),0)</f>
        <v>0</v>
      </c>
      <c r="J582" s="395">
        <f>IFERROR(VLOOKUP($B582,'P2'!$B:$AQ,9,FALSE),0)</f>
        <v>0</v>
      </c>
      <c r="K582" s="396"/>
      <c r="L582" s="397"/>
      <c r="M582" s="68">
        <f t="shared" si="503"/>
        <v>0</v>
      </c>
      <c r="N582" s="393"/>
      <c r="O582" s="66">
        <f t="shared" si="504"/>
        <v>0</v>
      </c>
      <c r="P582" s="26"/>
      <c r="Q582" s="67" cm="1">
        <f t="array" ref="Q582">SUMPRODUCT(('P2'!$M$8:$AV$8=Q$9)*('P2'!$B$11:$B$190=$B582)*('P2'!$M$11:$AV$190*1))</f>
        <v>0</v>
      </c>
      <c r="R582" s="68" cm="1">
        <f t="array" ref="R582">SUMPRODUCT(('P2'!$M$8:$AV$8=R$9)*('P2'!$B$11:$B$190=$B582)*('P2'!$M$11:$AV$190*1))</f>
        <v>0</v>
      </c>
      <c r="S582" s="69" cm="1">
        <f t="array" ref="S582">SUMPRODUCT(('P2'!$M$8:$AV$8=S$9)*('P2'!$B$11:$B$190=$B582)*('P2'!$M$11:$AV$190*1))</f>
        <v>0</v>
      </c>
      <c r="T582" s="67" cm="1">
        <f t="array" ref="T582">SUMPRODUCT(('P2'!$M$8:$AV$8=T$9)*('P2'!$B$11:$B$190=$B582)*('P2'!$M$11:$AV$190*1))</f>
        <v>0</v>
      </c>
      <c r="U582" s="68" cm="1">
        <f t="array" ref="U582">SUMPRODUCT(('P2'!$M$8:$AV$8=U$9)*('P2'!$B$11:$B$190=$B582)*('P2'!$M$11:$AV$190*1))</f>
        <v>0</v>
      </c>
      <c r="V582" s="69" cm="1">
        <f t="array" ref="V582">SUMPRODUCT(('P2'!$M$8:$AV$8=V$9)*('P2'!$B$11:$B$190=$B582)*('P2'!$M$11:$AV$190*1))</f>
        <v>0</v>
      </c>
      <c r="W582" s="67" cm="1">
        <f t="array" ref="W582">SUMPRODUCT(('P2'!$M$8:$AV$8=W$9)*('P2'!$B$11:$B$190=$B582)*('P2'!$M$11:$AV$190*1))</f>
        <v>0</v>
      </c>
      <c r="X582" s="68" cm="1">
        <f t="array" ref="X582">SUMPRODUCT(('P2'!$M$8:$AV$8=X$9)*('P2'!$B$11:$B$190=$B582)*('P2'!$M$11:$AV$190*1))</f>
        <v>0</v>
      </c>
      <c r="Y582" s="69" cm="1">
        <f t="array" ref="Y582">SUMPRODUCT(('P2'!$M$8:$AV$8=Y$9)*('P2'!$B$11:$B$190=$B582)*('P2'!$M$11:$AV$190*1))</f>
        <v>0</v>
      </c>
      <c r="Z582" s="67" cm="1">
        <f t="array" ref="Z582">SUMPRODUCT(('P2'!$M$8:$AV$8=Z$9)*('P2'!$B$11:$B$190=$B582)*('P2'!$M$11:$AV$190*1))</f>
        <v>0</v>
      </c>
      <c r="AA582" s="68" cm="1">
        <f t="array" ref="AA582">SUMPRODUCT(('P2'!$M$8:$AV$8=AA$9)*('P2'!$B$11:$B$190=$B582)*('P2'!$M$11:$AV$190*1))</f>
        <v>0</v>
      </c>
      <c r="AB582" s="69" cm="1">
        <f t="array" ref="AB582">SUMPRODUCT(('P2'!$M$8:$AV$8=AB$9)*('P2'!$B$11:$B$190=$B582)*('P2'!$M$11:$AV$190*1))</f>
        <v>0</v>
      </c>
      <c r="AC582" s="67" cm="1">
        <f t="array" ref="AC582">SUMPRODUCT(('P2'!$M$8:$AV$8=AC$9)*('P2'!$B$11:$B$190=$B582)*('P2'!$M$11:$AV$190*1))</f>
        <v>0</v>
      </c>
      <c r="AD582" s="68" cm="1">
        <f t="array" ref="AD582">SUMPRODUCT(('P2'!$M$8:$AV$8=AD$9)*('P2'!$B$11:$B$190=$B582)*('P2'!$M$11:$AV$190*1))</f>
        <v>0</v>
      </c>
      <c r="AE582" s="69" cm="1">
        <f t="array" ref="AE582">SUMPRODUCT(('P2'!$M$8:$AV$8=AE$9)*('P2'!$B$11:$B$190=$B582)*('P2'!$M$11:$AV$190*1))</f>
        <v>0</v>
      </c>
      <c r="AF582" s="67" cm="1">
        <f t="array" ref="AF582">SUMPRODUCT(('P2'!$M$8:$AV$8=AF$9)*('P2'!$B$11:$B$190=$B582)*('P2'!$M$11:$AV$190*1))</f>
        <v>0</v>
      </c>
      <c r="AG582" s="68" cm="1">
        <f t="array" ref="AG582">SUMPRODUCT(('P2'!$M$8:$AV$8=AG$9)*('P2'!$B$11:$B$190=$B582)*('P2'!$M$11:$AV$190*1))</f>
        <v>0</v>
      </c>
      <c r="AH582" s="69" cm="1">
        <f t="array" ref="AH582">SUMPRODUCT(('P2'!$M$8:$AV$8=AH$9)*('P2'!$B$11:$B$190=$B582)*('P2'!$M$11:$AV$190*1))</f>
        <v>0</v>
      </c>
      <c r="AI582" s="67" cm="1">
        <f t="array" ref="AI582">SUMPRODUCT(('P2'!$M$8:$AV$8=AI$9)*('P2'!$B$11:$B$190=$B582)*('P2'!$M$11:$AV$190*1))</f>
        <v>0</v>
      </c>
      <c r="AJ582" s="68" cm="1">
        <f t="array" ref="AJ582">SUMPRODUCT(('P2'!$M$8:$AV$8=AJ$9)*('P2'!$B$11:$B$190=$B582)*('P2'!$M$11:$AV$190*1))</f>
        <v>0</v>
      </c>
      <c r="AK582" s="69" cm="1">
        <f t="array" ref="AK582">SUMPRODUCT(('P2'!$M$8:$AV$8=AK$9)*('P2'!$B$11:$B$190=$B582)*('P2'!$M$11:$AV$190*1))</f>
        <v>0</v>
      </c>
      <c r="AL582" s="67" cm="1">
        <f t="array" ref="AL582">SUMPRODUCT(('P2'!$M$8:$AV$8=AL$9)*('P2'!$B$11:$B$190=$B582)*('P2'!$M$11:$AV$190*1))</f>
        <v>0</v>
      </c>
      <c r="AM582" s="68" cm="1">
        <f t="array" ref="AM582">SUMPRODUCT(('P2'!$M$8:$AV$8=AM$9)*('P2'!$B$11:$B$190=$B582)*('P2'!$M$11:$AV$190*1))</f>
        <v>0</v>
      </c>
      <c r="AN582" s="69" cm="1">
        <f t="array" ref="AN582">SUMPRODUCT(('P2'!$M$8:$AV$8=AN$9)*('P2'!$B$11:$B$190=$B582)*('P2'!$M$11:$AV$190*1))</f>
        <v>0</v>
      </c>
      <c r="AO582" s="67" cm="1">
        <f t="array" ref="AO582">SUMPRODUCT(('P2'!$M$8:$AV$8=AO$9)*('P2'!$B$11:$B$190=$B582)*('P2'!$M$11:$AV$190*1))</f>
        <v>0</v>
      </c>
      <c r="AP582" s="68" cm="1">
        <f t="array" ref="AP582">SUMPRODUCT(('P2'!$M$8:$AV$8=AP$9)*('P2'!$B$11:$B$190=$B582)*('P2'!$M$11:$AV$190*1))</f>
        <v>0</v>
      </c>
      <c r="AQ582" s="69" cm="1">
        <f t="array" ref="AQ582">SUMPRODUCT(('P2'!$M$8:$AV$8=AQ$9)*('P2'!$B$11:$B$190=$B582)*('P2'!$M$11:$AV$190*1))</f>
        <v>0</v>
      </c>
      <c r="AR582" s="67" cm="1">
        <f t="array" ref="AR582">SUMPRODUCT(('P2'!$M$8:$AV$8=AR$9)*('P2'!$B$11:$B$190=$B582)*('P2'!$M$11:$AV$190*1))</f>
        <v>0</v>
      </c>
      <c r="AS582" s="68" cm="1">
        <f t="array" ref="AS582">SUMPRODUCT(('P2'!$M$8:$AV$8=AS$9)*('P2'!$B$11:$B$190=$B582)*('P2'!$M$11:$AV$190*1))</f>
        <v>0</v>
      </c>
      <c r="AT582" s="69" cm="1">
        <f t="array" ref="AT582">SUMPRODUCT(('P2'!$M$8:$AV$8=AT$9)*('P2'!$B$11:$B$190=$B582)*('P2'!$M$11:$AV$190*1))</f>
        <v>0</v>
      </c>
      <c r="AU582" s="67" cm="1">
        <f t="array" ref="AU582">SUMPRODUCT(('P2'!$M$8:$AV$8=AU$9)*('P2'!$B$11:$B$190=$B582)*('P2'!$M$11:$AV$190*1))</f>
        <v>0</v>
      </c>
      <c r="AV582" s="68" cm="1">
        <f t="array" ref="AV582">SUMPRODUCT(('P2'!$M$8:$AV$8=AV$9)*('P2'!$B$11:$B$190=$B582)*('P2'!$M$11:$AV$190*1))</f>
        <v>0</v>
      </c>
      <c r="AW582" s="69" cm="1">
        <f t="array" ref="AW582">SUMPRODUCT(('P2'!$M$8:$AV$8=AW$9)*('P2'!$B$11:$B$190=$B582)*('P2'!$M$11:$AV$190*1))</f>
        <v>0</v>
      </c>
      <c r="AX582" s="67" cm="1">
        <f t="array" ref="AX582">SUMPRODUCT(('P2'!$M$8:$AV$8=AX$9)*('P2'!$B$11:$B$190=$B582)*('P2'!$M$11:$AV$190*1))</f>
        <v>0</v>
      </c>
      <c r="AY582" s="68" cm="1">
        <f t="array" ref="AY582">SUMPRODUCT(('P2'!$M$8:$AV$8=AY$9)*('P2'!$B$11:$B$190=$B582)*('P2'!$M$11:$AV$190*1))</f>
        <v>0</v>
      </c>
      <c r="AZ582" s="69" cm="1">
        <f t="array" ref="AZ582">SUMPRODUCT(('P2'!$M$8:$AV$8=AZ$9)*('P2'!$B$11:$B$190=$B582)*('P2'!$M$11:$AV$190*1))</f>
        <v>0</v>
      </c>
      <c r="BA582" s="26"/>
      <c r="BB582" s="398"/>
      <c r="BC582" s="399"/>
      <c r="BD582" s="26"/>
      <c r="BE582" s="381">
        <f t="shared" si="499"/>
        <v>0</v>
      </c>
      <c r="BF582" s="383">
        <f t="shared" si="500"/>
        <v>0</v>
      </c>
      <c r="BG582" s="26"/>
      <c r="BH582" s="381">
        <f t="shared" si="501"/>
        <v>0</v>
      </c>
      <c r="BI582" s="383">
        <f t="shared" si="502"/>
        <v>0</v>
      </c>
    </row>
    <row r="583" spans="2:61" ht="14.5" hidden="1" customHeight="1" outlineLevel="1" x14ac:dyDescent="0.35">
      <c r="B583" s="61" t="s">
        <v>690</v>
      </c>
      <c r="C583" s="62">
        <f>IFERROR(VLOOKUP($B583,'P2'!$B:$AQ,2,FALSE),0)</f>
        <v>0</v>
      </c>
      <c r="D583" s="376">
        <f>IFERROR(VLOOKUP($B583,'P2'!$B:$AQ,3,FALSE),0)</f>
        <v>0</v>
      </c>
      <c r="E583" s="377">
        <f>IFERROR(VLOOKUP($B583,'P2'!$B:$AQ,4,FALSE),0)</f>
        <v>0</v>
      </c>
      <c r="F583" s="376">
        <f>IFERROR(VLOOKUP($B583,'P2'!$B:$AQ,5,FALSE),0)</f>
        <v>0</v>
      </c>
      <c r="G583" s="377">
        <f>IFERROR(VLOOKUP($B583,'P2'!$B:$AQ,6,FALSE),0)</f>
        <v>0</v>
      </c>
      <c r="H583" s="378">
        <f>IFERROR(VLOOKUP($B583,'P2'!$B:$AQ,7,FALSE),0)</f>
        <v>0</v>
      </c>
      <c r="I583" s="394">
        <f>IFERROR(VLOOKUP($B583,'P2'!$B:$AQ,8,FALSE),0)</f>
        <v>0</v>
      </c>
      <c r="J583" s="395">
        <f>IFERROR(VLOOKUP($B583,'P2'!$B:$AQ,9,FALSE),0)</f>
        <v>0</v>
      </c>
      <c r="K583" s="396"/>
      <c r="L583" s="397"/>
      <c r="M583" s="68">
        <f t="shared" si="503"/>
        <v>0</v>
      </c>
      <c r="N583" s="393"/>
      <c r="O583" s="66">
        <f t="shared" si="504"/>
        <v>0</v>
      </c>
      <c r="P583" s="26"/>
      <c r="Q583" s="67" cm="1">
        <f t="array" ref="Q583">SUMPRODUCT(('P2'!$M$8:$AV$8=Q$9)*('P2'!$B$11:$B$190=$B583)*('P2'!$M$11:$AV$190*1))</f>
        <v>0</v>
      </c>
      <c r="R583" s="68" cm="1">
        <f t="array" ref="R583">SUMPRODUCT(('P2'!$M$8:$AV$8=R$9)*('P2'!$B$11:$B$190=$B583)*('P2'!$M$11:$AV$190*1))</f>
        <v>0</v>
      </c>
      <c r="S583" s="69" cm="1">
        <f t="array" ref="S583">SUMPRODUCT(('P2'!$M$8:$AV$8=S$9)*('P2'!$B$11:$B$190=$B583)*('P2'!$M$11:$AV$190*1))</f>
        <v>0</v>
      </c>
      <c r="T583" s="67" cm="1">
        <f t="array" ref="T583">SUMPRODUCT(('P2'!$M$8:$AV$8=T$9)*('P2'!$B$11:$B$190=$B583)*('P2'!$M$11:$AV$190*1))</f>
        <v>0</v>
      </c>
      <c r="U583" s="68" cm="1">
        <f t="array" ref="U583">SUMPRODUCT(('P2'!$M$8:$AV$8=U$9)*('P2'!$B$11:$B$190=$B583)*('P2'!$M$11:$AV$190*1))</f>
        <v>0</v>
      </c>
      <c r="V583" s="69" cm="1">
        <f t="array" ref="V583">SUMPRODUCT(('P2'!$M$8:$AV$8=V$9)*('P2'!$B$11:$B$190=$B583)*('P2'!$M$11:$AV$190*1))</f>
        <v>0</v>
      </c>
      <c r="W583" s="67" cm="1">
        <f t="array" ref="W583">SUMPRODUCT(('P2'!$M$8:$AV$8=W$9)*('P2'!$B$11:$B$190=$B583)*('P2'!$M$11:$AV$190*1))</f>
        <v>0</v>
      </c>
      <c r="X583" s="68" cm="1">
        <f t="array" ref="X583">SUMPRODUCT(('P2'!$M$8:$AV$8=X$9)*('P2'!$B$11:$B$190=$B583)*('P2'!$M$11:$AV$190*1))</f>
        <v>0</v>
      </c>
      <c r="Y583" s="69" cm="1">
        <f t="array" ref="Y583">SUMPRODUCT(('P2'!$M$8:$AV$8=Y$9)*('P2'!$B$11:$B$190=$B583)*('P2'!$M$11:$AV$190*1))</f>
        <v>0</v>
      </c>
      <c r="Z583" s="67" cm="1">
        <f t="array" ref="Z583">SUMPRODUCT(('P2'!$M$8:$AV$8=Z$9)*('P2'!$B$11:$B$190=$B583)*('P2'!$M$11:$AV$190*1))</f>
        <v>0</v>
      </c>
      <c r="AA583" s="68" cm="1">
        <f t="array" ref="AA583">SUMPRODUCT(('P2'!$M$8:$AV$8=AA$9)*('P2'!$B$11:$B$190=$B583)*('P2'!$M$11:$AV$190*1))</f>
        <v>0</v>
      </c>
      <c r="AB583" s="69" cm="1">
        <f t="array" ref="AB583">SUMPRODUCT(('P2'!$M$8:$AV$8=AB$9)*('P2'!$B$11:$B$190=$B583)*('P2'!$M$11:$AV$190*1))</f>
        <v>0</v>
      </c>
      <c r="AC583" s="67" cm="1">
        <f t="array" ref="AC583">SUMPRODUCT(('P2'!$M$8:$AV$8=AC$9)*('P2'!$B$11:$B$190=$B583)*('P2'!$M$11:$AV$190*1))</f>
        <v>0</v>
      </c>
      <c r="AD583" s="68" cm="1">
        <f t="array" ref="AD583">SUMPRODUCT(('P2'!$M$8:$AV$8=AD$9)*('P2'!$B$11:$B$190=$B583)*('P2'!$M$11:$AV$190*1))</f>
        <v>0</v>
      </c>
      <c r="AE583" s="69" cm="1">
        <f t="array" ref="AE583">SUMPRODUCT(('P2'!$M$8:$AV$8=AE$9)*('P2'!$B$11:$B$190=$B583)*('P2'!$M$11:$AV$190*1))</f>
        <v>0</v>
      </c>
      <c r="AF583" s="67" cm="1">
        <f t="array" ref="AF583">SUMPRODUCT(('P2'!$M$8:$AV$8=AF$9)*('P2'!$B$11:$B$190=$B583)*('P2'!$M$11:$AV$190*1))</f>
        <v>0</v>
      </c>
      <c r="AG583" s="68" cm="1">
        <f t="array" ref="AG583">SUMPRODUCT(('P2'!$M$8:$AV$8=AG$9)*('P2'!$B$11:$B$190=$B583)*('P2'!$M$11:$AV$190*1))</f>
        <v>0</v>
      </c>
      <c r="AH583" s="69" cm="1">
        <f t="array" ref="AH583">SUMPRODUCT(('P2'!$M$8:$AV$8=AH$9)*('P2'!$B$11:$B$190=$B583)*('P2'!$M$11:$AV$190*1))</f>
        <v>0</v>
      </c>
      <c r="AI583" s="67" cm="1">
        <f t="array" ref="AI583">SUMPRODUCT(('P2'!$M$8:$AV$8=AI$9)*('P2'!$B$11:$B$190=$B583)*('P2'!$M$11:$AV$190*1))</f>
        <v>0</v>
      </c>
      <c r="AJ583" s="68" cm="1">
        <f t="array" ref="AJ583">SUMPRODUCT(('P2'!$M$8:$AV$8=AJ$9)*('P2'!$B$11:$B$190=$B583)*('P2'!$M$11:$AV$190*1))</f>
        <v>0</v>
      </c>
      <c r="AK583" s="69" cm="1">
        <f t="array" ref="AK583">SUMPRODUCT(('P2'!$M$8:$AV$8=AK$9)*('P2'!$B$11:$B$190=$B583)*('P2'!$M$11:$AV$190*1))</f>
        <v>0</v>
      </c>
      <c r="AL583" s="67" cm="1">
        <f t="array" ref="AL583">SUMPRODUCT(('P2'!$M$8:$AV$8=AL$9)*('P2'!$B$11:$B$190=$B583)*('P2'!$M$11:$AV$190*1))</f>
        <v>0</v>
      </c>
      <c r="AM583" s="68" cm="1">
        <f t="array" ref="AM583">SUMPRODUCT(('P2'!$M$8:$AV$8=AM$9)*('P2'!$B$11:$B$190=$B583)*('P2'!$M$11:$AV$190*1))</f>
        <v>0</v>
      </c>
      <c r="AN583" s="69" cm="1">
        <f t="array" ref="AN583">SUMPRODUCT(('P2'!$M$8:$AV$8=AN$9)*('P2'!$B$11:$B$190=$B583)*('P2'!$M$11:$AV$190*1))</f>
        <v>0</v>
      </c>
      <c r="AO583" s="67" cm="1">
        <f t="array" ref="AO583">SUMPRODUCT(('P2'!$M$8:$AV$8=AO$9)*('P2'!$B$11:$B$190=$B583)*('P2'!$M$11:$AV$190*1))</f>
        <v>0</v>
      </c>
      <c r="AP583" s="68" cm="1">
        <f t="array" ref="AP583">SUMPRODUCT(('P2'!$M$8:$AV$8=AP$9)*('P2'!$B$11:$B$190=$B583)*('P2'!$M$11:$AV$190*1))</f>
        <v>0</v>
      </c>
      <c r="AQ583" s="69" cm="1">
        <f t="array" ref="AQ583">SUMPRODUCT(('P2'!$M$8:$AV$8=AQ$9)*('P2'!$B$11:$B$190=$B583)*('P2'!$M$11:$AV$190*1))</f>
        <v>0</v>
      </c>
      <c r="AR583" s="67" cm="1">
        <f t="array" ref="AR583">SUMPRODUCT(('P2'!$M$8:$AV$8=AR$9)*('P2'!$B$11:$B$190=$B583)*('P2'!$M$11:$AV$190*1))</f>
        <v>0</v>
      </c>
      <c r="AS583" s="68" cm="1">
        <f t="array" ref="AS583">SUMPRODUCT(('P2'!$M$8:$AV$8=AS$9)*('P2'!$B$11:$B$190=$B583)*('P2'!$M$11:$AV$190*1))</f>
        <v>0</v>
      </c>
      <c r="AT583" s="69" cm="1">
        <f t="array" ref="AT583">SUMPRODUCT(('P2'!$M$8:$AV$8=AT$9)*('P2'!$B$11:$B$190=$B583)*('P2'!$M$11:$AV$190*1))</f>
        <v>0</v>
      </c>
      <c r="AU583" s="67" cm="1">
        <f t="array" ref="AU583">SUMPRODUCT(('P2'!$M$8:$AV$8=AU$9)*('P2'!$B$11:$B$190=$B583)*('P2'!$M$11:$AV$190*1))</f>
        <v>0</v>
      </c>
      <c r="AV583" s="68" cm="1">
        <f t="array" ref="AV583">SUMPRODUCT(('P2'!$M$8:$AV$8=AV$9)*('P2'!$B$11:$B$190=$B583)*('P2'!$M$11:$AV$190*1))</f>
        <v>0</v>
      </c>
      <c r="AW583" s="69" cm="1">
        <f t="array" ref="AW583">SUMPRODUCT(('P2'!$M$8:$AV$8=AW$9)*('P2'!$B$11:$B$190=$B583)*('P2'!$M$11:$AV$190*1))</f>
        <v>0</v>
      </c>
      <c r="AX583" s="67" cm="1">
        <f t="array" ref="AX583">SUMPRODUCT(('P2'!$M$8:$AV$8=AX$9)*('P2'!$B$11:$B$190=$B583)*('P2'!$M$11:$AV$190*1))</f>
        <v>0</v>
      </c>
      <c r="AY583" s="68" cm="1">
        <f t="array" ref="AY583">SUMPRODUCT(('P2'!$M$8:$AV$8=AY$9)*('P2'!$B$11:$B$190=$B583)*('P2'!$M$11:$AV$190*1))</f>
        <v>0</v>
      </c>
      <c r="AZ583" s="69" cm="1">
        <f t="array" ref="AZ583">SUMPRODUCT(('P2'!$M$8:$AV$8=AZ$9)*('P2'!$B$11:$B$190=$B583)*('P2'!$M$11:$AV$190*1))</f>
        <v>0</v>
      </c>
      <c r="BA583" s="26"/>
      <c r="BB583" s="398"/>
      <c r="BC583" s="399"/>
      <c r="BD583" s="26"/>
      <c r="BE583" s="381">
        <f t="shared" si="499"/>
        <v>0</v>
      </c>
      <c r="BF583" s="383">
        <f t="shared" si="500"/>
        <v>0</v>
      </c>
      <c r="BG583" s="26"/>
      <c r="BH583" s="381">
        <f t="shared" si="501"/>
        <v>0</v>
      </c>
      <c r="BI583" s="383">
        <f t="shared" si="502"/>
        <v>0</v>
      </c>
    </row>
    <row r="584" spans="2:61" ht="14.5" hidden="1" customHeight="1" outlineLevel="1" x14ac:dyDescent="0.35">
      <c r="B584" s="61" t="s">
        <v>691</v>
      </c>
      <c r="C584" s="62">
        <f>IFERROR(VLOOKUP($B584,'P2'!$B:$AQ,2,FALSE),0)</f>
        <v>0</v>
      </c>
      <c r="D584" s="376">
        <f>IFERROR(VLOOKUP($B584,'P2'!$B:$AQ,3,FALSE),0)</f>
        <v>0</v>
      </c>
      <c r="E584" s="377">
        <f>IFERROR(VLOOKUP($B584,'P2'!$B:$AQ,4,FALSE),0)</f>
        <v>0</v>
      </c>
      <c r="F584" s="376">
        <f>IFERROR(VLOOKUP($B584,'P2'!$B:$AQ,5,FALSE),0)</f>
        <v>0</v>
      </c>
      <c r="G584" s="377">
        <f>IFERROR(VLOOKUP($B584,'P2'!$B:$AQ,6,FALSE),0)</f>
        <v>0</v>
      </c>
      <c r="H584" s="378">
        <f>IFERROR(VLOOKUP($B584,'P2'!$B:$AQ,7,FALSE),0)</f>
        <v>0</v>
      </c>
      <c r="I584" s="394">
        <f>IFERROR(VLOOKUP($B584,'P2'!$B:$AQ,8,FALSE),0)</f>
        <v>0</v>
      </c>
      <c r="J584" s="395">
        <f>IFERROR(VLOOKUP($B584,'P2'!$B:$AQ,9,FALSE),0)</f>
        <v>0</v>
      </c>
      <c r="K584" s="396"/>
      <c r="L584" s="397"/>
      <c r="M584" s="68">
        <f t="shared" si="503"/>
        <v>0</v>
      </c>
      <c r="N584" s="393"/>
      <c r="O584" s="66">
        <f t="shared" si="504"/>
        <v>0</v>
      </c>
      <c r="P584" s="26"/>
      <c r="Q584" s="67" cm="1">
        <f t="array" ref="Q584">SUMPRODUCT(('P2'!$M$8:$AV$8=Q$9)*('P2'!$B$11:$B$190=$B584)*('P2'!$M$11:$AV$190*1))</f>
        <v>0</v>
      </c>
      <c r="R584" s="68" cm="1">
        <f t="array" ref="R584">SUMPRODUCT(('P2'!$M$8:$AV$8=R$9)*('P2'!$B$11:$B$190=$B584)*('P2'!$M$11:$AV$190*1))</f>
        <v>0</v>
      </c>
      <c r="S584" s="69" cm="1">
        <f t="array" ref="S584">SUMPRODUCT(('P2'!$M$8:$AV$8=S$9)*('P2'!$B$11:$B$190=$B584)*('P2'!$M$11:$AV$190*1))</f>
        <v>0</v>
      </c>
      <c r="T584" s="67" cm="1">
        <f t="array" ref="T584">SUMPRODUCT(('P2'!$M$8:$AV$8=T$9)*('P2'!$B$11:$B$190=$B584)*('P2'!$M$11:$AV$190*1))</f>
        <v>0</v>
      </c>
      <c r="U584" s="68" cm="1">
        <f t="array" ref="U584">SUMPRODUCT(('P2'!$M$8:$AV$8=U$9)*('P2'!$B$11:$B$190=$B584)*('P2'!$M$11:$AV$190*1))</f>
        <v>0</v>
      </c>
      <c r="V584" s="69" cm="1">
        <f t="array" ref="V584">SUMPRODUCT(('P2'!$M$8:$AV$8=V$9)*('P2'!$B$11:$B$190=$B584)*('P2'!$M$11:$AV$190*1))</f>
        <v>0</v>
      </c>
      <c r="W584" s="67" cm="1">
        <f t="array" ref="W584">SUMPRODUCT(('P2'!$M$8:$AV$8=W$9)*('P2'!$B$11:$B$190=$B584)*('P2'!$M$11:$AV$190*1))</f>
        <v>0</v>
      </c>
      <c r="X584" s="68" cm="1">
        <f t="array" ref="X584">SUMPRODUCT(('P2'!$M$8:$AV$8=X$9)*('P2'!$B$11:$B$190=$B584)*('P2'!$M$11:$AV$190*1))</f>
        <v>0</v>
      </c>
      <c r="Y584" s="69" cm="1">
        <f t="array" ref="Y584">SUMPRODUCT(('P2'!$M$8:$AV$8=Y$9)*('P2'!$B$11:$B$190=$B584)*('P2'!$M$11:$AV$190*1))</f>
        <v>0</v>
      </c>
      <c r="Z584" s="67" cm="1">
        <f t="array" ref="Z584">SUMPRODUCT(('P2'!$M$8:$AV$8=Z$9)*('P2'!$B$11:$B$190=$B584)*('P2'!$M$11:$AV$190*1))</f>
        <v>0</v>
      </c>
      <c r="AA584" s="68" cm="1">
        <f t="array" ref="AA584">SUMPRODUCT(('P2'!$M$8:$AV$8=AA$9)*('P2'!$B$11:$B$190=$B584)*('P2'!$M$11:$AV$190*1))</f>
        <v>0</v>
      </c>
      <c r="AB584" s="69" cm="1">
        <f t="array" ref="AB584">SUMPRODUCT(('P2'!$M$8:$AV$8=AB$9)*('P2'!$B$11:$B$190=$B584)*('P2'!$M$11:$AV$190*1))</f>
        <v>0</v>
      </c>
      <c r="AC584" s="67" cm="1">
        <f t="array" ref="AC584">SUMPRODUCT(('P2'!$M$8:$AV$8=AC$9)*('P2'!$B$11:$B$190=$B584)*('P2'!$M$11:$AV$190*1))</f>
        <v>0</v>
      </c>
      <c r="AD584" s="68" cm="1">
        <f t="array" ref="AD584">SUMPRODUCT(('P2'!$M$8:$AV$8=AD$9)*('P2'!$B$11:$B$190=$B584)*('P2'!$M$11:$AV$190*1))</f>
        <v>0</v>
      </c>
      <c r="AE584" s="69" cm="1">
        <f t="array" ref="AE584">SUMPRODUCT(('P2'!$M$8:$AV$8=AE$9)*('P2'!$B$11:$B$190=$B584)*('P2'!$M$11:$AV$190*1))</f>
        <v>0</v>
      </c>
      <c r="AF584" s="67" cm="1">
        <f t="array" ref="AF584">SUMPRODUCT(('P2'!$M$8:$AV$8=AF$9)*('P2'!$B$11:$B$190=$B584)*('P2'!$M$11:$AV$190*1))</f>
        <v>0</v>
      </c>
      <c r="AG584" s="68" cm="1">
        <f t="array" ref="AG584">SUMPRODUCT(('P2'!$M$8:$AV$8=AG$9)*('P2'!$B$11:$B$190=$B584)*('P2'!$M$11:$AV$190*1))</f>
        <v>0</v>
      </c>
      <c r="AH584" s="69" cm="1">
        <f t="array" ref="AH584">SUMPRODUCT(('P2'!$M$8:$AV$8=AH$9)*('P2'!$B$11:$B$190=$B584)*('P2'!$M$11:$AV$190*1))</f>
        <v>0</v>
      </c>
      <c r="AI584" s="67" cm="1">
        <f t="array" ref="AI584">SUMPRODUCT(('P2'!$M$8:$AV$8=AI$9)*('P2'!$B$11:$B$190=$B584)*('P2'!$M$11:$AV$190*1))</f>
        <v>0</v>
      </c>
      <c r="AJ584" s="68" cm="1">
        <f t="array" ref="AJ584">SUMPRODUCT(('P2'!$M$8:$AV$8=AJ$9)*('P2'!$B$11:$B$190=$B584)*('P2'!$M$11:$AV$190*1))</f>
        <v>0</v>
      </c>
      <c r="AK584" s="69" cm="1">
        <f t="array" ref="AK584">SUMPRODUCT(('P2'!$M$8:$AV$8=AK$9)*('P2'!$B$11:$B$190=$B584)*('P2'!$M$11:$AV$190*1))</f>
        <v>0</v>
      </c>
      <c r="AL584" s="67" cm="1">
        <f t="array" ref="AL584">SUMPRODUCT(('P2'!$M$8:$AV$8=AL$9)*('P2'!$B$11:$B$190=$B584)*('P2'!$M$11:$AV$190*1))</f>
        <v>0</v>
      </c>
      <c r="AM584" s="68" cm="1">
        <f t="array" ref="AM584">SUMPRODUCT(('P2'!$M$8:$AV$8=AM$9)*('P2'!$B$11:$B$190=$B584)*('P2'!$M$11:$AV$190*1))</f>
        <v>0</v>
      </c>
      <c r="AN584" s="69" cm="1">
        <f t="array" ref="AN584">SUMPRODUCT(('P2'!$M$8:$AV$8=AN$9)*('P2'!$B$11:$B$190=$B584)*('P2'!$M$11:$AV$190*1))</f>
        <v>0</v>
      </c>
      <c r="AO584" s="67" cm="1">
        <f t="array" ref="AO584">SUMPRODUCT(('P2'!$M$8:$AV$8=AO$9)*('P2'!$B$11:$B$190=$B584)*('P2'!$M$11:$AV$190*1))</f>
        <v>0</v>
      </c>
      <c r="AP584" s="68" cm="1">
        <f t="array" ref="AP584">SUMPRODUCT(('P2'!$M$8:$AV$8=AP$9)*('P2'!$B$11:$B$190=$B584)*('P2'!$M$11:$AV$190*1))</f>
        <v>0</v>
      </c>
      <c r="AQ584" s="69" cm="1">
        <f t="array" ref="AQ584">SUMPRODUCT(('P2'!$M$8:$AV$8=AQ$9)*('P2'!$B$11:$B$190=$B584)*('P2'!$M$11:$AV$190*1))</f>
        <v>0</v>
      </c>
      <c r="AR584" s="67" cm="1">
        <f t="array" ref="AR584">SUMPRODUCT(('P2'!$M$8:$AV$8=AR$9)*('P2'!$B$11:$B$190=$B584)*('P2'!$M$11:$AV$190*1))</f>
        <v>0</v>
      </c>
      <c r="AS584" s="68" cm="1">
        <f t="array" ref="AS584">SUMPRODUCT(('P2'!$M$8:$AV$8=AS$9)*('P2'!$B$11:$B$190=$B584)*('P2'!$M$11:$AV$190*1))</f>
        <v>0</v>
      </c>
      <c r="AT584" s="69" cm="1">
        <f t="array" ref="AT584">SUMPRODUCT(('P2'!$M$8:$AV$8=AT$9)*('P2'!$B$11:$B$190=$B584)*('P2'!$M$11:$AV$190*1))</f>
        <v>0</v>
      </c>
      <c r="AU584" s="67" cm="1">
        <f t="array" ref="AU584">SUMPRODUCT(('P2'!$M$8:$AV$8=AU$9)*('P2'!$B$11:$B$190=$B584)*('P2'!$M$11:$AV$190*1))</f>
        <v>0</v>
      </c>
      <c r="AV584" s="68" cm="1">
        <f t="array" ref="AV584">SUMPRODUCT(('P2'!$M$8:$AV$8=AV$9)*('P2'!$B$11:$B$190=$B584)*('P2'!$M$11:$AV$190*1))</f>
        <v>0</v>
      </c>
      <c r="AW584" s="69" cm="1">
        <f t="array" ref="AW584">SUMPRODUCT(('P2'!$M$8:$AV$8=AW$9)*('P2'!$B$11:$B$190=$B584)*('P2'!$M$11:$AV$190*1))</f>
        <v>0</v>
      </c>
      <c r="AX584" s="67" cm="1">
        <f t="array" ref="AX584">SUMPRODUCT(('P2'!$M$8:$AV$8=AX$9)*('P2'!$B$11:$B$190=$B584)*('P2'!$M$11:$AV$190*1))</f>
        <v>0</v>
      </c>
      <c r="AY584" s="68" cm="1">
        <f t="array" ref="AY584">SUMPRODUCT(('P2'!$M$8:$AV$8=AY$9)*('P2'!$B$11:$B$190=$B584)*('P2'!$M$11:$AV$190*1))</f>
        <v>0</v>
      </c>
      <c r="AZ584" s="69" cm="1">
        <f t="array" ref="AZ584">SUMPRODUCT(('P2'!$M$8:$AV$8=AZ$9)*('P2'!$B$11:$B$190=$B584)*('P2'!$M$11:$AV$190*1))</f>
        <v>0</v>
      </c>
      <c r="BA584" s="26"/>
      <c r="BB584" s="398"/>
      <c r="BC584" s="399"/>
      <c r="BD584" s="26"/>
      <c r="BE584" s="381">
        <f t="shared" si="499"/>
        <v>0</v>
      </c>
      <c r="BF584" s="383">
        <f t="shared" si="500"/>
        <v>0</v>
      </c>
      <c r="BG584" s="26"/>
      <c r="BH584" s="381">
        <f t="shared" si="501"/>
        <v>0</v>
      </c>
      <c r="BI584" s="383">
        <f t="shared" si="502"/>
        <v>0</v>
      </c>
    </row>
    <row r="585" spans="2:61" ht="14.5" hidden="1" customHeight="1" outlineLevel="1" x14ac:dyDescent="0.35">
      <c r="B585" s="61" t="s">
        <v>692</v>
      </c>
      <c r="C585" s="62">
        <f>IFERROR(VLOOKUP($B585,'P2'!$B:$AQ,2,FALSE),0)</f>
        <v>0</v>
      </c>
      <c r="D585" s="376">
        <f>IFERROR(VLOOKUP($B585,'P2'!$B:$AQ,3,FALSE),0)</f>
        <v>0</v>
      </c>
      <c r="E585" s="377">
        <f>IFERROR(VLOOKUP($B585,'P2'!$B:$AQ,4,FALSE),0)</f>
        <v>0</v>
      </c>
      <c r="F585" s="376">
        <f>IFERROR(VLOOKUP($B585,'P2'!$B:$AQ,5,FALSE),0)</f>
        <v>0</v>
      </c>
      <c r="G585" s="377">
        <f>IFERROR(VLOOKUP($B585,'P2'!$B:$AQ,6,FALSE),0)</f>
        <v>0</v>
      </c>
      <c r="H585" s="378">
        <f>IFERROR(VLOOKUP($B585,'P2'!$B:$AQ,7,FALSE),0)</f>
        <v>0</v>
      </c>
      <c r="I585" s="394">
        <f>IFERROR(VLOOKUP($B585,'P2'!$B:$AQ,8,FALSE),0)</f>
        <v>0</v>
      </c>
      <c r="J585" s="395">
        <f>IFERROR(VLOOKUP($B585,'P2'!$B:$AQ,9,FALSE),0)</f>
        <v>0</v>
      </c>
      <c r="K585" s="396"/>
      <c r="L585" s="397"/>
      <c r="M585" s="68">
        <f t="shared" si="503"/>
        <v>0</v>
      </c>
      <c r="N585" s="393"/>
      <c r="O585" s="66">
        <f t="shared" si="504"/>
        <v>0</v>
      </c>
      <c r="P585" s="26"/>
      <c r="Q585" s="67" cm="1">
        <f t="array" ref="Q585">SUMPRODUCT(('P2'!$M$8:$AV$8=Q$9)*('P2'!$B$11:$B$190=$B585)*('P2'!$M$11:$AV$190*1))</f>
        <v>0</v>
      </c>
      <c r="R585" s="68" cm="1">
        <f t="array" ref="R585">SUMPRODUCT(('P2'!$M$8:$AV$8=R$9)*('P2'!$B$11:$B$190=$B585)*('P2'!$M$11:$AV$190*1))</f>
        <v>0</v>
      </c>
      <c r="S585" s="69" cm="1">
        <f t="array" ref="S585">SUMPRODUCT(('P2'!$M$8:$AV$8=S$9)*('P2'!$B$11:$B$190=$B585)*('P2'!$M$11:$AV$190*1))</f>
        <v>0</v>
      </c>
      <c r="T585" s="67" cm="1">
        <f t="array" ref="T585">SUMPRODUCT(('P2'!$M$8:$AV$8=T$9)*('P2'!$B$11:$B$190=$B585)*('P2'!$M$11:$AV$190*1))</f>
        <v>0</v>
      </c>
      <c r="U585" s="68" cm="1">
        <f t="array" ref="U585">SUMPRODUCT(('P2'!$M$8:$AV$8=U$9)*('P2'!$B$11:$B$190=$B585)*('P2'!$M$11:$AV$190*1))</f>
        <v>0</v>
      </c>
      <c r="V585" s="69" cm="1">
        <f t="array" ref="V585">SUMPRODUCT(('P2'!$M$8:$AV$8=V$9)*('P2'!$B$11:$B$190=$B585)*('P2'!$M$11:$AV$190*1))</f>
        <v>0</v>
      </c>
      <c r="W585" s="67" cm="1">
        <f t="array" ref="W585">SUMPRODUCT(('P2'!$M$8:$AV$8=W$9)*('P2'!$B$11:$B$190=$B585)*('P2'!$M$11:$AV$190*1))</f>
        <v>0</v>
      </c>
      <c r="X585" s="68" cm="1">
        <f t="array" ref="X585">SUMPRODUCT(('P2'!$M$8:$AV$8=X$9)*('P2'!$B$11:$B$190=$B585)*('P2'!$M$11:$AV$190*1))</f>
        <v>0</v>
      </c>
      <c r="Y585" s="69" cm="1">
        <f t="array" ref="Y585">SUMPRODUCT(('P2'!$M$8:$AV$8=Y$9)*('P2'!$B$11:$B$190=$B585)*('P2'!$M$11:$AV$190*1))</f>
        <v>0</v>
      </c>
      <c r="Z585" s="67" cm="1">
        <f t="array" ref="Z585">SUMPRODUCT(('P2'!$M$8:$AV$8=Z$9)*('P2'!$B$11:$B$190=$B585)*('P2'!$M$11:$AV$190*1))</f>
        <v>0</v>
      </c>
      <c r="AA585" s="68" cm="1">
        <f t="array" ref="AA585">SUMPRODUCT(('P2'!$M$8:$AV$8=AA$9)*('P2'!$B$11:$B$190=$B585)*('P2'!$M$11:$AV$190*1))</f>
        <v>0</v>
      </c>
      <c r="AB585" s="69" cm="1">
        <f t="array" ref="AB585">SUMPRODUCT(('P2'!$M$8:$AV$8=AB$9)*('P2'!$B$11:$B$190=$B585)*('P2'!$M$11:$AV$190*1))</f>
        <v>0</v>
      </c>
      <c r="AC585" s="67" cm="1">
        <f t="array" ref="AC585">SUMPRODUCT(('P2'!$M$8:$AV$8=AC$9)*('P2'!$B$11:$B$190=$B585)*('P2'!$M$11:$AV$190*1))</f>
        <v>0</v>
      </c>
      <c r="AD585" s="68" cm="1">
        <f t="array" ref="AD585">SUMPRODUCT(('P2'!$M$8:$AV$8=AD$9)*('P2'!$B$11:$B$190=$B585)*('P2'!$M$11:$AV$190*1))</f>
        <v>0</v>
      </c>
      <c r="AE585" s="69" cm="1">
        <f t="array" ref="AE585">SUMPRODUCT(('P2'!$M$8:$AV$8=AE$9)*('P2'!$B$11:$B$190=$B585)*('P2'!$M$11:$AV$190*1))</f>
        <v>0</v>
      </c>
      <c r="AF585" s="67" cm="1">
        <f t="array" ref="AF585">SUMPRODUCT(('P2'!$M$8:$AV$8=AF$9)*('P2'!$B$11:$B$190=$B585)*('P2'!$M$11:$AV$190*1))</f>
        <v>0</v>
      </c>
      <c r="AG585" s="68" cm="1">
        <f t="array" ref="AG585">SUMPRODUCT(('P2'!$M$8:$AV$8=AG$9)*('P2'!$B$11:$B$190=$B585)*('P2'!$M$11:$AV$190*1))</f>
        <v>0</v>
      </c>
      <c r="AH585" s="69" cm="1">
        <f t="array" ref="AH585">SUMPRODUCT(('P2'!$M$8:$AV$8=AH$9)*('P2'!$B$11:$B$190=$B585)*('P2'!$M$11:$AV$190*1))</f>
        <v>0</v>
      </c>
      <c r="AI585" s="67" cm="1">
        <f t="array" ref="AI585">SUMPRODUCT(('P2'!$M$8:$AV$8=AI$9)*('P2'!$B$11:$B$190=$B585)*('P2'!$M$11:$AV$190*1))</f>
        <v>0</v>
      </c>
      <c r="AJ585" s="68" cm="1">
        <f t="array" ref="AJ585">SUMPRODUCT(('P2'!$M$8:$AV$8=AJ$9)*('P2'!$B$11:$B$190=$B585)*('P2'!$M$11:$AV$190*1))</f>
        <v>0</v>
      </c>
      <c r="AK585" s="69" cm="1">
        <f t="array" ref="AK585">SUMPRODUCT(('P2'!$M$8:$AV$8=AK$9)*('P2'!$B$11:$B$190=$B585)*('P2'!$M$11:$AV$190*1))</f>
        <v>0</v>
      </c>
      <c r="AL585" s="67" cm="1">
        <f t="array" ref="AL585">SUMPRODUCT(('P2'!$M$8:$AV$8=AL$9)*('P2'!$B$11:$B$190=$B585)*('P2'!$M$11:$AV$190*1))</f>
        <v>0</v>
      </c>
      <c r="AM585" s="68" cm="1">
        <f t="array" ref="AM585">SUMPRODUCT(('P2'!$M$8:$AV$8=AM$9)*('P2'!$B$11:$B$190=$B585)*('P2'!$M$11:$AV$190*1))</f>
        <v>0</v>
      </c>
      <c r="AN585" s="69" cm="1">
        <f t="array" ref="AN585">SUMPRODUCT(('P2'!$M$8:$AV$8=AN$9)*('P2'!$B$11:$B$190=$B585)*('P2'!$M$11:$AV$190*1))</f>
        <v>0</v>
      </c>
      <c r="AO585" s="67" cm="1">
        <f t="array" ref="AO585">SUMPRODUCT(('P2'!$M$8:$AV$8=AO$9)*('P2'!$B$11:$B$190=$B585)*('P2'!$M$11:$AV$190*1))</f>
        <v>0</v>
      </c>
      <c r="AP585" s="68" cm="1">
        <f t="array" ref="AP585">SUMPRODUCT(('P2'!$M$8:$AV$8=AP$9)*('P2'!$B$11:$B$190=$B585)*('P2'!$M$11:$AV$190*1))</f>
        <v>0</v>
      </c>
      <c r="AQ585" s="69" cm="1">
        <f t="array" ref="AQ585">SUMPRODUCT(('P2'!$M$8:$AV$8=AQ$9)*('P2'!$B$11:$B$190=$B585)*('P2'!$M$11:$AV$190*1))</f>
        <v>0</v>
      </c>
      <c r="AR585" s="67" cm="1">
        <f t="array" ref="AR585">SUMPRODUCT(('P2'!$M$8:$AV$8=AR$9)*('P2'!$B$11:$B$190=$B585)*('P2'!$M$11:$AV$190*1))</f>
        <v>0</v>
      </c>
      <c r="AS585" s="68" cm="1">
        <f t="array" ref="AS585">SUMPRODUCT(('P2'!$M$8:$AV$8=AS$9)*('P2'!$B$11:$B$190=$B585)*('P2'!$M$11:$AV$190*1))</f>
        <v>0</v>
      </c>
      <c r="AT585" s="69" cm="1">
        <f t="array" ref="AT585">SUMPRODUCT(('P2'!$M$8:$AV$8=AT$9)*('P2'!$B$11:$B$190=$B585)*('P2'!$M$11:$AV$190*1))</f>
        <v>0</v>
      </c>
      <c r="AU585" s="67" cm="1">
        <f t="array" ref="AU585">SUMPRODUCT(('P2'!$M$8:$AV$8=AU$9)*('P2'!$B$11:$B$190=$B585)*('P2'!$M$11:$AV$190*1))</f>
        <v>0</v>
      </c>
      <c r="AV585" s="68" cm="1">
        <f t="array" ref="AV585">SUMPRODUCT(('P2'!$M$8:$AV$8=AV$9)*('P2'!$B$11:$B$190=$B585)*('P2'!$M$11:$AV$190*1))</f>
        <v>0</v>
      </c>
      <c r="AW585" s="69" cm="1">
        <f t="array" ref="AW585">SUMPRODUCT(('P2'!$M$8:$AV$8=AW$9)*('P2'!$B$11:$B$190=$B585)*('P2'!$M$11:$AV$190*1))</f>
        <v>0</v>
      </c>
      <c r="AX585" s="67" cm="1">
        <f t="array" ref="AX585">SUMPRODUCT(('P2'!$M$8:$AV$8=AX$9)*('P2'!$B$11:$B$190=$B585)*('P2'!$M$11:$AV$190*1))</f>
        <v>0</v>
      </c>
      <c r="AY585" s="68" cm="1">
        <f t="array" ref="AY585">SUMPRODUCT(('P2'!$M$8:$AV$8=AY$9)*('P2'!$B$11:$B$190=$B585)*('P2'!$M$11:$AV$190*1))</f>
        <v>0</v>
      </c>
      <c r="AZ585" s="69" cm="1">
        <f t="array" ref="AZ585">SUMPRODUCT(('P2'!$M$8:$AV$8=AZ$9)*('P2'!$B$11:$B$190=$B585)*('P2'!$M$11:$AV$190*1))</f>
        <v>0</v>
      </c>
      <c r="BA585" s="26"/>
      <c r="BB585" s="398"/>
      <c r="BC585" s="399"/>
      <c r="BD585" s="26"/>
      <c r="BE585" s="381">
        <f t="shared" si="499"/>
        <v>0</v>
      </c>
      <c r="BF585" s="383">
        <f t="shared" si="500"/>
        <v>0</v>
      </c>
      <c r="BG585" s="26"/>
      <c r="BH585" s="381">
        <f t="shared" si="501"/>
        <v>0</v>
      </c>
      <c r="BI585" s="383">
        <f t="shared" si="502"/>
        <v>0</v>
      </c>
    </row>
    <row r="586" spans="2:61" ht="14.5" hidden="1" customHeight="1" outlineLevel="1" x14ac:dyDescent="0.35">
      <c r="B586" s="61" t="s">
        <v>693</v>
      </c>
      <c r="C586" s="62">
        <f>IFERROR(VLOOKUP($B586,'P2'!$B:$AQ,2,FALSE),0)</f>
        <v>0</v>
      </c>
      <c r="D586" s="376">
        <f>IFERROR(VLOOKUP($B586,'P2'!$B:$AQ,3,FALSE),0)</f>
        <v>0</v>
      </c>
      <c r="E586" s="377">
        <f>IFERROR(VLOOKUP($B586,'P2'!$B:$AQ,4,FALSE),0)</f>
        <v>0</v>
      </c>
      <c r="F586" s="376">
        <f>IFERROR(VLOOKUP($B586,'P2'!$B:$AQ,5,FALSE),0)</f>
        <v>0</v>
      </c>
      <c r="G586" s="377">
        <f>IFERROR(VLOOKUP($B586,'P2'!$B:$AQ,6,FALSE),0)</f>
        <v>0</v>
      </c>
      <c r="H586" s="378">
        <f>IFERROR(VLOOKUP($B586,'P2'!$B:$AQ,7,FALSE),0)</f>
        <v>0</v>
      </c>
      <c r="I586" s="394">
        <f>IFERROR(VLOOKUP($B586,'P2'!$B:$AQ,8,FALSE),0)</f>
        <v>0</v>
      </c>
      <c r="J586" s="395">
        <f>IFERROR(VLOOKUP($B586,'P2'!$B:$AQ,9,FALSE),0)</f>
        <v>0</v>
      </c>
      <c r="K586" s="396"/>
      <c r="L586" s="397"/>
      <c r="M586" s="68">
        <f t="shared" si="503"/>
        <v>0</v>
      </c>
      <c r="N586" s="393"/>
      <c r="O586" s="66">
        <f t="shared" si="504"/>
        <v>0</v>
      </c>
      <c r="P586" s="26"/>
      <c r="Q586" s="67" cm="1">
        <f t="array" ref="Q586">SUMPRODUCT(('P2'!$M$8:$AV$8=Q$9)*('P2'!$B$11:$B$190=$B586)*('P2'!$M$11:$AV$190*1))</f>
        <v>0</v>
      </c>
      <c r="R586" s="68" cm="1">
        <f t="array" ref="R586">SUMPRODUCT(('P2'!$M$8:$AV$8=R$9)*('P2'!$B$11:$B$190=$B586)*('P2'!$M$11:$AV$190*1))</f>
        <v>0</v>
      </c>
      <c r="S586" s="69" cm="1">
        <f t="array" ref="S586">SUMPRODUCT(('P2'!$M$8:$AV$8=S$9)*('P2'!$B$11:$B$190=$B586)*('P2'!$M$11:$AV$190*1))</f>
        <v>0</v>
      </c>
      <c r="T586" s="67" cm="1">
        <f t="array" ref="T586">SUMPRODUCT(('P2'!$M$8:$AV$8=T$9)*('P2'!$B$11:$B$190=$B586)*('P2'!$M$11:$AV$190*1))</f>
        <v>0</v>
      </c>
      <c r="U586" s="68" cm="1">
        <f t="array" ref="U586">SUMPRODUCT(('P2'!$M$8:$AV$8=U$9)*('P2'!$B$11:$B$190=$B586)*('P2'!$M$11:$AV$190*1))</f>
        <v>0</v>
      </c>
      <c r="V586" s="69" cm="1">
        <f t="array" ref="V586">SUMPRODUCT(('P2'!$M$8:$AV$8=V$9)*('P2'!$B$11:$B$190=$B586)*('P2'!$M$11:$AV$190*1))</f>
        <v>0</v>
      </c>
      <c r="W586" s="67" cm="1">
        <f t="array" ref="W586">SUMPRODUCT(('P2'!$M$8:$AV$8=W$9)*('P2'!$B$11:$B$190=$B586)*('P2'!$M$11:$AV$190*1))</f>
        <v>0</v>
      </c>
      <c r="X586" s="68" cm="1">
        <f t="array" ref="X586">SUMPRODUCT(('P2'!$M$8:$AV$8=X$9)*('P2'!$B$11:$B$190=$B586)*('P2'!$M$11:$AV$190*1))</f>
        <v>0</v>
      </c>
      <c r="Y586" s="69" cm="1">
        <f t="array" ref="Y586">SUMPRODUCT(('P2'!$M$8:$AV$8=Y$9)*('P2'!$B$11:$B$190=$B586)*('P2'!$M$11:$AV$190*1))</f>
        <v>0</v>
      </c>
      <c r="Z586" s="67" cm="1">
        <f t="array" ref="Z586">SUMPRODUCT(('P2'!$M$8:$AV$8=Z$9)*('P2'!$B$11:$B$190=$B586)*('P2'!$M$11:$AV$190*1))</f>
        <v>0</v>
      </c>
      <c r="AA586" s="68" cm="1">
        <f t="array" ref="AA586">SUMPRODUCT(('P2'!$M$8:$AV$8=AA$9)*('P2'!$B$11:$B$190=$B586)*('P2'!$M$11:$AV$190*1))</f>
        <v>0</v>
      </c>
      <c r="AB586" s="69" cm="1">
        <f t="array" ref="AB586">SUMPRODUCT(('P2'!$M$8:$AV$8=AB$9)*('P2'!$B$11:$B$190=$B586)*('P2'!$M$11:$AV$190*1))</f>
        <v>0</v>
      </c>
      <c r="AC586" s="67" cm="1">
        <f t="array" ref="AC586">SUMPRODUCT(('P2'!$M$8:$AV$8=AC$9)*('P2'!$B$11:$B$190=$B586)*('P2'!$M$11:$AV$190*1))</f>
        <v>0</v>
      </c>
      <c r="AD586" s="68" cm="1">
        <f t="array" ref="AD586">SUMPRODUCT(('P2'!$M$8:$AV$8=AD$9)*('P2'!$B$11:$B$190=$B586)*('P2'!$M$11:$AV$190*1))</f>
        <v>0</v>
      </c>
      <c r="AE586" s="69" cm="1">
        <f t="array" ref="AE586">SUMPRODUCT(('P2'!$M$8:$AV$8=AE$9)*('P2'!$B$11:$B$190=$B586)*('P2'!$M$11:$AV$190*1))</f>
        <v>0</v>
      </c>
      <c r="AF586" s="67" cm="1">
        <f t="array" ref="AF586">SUMPRODUCT(('P2'!$M$8:$AV$8=AF$9)*('P2'!$B$11:$B$190=$B586)*('P2'!$M$11:$AV$190*1))</f>
        <v>0</v>
      </c>
      <c r="AG586" s="68" cm="1">
        <f t="array" ref="AG586">SUMPRODUCT(('P2'!$M$8:$AV$8=AG$9)*('P2'!$B$11:$B$190=$B586)*('P2'!$M$11:$AV$190*1))</f>
        <v>0</v>
      </c>
      <c r="AH586" s="69" cm="1">
        <f t="array" ref="AH586">SUMPRODUCT(('P2'!$M$8:$AV$8=AH$9)*('P2'!$B$11:$B$190=$B586)*('P2'!$M$11:$AV$190*1))</f>
        <v>0</v>
      </c>
      <c r="AI586" s="67" cm="1">
        <f t="array" ref="AI586">SUMPRODUCT(('P2'!$M$8:$AV$8=AI$9)*('P2'!$B$11:$B$190=$B586)*('P2'!$M$11:$AV$190*1))</f>
        <v>0</v>
      </c>
      <c r="AJ586" s="68" cm="1">
        <f t="array" ref="AJ586">SUMPRODUCT(('P2'!$M$8:$AV$8=AJ$9)*('P2'!$B$11:$B$190=$B586)*('P2'!$M$11:$AV$190*1))</f>
        <v>0</v>
      </c>
      <c r="AK586" s="69" cm="1">
        <f t="array" ref="AK586">SUMPRODUCT(('P2'!$M$8:$AV$8=AK$9)*('P2'!$B$11:$B$190=$B586)*('P2'!$M$11:$AV$190*1))</f>
        <v>0</v>
      </c>
      <c r="AL586" s="67" cm="1">
        <f t="array" ref="AL586">SUMPRODUCT(('P2'!$M$8:$AV$8=AL$9)*('P2'!$B$11:$B$190=$B586)*('P2'!$M$11:$AV$190*1))</f>
        <v>0</v>
      </c>
      <c r="AM586" s="68" cm="1">
        <f t="array" ref="AM586">SUMPRODUCT(('P2'!$M$8:$AV$8=AM$9)*('P2'!$B$11:$B$190=$B586)*('P2'!$M$11:$AV$190*1))</f>
        <v>0</v>
      </c>
      <c r="AN586" s="69" cm="1">
        <f t="array" ref="AN586">SUMPRODUCT(('P2'!$M$8:$AV$8=AN$9)*('P2'!$B$11:$B$190=$B586)*('P2'!$M$11:$AV$190*1))</f>
        <v>0</v>
      </c>
      <c r="AO586" s="67" cm="1">
        <f t="array" ref="AO586">SUMPRODUCT(('P2'!$M$8:$AV$8=AO$9)*('P2'!$B$11:$B$190=$B586)*('P2'!$M$11:$AV$190*1))</f>
        <v>0</v>
      </c>
      <c r="AP586" s="68" cm="1">
        <f t="array" ref="AP586">SUMPRODUCT(('P2'!$M$8:$AV$8=AP$9)*('P2'!$B$11:$B$190=$B586)*('P2'!$M$11:$AV$190*1))</f>
        <v>0</v>
      </c>
      <c r="AQ586" s="69" cm="1">
        <f t="array" ref="AQ586">SUMPRODUCT(('P2'!$M$8:$AV$8=AQ$9)*('P2'!$B$11:$B$190=$B586)*('P2'!$M$11:$AV$190*1))</f>
        <v>0</v>
      </c>
      <c r="AR586" s="67" cm="1">
        <f t="array" ref="AR586">SUMPRODUCT(('P2'!$M$8:$AV$8=AR$9)*('P2'!$B$11:$B$190=$B586)*('P2'!$M$11:$AV$190*1))</f>
        <v>0</v>
      </c>
      <c r="AS586" s="68" cm="1">
        <f t="array" ref="AS586">SUMPRODUCT(('P2'!$M$8:$AV$8=AS$9)*('P2'!$B$11:$B$190=$B586)*('P2'!$M$11:$AV$190*1))</f>
        <v>0</v>
      </c>
      <c r="AT586" s="69" cm="1">
        <f t="array" ref="AT586">SUMPRODUCT(('P2'!$M$8:$AV$8=AT$9)*('P2'!$B$11:$B$190=$B586)*('P2'!$M$11:$AV$190*1))</f>
        <v>0</v>
      </c>
      <c r="AU586" s="67" cm="1">
        <f t="array" ref="AU586">SUMPRODUCT(('P2'!$M$8:$AV$8=AU$9)*('P2'!$B$11:$B$190=$B586)*('P2'!$M$11:$AV$190*1))</f>
        <v>0</v>
      </c>
      <c r="AV586" s="68" cm="1">
        <f t="array" ref="AV586">SUMPRODUCT(('P2'!$M$8:$AV$8=AV$9)*('P2'!$B$11:$B$190=$B586)*('P2'!$M$11:$AV$190*1))</f>
        <v>0</v>
      </c>
      <c r="AW586" s="69" cm="1">
        <f t="array" ref="AW586">SUMPRODUCT(('P2'!$M$8:$AV$8=AW$9)*('P2'!$B$11:$B$190=$B586)*('P2'!$M$11:$AV$190*1))</f>
        <v>0</v>
      </c>
      <c r="AX586" s="67" cm="1">
        <f t="array" ref="AX586">SUMPRODUCT(('P2'!$M$8:$AV$8=AX$9)*('P2'!$B$11:$B$190=$B586)*('P2'!$M$11:$AV$190*1))</f>
        <v>0</v>
      </c>
      <c r="AY586" s="68" cm="1">
        <f t="array" ref="AY586">SUMPRODUCT(('P2'!$M$8:$AV$8=AY$9)*('P2'!$B$11:$B$190=$B586)*('P2'!$M$11:$AV$190*1))</f>
        <v>0</v>
      </c>
      <c r="AZ586" s="69" cm="1">
        <f t="array" ref="AZ586">SUMPRODUCT(('P2'!$M$8:$AV$8=AZ$9)*('P2'!$B$11:$B$190=$B586)*('P2'!$M$11:$AV$190*1))</f>
        <v>0</v>
      </c>
      <c r="BA586" s="26"/>
      <c r="BB586" s="398"/>
      <c r="BC586" s="399"/>
      <c r="BD586" s="26"/>
      <c r="BE586" s="381">
        <f t="shared" si="499"/>
        <v>0</v>
      </c>
      <c r="BF586" s="383">
        <f t="shared" si="500"/>
        <v>0</v>
      </c>
      <c r="BG586" s="26"/>
      <c r="BH586" s="381">
        <f t="shared" si="501"/>
        <v>0</v>
      </c>
      <c r="BI586" s="383">
        <f t="shared" si="502"/>
        <v>0</v>
      </c>
    </row>
    <row r="587" spans="2:61" ht="14.5" collapsed="1" x14ac:dyDescent="0.35">
      <c r="B587" s="26"/>
      <c r="C587" s="363" t="str">
        <f>B5</f>
        <v>P3</v>
      </c>
      <c r="D587" s="364"/>
      <c r="E587" s="365"/>
      <c r="F587" s="366"/>
      <c r="G587" s="365"/>
      <c r="H587" s="367"/>
      <c r="I587" s="386"/>
      <c r="J587" s="369"/>
      <c r="K587" s="370"/>
      <c r="L587" s="371"/>
      <c r="M587" s="371"/>
      <c r="N587" s="371"/>
      <c r="O587" s="372"/>
      <c r="P587" s="50"/>
      <c r="Q587" s="387"/>
      <c r="R587" s="149"/>
      <c r="S587" s="419"/>
      <c r="T587" s="387"/>
      <c r="U587" s="149"/>
      <c r="V587" s="419"/>
      <c r="W587" s="387"/>
      <c r="X587" s="149"/>
      <c r="Y587" s="419"/>
      <c r="Z587" s="387"/>
      <c r="AA587" s="149"/>
      <c r="AB587" s="419"/>
      <c r="AC587" s="387"/>
      <c r="AD587" s="149"/>
      <c r="AE587" s="419"/>
      <c r="AF587" s="387"/>
      <c r="AG587" s="149"/>
      <c r="AH587" s="419"/>
      <c r="AI587" s="387"/>
      <c r="AJ587" s="149"/>
      <c r="AK587" s="419"/>
      <c r="AL587" s="387"/>
      <c r="AM587" s="149"/>
      <c r="AN587" s="419"/>
      <c r="AO587" s="387"/>
      <c r="AP587" s="149"/>
      <c r="AQ587" s="419"/>
      <c r="AR587" s="387"/>
      <c r="AS587" s="149"/>
      <c r="AT587" s="419"/>
      <c r="AU587" s="387"/>
      <c r="AV587" s="149"/>
      <c r="AW587" s="419"/>
      <c r="AX587" s="387"/>
      <c r="AY587" s="149"/>
      <c r="AZ587" s="419"/>
      <c r="BA587" s="26"/>
      <c r="BB587" s="375"/>
      <c r="BC587" s="400"/>
      <c r="BD587" s="26"/>
      <c r="BE587" s="375"/>
      <c r="BF587" s="374"/>
      <c r="BG587" s="26"/>
      <c r="BH587" s="375"/>
      <c r="BI587" s="374"/>
    </row>
    <row r="588" spans="2:61" ht="14.5" x14ac:dyDescent="0.35">
      <c r="B588" s="61" t="s">
        <v>282</v>
      </c>
      <c r="C588" s="62">
        <f>IFERROR(VLOOKUP($B588,'P3'!$B:$AQ,2,FALSE),0)</f>
        <v>0</v>
      </c>
      <c r="D588" s="376">
        <f>IFERROR(VLOOKUP($B588,'P3'!$B:$AQ,3,FALSE),0)</f>
        <v>0</v>
      </c>
      <c r="E588" s="377">
        <f>IFERROR(VLOOKUP($B588,'P3'!$B:$AQ,4,FALSE),0)</f>
        <v>0</v>
      </c>
      <c r="F588" s="376">
        <f>IFERROR(VLOOKUP($B588,'P3'!$B:$AQ,5,FALSE),0)</f>
        <v>0</v>
      </c>
      <c r="G588" s="377">
        <f>IFERROR(VLOOKUP($B588,'P3'!$B:$AQ,6,FALSE),0)</f>
        <v>0</v>
      </c>
      <c r="H588" s="378">
        <f>IFERROR(VLOOKUP($B588,'P3'!$B:$AQ,7,FALSE),0)</f>
        <v>0</v>
      </c>
      <c r="I588" s="379">
        <f>IFERROR(VLOOKUP($B588,'P3'!$B:$AQ,8,FALSE),0)</f>
        <v>0</v>
      </c>
      <c r="J588" s="65">
        <f>IFERROR(VLOOKUP($B588,'P3'!$B:$AQ,9,FALSE),0)</f>
        <v>0</v>
      </c>
      <c r="K588" s="392"/>
      <c r="L588" s="393"/>
      <c r="M588" s="393"/>
      <c r="N588" s="68">
        <f t="shared" ref="N588" si="505">D588*F588*H588*J588</f>
        <v>0</v>
      </c>
      <c r="O588" s="66">
        <f>SUM(K588:N588)</f>
        <v>0</v>
      </c>
      <c r="P588" s="26"/>
      <c r="Q588" s="67" cm="1">
        <f t="array" ref="Q588">SUMPRODUCT(('P3'!$M$8:$AV$8=Q$9)*('P3'!$B$11:$B$190=$B588)*('P3'!$M$11:$AV$190*1))</f>
        <v>0</v>
      </c>
      <c r="R588" s="68" cm="1">
        <f t="array" ref="R588">SUMPRODUCT(('P3'!$M$8:$AV$8=R$9)*('P3'!$B$11:$B$190=$B588)*('P3'!$M$11:$AV$190*1))</f>
        <v>0</v>
      </c>
      <c r="S588" s="69" cm="1">
        <f t="array" ref="S588">SUMPRODUCT(('P3'!$M$8:$AV$8=S$9)*('P3'!$B$11:$B$190=$B588)*('P3'!$M$11:$AV$190*1))</f>
        <v>0</v>
      </c>
      <c r="T588" s="67" cm="1">
        <f t="array" ref="T588">SUMPRODUCT(('P3'!$M$8:$AV$8=T$9)*('P3'!$B$11:$B$190=$B588)*('P3'!$M$11:$AV$190*1))</f>
        <v>0</v>
      </c>
      <c r="U588" s="68" cm="1">
        <f t="array" ref="U588">SUMPRODUCT(('P3'!$M$8:$AV$8=U$9)*('P3'!$B$11:$B$190=$B588)*('P3'!$M$11:$AV$190*1))</f>
        <v>0</v>
      </c>
      <c r="V588" s="69" cm="1">
        <f t="array" ref="V588">SUMPRODUCT(('P3'!$M$8:$AV$8=V$9)*('P3'!$B$11:$B$190=$B588)*('P3'!$M$11:$AV$190*1))</f>
        <v>0</v>
      </c>
      <c r="W588" s="67" cm="1">
        <f t="array" ref="W588">SUMPRODUCT(('P3'!$M$8:$AV$8=W$9)*('P3'!$B$11:$B$190=$B588)*('P3'!$M$11:$AV$190*1))</f>
        <v>0</v>
      </c>
      <c r="X588" s="68" cm="1">
        <f t="array" ref="X588">SUMPRODUCT(('P3'!$M$8:$AV$8=X$9)*('P3'!$B$11:$B$190=$B588)*('P3'!$M$11:$AV$190*1))</f>
        <v>0</v>
      </c>
      <c r="Y588" s="69" cm="1">
        <f t="array" ref="Y588">SUMPRODUCT(('P3'!$M$8:$AV$8=Y$9)*('P3'!$B$11:$B$190=$B588)*('P3'!$M$11:$AV$190*1))</f>
        <v>0</v>
      </c>
      <c r="Z588" s="67" cm="1">
        <f t="array" ref="Z588">SUMPRODUCT(('P3'!$M$8:$AV$8=Z$9)*('P3'!$B$11:$B$190=$B588)*('P3'!$M$11:$AV$190*1))</f>
        <v>0</v>
      </c>
      <c r="AA588" s="68" cm="1">
        <f t="array" ref="AA588">SUMPRODUCT(('P3'!$M$8:$AV$8=AA$9)*('P3'!$B$11:$B$190=$B588)*('P3'!$M$11:$AV$190*1))</f>
        <v>0</v>
      </c>
      <c r="AB588" s="69" cm="1">
        <f t="array" ref="AB588">SUMPRODUCT(('P3'!$M$8:$AV$8=AB$9)*('P3'!$B$11:$B$190=$B588)*('P3'!$M$11:$AV$190*1))</f>
        <v>0</v>
      </c>
      <c r="AC588" s="67" cm="1">
        <f t="array" ref="AC588">SUMPRODUCT(('P3'!$M$8:$AV$8=AC$9)*('P3'!$B$11:$B$190=$B588)*('P3'!$M$11:$AV$190*1))</f>
        <v>0</v>
      </c>
      <c r="AD588" s="68" cm="1">
        <f t="array" ref="AD588">SUMPRODUCT(('P3'!$M$8:$AV$8=AD$9)*('P3'!$B$11:$B$190=$B588)*('P3'!$M$11:$AV$190*1))</f>
        <v>0</v>
      </c>
      <c r="AE588" s="69" cm="1">
        <f t="array" ref="AE588">SUMPRODUCT(('P3'!$M$8:$AV$8=AE$9)*('P3'!$B$11:$B$190=$B588)*('P3'!$M$11:$AV$190*1))</f>
        <v>0</v>
      </c>
      <c r="AF588" s="67" cm="1">
        <f t="array" ref="AF588">SUMPRODUCT(('P3'!$M$8:$AV$8=AF$9)*('P3'!$B$11:$B$190=$B588)*('P3'!$M$11:$AV$190*1))</f>
        <v>0</v>
      </c>
      <c r="AG588" s="68" cm="1">
        <f t="array" ref="AG588">SUMPRODUCT(('P3'!$M$8:$AV$8=AG$9)*('P3'!$B$11:$B$190=$B588)*('P3'!$M$11:$AV$190*1))</f>
        <v>0</v>
      </c>
      <c r="AH588" s="69" cm="1">
        <f t="array" ref="AH588">SUMPRODUCT(('P3'!$M$8:$AV$8=AH$9)*('P3'!$B$11:$B$190=$B588)*('P3'!$M$11:$AV$190*1))</f>
        <v>0</v>
      </c>
      <c r="AI588" s="67" cm="1">
        <f t="array" ref="AI588">SUMPRODUCT(('P3'!$M$8:$AV$8=AI$9)*('P3'!$B$11:$B$190=$B588)*('P3'!$M$11:$AV$190*1))</f>
        <v>0</v>
      </c>
      <c r="AJ588" s="68" cm="1">
        <f t="array" ref="AJ588">SUMPRODUCT(('P3'!$M$8:$AV$8=AJ$9)*('P3'!$B$11:$B$190=$B588)*('P3'!$M$11:$AV$190*1))</f>
        <v>0</v>
      </c>
      <c r="AK588" s="69" cm="1">
        <f t="array" ref="AK588">SUMPRODUCT(('P3'!$M$8:$AV$8=AK$9)*('P3'!$B$11:$B$190=$B588)*('P3'!$M$11:$AV$190*1))</f>
        <v>0</v>
      </c>
      <c r="AL588" s="67" cm="1">
        <f t="array" ref="AL588">SUMPRODUCT(('P3'!$M$8:$AV$8=AL$9)*('P3'!$B$11:$B$190=$B588)*('P3'!$M$11:$AV$190*1))</f>
        <v>0</v>
      </c>
      <c r="AM588" s="68" cm="1">
        <f t="array" ref="AM588">SUMPRODUCT(('P3'!$M$8:$AV$8=AM$9)*('P3'!$B$11:$B$190=$B588)*('P3'!$M$11:$AV$190*1))</f>
        <v>0</v>
      </c>
      <c r="AN588" s="69" cm="1">
        <f t="array" ref="AN588">SUMPRODUCT(('P3'!$M$8:$AV$8=AN$9)*('P3'!$B$11:$B$190=$B588)*('P3'!$M$11:$AV$190*1))</f>
        <v>0</v>
      </c>
      <c r="AO588" s="67" cm="1">
        <f t="array" ref="AO588">SUMPRODUCT(('P3'!$M$8:$AV$8=AO$9)*('P3'!$B$11:$B$190=$B588)*('P3'!$M$11:$AV$190*1))</f>
        <v>0</v>
      </c>
      <c r="AP588" s="68" cm="1">
        <f t="array" ref="AP588">SUMPRODUCT(('P3'!$M$8:$AV$8=AP$9)*('P3'!$B$11:$B$190=$B588)*('P3'!$M$11:$AV$190*1))</f>
        <v>0</v>
      </c>
      <c r="AQ588" s="69" cm="1">
        <f t="array" ref="AQ588">SUMPRODUCT(('P3'!$M$8:$AV$8=AQ$9)*('P3'!$B$11:$B$190=$B588)*('P3'!$M$11:$AV$190*1))</f>
        <v>0</v>
      </c>
      <c r="AR588" s="67" cm="1">
        <f t="array" ref="AR588">SUMPRODUCT(('P3'!$M$8:$AV$8=AR$9)*('P3'!$B$11:$B$190=$B588)*('P3'!$M$11:$AV$190*1))</f>
        <v>0</v>
      </c>
      <c r="AS588" s="68" cm="1">
        <f t="array" ref="AS588">SUMPRODUCT(('P3'!$M$8:$AV$8=AS$9)*('P3'!$B$11:$B$190=$B588)*('P3'!$M$11:$AV$190*1))</f>
        <v>0</v>
      </c>
      <c r="AT588" s="69" cm="1">
        <f t="array" ref="AT588">SUMPRODUCT(('P3'!$M$8:$AV$8=AT$9)*('P3'!$B$11:$B$190=$B588)*('P3'!$M$11:$AV$190*1))</f>
        <v>0</v>
      </c>
      <c r="AU588" s="67" cm="1">
        <f t="array" ref="AU588">SUMPRODUCT(('P3'!$M$8:$AV$8=AU$9)*('P3'!$B$11:$B$190=$B588)*('P3'!$M$11:$AV$190*1))</f>
        <v>0</v>
      </c>
      <c r="AV588" s="68" cm="1">
        <f t="array" ref="AV588">SUMPRODUCT(('P3'!$M$8:$AV$8=AV$9)*('P3'!$B$11:$B$190=$B588)*('P3'!$M$11:$AV$190*1))</f>
        <v>0</v>
      </c>
      <c r="AW588" s="69" cm="1">
        <f t="array" ref="AW588">SUMPRODUCT(('P3'!$M$8:$AV$8=AW$9)*('P3'!$B$11:$B$190=$B588)*('P3'!$M$11:$AV$190*1))</f>
        <v>0</v>
      </c>
      <c r="AX588" s="67" cm="1">
        <f t="array" ref="AX588">SUMPRODUCT(('P3'!$M$8:$AV$8=AX$9)*('P3'!$B$11:$B$190=$B588)*('P3'!$M$11:$AV$190*1))</f>
        <v>0</v>
      </c>
      <c r="AY588" s="68" cm="1">
        <f t="array" ref="AY588">SUMPRODUCT(('P3'!$M$8:$AV$8=AY$9)*('P3'!$B$11:$B$190=$B588)*('P3'!$M$11:$AV$190*1))</f>
        <v>0</v>
      </c>
      <c r="AZ588" s="69" cm="1">
        <f t="array" ref="AZ588">SUMPRODUCT(('P3'!$M$8:$AV$8=AZ$9)*('P3'!$B$11:$B$190=$B588)*('P3'!$M$11:$AV$190*1))</f>
        <v>0</v>
      </c>
      <c r="BA588" s="26"/>
      <c r="BB588" s="381"/>
      <c r="BC588" s="382"/>
      <c r="BD588" s="26"/>
      <c r="BE588" s="381">
        <f t="shared" ref="BE588:BE597" si="506">SUM(Q588:AZ588)</f>
        <v>0</v>
      </c>
      <c r="BF588" s="383">
        <f t="shared" ref="BF588:BF597" si="507">IFERROR(BE588/O588,0)</f>
        <v>0</v>
      </c>
      <c r="BG588" s="26"/>
      <c r="BH588" s="381">
        <f t="shared" ref="BH588:BH597" si="508">BB588+BE588</f>
        <v>0</v>
      </c>
      <c r="BI588" s="383">
        <f t="shared" ref="BI588:BI597" si="509">IFERROR(BH588/O588,0)</f>
        <v>0</v>
      </c>
    </row>
    <row r="589" spans="2:61" ht="14.5" x14ac:dyDescent="0.35">
      <c r="B589" s="61" t="s">
        <v>283</v>
      </c>
      <c r="C589" s="62">
        <f>IFERROR(VLOOKUP($B589,'P3'!$B:$AQ,2,FALSE),0)</f>
        <v>0</v>
      </c>
      <c r="D589" s="376">
        <f>IFERROR(VLOOKUP($B589,'P3'!$B:$AQ,3,FALSE),0)</f>
        <v>0</v>
      </c>
      <c r="E589" s="377">
        <f>IFERROR(VLOOKUP($B589,'P3'!$B:$AQ,4,FALSE),0)</f>
        <v>0</v>
      </c>
      <c r="F589" s="376">
        <f>IFERROR(VLOOKUP($B589,'P3'!$B:$AQ,5,FALSE),0)</f>
        <v>0</v>
      </c>
      <c r="G589" s="377">
        <f>IFERROR(VLOOKUP($B589,'P3'!$B:$AQ,6,FALSE),0)</f>
        <v>0</v>
      </c>
      <c r="H589" s="378">
        <f>IFERROR(VLOOKUP($B589,'P3'!$B:$AQ,7,FALSE),0)</f>
        <v>0</v>
      </c>
      <c r="I589" s="379">
        <f>IFERROR(VLOOKUP($B589,'P3'!$B:$AQ,8,FALSE),0)</f>
        <v>0</v>
      </c>
      <c r="J589" s="65">
        <f>IFERROR(VLOOKUP($B589,'P3'!$B:$AQ,9,FALSE),0)</f>
        <v>0</v>
      </c>
      <c r="K589" s="392"/>
      <c r="L589" s="393"/>
      <c r="M589" s="393"/>
      <c r="N589" s="68">
        <f t="shared" ref="N589:N597" si="510">D589*F589*H589*J589</f>
        <v>0</v>
      </c>
      <c r="O589" s="66">
        <f t="shared" ref="O589:O597" si="511">SUM(K589:N589)</f>
        <v>0</v>
      </c>
      <c r="P589" s="26"/>
      <c r="Q589" s="67" cm="1">
        <f t="array" ref="Q589">SUMPRODUCT(('P3'!$M$8:$AV$8=Q$9)*('P3'!$B$11:$B$190=$B589)*('P3'!$M$11:$AV$190*1))</f>
        <v>0</v>
      </c>
      <c r="R589" s="68" cm="1">
        <f t="array" ref="R589">SUMPRODUCT(('P3'!$M$8:$AV$8=R$9)*('P3'!$B$11:$B$190=$B589)*('P3'!$M$11:$AV$190*1))</f>
        <v>0</v>
      </c>
      <c r="S589" s="69" cm="1">
        <f t="array" ref="S589">SUMPRODUCT(('P3'!$M$8:$AV$8=S$9)*('P3'!$B$11:$B$190=$B589)*('P3'!$M$11:$AV$190*1))</f>
        <v>0</v>
      </c>
      <c r="T589" s="67" cm="1">
        <f t="array" ref="T589">SUMPRODUCT(('P3'!$M$8:$AV$8=T$9)*('P3'!$B$11:$B$190=$B589)*('P3'!$M$11:$AV$190*1))</f>
        <v>0</v>
      </c>
      <c r="U589" s="68" cm="1">
        <f t="array" ref="U589">SUMPRODUCT(('P3'!$M$8:$AV$8=U$9)*('P3'!$B$11:$B$190=$B589)*('P3'!$M$11:$AV$190*1))</f>
        <v>0</v>
      </c>
      <c r="V589" s="69" cm="1">
        <f t="array" ref="V589">SUMPRODUCT(('P3'!$M$8:$AV$8=V$9)*('P3'!$B$11:$B$190=$B589)*('P3'!$M$11:$AV$190*1))</f>
        <v>0</v>
      </c>
      <c r="W589" s="67" cm="1">
        <f t="array" ref="W589">SUMPRODUCT(('P3'!$M$8:$AV$8=W$9)*('P3'!$B$11:$B$190=$B589)*('P3'!$M$11:$AV$190*1))</f>
        <v>0</v>
      </c>
      <c r="X589" s="68" cm="1">
        <f t="array" ref="X589">SUMPRODUCT(('P3'!$M$8:$AV$8=X$9)*('P3'!$B$11:$B$190=$B589)*('P3'!$M$11:$AV$190*1))</f>
        <v>0</v>
      </c>
      <c r="Y589" s="69" cm="1">
        <f t="array" ref="Y589">SUMPRODUCT(('P3'!$M$8:$AV$8=Y$9)*('P3'!$B$11:$B$190=$B589)*('P3'!$M$11:$AV$190*1))</f>
        <v>0</v>
      </c>
      <c r="Z589" s="67" cm="1">
        <f t="array" ref="Z589">SUMPRODUCT(('P3'!$M$8:$AV$8=Z$9)*('P3'!$B$11:$B$190=$B589)*('P3'!$M$11:$AV$190*1))</f>
        <v>0</v>
      </c>
      <c r="AA589" s="68" cm="1">
        <f t="array" ref="AA589">SUMPRODUCT(('P3'!$M$8:$AV$8=AA$9)*('P3'!$B$11:$B$190=$B589)*('P3'!$M$11:$AV$190*1))</f>
        <v>0</v>
      </c>
      <c r="AB589" s="69" cm="1">
        <f t="array" ref="AB589">SUMPRODUCT(('P3'!$M$8:$AV$8=AB$9)*('P3'!$B$11:$B$190=$B589)*('P3'!$M$11:$AV$190*1))</f>
        <v>0</v>
      </c>
      <c r="AC589" s="67" cm="1">
        <f t="array" ref="AC589">SUMPRODUCT(('P3'!$M$8:$AV$8=AC$9)*('P3'!$B$11:$B$190=$B589)*('P3'!$M$11:$AV$190*1))</f>
        <v>0</v>
      </c>
      <c r="AD589" s="68" cm="1">
        <f t="array" ref="AD589">SUMPRODUCT(('P3'!$M$8:$AV$8=AD$9)*('P3'!$B$11:$B$190=$B589)*('P3'!$M$11:$AV$190*1))</f>
        <v>0</v>
      </c>
      <c r="AE589" s="69" cm="1">
        <f t="array" ref="AE589">SUMPRODUCT(('P3'!$M$8:$AV$8=AE$9)*('P3'!$B$11:$B$190=$B589)*('P3'!$M$11:$AV$190*1))</f>
        <v>0</v>
      </c>
      <c r="AF589" s="67" cm="1">
        <f t="array" ref="AF589">SUMPRODUCT(('P3'!$M$8:$AV$8=AF$9)*('P3'!$B$11:$B$190=$B589)*('P3'!$M$11:$AV$190*1))</f>
        <v>0</v>
      </c>
      <c r="AG589" s="68" cm="1">
        <f t="array" ref="AG589">SUMPRODUCT(('P3'!$M$8:$AV$8=AG$9)*('P3'!$B$11:$B$190=$B589)*('P3'!$M$11:$AV$190*1))</f>
        <v>0</v>
      </c>
      <c r="AH589" s="69" cm="1">
        <f t="array" ref="AH589">SUMPRODUCT(('P3'!$M$8:$AV$8=AH$9)*('P3'!$B$11:$B$190=$B589)*('P3'!$M$11:$AV$190*1))</f>
        <v>0</v>
      </c>
      <c r="AI589" s="67" cm="1">
        <f t="array" ref="AI589">SUMPRODUCT(('P3'!$M$8:$AV$8=AI$9)*('P3'!$B$11:$B$190=$B589)*('P3'!$M$11:$AV$190*1))</f>
        <v>0</v>
      </c>
      <c r="AJ589" s="68" cm="1">
        <f t="array" ref="AJ589">SUMPRODUCT(('P3'!$M$8:$AV$8=AJ$9)*('P3'!$B$11:$B$190=$B589)*('P3'!$M$11:$AV$190*1))</f>
        <v>0</v>
      </c>
      <c r="AK589" s="69" cm="1">
        <f t="array" ref="AK589">SUMPRODUCT(('P3'!$M$8:$AV$8=AK$9)*('P3'!$B$11:$B$190=$B589)*('P3'!$M$11:$AV$190*1))</f>
        <v>0</v>
      </c>
      <c r="AL589" s="67" cm="1">
        <f t="array" ref="AL589">SUMPRODUCT(('P3'!$M$8:$AV$8=AL$9)*('P3'!$B$11:$B$190=$B589)*('P3'!$M$11:$AV$190*1))</f>
        <v>0</v>
      </c>
      <c r="AM589" s="68" cm="1">
        <f t="array" ref="AM589">SUMPRODUCT(('P3'!$M$8:$AV$8=AM$9)*('P3'!$B$11:$B$190=$B589)*('P3'!$M$11:$AV$190*1))</f>
        <v>0</v>
      </c>
      <c r="AN589" s="69" cm="1">
        <f t="array" ref="AN589">SUMPRODUCT(('P3'!$M$8:$AV$8=AN$9)*('P3'!$B$11:$B$190=$B589)*('P3'!$M$11:$AV$190*1))</f>
        <v>0</v>
      </c>
      <c r="AO589" s="67" cm="1">
        <f t="array" ref="AO589">SUMPRODUCT(('P3'!$M$8:$AV$8=AO$9)*('P3'!$B$11:$B$190=$B589)*('P3'!$M$11:$AV$190*1))</f>
        <v>0</v>
      </c>
      <c r="AP589" s="68" cm="1">
        <f t="array" ref="AP589">SUMPRODUCT(('P3'!$M$8:$AV$8=AP$9)*('P3'!$B$11:$B$190=$B589)*('P3'!$M$11:$AV$190*1))</f>
        <v>0</v>
      </c>
      <c r="AQ589" s="69" cm="1">
        <f t="array" ref="AQ589">SUMPRODUCT(('P3'!$M$8:$AV$8=AQ$9)*('P3'!$B$11:$B$190=$B589)*('P3'!$M$11:$AV$190*1))</f>
        <v>0</v>
      </c>
      <c r="AR589" s="67" cm="1">
        <f t="array" ref="AR589">SUMPRODUCT(('P3'!$M$8:$AV$8=AR$9)*('P3'!$B$11:$B$190=$B589)*('P3'!$M$11:$AV$190*1))</f>
        <v>0</v>
      </c>
      <c r="AS589" s="68" cm="1">
        <f t="array" ref="AS589">SUMPRODUCT(('P3'!$M$8:$AV$8=AS$9)*('P3'!$B$11:$B$190=$B589)*('P3'!$M$11:$AV$190*1))</f>
        <v>0</v>
      </c>
      <c r="AT589" s="69" cm="1">
        <f t="array" ref="AT589">SUMPRODUCT(('P3'!$M$8:$AV$8=AT$9)*('P3'!$B$11:$B$190=$B589)*('P3'!$M$11:$AV$190*1))</f>
        <v>0</v>
      </c>
      <c r="AU589" s="67" cm="1">
        <f t="array" ref="AU589">SUMPRODUCT(('P3'!$M$8:$AV$8=AU$9)*('P3'!$B$11:$B$190=$B589)*('P3'!$M$11:$AV$190*1))</f>
        <v>0</v>
      </c>
      <c r="AV589" s="68" cm="1">
        <f t="array" ref="AV589">SUMPRODUCT(('P3'!$M$8:$AV$8=AV$9)*('P3'!$B$11:$B$190=$B589)*('P3'!$M$11:$AV$190*1))</f>
        <v>0</v>
      </c>
      <c r="AW589" s="69" cm="1">
        <f t="array" ref="AW589">SUMPRODUCT(('P3'!$M$8:$AV$8=AW$9)*('P3'!$B$11:$B$190=$B589)*('P3'!$M$11:$AV$190*1))</f>
        <v>0</v>
      </c>
      <c r="AX589" s="67" cm="1">
        <f t="array" ref="AX589">SUMPRODUCT(('P3'!$M$8:$AV$8=AX$9)*('P3'!$B$11:$B$190=$B589)*('P3'!$M$11:$AV$190*1))</f>
        <v>0</v>
      </c>
      <c r="AY589" s="68" cm="1">
        <f t="array" ref="AY589">SUMPRODUCT(('P3'!$M$8:$AV$8=AY$9)*('P3'!$B$11:$B$190=$B589)*('P3'!$M$11:$AV$190*1))</f>
        <v>0</v>
      </c>
      <c r="AZ589" s="69" cm="1">
        <f t="array" ref="AZ589">SUMPRODUCT(('P3'!$M$8:$AV$8=AZ$9)*('P3'!$B$11:$B$190=$B589)*('P3'!$M$11:$AV$190*1))</f>
        <v>0</v>
      </c>
      <c r="BA589" s="26"/>
      <c r="BB589" s="381"/>
      <c r="BC589" s="382"/>
      <c r="BD589" s="26"/>
      <c r="BE589" s="381">
        <f t="shared" si="506"/>
        <v>0</v>
      </c>
      <c r="BF589" s="383">
        <f t="shared" si="507"/>
        <v>0</v>
      </c>
      <c r="BG589" s="26"/>
      <c r="BH589" s="381">
        <f t="shared" si="508"/>
        <v>0</v>
      </c>
      <c r="BI589" s="383">
        <f t="shared" si="509"/>
        <v>0</v>
      </c>
    </row>
    <row r="590" spans="2:61" ht="14.5" hidden="1" customHeight="1" outlineLevel="1" x14ac:dyDescent="0.35">
      <c r="B590" s="61" t="s">
        <v>792</v>
      </c>
      <c r="C590" s="62">
        <f>IFERROR(VLOOKUP($B590,'P3'!$B:$AQ,2,FALSE),0)</f>
        <v>0</v>
      </c>
      <c r="D590" s="376">
        <f>IFERROR(VLOOKUP($B590,'P3'!$B:$AQ,3,FALSE),0)</f>
        <v>0</v>
      </c>
      <c r="E590" s="377">
        <f>IFERROR(VLOOKUP($B590,'P3'!$B:$AQ,4,FALSE),0)</f>
        <v>0</v>
      </c>
      <c r="F590" s="376">
        <f>IFERROR(VLOOKUP($B590,'P3'!$B:$AQ,5,FALSE),0)</f>
        <v>0</v>
      </c>
      <c r="G590" s="377">
        <f>IFERROR(VLOOKUP($B590,'P3'!$B:$AQ,6,FALSE),0)</f>
        <v>0</v>
      </c>
      <c r="H590" s="378">
        <f>IFERROR(VLOOKUP($B590,'P3'!$B:$AQ,7,FALSE),0)</f>
        <v>0</v>
      </c>
      <c r="I590" s="379">
        <f>IFERROR(VLOOKUP($B590,'P3'!$B:$AQ,8,FALSE),0)</f>
        <v>0</v>
      </c>
      <c r="J590" s="65">
        <f>IFERROR(VLOOKUP($B590,'P3'!$B:$AQ,9,FALSE),0)</f>
        <v>0</v>
      </c>
      <c r="K590" s="392"/>
      <c r="L590" s="393"/>
      <c r="M590" s="393"/>
      <c r="N590" s="68">
        <f t="shared" si="510"/>
        <v>0</v>
      </c>
      <c r="O590" s="66">
        <f t="shared" si="511"/>
        <v>0</v>
      </c>
      <c r="P590" s="26"/>
      <c r="Q590" s="67" cm="1">
        <f t="array" ref="Q590">SUMPRODUCT(('P3'!$M$8:$AV$8=Q$9)*('P3'!$B$11:$B$190=$B590)*('P3'!$M$11:$AV$190*1))</f>
        <v>0</v>
      </c>
      <c r="R590" s="68" cm="1">
        <f t="array" ref="R590">SUMPRODUCT(('P3'!$M$8:$AV$8=R$9)*('P3'!$B$11:$B$190=$B590)*('P3'!$M$11:$AV$190*1))</f>
        <v>0</v>
      </c>
      <c r="S590" s="69" cm="1">
        <f t="array" ref="S590">SUMPRODUCT(('P3'!$M$8:$AV$8=S$9)*('P3'!$B$11:$B$190=$B590)*('P3'!$M$11:$AV$190*1))</f>
        <v>0</v>
      </c>
      <c r="T590" s="67" cm="1">
        <f t="array" ref="T590">SUMPRODUCT(('P3'!$M$8:$AV$8=T$9)*('P3'!$B$11:$B$190=$B590)*('P3'!$M$11:$AV$190*1))</f>
        <v>0</v>
      </c>
      <c r="U590" s="68" cm="1">
        <f t="array" ref="U590">SUMPRODUCT(('P3'!$M$8:$AV$8=U$9)*('P3'!$B$11:$B$190=$B590)*('P3'!$M$11:$AV$190*1))</f>
        <v>0</v>
      </c>
      <c r="V590" s="69" cm="1">
        <f t="array" ref="V590">SUMPRODUCT(('P3'!$M$8:$AV$8=V$9)*('P3'!$B$11:$B$190=$B590)*('P3'!$M$11:$AV$190*1))</f>
        <v>0</v>
      </c>
      <c r="W590" s="67" cm="1">
        <f t="array" ref="W590">SUMPRODUCT(('P3'!$M$8:$AV$8=W$9)*('P3'!$B$11:$B$190=$B590)*('P3'!$M$11:$AV$190*1))</f>
        <v>0</v>
      </c>
      <c r="X590" s="68" cm="1">
        <f t="array" ref="X590">SUMPRODUCT(('P3'!$M$8:$AV$8=X$9)*('P3'!$B$11:$B$190=$B590)*('P3'!$M$11:$AV$190*1))</f>
        <v>0</v>
      </c>
      <c r="Y590" s="69" cm="1">
        <f t="array" ref="Y590">SUMPRODUCT(('P3'!$M$8:$AV$8=Y$9)*('P3'!$B$11:$B$190=$B590)*('P3'!$M$11:$AV$190*1))</f>
        <v>0</v>
      </c>
      <c r="Z590" s="67" cm="1">
        <f t="array" ref="Z590">SUMPRODUCT(('P3'!$M$8:$AV$8=Z$9)*('P3'!$B$11:$B$190=$B590)*('P3'!$M$11:$AV$190*1))</f>
        <v>0</v>
      </c>
      <c r="AA590" s="68" cm="1">
        <f t="array" ref="AA590">SUMPRODUCT(('P3'!$M$8:$AV$8=AA$9)*('P3'!$B$11:$B$190=$B590)*('P3'!$M$11:$AV$190*1))</f>
        <v>0</v>
      </c>
      <c r="AB590" s="69" cm="1">
        <f t="array" ref="AB590">SUMPRODUCT(('P3'!$M$8:$AV$8=AB$9)*('P3'!$B$11:$B$190=$B590)*('P3'!$M$11:$AV$190*1))</f>
        <v>0</v>
      </c>
      <c r="AC590" s="67" cm="1">
        <f t="array" ref="AC590">SUMPRODUCT(('P3'!$M$8:$AV$8=AC$9)*('P3'!$B$11:$B$190=$B590)*('P3'!$M$11:$AV$190*1))</f>
        <v>0</v>
      </c>
      <c r="AD590" s="68" cm="1">
        <f t="array" ref="AD590">SUMPRODUCT(('P3'!$M$8:$AV$8=AD$9)*('P3'!$B$11:$B$190=$B590)*('P3'!$M$11:$AV$190*1))</f>
        <v>0</v>
      </c>
      <c r="AE590" s="69" cm="1">
        <f t="array" ref="AE590">SUMPRODUCT(('P3'!$M$8:$AV$8=AE$9)*('P3'!$B$11:$B$190=$B590)*('P3'!$M$11:$AV$190*1))</f>
        <v>0</v>
      </c>
      <c r="AF590" s="67" cm="1">
        <f t="array" ref="AF590">SUMPRODUCT(('P3'!$M$8:$AV$8=AF$9)*('P3'!$B$11:$B$190=$B590)*('P3'!$M$11:$AV$190*1))</f>
        <v>0</v>
      </c>
      <c r="AG590" s="68" cm="1">
        <f t="array" ref="AG590">SUMPRODUCT(('P3'!$M$8:$AV$8=AG$9)*('P3'!$B$11:$B$190=$B590)*('P3'!$M$11:$AV$190*1))</f>
        <v>0</v>
      </c>
      <c r="AH590" s="69" cm="1">
        <f t="array" ref="AH590">SUMPRODUCT(('P3'!$M$8:$AV$8=AH$9)*('P3'!$B$11:$B$190=$B590)*('P3'!$M$11:$AV$190*1))</f>
        <v>0</v>
      </c>
      <c r="AI590" s="67" cm="1">
        <f t="array" ref="AI590">SUMPRODUCT(('P3'!$M$8:$AV$8=AI$9)*('P3'!$B$11:$B$190=$B590)*('P3'!$M$11:$AV$190*1))</f>
        <v>0</v>
      </c>
      <c r="AJ590" s="68" cm="1">
        <f t="array" ref="AJ590">SUMPRODUCT(('P3'!$M$8:$AV$8=AJ$9)*('P3'!$B$11:$B$190=$B590)*('P3'!$M$11:$AV$190*1))</f>
        <v>0</v>
      </c>
      <c r="AK590" s="69" cm="1">
        <f t="array" ref="AK590">SUMPRODUCT(('P3'!$M$8:$AV$8=AK$9)*('P3'!$B$11:$B$190=$B590)*('P3'!$M$11:$AV$190*1))</f>
        <v>0</v>
      </c>
      <c r="AL590" s="67" cm="1">
        <f t="array" ref="AL590">SUMPRODUCT(('P3'!$M$8:$AV$8=AL$9)*('P3'!$B$11:$B$190=$B590)*('P3'!$M$11:$AV$190*1))</f>
        <v>0</v>
      </c>
      <c r="AM590" s="68" cm="1">
        <f t="array" ref="AM590">SUMPRODUCT(('P3'!$M$8:$AV$8=AM$9)*('P3'!$B$11:$B$190=$B590)*('P3'!$M$11:$AV$190*1))</f>
        <v>0</v>
      </c>
      <c r="AN590" s="69" cm="1">
        <f t="array" ref="AN590">SUMPRODUCT(('P3'!$M$8:$AV$8=AN$9)*('P3'!$B$11:$B$190=$B590)*('P3'!$M$11:$AV$190*1))</f>
        <v>0</v>
      </c>
      <c r="AO590" s="67" cm="1">
        <f t="array" ref="AO590">SUMPRODUCT(('P3'!$M$8:$AV$8=AO$9)*('P3'!$B$11:$B$190=$B590)*('P3'!$M$11:$AV$190*1))</f>
        <v>0</v>
      </c>
      <c r="AP590" s="68" cm="1">
        <f t="array" ref="AP590">SUMPRODUCT(('P3'!$M$8:$AV$8=AP$9)*('P3'!$B$11:$B$190=$B590)*('P3'!$M$11:$AV$190*1))</f>
        <v>0</v>
      </c>
      <c r="AQ590" s="69" cm="1">
        <f t="array" ref="AQ590">SUMPRODUCT(('P3'!$M$8:$AV$8=AQ$9)*('P3'!$B$11:$B$190=$B590)*('P3'!$M$11:$AV$190*1))</f>
        <v>0</v>
      </c>
      <c r="AR590" s="67" cm="1">
        <f t="array" ref="AR590">SUMPRODUCT(('P3'!$M$8:$AV$8=AR$9)*('P3'!$B$11:$B$190=$B590)*('P3'!$M$11:$AV$190*1))</f>
        <v>0</v>
      </c>
      <c r="AS590" s="68" cm="1">
        <f t="array" ref="AS590">SUMPRODUCT(('P3'!$M$8:$AV$8=AS$9)*('P3'!$B$11:$B$190=$B590)*('P3'!$M$11:$AV$190*1))</f>
        <v>0</v>
      </c>
      <c r="AT590" s="69" cm="1">
        <f t="array" ref="AT590">SUMPRODUCT(('P3'!$M$8:$AV$8=AT$9)*('P3'!$B$11:$B$190=$B590)*('P3'!$M$11:$AV$190*1))</f>
        <v>0</v>
      </c>
      <c r="AU590" s="67" cm="1">
        <f t="array" ref="AU590">SUMPRODUCT(('P3'!$M$8:$AV$8=AU$9)*('P3'!$B$11:$B$190=$B590)*('P3'!$M$11:$AV$190*1))</f>
        <v>0</v>
      </c>
      <c r="AV590" s="68" cm="1">
        <f t="array" ref="AV590">SUMPRODUCT(('P3'!$M$8:$AV$8=AV$9)*('P3'!$B$11:$B$190=$B590)*('P3'!$M$11:$AV$190*1))</f>
        <v>0</v>
      </c>
      <c r="AW590" s="69" cm="1">
        <f t="array" ref="AW590">SUMPRODUCT(('P3'!$M$8:$AV$8=AW$9)*('P3'!$B$11:$B$190=$B590)*('P3'!$M$11:$AV$190*1))</f>
        <v>0</v>
      </c>
      <c r="AX590" s="67" cm="1">
        <f t="array" ref="AX590">SUMPRODUCT(('P3'!$M$8:$AV$8=AX$9)*('P3'!$B$11:$B$190=$B590)*('P3'!$M$11:$AV$190*1))</f>
        <v>0</v>
      </c>
      <c r="AY590" s="68" cm="1">
        <f t="array" ref="AY590">SUMPRODUCT(('P3'!$M$8:$AV$8=AY$9)*('P3'!$B$11:$B$190=$B590)*('P3'!$M$11:$AV$190*1))</f>
        <v>0</v>
      </c>
      <c r="AZ590" s="69" cm="1">
        <f t="array" ref="AZ590">SUMPRODUCT(('P3'!$M$8:$AV$8=AZ$9)*('P3'!$B$11:$B$190=$B590)*('P3'!$M$11:$AV$190*1))</f>
        <v>0</v>
      </c>
      <c r="BA590" s="26"/>
      <c r="BB590" s="381"/>
      <c r="BC590" s="382"/>
      <c r="BD590" s="26"/>
      <c r="BE590" s="381">
        <f t="shared" si="506"/>
        <v>0</v>
      </c>
      <c r="BF590" s="383">
        <f t="shared" si="507"/>
        <v>0</v>
      </c>
      <c r="BG590" s="26"/>
      <c r="BH590" s="381">
        <f t="shared" si="508"/>
        <v>0</v>
      </c>
      <c r="BI590" s="383">
        <f t="shared" si="509"/>
        <v>0</v>
      </c>
    </row>
    <row r="591" spans="2:61" ht="14.5" hidden="1" customHeight="1" outlineLevel="1" x14ac:dyDescent="0.35">
      <c r="B591" s="61" t="s">
        <v>793</v>
      </c>
      <c r="C591" s="62">
        <f>IFERROR(VLOOKUP($B591,'P3'!$B:$AQ,2,FALSE),0)</f>
        <v>0</v>
      </c>
      <c r="D591" s="376">
        <f>IFERROR(VLOOKUP($B591,'P3'!$B:$AQ,3,FALSE),0)</f>
        <v>0</v>
      </c>
      <c r="E591" s="377">
        <f>IFERROR(VLOOKUP($B591,'P3'!$B:$AQ,4,FALSE),0)</f>
        <v>0</v>
      </c>
      <c r="F591" s="376">
        <f>IFERROR(VLOOKUP($B591,'P3'!$B:$AQ,5,FALSE),0)</f>
        <v>0</v>
      </c>
      <c r="G591" s="377">
        <f>IFERROR(VLOOKUP($B591,'P3'!$B:$AQ,6,FALSE),0)</f>
        <v>0</v>
      </c>
      <c r="H591" s="378">
        <f>IFERROR(VLOOKUP($B591,'P3'!$B:$AQ,7,FALSE),0)</f>
        <v>0</v>
      </c>
      <c r="I591" s="379">
        <f>IFERROR(VLOOKUP($B591,'P3'!$B:$AQ,8,FALSE),0)</f>
        <v>0</v>
      </c>
      <c r="J591" s="65">
        <f>IFERROR(VLOOKUP($B591,'P3'!$B:$AQ,9,FALSE),0)</f>
        <v>0</v>
      </c>
      <c r="K591" s="392"/>
      <c r="L591" s="393"/>
      <c r="M591" s="393"/>
      <c r="N591" s="68">
        <f t="shared" si="510"/>
        <v>0</v>
      </c>
      <c r="O591" s="66">
        <f t="shared" si="511"/>
        <v>0</v>
      </c>
      <c r="P591" s="26"/>
      <c r="Q591" s="67" cm="1">
        <f t="array" ref="Q591">SUMPRODUCT(('P3'!$M$8:$AV$8=Q$9)*('P3'!$B$11:$B$190=$B591)*('P3'!$M$11:$AV$190*1))</f>
        <v>0</v>
      </c>
      <c r="R591" s="68" cm="1">
        <f t="array" ref="R591">SUMPRODUCT(('P3'!$M$8:$AV$8=R$9)*('P3'!$B$11:$B$190=$B591)*('P3'!$M$11:$AV$190*1))</f>
        <v>0</v>
      </c>
      <c r="S591" s="69" cm="1">
        <f t="array" ref="S591">SUMPRODUCT(('P3'!$M$8:$AV$8=S$9)*('P3'!$B$11:$B$190=$B591)*('P3'!$M$11:$AV$190*1))</f>
        <v>0</v>
      </c>
      <c r="T591" s="67" cm="1">
        <f t="array" ref="T591">SUMPRODUCT(('P3'!$M$8:$AV$8=T$9)*('P3'!$B$11:$B$190=$B591)*('P3'!$M$11:$AV$190*1))</f>
        <v>0</v>
      </c>
      <c r="U591" s="68" cm="1">
        <f t="array" ref="U591">SUMPRODUCT(('P3'!$M$8:$AV$8=U$9)*('P3'!$B$11:$B$190=$B591)*('P3'!$M$11:$AV$190*1))</f>
        <v>0</v>
      </c>
      <c r="V591" s="69" cm="1">
        <f t="array" ref="V591">SUMPRODUCT(('P3'!$M$8:$AV$8=V$9)*('P3'!$B$11:$B$190=$B591)*('P3'!$M$11:$AV$190*1))</f>
        <v>0</v>
      </c>
      <c r="W591" s="67" cm="1">
        <f t="array" ref="W591">SUMPRODUCT(('P3'!$M$8:$AV$8=W$9)*('P3'!$B$11:$B$190=$B591)*('P3'!$M$11:$AV$190*1))</f>
        <v>0</v>
      </c>
      <c r="X591" s="68" cm="1">
        <f t="array" ref="X591">SUMPRODUCT(('P3'!$M$8:$AV$8=X$9)*('P3'!$B$11:$B$190=$B591)*('P3'!$M$11:$AV$190*1))</f>
        <v>0</v>
      </c>
      <c r="Y591" s="69" cm="1">
        <f t="array" ref="Y591">SUMPRODUCT(('P3'!$M$8:$AV$8=Y$9)*('P3'!$B$11:$B$190=$B591)*('P3'!$M$11:$AV$190*1))</f>
        <v>0</v>
      </c>
      <c r="Z591" s="67" cm="1">
        <f t="array" ref="Z591">SUMPRODUCT(('P3'!$M$8:$AV$8=Z$9)*('P3'!$B$11:$B$190=$B591)*('P3'!$M$11:$AV$190*1))</f>
        <v>0</v>
      </c>
      <c r="AA591" s="68" cm="1">
        <f t="array" ref="AA591">SUMPRODUCT(('P3'!$M$8:$AV$8=AA$9)*('P3'!$B$11:$B$190=$B591)*('P3'!$M$11:$AV$190*1))</f>
        <v>0</v>
      </c>
      <c r="AB591" s="69" cm="1">
        <f t="array" ref="AB591">SUMPRODUCT(('P3'!$M$8:$AV$8=AB$9)*('P3'!$B$11:$B$190=$B591)*('P3'!$M$11:$AV$190*1))</f>
        <v>0</v>
      </c>
      <c r="AC591" s="67" cm="1">
        <f t="array" ref="AC591">SUMPRODUCT(('P3'!$M$8:$AV$8=AC$9)*('P3'!$B$11:$B$190=$B591)*('P3'!$M$11:$AV$190*1))</f>
        <v>0</v>
      </c>
      <c r="AD591" s="68" cm="1">
        <f t="array" ref="AD591">SUMPRODUCT(('P3'!$M$8:$AV$8=AD$9)*('P3'!$B$11:$B$190=$B591)*('P3'!$M$11:$AV$190*1))</f>
        <v>0</v>
      </c>
      <c r="AE591" s="69" cm="1">
        <f t="array" ref="AE591">SUMPRODUCT(('P3'!$M$8:$AV$8=AE$9)*('P3'!$B$11:$B$190=$B591)*('P3'!$M$11:$AV$190*1))</f>
        <v>0</v>
      </c>
      <c r="AF591" s="67" cm="1">
        <f t="array" ref="AF591">SUMPRODUCT(('P3'!$M$8:$AV$8=AF$9)*('P3'!$B$11:$B$190=$B591)*('P3'!$M$11:$AV$190*1))</f>
        <v>0</v>
      </c>
      <c r="AG591" s="68" cm="1">
        <f t="array" ref="AG591">SUMPRODUCT(('P3'!$M$8:$AV$8=AG$9)*('P3'!$B$11:$B$190=$B591)*('P3'!$M$11:$AV$190*1))</f>
        <v>0</v>
      </c>
      <c r="AH591" s="69" cm="1">
        <f t="array" ref="AH591">SUMPRODUCT(('P3'!$M$8:$AV$8=AH$9)*('P3'!$B$11:$B$190=$B591)*('P3'!$M$11:$AV$190*1))</f>
        <v>0</v>
      </c>
      <c r="AI591" s="67" cm="1">
        <f t="array" ref="AI591">SUMPRODUCT(('P3'!$M$8:$AV$8=AI$9)*('P3'!$B$11:$B$190=$B591)*('P3'!$M$11:$AV$190*1))</f>
        <v>0</v>
      </c>
      <c r="AJ591" s="68" cm="1">
        <f t="array" ref="AJ591">SUMPRODUCT(('P3'!$M$8:$AV$8=AJ$9)*('P3'!$B$11:$B$190=$B591)*('P3'!$M$11:$AV$190*1))</f>
        <v>0</v>
      </c>
      <c r="AK591" s="69" cm="1">
        <f t="array" ref="AK591">SUMPRODUCT(('P3'!$M$8:$AV$8=AK$9)*('P3'!$B$11:$B$190=$B591)*('P3'!$M$11:$AV$190*1))</f>
        <v>0</v>
      </c>
      <c r="AL591" s="67" cm="1">
        <f t="array" ref="AL591">SUMPRODUCT(('P3'!$M$8:$AV$8=AL$9)*('P3'!$B$11:$B$190=$B591)*('P3'!$M$11:$AV$190*1))</f>
        <v>0</v>
      </c>
      <c r="AM591" s="68" cm="1">
        <f t="array" ref="AM591">SUMPRODUCT(('P3'!$M$8:$AV$8=AM$9)*('P3'!$B$11:$B$190=$B591)*('P3'!$M$11:$AV$190*1))</f>
        <v>0</v>
      </c>
      <c r="AN591" s="69" cm="1">
        <f t="array" ref="AN591">SUMPRODUCT(('P3'!$M$8:$AV$8=AN$9)*('P3'!$B$11:$B$190=$B591)*('P3'!$M$11:$AV$190*1))</f>
        <v>0</v>
      </c>
      <c r="AO591" s="67" cm="1">
        <f t="array" ref="AO591">SUMPRODUCT(('P3'!$M$8:$AV$8=AO$9)*('P3'!$B$11:$B$190=$B591)*('P3'!$M$11:$AV$190*1))</f>
        <v>0</v>
      </c>
      <c r="AP591" s="68" cm="1">
        <f t="array" ref="AP591">SUMPRODUCT(('P3'!$M$8:$AV$8=AP$9)*('P3'!$B$11:$B$190=$B591)*('P3'!$M$11:$AV$190*1))</f>
        <v>0</v>
      </c>
      <c r="AQ591" s="69" cm="1">
        <f t="array" ref="AQ591">SUMPRODUCT(('P3'!$M$8:$AV$8=AQ$9)*('P3'!$B$11:$B$190=$B591)*('P3'!$M$11:$AV$190*1))</f>
        <v>0</v>
      </c>
      <c r="AR591" s="67" cm="1">
        <f t="array" ref="AR591">SUMPRODUCT(('P3'!$M$8:$AV$8=AR$9)*('P3'!$B$11:$B$190=$B591)*('P3'!$M$11:$AV$190*1))</f>
        <v>0</v>
      </c>
      <c r="AS591" s="68" cm="1">
        <f t="array" ref="AS591">SUMPRODUCT(('P3'!$M$8:$AV$8=AS$9)*('P3'!$B$11:$B$190=$B591)*('P3'!$M$11:$AV$190*1))</f>
        <v>0</v>
      </c>
      <c r="AT591" s="69" cm="1">
        <f t="array" ref="AT591">SUMPRODUCT(('P3'!$M$8:$AV$8=AT$9)*('P3'!$B$11:$B$190=$B591)*('P3'!$M$11:$AV$190*1))</f>
        <v>0</v>
      </c>
      <c r="AU591" s="67" cm="1">
        <f t="array" ref="AU591">SUMPRODUCT(('P3'!$M$8:$AV$8=AU$9)*('P3'!$B$11:$B$190=$B591)*('P3'!$M$11:$AV$190*1))</f>
        <v>0</v>
      </c>
      <c r="AV591" s="68" cm="1">
        <f t="array" ref="AV591">SUMPRODUCT(('P3'!$M$8:$AV$8=AV$9)*('P3'!$B$11:$B$190=$B591)*('P3'!$M$11:$AV$190*1))</f>
        <v>0</v>
      </c>
      <c r="AW591" s="69" cm="1">
        <f t="array" ref="AW591">SUMPRODUCT(('P3'!$M$8:$AV$8=AW$9)*('P3'!$B$11:$B$190=$B591)*('P3'!$M$11:$AV$190*1))</f>
        <v>0</v>
      </c>
      <c r="AX591" s="67" cm="1">
        <f t="array" ref="AX591">SUMPRODUCT(('P3'!$M$8:$AV$8=AX$9)*('P3'!$B$11:$B$190=$B591)*('P3'!$M$11:$AV$190*1))</f>
        <v>0</v>
      </c>
      <c r="AY591" s="68" cm="1">
        <f t="array" ref="AY591">SUMPRODUCT(('P3'!$M$8:$AV$8=AY$9)*('P3'!$B$11:$B$190=$B591)*('P3'!$M$11:$AV$190*1))</f>
        <v>0</v>
      </c>
      <c r="AZ591" s="69" cm="1">
        <f t="array" ref="AZ591">SUMPRODUCT(('P3'!$M$8:$AV$8=AZ$9)*('P3'!$B$11:$B$190=$B591)*('P3'!$M$11:$AV$190*1))</f>
        <v>0</v>
      </c>
      <c r="BA591" s="26"/>
      <c r="BB591" s="381"/>
      <c r="BC591" s="382"/>
      <c r="BD591" s="26"/>
      <c r="BE591" s="381">
        <f t="shared" si="506"/>
        <v>0</v>
      </c>
      <c r="BF591" s="383">
        <f t="shared" si="507"/>
        <v>0</v>
      </c>
      <c r="BG591" s="26"/>
      <c r="BH591" s="381">
        <f t="shared" si="508"/>
        <v>0</v>
      </c>
      <c r="BI591" s="383">
        <f t="shared" si="509"/>
        <v>0</v>
      </c>
    </row>
    <row r="592" spans="2:61" ht="14.5" hidden="1" customHeight="1" outlineLevel="1" x14ac:dyDescent="0.35">
      <c r="B592" s="61" t="s">
        <v>794</v>
      </c>
      <c r="C592" s="62">
        <f>IFERROR(VLOOKUP($B592,'P3'!$B:$AQ,2,FALSE),0)</f>
        <v>0</v>
      </c>
      <c r="D592" s="376">
        <f>IFERROR(VLOOKUP($B592,'P3'!$B:$AQ,3,FALSE),0)</f>
        <v>0</v>
      </c>
      <c r="E592" s="377">
        <f>IFERROR(VLOOKUP($B592,'P3'!$B:$AQ,4,FALSE),0)</f>
        <v>0</v>
      </c>
      <c r="F592" s="376">
        <f>IFERROR(VLOOKUP($B592,'P3'!$B:$AQ,5,FALSE),0)</f>
        <v>0</v>
      </c>
      <c r="G592" s="377">
        <f>IFERROR(VLOOKUP($B592,'P3'!$B:$AQ,6,FALSE),0)</f>
        <v>0</v>
      </c>
      <c r="H592" s="378">
        <f>IFERROR(VLOOKUP($B592,'P3'!$B:$AQ,7,FALSE),0)</f>
        <v>0</v>
      </c>
      <c r="I592" s="379">
        <f>IFERROR(VLOOKUP($B592,'P3'!$B:$AQ,8,FALSE),0)</f>
        <v>0</v>
      </c>
      <c r="J592" s="65">
        <f>IFERROR(VLOOKUP($B592,'P3'!$B:$AQ,9,FALSE),0)</f>
        <v>0</v>
      </c>
      <c r="K592" s="392"/>
      <c r="L592" s="393"/>
      <c r="M592" s="393"/>
      <c r="N592" s="68">
        <f t="shared" si="510"/>
        <v>0</v>
      </c>
      <c r="O592" s="66">
        <f t="shared" si="511"/>
        <v>0</v>
      </c>
      <c r="P592" s="26"/>
      <c r="Q592" s="67" cm="1">
        <f t="array" ref="Q592">SUMPRODUCT(('P3'!$M$8:$AV$8=Q$9)*('P3'!$B$11:$B$190=$B592)*('P3'!$M$11:$AV$190*1))</f>
        <v>0</v>
      </c>
      <c r="R592" s="68" cm="1">
        <f t="array" ref="R592">SUMPRODUCT(('P3'!$M$8:$AV$8=R$9)*('P3'!$B$11:$B$190=$B592)*('P3'!$M$11:$AV$190*1))</f>
        <v>0</v>
      </c>
      <c r="S592" s="69" cm="1">
        <f t="array" ref="S592">SUMPRODUCT(('P3'!$M$8:$AV$8=S$9)*('P3'!$B$11:$B$190=$B592)*('P3'!$M$11:$AV$190*1))</f>
        <v>0</v>
      </c>
      <c r="T592" s="67" cm="1">
        <f t="array" ref="T592">SUMPRODUCT(('P3'!$M$8:$AV$8=T$9)*('P3'!$B$11:$B$190=$B592)*('P3'!$M$11:$AV$190*1))</f>
        <v>0</v>
      </c>
      <c r="U592" s="68" cm="1">
        <f t="array" ref="U592">SUMPRODUCT(('P3'!$M$8:$AV$8=U$9)*('P3'!$B$11:$B$190=$B592)*('P3'!$M$11:$AV$190*1))</f>
        <v>0</v>
      </c>
      <c r="V592" s="69" cm="1">
        <f t="array" ref="V592">SUMPRODUCT(('P3'!$M$8:$AV$8=V$9)*('P3'!$B$11:$B$190=$B592)*('P3'!$M$11:$AV$190*1))</f>
        <v>0</v>
      </c>
      <c r="W592" s="67" cm="1">
        <f t="array" ref="W592">SUMPRODUCT(('P3'!$M$8:$AV$8=W$9)*('P3'!$B$11:$B$190=$B592)*('P3'!$M$11:$AV$190*1))</f>
        <v>0</v>
      </c>
      <c r="X592" s="68" cm="1">
        <f t="array" ref="X592">SUMPRODUCT(('P3'!$M$8:$AV$8=X$9)*('P3'!$B$11:$B$190=$B592)*('P3'!$M$11:$AV$190*1))</f>
        <v>0</v>
      </c>
      <c r="Y592" s="69" cm="1">
        <f t="array" ref="Y592">SUMPRODUCT(('P3'!$M$8:$AV$8=Y$9)*('P3'!$B$11:$B$190=$B592)*('P3'!$M$11:$AV$190*1))</f>
        <v>0</v>
      </c>
      <c r="Z592" s="67" cm="1">
        <f t="array" ref="Z592">SUMPRODUCT(('P3'!$M$8:$AV$8=Z$9)*('P3'!$B$11:$B$190=$B592)*('P3'!$M$11:$AV$190*1))</f>
        <v>0</v>
      </c>
      <c r="AA592" s="68" cm="1">
        <f t="array" ref="AA592">SUMPRODUCT(('P3'!$M$8:$AV$8=AA$9)*('P3'!$B$11:$B$190=$B592)*('P3'!$M$11:$AV$190*1))</f>
        <v>0</v>
      </c>
      <c r="AB592" s="69" cm="1">
        <f t="array" ref="AB592">SUMPRODUCT(('P3'!$M$8:$AV$8=AB$9)*('P3'!$B$11:$B$190=$B592)*('P3'!$M$11:$AV$190*1))</f>
        <v>0</v>
      </c>
      <c r="AC592" s="67" cm="1">
        <f t="array" ref="AC592">SUMPRODUCT(('P3'!$M$8:$AV$8=AC$9)*('P3'!$B$11:$B$190=$B592)*('P3'!$M$11:$AV$190*1))</f>
        <v>0</v>
      </c>
      <c r="AD592" s="68" cm="1">
        <f t="array" ref="AD592">SUMPRODUCT(('P3'!$M$8:$AV$8=AD$9)*('P3'!$B$11:$B$190=$B592)*('P3'!$M$11:$AV$190*1))</f>
        <v>0</v>
      </c>
      <c r="AE592" s="69" cm="1">
        <f t="array" ref="AE592">SUMPRODUCT(('P3'!$M$8:$AV$8=AE$9)*('P3'!$B$11:$B$190=$B592)*('P3'!$M$11:$AV$190*1))</f>
        <v>0</v>
      </c>
      <c r="AF592" s="67" cm="1">
        <f t="array" ref="AF592">SUMPRODUCT(('P3'!$M$8:$AV$8=AF$9)*('P3'!$B$11:$B$190=$B592)*('P3'!$M$11:$AV$190*1))</f>
        <v>0</v>
      </c>
      <c r="AG592" s="68" cm="1">
        <f t="array" ref="AG592">SUMPRODUCT(('P3'!$M$8:$AV$8=AG$9)*('P3'!$B$11:$B$190=$B592)*('P3'!$M$11:$AV$190*1))</f>
        <v>0</v>
      </c>
      <c r="AH592" s="69" cm="1">
        <f t="array" ref="AH592">SUMPRODUCT(('P3'!$M$8:$AV$8=AH$9)*('P3'!$B$11:$B$190=$B592)*('P3'!$M$11:$AV$190*1))</f>
        <v>0</v>
      </c>
      <c r="AI592" s="67" cm="1">
        <f t="array" ref="AI592">SUMPRODUCT(('P3'!$M$8:$AV$8=AI$9)*('P3'!$B$11:$B$190=$B592)*('P3'!$M$11:$AV$190*1))</f>
        <v>0</v>
      </c>
      <c r="AJ592" s="68" cm="1">
        <f t="array" ref="AJ592">SUMPRODUCT(('P3'!$M$8:$AV$8=AJ$9)*('P3'!$B$11:$B$190=$B592)*('P3'!$M$11:$AV$190*1))</f>
        <v>0</v>
      </c>
      <c r="AK592" s="69" cm="1">
        <f t="array" ref="AK592">SUMPRODUCT(('P3'!$M$8:$AV$8=AK$9)*('P3'!$B$11:$B$190=$B592)*('P3'!$M$11:$AV$190*1))</f>
        <v>0</v>
      </c>
      <c r="AL592" s="67" cm="1">
        <f t="array" ref="AL592">SUMPRODUCT(('P3'!$M$8:$AV$8=AL$9)*('P3'!$B$11:$B$190=$B592)*('P3'!$M$11:$AV$190*1))</f>
        <v>0</v>
      </c>
      <c r="AM592" s="68" cm="1">
        <f t="array" ref="AM592">SUMPRODUCT(('P3'!$M$8:$AV$8=AM$9)*('P3'!$B$11:$B$190=$B592)*('P3'!$M$11:$AV$190*1))</f>
        <v>0</v>
      </c>
      <c r="AN592" s="69" cm="1">
        <f t="array" ref="AN592">SUMPRODUCT(('P3'!$M$8:$AV$8=AN$9)*('P3'!$B$11:$B$190=$B592)*('P3'!$M$11:$AV$190*1))</f>
        <v>0</v>
      </c>
      <c r="AO592" s="67" cm="1">
        <f t="array" ref="AO592">SUMPRODUCT(('P3'!$M$8:$AV$8=AO$9)*('P3'!$B$11:$B$190=$B592)*('P3'!$M$11:$AV$190*1))</f>
        <v>0</v>
      </c>
      <c r="AP592" s="68" cm="1">
        <f t="array" ref="AP592">SUMPRODUCT(('P3'!$M$8:$AV$8=AP$9)*('P3'!$B$11:$B$190=$B592)*('P3'!$M$11:$AV$190*1))</f>
        <v>0</v>
      </c>
      <c r="AQ592" s="69" cm="1">
        <f t="array" ref="AQ592">SUMPRODUCT(('P3'!$M$8:$AV$8=AQ$9)*('P3'!$B$11:$B$190=$B592)*('P3'!$M$11:$AV$190*1))</f>
        <v>0</v>
      </c>
      <c r="AR592" s="67" cm="1">
        <f t="array" ref="AR592">SUMPRODUCT(('P3'!$M$8:$AV$8=AR$9)*('P3'!$B$11:$B$190=$B592)*('P3'!$M$11:$AV$190*1))</f>
        <v>0</v>
      </c>
      <c r="AS592" s="68" cm="1">
        <f t="array" ref="AS592">SUMPRODUCT(('P3'!$M$8:$AV$8=AS$9)*('P3'!$B$11:$B$190=$B592)*('P3'!$M$11:$AV$190*1))</f>
        <v>0</v>
      </c>
      <c r="AT592" s="69" cm="1">
        <f t="array" ref="AT592">SUMPRODUCT(('P3'!$M$8:$AV$8=AT$9)*('P3'!$B$11:$B$190=$B592)*('P3'!$M$11:$AV$190*1))</f>
        <v>0</v>
      </c>
      <c r="AU592" s="67" cm="1">
        <f t="array" ref="AU592">SUMPRODUCT(('P3'!$M$8:$AV$8=AU$9)*('P3'!$B$11:$B$190=$B592)*('P3'!$M$11:$AV$190*1))</f>
        <v>0</v>
      </c>
      <c r="AV592" s="68" cm="1">
        <f t="array" ref="AV592">SUMPRODUCT(('P3'!$M$8:$AV$8=AV$9)*('P3'!$B$11:$B$190=$B592)*('P3'!$M$11:$AV$190*1))</f>
        <v>0</v>
      </c>
      <c r="AW592" s="69" cm="1">
        <f t="array" ref="AW592">SUMPRODUCT(('P3'!$M$8:$AV$8=AW$9)*('P3'!$B$11:$B$190=$B592)*('P3'!$M$11:$AV$190*1))</f>
        <v>0</v>
      </c>
      <c r="AX592" s="67" cm="1">
        <f t="array" ref="AX592">SUMPRODUCT(('P3'!$M$8:$AV$8=AX$9)*('P3'!$B$11:$B$190=$B592)*('P3'!$M$11:$AV$190*1))</f>
        <v>0</v>
      </c>
      <c r="AY592" s="68" cm="1">
        <f t="array" ref="AY592">SUMPRODUCT(('P3'!$M$8:$AV$8=AY$9)*('P3'!$B$11:$B$190=$B592)*('P3'!$M$11:$AV$190*1))</f>
        <v>0</v>
      </c>
      <c r="AZ592" s="69" cm="1">
        <f t="array" ref="AZ592">SUMPRODUCT(('P3'!$M$8:$AV$8=AZ$9)*('P3'!$B$11:$B$190=$B592)*('P3'!$M$11:$AV$190*1))</f>
        <v>0</v>
      </c>
      <c r="BA592" s="26"/>
      <c r="BB592" s="381"/>
      <c r="BC592" s="382"/>
      <c r="BD592" s="26"/>
      <c r="BE592" s="381">
        <f t="shared" si="506"/>
        <v>0</v>
      </c>
      <c r="BF592" s="383">
        <f t="shared" si="507"/>
        <v>0</v>
      </c>
      <c r="BG592" s="26"/>
      <c r="BH592" s="381">
        <f t="shared" si="508"/>
        <v>0</v>
      </c>
      <c r="BI592" s="383">
        <f t="shared" si="509"/>
        <v>0</v>
      </c>
    </row>
    <row r="593" spans="2:61" ht="14.5" hidden="1" customHeight="1" outlineLevel="1" x14ac:dyDescent="0.35">
      <c r="B593" s="61" t="s">
        <v>795</v>
      </c>
      <c r="C593" s="62">
        <f>IFERROR(VLOOKUP($B593,'P3'!$B:$AQ,2,FALSE),0)</f>
        <v>0</v>
      </c>
      <c r="D593" s="376">
        <f>IFERROR(VLOOKUP($B593,'P3'!$B:$AQ,3,FALSE),0)</f>
        <v>0</v>
      </c>
      <c r="E593" s="377">
        <f>IFERROR(VLOOKUP($B593,'P3'!$B:$AQ,4,FALSE),0)</f>
        <v>0</v>
      </c>
      <c r="F593" s="376">
        <f>IFERROR(VLOOKUP($B593,'P3'!$B:$AQ,5,FALSE),0)</f>
        <v>0</v>
      </c>
      <c r="G593" s="377">
        <f>IFERROR(VLOOKUP($B593,'P3'!$B:$AQ,6,FALSE),0)</f>
        <v>0</v>
      </c>
      <c r="H593" s="378">
        <f>IFERROR(VLOOKUP($B593,'P3'!$B:$AQ,7,FALSE),0)</f>
        <v>0</v>
      </c>
      <c r="I593" s="379">
        <f>IFERROR(VLOOKUP($B593,'P3'!$B:$AQ,8,FALSE),0)</f>
        <v>0</v>
      </c>
      <c r="J593" s="65">
        <f>IFERROR(VLOOKUP($B593,'P3'!$B:$AQ,9,FALSE),0)</f>
        <v>0</v>
      </c>
      <c r="K593" s="392"/>
      <c r="L593" s="393"/>
      <c r="M593" s="393"/>
      <c r="N593" s="68">
        <f t="shared" si="510"/>
        <v>0</v>
      </c>
      <c r="O593" s="66">
        <f t="shared" si="511"/>
        <v>0</v>
      </c>
      <c r="P593" s="26"/>
      <c r="Q593" s="67" cm="1">
        <f t="array" ref="Q593">SUMPRODUCT(('P3'!$M$8:$AV$8=Q$9)*('P3'!$B$11:$B$190=$B593)*('P3'!$M$11:$AV$190*1))</f>
        <v>0</v>
      </c>
      <c r="R593" s="68" cm="1">
        <f t="array" ref="R593">SUMPRODUCT(('P3'!$M$8:$AV$8=R$9)*('P3'!$B$11:$B$190=$B593)*('P3'!$M$11:$AV$190*1))</f>
        <v>0</v>
      </c>
      <c r="S593" s="69" cm="1">
        <f t="array" ref="S593">SUMPRODUCT(('P3'!$M$8:$AV$8=S$9)*('P3'!$B$11:$B$190=$B593)*('P3'!$M$11:$AV$190*1))</f>
        <v>0</v>
      </c>
      <c r="T593" s="67" cm="1">
        <f t="array" ref="T593">SUMPRODUCT(('P3'!$M$8:$AV$8=T$9)*('P3'!$B$11:$B$190=$B593)*('P3'!$M$11:$AV$190*1))</f>
        <v>0</v>
      </c>
      <c r="U593" s="68" cm="1">
        <f t="array" ref="U593">SUMPRODUCT(('P3'!$M$8:$AV$8=U$9)*('P3'!$B$11:$B$190=$B593)*('P3'!$M$11:$AV$190*1))</f>
        <v>0</v>
      </c>
      <c r="V593" s="69" cm="1">
        <f t="array" ref="V593">SUMPRODUCT(('P3'!$M$8:$AV$8=V$9)*('P3'!$B$11:$B$190=$B593)*('P3'!$M$11:$AV$190*1))</f>
        <v>0</v>
      </c>
      <c r="W593" s="67" cm="1">
        <f t="array" ref="W593">SUMPRODUCT(('P3'!$M$8:$AV$8=W$9)*('P3'!$B$11:$B$190=$B593)*('P3'!$M$11:$AV$190*1))</f>
        <v>0</v>
      </c>
      <c r="X593" s="68" cm="1">
        <f t="array" ref="X593">SUMPRODUCT(('P3'!$M$8:$AV$8=X$9)*('P3'!$B$11:$B$190=$B593)*('P3'!$M$11:$AV$190*1))</f>
        <v>0</v>
      </c>
      <c r="Y593" s="69" cm="1">
        <f t="array" ref="Y593">SUMPRODUCT(('P3'!$M$8:$AV$8=Y$9)*('P3'!$B$11:$B$190=$B593)*('P3'!$M$11:$AV$190*1))</f>
        <v>0</v>
      </c>
      <c r="Z593" s="67" cm="1">
        <f t="array" ref="Z593">SUMPRODUCT(('P3'!$M$8:$AV$8=Z$9)*('P3'!$B$11:$B$190=$B593)*('P3'!$M$11:$AV$190*1))</f>
        <v>0</v>
      </c>
      <c r="AA593" s="68" cm="1">
        <f t="array" ref="AA593">SUMPRODUCT(('P3'!$M$8:$AV$8=AA$9)*('P3'!$B$11:$B$190=$B593)*('P3'!$M$11:$AV$190*1))</f>
        <v>0</v>
      </c>
      <c r="AB593" s="69" cm="1">
        <f t="array" ref="AB593">SUMPRODUCT(('P3'!$M$8:$AV$8=AB$9)*('P3'!$B$11:$B$190=$B593)*('P3'!$M$11:$AV$190*1))</f>
        <v>0</v>
      </c>
      <c r="AC593" s="67" cm="1">
        <f t="array" ref="AC593">SUMPRODUCT(('P3'!$M$8:$AV$8=AC$9)*('P3'!$B$11:$B$190=$B593)*('P3'!$M$11:$AV$190*1))</f>
        <v>0</v>
      </c>
      <c r="AD593" s="68" cm="1">
        <f t="array" ref="AD593">SUMPRODUCT(('P3'!$M$8:$AV$8=AD$9)*('P3'!$B$11:$B$190=$B593)*('P3'!$M$11:$AV$190*1))</f>
        <v>0</v>
      </c>
      <c r="AE593" s="69" cm="1">
        <f t="array" ref="AE593">SUMPRODUCT(('P3'!$M$8:$AV$8=AE$9)*('P3'!$B$11:$B$190=$B593)*('P3'!$M$11:$AV$190*1))</f>
        <v>0</v>
      </c>
      <c r="AF593" s="67" cm="1">
        <f t="array" ref="AF593">SUMPRODUCT(('P3'!$M$8:$AV$8=AF$9)*('P3'!$B$11:$B$190=$B593)*('P3'!$M$11:$AV$190*1))</f>
        <v>0</v>
      </c>
      <c r="AG593" s="68" cm="1">
        <f t="array" ref="AG593">SUMPRODUCT(('P3'!$M$8:$AV$8=AG$9)*('P3'!$B$11:$B$190=$B593)*('P3'!$M$11:$AV$190*1))</f>
        <v>0</v>
      </c>
      <c r="AH593" s="69" cm="1">
        <f t="array" ref="AH593">SUMPRODUCT(('P3'!$M$8:$AV$8=AH$9)*('P3'!$B$11:$B$190=$B593)*('P3'!$M$11:$AV$190*1))</f>
        <v>0</v>
      </c>
      <c r="AI593" s="67" cm="1">
        <f t="array" ref="AI593">SUMPRODUCT(('P3'!$M$8:$AV$8=AI$9)*('P3'!$B$11:$B$190=$B593)*('P3'!$M$11:$AV$190*1))</f>
        <v>0</v>
      </c>
      <c r="AJ593" s="68" cm="1">
        <f t="array" ref="AJ593">SUMPRODUCT(('P3'!$M$8:$AV$8=AJ$9)*('P3'!$B$11:$B$190=$B593)*('P3'!$M$11:$AV$190*1))</f>
        <v>0</v>
      </c>
      <c r="AK593" s="69" cm="1">
        <f t="array" ref="AK593">SUMPRODUCT(('P3'!$M$8:$AV$8=AK$9)*('P3'!$B$11:$B$190=$B593)*('P3'!$M$11:$AV$190*1))</f>
        <v>0</v>
      </c>
      <c r="AL593" s="67" cm="1">
        <f t="array" ref="AL593">SUMPRODUCT(('P3'!$M$8:$AV$8=AL$9)*('P3'!$B$11:$B$190=$B593)*('P3'!$M$11:$AV$190*1))</f>
        <v>0</v>
      </c>
      <c r="AM593" s="68" cm="1">
        <f t="array" ref="AM593">SUMPRODUCT(('P3'!$M$8:$AV$8=AM$9)*('P3'!$B$11:$B$190=$B593)*('P3'!$M$11:$AV$190*1))</f>
        <v>0</v>
      </c>
      <c r="AN593" s="69" cm="1">
        <f t="array" ref="AN593">SUMPRODUCT(('P3'!$M$8:$AV$8=AN$9)*('P3'!$B$11:$B$190=$B593)*('P3'!$M$11:$AV$190*1))</f>
        <v>0</v>
      </c>
      <c r="AO593" s="67" cm="1">
        <f t="array" ref="AO593">SUMPRODUCT(('P3'!$M$8:$AV$8=AO$9)*('P3'!$B$11:$B$190=$B593)*('P3'!$M$11:$AV$190*1))</f>
        <v>0</v>
      </c>
      <c r="AP593" s="68" cm="1">
        <f t="array" ref="AP593">SUMPRODUCT(('P3'!$M$8:$AV$8=AP$9)*('P3'!$B$11:$B$190=$B593)*('P3'!$M$11:$AV$190*1))</f>
        <v>0</v>
      </c>
      <c r="AQ593" s="69" cm="1">
        <f t="array" ref="AQ593">SUMPRODUCT(('P3'!$M$8:$AV$8=AQ$9)*('P3'!$B$11:$B$190=$B593)*('P3'!$M$11:$AV$190*1))</f>
        <v>0</v>
      </c>
      <c r="AR593" s="67" cm="1">
        <f t="array" ref="AR593">SUMPRODUCT(('P3'!$M$8:$AV$8=AR$9)*('P3'!$B$11:$B$190=$B593)*('P3'!$M$11:$AV$190*1))</f>
        <v>0</v>
      </c>
      <c r="AS593" s="68" cm="1">
        <f t="array" ref="AS593">SUMPRODUCT(('P3'!$M$8:$AV$8=AS$9)*('P3'!$B$11:$B$190=$B593)*('P3'!$M$11:$AV$190*1))</f>
        <v>0</v>
      </c>
      <c r="AT593" s="69" cm="1">
        <f t="array" ref="AT593">SUMPRODUCT(('P3'!$M$8:$AV$8=AT$9)*('P3'!$B$11:$B$190=$B593)*('P3'!$M$11:$AV$190*1))</f>
        <v>0</v>
      </c>
      <c r="AU593" s="67" cm="1">
        <f t="array" ref="AU593">SUMPRODUCT(('P3'!$M$8:$AV$8=AU$9)*('P3'!$B$11:$B$190=$B593)*('P3'!$M$11:$AV$190*1))</f>
        <v>0</v>
      </c>
      <c r="AV593" s="68" cm="1">
        <f t="array" ref="AV593">SUMPRODUCT(('P3'!$M$8:$AV$8=AV$9)*('P3'!$B$11:$B$190=$B593)*('P3'!$M$11:$AV$190*1))</f>
        <v>0</v>
      </c>
      <c r="AW593" s="69" cm="1">
        <f t="array" ref="AW593">SUMPRODUCT(('P3'!$M$8:$AV$8=AW$9)*('P3'!$B$11:$B$190=$B593)*('P3'!$M$11:$AV$190*1))</f>
        <v>0</v>
      </c>
      <c r="AX593" s="67" cm="1">
        <f t="array" ref="AX593">SUMPRODUCT(('P3'!$M$8:$AV$8=AX$9)*('P3'!$B$11:$B$190=$B593)*('P3'!$M$11:$AV$190*1))</f>
        <v>0</v>
      </c>
      <c r="AY593" s="68" cm="1">
        <f t="array" ref="AY593">SUMPRODUCT(('P3'!$M$8:$AV$8=AY$9)*('P3'!$B$11:$B$190=$B593)*('P3'!$M$11:$AV$190*1))</f>
        <v>0</v>
      </c>
      <c r="AZ593" s="69" cm="1">
        <f t="array" ref="AZ593">SUMPRODUCT(('P3'!$M$8:$AV$8=AZ$9)*('P3'!$B$11:$B$190=$B593)*('P3'!$M$11:$AV$190*1))</f>
        <v>0</v>
      </c>
      <c r="BA593" s="26"/>
      <c r="BB593" s="381"/>
      <c r="BC593" s="382"/>
      <c r="BD593" s="26"/>
      <c r="BE593" s="381">
        <f t="shared" si="506"/>
        <v>0</v>
      </c>
      <c r="BF593" s="383">
        <f t="shared" si="507"/>
        <v>0</v>
      </c>
      <c r="BG593" s="26"/>
      <c r="BH593" s="381">
        <f t="shared" si="508"/>
        <v>0</v>
      </c>
      <c r="BI593" s="383">
        <f t="shared" si="509"/>
        <v>0</v>
      </c>
    </row>
    <row r="594" spans="2:61" ht="14.5" hidden="1" customHeight="1" outlineLevel="1" x14ac:dyDescent="0.35">
      <c r="B594" s="61" t="s">
        <v>796</v>
      </c>
      <c r="C594" s="62">
        <f>IFERROR(VLOOKUP($B594,'P3'!$B:$AQ,2,FALSE),0)</f>
        <v>0</v>
      </c>
      <c r="D594" s="376">
        <f>IFERROR(VLOOKUP($B594,'P3'!$B:$AQ,3,FALSE),0)</f>
        <v>0</v>
      </c>
      <c r="E594" s="377">
        <f>IFERROR(VLOOKUP($B594,'P3'!$B:$AQ,4,FALSE),0)</f>
        <v>0</v>
      </c>
      <c r="F594" s="376">
        <f>IFERROR(VLOOKUP($B594,'P3'!$B:$AQ,5,FALSE),0)</f>
        <v>0</v>
      </c>
      <c r="G594" s="377">
        <f>IFERROR(VLOOKUP($B594,'P3'!$B:$AQ,6,FALSE),0)</f>
        <v>0</v>
      </c>
      <c r="H594" s="378">
        <f>IFERROR(VLOOKUP($B594,'P3'!$B:$AQ,7,FALSE),0)</f>
        <v>0</v>
      </c>
      <c r="I594" s="379">
        <f>IFERROR(VLOOKUP($B594,'P3'!$B:$AQ,8,FALSE),0)</f>
        <v>0</v>
      </c>
      <c r="J594" s="65">
        <f>IFERROR(VLOOKUP($B594,'P3'!$B:$AQ,9,FALSE),0)</f>
        <v>0</v>
      </c>
      <c r="K594" s="392"/>
      <c r="L594" s="393"/>
      <c r="M594" s="393"/>
      <c r="N594" s="68">
        <f t="shared" si="510"/>
        <v>0</v>
      </c>
      <c r="O594" s="66">
        <f t="shared" si="511"/>
        <v>0</v>
      </c>
      <c r="P594" s="26"/>
      <c r="Q594" s="67" cm="1">
        <f t="array" ref="Q594">SUMPRODUCT(('P3'!$M$8:$AV$8=Q$9)*('P3'!$B$11:$B$190=$B594)*('P3'!$M$11:$AV$190*1))</f>
        <v>0</v>
      </c>
      <c r="R594" s="68" cm="1">
        <f t="array" ref="R594">SUMPRODUCT(('P3'!$M$8:$AV$8=R$9)*('P3'!$B$11:$B$190=$B594)*('P3'!$M$11:$AV$190*1))</f>
        <v>0</v>
      </c>
      <c r="S594" s="69" cm="1">
        <f t="array" ref="S594">SUMPRODUCT(('P3'!$M$8:$AV$8=S$9)*('P3'!$B$11:$B$190=$B594)*('P3'!$M$11:$AV$190*1))</f>
        <v>0</v>
      </c>
      <c r="T594" s="67" cm="1">
        <f t="array" ref="T594">SUMPRODUCT(('P3'!$M$8:$AV$8=T$9)*('P3'!$B$11:$B$190=$B594)*('P3'!$M$11:$AV$190*1))</f>
        <v>0</v>
      </c>
      <c r="U594" s="68" cm="1">
        <f t="array" ref="U594">SUMPRODUCT(('P3'!$M$8:$AV$8=U$9)*('P3'!$B$11:$B$190=$B594)*('P3'!$M$11:$AV$190*1))</f>
        <v>0</v>
      </c>
      <c r="V594" s="69" cm="1">
        <f t="array" ref="V594">SUMPRODUCT(('P3'!$M$8:$AV$8=V$9)*('P3'!$B$11:$B$190=$B594)*('P3'!$M$11:$AV$190*1))</f>
        <v>0</v>
      </c>
      <c r="W594" s="67" cm="1">
        <f t="array" ref="W594">SUMPRODUCT(('P3'!$M$8:$AV$8=W$9)*('P3'!$B$11:$B$190=$B594)*('P3'!$M$11:$AV$190*1))</f>
        <v>0</v>
      </c>
      <c r="X594" s="68" cm="1">
        <f t="array" ref="X594">SUMPRODUCT(('P3'!$M$8:$AV$8=X$9)*('P3'!$B$11:$B$190=$B594)*('P3'!$M$11:$AV$190*1))</f>
        <v>0</v>
      </c>
      <c r="Y594" s="69" cm="1">
        <f t="array" ref="Y594">SUMPRODUCT(('P3'!$M$8:$AV$8=Y$9)*('P3'!$B$11:$B$190=$B594)*('P3'!$M$11:$AV$190*1))</f>
        <v>0</v>
      </c>
      <c r="Z594" s="67" cm="1">
        <f t="array" ref="Z594">SUMPRODUCT(('P3'!$M$8:$AV$8=Z$9)*('P3'!$B$11:$B$190=$B594)*('P3'!$M$11:$AV$190*1))</f>
        <v>0</v>
      </c>
      <c r="AA594" s="68" cm="1">
        <f t="array" ref="AA594">SUMPRODUCT(('P3'!$M$8:$AV$8=AA$9)*('P3'!$B$11:$B$190=$B594)*('P3'!$M$11:$AV$190*1))</f>
        <v>0</v>
      </c>
      <c r="AB594" s="69" cm="1">
        <f t="array" ref="AB594">SUMPRODUCT(('P3'!$M$8:$AV$8=AB$9)*('P3'!$B$11:$B$190=$B594)*('P3'!$M$11:$AV$190*1))</f>
        <v>0</v>
      </c>
      <c r="AC594" s="67" cm="1">
        <f t="array" ref="AC594">SUMPRODUCT(('P3'!$M$8:$AV$8=AC$9)*('P3'!$B$11:$B$190=$B594)*('P3'!$M$11:$AV$190*1))</f>
        <v>0</v>
      </c>
      <c r="AD594" s="68" cm="1">
        <f t="array" ref="AD594">SUMPRODUCT(('P3'!$M$8:$AV$8=AD$9)*('P3'!$B$11:$B$190=$B594)*('P3'!$M$11:$AV$190*1))</f>
        <v>0</v>
      </c>
      <c r="AE594" s="69" cm="1">
        <f t="array" ref="AE594">SUMPRODUCT(('P3'!$M$8:$AV$8=AE$9)*('P3'!$B$11:$B$190=$B594)*('P3'!$M$11:$AV$190*1))</f>
        <v>0</v>
      </c>
      <c r="AF594" s="67" cm="1">
        <f t="array" ref="AF594">SUMPRODUCT(('P3'!$M$8:$AV$8=AF$9)*('P3'!$B$11:$B$190=$B594)*('P3'!$M$11:$AV$190*1))</f>
        <v>0</v>
      </c>
      <c r="AG594" s="68" cm="1">
        <f t="array" ref="AG594">SUMPRODUCT(('P3'!$M$8:$AV$8=AG$9)*('P3'!$B$11:$B$190=$B594)*('P3'!$M$11:$AV$190*1))</f>
        <v>0</v>
      </c>
      <c r="AH594" s="69" cm="1">
        <f t="array" ref="AH594">SUMPRODUCT(('P3'!$M$8:$AV$8=AH$9)*('P3'!$B$11:$B$190=$B594)*('P3'!$M$11:$AV$190*1))</f>
        <v>0</v>
      </c>
      <c r="AI594" s="67" cm="1">
        <f t="array" ref="AI594">SUMPRODUCT(('P3'!$M$8:$AV$8=AI$9)*('P3'!$B$11:$B$190=$B594)*('P3'!$M$11:$AV$190*1))</f>
        <v>0</v>
      </c>
      <c r="AJ594" s="68" cm="1">
        <f t="array" ref="AJ594">SUMPRODUCT(('P3'!$M$8:$AV$8=AJ$9)*('P3'!$B$11:$B$190=$B594)*('P3'!$M$11:$AV$190*1))</f>
        <v>0</v>
      </c>
      <c r="AK594" s="69" cm="1">
        <f t="array" ref="AK594">SUMPRODUCT(('P3'!$M$8:$AV$8=AK$9)*('P3'!$B$11:$B$190=$B594)*('P3'!$M$11:$AV$190*1))</f>
        <v>0</v>
      </c>
      <c r="AL594" s="67" cm="1">
        <f t="array" ref="AL594">SUMPRODUCT(('P3'!$M$8:$AV$8=AL$9)*('P3'!$B$11:$B$190=$B594)*('P3'!$M$11:$AV$190*1))</f>
        <v>0</v>
      </c>
      <c r="AM594" s="68" cm="1">
        <f t="array" ref="AM594">SUMPRODUCT(('P3'!$M$8:$AV$8=AM$9)*('P3'!$B$11:$B$190=$B594)*('P3'!$M$11:$AV$190*1))</f>
        <v>0</v>
      </c>
      <c r="AN594" s="69" cm="1">
        <f t="array" ref="AN594">SUMPRODUCT(('P3'!$M$8:$AV$8=AN$9)*('P3'!$B$11:$B$190=$B594)*('P3'!$M$11:$AV$190*1))</f>
        <v>0</v>
      </c>
      <c r="AO594" s="67" cm="1">
        <f t="array" ref="AO594">SUMPRODUCT(('P3'!$M$8:$AV$8=AO$9)*('P3'!$B$11:$B$190=$B594)*('P3'!$M$11:$AV$190*1))</f>
        <v>0</v>
      </c>
      <c r="AP594" s="68" cm="1">
        <f t="array" ref="AP594">SUMPRODUCT(('P3'!$M$8:$AV$8=AP$9)*('P3'!$B$11:$B$190=$B594)*('P3'!$M$11:$AV$190*1))</f>
        <v>0</v>
      </c>
      <c r="AQ594" s="69" cm="1">
        <f t="array" ref="AQ594">SUMPRODUCT(('P3'!$M$8:$AV$8=AQ$9)*('P3'!$B$11:$B$190=$B594)*('P3'!$M$11:$AV$190*1))</f>
        <v>0</v>
      </c>
      <c r="AR594" s="67" cm="1">
        <f t="array" ref="AR594">SUMPRODUCT(('P3'!$M$8:$AV$8=AR$9)*('P3'!$B$11:$B$190=$B594)*('P3'!$M$11:$AV$190*1))</f>
        <v>0</v>
      </c>
      <c r="AS594" s="68" cm="1">
        <f t="array" ref="AS594">SUMPRODUCT(('P3'!$M$8:$AV$8=AS$9)*('P3'!$B$11:$B$190=$B594)*('P3'!$M$11:$AV$190*1))</f>
        <v>0</v>
      </c>
      <c r="AT594" s="69" cm="1">
        <f t="array" ref="AT594">SUMPRODUCT(('P3'!$M$8:$AV$8=AT$9)*('P3'!$B$11:$B$190=$B594)*('P3'!$M$11:$AV$190*1))</f>
        <v>0</v>
      </c>
      <c r="AU594" s="67" cm="1">
        <f t="array" ref="AU594">SUMPRODUCT(('P3'!$M$8:$AV$8=AU$9)*('P3'!$B$11:$B$190=$B594)*('P3'!$M$11:$AV$190*1))</f>
        <v>0</v>
      </c>
      <c r="AV594" s="68" cm="1">
        <f t="array" ref="AV594">SUMPRODUCT(('P3'!$M$8:$AV$8=AV$9)*('P3'!$B$11:$B$190=$B594)*('P3'!$M$11:$AV$190*1))</f>
        <v>0</v>
      </c>
      <c r="AW594" s="69" cm="1">
        <f t="array" ref="AW594">SUMPRODUCT(('P3'!$M$8:$AV$8=AW$9)*('P3'!$B$11:$B$190=$B594)*('P3'!$M$11:$AV$190*1))</f>
        <v>0</v>
      </c>
      <c r="AX594" s="67" cm="1">
        <f t="array" ref="AX594">SUMPRODUCT(('P3'!$M$8:$AV$8=AX$9)*('P3'!$B$11:$B$190=$B594)*('P3'!$M$11:$AV$190*1))</f>
        <v>0</v>
      </c>
      <c r="AY594" s="68" cm="1">
        <f t="array" ref="AY594">SUMPRODUCT(('P3'!$M$8:$AV$8=AY$9)*('P3'!$B$11:$B$190=$B594)*('P3'!$M$11:$AV$190*1))</f>
        <v>0</v>
      </c>
      <c r="AZ594" s="69" cm="1">
        <f t="array" ref="AZ594">SUMPRODUCT(('P3'!$M$8:$AV$8=AZ$9)*('P3'!$B$11:$B$190=$B594)*('P3'!$M$11:$AV$190*1))</f>
        <v>0</v>
      </c>
      <c r="BA594" s="26"/>
      <c r="BB594" s="381"/>
      <c r="BC594" s="382"/>
      <c r="BD594" s="26"/>
      <c r="BE594" s="381">
        <f t="shared" si="506"/>
        <v>0</v>
      </c>
      <c r="BF594" s="383">
        <f t="shared" si="507"/>
        <v>0</v>
      </c>
      <c r="BG594" s="26"/>
      <c r="BH594" s="381">
        <f t="shared" si="508"/>
        <v>0</v>
      </c>
      <c r="BI594" s="383">
        <f t="shared" si="509"/>
        <v>0</v>
      </c>
    </row>
    <row r="595" spans="2:61" ht="14.5" hidden="1" customHeight="1" outlineLevel="1" x14ac:dyDescent="0.35">
      <c r="B595" s="61" t="s">
        <v>797</v>
      </c>
      <c r="C595" s="62">
        <f>IFERROR(VLOOKUP($B595,'P3'!$B:$AQ,2,FALSE),0)</f>
        <v>0</v>
      </c>
      <c r="D595" s="376">
        <f>IFERROR(VLOOKUP($B595,'P3'!$B:$AQ,3,FALSE),0)</f>
        <v>0</v>
      </c>
      <c r="E595" s="377">
        <f>IFERROR(VLOOKUP($B595,'P3'!$B:$AQ,4,FALSE),0)</f>
        <v>0</v>
      </c>
      <c r="F595" s="376">
        <f>IFERROR(VLOOKUP($B595,'P3'!$B:$AQ,5,FALSE),0)</f>
        <v>0</v>
      </c>
      <c r="G595" s="377">
        <f>IFERROR(VLOOKUP($B595,'P3'!$B:$AQ,6,FALSE),0)</f>
        <v>0</v>
      </c>
      <c r="H595" s="378">
        <f>IFERROR(VLOOKUP($B595,'P3'!$B:$AQ,7,FALSE),0)</f>
        <v>0</v>
      </c>
      <c r="I595" s="379">
        <f>IFERROR(VLOOKUP($B595,'P3'!$B:$AQ,8,FALSE),0)</f>
        <v>0</v>
      </c>
      <c r="J595" s="65">
        <f>IFERROR(VLOOKUP($B595,'P3'!$B:$AQ,9,FALSE),0)</f>
        <v>0</v>
      </c>
      <c r="K595" s="392"/>
      <c r="L595" s="393"/>
      <c r="M595" s="393"/>
      <c r="N595" s="68">
        <f t="shared" si="510"/>
        <v>0</v>
      </c>
      <c r="O595" s="66">
        <f t="shared" si="511"/>
        <v>0</v>
      </c>
      <c r="P595" s="26"/>
      <c r="Q595" s="67" cm="1">
        <f t="array" ref="Q595">SUMPRODUCT(('P3'!$M$8:$AV$8=Q$9)*('P3'!$B$11:$B$190=$B595)*('P3'!$M$11:$AV$190*1))</f>
        <v>0</v>
      </c>
      <c r="R595" s="68" cm="1">
        <f t="array" ref="R595">SUMPRODUCT(('P3'!$M$8:$AV$8=R$9)*('P3'!$B$11:$B$190=$B595)*('P3'!$M$11:$AV$190*1))</f>
        <v>0</v>
      </c>
      <c r="S595" s="69" cm="1">
        <f t="array" ref="S595">SUMPRODUCT(('P3'!$M$8:$AV$8=S$9)*('P3'!$B$11:$B$190=$B595)*('P3'!$M$11:$AV$190*1))</f>
        <v>0</v>
      </c>
      <c r="T595" s="67" cm="1">
        <f t="array" ref="T595">SUMPRODUCT(('P3'!$M$8:$AV$8=T$9)*('P3'!$B$11:$B$190=$B595)*('P3'!$M$11:$AV$190*1))</f>
        <v>0</v>
      </c>
      <c r="U595" s="68" cm="1">
        <f t="array" ref="U595">SUMPRODUCT(('P3'!$M$8:$AV$8=U$9)*('P3'!$B$11:$B$190=$B595)*('P3'!$M$11:$AV$190*1))</f>
        <v>0</v>
      </c>
      <c r="V595" s="69" cm="1">
        <f t="array" ref="V595">SUMPRODUCT(('P3'!$M$8:$AV$8=V$9)*('P3'!$B$11:$B$190=$B595)*('P3'!$M$11:$AV$190*1))</f>
        <v>0</v>
      </c>
      <c r="W595" s="67" cm="1">
        <f t="array" ref="W595">SUMPRODUCT(('P3'!$M$8:$AV$8=W$9)*('P3'!$B$11:$B$190=$B595)*('P3'!$M$11:$AV$190*1))</f>
        <v>0</v>
      </c>
      <c r="X595" s="68" cm="1">
        <f t="array" ref="X595">SUMPRODUCT(('P3'!$M$8:$AV$8=X$9)*('P3'!$B$11:$B$190=$B595)*('P3'!$M$11:$AV$190*1))</f>
        <v>0</v>
      </c>
      <c r="Y595" s="69" cm="1">
        <f t="array" ref="Y595">SUMPRODUCT(('P3'!$M$8:$AV$8=Y$9)*('P3'!$B$11:$B$190=$B595)*('P3'!$M$11:$AV$190*1))</f>
        <v>0</v>
      </c>
      <c r="Z595" s="67" cm="1">
        <f t="array" ref="Z595">SUMPRODUCT(('P3'!$M$8:$AV$8=Z$9)*('P3'!$B$11:$B$190=$B595)*('P3'!$M$11:$AV$190*1))</f>
        <v>0</v>
      </c>
      <c r="AA595" s="68" cm="1">
        <f t="array" ref="AA595">SUMPRODUCT(('P3'!$M$8:$AV$8=AA$9)*('P3'!$B$11:$B$190=$B595)*('P3'!$M$11:$AV$190*1))</f>
        <v>0</v>
      </c>
      <c r="AB595" s="69" cm="1">
        <f t="array" ref="AB595">SUMPRODUCT(('P3'!$M$8:$AV$8=AB$9)*('P3'!$B$11:$B$190=$B595)*('P3'!$M$11:$AV$190*1))</f>
        <v>0</v>
      </c>
      <c r="AC595" s="67" cm="1">
        <f t="array" ref="AC595">SUMPRODUCT(('P3'!$M$8:$AV$8=AC$9)*('P3'!$B$11:$B$190=$B595)*('P3'!$M$11:$AV$190*1))</f>
        <v>0</v>
      </c>
      <c r="AD595" s="68" cm="1">
        <f t="array" ref="AD595">SUMPRODUCT(('P3'!$M$8:$AV$8=AD$9)*('P3'!$B$11:$B$190=$B595)*('P3'!$M$11:$AV$190*1))</f>
        <v>0</v>
      </c>
      <c r="AE595" s="69" cm="1">
        <f t="array" ref="AE595">SUMPRODUCT(('P3'!$M$8:$AV$8=AE$9)*('P3'!$B$11:$B$190=$B595)*('P3'!$M$11:$AV$190*1))</f>
        <v>0</v>
      </c>
      <c r="AF595" s="67" cm="1">
        <f t="array" ref="AF595">SUMPRODUCT(('P3'!$M$8:$AV$8=AF$9)*('P3'!$B$11:$B$190=$B595)*('P3'!$M$11:$AV$190*1))</f>
        <v>0</v>
      </c>
      <c r="AG595" s="68" cm="1">
        <f t="array" ref="AG595">SUMPRODUCT(('P3'!$M$8:$AV$8=AG$9)*('P3'!$B$11:$B$190=$B595)*('P3'!$M$11:$AV$190*1))</f>
        <v>0</v>
      </c>
      <c r="AH595" s="69" cm="1">
        <f t="array" ref="AH595">SUMPRODUCT(('P3'!$M$8:$AV$8=AH$9)*('P3'!$B$11:$B$190=$B595)*('P3'!$M$11:$AV$190*1))</f>
        <v>0</v>
      </c>
      <c r="AI595" s="67" cm="1">
        <f t="array" ref="AI595">SUMPRODUCT(('P3'!$M$8:$AV$8=AI$9)*('P3'!$B$11:$B$190=$B595)*('P3'!$M$11:$AV$190*1))</f>
        <v>0</v>
      </c>
      <c r="AJ595" s="68" cm="1">
        <f t="array" ref="AJ595">SUMPRODUCT(('P3'!$M$8:$AV$8=AJ$9)*('P3'!$B$11:$B$190=$B595)*('P3'!$M$11:$AV$190*1))</f>
        <v>0</v>
      </c>
      <c r="AK595" s="69" cm="1">
        <f t="array" ref="AK595">SUMPRODUCT(('P3'!$M$8:$AV$8=AK$9)*('P3'!$B$11:$B$190=$B595)*('P3'!$M$11:$AV$190*1))</f>
        <v>0</v>
      </c>
      <c r="AL595" s="67" cm="1">
        <f t="array" ref="AL595">SUMPRODUCT(('P3'!$M$8:$AV$8=AL$9)*('P3'!$B$11:$B$190=$B595)*('P3'!$M$11:$AV$190*1))</f>
        <v>0</v>
      </c>
      <c r="AM595" s="68" cm="1">
        <f t="array" ref="AM595">SUMPRODUCT(('P3'!$M$8:$AV$8=AM$9)*('P3'!$B$11:$B$190=$B595)*('P3'!$M$11:$AV$190*1))</f>
        <v>0</v>
      </c>
      <c r="AN595" s="69" cm="1">
        <f t="array" ref="AN595">SUMPRODUCT(('P3'!$M$8:$AV$8=AN$9)*('P3'!$B$11:$B$190=$B595)*('P3'!$M$11:$AV$190*1))</f>
        <v>0</v>
      </c>
      <c r="AO595" s="67" cm="1">
        <f t="array" ref="AO595">SUMPRODUCT(('P3'!$M$8:$AV$8=AO$9)*('P3'!$B$11:$B$190=$B595)*('P3'!$M$11:$AV$190*1))</f>
        <v>0</v>
      </c>
      <c r="AP595" s="68" cm="1">
        <f t="array" ref="AP595">SUMPRODUCT(('P3'!$M$8:$AV$8=AP$9)*('P3'!$B$11:$B$190=$B595)*('P3'!$M$11:$AV$190*1))</f>
        <v>0</v>
      </c>
      <c r="AQ595" s="69" cm="1">
        <f t="array" ref="AQ595">SUMPRODUCT(('P3'!$M$8:$AV$8=AQ$9)*('P3'!$B$11:$B$190=$B595)*('P3'!$M$11:$AV$190*1))</f>
        <v>0</v>
      </c>
      <c r="AR595" s="67" cm="1">
        <f t="array" ref="AR595">SUMPRODUCT(('P3'!$M$8:$AV$8=AR$9)*('P3'!$B$11:$B$190=$B595)*('P3'!$M$11:$AV$190*1))</f>
        <v>0</v>
      </c>
      <c r="AS595" s="68" cm="1">
        <f t="array" ref="AS595">SUMPRODUCT(('P3'!$M$8:$AV$8=AS$9)*('P3'!$B$11:$B$190=$B595)*('P3'!$M$11:$AV$190*1))</f>
        <v>0</v>
      </c>
      <c r="AT595" s="69" cm="1">
        <f t="array" ref="AT595">SUMPRODUCT(('P3'!$M$8:$AV$8=AT$9)*('P3'!$B$11:$B$190=$B595)*('P3'!$M$11:$AV$190*1))</f>
        <v>0</v>
      </c>
      <c r="AU595" s="67" cm="1">
        <f t="array" ref="AU595">SUMPRODUCT(('P3'!$M$8:$AV$8=AU$9)*('P3'!$B$11:$B$190=$B595)*('P3'!$M$11:$AV$190*1))</f>
        <v>0</v>
      </c>
      <c r="AV595" s="68" cm="1">
        <f t="array" ref="AV595">SUMPRODUCT(('P3'!$M$8:$AV$8=AV$9)*('P3'!$B$11:$B$190=$B595)*('P3'!$M$11:$AV$190*1))</f>
        <v>0</v>
      </c>
      <c r="AW595" s="69" cm="1">
        <f t="array" ref="AW595">SUMPRODUCT(('P3'!$M$8:$AV$8=AW$9)*('P3'!$B$11:$B$190=$B595)*('P3'!$M$11:$AV$190*1))</f>
        <v>0</v>
      </c>
      <c r="AX595" s="67" cm="1">
        <f t="array" ref="AX595">SUMPRODUCT(('P3'!$M$8:$AV$8=AX$9)*('P3'!$B$11:$B$190=$B595)*('P3'!$M$11:$AV$190*1))</f>
        <v>0</v>
      </c>
      <c r="AY595" s="68" cm="1">
        <f t="array" ref="AY595">SUMPRODUCT(('P3'!$M$8:$AV$8=AY$9)*('P3'!$B$11:$B$190=$B595)*('P3'!$M$11:$AV$190*1))</f>
        <v>0</v>
      </c>
      <c r="AZ595" s="69" cm="1">
        <f t="array" ref="AZ595">SUMPRODUCT(('P3'!$M$8:$AV$8=AZ$9)*('P3'!$B$11:$B$190=$B595)*('P3'!$M$11:$AV$190*1))</f>
        <v>0</v>
      </c>
      <c r="BA595" s="26"/>
      <c r="BB595" s="381"/>
      <c r="BC595" s="382"/>
      <c r="BD595" s="26"/>
      <c r="BE595" s="381">
        <f t="shared" si="506"/>
        <v>0</v>
      </c>
      <c r="BF595" s="383">
        <f t="shared" si="507"/>
        <v>0</v>
      </c>
      <c r="BG595" s="26"/>
      <c r="BH595" s="381">
        <f t="shared" si="508"/>
        <v>0</v>
      </c>
      <c r="BI595" s="383">
        <f t="shared" si="509"/>
        <v>0</v>
      </c>
    </row>
    <row r="596" spans="2:61" ht="14.5" hidden="1" customHeight="1" outlineLevel="1" x14ac:dyDescent="0.35">
      <c r="B596" s="61" t="s">
        <v>798</v>
      </c>
      <c r="C596" s="62">
        <f>IFERROR(VLOOKUP($B596,'P3'!$B:$AQ,2,FALSE),0)</f>
        <v>0</v>
      </c>
      <c r="D596" s="376">
        <f>IFERROR(VLOOKUP($B596,'P3'!$B:$AQ,3,FALSE),0)</f>
        <v>0</v>
      </c>
      <c r="E596" s="377">
        <f>IFERROR(VLOOKUP($B596,'P3'!$B:$AQ,4,FALSE),0)</f>
        <v>0</v>
      </c>
      <c r="F596" s="376">
        <f>IFERROR(VLOOKUP($B596,'P3'!$B:$AQ,5,FALSE),0)</f>
        <v>0</v>
      </c>
      <c r="G596" s="377">
        <f>IFERROR(VLOOKUP($B596,'P3'!$B:$AQ,6,FALSE),0)</f>
        <v>0</v>
      </c>
      <c r="H596" s="378">
        <f>IFERROR(VLOOKUP($B596,'P3'!$B:$AQ,7,FALSE),0)</f>
        <v>0</v>
      </c>
      <c r="I596" s="379">
        <f>IFERROR(VLOOKUP($B596,'P3'!$B:$AQ,8,FALSE),0)</f>
        <v>0</v>
      </c>
      <c r="J596" s="65">
        <f>IFERROR(VLOOKUP($B596,'P3'!$B:$AQ,9,FALSE),0)</f>
        <v>0</v>
      </c>
      <c r="K596" s="392"/>
      <c r="L596" s="393"/>
      <c r="M596" s="393"/>
      <c r="N596" s="68">
        <f t="shared" si="510"/>
        <v>0</v>
      </c>
      <c r="O596" s="66">
        <f t="shared" si="511"/>
        <v>0</v>
      </c>
      <c r="P596" s="26"/>
      <c r="Q596" s="67" cm="1">
        <f t="array" ref="Q596">SUMPRODUCT(('P3'!$M$8:$AV$8=Q$9)*('P3'!$B$11:$B$190=$B596)*('P3'!$M$11:$AV$190*1))</f>
        <v>0</v>
      </c>
      <c r="R596" s="68" cm="1">
        <f t="array" ref="R596">SUMPRODUCT(('P3'!$M$8:$AV$8=R$9)*('P3'!$B$11:$B$190=$B596)*('P3'!$M$11:$AV$190*1))</f>
        <v>0</v>
      </c>
      <c r="S596" s="69" cm="1">
        <f t="array" ref="S596">SUMPRODUCT(('P3'!$M$8:$AV$8=S$9)*('P3'!$B$11:$B$190=$B596)*('P3'!$M$11:$AV$190*1))</f>
        <v>0</v>
      </c>
      <c r="T596" s="67" cm="1">
        <f t="array" ref="T596">SUMPRODUCT(('P3'!$M$8:$AV$8=T$9)*('P3'!$B$11:$B$190=$B596)*('P3'!$M$11:$AV$190*1))</f>
        <v>0</v>
      </c>
      <c r="U596" s="68" cm="1">
        <f t="array" ref="U596">SUMPRODUCT(('P3'!$M$8:$AV$8=U$9)*('P3'!$B$11:$B$190=$B596)*('P3'!$M$11:$AV$190*1))</f>
        <v>0</v>
      </c>
      <c r="V596" s="69" cm="1">
        <f t="array" ref="V596">SUMPRODUCT(('P3'!$M$8:$AV$8=V$9)*('P3'!$B$11:$B$190=$B596)*('P3'!$M$11:$AV$190*1))</f>
        <v>0</v>
      </c>
      <c r="W596" s="67" cm="1">
        <f t="array" ref="W596">SUMPRODUCT(('P3'!$M$8:$AV$8=W$9)*('P3'!$B$11:$B$190=$B596)*('P3'!$M$11:$AV$190*1))</f>
        <v>0</v>
      </c>
      <c r="X596" s="68" cm="1">
        <f t="array" ref="X596">SUMPRODUCT(('P3'!$M$8:$AV$8=X$9)*('P3'!$B$11:$B$190=$B596)*('P3'!$M$11:$AV$190*1))</f>
        <v>0</v>
      </c>
      <c r="Y596" s="69" cm="1">
        <f t="array" ref="Y596">SUMPRODUCT(('P3'!$M$8:$AV$8=Y$9)*('P3'!$B$11:$B$190=$B596)*('P3'!$M$11:$AV$190*1))</f>
        <v>0</v>
      </c>
      <c r="Z596" s="67" cm="1">
        <f t="array" ref="Z596">SUMPRODUCT(('P3'!$M$8:$AV$8=Z$9)*('P3'!$B$11:$B$190=$B596)*('P3'!$M$11:$AV$190*1))</f>
        <v>0</v>
      </c>
      <c r="AA596" s="68" cm="1">
        <f t="array" ref="AA596">SUMPRODUCT(('P3'!$M$8:$AV$8=AA$9)*('P3'!$B$11:$B$190=$B596)*('P3'!$M$11:$AV$190*1))</f>
        <v>0</v>
      </c>
      <c r="AB596" s="69" cm="1">
        <f t="array" ref="AB596">SUMPRODUCT(('P3'!$M$8:$AV$8=AB$9)*('P3'!$B$11:$B$190=$B596)*('P3'!$M$11:$AV$190*1))</f>
        <v>0</v>
      </c>
      <c r="AC596" s="67" cm="1">
        <f t="array" ref="AC596">SUMPRODUCT(('P3'!$M$8:$AV$8=AC$9)*('P3'!$B$11:$B$190=$B596)*('P3'!$M$11:$AV$190*1))</f>
        <v>0</v>
      </c>
      <c r="AD596" s="68" cm="1">
        <f t="array" ref="AD596">SUMPRODUCT(('P3'!$M$8:$AV$8=AD$9)*('P3'!$B$11:$B$190=$B596)*('P3'!$M$11:$AV$190*1))</f>
        <v>0</v>
      </c>
      <c r="AE596" s="69" cm="1">
        <f t="array" ref="AE596">SUMPRODUCT(('P3'!$M$8:$AV$8=AE$9)*('P3'!$B$11:$B$190=$B596)*('P3'!$M$11:$AV$190*1))</f>
        <v>0</v>
      </c>
      <c r="AF596" s="67" cm="1">
        <f t="array" ref="AF596">SUMPRODUCT(('P3'!$M$8:$AV$8=AF$9)*('P3'!$B$11:$B$190=$B596)*('P3'!$M$11:$AV$190*1))</f>
        <v>0</v>
      </c>
      <c r="AG596" s="68" cm="1">
        <f t="array" ref="AG596">SUMPRODUCT(('P3'!$M$8:$AV$8=AG$9)*('P3'!$B$11:$B$190=$B596)*('P3'!$M$11:$AV$190*1))</f>
        <v>0</v>
      </c>
      <c r="AH596" s="69" cm="1">
        <f t="array" ref="AH596">SUMPRODUCT(('P3'!$M$8:$AV$8=AH$9)*('P3'!$B$11:$B$190=$B596)*('P3'!$M$11:$AV$190*1))</f>
        <v>0</v>
      </c>
      <c r="AI596" s="67" cm="1">
        <f t="array" ref="AI596">SUMPRODUCT(('P3'!$M$8:$AV$8=AI$9)*('P3'!$B$11:$B$190=$B596)*('P3'!$M$11:$AV$190*1))</f>
        <v>0</v>
      </c>
      <c r="AJ596" s="68" cm="1">
        <f t="array" ref="AJ596">SUMPRODUCT(('P3'!$M$8:$AV$8=AJ$9)*('P3'!$B$11:$B$190=$B596)*('P3'!$M$11:$AV$190*1))</f>
        <v>0</v>
      </c>
      <c r="AK596" s="69" cm="1">
        <f t="array" ref="AK596">SUMPRODUCT(('P3'!$M$8:$AV$8=AK$9)*('P3'!$B$11:$B$190=$B596)*('P3'!$M$11:$AV$190*1))</f>
        <v>0</v>
      </c>
      <c r="AL596" s="67" cm="1">
        <f t="array" ref="AL596">SUMPRODUCT(('P3'!$M$8:$AV$8=AL$9)*('P3'!$B$11:$B$190=$B596)*('P3'!$M$11:$AV$190*1))</f>
        <v>0</v>
      </c>
      <c r="AM596" s="68" cm="1">
        <f t="array" ref="AM596">SUMPRODUCT(('P3'!$M$8:$AV$8=AM$9)*('P3'!$B$11:$B$190=$B596)*('P3'!$M$11:$AV$190*1))</f>
        <v>0</v>
      </c>
      <c r="AN596" s="69" cm="1">
        <f t="array" ref="AN596">SUMPRODUCT(('P3'!$M$8:$AV$8=AN$9)*('P3'!$B$11:$B$190=$B596)*('P3'!$M$11:$AV$190*1))</f>
        <v>0</v>
      </c>
      <c r="AO596" s="67" cm="1">
        <f t="array" ref="AO596">SUMPRODUCT(('P3'!$M$8:$AV$8=AO$9)*('P3'!$B$11:$B$190=$B596)*('P3'!$M$11:$AV$190*1))</f>
        <v>0</v>
      </c>
      <c r="AP596" s="68" cm="1">
        <f t="array" ref="AP596">SUMPRODUCT(('P3'!$M$8:$AV$8=AP$9)*('P3'!$B$11:$B$190=$B596)*('P3'!$M$11:$AV$190*1))</f>
        <v>0</v>
      </c>
      <c r="AQ596" s="69" cm="1">
        <f t="array" ref="AQ596">SUMPRODUCT(('P3'!$M$8:$AV$8=AQ$9)*('P3'!$B$11:$B$190=$B596)*('P3'!$M$11:$AV$190*1))</f>
        <v>0</v>
      </c>
      <c r="AR596" s="67" cm="1">
        <f t="array" ref="AR596">SUMPRODUCT(('P3'!$M$8:$AV$8=AR$9)*('P3'!$B$11:$B$190=$B596)*('P3'!$M$11:$AV$190*1))</f>
        <v>0</v>
      </c>
      <c r="AS596" s="68" cm="1">
        <f t="array" ref="AS596">SUMPRODUCT(('P3'!$M$8:$AV$8=AS$9)*('P3'!$B$11:$B$190=$B596)*('P3'!$M$11:$AV$190*1))</f>
        <v>0</v>
      </c>
      <c r="AT596" s="69" cm="1">
        <f t="array" ref="AT596">SUMPRODUCT(('P3'!$M$8:$AV$8=AT$9)*('P3'!$B$11:$B$190=$B596)*('P3'!$M$11:$AV$190*1))</f>
        <v>0</v>
      </c>
      <c r="AU596" s="67" cm="1">
        <f t="array" ref="AU596">SUMPRODUCT(('P3'!$M$8:$AV$8=AU$9)*('P3'!$B$11:$B$190=$B596)*('P3'!$M$11:$AV$190*1))</f>
        <v>0</v>
      </c>
      <c r="AV596" s="68" cm="1">
        <f t="array" ref="AV596">SUMPRODUCT(('P3'!$M$8:$AV$8=AV$9)*('P3'!$B$11:$B$190=$B596)*('P3'!$M$11:$AV$190*1))</f>
        <v>0</v>
      </c>
      <c r="AW596" s="69" cm="1">
        <f t="array" ref="AW596">SUMPRODUCT(('P3'!$M$8:$AV$8=AW$9)*('P3'!$B$11:$B$190=$B596)*('P3'!$M$11:$AV$190*1))</f>
        <v>0</v>
      </c>
      <c r="AX596" s="67" cm="1">
        <f t="array" ref="AX596">SUMPRODUCT(('P3'!$M$8:$AV$8=AX$9)*('P3'!$B$11:$B$190=$B596)*('P3'!$M$11:$AV$190*1))</f>
        <v>0</v>
      </c>
      <c r="AY596" s="68" cm="1">
        <f t="array" ref="AY596">SUMPRODUCT(('P3'!$M$8:$AV$8=AY$9)*('P3'!$B$11:$B$190=$B596)*('P3'!$M$11:$AV$190*1))</f>
        <v>0</v>
      </c>
      <c r="AZ596" s="69" cm="1">
        <f t="array" ref="AZ596">SUMPRODUCT(('P3'!$M$8:$AV$8=AZ$9)*('P3'!$B$11:$B$190=$B596)*('P3'!$M$11:$AV$190*1))</f>
        <v>0</v>
      </c>
      <c r="BA596" s="26"/>
      <c r="BB596" s="381"/>
      <c r="BC596" s="382"/>
      <c r="BD596" s="26"/>
      <c r="BE596" s="381">
        <f t="shared" si="506"/>
        <v>0</v>
      </c>
      <c r="BF596" s="383">
        <f t="shared" si="507"/>
        <v>0</v>
      </c>
      <c r="BG596" s="26"/>
      <c r="BH596" s="381">
        <f t="shared" si="508"/>
        <v>0</v>
      </c>
      <c r="BI596" s="383">
        <f t="shared" si="509"/>
        <v>0</v>
      </c>
    </row>
    <row r="597" spans="2:61" ht="14.5" hidden="1" customHeight="1" outlineLevel="1" x14ac:dyDescent="0.35">
      <c r="B597" s="61" t="s">
        <v>799</v>
      </c>
      <c r="C597" s="62">
        <f>IFERROR(VLOOKUP($B597,'P3'!$B:$AQ,2,FALSE),0)</f>
        <v>0</v>
      </c>
      <c r="D597" s="376">
        <f>IFERROR(VLOOKUP($B597,'P3'!$B:$AQ,3,FALSE),0)</f>
        <v>0</v>
      </c>
      <c r="E597" s="377">
        <f>IFERROR(VLOOKUP($B597,'P3'!$B:$AQ,4,FALSE),0)</f>
        <v>0</v>
      </c>
      <c r="F597" s="376">
        <f>IFERROR(VLOOKUP($B597,'P3'!$B:$AQ,5,FALSE),0)</f>
        <v>0</v>
      </c>
      <c r="G597" s="377">
        <f>IFERROR(VLOOKUP($B597,'P3'!$B:$AQ,6,FALSE),0)</f>
        <v>0</v>
      </c>
      <c r="H597" s="378">
        <f>IFERROR(VLOOKUP($B597,'P3'!$B:$AQ,7,FALSE),0)</f>
        <v>0</v>
      </c>
      <c r="I597" s="379">
        <f>IFERROR(VLOOKUP($B597,'P3'!$B:$AQ,8,FALSE),0)</f>
        <v>0</v>
      </c>
      <c r="J597" s="65">
        <f>IFERROR(VLOOKUP($B597,'P3'!$B:$AQ,9,FALSE),0)</f>
        <v>0</v>
      </c>
      <c r="K597" s="392"/>
      <c r="L597" s="393"/>
      <c r="M597" s="393"/>
      <c r="N597" s="68">
        <f t="shared" si="510"/>
        <v>0</v>
      </c>
      <c r="O597" s="66">
        <f t="shared" si="511"/>
        <v>0</v>
      </c>
      <c r="P597" s="26"/>
      <c r="Q597" s="67" cm="1">
        <f t="array" ref="Q597">SUMPRODUCT(('P3'!$M$8:$AV$8=Q$9)*('P3'!$B$11:$B$190=$B597)*('P3'!$M$11:$AV$190*1))</f>
        <v>0</v>
      </c>
      <c r="R597" s="68" cm="1">
        <f t="array" ref="R597">SUMPRODUCT(('P3'!$M$8:$AV$8=R$9)*('P3'!$B$11:$B$190=$B597)*('P3'!$M$11:$AV$190*1))</f>
        <v>0</v>
      </c>
      <c r="S597" s="69" cm="1">
        <f t="array" ref="S597">SUMPRODUCT(('P3'!$M$8:$AV$8=S$9)*('P3'!$B$11:$B$190=$B597)*('P3'!$M$11:$AV$190*1))</f>
        <v>0</v>
      </c>
      <c r="T597" s="67" cm="1">
        <f t="array" ref="T597">SUMPRODUCT(('P3'!$M$8:$AV$8=T$9)*('P3'!$B$11:$B$190=$B597)*('P3'!$M$11:$AV$190*1))</f>
        <v>0</v>
      </c>
      <c r="U597" s="68" cm="1">
        <f t="array" ref="U597">SUMPRODUCT(('P3'!$M$8:$AV$8=U$9)*('P3'!$B$11:$B$190=$B597)*('P3'!$M$11:$AV$190*1))</f>
        <v>0</v>
      </c>
      <c r="V597" s="69" cm="1">
        <f t="array" ref="V597">SUMPRODUCT(('P3'!$M$8:$AV$8=V$9)*('P3'!$B$11:$B$190=$B597)*('P3'!$M$11:$AV$190*1))</f>
        <v>0</v>
      </c>
      <c r="W597" s="67" cm="1">
        <f t="array" ref="W597">SUMPRODUCT(('P3'!$M$8:$AV$8=W$9)*('P3'!$B$11:$B$190=$B597)*('P3'!$M$11:$AV$190*1))</f>
        <v>0</v>
      </c>
      <c r="X597" s="68" cm="1">
        <f t="array" ref="X597">SUMPRODUCT(('P3'!$M$8:$AV$8=X$9)*('P3'!$B$11:$B$190=$B597)*('P3'!$M$11:$AV$190*1))</f>
        <v>0</v>
      </c>
      <c r="Y597" s="69" cm="1">
        <f t="array" ref="Y597">SUMPRODUCT(('P3'!$M$8:$AV$8=Y$9)*('P3'!$B$11:$B$190=$B597)*('P3'!$M$11:$AV$190*1))</f>
        <v>0</v>
      </c>
      <c r="Z597" s="67" cm="1">
        <f t="array" ref="Z597">SUMPRODUCT(('P3'!$M$8:$AV$8=Z$9)*('P3'!$B$11:$B$190=$B597)*('P3'!$M$11:$AV$190*1))</f>
        <v>0</v>
      </c>
      <c r="AA597" s="68" cm="1">
        <f t="array" ref="AA597">SUMPRODUCT(('P3'!$M$8:$AV$8=AA$9)*('P3'!$B$11:$B$190=$B597)*('P3'!$M$11:$AV$190*1))</f>
        <v>0</v>
      </c>
      <c r="AB597" s="69" cm="1">
        <f t="array" ref="AB597">SUMPRODUCT(('P3'!$M$8:$AV$8=AB$9)*('P3'!$B$11:$B$190=$B597)*('P3'!$M$11:$AV$190*1))</f>
        <v>0</v>
      </c>
      <c r="AC597" s="67" cm="1">
        <f t="array" ref="AC597">SUMPRODUCT(('P3'!$M$8:$AV$8=AC$9)*('P3'!$B$11:$B$190=$B597)*('P3'!$M$11:$AV$190*1))</f>
        <v>0</v>
      </c>
      <c r="AD597" s="68" cm="1">
        <f t="array" ref="AD597">SUMPRODUCT(('P3'!$M$8:$AV$8=AD$9)*('P3'!$B$11:$B$190=$B597)*('P3'!$M$11:$AV$190*1))</f>
        <v>0</v>
      </c>
      <c r="AE597" s="69" cm="1">
        <f t="array" ref="AE597">SUMPRODUCT(('P3'!$M$8:$AV$8=AE$9)*('P3'!$B$11:$B$190=$B597)*('P3'!$M$11:$AV$190*1))</f>
        <v>0</v>
      </c>
      <c r="AF597" s="67" cm="1">
        <f t="array" ref="AF597">SUMPRODUCT(('P3'!$M$8:$AV$8=AF$9)*('P3'!$B$11:$B$190=$B597)*('P3'!$M$11:$AV$190*1))</f>
        <v>0</v>
      </c>
      <c r="AG597" s="68" cm="1">
        <f t="array" ref="AG597">SUMPRODUCT(('P3'!$M$8:$AV$8=AG$9)*('P3'!$B$11:$B$190=$B597)*('P3'!$M$11:$AV$190*1))</f>
        <v>0</v>
      </c>
      <c r="AH597" s="69" cm="1">
        <f t="array" ref="AH597">SUMPRODUCT(('P3'!$M$8:$AV$8=AH$9)*('P3'!$B$11:$B$190=$B597)*('P3'!$M$11:$AV$190*1))</f>
        <v>0</v>
      </c>
      <c r="AI597" s="67" cm="1">
        <f t="array" ref="AI597">SUMPRODUCT(('P3'!$M$8:$AV$8=AI$9)*('P3'!$B$11:$B$190=$B597)*('P3'!$M$11:$AV$190*1))</f>
        <v>0</v>
      </c>
      <c r="AJ597" s="68" cm="1">
        <f t="array" ref="AJ597">SUMPRODUCT(('P3'!$M$8:$AV$8=AJ$9)*('P3'!$B$11:$B$190=$B597)*('P3'!$M$11:$AV$190*1))</f>
        <v>0</v>
      </c>
      <c r="AK597" s="69" cm="1">
        <f t="array" ref="AK597">SUMPRODUCT(('P3'!$M$8:$AV$8=AK$9)*('P3'!$B$11:$B$190=$B597)*('P3'!$M$11:$AV$190*1))</f>
        <v>0</v>
      </c>
      <c r="AL597" s="67" cm="1">
        <f t="array" ref="AL597">SUMPRODUCT(('P3'!$M$8:$AV$8=AL$9)*('P3'!$B$11:$B$190=$B597)*('P3'!$M$11:$AV$190*1))</f>
        <v>0</v>
      </c>
      <c r="AM597" s="68" cm="1">
        <f t="array" ref="AM597">SUMPRODUCT(('P3'!$M$8:$AV$8=AM$9)*('P3'!$B$11:$B$190=$B597)*('P3'!$M$11:$AV$190*1))</f>
        <v>0</v>
      </c>
      <c r="AN597" s="69" cm="1">
        <f t="array" ref="AN597">SUMPRODUCT(('P3'!$M$8:$AV$8=AN$9)*('P3'!$B$11:$B$190=$B597)*('P3'!$M$11:$AV$190*1))</f>
        <v>0</v>
      </c>
      <c r="AO597" s="67" cm="1">
        <f t="array" ref="AO597">SUMPRODUCT(('P3'!$M$8:$AV$8=AO$9)*('P3'!$B$11:$B$190=$B597)*('P3'!$M$11:$AV$190*1))</f>
        <v>0</v>
      </c>
      <c r="AP597" s="68" cm="1">
        <f t="array" ref="AP597">SUMPRODUCT(('P3'!$M$8:$AV$8=AP$9)*('P3'!$B$11:$B$190=$B597)*('P3'!$M$11:$AV$190*1))</f>
        <v>0</v>
      </c>
      <c r="AQ597" s="69" cm="1">
        <f t="array" ref="AQ597">SUMPRODUCT(('P3'!$M$8:$AV$8=AQ$9)*('P3'!$B$11:$B$190=$B597)*('P3'!$M$11:$AV$190*1))</f>
        <v>0</v>
      </c>
      <c r="AR597" s="67" cm="1">
        <f t="array" ref="AR597">SUMPRODUCT(('P3'!$M$8:$AV$8=AR$9)*('P3'!$B$11:$B$190=$B597)*('P3'!$M$11:$AV$190*1))</f>
        <v>0</v>
      </c>
      <c r="AS597" s="68" cm="1">
        <f t="array" ref="AS597">SUMPRODUCT(('P3'!$M$8:$AV$8=AS$9)*('P3'!$B$11:$B$190=$B597)*('P3'!$M$11:$AV$190*1))</f>
        <v>0</v>
      </c>
      <c r="AT597" s="69" cm="1">
        <f t="array" ref="AT597">SUMPRODUCT(('P3'!$M$8:$AV$8=AT$9)*('P3'!$B$11:$B$190=$B597)*('P3'!$M$11:$AV$190*1))</f>
        <v>0</v>
      </c>
      <c r="AU597" s="67" cm="1">
        <f t="array" ref="AU597">SUMPRODUCT(('P3'!$M$8:$AV$8=AU$9)*('P3'!$B$11:$B$190=$B597)*('P3'!$M$11:$AV$190*1))</f>
        <v>0</v>
      </c>
      <c r="AV597" s="68" cm="1">
        <f t="array" ref="AV597">SUMPRODUCT(('P3'!$M$8:$AV$8=AV$9)*('P3'!$B$11:$B$190=$B597)*('P3'!$M$11:$AV$190*1))</f>
        <v>0</v>
      </c>
      <c r="AW597" s="69" cm="1">
        <f t="array" ref="AW597">SUMPRODUCT(('P3'!$M$8:$AV$8=AW$9)*('P3'!$B$11:$B$190=$B597)*('P3'!$M$11:$AV$190*1))</f>
        <v>0</v>
      </c>
      <c r="AX597" s="67" cm="1">
        <f t="array" ref="AX597">SUMPRODUCT(('P3'!$M$8:$AV$8=AX$9)*('P3'!$B$11:$B$190=$B597)*('P3'!$M$11:$AV$190*1))</f>
        <v>0</v>
      </c>
      <c r="AY597" s="68" cm="1">
        <f t="array" ref="AY597">SUMPRODUCT(('P3'!$M$8:$AV$8=AY$9)*('P3'!$B$11:$B$190=$B597)*('P3'!$M$11:$AV$190*1))</f>
        <v>0</v>
      </c>
      <c r="AZ597" s="69" cm="1">
        <f t="array" ref="AZ597">SUMPRODUCT(('P3'!$M$8:$AV$8=AZ$9)*('P3'!$B$11:$B$190=$B597)*('P3'!$M$11:$AV$190*1))</f>
        <v>0</v>
      </c>
      <c r="BA597" s="26"/>
      <c r="BB597" s="381"/>
      <c r="BC597" s="382"/>
      <c r="BD597" s="26"/>
      <c r="BE597" s="381">
        <f t="shared" si="506"/>
        <v>0</v>
      </c>
      <c r="BF597" s="383">
        <f t="shared" si="507"/>
        <v>0</v>
      </c>
      <c r="BG597" s="26"/>
      <c r="BH597" s="381">
        <f t="shared" si="508"/>
        <v>0</v>
      </c>
      <c r="BI597" s="383">
        <f t="shared" si="509"/>
        <v>0</v>
      </c>
    </row>
    <row r="598" spans="2:61" ht="14.5" collapsed="1" x14ac:dyDescent="0.35">
      <c r="B598" s="26"/>
      <c r="C598" s="148" t="s">
        <v>284</v>
      </c>
      <c r="D598" s="420"/>
      <c r="E598" s="421"/>
      <c r="F598" s="422"/>
      <c r="G598" s="421"/>
      <c r="H598" s="423"/>
      <c r="I598" s="424"/>
      <c r="J598" s="425"/>
      <c r="K598" s="426">
        <f>SUM(K599:K642)</f>
        <v>0</v>
      </c>
      <c r="L598" s="427">
        <f>SUM(L599:L642)</f>
        <v>0</v>
      </c>
      <c r="M598" s="427">
        <f>SUM(M599:M642)</f>
        <v>0</v>
      </c>
      <c r="N598" s="427">
        <f>SUM(N599:N642)</f>
        <v>0</v>
      </c>
      <c r="O598" s="428">
        <f>SUM(O599:O642)</f>
        <v>0</v>
      </c>
      <c r="P598" s="26"/>
      <c r="Q598" s="429">
        <f t="shared" ref="Q598:AZ598" si="512">SUM(Q599:Q642)</f>
        <v>0</v>
      </c>
      <c r="R598" s="430">
        <f t="shared" si="512"/>
        <v>0</v>
      </c>
      <c r="S598" s="431">
        <f t="shared" si="512"/>
        <v>0</v>
      </c>
      <c r="T598" s="429">
        <f t="shared" si="512"/>
        <v>0</v>
      </c>
      <c r="U598" s="430">
        <f t="shared" si="512"/>
        <v>0</v>
      </c>
      <c r="V598" s="431">
        <f t="shared" si="512"/>
        <v>0</v>
      </c>
      <c r="W598" s="429">
        <f t="shared" si="512"/>
        <v>0</v>
      </c>
      <c r="X598" s="430">
        <f t="shared" si="512"/>
        <v>0</v>
      </c>
      <c r="Y598" s="431">
        <f t="shared" si="512"/>
        <v>0</v>
      </c>
      <c r="Z598" s="429">
        <f t="shared" si="512"/>
        <v>0</v>
      </c>
      <c r="AA598" s="430">
        <f t="shared" si="512"/>
        <v>0</v>
      </c>
      <c r="AB598" s="431">
        <f t="shared" si="512"/>
        <v>0</v>
      </c>
      <c r="AC598" s="429">
        <f t="shared" si="512"/>
        <v>0</v>
      </c>
      <c r="AD598" s="430">
        <f t="shared" si="512"/>
        <v>0</v>
      </c>
      <c r="AE598" s="431">
        <f t="shared" si="512"/>
        <v>0</v>
      </c>
      <c r="AF598" s="429">
        <f t="shared" si="512"/>
        <v>0</v>
      </c>
      <c r="AG598" s="430">
        <f t="shared" si="512"/>
        <v>0</v>
      </c>
      <c r="AH598" s="431">
        <f t="shared" si="512"/>
        <v>0</v>
      </c>
      <c r="AI598" s="429">
        <f t="shared" si="512"/>
        <v>0</v>
      </c>
      <c r="AJ598" s="430">
        <f t="shared" si="512"/>
        <v>0</v>
      </c>
      <c r="AK598" s="431">
        <f t="shared" si="512"/>
        <v>0</v>
      </c>
      <c r="AL598" s="429">
        <f t="shared" si="512"/>
        <v>0</v>
      </c>
      <c r="AM598" s="430">
        <f t="shared" si="512"/>
        <v>0</v>
      </c>
      <c r="AN598" s="431">
        <f t="shared" si="512"/>
        <v>0</v>
      </c>
      <c r="AO598" s="429">
        <f t="shared" si="512"/>
        <v>0</v>
      </c>
      <c r="AP598" s="430">
        <f t="shared" si="512"/>
        <v>0</v>
      </c>
      <c r="AQ598" s="431">
        <f t="shared" si="512"/>
        <v>0</v>
      </c>
      <c r="AR598" s="429">
        <f t="shared" si="512"/>
        <v>0</v>
      </c>
      <c r="AS598" s="430">
        <f t="shared" si="512"/>
        <v>0</v>
      </c>
      <c r="AT598" s="431">
        <f t="shared" si="512"/>
        <v>0</v>
      </c>
      <c r="AU598" s="429">
        <f t="shared" si="512"/>
        <v>0</v>
      </c>
      <c r="AV598" s="430">
        <f t="shared" si="512"/>
        <v>0</v>
      </c>
      <c r="AW598" s="431">
        <f t="shared" si="512"/>
        <v>0</v>
      </c>
      <c r="AX598" s="429">
        <f t="shared" si="512"/>
        <v>0</v>
      </c>
      <c r="AY598" s="430">
        <f t="shared" si="512"/>
        <v>0</v>
      </c>
      <c r="AZ598" s="431">
        <f t="shared" si="512"/>
        <v>0</v>
      </c>
      <c r="BA598" s="26"/>
      <c r="BB598" s="432">
        <f>SUM(BB599:BB642)</f>
        <v>0</v>
      </c>
      <c r="BC598" s="433">
        <f>SUM(BC599:BC642)</f>
        <v>0</v>
      </c>
      <c r="BD598" s="26"/>
      <c r="BE598" s="432">
        <f>SUM(BE599:BE642)</f>
        <v>0</v>
      </c>
      <c r="BF598" s="390">
        <f t="shared" ref="BF598" si="513">IFERROR(BE598/O598,0)</f>
        <v>0</v>
      </c>
      <c r="BG598" s="26"/>
      <c r="BH598" s="432">
        <f>SUM(BH599:BH642)</f>
        <v>0</v>
      </c>
      <c r="BI598" s="390">
        <f t="shared" ref="BI598" si="514">IFERROR(BH598/O598,0)</f>
        <v>0</v>
      </c>
    </row>
    <row r="599" spans="2:61" ht="14.5" x14ac:dyDescent="0.35">
      <c r="B599" s="26"/>
      <c r="C599" s="363" t="str">
        <f>B2</f>
        <v>Lead Partner</v>
      </c>
      <c r="D599" s="364"/>
      <c r="E599" s="365"/>
      <c r="F599" s="366"/>
      <c r="G599" s="365"/>
      <c r="H599" s="367"/>
      <c r="I599" s="368"/>
      <c r="J599" s="369"/>
      <c r="K599" s="370"/>
      <c r="L599" s="371"/>
      <c r="M599" s="371"/>
      <c r="N599" s="371"/>
      <c r="O599" s="372"/>
      <c r="P599" s="50"/>
      <c r="Q599" s="370"/>
      <c r="R599" s="371"/>
      <c r="S599" s="373"/>
      <c r="T599" s="370"/>
      <c r="U599" s="371"/>
      <c r="V599" s="373"/>
      <c r="W599" s="370"/>
      <c r="X599" s="371"/>
      <c r="Y599" s="373"/>
      <c r="Z599" s="370"/>
      <c r="AA599" s="371"/>
      <c r="AB599" s="373"/>
      <c r="AC599" s="370"/>
      <c r="AD599" s="371"/>
      <c r="AE599" s="373"/>
      <c r="AF599" s="370"/>
      <c r="AG599" s="371"/>
      <c r="AH599" s="373"/>
      <c r="AI599" s="370"/>
      <c r="AJ599" s="371"/>
      <c r="AK599" s="373"/>
      <c r="AL599" s="370"/>
      <c r="AM599" s="371"/>
      <c r="AN599" s="373"/>
      <c r="AO599" s="370"/>
      <c r="AP599" s="371"/>
      <c r="AQ599" s="373"/>
      <c r="AR599" s="370"/>
      <c r="AS599" s="371"/>
      <c r="AT599" s="373"/>
      <c r="AU599" s="370"/>
      <c r="AV599" s="371"/>
      <c r="AW599" s="373"/>
      <c r="AX599" s="370"/>
      <c r="AY599" s="371"/>
      <c r="AZ599" s="373"/>
      <c r="BA599" s="26"/>
      <c r="BB599" s="375"/>
      <c r="BC599" s="400"/>
      <c r="BD599" s="26"/>
      <c r="BE599" s="375"/>
      <c r="BF599" s="374"/>
      <c r="BG599" s="26"/>
      <c r="BH599" s="375"/>
      <c r="BI599" s="374"/>
    </row>
    <row r="600" spans="2:61" ht="14.5" x14ac:dyDescent="0.35">
      <c r="B600" s="61" t="s">
        <v>285</v>
      </c>
      <c r="C600" s="62">
        <f>IFERROR(VLOOKUP(B600,'Budget Lead'!B:AQ,2,FALSE),0)</f>
        <v>0</v>
      </c>
      <c r="D600" s="376">
        <f>IFERROR(VLOOKUP(B600,'Budget Lead'!B:AQ,3,FALSE),0)</f>
        <v>0</v>
      </c>
      <c r="E600" s="377">
        <f>IFERROR(VLOOKUP($B600,'Budget Lead'!$B:$AQ,4,FALSE),0)</f>
        <v>0</v>
      </c>
      <c r="F600" s="376">
        <f>IFERROR(VLOOKUP($B600,'Budget Lead'!$B:$AQ,5,FALSE),0)</f>
        <v>0</v>
      </c>
      <c r="G600" s="377">
        <f>IFERROR(VLOOKUP($B600,'Budget Lead'!$B:$AQ,6,FALSE),0)</f>
        <v>0</v>
      </c>
      <c r="H600" s="378">
        <f>IFERROR(VLOOKUP($B600,'Budget Lead'!$B:$AQ,7,FALSE),0)</f>
        <v>0</v>
      </c>
      <c r="I600" s="434">
        <f>IFERROR(VLOOKUP($B600,'Budget Lead'!$B:$AQ,8,FALSE),0)</f>
        <v>0</v>
      </c>
      <c r="J600" s="435">
        <f>IFERROR(VLOOKUP($B600,'Budget Lead'!$B:$AQ,9,FALSE),0)</f>
        <v>0</v>
      </c>
      <c r="K600" s="67">
        <f t="shared" ref="K600" si="515">D600*F600*H600*J600</f>
        <v>0</v>
      </c>
      <c r="L600" s="393"/>
      <c r="M600" s="393"/>
      <c r="N600" s="393"/>
      <c r="O600" s="66">
        <f>SUM(K600:N600)</f>
        <v>0</v>
      </c>
      <c r="P600" s="26"/>
      <c r="Q600" s="67" cm="1">
        <f t="array" ref="Q600">SUMPRODUCT(('Budget Lead'!$M$8:$AV$8=Q$9)*('Budget Lead'!$B$11:$B$190=$B600)*('Budget Lead'!$M$11:$AV$190)*1)</f>
        <v>0</v>
      </c>
      <c r="R600" s="68" cm="1">
        <f t="array" ref="R600">SUMPRODUCT(('Budget Lead'!$M$8:$AV$8=R$9)*('Budget Lead'!$B$11:$B$190=$B600)*('Budget Lead'!$M$11:$AV$190)*1)</f>
        <v>0</v>
      </c>
      <c r="S600" s="69" cm="1">
        <f t="array" ref="S600">SUMPRODUCT(('Budget Lead'!$M$8:$AV$8=S$9)*('Budget Lead'!$B$11:$B$190=$B600)*('Budget Lead'!$M$11:$AV$190)*1)</f>
        <v>0</v>
      </c>
      <c r="T600" s="67" cm="1">
        <f t="array" ref="T600">SUMPRODUCT(('Budget Lead'!$M$8:$AV$8=T$9)*('Budget Lead'!$B$11:$B$190=$B600)*('Budget Lead'!$M$11:$AV$190)*1)</f>
        <v>0</v>
      </c>
      <c r="U600" s="68" cm="1">
        <f t="array" ref="U600">SUMPRODUCT(('Budget Lead'!$M$8:$AV$8=U$9)*('Budget Lead'!$B$11:$B$190=$B600)*('Budget Lead'!$M$11:$AV$190)*1)</f>
        <v>0</v>
      </c>
      <c r="V600" s="69" cm="1">
        <f t="array" ref="V600">SUMPRODUCT(('Budget Lead'!$M$8:$AV$8=V$9)*('Budget Lead'!$B$11:$B$190=$B600)*('Budget Lead'!$M$11:$AV$190)*1)</f>
        <v>0</v>
      </c>
      <c r="W600" s="67" cm="1">
        <f t="array" ref="W600">SUMPRODUCT(('Budget Lead'!$M$8:$AV$8=W$9)*('Budget Lead'!$B$11:$B$190=$B600)*('Budget Lead'!$M$11:$AV$190)*1)</f>
        <v>0</v>
      </c>
      <c r="X600" s="68" cm="1">
        <f t="array" ref="X600">SUMPRODUCT(('Budget Lead'!$M$8:$AV$8=X$9)*('Budget Lead'!$B$11:$B$190=$B600)*('Budget Lead'!$M$11:$AV$190)*1)</f>
        <v>0</v>
      </c>
      <c r="Y600" s="69" cm="1">
        <f t="array" ref="Y600">SUMPRODUCT(('Budget Lead'!$M$8:$AV$8=Y$9)*('Budget Lead'!$B$11:$B$190=$B600)*('Budget Lead'!$M$11:$AV$190)*1)</f>
        <v>0</v>
      </c>
      <c r="Z600" s="67" cm="1">
        <f t="array" ref="Z600">SUMPRODUCT(('Budget Lead'!$M$8:$AV$8=Z$9)*('Budget Lead'!$B$11:$B$190=$B600)*('Budget Lead'!$M$11:$AV$190)*1)</f>
        <v>0</v>
      </c>
      <c r="AA600" s="68" cm="1">
        <f t="array" ref="AA600">SUMPRODUCT(('Budget Lead'!$M$8:$AV$8=AA$9)*('Budget Lead'!$B$11:$B$190=$B600)*('Budget Lead'!$M$11:$AV$190)*1)</f>
        <v>0</v>
      </c>
      <c r="AB600" s="69" cm="1">
        <f t="array" ref="AB600">SUMPRODUCT(('Budget Lead'!$M$8:$AV$8=AB$9)*('Budget Lead'!$B$11:$B$190=$B600)*('Budget Lead'!$M$11:$AV$190)*1)</f>
        <v>0</v>
      </c>
      <c r="AC600" s="67" cm="1">
        <f t="array" ref="AC600">SUMPRODUCT(('Budget Lead'!$M$8:$AV$8=AC$9)*('Budget Lead'!$B$11:$B$190=$B600)*('Budget Lead'!$M$11:$AV$190)*1)</f>
        <v>0</v>
      </c>
      <c r="AD600" s="68" cm="1">
        <f t="array" ref="AD600">SUMPRODUCT(('Budget Lead'!$M$8:$AV$8=AD$9)*('Budget Lead'!$B$11:$B$190=$B600)*('Budget Lead'!$M$11:$AV$190)*1)</f>
        <v>0</v>
      </c>
      <c r="AE600" s="69" cm="1">
        <f t="array" ref="AE600">SUMPRODUCT(('Budget Lead'!$M$8:$AV$8=AE$9)*('Budget Lead'!$B$11:$B$190=$B600)*('Budget Lead'!$M$11:$AV$190)*1)</f>
        <v>0</v>
      </c>
      <c r="AF600" s="67" cm="1">
        <f t="array" ref="AF600">SUMPRODUCT(('Budget Lead'!$M$8:$AV$8=AF$9)*('Budget Lead'!$B$11:$B$190=$B600)*('Budget Lead'!$M$11:$AV$190)*1)</f>
        <v>0</v>
      </c>
      <c r="AG600" s="68" cm="1">
        <f t="array" ref="AG600">SUMPRODUCT(('Budget Lead'!$M$8:$AV$8=AG$9)*('Budget Lead'!$B$11:$B$190=$B600)*('Budget Lead'!$M$11:$AV$190)*1)</f>
        <v>0</v>
      </c>
      <c r="AH600" s="69" cm="1">
        <f t="array" ref="AH600">SUMPRODUCT(('Budget Lead'!$M$8:$AV$8=AH$9)*('Budget Lead'!$B$11:$B$190=$B600)*('Budget Lead'!$M$11:$AV$190)*1)</f>
        <v>0</v>
      </c>
      <c r="AI600" s="67" cm="1">
        <f t="array" ref="AI600">SUMPRODUCT(('Budget Lead'!$M$8:$AV$8=AI$9)*('Budget Lead'!$B$11:$B$190=$B600)*('Budget Lead'!$M$11:$AV$190)*1)</f>
        <v>0</v>
      </c>
      <c r="AJ600" s="68" cm="1">
        <f t="array" ref="AJ600">SUMPRODUCT(('Budget Lead'!$M$8:$AV$8=AJ$9)*('Budget Lead'!$B$11:$B$190=$B600)*('Budget Lead'!$M$11:$AV$190)*1)</f>
        <v>0</v>
      </c>
      <c r="AK600" s="69" cm="1">
        <f t="array" ref="AK600">SUMPRODUCT(('Budget Lead'!$M$8:$AV$8=AK$9)*('Budget Lead'!$B$11:$B$190=$B600)*('Budget Lead'!$M$11:$AV$190)*1)</f>
        <v>0</v>
      </c>
      <c r="AL600" s="67" cm="1">
        <f t="array" ref="AL600">SUMPRODUCT(('Budget Lead'!$M$8:$AV$8=AL$9)*('Budget Lead'!$B$11:$B$190=$B600)*('Budget Lead'!$M$11:$AV$190)*1)</f>
        <v>0</v>
      </c>
      <c r="AM600" s="68" cm="1">
        <f t="array" ref="AM600">SUMPRODUCT(('Budget Lead'!$M$8:$AV$8=AM$9)*('Budget Lead'!$B$11:$B$190=$B600)*('Budget Lead'!$M$11:$AV$190)*1)</f>
        <v>0</v>
      </c>
      <c r="AN600" s="69" cm="1">
        <f t="array" ref="AN600">SUMPRODUCT(('Budget Lead'!$M$8:$AV$8=AN$9)*('Budget Lead'!$B$11:$B$190=$B600)*('Budget Lead'!$M$11:$AV$190)*1)</f>
        <v>0</v>
      </c>
      <c r="AO600" s="67" cm="1">
        <f t="array" ref="AO600">SUMPRODUCT(('Budget Lead'!$M$8:$AV$8=AO$9)*('Budget Lead'!$B$11:$B$190=$B600)*('Budget Lead'!$M$11:$AV$190)*1)</f>
        <v>0</v>
      </c>
      <c r="AP600" s="68" cm="1">
        <f t="array" ref="AP600">SUMPRODUCT(('Budget Lead'!$M$8:$AV$8=AP$9)*('Budget Lead'!$B$11:$B$190=$B600)*('Budget Lead'!$M$11:$AV$190)*1)</f>
        <v>0</v>
      </c>
      <c r="AQ600" s="69" cm="1">
        <f t="array" ref="AQ600">SUMPRODUCT(('Budget Lead'!$M$8:$AV$8=AQ$9)*('Budget Lead'!$B$11:$B$190=$B600)*('Budget Lead'!$M$11:$AV$190)*1)</f>
        <v>0</v>
      </c>
      <c r="AR600" s="67" cm="1">
        <f t="array" ref="AR600">SUMPRODUCT(('Budget Lead'!$M$8:$AV$8=AR$9)*('Budget Lead'!$B$11:$B$190=$B600)*('Budget Lead'!$M$11:$AV$190)*1)</f>
        <v>0</v>
      </c>
      <c r="AS600" s="68" cm="1">
        <f t="array" ref="AS600">SUMPRODUCT(('Budget Lead'!$M$8:$AV$8=AS$9)*('Budget Lead'!$B$11:$B$190=$B600)*('Budget Lead'!$M$11:$AV$190)*1)</f>
        <v>0</v>
      </c>
      <c r="AT600" s="69" cm="1">
        <f t="array" ref="AT600">SUMPRODUCT(('Budget Lead'!$M$8:$AV$8=AT$9)*('Budget Lead'!$B$11:$B$190=$B600)*('Budget Lead'!$M$11:$AV$190)*1)</f>
        <v>0</v>
      </c>
      <c r="AU600" s="67" cm="1">
        <f t="array" ref="AU600">SUMPRODUCT(('Budget Lead'!$M$8:$AV$8=AU$9)*('Budget Lead'!$B$11:$B$190=$B600)*('Budget Lead'!$M$11:$AV$190)*1)</f>
        <v>0</v>
      </c>
      <c r="AV600" s="68" cm="1">
        <f t="array" ref="AV600">SUMPRODUCT(('Budget Lead'!$M$8:$AV$8=AV$9)*('Budget Lead'!$B$11:$B$190=$B600)*('Budget Lead'!$M$11:$AV$190)*1)</f>
        <v>0</v>
      </c>
      <c r="AW600" s="69" cm="1">
        <f t="array" ref="AW600">SUMPRODUCT(('Budget Lead'!$M$8:$AV$8=AW$9)*('Budget Lead'!$B$11:$B$190=$B600)*('Budget Lead'!$M$11:$AV$190)*1)</f>
        <v>0</v>
      </c>
      <c r="AX600" s="67" cm="1">
        <f t="array" ref="AX600">SUMPRODUCT(('Budget Lead'!$M$8:$AV$8=AX$9)*('Budget Lead'!$B$11:$B$190=$B600)*('Budget Lead'!$M$11:$AV$190)*1)</f>
        <v>0</v>
      </c>
      <c r="AY600" s="68" cm="1">
        <f t="array" ref="AY600">SUMPRODUCT(('Budget Lead'!$M$8:$AV$8=AY$9)*('Budget Lead'!$B$11:$B$190=$B600)*('Budget Lead'!$M$11:$AV$190)*1)</f>
        <v>0</v>
      </c>
      <c r="AZ600" s="69" cm="1">
        <f t="array" ref="AZ600">SUMPRODUCT(('Budget Lead'!$M$8:$AV$8=AZ$9)*('Budget Lead'!$B$11:$B$190=$B600)*('Budget Lead'!$M$11:$AV$190)*1)</f>
        <v>0</v>
      </c>
      <c r="BA600" s="26"/>
      <c r="BB600" s="381"/>
      <c r="BC600" s="382"/>
      <c r="BD600" s="26"/>
      <c r="BE600" s="381">
        <f t="shared" ref="BE600:BE609" si="516">SUM(Q600:AZ600)</f>
        <v>0</v>
      </c>
      <c r="BF600" s="383">
        <f t="shared" ref="BF600:BF609" si="517">IFERROR(BE600/O600,0)</f>
        <v>0</v>
      </c>
      <c r="BG600" s="26"/>
      <c r="BH600" s="381">
        <f t="shared" ref="BH600:BH609" si="518">BB600+BE600</f>
        <v>0</v>
      </c>
      <c r="BI600" s="383">
        <f t="shared" ref="BI600:BI609" si="519">IFERROR(BH600/O600,0)</f>
        <v>0</v>
      </c>
    </row>
    <row r="601" spans="2:61" ht="14.5" x14ac:dyDescent="0.35">
      <c r="B601" s="61" t="s">
        <v>286</v>
      </c>
      <c r="C601" s="62">
        <f>IFERROR(VLOOKUP(B601,'Budget Lead'!B:AQ,2,FALSE),0)</f>
        <v>0</v>
      </c>
      <c r="D601" s="376">
        <f>IFERROR(VLOOKUP(B601,'Budget Lead'!B:AQ,3,FALSE),0)</f>
        <v>0</v>
      </c>
      <c r="E601" s="377">
        <f>IFERROR(VLOOKUP($B601,'Budget Lead'!$B:$AQ,4,FALSE),0)</f>
        <v>0</v>
      </c>
      <c r="F601" s="376">
        <f>IFERROR(VLOOKUP($B601,'Budget Lead'!$B:$AQ,5,FALSE),0)</f>
        <v>0</v>
      </c>
      <c r="G601" s="377">
        <f>IFERROR(VLOOKUP($B601,'Budget Lead'!$B:$AQ,6,FALSE),0)</f>
        <v>0</v>
      </c>
      <c r="H601" s="378">
        <f>IFERROR(VLOOKUP($B601,'Budget Lead'!$B:$AQ,7,FALSE),0)</f>
        <v>0</v>
      </c>
      <c r="I601" s="434">
        <f>IFERROR(VLOOKUP($B601,'Budget Lead'!$B:$AQ,8,FALSE),0)</f>
        <v>0</v>
      </c>
      <c r="J601" s="435">
        <f>IFERROR(VLOOKUP($B601,'Budget Lead'!$B:$AQ,9,FALSE),0)</f>
        <v>0</v>
      </c>
      <c r="K601" s="67">
        <f t="shared" ref="K601:K609" si="520">D601*F601*H601*J601</f>
        <v>0</v>
      </c>
      <c r="L601" s="393"/>
      <c r="M601" s="393"/>
      <c r="N601" s="393"/>
      <c r="O601" s="66">
        <f t="shared" ref="O601:O609" si="521">SUM(K601:N601)</f>
        <v>0</v>
      </c>
      <c r="P601" s="26"/>
      <c r="Q601" s="67" cm="1">
        <f t="array" ref="Q601">SUMPRODUCT(('Budget Lead'!$M$8:$AV$8=Q$9)*('Budget Lead'!$B$11:$B$190=$B601)*('Budget Lead'!$M$11:$AV$190)*1)</f>
        <v>0</v>
      </c>
      <c r="R601" s="68" cm="1">
        <f t="array" ref="R601">SUMPRODUCT(('Budget Lead'!$M$8:$AV$8=R$9)*('Budget Lead'!$B$11:$B$190=$B601)*('Budget Lead'!$M$11:$AV$190)*1)</f>
        <v>0</v>
      </c>
      <c r="S601" s="69" cm="1">
        <f t="array" ref="S601">SUMPRODUCT(('Budget Lead'!$M$8:$AV$8=S$9)*('Budget Lead'!$B$11:$B$190=$B601)*('Budget Lead'!$M$11:$AV$190)*1)</f>
        <v>0</v>
      </c>
      <c r="T601" s="67" cm="1">
        <f t="array" ref="T601">SUMPRODUCT(('Budget Lead'!$M$8:$AV$8=T$9)*('Budget Lead'!$B$11:$B$190=$B601)*('Budget Lead'!$M$11:$AV$190)*1)</f>
        <v>0</v>
      </c>
      <c r="U601" s="68" cm="1">
        <f t="array" ref="U601">SUMPRODUCT(('Budget Lead'!$M$8:$AV$8=U$9)*('Budget Lead'!$B$11:$B$190=$B601)*('Budget Lead'!$M$11:$AV$190)*1)</f>
        <v>0</v>
      </c>
      <c r="V601" s="69" cm="1">
        <f t="array" ref="V601">SUMPRODUCT(('Budget Lead'!$M$8:$AV$8=V$9)*('Budget Lead'!$B$11:$B$190=$B601)*('Budget Lead'!$M$11:$AV$190)*1)</f>
        <v>0</v>
      </c>
      <c r="W601" s="67" cm="1">
        <f t="array" ref="W601">SUMPRODUCT(('Budget Lead'!$M$8:$AV$8=W$9)*('Budget Lead'!$B$11:$B$190=$B601)*('Budget Lead'!$M$11:$AV$190)*1)</f>
        <v>0</v>
      </c>
      <c r="X601" s="68" cm="1">
        <f t="array" ref="X601">SUMPRODUCT(('Budget Lead'!$M$8:$AV$8=X$9)*('Budget Lead'!$B$11:$B$190=$B601)*('Budget Lead'!$M$11:$AV$190)*1)</f>
        <v>0</v>
      </c>
      <c r="Y601" s="69" cm="1">
        <f t="array" ref="Y601">SUMPRODUCT(('Budget Lead'!$M$8:$AV$8=Y$9)*('Budget Lead'!$B$11:$B$190=$B601)*('Budget Lead'!$M$11:$AV$190)*1)</f>
        <v>0</v>
      </c>
      <c r="Z601" s="67" cm="1">
        <f t="array" ref="Z601">SUMPRODUCT(('Budget Lead'!$M$8:$AV$8=Z$9)*('Budget Lead'!$B$11:$B$190=$B601)*('Budget Lead'!$M$11:$AV$190)*1)</f>
        <v>0</v>
      </c>
      <c r="AA601" s="68" cm="1">
        <f t="array" ref="AA601">SUMPRODUCT(('Budget Lead'!$M$8:$AV$8=AA$9)*('Budget Lead'!$B$11:$B$190=$B601)*('Budget Lead'!$M$11:$AV$190)*1)</f>
        <v>0</v>
      </c>
      <c r="AB601" s="69" cm="1">
        <f t="array" ref="AB601">SUMPRODUCT(('Budget Lead'!$M$8:$AV$8=AB$9)*('Budget Lead'!$B$11:$B$190=$B601)*('Budget Lead'!$M$11:$AV$190)*1)</f>
        <v>0</v>
      </c>
      <c r="AC601" s="67" cm="1">
        <f t="array" ref="AC601">SUMPRODUCT(('Budget Lead'!$M$8:$AV$8=AC$9)*('Budget Lead'!$B$11:$B$190=$B601)*('Budget Lead'!$M$11:$AV$190)*1)</f>
        <v>0</v>
      </c>
      <c r="AD601" s="68" cm="1">
        <f t="array" ref="AD601">SUMPRODUCT(('Budget Lead'!$M$8:$AV$8=AD$9)*('Budget Lead'!$B$11:$B$190=$B601)*('Budget Lead'!$M$11:$AV$190)*1)</f>
        <v>0</v>
      </c>
      <c r="AE601" s="69" cm="1">
        <f t="array" ref="AE601">SUMPRODUCT(('Budget Lead'!$M$8:$AV$8=AE$9)*('Budget Lead'!$B$11:$B$190=$B601)*('Budget Lead'!$M$11:$AV$190)*1)</f>
        <v>0</v>
      </c>
      <c r="AF601" s="67" cm="1">
        <f t="array" ref="AF601">SUMPRODUCT(('Budget Lead'!$M$8:$AV$8=AF$9)*('Budget Lead'!$B$11:$B$190=$B601)*('Budget Lead'!$M$11:$AV$190)*1)</f>
        <v>0</v>
      </c>
      <c r="AG601" s="68" cm="1">
        <f t="array" ref="AG601">SUMPRODUCT(('Budget Lead'!$M$8:$AV$8=AG$9)*('Budget Lead'!$B$11:$B$190=$B601)*('Budget Lead'!$M$11:$AV$190)*1)</f>
        <v>0</v>
      </c>
      <c r="AH601" s="69" cm="1">
        <f t="array" ref="AH601">SUMPRODUCT(('Budget Lead'!$M$8:$AV$8=AH$9)*('Budget Lead'!$B$11:$B$190=$B601)*('Budget Lead'!$M$11:$AV$190)*1)</f>
        <v>0</v>
      </c>
      <c r="AI601" s="67" cm="1">
        <f t="array" ref="AI601">SUMPRODUCT(('Budget Lead'!$M$8:$AV$8=AI$9)*('Budget Lead'!$B$11:$B$190=$B601)*('Budget Lead'!$M$11:$AV$190)*1)</f>
        <v>0</v>
      </c>
      <c r="AJ601" s="68" cm="1">
        <f t="array" ref="AJ601">SUMPRODUCT(('Budget Lead'!$M$8:$AV$8=AJ$9)*('Budget Lead'!$B$11:$B$190=$B601)*('Budget Lead'!$M$11:$AV$190)*1)</f>
        <v>0</v>
      </c>
      <c r="AK601" s="69" cm="1">
        <f t="array" ref="AK601">SUMPRODUCT(('Budget Lead'!$M$8:$AV$8=AK$9)*('Budget Lead'!$B$11:$B$190=$B601)*('Budget Lead'!$M$11:$AV$190)*1)</f>
        <v>0</v>
      </c>
      <c r="AL601" s="67" cm="1">
        <f t="array" ref="AL601">SUMPRODUCT(('Budget Lead'!$M$8:$AV$8=AL$9)*('Budget Lead'!$B$11:$B$190=$B601)*('Budget Lead'!$M$11:$AV$190)*1)</f>
        <v>0</v>
      </c>
      <c r="AM601" s="68" cm="1">
        <f t="array" ref="AM601">SUMPRODUCT(('Budget Lead'!$M$8:$AV$8=AM$9)*('Budget Lead'!$B$11:$B$190=$B601)*('Budget Lead'!$M$11:$AV$190)*1)</f>
        <v>0</v>
      </c>
      <c r="AN601" s="69" cm="1">
        <f t="array" ref="AN601">SUMPRODUCT(('Budget Lead'!$M$8:$AV$8=AN$9)*('Budget Lead'!$B$11:$B$190=$B601)*('Budget Lead'!$M$11:$AV$190)*1)</f>
        <v>0</v>
      </c>
      <c r="AO601" s="67" cm="1">
        <f t="array" ref="AO601">SUMPRODUCT(('Budget Lead'!$M$8:$AV$8=AO$9)*('Budget Lead'!$B$11:$B$190=$B601)*('Budget Lead'!$M$11:$AV$190)*1)</f>
        <v>0</v>
      </c>
      <c r="AP601" s="68" cm="1">
        <f t="array" ref="AP601">SUMPRODUCT(('Budget Lead'!$M$8:$AV$8=AP$9)*('Budget Lead'!$B$11:$B$190=$B601)*('Budget Lead'!$M$11:$AV$190)*1)</f>
        <v>0</v>
      </c>
      <c r="AQ601" s="69" cm="1">
        <f t="array" ref="AQ601">SUMPRODUCT(('Budget Lead'!$M$8:$AV$8=AQ$9)*('Budget Lead'!$B$11:$B$190=$B601)*('Budget Lead'!$M$11:$AV$190)*1)</f>
        <v>0</v>
      </c>
      <c r="AR601" s="67" cm="1">
        <f t="array" ref="AR601">SUMPRODUCT(('Budget Lead'!$M$8:$AV$8=AR$9)*('Budget Lead'!$B$11:$B$190=$B601)*('Budget Lead'!$M$11:$AV$190)*1)</f>
        <v>0</v>
      </c>
      <c r="AS601" s="68" cm="1">
        <f t="array" ref="AS601">SUMPRODUCT(('Budget Lead'!$M$8:$AV$8=AS$9)*('Budget Lead'!$B$11:$B$190=$B601)*('Budget Lead'!$M$11:$AV$190)*1)</f>
        <v>0</v>
      </c>
      <c r="AT601" s="69" cm="1">
        <f t="array" ref="AT601">SUMPRODUCT(('Budget Lead'!$M$8:$AV$8=AT$9)*('Budget Lead'!$B$11:$B$190=$B601)*('Budget Lead'!$M$11:$AV$190)*1)</f>
        <v>0</v>
      </c>
      <c r="AU601" s="67" cm="1">
        <f t="array" ref="AU601">SUMPRODUCT(('Budget Lead'!$M$8:$AV$8=AU$9)*('Budget Lead'!$B$11:$B$190=$B601)*('Budget Lead'!$M$11:$AV$190)*1)</f>
        <v>0</v>
      </c>
      <c r="AV601" s="68" cm="1">
        <f t="array" ref="AV601">SUMPRODUCT(('Budget Lead'!$M$8:$AV$8=AV$9)*('Budget Lead'!$B$11:$B$190=$B601)*('Budget Lead'!$M$11:$AV$190)*1)</f>
        <v>0</v>
      </c>
      <c r="AW601" s="69" cm="1">
        <f t="array" ref="AW601">SUMPRODUCT(('Budget Lead'!$M$8:$AV$8=AW$9)*('Budget Lead'!$B$11:$B$190=$B601)*('Budget Lead'!$M$11:$AV$190)*1)</f>
        <v>0</v>
      </c>
      <c r="AX601" s="67" cm="1">
        <f t="array" ref="AX601">SUMPRODUCT(('Budget Lead'!$M$8:$AV$8=AX$9)*('Budget Lead'!$B$11:$B$190=$B601)*('Budget Lead'!$M$11:$AV$190)*1)</f>
        <v>0</v>
      </c>
      <c r="AY601" s="68" cm="1">
        <f t="array" ref="AY601">SUMPRODUCT(('Budget Lead'!$M$8:$AV$8=AY$9)*('Budget Lead'!$B$11:$B$190=$B601)*('Budget Lead'!$M$11:$AV$190)*1)</f>
        <v>0</v>
      </c>
      <c r="AZ601" s="69" cm="1">
        <f t="array" ref="AZ601">SUMPRODUCT(('Budget Lead'!$M$8:$AV$8=AZ$9)*('Budget Lead'!$B$11:$B$190=$B601)*('Budget Lead'!$M$11:$AV$190)*1)</f>
        <v>0</v>
      </c>
      <c r="BA601" s="26"/>
      <c r="BB601" s="381"/>
      <c r="BC601" s="382"/>
      <c r="BD601" s="26"/>
      <c r="BE601" s="381">
        <f t="shared" si="516"/>
        <v>0</v>
      </c>
      <c r="BF601" s="383">
        <f t="shared" si="517"/>
        <v>0</v>
      </c>
      <c r="BG601" s="26"/>
      <c r="BH601" s="381">
        <f t="shared" si="518"/>
        <v>0</v>
      </c>
      <c r="BI601" s="383">
        <f t="shared" si="519"/>
        <v>0</v>
      </c>
    </row>
    <row r="602" spans="2:61" ht="14.5" hidden="1" customHeight="1" outlineLevel="1" x14ac:dyDescent="0.35">
      <c r="B602" s="61" t="s">
        <v>287</v>
      </c>
      <c r="C602" s="62">
        <f>IFERROR(VLOOKUP(B602,'Budget Lead'!B:AQ,2,FALSE),0)</f>
        <v>0</v>
      </c>
      <c r="D602" s="376">
        <f>IFERROR(VLOOKUP(B602,'Budget Lead'!B:AQ,3,FALSE),0)</f>
        <v>0</v>
      </c>
      <c r="E602" s="377">
        <f>IFERROR(VLOOKUP($B602,'Budget Lead'!$B:$AQ,4,FALSE),0)</f>
        <v>0</v>
      </c>
      <c r="F602" s="376">
        <f>IFERROR(VLOOKUP($B602,'Budget Lead'!$B:$AQ,5,FALSE),0)</f>
        <v>0</v>
      </c>
      <c r="G602" s="377">
        <f>IFERROR(VLOOKUP($B602,'Budget Lead'!$B:$AQ,6,FALSE),0)</f>
        <v>0</v>
      </c>
      <c r="H602" s="378">
        <f>IFERROR(VLOOKUP($B602,'Budget Lead'!$B:$AQ,7,FALSE),0)</f>
        <v>0</v>
      </c>
      <c r="I602" s="434">
        <f>IFERROR(VLOOKUP($B602,'Budget Lead'!$B:$AQ,8,FALSE),0)</f>
        <v>0</v>
      </c>
      <c r="J602" s="435">
        <f>IFERROR(VLOOKUP($B602,'Budget Lead'!$B:$AQ,9,FALSE),0)</f>
        <v>0</v>
      </c>
      <c r="K602" s="67">
        <f t="shared" si="520"/>
        <v>0</v>
      </c>
      <c r="L602" s="393"/>
      <c r="M602" s="393"/>
      <c r="N602" s="393"/>
      <c r="O602" s="66">
        <f t="shared" si="521"/>
        <v>0</v>
      </c>
      <c r="P602" s="26"/>
      <c r="Q602" s="67" cm="1">
        <f t="array" ref="Q602">SUMPRODUCT(('Budget Lead'!$M$8:$AV$8=Q$9)*('Budget Lead'!$B$11:$B$190=$B602)*('Budget Lead'!$M$11:$AV$190)*1)</f>
        <v>0</v>
      </c>
      <c r="R602" s="68" cm="1">
        <f t="array" ref="R602">SUMPRODUCT(('Budget Lead'!$M$8:$AV$8=R$9)*('Budget Lead'!$B$11:$B$190=$B602)*('Budget Lead'!$M$11:$AV$190)*1)</f>
        <v>0</v>
      </c>
      <c r="S602" s="69" cm="1">
        <f t="array" ref="S602">SUMPRODUCT(('Budget Lead'!$M$8:$AV$8=S$9)*('Budget Lead'!$B$11:$B$190=$B602)*('Budget Lead'!$M$11:$AV$190)*1)</f>
        <v>0</v>
      </c>
      <c r="T602" s="67" cm="1">
        <f t="array" ref="T602">SUMPRODUCT(('Budget Lead'!$M$8:$AV$8=T$9)*('Budget Lead'!$B$11:$B$190=$B602)*('Budget Lead'!$M$11:$AV$190)*1)</f>
        <v>0</v>
      </c>
      <c r="U602" s="68" cm="1">
        <f t="array" ref="U602">SUMPRODUCT(('Budget Lead'!$M$8:$AV$8=U$9)*('Budget Lead'!$B$11:$B$190=$B602)*('Budget Lead'!$M$11:$AV$190)*1)</f>
        <v>0</v>
      </c>
      <c r="V602" s="69" cm="1">
        <f t="array" ref="V602">SUMPRODUCT(('Budget Lead'!$M$8:$AV$8=V$9)*('Budget Lead'!$B$11:$B$190=$B602)*('Budget Lead'!$M$11:$AV$190)*1)</f>
        <v>0</v>
      </c>
      <c r="W602" s="67" cm="1">
        <f t="array" ref="W602">SUMPRODUCT(('Budget Lead'!$M$8:$AV$8=W$9)*('Budget Lead'!$B$11:$B$190=$B602)*('Budget Lead'!$M$11:$AV$190)*1)</f>
        <v>0</v>
      </c>
      <c r="X602" s="68" cm="1">
        <f t="array" ref="X602">SUMPRODUCT(('Budget Lead'!$M$8:$AV$8=X$9)*('Budget Lead'!$B$11:$B$190=$B602)*('Budget Lead'!$M$11:$AV$190)*1)</f>
        <v>0</v>
      </c>
      <c r="Y602" s="69" cm="1">
        <f t="array" ref="Y602">SUMPRODUCT(('Budget Lead'!$M$8:$AV$8=Y$9)*('Budget Lead'!$B$11:$B$190=$B602)*('Budget Lead'!$M$11:$AV$190)*1)</f>
        <v>0</v>
      </c>
      <c r="Z602" s="67" cm="1">
        <f t="array" ref="Z602">SUMPRODUCT(('Budget Lead'!$M$8:$AV$8=Z$9)*('Budget Lead'!$B$11:$B$190=$B602)*('Budget Lead'!$M$11:$AV$190)*1)</f>
        <v>0</v>
      </c>
      <c r="AA602" s="68" cm="1">
        <f t="array" ref="AA602">SUMPRODUCT(('Budget Lead'!$M$8:$AV$8=AA$9)*('Budget Lead'!$B$11:$B$190=$B602)*('Budget Lead'!$M$11:$AV$190)*1)</f>
        <v>0</v>
      </c>
      <c r="AB602" s="69" cm="1">
        <f t="array" ref="AB602">SUMPRODUCT(('Budget Lead'!$M$8:$AV$8=AB$9)*('Budget Lead'!$B$11:$B$190=$B602)*('Budget Lead'!$M$11:$AV$190)*1)</f>
        <v>0</v>
      </c>
      <c r="AC602" s="67" cm="1">
        <f t="array" ref="AC602">SUMPRODUCT(('Budget Lead'!$M$8:$AV$8=AC$9)*('Budget Lead'!$B$11:$B$190=$B602)*('Budget Lead'!$M$11:$AV$190)*1)</f>
        <v>0</v>
      </c>
      <c r="AD602" s="68" cm="1">
        <f t="array" ref="AD602">SUMPRODUCT(('Budget Lead'!$M$8:$AV$8=AD$9)*('Budget Lead'!$B$11:$B$190=$B602)*('Budget Lead'!$M$11:$AV$190)*1)</f>
        <v>0</v>
      </c>
      <c r="AE602" s="69" cm="1">
        <f t="array" ref="AE602">SUMPRODUCT(('Budget Lead'!$M$8:$AV$8=AE$9)*('Budget Lead'!$B$11:$B$190=$B602)*('Budget Lead'!$M$11:$AV$190)*1)</f>
        <v>0</v>
      </c>
      <c r="AF602" s="67" cm="1">
        <f t="array" ref="AF602">SUMPRODUCT(('Budget Lead'!$M$8:$AV$8=AF$9)*('Budget Lead'!$B$11:$B$190=$B602)*('Budget Lead'!$M$11:$AV$190)*1)</f>
        <v>0</v>
      </c>
      <c r="AG602" s="68" cm="1">
        <f t="array" ref="AG602">SUMPRODUCT(('Budget Lead'!$M$8:$AV$8=AG$9)*('Budget Lead'!$B$11:$B$190=$B602)*('Budget Lead'!$M$11:$AV$190)*1)</f>
        <v>0</v>
      </c>
      <c r="AH602" s="69" cm="1">
        <f t="array" ref="AH602">SUMPRODUCT(('Budget Lead'!$M$8:$AV$8=AH$9)*('Budget Lead'!$B$11:$B$190=$B602)*('Budget Lead'!$M$11:$AV$190)*1)</f>
        <v>0</v>
      </c>
      <c r="AI602" s="67" cm="1">
        <f t="array" ref="AI602">SUMPRODUCT(('Budget Lead'!$M$8:$AV$8=AI$9)*('Budget Lead'!$B$11:$B$190=$B602)*('Budget Lead'!$M$11:$AV$190)*1)</f>
        <v>0</v>
      </c>
      <c r="AJ602" s="68" cm="1">
        <f t="array" ref="AJ602">SUMPRODUCT(('Budget Lead'!$M$8:$AV$8=AJ$9)*('Budget Lead'!$B$11:$B$190=$B602)*('Budget Lead'!$M$11:$AV$190)*1)</f>
        <v>0</v>
      </c>
      <c r="AK602" s="69" cm="1">
        <f t="array" ref="AK602">SUMPRODUCT(('Budget Lead'!$M$8:$AV$8=AK$9)*('Budget Lead'!$B$11:$B$190=$B602)*('Budget Lead'!$M$11:$AV$190)*1)</f>
        <v>0</v>
      </c>
      <c r="AL602" s="67" cm="1">
        <f t="array" ref="AL602">SUMPRODUCT(('Budget Lead'!$M$8:$AV$8=AL$9)*('Budget Lead'!$B$11:$B$190=$B602)*('Budget Lead'!$M$11:$AV$190)*1)</f>
        <v>0</v>
      </c>
      <c r="AM602" s="68" cm="1">
        <f t="array" ref="AM602">SUMPRODUCT(('Budget Lead'!$M$8:$AV$8=AM$9)*('Budget Lead'!$B$11:$B$190=$B602)*('Budget Lead'!$M$11:$AV$190)*1)</f>
        <v>0</v>
      </c>
      <c r="AN602" s="69" cm="1">
        <f t="array" ref="AN602">SUMPRODUCT(('Budget Lead'!$M$8:$AV$8=AN$9)*('Budget Lead'!$B$11:$B$190=$B602)*('Budget Lead'!$M$11:$AV$190)*1)</f>
        <v>0</v>
      </c>
      <c r="AO602" s="67" cm="1">
        <f t="array" ref="AO602">SUMPRODUCT(('Budget Lead'!$M$8:$AV$8=AO$9)*('Budget Lead'!$B$11:$B$190=$B602)*('Budget Lead'!$M$11:$AV$190)*1)</f>
        <v>0</v>
      </c>
      <c r="AP602" s="68" cm="1">
        <f t="array" ref="AP602">SUMPRODUCT(('Budget Lead'!$M$8:$AV$8=AP$9)*('Budget Lead'!$B$11:$B$190=$B602)*('Budget Lead'!$M$11:$AV$190)*1)</f>
        <v>0</v>
      </c>
      <c r="AQ602" s="69" cm="1">
        <f t="array" ref="AQ602">SUMPRODUCT(('Budget Lead'!$M$8:$AV$8=AQ$9)*('Budget Lead'!$B$11:$B$190=$B602)*('Budget Lead'!$M$11:$AV$190)*1)</f>
        <v>0</v>
      </c>
      <c r="AR602" s="67" cm="1">
        <f t="array" ref="AR602">SUMPRODUCT(('Budget Lead'!$M$8:$AV$8=AR$9)*('Budget Lead'!$B$11:$B$190=$B602)*('Budget Lead'!$M$11:$AV$190)*1)</f>
        <v>0</v>
      </c>
      <c r="AS602" s="68" cm="1">
        <f t="array" ref="AS602">SUMPRODUCT(('Budget Lead'!$M$8:$AV$8=AS$9)*('Budget Lead'!$B$11:$B$190=$B602)*('Budget Lead'!$M$11:$AV$190)*1)</f>
        <v>0</v>
      </c>
      <c r="AT602" s="69" cm="1">
        <f t="array" ref="AT602">SUMPRODUCT(('Budget Lead'!$M$8:$AV$8=AT$9)*('Budget Lead'!$B$11:$B$190=$B602)*('Budget Lead'!$M$11:$AV$190)*1)</f>
        <v>0</v>
      </c>
      <c r="AU602" s="67" cm="1">
        <f t="array" ref="AU602">SUMPRODUCT(('Budget Lead'!$M$8:$AV$8=AU$9)*('Budget Lead'!$B$11:$B$190=$B602)*('Budget Lead'!$M$11:$AV$190)*1)</f>
        <v>0</v>
      </c>
      <c r="AV602" s="68" cm="1">
        <f t="array" ref="AV602">SUMPRODUCT(('Budget Lead'!$M$8:$AV$8=AV$9)*('Budget Lead'!$B$11:$B$190=$B602)*('Budget Lead'!$M$11:$AV$190)*1)</f>
        <v>0</v>
      </c>
      <c r="AW602" s="69" cm="1">
        <f t="array" ref="AW602">SUMPRODUCT(('Budget Lead'!$M$8:$AV$8=AW$9)*('Budget Lead'!$B$11:$B$190=$B602)*('Budget Lead'!$M$11:$AV$190)*1)</f>
        <v>0</v>
      </c>
      <c r="AX602" s="67" cm="1">
        <f t="array" ref="AX602">SUMPRODUCT(('Budget Lead'!$M$8:$AV$8=AX$9)*('Budget Lead'!$B$11:$B$190=$B602)*('Budget Lead'!$M$11:$AV$190)*1)</f>
        <v>0</v>
      </c>
      <c r="AY602" s="68" cm="1">
        <f t="array" ref="AY602">SUMPRODUCT(('Budget Lead'!$M$8:$AV$8=AY$9)*('Budget Lead'!$B$11:$B$190=$B602)*('Budget Lead'!$M$11:$AV$190)*1)</f>
        <v>0</v>
      </c>
      <c r="AZ602" s="69" cm="1">
        <f t="array" ref="AZ602">SUMPRODUCT(('Budget Lead'!$M$8:$AV$8=AZ$9)*('Budget Lead'!$B$11:$B$190=$B602)*('Budget Lead'!$M$11:$AV$190)*1)</f>
        <v>0</v>
      </c>
      <c r="BA602" s="26"/>
      <c r="BB602" s="381"/>
      <c r="BC602" s="382"/>
      <c r="BD602" s="26"/>
      <c r="BE602" s="381">
        <f t="shared" si="516"/>
        <v>0</v>
      </c>
      <c r="BF602" s="383">
        <f t="shared" si="517"/>
        <v>0</v>
      </c>
      <c r="BG602" s="26"/>
      <c r="BH602" s="381">
        <f t="shared" si="518"/>
        <v>0</v>
      </c>
      <c r="BI602" s="383">
        <f t="shared" si="519"/>
        <v>0</v>
      </c>
    </row>
    <row r="603" spans="2:61" ht="14.5" hidden="1" customHeight="1" outlineLevel="1" x14ac:dyDescent="0.35">
      <c r="B603" s="61" t="s">
        <v>288</v>
      </c>
      <c r="C603" s="62">
        <f>IFERROR(VLOOKUP(B603,'Budget Lead'!B:AQ,2,FALSE),0)</f>
        <v>0</v>
      </c>
      <c r="D603" s="376">
        <f>IFERROR(VLOOKUP(B603,'Budget Lead'!B:AQ,3,FALSE),0)</f>
        <v>0</v>
      </c>
      <c r="E603" s="377">
        <f>IFERROR(VLOOKUP($B603,'Budget Lead'!$B:$AQ,4,FALSE),0)</f>
        <v>0</v>
      </c>
      <c r="F603" s="376">
        <f>IFERROR(VLOOKUP($B603,'Budget Lead'!$B:$AQ,5,FALSE),0)</f>
        <v>0</v>
      </c>
      <c r="G603" s="377">
        <f>IFERROR(VLOOKUP($B603,'Budget Lead'!$B:$AQ,6,FALSE),0)</f>
        <v>0</v>
      </c>
      <c r="H603" s="378">
        <f>IFERROR(VLOOKUP($B603,'Budget Lead'!$B:$AQ,7,FALSE),0)</f>
        <v>0</v>
      </c>
      <c r="I603" s="434">
        <f>IFERROR(VLOOKUP($B603,'Budget Lead'!$B:$AQ,8,FALSE),0)</f>
        <v>0</v>
      </c>
      <c r="J603" s="435">
        <f>IFERROR(VLOOKUP($B603,'Budget Lead'!$B:$AQ,9,FALSE),0)</f>
        <v>0</v>
      </c>
      <c r="K603" s="67">
        <f t="shared" si="520"/>
        <v>0</v>
      </c>
      <c r="L603" s="393"/>
      <c r="M603" s="393"/>
      <c r="N603" s="393"/>
      <c r="O603" s="66">
        <f t="shared" si="521"/>
        <v>0</v>
      </c>
      <c r="P603" s="26"/>
      <c r="Q603" s="67" cm="1">
        <f t="array" ref="Q603">SUMPRODUCT(('Budget Lead'!$M$8:$AV$8=Q$9)*('Budget Lead'!$B$11:$B$190=$B603)*('Budget Lead'!$M$11:$AV$190)*1)</f>
        <v>0</v>
      </c>
      <c r="R603" s="68" cm="1">
        <f t="array" ref="R603">SUMPRODUCT(('Budget Lead'!$M$8:$AV$8=R$9)*('Budget Lead'!$B$11:$B$190=$B603)*('Budget Lead'!$M$11:$AV$190)*1)</f>
        <v>0</v>
      </c>
      <c r="S603" s="69" cm="1">
        <f t="array" ref="S603">SUMPRODUCT(('Budget Lead'!$M$8:$AV$8=S$9)*('Budget Lead'!$B$11:$B$190=$B603)*('Budget Lead'!$M$11:$AV$190)*1)</f>
        <v>0</v>
      </c>
      <c r="T603" s="67" cm="1">
        <f t="array" ref="T603">SUMPRODUCT(('Budget Lead'!$M$8:$AV$8=T$9)*('Budget Lead'!$B$11:$B$190=$B603)*('Budget Lead'!$M$11:$AV$190)*1)</f>
        <v>0</v>
      </c>
      <c r="U603" s="68" cm="1">
        <f t="array" ref="U603">SUMPRODUCT(('Budget Lead'!$M$8:$AV$8=U$9)*('Budget Lead'!$B$11:$B$190=$B603)*('Budget Lead'!$M$11:$AV$190)*1)</f>
        <v>0</v>
      </c>
      <c r="V603" s="69" cm="1">
        <f t="array" ref="V603">SUMPRODUCT(('Budget Lead'!$M$8:$AV$8=V$9)*('Budget Lead'!$B$11:$B$190=$B603)*('Budget Lead'!$M$11:$AV$190)*1)</f>
        <v>0</v>
      </c>
      <c r="W603" s="67" cm="1">
        <f t="array" ref="W603">SUMPRODUCT(('Budget Lead'!$M$8:$AV$8=W$9)*('Budget Lead'!$B$11:$B$190=$B603)*('Budget Lead'!$M$11:$AV$190)*1)</f>
        <v>0</v>
      </c>
      <c r="X603" s="68" cm="1">
        <f t="array" ref="X603">SUMPRODUCT(('Budget Lead'!$M$8:$AV$8=X$9)*('Budget Lead'!$B$11:$B$190=$B603)*('Budget Lead'!$M$11:$AV$190)*1)</f>
        <v>0</v>
      </c>
      <c r="Y603" s="69" cm="1">
        <f t="array" ref="Y603">SUMPRODUCT(('Budget Lead'!$M$8:$AV$8=Y$9)*('Budget Lead'!$B$11:$B$190=$B603)*('Budget Lead'!$M$11:$AV$190)*1)</f>
        <v>0</v>
      </c>
      <c r="Z603" s="67" cm="1">
        <f t="array" ref="Z603">SUMPRODUCT(('Budget Lead'!$M$8:$AV$8=Z$9)*('Budget Lead'!$B$11:$B$190=$B603)*('Budget Lead'!$M$11:$AV$190)*1)</f>
        <v>0</v>
      </c>
      <c r="AA603" s="68" cm="1">
        <f t="array" ref="AA603">SUMPRODUCT(('Budget Lead'!$M$8:$AV$8=AA$9)*('Budget Lead'!$B$11:$B$190=$B603)*('Budget Lead'!$M$11:$AV$190)*1)</f>
        <v>0</v>
      </c>
      <c r="AB603" s="69" cm="1">
        <f t="array" ref="AB603">SUMPRODUCT(('Budget Lead'!$M$8:$AV$8=AB$9)*('Budget Lead'!$B$11:$B$190=$B603)*('Budget Lead'!$M$11:$AV$190)*1)</f>
        <v>0</v>
      </c>
      <c r="AC603" s="67" cm="1">
        <f t="array" ref="AC603">SUMPRODUCT(('Budget Lead'!$M$8:$AV$8=AC$9)*('Budget Lead'!$B$11:$B$190=$B603)*('Budget Lead'!$M$11:$AV$190)*1)</f>
        <v>0</v>
      </c>
      <c r="AD603" s="68" cm="1">
        <f t="array" ref="AD603">SUMPRODUCT(('Budget Lead'!$M$8:$AV$8=AD$9)*('Budget Lead'!$B$11:$B$190=$B603)*('Budget Lead'!$M$11:$AV$190)*1)</f>
        <v>0</v>
      </c>
      <c r="AE603" s="69" cm="1">
        <f t="array" ref="AE603">SUMPRODUCT(('Budget Lead'!$M$8:$AV$8=AE$9)*('Budget Lead'!$B$11:$B$190=$B603)*('Budget Lead'!$M$11:$AV$190)*1)</f>
        <v>0</v>
      </c>
      <c r="AF603" s="67" cm="1">
        <f t="array" ref="AF603">SUMPRODUCT(('Budget Lead'!$M$8:$AV$8=AF$9)*('Budget Lead'!$B$11:$B$190=$B603)*('Budget Lead'!$M$11:$AV$190)*1)</f>
        <v>0</v>
      </c>
      <c r="AG603" s="68" cm="1">
        <f t="array" ref="AG603">SUMPRODUCT(('Budget Lead'!$M$8:$AV$8=AG$9)*('Budget Lead'!$B$11:$B$190=$B603)*('Budget Lead'!$M$11:$AV$190)*1)</f>
        <v>0</v>
      </c>
      <c r="AH603" s="69" cm="1">
        <f t="array" ref="AH603">SUMPRODUCT(('Budget Lead'!$M$8:$AV$8=AH$9)*('Budget Lead'!$B$11:$B$190=$B603)*('Budget Lead'!$M$11:$AV$190)*1)</f>
        <v>0</v>
      </c>
      <c r="AI603" s="67" cm="1">
        <f t="array" ref="AI603">SUMPRODUCT(('Budget Lead'!$M$8:$AV$8=AI$9)*('Budget Lead'!$B$11:$B$190=$B603)*('Budget Lead'!$M$11:$AV$190)*1)</f>
        <v>0</v>
      </c>
      <c r="AJ603" s="68" cm="1">
        <f t="array" ref="AJ603">SUMPRODUCT(('Budget Lead'!$M$8:$AV$8=AJ$9)*('Budget Lead'!$B$11:$B$190=$B603)*('Budget Lead'!$M$11:$AV$190)*1)</f>
        <v>0</v>
      </c>
      <c r="AK603" s="69" cm="1">
        <f t="array" ref="AK603">SUMPRODUCT(('Budget Lead'!$M$8:$AV$8=AK$9)*('Budget Lead'!$B$11:$B$190=$B603)*('Budget Lead'!$M$11:$AV$190)*1)</f>
        <v>0</v>
      </c>
      <c r="AL603" s="67" cm="1">
        <f t="array" ref="AL603">SUMPRODUCT(('Budget Lead'!$M$8:$AV$8=AL$9)*('Budget Lead'!$B$11:$B$190=$B603)*('Budget Lead'!$M$11:$AV$190)*1)</f>
        <v>0</v>
      </c>
      <c r="AM603" s="68" cm="1">
        <f t="array" ref="AM603">SUMPRODUCT(('Budget Lead'!$M$8:$AV$8=AM$9)*('Budget Lead'!$B$11:$B$190=$B603)*('Budget Lead'!$M$11:$AV$190)*1)</f>
        <v>0</v>
      </c>
      <c r="AN603" s="69" cm="1">
        <f t="array" ref="AN603">SUMPRODUCT(('Budget Lead'!$M$8:$AV$8=AN$9)*('Budget Lead'!$B$11:$B$190=$B603)*('Budget Lead'!$M$11:$AV$190)*1)</f>
        <v>0</v>
      </c>
      <c r="AO603" s="67" cm="1">
        <f t="array" ref="AO603">SUMPRODUCT(('Budget Lead'!$M$8:$AV$8=AO$9)*('Budget Lead'!$B$11:$B$190=$B603)*('Budget Lead'!$M$11:$AV$190)*1)</f>
        <v>0</v>
      </c>
      <c r="AP603" s="68" cm="1">
        <f t="array" ref="AP603">SUMPRODUCT(('Budget Lead'!$M$8:$AV$8=AP$9)*('Budget Lead'!$B$11:$B$190=$B603)*('Budget Lead'!$M$11:$AV$190)*1)</f>
        <v>0</v>
      </c>
      <c r="AQ603" s="69" cm="1">
        <f t="array" ref="AQ603">SUMPRODUCT(('Budget Lead'!$M$8:$AV$8=AQ$9)*('Budget Lead'!$B$11:$B$190=$B603)*('Budget Lead'!$M$11:$AV$190)*1)</f>
        <v>0</v>
      </c>
      <c r="AR603" s="67" cm="1">
        <f t="array" ref="AR603">SUMPRODUCT(('Budget Lead'!$M$8:$AV$8=AR$9)*('Budget Lead'!$B$11:$B$190=$B603)*('Budget Lead'!$M$11:$AV$190)*1)</f>
        <v>0</v>
      </c>
      <c r="AS603" s="68" cm="1">
        <f t="array" ref="AS603">SUMPRODUCT(('Budget Lead'!$M$8:$AV$8=AS$9)*('Budget Lead'!$B$11:$B$190=$B603)*('Budget Lead'!$M$11:$AV$190)*1)</f>
        <v>0</v>
      </c>
      <c r="AT603" s="69" cm="1">
        <f t="array" ref="AT603">SUMPRODUCT(('Budget Lead'!$M$8:$AV$8=AT$9)*('Budget Lead'!$B$11:$B$190=$B603)*('Budget Lead'!$M$11:$AV$190)*1)</f>
        <v>0</v>
      </c>
      <c r="AU603" s="67" cm="1">
        <f t="array" ref="AU603">SUMPRODUCT(('Budget Lead'!$M$8:$AV$8=AU$9)*('Budget Lead'!$B$11:$B$190=$B603)*('Budget Lead'!$M$11:$AV$190)*1)</f>
        <v>0</v>
      </c>
      <c r="AV603" s="68" cm="1">
        <f t="array" ref="AV603">SUMPRODUCT(('Budget Lead'!$M$8:$AV$8=AV$9)*('Budget Lead'!$B$11:$B$190=$B603)*('Budget Lead'!$M$11:$AV$190)*1)</f>
        <v>0</v>
      </c>
      <c r="AW603" s="69" cm="1">
        <f t="array" ref="AW603">SUMPRODUCT(('Budget Lead'!$M$8:$AV$8=AW$9)*('Budget Lead'!$B$11:$B$190=$B603)*('Budget Lead'!$M$11:$AV$190)*1)</f>
        <v>0</v>
      </c>
      <c r="AX603" s="67" cm="1">
        <f t="array" ref="AX603">SUMPRODUCT(('Budget Lead'!$M$8:$AV$8=AX$9)*('Budget Lead'!$B$11:$B$190=$B603)*('Budget Lead'!$M$11:$AV$190)*1)</f>
        <v>0</v>
      </c>
      <c r="AY603" s="68" cm="1">
        <f t="array" ref="AY603">SUMPRODUCT(('Budget Lead'!$M$8:$AV$8=AY$9)*('Budget Lead'!$B$11:$B$190=$B603)*('Budget Lead'!$M$11:$AV$190)*1)</f>
        <v>0</v>
      </c>
      <c r="AZ603" s="69" cm="1">
        <f t="array" ref="AZ603">SUMPRODUCT(('Budget Lead'!$M$8:$AV$8=AZ$9)*('Budget Lead'!$B$11:$B$190=$B603)*('Budget Lead'!$M$11:$AV$190)*1)</f>
        <v>0</v>
      </c>
      <c r="BA603" s="26"/>
      <c r="BB603" s="381"/>
      <c r="BC603" s="382"/>
      <c r="BD603" s="26"/>
      <c r="BE603" s="381">
        <f t="shared" si="516"/>
        <v>0</v>
      </c>
      <c r="BF603" s="383">
        <f t="shared" si="517"/>
        <v>0</v>
      </c>
      <c r="BG603" s="26"/>
      <c r="BH603" s="381">
        <f t="shared" si="518"/>
        <v>0</v>
      </c>
      <c r="BI603" s="383">
        <f t="shared" si="519"/>
        <v>0</v>
      </c>
    </row>
    <row r="604" spans="2:61" ht="14.5" hidden="1" customHeight="1" outlineLevel="1" x14ac:dyDescent="0.35">
      <c r="B604" s="61" t="s">
        <v>289</v>
      </c>
      <c r="C604" s="62">
        <f>IFERROR(VLOOKUP(B604,'Budget Lead'!B:AQ,2,FALSE),0)</f>
        <v>0</v>
      </c>
      <c r="D604" s="376">
        <f>IFERROR(VLOOKUP(B604,'Budget Lead'!B:AQ,3,FALSE),0)</f>
        <v>0</v>
      </c>
      <c r="E604" s="377">
        <f>IFERROR(VLOOKUP($B604,'Budget Lead'!$B:$AQ,4,FALSE),0)</f>
        <v>0</v>
      </c>
      <c r="F604" s="376">
        <f>IFERROR(VLOOKUP($B604,'Budget Lead'!$B:$AQ,5,FALSE),0)</f>
        <v>0</v>
      </c>
      <c r="G604" s="377">
        <f>IFERROR(VLOOKUP($B604,'Budget Lead'!$B:$AQ,6,FALSE),0)</f>
        <v>0</v>
      </c>
      <c r="H604" s="378">
        <f>IFERROR(VLOOKUP($B604,'Budget Lead'!$B:$AQ,7,FALSE),0)</f>
        <v>0</v>
      </c>
      <c r="I604" s="434">
        <f>IFERROR(VLOOKUP($B604,'Budget Lead'!$B:$AQ,8,FALSE),0)</f>
        <v>0</v>
      </c>
      <c r="J604" s="435">
        <f>IFERROR(VLOOKUP($B604,'Budget Lead'!$B:$AQ,9,FALSE),0)</f>
        <v>0</v>
      </c>
      <c r="K604" s="67">
        <f t="shared" si="520"/>
        <v>0</v>
      </c>
      <c r="L604" s="393"/>
      <c r="M604" s="393"/>
      <c r="N604" s="393"/>
      <c r="O604" s="66">
        <f t="shared" si="521"/>
        <v>0</v>
      </c>
      <c r="P604" s="26"/>
      <c r="Q604" s="67" cm="1">
        <f t="array" ref="Q604">SUMPRODUCT(('Budget Lead'!$M$8:$AV$8=Q$9)*('Budget Lead'!$B$11:$B$190=$B604)*('Budget Lead'!$M$11:$AV$190)*1)</f>
        <v>0</v>
      </c>
      <c r="R604" s="68" cm="1">
        <f t="array" ref="R604">SUMPRODUCT(('Budget Lead'!$M$8:$AV$8=R$9)*('Budget Lead'!$B$11:$B$190=$B604)*('Budget Lead'!$M$11:$AV$190)*1)</f>
        <v>0</v>
      </c>
      <c r="S604" s="69" cm="1">
        <f t="array" ref="S604">SUMPRODUCT(('Budget Lead'!$M$8:$AV$8=S$9)*('Budget Lead'!$B$11:$B$190=$B604)*('Budget Lead'!$M$11:$AV$190)*1)</f>
        <v>0</v>
      </c>
      <c r="T604" s="67" cm="1">
        <f t="array" ref="T604">SUMPRODUCT(('Budget Lead'!$M$8:$AV$8=T$9)*('Budget Lead'!$B$11:$B$190=$B604)*('Budget Lead'!$M$11:$AV$190)*1)</f>
        <v>0</v>
      </c>
      <c r="U604" s="68" cm="1">
        <f t="array" ref="U604">SUMPRODUCT(('Budget Lead'!$M$8:$AV$8=U$9)*('Budget Lead'!$B$11:$B$190=$B604)*('Budget Lead'!$M$11:$AV$190)*1)</f>
        <v>0</v>
      </c>
      <c r="V604" s="69" cm="1">
        <f t="array" ref="V604">SUMPRODUCT(('Budget Lead'!$M$8:$AV$8=V$9)*('Budget Lead'!$B$11:$B$190=$B604)*('Budget Lead'!$M$11:$AV$190)*1)</f>
        <v>0</v>
      </c>
      <c r="W604" s="67" cm="1">
        <f t="array" ref="W604">SUMPRODUCT(('Budget Lead'!$M$8:$AV$8=W$9)*('Budget Lead'!$B$11:$B$190=$B604)*('Budget Lead'!$M$11:$AV$190)*1)</f>
        <v>0</v>
      </c>
      <c r="X604" s="68" cm="1">
        <f t="array" ref="X604">SUMPRODUCT(('Budget Lead'!$M$8:$AV$8=X$9)*('Budget Lead'!$B$11:$B$190=$B604)*('Budget Lead'!$M$11:$AV$190)*1)</f>
        <v>0</v>
      </c>
      <c r="Y604" s="69" cm="1">
        <f t="array" ref="Y604">SUMPRODUCT(('Budget Lead'!$M$8:$AV$8=Y$9)*('Budget Lead'!$B$11:$B$190=$B604)*('Budget Lead'!$M$11:$AV$190)*1)</f>
        <v>0</v>
      </c>
      <c r="Z604" s="67" cm="1">
        <f t="array" ref="Z604">SUMPRODUCT(('Budget Lead'!$M$8:$AV$8=Z$9)*('Budget Lead'!$B$11:$B$190=$B604)*('Budget Lead'!$M$11:$AV$190)*1)</f>
        <v>0</v>
      </c>
      <c r="AA604" s="68" cm="1">
        <f t="array" ref="AA604">SUMPRODUCT(('Budget Lead'!$M$8:$AV$8=AA$9)*('Budget Lead'!$B$11:$B$190=$B604)*('Budget Lead'!$M$11:$AV$190)*1)</f>
        <v>0</v>
      </c>
      <c r="AB604" s="69" cm="1">
        <f t="array" ref="AB604">SUMPRODUCT(('Budget Lead'!$M$8:$AV$8=AB$9)*('Budget Lead'!$B$11:$B$190=$B604)*('Budget Lead'!$M$11:$AV$190)*1)</f>
        <v>0</v>
      </c>
      <c r="AC604" s="67" cm="1">
        <f t="array" ref="AC604">SUMPRODUCT(('Budget Lead'!$M$8:$AV$8=AC$9)*('Budget Lead'!$B$11:$B$190=$B604)*('Budget Lead'!$M$11:$AV$190)*1)</f>
        <v>0</v>
      </c>
      <c r="AD604" s="68" cm="1">
        <f t="array" ref="AD604">SUMPRODUCT(('Budget Lead'!$M$8:$AV$8=AD$9)*('Budget Lead'!$B$11:$B$190=$B604)*('Budget Lead'!$M$11:$AV$190)*1)</f>
        <v>0</v>
      </c>
      <c r="AE604" s="69" cm="1">
        <f t="array" ref="AE604">SUMPRODUCT(('Budget Lead'!$M$8:$AV$8=AE$9)*('Budget Lead'!$B$11:$B$190=$B604)*('Budget Lead'!$M$11:$AV$190)*1)</f>
        <v>0</v>
      </c>
      <c r="AF604" s="67" cm="1">
        <f t="array" ref="AF604">SUMPRODUCT(('Budget Lead'!$M$8:$AV$8=AF$9)*('Budget Lead'!$B$11:$B$190=$B604)*('Budget Lead'!$M$11:$AV$190)*1)</f>
        <v>0</v>
      </c>
      <c r="AG604" s="68" cm="1">
        <f t="array" ref="AG604">SUMPRODUCT(('Budget Lead'!$M$8:$AV$8=AG$9)*('Budget Lead'!$B$11:$B$190=$B604)*('Budget Lead'!$M$11:$AV$190)*1)</f>
        <v>0</v>
      </c>
      <c r="AH604" s="69" cm="1">
        <f t="array" ref="AH604">SUMPRODUCT(('Budget Lead'!$M$8:$AV$8=AH$9)*('Budget Lead'!$B$11:$B$190=$B604)*('Budget Lead'!$M$11:$AV$190)*1)</f>
        <v>0</v>
      </c>
      <c r="AI604" s="67" cm="1">
        <f t="array" ref="AI604">SUMPRODUCT(('Budget Lead'!$M$8:$AV$8=AI$9)*('Budget Lead'!$B$11:$B$190=$B604)*('Budget Lead'!$M$11:$AV$190)*1)</f>
        <v>0</v>
      </c>
      <c r="AJ604" s="68" cm="1">
        <f t="array" ref="AJ604">SUMPRODUCT(('Budget Lead'!$M$8:$AV$8=AJ$9)*('Budget Lead'!$B$11:$B$190=$B604)*('Budget Lead'!$M$11:$AV$190)*1)</f>
        <v>0</v>
      </c>
      <c r="AK604" s="69" cm="1">
        <f t="array" ref="AK604">SUMPRODUCT(('Budget Lead'!$M$8:$AV$8=AK$9)*('Budget Lead'!$B$11:$B$190=$B604)*('Budget Lead'!$M$11:$AV$190)*1)</f>
        <v>0</v>
      </c>
      <c r="AL604" s="67" cm="1">
        <f t="array" ref="AL604">SUMPRODUCT(('Budget Lead'!$M$8:$AV$8=AL$9)*('Budget Lead'!$B$11:$B$190=$B604)*('Budget Lead'!$M$11:$AV$190)*1)</f>
        <v>0</v>
      </c>
      <c r="AM604" s="68" cm="1">
        <f t="array" ref="AM604">SUMPRODUCT(('Budget Lead'!$M$8:$AV$8=AM$9)*('Budget Lead'!$B$11:$B$190=$B604)*('Budget Lead'!$M$11:$AV$190)*1)</f>
        <v>0</v>
      </c>
      <c r="AN604" s="69" cm="1">
        <f t="array" ref="AN604">SUMPRODUCT(('Budget Lead'!$M$8:$AV$8=AN$9)*('Budget Lead'!$B$11:$B$190=$B604)*('Budget Lead'!$M$11:$AV$190)*1)</f>
        <v>0</v>
      </c>
      <c r="AO604" s="67" cm="1">
        <f t="array" ref="AO604">SUMPRODUCT(('Budget Lead'!$M$8:$AV$8=AO$9)*('Budget Lead'!$B$11:$B$190=$B604)*('Budget Lead'!$M$11:$AV$190)*1)</f>
        <v>0</v>
      </c>
      <c r="AP604" s="68" cm="1">
        <f t="array" ref="AP604">SUMPRODUCT(('Budget Lead'!$M$8:$AV$8=AP$9)*('Budget Lead'!$B$11:$B$190=$B604)*('Budget Lead'!$M$11:$AV$190)*1)</f>
        <v>0</v>
      </c>
      <c r="AQ604" s="69" cm="1">
        <f t="array" ref="AQ604">SUMPRODUCT(('Budget Lead'!$M$8:$AV$8=AQ$9)*('Budget Lead'!$B$11:$B$190=$B604)*('Budget Lead'!$M$11:$AV$190)*1)</f>
        <v>0</v>
      </c>
      <c r="AR604" s="67" cm="1">
        <f t="array" ref="AR604">SUMPRODUCT(('Budget Lead'!$M$8:$AV$8=AR$9)*('Budget Lead'!$B$11:$B$190=$B604)*('Budget Lead'!$M$11:$AV$190)*1)</f>
        <v>0</v>
      </c>
      <c r="AS604" s="68" cm="1">
        <f t="array" ref="AS604">SUMPRODUCT(('Budget Lead'!$M$8:$AV$8=AS$9)*('Budget Lead'!$B$11:$B$190=$B604)*('Budget Lead'!$M$11:$AV$190)*1)</f>
        <v>0</v>
      </c>
      <c r="AT604" s="69" cm="1">
        <f t="array" ref="AT604">SUMPRODUCT(('Budget Lead'!$M$8:$AV$8=AT$9)*('Budget Lead'!$B$11:$B$190=$B604)*('Budget Lead'!$M$11:$AV$190)*1)</f>
        <v>0</v>
      </c>
      <c r="AU604" s="67" cm="1">
        <f t="array" ref="AU604">SUMPRODUCT(('Budget Lead'!$M$8:$AV$8=AU$9)*('Budget Lead'!$B$11:$B$190=$B604)*('Budget Lead'!$M$11:$AV$190)*1)</f>
        <v>0</v>
      </c>
      <c r="AV604" s="68" cm="1">
        <f t="array" ref="AV604">SUMPRODUCT(('Budget Lead'!$M$8:$AV$8=AV$9)*('Budget Lead'!$B$11:$B$190=$B604)*('Budget Lead'!$M$11:$AV$190)*1)</f>
        <v>0</v>
      </c>
      <c r="AW604" s="69" cm="1">
        <f t="array" ref="AW604">SUMPRODUCT(('Budget Lead'!$M$8:$AV$8=AW$9)*('Budget Lead'!$B$11:$B$190=$B604)*('Budget Lead'!$M$11:$AV$190)*1)</f>
        <v>0</v>
      </c>
      <c r="AX604" s="67" cm="1">
        <f t="array" ref="AX604">SUMPRODUCT(('Budget Lead'!$M$8:$AV$8=AX$9)*('Budget Lead'!$B$11:$B$190=$B604)*('Budget Lead'!$M$11:$AV$190)*1)</f>
        <v>0</v>
      </c>
      <c r="AY604" s="68" cm="1">
        <f t="array" ref="AY604">SUMPRODUCT(('Budget Lead'!$M$8:$AV$8=AY$9)*('Budget Lead'!$B$11:$B$190=$B604)*('Budget Lead'!$M$11:$AV$190)*1)</f>
        <v>0</v>
      </c>
      <c r="AZ604" s="69" cm="1">
        <f t="array" ref="AZ604">SUMPRODUCT(('Budget Lead'!$M$8:$AV$8=AZ$9)*('Budget Lead'!$B$11:$B$190=$B604)*('Budget Lead'!$M$11:$AV$190)*1)</f>
        <v>0</v>
      </c>
      <c r="BA604" s="26"/>
      <c r="BB604" s="381"/>
      <c r="BC604" s="382"/>
      <c r="BD604" s="26"/>
      <c r="BE604" s="381">
        <f t="shared" si="516"/>
        <v>0</v>
      </c>
      <c r="BF604" s="383">
        <f t="shared" si="517"/>
        <v>0</v>
      </c>
      <c r="BG604" s="26"/>
      <c r="BH604" s="381">
        <f t="shared" si="518"/>
        <v>0</v>
      </c>
      <c r="BI604" s="383">
        <f t="shared" si="519"/>
        <v>0</v>
      </c>
    </row>
    <row r="605" spans="2:61" ht="12" hidden="1" customHeight="1" outlineLevel="1" x14ac:dyDescent="0.35">
      <c r="B605" s="61" t="s">
        <v>290</v>
      </c>
      <c r="C605" s="62">
        <f>IFERROR(VLOOKUP(B605,'Budget Lead'!B:AQ,2,FALSE),0)</f>
        <v>0</v>
      </c>
      <c r="D605" s="376">
        <f>IFERROR(VLOOKUP(B605,'Budget Lead'!B:AQ,3,FALSE),0)</f>
        <v>0</v>
      </c>
      <c r="E605" s="377">
        <f>IFERROR(VLOOKUP($B605,'Budget Lead'!$B:$AQ,4,FALSE),0)</f>
        <v>0</v>
      </c>
      <c r="F605" s="376">
        <f>IFERROR(VLOOKUP($B605,'Budget Lead'!$B:$AQ,5,FALSE),0)</f>
        <v>0</v>
      </c>
      <c r="G605" s="377">
        <f>IFERROR(VLOOKUP($B605,'Budget Lead'!$B:$AQ,6,FALSE),0)</f>
        <v>0</v>
      </c>
      <c r="H605" s="378">
        <f>IFERROR(VLOOKUP($B605,'Budget Lead'!$B:$AQ,7,FALSE),0)</f>
        <v>0</v>
      </c>
      <c r="I605" s="434">
        <f>IFERROR(VLOOKUP($B605,'Budget Lead'!$B:$AQ,8,FALSE),0)</f>
        <v>0</v>
      </c>
      <c r="J605" s="435">
        <f>IFERROR(VLOOKUP($B605,'Budget Lead'!$B:$AQ,9,FALSE),0)</f>
        <v>0</v>
      </c>
      <c r="K605" s="67">
        <f t="shared" si="520"/>
        <v>0</v>
      </c>
      <c r="L605" s="393"/>
      <c r="M605" s="393"/>
      <c r="N605" s="393"/>
      <c r="O605" s="66">
        <f t="shared" si="521"/>
        <v>0</v>
      </c>
      <c r="P605" s="26"/>
      <c r="Q605" s="67" cm="1">
        <f t="array" ref="Q605">SUMPRODUCT(('Budget Lead'!$M$8:$AV$8=Q$9)*('Budget Lead'!$B$11:$B$190=$B605)*('Budget Lead'!$M$11:$AV$190)*1)</f>
        <v>0</v>
      </c>
      <c r="R605" s="68" cm="1">
        <f t="array" ref="R605">SUMPRODUCT(('Budget Lead'!$M$8:$AV$8=R$9)*('Budget Lead'!$B$11:$B$190=$B605)*('Budget Lead'!$M$11:$AV$190)*1)</f>
        <v>0</v>
      </c>
      <c r="S605" s="69" cm="1">
        <f t="array" ref="S605">SUMPRODUCT(('Budget Lead'!$M$8:$AV$8=S$9)*('Budget Lead'!$B$11:$B$190=$B605)*('Budget Lead'!$M$11:$AV$190)*1)</f>
        <v>0</v>
      </c>
      <c r="T605" s="67" cm="1">
        <f t="array" ref="T605">SUMPRODUCT(('Budget Lead'!$M$8:$AV$8=T$9)*('Budget Lead'!$B$11:$B$190=$B605)*('Budget Lead'!$M$11:$AV$190)*1)</f>
        <v>0</v>
      </c>
      <c r="U605" s="68" cm="1">
        <f t="array" ref="U605">SUMPRODUCT(('Budget Lead'!$M$8:$AV$8=U$9)*('Budget Lead'!$B$11:$B$190=$B605)*('Budget Lead'!$M$11:$AV$190)*1)</f>
        <v>0</v>
      </c>
      <c r="V605" s="69" cm="1">
        <f t="array" ref="V605">SUMPRODUCT(('Budget Lead'!$M$8:$AV$8=V$9)*('Budget Lead'!$B$11:$B$190=$B605)*('Budget Lead'!$M$11:$AV$190)*1)</f>
        <v>0</v>
      </c>
      <c r="W605" s="67" cm="1">
        <f t="array" ref="W605">SUMPRODUCT(('Budget Lead'!$M$8:$AV$8=W$9)*('Budget Lead'!$B$11:$B$190=$B605)*('Budget Lead'!$M$11:$AV$190)*1)</f>
        <v>0</v>
      </c>
      <c r="X605" s="68" cm="1">
        <f t="array" ref="X605">SUMPRODUCT(('Budget Lead'!$M$8:$AV$8=X$9)*('Budget Lead'!$B$11:$B$190=$B605)*('Budget Lead'!$M$11:$AV$190)*1)</f>
        <v>0</v>
      </c>
      <c r="Y605" s="69" cm="1">
        <f t="array" ref="Y605">SUMPRODUCT(('Budget Lead'!$M$8:$AV$8=Y$9)*('Budget Lead'!$B$11:$B$190=$B605)*('Budget Lead'!$M$11:$AV$190)*1)</f>
        <v>0</v>
      </c>
      <c r="Z605" s="67" cm="1">
        <f t="array" ref="Z605">SUMPRODUCT(('Budget Lead'!$M$8:$AV$8=Z$9)*('Budget Lead'!$B$11:$B$190=$B605)*('Budget Lead'!$M$11:$AV$190)*1)</f>
        <v>0</v>
      </c>
      <c r="AA605" s="68" cm="1">
        <f t="array" ref="AA605">SUMPRODUCT(('Budget Lead'!$M$8:$AV$8=AA$9)*('Budget Lead'!$B$11:$B$190=$B605)*('Budget Lead'!$M$11:$AV$190)*1)</f>
        <v>0</v>
      </c>
      <c r="AB605" s="69" cm="1">
        <f t="array" ref="AB605">SUMPRODUCT(('Budget Lead'!$M$8:$AV$8=AB$9)*('Budget Lead'!$B$11:$B$190=$B605)*('Budget Lead'!$M$11:$AV$190)*1)</f>
        <v>0</v>
      </c>
      <c r="AC605" s="67" cm="1">
        <f t="array" ref="AC605">SUMPRODUCT(('Budget Lead'!$M$8:$AV$8=AC$9)*('Budget Lead'!$B$11:$B$190=$B605)*('Budget Lead'!$M$11:$AV$190)*1)</f>
        <v>0</v>
      </c>
      <c r="AD605" s="68" cm="1">
        <f t="array" ref="AD605">SUMPRODUCT(('Budget Lead'!$M$8:$AV$8=AD$9)*('Budget Lead'!$B$11:$B$190=$B605)*('Budget Lead'!$M$11:$AV$190)*1)</f>
        <v>0</v>
      </c>
      <c r="AE605" s="69" cm="1">
        <f t="array" ref="AE605">SUMPRODUCT(('Budget Lead'!$M$8:$AV$8=AE$9)*('Budget Lead'!$B$11:$B$190=$B605)*('Budget Lead'!$M$11:$AV$190)*1)</f>
        <v>0</v>
      </c>
      <c r="AF605" s="67" cm="1">
        <f t="array" ref="AF605">SUMPRODUCT(('Budget Lead'!$M$8:$AV$8=AF$9)*('Budget Lead'!$B$11:$B$190=$B605)*('Budget Lead'!$M$11:$AV$190)*1)</f>
        <v>0</v>
      </c>
      <c r="AG605" s="68" cm="1">
        <f t="array" ref="AG605">SUMPRODUCT(('Budget Lead'!$M$8:$AV$8=AG$9)*('Budget Lead'!$B$11:$B$190=$B605)*('Budget Lead'!$M$11:$AV$190)*1)</f>
        <v>0</v>
      </c>
      <c r="AH605" s="69" cm="1">
        <f t="array" ref="AH605">SUMPRODUCT(('Budget Lead'!$M$8:$AV$8=AH$9)*('Budget Lead'!$B$11:$B$190=$B605)*('Budget Lead'!$M$11:$AV$190)*1)</f>
        <v>0</v>
      </c>
      <c r="AI605" s="67" cm="1">
        <f t="array" ref="AI605">SUMPRODUCT(('Budget Lead'!$M$8:$AV$8=AI$9)*('Budget Lead'!$B$11:$B$190=$B605)*('Budget Lead'!$M$11:$AV$190)*1)</f>
        <v>0</v>
      </c>
      <c r="AJ605" s="68" cm="1">
        <f t="array" ref="AJ605">SUMPRODUCT(('Budget Lead'!$M$8:$AV$8=AJ$9)*('Budget Lead'!$B$11:$B$190=$B605)*('Budget Lead'!$M$11:$AV$190)*1)</f>
        <v>0</v>
      </c>
      <c r="AK605" s="69" cm="1">
        <f t="array" ref="AK605">SUMPRODUCT(('Budget Lead'!$M$8:$AV$8=AK$9)*('Budget Lead'!$B$11:$B$190=$B605)*('Budget Lead'!$M$11:$AV$190)*1)</f>
        <v>0</v>
      </c>
      <c r="AL605" s="67" cm="1">
        <f t="array" ref="AL605">SUMPRODUCT(('Budget Lead'!$M$8:$AV$8=AL$9)*('Budget Lead'!$B$11:$B$190=$B605)*('Budget Lead'!$M$11:$AV$190)*1)</f>
        <v>0</v>
      </c>
      <c r="AM605" s="68" cm="1">
        <f t="array" ref="AM605">SUMPRODUCT(('Budget Lead'!$M$8:$AV$8=AM$9)*('Budget Lead'!$B$11:$B$190=$B605)*('Budget Lead'!$M$11:$AV$190)*1)</f>
        <v>0</v>
      </c>
      <c r="AN605" s="69" cm="1">
        <f t="array" ref="AN605">SUMPRODUCT(('Budget Lead'!$M$8:$AV$8=AN$9)*('Budget Lead'!$B$11:$B$190=$B605)*('Budget Lead'!$M$11:$AV$190)*1)</f>
        <v>0</v>
      </c>
      <c r="AO605" s="67" cm="1">
        <f t="array" ref="AO605">SUMPRODUCT(('Budget Lead'!$M$8:$AV$8=AO$9)*('Budget Lead'!$B$11:$B$190=$B605)*('Budget Lead'!$M$11:$AV$190)*1)</f>
        <v>0</v>
      </c>
      <c r="AP605" s="68" cm="1">
        <f t="array" ref="AP605">SUMPRODUCT(('Budget Lead'!$M$8:$AV$8=AP$9)*('Budget Lead'!$B$11:$B$190=$B605)*('Budget Lead'!$M$11:$AV$190)*1)</f>
        <v>0</v>
      </c>
      <c r="AQ605" s="69" cm="1">
        <f t="array" ref="AQ605">SUMPRODUCT(('Budget Lead'!$M$8:$AV$8=AQ$9)*('Budget Lead'!$B$11:$B$190=$B605)*('Budget Lead'!$M$11:$AV$190)*1)</f>
        <v>0</v>
      </c>
      <c r="AR605" s="67" cm="1">
        <f t="array" ref="AR605">SUMPRODUCT(('Budget Lead'!$M$8:$AV$8=AR$9)*('Budget Lead'!$B$11:$B$190=$B605)*('Budget Lead'!$M$11:$AV$190)*1)</f>
        <v>0</v>
      </c>
      <c r="AS605" s="68" cm="1">
        <f t="array" ref="AS605">SUMPRODUCT(('Budget Lead'!$M$8:$AV$8=AS$9)*('Budget Lead'!$B$11:$B$190=$B605)*('Budget Lead'!$M$11:$AV$190)*1)</f>
        <v>0</v>
      </c>
      <c r="AT605" s="69" cm="1">
        <f t="array" ref="AT605">SUMPRODUCT(('Budget Lead'!$M$8:$AV$8=AT$9)*('Budget Lead'!$B$11:$B$190=$B605)*('Budget Lead'!$M$11:$AV$190)*1)</f>
        <v>0</v>
      </c>
      <c r="AU605" s="67" cm="1">
        <f t="array" ref="AU605">SUMPRODUCT(('Budget Lead'!$M$8:$AV$8=AU$9)*('Budget Lead'!$B$11:$B$190=$B605)*('Budget Lead'!$M$11:$AV$190)*1)</f>
        <v>0</v>
      </c>
      <c r="AV605" s="68" cm="1">
        <f t="array" ref="AV605">SUMPRODUCT(('Budget Lead'!$M$8:$AV$8=AV$9)*('Budget Lead'!$B$11:$B$190=$B605)*('Budget Lead'!$M$11:$AV$190)*1)</f>
        <v>0</v>
      </c>
      <c r="AW605" s="69" cm="1">
        <f t="array" ref="AW605">SUMPRODUCT(('Budget Lead'!$M$8:$AV$8=AW$9)*('Budget Lead'!$B$11:$B$190=$B605)*('Budget Lead'!$M$11:$AV$190)*1)</f>
        <v>0</v>
      </c>
      <c r="AX605" s="67" cm="1">
        <f t="array" ref="AX605">SUMPRODUCT(('Budget Lead'!$M$8:$AV$8=AX$9)*('Budget Lead'!$B$11:$B$190=$B605)*('Budget Lead'!$M$11:$AV$190)*1)</f>
        <v>0</v>
      </c>
      <c r="AY605" s="68" cm="1">
        <f t="array" ref="AY605">SUMPRODUCT(('Budget Lead'!$M$8:$AV$8=AY$9)*('Budget Lead'!$B$11:$B$190=$B605)*('Budget Lead'!$M$11:$AV$190)*1)</f>
        <v>0</v>
      </c>
      <c r="AZ605" s="69" cm="1">
        <f t="array" ref="AZ605">SUMPRODUCT(('Budget Lead'!$M$8:$AV$8=AZ$9)*('Budget Lead'!$B$11:$B$190=$B605)*('Budget Lead'!$M$11:$AV$190)*1)</f>
        <v>0</v>
      </c>
      <c r="BA605" s="26"/>
      <c r="BB605" s="381"/>
      <c r="BC605" s="382"/>
      <c r="BD605" s="26"/>
      <c r="BE605" s="381">
        <f t="shared" si="516"/>
        <v>0</v>
      </c>
      <c r="BF605" s="383">
        <f t="shared" si="517"/>
        <v>0</v>
      </c>
      <c r="BG605" s="26"/>
      <c r="BH605" s="381">
        <f t="shared" si="518"/>
        <v>0</v>
      </c>
      <c r="BI605" s="383">
        <f t="shared" si="519"/>
        <v>0</v>
      </c>
    </row>
    <row r="606" spans="2:61" ht="12" hidden="1" customHeight="1" outlineLevel="1" x14ac:dyDescent="0.35">
      <c r="B606" s="61" t="s">
        <v>291</v>
      </c>
      <c r="C606" s="62">
        <f>IFERROR(VLOOKUP(B606,'Budget Lead'!B:AQ,2,FALSE),0)</f>
        <v>0</v>
      </c>
      <c r="D606" s="376">
        <f>IFERROR(VLOOKUP(B606,'Budget Lead'!B:AQ,3,FALSE),0)</f>
        <v>0</v>
      </c>
      <c r="E606" s="377">
        <f>IFERROR(VLOOKUP($B606,'Budget Lead'!$B:$AQ,4,FALSE),0)</f>
        <v>0</v>
      </c>
      <c r="F606" s="376">
        <f>IFERROR(VLOOKUP($B606,'Budget Lead'!$B:$AQ,5,FALSE),0)</f>
        <v>0</v>
      </c>
      <c r="G606" s="377">
        <f>IFERROR(VLOOKUP($B606,'Budget Lead'!$B:$AQ,6,FALSE),0)</f>
        <v>0</v>
      </c>
      <c r="H606" s="378">
        <f>IFERROR(VLOOKUP($B606,'Budget Lead'!$B:$AQ,7,FALSE),0)</f>
        <v>0</v>
      </c>
      <c r="I606" s="434">
        <f>IFERROR(VLOOKUP($B606,'Budget Lead'!$B:$AQ,8,FALSE),0)</f>
        <v>0</v>
      </c>
      <c r="J606" s="435">
        <f>IFERROR(VLOOKUP($B606,'Budget Lead'!$B:$AQ,9,FALSE),0)</f>
        <v>0</v>
      </c>
      <c r="K606" s="67">
        <f t="shared" si="520"/>
        <v>0</v>
      </c>
      <c r="L606" s="393"/>
      <c r="M606" s="393"/>
      <c r="N606" s="393"/>
      <c r="O606" s="66">
        <f t="shared" si="521"/>
        <v>0</v>
      </c>
      <c r="P606" s="26"/>
      <c r="Q606" s="67" cm="1">
        <f t="array" ref="Q606">SUMPRODUCT(('Budget Lead'!$M$8:$AV$8=Q$9)*('Budget Lead'!$B$11:$B$190=$B606)*('Budget Lead'!$M$11:$AV$190)*1)</f>
        <v>0</v>
      </c>
      <c r="R606" s="68" cm="1">
        <f t="array" ref="R606">SUMPRODUCT(('Budget Lead'!$M$8:$AV$8=R$9)*('Budget Lead'!$B$11:$B$190=$B606)*('Budget Lead'!$M$11:$AV$190)*1)</f>
        <v>0</v>
      </c>
      <c r="S606" s="69" cm="1">
        <f t="array" ref="S606">SUMPRODUCT(('Budget Lead'!$M$8:$AV$8=S$9)*('Budget Lead'!$B$11:$B$190=$B606)*('Budget Lead'!$M$11:$AV$190)*1)</f>
        <v>0</v>
      </c>
      <c r="T606" s="67" cm="1">
        <f t="array" ref="T606">SUMPRODUCT(('Budget Lead'!$M$8:$AV$8=T$9)*('Budget Lead'!$B$11:$B$190=$B606)*('Budget Lead'!$M$11:$AV$190)*1)</f>
        <v>0</v>
      </c>
      <c r="U606" s="68" cm="1">
        <f t="array" ref="U606">SUMPRODUCT(('Budget Lead'!$M$8:$AV$8=U$9)*('Budget Lead'!$B$11:$B$190=$B606)*('Budget Lead'!$M$11:$AV$190)*1)</f>
        <v>0</v>
      </c>
      <c r="V606" s="69" cm="1">
        <f t="array" ref="V606">SUMPRODUCT(('Budget Lead'!$M$8:$AV$8=V$9)*('Budget Lead'!$B$11:$B$190=$B606)*('Budget Lead'!$M$11:$AV$190)*1)</f>
        <v>0</v>
      </c>
      <c r="W606" s="67" cm="1">
        <f t="array" ref="W606">SUMPRODUCT(('Budget Lead'!$M$8:$AV$8=W$9)*('Budget Lead'!$B$11:$B$190=$B606)*('Budget Lead'!$M$11:$AV$190)*1)</f>
        <v>0</v>
      </c>
      <c r="X606" s="68" cm="1">
        <f t="array" ref="X606">SUMPRODUCT(('Budget Lead'!$M$8:$AV$8=X$9)*('Budget Lead'!$B$11:$B$190=$B606)*('Budget Lead'!$M$11:$AV$190)*1)</f>
        <v>0</v>
      </c>
      <c r="Y606" s="69" cm="1">
        <f t="array" ref="Y606">SUMPRODUCT(('Budget Lead'!$M$8:$AV$8=Y$9)*('Budget Lead'!$B$11:$B$190=$B606)*('Budget Lead'!$M$11:$AV$190)*1)</f>
        <v>0</v>
      </c>
      <c r="Z606" s="67" cm="1">
        <f t="array" ref="Z606">SUMPRODUCT(('Budget Lead'!$M$8:$AV$8=Z$9)*('Budget Lead'!$B$11:$B$190=$B606)*('Budget Lead'!$M$11:$AV$190)*1)</f>
        <v>0</v>
      </c>
      <c r="AA606" s="68" cm="1">
        <f t="array" ref="AA606">SUMPRODUCT(('Budget Lead'!$M$8:$AV$8=AA$9)*('Budget Lead'!$B$11:$B$190=$B606)*('Budget Lead'!$M$11:$AV$190)*1)</f>
        <v>0</v>
      </c>
      <c r="AB606" s="69" cm="1">
        <f t="array" ref="AB606">SUMPRODUCT(('Budget Lead'!$M$8:$AV$8=AB$9)*('Budget Lead'!$B$11:$B$190=$B606)*('Budget Lead'!$M$11:$AV$190)*1)</f>
        <v>0</v>
      </c>
      <c r="AC606" s="67" cm="1">
        <f t="array" ref="AC606">SUMPRODUCT(('Budget Lead'!$M$8:$AV$8=AC$9)*('Budget Lead'!$B$11:$B$190=$B606)*('Budget Lead'!$M$11:$AV$190)*1)</f>
        <v>0</v>
      </c>
      <c r="AD606" s="68" cm="1">
        <f t="array" ref="AD606">SUMPRODUCT(('Budget Lead'!$M$8:$AV$8=AD$9)*('Budget Lead'!$B$11:$B$190=$B606)*('Budget Lead'!$M$11:$AV$190)*1)</f>
        <v>0</v>
      </c>
      <c r="AE606" s="69" cm="1">
        <f t="array" ref="AE606">SUMPRODUCT(('Budget Lead'!$M$8:$AV$8=AE$9)*('Budget Lead'!$B$11:$B$190=$B606)*('Budget Lead'!$M$11:$AV$190)*1)</f>
        <v>0</v>
      </c>
      <c r="AF606" s="67" cm="1">
        <f t="array" ref="AF606">SUMPRODUCT(('Budget Lead'!$M$8:$AV$8=AF$9)*('Budget Lead'!$B$11:$B$190=$B606)*('Budget Lead'!$M$11:$AV$190)*1)</f>
        <v>0</v>
      </c>
      <c r="AG606" s="68" cm="1">
        <f t="array" ref="AG606">SUMPRODUCT(('Budget Lead'!$M$8:$AV$8=AG$9)*('Budget Lead'!$B$11:$B$190=$B606)*('Budget Lead'!$M$11:$AV$190)*1)</f>
        <v>0</v>
      </c>
      <c r="AH606" s="69" cm="1">
        <f t="array" ref="AH606">SUMPRODUCT(('Budget Lead'!$M$8:$AV$8=AH$9)*('Budget Lead'!$B$11:$B$190=$B606)*('Budget Lead'!$M$11:$AV$190)*1)</f>
        <v>0</v>
      </c>
      <c r="AI606" s="67" cm="1">
        <f t="array" ref="AI606">SUMPRODUCT(('Budget Lead'!$M$8:$AV$8=AI$9)*('Budget Lead'!$B$11:$B$190=$B606)*('Budget Lead'!$M$11:$AV$190)*1)</f>
        <v>0</v>
      </c>
      <c r="AJ606" s="68" cm="1">
        <f t="array" ref="AJ606">SUMPRODUCT(('Budget Lead'!$M$8:$AV$8=AJ$9)*('Budget Lead'!$B$11:$B$190=$B606)*('Budget Lead'!$M$11:$AV$190)*1)</f>
        <v>0</v>
      </c>
      <c r="AK606" s="69" cm="1">
        <f t="array" ref="AK606">SUMPRODUCT(('Budget Lead'!$M$8:$AV$8=AK$9)*('Budget Lead'!$B$11:$B$190=$B606)*('Budget Lead'!$M$11:$AV$190)*1)</f>
        <v>0</v>
      </c>
      <c r="AL606" s="67" cm="1">
        <f t="array" ref="AL606">SUMPRODUCT(('Budget Lead'!$M$8:$AV$8=AL$9)*('Budget Lead'!$B$11:$B$190=$B606)*('Budget Lead'!$M$11:$AV$190)*1)</f>
        <v>0</v>
      </c>
      <c r="AM606" s="68" cm="1">
        <f t="array" ref="AM606">SUMPRODUCT(('Budget Lead'!$M$8:$AV$8=AM$9)*('Budget Lead'!$B$11:$B$190=$B606)*('Budget Lead'!$M$11:$AV$190)*1)</f>
        <v>0</v>
      </c>
      <c r="AN606" s="69" cm="1">
        <f t="array" ref="AN606">SUMPRODUCT(('Budget Lead'!$M$8:$AV$8=AN$9)*('Budget Lead'!$B$11:$B$190=$B606)*('Budget Lead'!$M$11:$AV$190)*1)</f>
        <v>0</v>
      </c>
      <c r="AO606" s="67" cm="1">
        <f t="array" ref="AO606">SUMPRODUCT(('Budget Lead'!$M$8:$AV$8=AO$9)*('Budget Lead'!$B$11:$B$190=$B606)*('Budget Lead'!$M$11:$AV$190)*1)</f>
        <v>0</v>
      </c>
      <c r="AP606" s="68" cm="1">
        <f t="array" ref="AP606">SUMPRODUCT(('Budget Lead'!$M$8:$AV$8=AP$9)*('Budget Lead'!$B$11:$B$190=$B606)*('Budget Lead'!$M$11:$AV$190)*1)</f>
        <v>0</v>
      </c>
      <c r="AQ606" s="69" cm="1">
        <f t="array" ref="AQ606">SUMPRODUCT(('Budget Lead'!$M$8:$AV$8=AQ$9)*('Budget Lead'!$B$11:$B$190=$B606)*('Budget Lead'!$M$11:$AV$190)*1)</f>
        <v>0</v>
      </c>
      <c r="AR606" s="67" cm="1">
        <f t="array" ref="AR606">SUMPRODUCT(('Budget Lead'!$M$8:$AV$8=AR$9)*('Budget Lead'!$B$11:$B$190=$B606)*('Budget Lead'!$M$11:$AV$190)*1)</f>
        <v>0</v>
      </c>
      <c r="AS606" s="68" cm="1">
        <f t="array" ref="AS606">SUMPRODUCT(('Budget Lead'!$M$8:$AV$8=AS$9)*('Budget Lead'!$B$11:$B$190=$B606)*('Budget Lead'!$M$11:$AV$190)*1)</f>
        <v>0</v>
      </c>
      <c r="AT606" s="69" cm="1">
        <f t="array" ref="AT606">SUMPRODUCT(('Budget Lead'!$M$8:$AV$8=AT$9)*('Budget Lead'!$B$11:$B$190=$B606)*('Budget Lead'!$M$11:$AV$190)*1)</f>
        <v>0</v>
      </c>
      <c r="AU606" s="67" cm="1">
        <f t="array" ref="AU606">SUMPRODUCT(('Budget Lead'!$M$8:$AV$8=AU$9)*('Budget Lead'!$B$11:$B$190=$B606)*('Budget Lead'!$M$11:$AV$190)*1)</f>
        <v>0</v>
      </c>
      <c r="AV606" s="68" cm="1">
        <f t="array" ref="AV606">SUMPRODUCT(('Budget Lead'!$M$8:$AV$8=AV$9)*('Budget Lead'!$B$11:$B$190=$B606)*('Budget Lead'!$M$11:$AV$190)*1)</f>
        <v>0</v>
      </c>
      <c r="AW606" s="69" cm="1">
        <f t="array" ref="AW606">SUMPRODUCT(('Budget Lead'!$M$8:$AV$8=AW$9)*('Budget Lead'!$B$11:$B$190=$B606)*('Budget Lead'!$M$11:$AV$190)*1)</f>
        <v>0</v>
      </c>
      <c r="AX606" s="67" cm="1">
        <f t="array" ref="AX606">SUMPRODUCT(('Budget Lead'!$M$8:$AV$8=AX$9)*('Budget Lead'!$B$11:$B$190=$B606)*('Budget Lead'!$M$11:$AV$190)*1)</f>
        <v>0</v>
      </c>
      <c r="AY606" s="68" cm="1">
        <f t="array" ref="AY606">SUMPRODUCT(('Budget Lead'!$M$8:$AV$8=AY$9)*('Budget Lead'!$B$11:$B$190=$B606)*('Budget Lead'!$M$11:$AV$190)*1)</f>
        <v>0</v>
      </c>
      <c r="AZ606" s="69" cm="1">
        <f t="array" ref="AZ606">SUMPRODUCT(('Budget Lead'!$M$8:$AV$8=AZ$9)*('Budget Lead'!$B$11:$B$190=$B606)*('Budget Lead'!$M$11:$AV$190)*1)</f>
        <v>0</v>
      </c>
      <c r="BA606" s="26"/>
      <c r="BB606" s="381"/>
      <c r="BC606" s="382"/>
      <c r="BD606" s="26"/>
      <c r="BE606" s="381">
        <f t="shared" si="516"/>
        <v>0</v>
      </c>
      <c r="BF606" s="383">
        <f t="shared" si="517"/>
        <v>0</v>
      </c>
      <c r="BG606" s="26"/>
      <c r="BH606" s="381">
        <f t="shared" si="518"/>
        <v>0</v>
      </c>
      <c r="BI606" s="383">
        <f t="shared" si="519"/>
        <v>0</v>
      </c>
    </row>
    <row r="607" spans="2:61" ht="12" hidden="1" customHeight="1" outlineLevel="1" x14ac:dyDescent="0.35">
      <c r="B607" s="61" t="s">
        <v>484</v>
      </c>
      <c r="C607" s="62">
        <f>IFERROR(VLOOKUP(B607,'Budget Lead'!B:AQ,2,FALSE),0)</f>
        <v>0</v>
      </c>
      <c r="D607" s="376">
        <f>IFERROR(VLOOKUP(B607,'Budget Lead'!B:AQ,3,FALSE),0)</f>
        <v>0</v>
      </c>
      <c r="E607" s="377">
        <f>IFERROR(VLOOKUP($B607,'Budget Lead'!$B:$AQ,4,FALSE),0)</f>
        <v>0</v>
      </c>
      <c r="F607" s="376">
        <f>IFERROR(VLOOKUP($B607,'Budget Lead'!$B:$AQ,5,FALSE),0)</f>
        <v>0</v>
      </c>
      <c r="G607" s="377">
        <f>IFERROR(VLOOKUP($B607,'Budget Lead'!$B:$AQ,6,FALSE),0)</f>
        <v>0</v>
      </c>
      <c r="H607" s="378">
        <f>IFERROR(VLOOKUP($B607,'Budget Lead'!$B:$AQ,7,FALSE),0)</f>
        <v>0</v>
      </c>
      <c r="I607" s="434">
        <f>IFERROR(VLOOKUP($B607,'Budget Lead'!$B:$AQ,8,FALSE),0)</f>
        <v>0</v>
      </c>
      <c r="J607" s="435">
        <f>IFERROR(VLOOKUP($B607,'Budget Lead'!$B:$AQ,9,FALSE),0)</f>
        <v>0</v>
      </c>
      <c r="K607" s="67">
        <f t="shared" si="520"/>
        <v>0</v>
      </c>
      <c r="L607" s="393"/>
      <c r="M607" s="393"/>
      <c r="N607" s="393"/>
      <c r="O607" s="66">
        <f t="shared" si="521"/>
        <v>0</v>
      </c>
      <c r="P607" s="26"/>
      <c r="Q607" s="67" cm="1">
        <f t="array" ref="Q607">SUMPRODUCT(('Budget Lead'!$M$8:$AV$8=Q$9)*('Budget Lead'!$B$11:$B$190=$B607)*('Budget Lead'!$M$11:$AV$190)*1)</f>
        <v>0</v>
      </c>
      <c r="R607" s="68" cm="1">
        <f t="array" ref="R607">SUMPRODUCT(('Budget Lead'!$M$8:$AV$8=R$9)*('Budget Lead'!$B$11:$B$190=$B607)*('Budget Lead'!$M$11:$AV$190)*1)</f>
        <v>0</v>
      </c>
      <c r="S607" s="69" cm="1">
        <f t="array" ref="S607">SUMPRODUCT(('Budget Lead'!$M$8:$AV$8=S$9)*('Budget Lead'!$B$11:$B$190=$B607)*('Budget Lead'!$M$11:$AV$190)*1)</f>
        <v>0</v>
      </c>
      <c r="T607" s="67" cm="1">
        <f t="array" ref="T607">SUMPRODUCT(('Budget Lead'!$M$8:$AV$8=T$9)*('Budget Lead'!$B$11:$B$190=$B607)*('Budget Lead'!$M$11:$AV$190)*1)</f>
        <v>0</v>
      </c>
      <c r="U607" s="68" cm="1">
        <f t="array" ref="U607">SUMPRODUCT(('Budget Lead'!$M$8:$AV$8=U$9)*('Budget Lead'!$B$11:$B$190=$B607)*('Budget Lead'!$M$11:$AV$190)*1)</f>
        <v>0</v>
      </c>
      <c r="V607" s="69" cm="1">
        <f t="array" ref="V607">SUMPRODUCT(('Budget Lead'!$M$8:$AV$8=V$9)*('Budget Lead'!$B$11:$B$190=$B607)*('Budget Lead'!$M$11:$AV$190)*1)</f>
        <v>0</v>
      </c>
      <c r="W607" s="67" cm="1">
        <f t="array" ref="W607">SUMPRODUCT(('Budget Lead'!$M$8:$AV$8=W$9)*('Budget Lead'!$B$11:$B$190=$B607)*('Budget Lead'!$M$11:$AV$190)*1)</f>
        <v>0</v>
      </c>
      <c r="X607" s="68" cm="1">
        <f t="array" ref="X607">SUMPRODUCT(('Budget Lead'!$M$8:$AV$8=X$9)*('Budget Lead'!$B$11:$B$190=$B607)*('Budget Lead'!$M$11:$AV$190)*1)</f>
        <v>0</v>
      </c>
      <c r="Y607" s="69" cm="1">
        <f t="array" ref="Y607">SUMPRODUCT(('Budget Lead'!$M$8:$AV$8=Y$9)*('Budget Lead'!$B$11:$B$190=$B607)*('Budget Lead'!$M$11:$AV$190)*1)</f>
        <v>0</v>
      </c>
      <c r="Z607" s="67" cm="1">
        <f t="array" ref="Z607">SUMPRODUCT(('Budget Lead'!$M$8:$AV$8=Z$9)*('Budget Lead'!$B$11:$B$190=$B607)*('Budget Lead'!$M$11:$AV$190)*1)</f>
        <v>0</v>
      </c>
      <c r="AA607" s="68" cm="1">
        <f t="array" ref="AA607">SUMPRODUCT(('Budget Lead'!$M$8:$AV$8=AA$9)*('Budget Lead'!$B$11:$B$190=$B607)*('Budget Lead'!$M$11:$AV$190)*1)</f>
        <v>0</v>
      </c>
      <c r="AB607" s="69" cm="1">
        <f t="array" ref="AB607">SUMPRODUCT(('Budget Lead'!$M$8:$AV$8=AB$9)*('Budget Lead'!$B$11:$B$190=$B607)*('Budget Lead'!$M$11:$AV$190)*1)</f>
        <v>0</v>
      </c>
      <c r="AC607" s="67" cm="1">
        <f t="array" ref="AC607">SUMPRODUCT(('Budget Lead'!$M$8:$AV$8=AC$9)*('Budget Lead'!$B$11:$B$190=$B607)*('Budget Lead'!$M$11:$AV$190)*1)</f>
        <v>0</v>
      </c>
      <c r="AD607" s="68" cm="1">
        <f t="array" ref="AD607">SUMPRODUCT(('Budget Lead'!$M$8:$AV$8=AD$9)*('Budget Lead'!$B$11:$B$190=$B607)*('Budget Lead'!$M$11:$AV$190)*1)</f>
        <v>0</v>
      </c>
      <c r="AE607" s="69" cm="1">
        <f t="array" ref="AE607">SUMPRODUCT(('Budget Lead'!$M$8:$AV$8=AE$9)*('Budget Lead'!$B$11:$B$190=$B607)*('Budget Lead'!$M$11:$AV$190)*1)</f>
        <v>0</v>
      </c>
      <c r="AF607" s="67" cm="1">
        <f t="array" ref="AF607">SUMPRODUCT(('Budget Lead'!$M$8:$AV$8=AF$9)*('Budget Lead'!$B$11:$B$190=$B607)*('Budget Lead'!$M$11:$AV$190)*1)</f>
        <v>0</v>
      </c>
      <c r="AG607" s="68" cm="1">
        <f t="array" ref="AG607">SUMPRODUCT(('Budget Lead'!$M$8:$AV$8=AG$9)*('Budget Lead'!$B$11:$B$190=$B607)*('Budget Lead'!$M$11:$AV$190)*1)</f>
        <v>0</v>
      </c>
      <c r="AH607" s="69" cm="1">
        <f t="array" ref="AH607">SUMPRODUCT(('Budget Lead'!$M$8:$AV$8=AH$9)*('Budget Lead'!$B$11:$B$190=$B607)*('Budget Lead'!$M$11:$AV$190)*1)</f>
        <v>0</v>
      </c>
      <c r="AI607" s="67" cm="1">
        <f t="array" ref="AI607">SUMPRODUCT(('Budget Lead'!$M$8:$AV$8=AI$9)*('Budget Lead'!$B$11:$B$190=$B607)*('Budget Lead'!$M$11:$AV$190)*1)</f>
        <v>0</v>
      </c>
      <c r="AJ607" s="68" cm="1">
        <f t="array" ref="AJ607">SUMPRODUCT(('Budget Lead'!$M$8:$AV$8=AJ$9)*('Budget Lead'!$B$11:$B$190=$B607)*('Budget Lead'!$M$11:$AV$190)*1)</f>
        <v>0</v>
      </c>
      <c r="AK607" s="69" cm="1">
        <f t="array" ref="AK607">SUMPRODUCT(('Budget Lead'!$M$8:$AV$8=AK$9)*('Budget Lead'!$B$11:$B$190=$B607)*('Budget Lead'!$M$11:$AV$190)*1)</f>
        <v>0</v>
      </c>
      <c r="AL607" s="67" cm="1">
        <f t="array" ref="AL607">SUMPRODUCT(('Budget Lead'!$M$8:$AV$8=AL$9)*('Budget Lead'!$B$11:$B$190=$B607)*('Budget Lead'!$M$11:$AV$190)*1)</f>
        <v>0</v>
      </c>
      <c r="AM607" s="68" cm="1">
        <f t="array" ref="AM607">SUMPRODUCT(('Budget Lead'!$M$8:$AV$8=AM$9)*('Budget Lead'!$B$11:$B$190=$B607)*('Budget Lead'!$M$11:$AV$190)*1)</f>
        <v>0</v>
      </c>
      <c r="AN607" s="69" cm="1">
        <f t="array" ref="AN607">SUMPRODUCT(('Budget Lead'!$M$8:$AV$8=AN$9)*('Budget Lead'!$B$11:$B$190=$B607)*('Budget Lead'!$M$11:$AV$190)*1)</f>
        <v>0</v>
      </c>
      <c r="AO607" s="67" cm="1">
        <f t="array" ref="AO607">SUMPRODUCT(('Budget Lead'!$M$8:$AV$8=AO$9)*('Budget Lead'!$B$11:$B$190=$B607)*('Budget Lead'!$M$11:$AV$190)*1)</f>
        <v>0</v>
      </c>
      <c r="AP607" s="68" cm="1">
        <f t="array" ref="AP607">SUMPRODUCT(('Budget Lead'!$M$8:$AV$8=AP$9)*('Budget Lead'!$B$11:$B$190=$B607)*('Budget Lead'!$M$11:$AV$190)*1)</f>
        <v>0</v>
      </c>
      <c r="AQ607" s="69" cm="1">
        <f t="array" ref="AQ607">SUMPRODUCT(('Budget Lead'!$M$8:$AV$8=AQ$9)*('Budget Lead'!$B$11:$B$190=$B607)*('Budget Lead'!$M$11:$AV$190)*1)</f>
        <v>0</v>
      </c>
      <c r="AR607" s="67" cm="1">
        <f t="array" ref="AR607">SUMPRODUCT(('Budget Lead'!$M$8:$AV$8=AR$9)*('Budget Lead'!$B$11:$B$190=$B607)*('Budget Lead'!$M$11:$AV$190)*1)</f>
        <v>0</v>
      </c>
      <c r="AS607" s="68" cm="1">
        <f t="array" ref="AS607">SUMPRODUCT(('Budget Lead'!$M$8:$AV$8=AS$9)*('Budget Lead'!$B$11:$B$190=$B607)*('Budget Lead'!$M$11:$AV$190)*1)</f>
        <v>0</v>
      </c>
      <c r="AT607" s="69" cm="1">
        <f t="array" ref="AT607">SUMPRODUCT(('Budget Lead'!$M$8:$AV$8=AT$9)*('Budget Lead'!$B$11:$B$190=$B607)*('Budget Lead'!$M$11:$AV$190)*1)</f>
        <v>0</v>
      </c>
      <c r="AU607" s="67" cm="1">
        <f t="array" ref="AU607">SUMPRODUCT(('Budget Lead'!$M$8:$AV$8=AU$9)*('Budget Lead'!$B$11:$B$190=$B607)*('Budget Lead'!$M$11:$AV$190)*1)</f>
        <v>0</v>
      </c>
      <c r="AV607" s="68" cm="1">
        <f t="array" ref="AV607">SUMPRODUCT(('Budget Lead'!$M$8:$AV$8=AV$9)*('Budget Lead'!$B$11:$B$190=$B607)*('Budget Lead'!$M$11:$AV$190)*1)</f>
        <v>0</v>
      </c>
      <c r="AW607" s="69" cm="1">
        <f t="array" ref="AW607">SUMPRODUCT(('Budget Lead'!$M$8:$AV$8=AW$9)*('Budget Lead'!$B$11:$B$190=$B607)*('Budget Lead'!$M$11:$AV$190)*1)</f>
        <v>0</v>
      </c>
      <c r="AX607" s="67" cm="1">
        <f t="array" ref="AX607">SUMPRODUCT(('Budget Lead'!$M$8:$AV$8=AX$9)*('Budget Lead'!$B$11:$B$190=$B607)*('Budget Lead'!$M$11:$AV$190)*1)</f>
        <v>0</v>
      </c>
      <c r="AY607" s="68" cm="1">
        <f t="array" ref="AY607">SUMPRODUCT(('Budget Lead'!$M$8:$AV$8=AY$9)*('Budget Lead'!$B$11:$B$190=$B607)*('Budget Lead'!$M$11:$AV$190)*1)</f>
        <v>0</v>
      </c>
      <c r="AZ607" s="69" cm="1">
        <f t="array" ref="AZ607">SUMPRODUCT(('Budget Lead'!$M$8:$AV$8=AZ$9)*('Budget Lead'!$B$11:$B$190=$B607)*('Budget Lead'!$M$11:$AV$190)*1)</f>
        <v>0</v>
      </c>
      <c r="BA607" s="26"/>
      <c r="BB607" s="381"/>
      <c r="BC607" s="382"/>
      <c r="BD607" s="26"/>
      <c r="BE607" s="381">
        <f t="shared" si="516"/>
        <v>0</v>
      </c>
      <c r="BF607" s="383">
        <f t="shared" si="517"/>
        <v>0</v>
      </c>
      <c r="BG607" s="26"/>
      <c r="BH607" s="381">
        <f t="shared" si="518"/>
        <v>0</v>
      </c>
      <c r="BI607" s="383">
        <f t="shared" si="519"/>
        <v>0</v>
      </c>
    </row>
    <row r="608" spans="2:61" ht="12" hidden="1" customHeight="1" outlineLevel="1" x14ac:dyDescent="0.35">
      <c r="B608" s="61" t="s">
        <v>485</v>
      </c>
      <c r="C608" s="62">
        <f>IFERROR(VLOOKUP(B608,'Budget Lead'!B:AQ,2,FALSE),0)</f>
        <v>0</v>
      </c>
      <c r="D608" s="376">
        <f>IFERROR(VLOOKUP(B608,'Budget Lead'!B:AQ,3,FALSE),0)</f>
        <v>0</v>
      </c>
      <c r="E608" s="377">
        <f>IFERROR(VLOOKUP($B608,'Budget Lead'!$B:$AQ,4,FALSE),0)</f>
        <v>0</v>
      </c>
      <c r="F608" s="376">
        <f>IFERROR(VLOOKUP($B608,'Budget Lead'!$B:$AQ,5,FALSE),0)</f>
        <v>0</v>
      </c>
      <c r="G608" s="377">
        <f>IFERROR(VLOOKUP($B608,'Budget Lead'!$B:$AQ,6,FALSE),0)</f>
        <v>0</v>
      </c>
      <c r="H608" s="378">
        <f>IFERROR(VLOOKUP($B608,'Budget Lead'!$B:$AQ,7,FALSE),0)</f>
        <v>0</v>
      </c>
      <c r="I608" s="434">
        <f>IFERROR(VLOOKUP($B608,'Budget Lead'!$B:$AQ,8,FALSE),0)</f>
        <v>0</v>
      </c>
      <c r="J608" s="435">
        <f>IFERROR(VLOOKUP($B608,'Budget Lead'!$B:$AQ,9,FALSE),0)</f>
        <v>0</v>
      </c>
      <c r="K608" s="67">
        <f t="shared" si="520"/>
        <v>0</v>
      </c>
      <c r="L608" s="393"/>
      <c r="M608" s="393"/>
      <c r="N608" s="393"/>
      <c r="O608" s="66">
        <f t="shared" si="521"/>
        <v>0</v>
      </c>
      <c r="P608" s="26"/>
      <c r="Q608" s="67" cm="1">
        <f t="array" ref="Q608">SUMPRODUCT(('Budget Lead'!$M$8:$AV$8=Q$9)*('Budget Lead'!$B$11:$B$190=$B608)*('Budget Lead'!$M$11:$AV$190)*1)</f>
        <v>0</v>
      </c>
      <c r="R608" s="68" cm="1">
        <f t="array" ref="R608">SUMPRODUCT(('Budget Lead'!$M$8:$AV$8=R$9)*('Budget Lead'!$B$11:$B$190=$B608)*('Budget Lead'!$M$11:$AV$190)*1)</f>
        <v>0</v>
      </c>
      <c r="S608" s="69" cm="1">
        <f t="array" ref="S608">SUMPRODUCT(('Budget Lead'!$M$8:$AV$8=S$9)*('Budget Lead'!$B$11:$B$190=$B608)*('Budget Lead'!$M$11:$AV$190)*1)</f>
        <v>0</v>
      </c>
      <c r="T608" s="67" cm="1">
        <f t="array" ref="T608">SUMPRODUCT(('Budget Lead'!$M$8:$AV$8=T$9)*('Budget Lead'!$B$11:$B$190=$B608)*('Budget Lead'!$M$11:$AV$190)*1)</f>
        <v>0</v>
      </c>
      <c r="U608" s="68" cm="1">
        <f t="array" ref="U608">SUMPRODUCT(('Budget Lead'!$M$8:$AV$8=U$9)*('Budget Lead'!$B$11:$B$190=$B608)*('Budget Lead'!$M$11:$AV$190)*1)</f>
        <v>0</v>
      </c>
      <c r="V608" s="69" cm="1">
        <f t="array" ref="V608">SUMPRODUCT(('Budget Lead'!$M$8:$AV$8=V$9)*('Budget Lead'!$B$11:$B$190=$B608)*('Budget Lead'!$M$11:$AV$190)*1)</f>
        <v>0</v>
      </c>
      <c r="W608" s="67" cm="1">
        <f t="array" ref="W608">SUMPRODUCT(('Budget Lead'!$M$8:$AV$8=W$9)*('Budget Lead'!$B$11:$B$190=$B608)*('Budget Lead'!$M$11:$AV$190)*1)</f>
        <v>0</v>
      </c>
      <c r="X608" s="68" cm="1">
        <f t="array" ref="X608">SUMPRODUCT(('Budget Lead'!$M$8:$AV$8=X$9)*('Budget Lead'!$B$11:$B$190=$B608)*('Budget Lead'!$M$11:$AV$190)*1)</f>
        <v>0</v>
      </c>
      <c r="Y608" s="69" cm="1">
        <f t="array" ref="Y608">SUMPRODUCT(('Budget Lead'!$M$8:$AV$8=Y$9)*('Budget Lead'!$B$11:$B$190=$B608)*('Budget Lead'!$M$11:$AV$190)*1)</f>
        <v>0</v>
      </c>
      <c r="Z608" s="67" cm="1">
        <f t="array" ref="Z608">SUMPRODUCT(('Budget Lead'!$M$8:$AV$8=Z$9)*('Budget Lead'!$B$11:$B$190=$B608)*('Budget Lead'!$M$11:$AV$190)*1)</f>
        <v>0</v>
      </c>
      <c r="AA608" s="68" cm="1">
        <f t="array" ref="AA608">SUMPRODUCT(('Budget Lead'!$M$8:$AV$8=AA$9)*('Budget Lead'!$B$11:$B$190=$B608)*('Budget Lead'!$M$11:$AV$190)*1)</f>
        <v>0</v>
      </c>
      <c r="AB608" s="69" cm="1">
        <f t="array" ref="AB608">SUMPRODUCT(('Budget Lead'!$M$8:$AV$8=AB$9)*('Budget Lead'!$B$11:$B$190=$B608)*('Budget Lead'!$M$11:$AV$190)*1)</f>
        <v>0</v>
      </c>
      <c r="AC608" s="67" cm="1">
        <f t="array" ref="AC608">SUMPRODUCT(('Budget Lead'!$M$8:$AV$8=AC$9)*('Budget Lead'!$B$11:$B$190=$B608)*('Budget Lead'!$M$11:$AV$190)*1)</f>
        <v>0</v>
      </c>
      <c r="AD608" s="68" cm="1">
        <f t="array" ref="AD608">SUMPRODUCT(('Budget Lead'!$M$8:$AV$8=AD$9)*('Budget Lead'!$B$11:$B$190=$B608)*('Budget Lead'!$M$11:$AV$190)*1)</f>
        <v>0</v>
      </c>
      <c r="AE608" s="69" cm="1">
        <f t="array" ref="AE608">SUMPRODUCT(('Budget Lead'!$M$8:$AV$8=AE$9)*('Budget Lead'!$B$11:$B$190=$B608)*('Budget Lead'!$M$11:$AV$190)*1)</f>
        <v>0</v>
      </c>
      <c r="AF608" s="67" cm="1">
        <f t="array" ref="AF608">SUMPRODUCT(('Budget Lead'!$M$8:$AV$8=AF$9)*('Budget Lead'!$B$11:$B$190=$B608)*('Budget Lead'!$M$11:$AV$190)*1)</f>
        <v>0</v>
      </c>
      <c r="AG608" s="68" cm="1">
        <f t="array" ref="AG608">SUMPRODUCT(('Budget Lead'!$M$8:$AV$8=AG$9)*('Budget Lead'!$B$11:$B$190=$B608)*('Budget Lead'!$M$11:$AV$190)*1)</f>
        <v>0</v>
      </c>
      <c r="AH608" s="69" cm="1">
        <f t="array" ref="AH608">SUMPRODUCT(('Budget Lead'!$M$8:$AV$8=AH$9)*('Budget Lead'!$B$11:$B$190=$B608)*('Budget Lead'!$M$11:$AV$190)*1)</f>
        <v>0</v>
      </c>
      <c r="AI608" s="67" cm="1">
        <f t="array" ref="AI608">SUMPRODUCT(('Budget Lead'!$M$8:$AV$8=AI$9)*('Budget Lead'!$B$11:$B$190=$B608)*('Budget Lead'!$M$11:$AV$190)*1)</f>
        <v>0</v>
      </c>
      <c r="AJ608" s="68" cm="1">
        <f t="array" ref="AJ608">SUMPRODUCT(('Budget Lead'!$M$8:$AV$8=AJ$9)*('Budget Lead'!$B$11:$B$190=$B608)*('Budget Lead'!$M$11:$AV$190)*1)</f>
        <v>0</v>
      </c>
      <c r="AK608" s="69" cm="1">
        <f t="array" ref="AK608">SUMPRODUCT(('Budget Lead'!$M$8:$AV$8=AK$9)*('Budget Lead'!$B$11:$B$190=$B608)*('Budget Lead'!$M$11:$AV$190)*1)</f>
        <v>0</v>
      </c>
      <c r="AL608" s="67" cm="1">
        <f t="array" ref="AL608">SUMPRODUCT(('Budget Lead'!$M$8:$AV$8=AL$9)*('Budget Lead'!$B$11:$B$190=$B608)*('Budget Lead'!$M$11:$AV$190)*1)</f>
        <v>0</v>
      </c>
      <c r="AM608" s="68" cm="1">
        <f t="array" ref="AM608">SUMPRODUCT(('Budget Lead'!$M$8:$AV$8=AM$9)*('Budget Lead'!$B$11:$B$190=$B608)*('Budget Lead'!$M$11:$AV$190)*1)</f>
        <v>0</v>
      </c>
      <c r="AN608" s="69" cm="1">
        <f t="array" ref="AN608">SUMPRODUCT(('Budget Lead'!$M$8:$AV$8=AN$9)*('Budget Lead'!$B$11:$B$190=$B608)*('Budget Lead'!$M$11:$AV$190)*1)</f>
        <v>0</v>
      </c>
      <c r="AO608" s="67" cm="1">
        <f t="array" ref="AO608">SUMPRODUCT(('Budget Lead'!$M$8:$AV$8=AO$9)*('Budget Lead'!$B$11:$B$190=$B608)*('Budget Lead'!$M$11:$AV$190)*1)</f>
        <v>0</v>
      </c>
      <c r="AP608" s="68" cm="1">
        <f t="array" ref="AP608">SUMPRODUCT(('Budget Lead'!$M$8:$AV$8=AP$9)*('Budget Lead'!$B$11:$B$190=$B608)*('Budget Lead'!$M$11:$AV$190)*1)</f>
        <v>0</v>
      </c>
      <c r="AQ608" s="69" cm="1">
        <f t="array" ref="AQ608">SUMPRODUCT(('Budget Lead'!$M$8:$AV$8=AQ$9)*('Budget Lead'!$B$11:$B$190=$B608)*('Budget Lead'!$M$11:$AV$190)*1)</f>
        <v>0</v>
      </c>
      <c r="AR608" s="67" cm="1">
        <f t="array" ref="AR608">SUMPRODUCT(('Budget Lead'!$M$8:$AV$8=AR$9)*('Budget Lead'!$B$11:$B$190=$B608)*('Budget Lead'!$M$11:$AV$190)*1)</f>
        <v>0</v>
      </c>
      <c r="AS608" s="68" cm="1">
        <f t="array" ref="AS608">SUMPRODUCT(('Budget Lead'!$M$8:$AV$8=AS$9)*('Budget Lead'!$B$11:$B$190=$B608)*('Budget Lead'!$M$11:$AV$190)*1)</f>
        <v>0</v>
      </c>
      <c r="AT608" s="69" cm="1">
        <f t="array" ref="AT608">SUMPRODUCT(('Budget Lead'!$M$8:$AV$8=AT$9)*('Budget Lead'!$B$11:$B$190=$B608)*('Budget Lead'!$M$11:$AV$190)*1)</f>
        <v>0</v>
      </c>
      <c r="AU608" s="67" cm="1">
        <f t="array" ref="AU608">SUMPRODUCT(('Budget Lead'!$M$8:$AV$8=AU$9)*('Budget Lead'!$B$11:$B$190=$B608)*('Budget Lead'!$M$11:$AV$190)*1)</f>
        <v>0</v>
      </c>
      <c r="AV608" s="68" cm="1">
        <f t="array" ref="AV608">SUMPRODUCT(('Budget Lead'!$M$8:$AV$8=AV$9)*('Budget Lead'!$B$11:$B$190=$B608)*('Budget Lead'!$M$11:$AV$190)*1)</f>
        <v>0</v>
      </c>
      <c r="AW608" s="69" cm="1">
        <f t="array" ref="AW608">SUMPRODUCT(('Budget Lead'!$M$8:$AV$8=AW$9)*('Budget Lead'!$B$11:$B$190=$B608)*('Budget Lead'!$M$11:$AV$190)*1)</f>
        <v>0</v>
      </c>
      <c r="AX608" s="67" cm="1">
        <f t="array" ref="AX608">SUMPRODUCT(('Budget Lead'!$M$8:$AV$8=AX$9)*('Budget Lead'!$B$11:$B$190=$B608)*('Budget Lead'!$M$11:$AV$190)*1)</f>
        <v>0</v>
      </c>
      <c r="AY608" s="68" cm="1">
        <f t="array" ref="AY608">SUMPRODUCT(('Budget Lead'!$M$8:$AV$8=AY$9)*('Budget Lead'!$B$11:$B$190=$B608)*('Budget Lead'!$M$11:$AV$190)*1)</f>
        <v>0</v>
      </c>
      <c r="AZ608" s="69" cm="1">
        <f t="array" ref="AZ608">SUMPRODUCT(('Budget Lead'!$M$8:$AV$8=AZ$9)*('Budget Lead'!$B$11:$B$190=$B608)*('Budget Lead'!$M$11:$AV$190)*1)</f>
        <v>0</v>
      </c>
      <c r="BA608" s="26"/>
      <c r="BB608" s="381"/>
      <c r="BC608" s="382"/>
      <c r="BD608" s="26"/>
      <c r="BE608" s="381">
        <f t="shared" si="516"/>
        <v>0</v>
      </c>
      <c r="BF608" s="383">
        <f t="shared" si="517"/>
        <v>0</v>
      </c>
      <c r="BG608" s="26"/>
      <c r="BH608" s="381">
        <f t="shared" si="518"/>
        <v>0</v>
      </c>
      <c r="BI608" s="383">
        <f t="shared" si="519"/>
        <v>0</v>
      </c>
    </row>
    <row r="609" spans="2:61" ht="12" hidden="1" customHeight="1" outlineLevel="1" x14ac:dyDescent="0.35">
      <c r="B609" s="61" t="s">
        <v>486</v>
      </c>
      <c r="C609" s="62">
        <f>IFERROR(VLOOKUP(B609,'Budget Lead'!B:AQ,2,FALSE),0)</f>
        <v>0</v>
      </c>
      <c r="D609" s="376">
        <f>IFERROR(VLOOKUP(B609,'Budget Lead'!B:AQ,3,FALSE),0)</f>
        <v>0</v>
      </c>
      <c r="E609" s="377">
        <f>IFERROR(VLOOKUP($B609,'Budget Lead'!$B:$AQ,4,FALSE),0)</f>
        <v>0</v>
      </c>
      <c r="F609" s="376">
        <f>IFERROR(VLOOKUP($B609,'Budget Lead'!$B:$AQ,5,FALSE),0)</f>
        <v>0</v>
      </c>
      <c r="G609" s="377">
        <f>IFERROR(VLOOKUP($B609,'Budget Lead'!$B:$AQ,6,FALSE),0)</f>
        <v>0</v>
      </c>
      <c r="H609" s="378">
        <f>IFERROR(VLOOKUP($B609,'Budget Lead'!$B:$AQ,7,FALSE),0)</f>
        <v>0</v>
      </c>
      <c r="I609" s="434">
        <f>IFERROR(VLOOKUP($B609,'Budget Lead'!$B:$AQ,8,FALSE),0)</f>
        <v>0</v>
      </c>
      <c r="J609" s="435">
        <f>IFERROR(VLOOKUP($B609,'Budget Lead'!$B:$AQ,9,FALSE),0)</f>
        <v>0</v>
      </c>
      <c r="K609" s="67">
        <f t="shared" si="520"/>
        <v>0</v>
      </c>
      <c r="L609" s="393"/>
      <c r="M609" s="393"/>
      <c r="N609" s="393"/>
      <c r="O609" s="66">
        <f t="shared" si="521"/>
        <v>0</v>
      </c>
      <c r="P609" s="26"/>
      <c r="Q609" s="67" cm="1">
        <f t="array" ref="Q609">SUMPRODUCT(('Budget Lead'!$M$8:$AV$8=Q$9)*('Budget Lead'!$B$11:$B$190=$B609)*('Budget Lead'!$M$11:$AV$190)*1)</f>
        <v>0</v>
      </c>
      <c r="R609" s="68" cm="1">
        <f t="array" ref="R609">SUMPRODUCT(('Budget Lead'!$M$8:$AV$8=R$9)*('Budget Lead'!$B$11:$B$190=$B609)*('Budget Lead'!$M$11:$AV$190)*1)</f>
        <v>0</v>
      </c>
      <c r="S609" s="69" cm="1">
        <f t="array" ref="S609">SUMPRODUCT(('Budget Lead'!$M$8:$AV$8=S$9)*('Budget Lead'!$B$11:$B$190=$B609)*('Budget Lead'!$M$11:$AV$190)*1)</f>
        <v>0</v>
      </c>
      <c r="T609" s="67" cm="1">
        <f t="array" ref="T609">SUMPRODUCT(('Budget Lead'!$M$8:$AV$8=T$9)*('Budget Lead'!$B$11:$B$190=$B609)*('Budget Lead'!$M$11:$AV$190)*1)</f>
        <v>0</v>
      </c>
      <c r="U609" s="68" cm="1">
        <f t="array" ref="U609">SUMPRODUCT(('Budget Lead'!$M$8:$AV$8=U$9)*('Budget Lead'!$B$11:$B$190=$B609)*('Budget Lead'!$M$11:$AV$190)*1)</f>
        <v>0</v>
      </c>
      <c r="V609" s="69" cm="1">
        <f t="array" ref="V609">SUMPRODUCT(('Budget Lead'!$M$8:$AV$8=V$9)*('Budget Lead'!$B$11:$B$190=$B609)*('Budget Lead'!$M$11:$AV$190)*1)</f>
        <v>0</v>
      </c>
      <c r="W609" s="67" cm="1">
        <f t="array" ref="W609">SUMPRODUCT(('Budget Lead'!$M$8:$AV$8=W$9)*('Budget Lead'!$B$11:$B$190=$B609)*('Budget Lead'!$M$11:$AV$190)*1)</f>
        <v>0</v>
      </c>
      <c r="X609" s="68" cm="1">
        <f t="array" ref="X609">SUMPRODUCT(('Budget Lead'!$M$8:$AV$8=X$9)*('Budget Lead'!$B$11:$B$190=$B609)*('Budget Lead'!$M$11:$AV$190)*1)</f>
        <v>0</v>
      </c>
      <c r="Y609" s="69" cm="1">
        <f t="array" ref="Y609">SUMPRODUCT(('Budget Lead'!$M$8:$AV$8=Y$9)*('Budget Lead'!$B$11:$B$190=$B609)*('Budget Lead'!$M$11:$AV$190)*1)</f>
        <v>0</v>
      </c>
      <c r="Z609" s="67" cm="1">
        <f t="array" ref="Z609">SUMPRODUCT(('Budget Lead'!$M$8:$AV$8=Z$9)*('Budget Lead'!$B$11:$B$190=$B609)*('Budget Lead'!$M$11:$AV$190)*1)</f>
        <v>0</v>
      </c>
      <c r="AA609" s="68" cm="1">
        <f t="array" ref="AA609">SUMPRODUCT(('Budget Lead'!$M$8:$AV$8=AA$9)*('Budget Lead'!$B$11:$B$190=$B609)*('Budget Lead'!$M$11:$AV$190)*1)</f>
        <v>0</v>
      </c>
      <c r="AB609" s="69" cm="1">
        <f t="array" ref="AB609">SUMPRODUCT(('Budget Lead'!$M$8:$AV$8=AB$9)*('Budget Lead'!$B$11:$B$190=$B609)*('Budget Lead'!$M$11:$AV$190)*1)</f>
        <v>0</v>
      </c>
      <c r="AC609" s="67" cm="1">
        <f t="array" ref="AC609">SUMPRODUCT(('Budget Lead'!$M$8:$AV$8=AC$9)*('Budget Lead'!$B$11:$B$190=$B609)*('Budget Lead'!$M$11:$AV$190)*1)</f>
        <v>0</v>
      </c>
      <c r="AD609" s="68" cm="1">
        <f t="array" ref="AD609">SUMPRODUCT(('Budget Lead'!$M$8:$AV$8=AD$9)*('Budget Lead'!$B$11:$B$190=$B609)*('Budget Lead'!$M$11:$AV$190)*1)</f>
        <v>0</v>
      </c>
      <c r="AE609" s="69" cm="1">
        <f t="array" ref="AE609">SUMPRODUCT(('Budget Lead'!$M$8:$AV$8=AE$9)*('Budget Lead'!$B$11:$B$190=$B609)*('Budget Lead'!$M$11:$AV$190)*1)</f>
        <v>0</v>
      </c>
      <c r="AF609" s="67" cm="1">
        <f t="array" ref="AF609">SUMPRODUCT(('Budget Lead'!$M$8:$AV$8=AF$9)*('Budget Lead'!$B$11:$B$190=$B609)*('Budget Lead'!$M$11:$AV$190)*1)</f>
        <v>0</v>
      </c>
      <c r="AG609" s="68" cm="1">
        <f t="array" ref="AG609">SUMPRODUCT(('Budget Lead'!$M$8:$AV$8=AG$9)*('Budget Lead'!$B$11:$B$190=$B609)*('Budget Lead'!$M$11:$AV$190)*1)</f>
        <v>0</v>
      </c>
      <c r="AH609" s="69" cm="1">
        <f t="array" ref="AH609">SUMPRODUCT(('Budget Lead'!$M$8:$AV$8=AH$9)*('Budget Lead'!$B$11:$B$190=$B609)*('Budget Lead'!$M$11:$AV$190)*1)</f>
        <v>0</v>
      </c>
      <c r="AI609" s="67" cm="1">
        <f t="array" ref="AI609">SUMPRODUCT(('Budget Lead'!$M$8:$AV$8=AI$9)*('Budget Lead'!$B$11:$B$190=$B609)*('Budget Lead'!$M$11:$AV$190)*1)</f>
        <v>0</v>
      </c>
      <c r="AJ609" s="68" cm="1">
        <f t="array" ref="AJ609">SUMPRODUCT(('Budget Lead'!$M$8:$AV$8=AJ$9)*('Budget Lead'!$B$11:$B$190=$B609)*('Budget Lead'!$M$11:$AV$190)*1)</f>
        <v>0</v>
      </c>
      <c r="AK609" s="69" cm="1">
        <f t="array" ref="AK609">SUMPRODUCT(('Budget Lead'!$M$8:$AV$8=AK$9)*('Budget Lead'!$B$11:$B$190=$B609)*('Budget Lead'!$M$11:$AV$190)*1)</f>
        <v>0</v>
      </c>
      <c r="AL609" s="67" cm="1">
        <f t="array" ref="AL609">SUMPRODUCT(('Budget Lead'!$M$8:$AV$8=AL$9)*('Budget Lead'!$B$11:$B$190=$B609)*('Budget Lead'!$M$11:$AV$190)*1)</f>
        <v>0</v>
      </c>
      <c r="AM609" s="68" cm="1">
        <f t="array" ref="AM609">SUMPRODUCT(('Budget Lead'!$M$8:$AV$8=AM$9)*('Budget Lead'!$B$11:$B$190=$B609)*('Budget Lead'!$M$11:$AV$190)*1)</f>
        <v>0</v>
      </c>
      <c r="AN609" s="69" cm="1">
        <f t="array" ref="AN609">SUMPRODUCT(('Budget Lead'!$M$8:$AV$8=AN$9)*('Budget Lead'!$B$11:$B$190=$B609)*('Budget Lead'!$M$11:$AV$190)*1)</f>
        <v>0</v>
      </c>
      <c r="AO609" s="67" cm="1">
        <f t="array" ref="AO609">SUMPRODUCT(('Budget Lead'!$M$8:$AV$8=AO$9)*('Budget Lead'!$B$11:$B$190=$B609)*('Budget Lead'!$M$11:$AV$190)*1)</f>
        <v>0</v>
      </c>
      <c r="AP609" s="68" cm="1">
        <f t="array" ref="AP609">SUMPRODUCT(('Budget Lead'!$M$8:$AV$8=AP$9)*('Budget Lead'!$B$11:$B$190=$B609)*('Budget Lead'!$M$11:$AV$190)*1)</f>
        <v>0</v>
      </c>
      <c r="AQ609" s="69" cm="1">
        <f t="array" ref="AQ609">SUMPRODUCT(('Budget Lead'!$M$8:$AV$8=AQ$9)*('Budget Lead'!$B$11:$B$190=$B609)*('Budget Lead'!$M$11:$AV$190)*1)</f>
        <v>0</v>
      </c>
      <c r="AR609" s="67" cm="1">
        <f t="array" ref="AR609">SUMPRODUCT(('Budget Lead'!$M$8:$AV$8=AR$9)*('Budget Lead'!$B$11:$B$190=$B609)*('Budget Lead'!$M$11:$AV$190)*1)</f>
        <v>0</v>
      </c>
      <c r="AS609" s="68" cm="1">
        <f t="array" ref="AS609">SUMPRODUCT(('Budget Lead'!$M$8:$AV$8=AS$9)*('Budget Lead'!$B$11:$B$190=$B609)*('Budget Lead'!$M$11:$AV$190)*1)</f>
        <v>0</v>
      </c>
      <c r="AT609" s="69" cm="1">
        <f t="array" ref="AT609">SUMPRODUCT(('Budget Lead'!$M$8:$AV$8=AT$9)*('Budget Lead'!$B$11:$B$190=$B609)*('Budget Lead'!$M$11:$AV$190)*1)</f>
        <v>0</v>
      </c>
      <c r="AU609" s="67" cm="1">
        <f t="array" ref="AU609">SUMPRODUCT(('Budget Lead'!$M$8:$AV$8=AU$9)*('Budget Lead'!$B$11:$B$190=$B609)*('Budget Lead'!$M$11:$AV$190)*1)</f>
        <v>0</v>
      </c>
      <c r="AV609" s="68" cm="1">
        <f t="array" ref="AV609">SUMPRODUCT(('Budget Lead'!$M$8:$AV$8=AV$9)*('Budget Lead'!$B$11:$B$190=$B609)*('Budget Lead'!$M$11:$AV$190)*1)</f>
        <v>0</v>
      </c>
      <c r="AW609" s="69" cm="1">
        <f t="array" ref="AW609">SUMPRODUCT(('Budget Lead'!$M$8:$AV$8=AW$9)*('Budget Lead'!$B$11:$B$190=$B609)*('Budget Lead'!$M$11:$AV$190)*1)</f>
        <v>0</v>
      </c>
      <c r="AX609" s="67" cm="1">
        <f t="array" ref="AX609">SUMPRODUCT(('Budget Lead'!$M$8:$AV$8=AX$9)*('Budget Lead'!$B$11:$B$190=$B609)*('Budget Lead'!$M$11:$AV$190)*1)</f>
        <v>0</v>
      </c>
      <c r="AY609" s="68" cm="1">
        <f t="array" ref="AY609">SUMPRODUCT(('Budget Lead'!$M$8:$AV$8=AY$9)*('Budget Lead'!$B$11:$B$190=$B609)*('Budget Lead'!$M$11:$AV$190)*1)</f>
        <v>0</v>
      </c>
      <c r="AZ609" s="69" cm="1">
        <f t="array" ref="AZ609">SUMPRODUCT(('Budget Lead'!$M$8:$AV$8=AZ$9)*('Budget Lead'!$B$11:$B$190=$B609)*('Budget Lead'!$M$11:$AV$190)*1)</f>
        <v>0</v>
      </c>
      <c r="BA609" s="26"/>
      <c r="BB609" s="381"/>
      <c r="BC609" s="382"/>
      <c r="BD609" s="26"/>
      <c r="BE609" s="381">
        <f t="shared" si="516"/>
        <v>0</v>
      </c>
      <c r="BF609" s="383">
        <f t="shared" si="517"/>
        <v>0</v>
      </c>
      <c r="BG609" s="26"/>
      <c r="BH609" s="381">
        <f t="shared" si="518"/>
        <v>0</v>
      </c>
      <c r="BI609" s="383">
        <f t="shared" si="519"/>
        <v>0</v>
      </c>
    </row>
    <row r="610" spans="2:61" ht="14.5" collapsed="1" x14ac:dyDescent="0.35">
      <c r="B610" s="26"/>
      <c r="C610" s="363" t="str">
        <f>B3</f>
        <v>P1</v>
      </c>
      <c r="D610" s="364"/>
      <c r="E610" s="365"/>
      <c r="F610" s="366"/>
      <c r="G610" s="365"/>
      <c r="H610" s="367"/>
      <c r="I610" s="386"/>
      <c r="J610" s="369"/>
      <c r="K610" s="370"/>
      <c r="L610" s="371"/>
      <c r="M610" s="371"/>
      <c r="N610" s="371"/>
      <c r="O610" s="372"/>
      <c r="P610" s="50"/>
      <c r="Q610" s="387"/>
      <c r="R610" s="149"/>
      <c r="S610" s="419"/>
      <c r="T610" s="387"/>
      <c r="U610" s="149"/>
      <c r="V610" s="419"/>
      <c r="W610" s="387"/>
      <c r="X610" s="149"/>
      <c r="Y610" s="419"/>
      <c r="Z610" s="387"/>
      <c r="AA610" s="149"/>
      <c r="AB610" s="419"/>
      <c r="AC610" s="387"/>
      <c r="AD610" s="149"/>
      <c r="AE610" s="419"/>
      <c r="AF610" s="387"/>
      <c r="AG610" s="149"/>
      <c r="AH610" s="419"/>
      <c r="AI610" s="387"/>
      <c r="AJ610" s="149"/>
      <c r="AK610" s="419"/>
      <c r="AL610" s="387"/>
      <c r="AM610" s="149"/>
      <c r="AN610" s="419"/>
      <c r="AO610" s="387"/>
      <c r="AP610" s="149"/>
      <c r="AQ610" s="419"/>
      <c r="AR610" s="387"/>
      <c r="AS610" s="149"/>
      <c r="AT610" s="419"/>
      <c r="AU610" s="387"/>
      <c r="AV610" s="149"/>
      <c r="AW610" s="419"/>
      <c r="AX610" s="387"/>
      <c r="AY610" s="149"/>
      <c r="AZ610" s="419"/>
      <c r="BA610" s="26"/>
      <c r="BB610" s="388"/>
      <c r="BC610" s="389"/>
      <c r="BD610" s="26"/>
      <c r="BE610" s="388"/>
      <c r="BF610" s="390"/>
      <c r="BG610" s="26"/>
      <c r="BH610" s="388"/>
      <c r="BI610" s="390"/>
    </row>
    <row r="611" spans="2:61" ht="14.5" x14ac:dyDescent="0.35">
      <c r="B611" s="61" t="s">
        <v>292</v>
      </c>
      <c r="C611" s="62">
        <f>IFERROR(VLOOKUP($B611,'P1'!$B:$AQ,2,FALSE),0)</f>
        <v>0</v>
      </c>
      <c r="D611" s="391">
        <f>IFERROR(VLOOKUP($B611,'P1'!$B:$AQ,3,FALSE),0)</f>
        <v>0</v>
      </c>
      <c r="E611" s="377">
        <f>IFERROR(VLOOKUP($B611,'P1'!$B:$AQ,4,FALSE),0)</f>
        <v>0</v>
      </c>
      <c r="F611" s="376">
        <f>IFERROR(VLOOKUP($B611,'P1'!$B:$AQ,5,FALSE),0)</f>
        <v>0</v>
      </c>
      <c r="G611" s="377">
        <f>IFERROR(VLOOKUP($B611,'P1'!$B:$AQ,6,FALSE),0)</f>
        <v>0</v>
      </c>
      <c r="H611" s="378">
        <f>IFERROR(VLOOKUP($B611,'P1'!$B:$AQ,7,FALSE),0)</f>
        <v>0</v>
      </c>
      <c r="I611" s="379">
        <f>IFERROR(VLOOKUP($B611,'P1'!$B:$AQ,8,FALSE),0)</f>
        <v>0</v>
      </c>
      <c r="J611" s="65">
        <f>IFERROR(VLOOKUP($B611,'P1'!$B:$AQ,9,FALSE),0)</f>
        <v>0</v>
      </c>
      <c r="K611" s="392"/>
      <c r="L611" s="68">
        <f t="shared" ref="L611" si="522">J611*F611*H611*D611</f>
        <v>0</v>
      </c>
      <c r="M611" s="393"/>
      <c r="N611" s="393"/>
      <c r="O611" s="66">
        <f>SUM(K611:N611)</f>
        <v>0</v>
      </c>
      <c r="P611" s="26"/>
      <c r="Q611" s="67" cm="1">
        <f t="array" ref="Q611">SUMPRODUCT(('P1'!$M$8:$AV$8=Q$9)*('P1'!$B$11:$B$190=$B611)*('P1'!$M$11:$AV$190*1))</f>
        <v>0</v>
      </c>
      <c r="R611" s="68" cm="1">
        <f t="array" ref="R611">SUMPRODUCT(('P1'!$M$8:$AV$8=R$9)*('P1'!$B$11:$B$190=$B611)*('P1'!$M$11:$AV$190*1))</f>
        <v>0</v>
      </c>
      <c r="S611" s="69" cm="1">
        <f t="array" ref="S611">SUMPRODUCT(('P1'!$M$8:$AV$8=S$9)*('P1'!$B$11:$B$190=$B611)*('P1'!$M$11:$AV$190*1))</f>
        <v>0</v>
      </c>
      <c r="T611" s="67" cm="1">
        <f t="array" ref="T611">SUMPRODUCT(('P1'!$M$8:$AV$8=T$9)*('P1'!$B$11:$B$190=$B611)*('P1'!$M$11:$AV$190*1))</f>
        <v>0</v>
      </c>
      <c r="U611" s="68" cm="1">
        <f t="array" ref="U611">SUMPRODUCT(('P1'!$M$8:$AV$8=U$9)*('P1'!$B$11:$B$190=$B611)*('P1'!$M$11:$AV$190*1))</f>
        <v>0</v>
      </c>
      <c r="V611" s="69" cm="1">
        <f t="array" ref="V611">SUMPRODUCT(('P1'!$M$8:$AV$8=V$9)*('P1'!$B$11:$B$190=$B611)*('P1'!$M$11:$AV$190*1))</f>
        <v>0</v>
      </c>
      <c r="W611" s="67" cm="1">
        <f t="array" ref="W611">SUMPRODUCT(('P1'!$M$8:$AV$8=W$9)*('P1'!$B$11:$B$190=$B611)*('P1'!$M$11:$AV$190*1))</f>
        <v>0</v>
      </c>
      <c r="X611" s="68" cm="1">
        <f t="array" ref="X611">SUMPRODUCT(('P1'!$M$8:$AV$8=X$9)*('P1'!$B$11:$B$190=$B611)*('P1'!$M$11:$AV$190*1))</f>
        <v>0</v>
      </c>
      <c r="Y611" s="69" cm="1">
        <f t="array" ref="Y611">SUMPRODUCT(('P1'!$M$8:$AV$8=Y$9)*('P1'!$B$11:$B$190=$B611)*('P1'!$M$11:$AV$190*1))</f>
        <v>0</v>
      </c>
      <c r="Z611" s="67" cm="1">
        <f t="array" ref="Z611">SUMPRODUCT(('P1'!$M$8:$AV$8=Z$9)*('P1'!$B$11:$B$190=$B611)*('P1'!$M$11:$AV$190*1))</f>
        <v>0</v>
      </c>
      <c r="AA611" s="68" cm="1">
        <f t="array" ref="AA611">SUMPRODUCT(('P1'!$M$8:$AV$8=AA$9)*('P1'!$B$11:$B$190=$B611)*('P1'!$M$11:$AV$190*1))</f>
        <v>0</v>
      </c>
      <c r="AB611" s="69" cm="1">
        <f t="array" ref="AB611">SUMPRODUCT(('P1'!$M$8:$AV$8=AB$9)*('P1'!$B$11:$B$190=$B611)*('P1'!$M$11:$AV$190*1))</f>
        <v>0</v>
      </c>
      <c r="AC611" s="67" cm="1">
        <f t="array" ref="AC611">SUMPRODUCT(('P1'!$M$8:$AV$8=AC$9)*('P1'!$B$11:$B$190=$B611)*('P1'!$M$11:$AV$190*1))</f>
        <v>0</v>
      </c>
      <c r="AD611" s="68" cm="1">
        <f t="array" ref="AD611">SUMPRODUCT(('P1'!$M$8:$AV$8=AD$9)*('P1'!$B$11:$B$190=$B611)*('P1'!$M$11:$AV$190*1))</f>
        <v>0</v>
      </c>
      <c r="AE611" s="69" cm="1">
        <f t="array" ref="AE611">SUMPRODUCT(('P1'!$M$8:$AV$8=AE$9)*('P1'!$B$11:$B$190=$B611)*('P1'!$M$11:$AV$190*1))</f>
        <v>0</v>
      </c>
      <c r="AF611" s="67" cm="1">
        <f t="array" ref="AF611">SUMPRODUCT(('P1'!$M$8:$AV$8=AF$9)*('P1'!$B$11:$B$190=$B611)*('P1'!$M$11:$AV$190*1))</f>
        <v>0</v>
      </c>
      <c r="AG611" s="68" cm="1">
        <f t="array" ref="AG611">SUMPRODUCT(('P1'!$M$8:$AV$8=AG$9)*('P1'!$B$11:$B$190=$B611)*('P1'!$M$11:$AV$190*1))</f>
        <v>0</v>
      </c>
      <c r="AH611" s="69" cm="1">
        <f t="array" ref="AH611">SUMPRODUCT(('P1'!$M$8:$AV$8=AH$9)*('P1'!$B$11:$B$190=$B611)*('P1'!$M$11:$AV$190*1))</f>
        <v>0</v>
      </c>
      <c r="AI611" s="67" cm="1">
        <f t="array" ref="AI611">SUMPRODUCT(('P1'!$M$8:$AV$8=AI$9)*('P1'!$B$11:$B$190=$B611)*('P1'!$M$11:$AV$190*1))</f>
        <v>0</v>
      </c>
      <c r="AJ611" s="68" cm="1">
        <f t="array" ref="AJ611">SUMPRODUCT(('P1'!$M$8:$AV$8=AJ$9)*('P1'!$B$11:$B$190=$B611)*('P1'!$M$11:$AV$190*1))</f>
        <v>0</v>
      </c>
      <c r="AK611" s="69" cm="1">
        <f t="array" ref="AK611">SUMPRODUCT(('P1'!$M$8:$AV$8=AK$9)*('P1'!$B$11:$B$190=$B611)*('P1'!$M$11:$AV$190*1))</f>
        <v>0</v>
      </c>
      <c r="AL611" s="67" cm="1">
        <f t="array" ref="AL611">SUMPRODUCT(('P1'!$M$8:$AV$8=AL$9)*('P1'!$B$11:$B$190=$B611)*('P1'!$M$11:$AV$190*1))</f>
        <v>0</v>
      </c>
      <c r="AM611" s="68" cm="1">
        <f t="array" ref="AM611">SUMPRODUCT(('P1'!$M$8:$AV$8=AM$9)*('P1'!$B$11:$B$190=$B611)*('P1'!$M$11:$AV$190*1))</f>
        <v>0</v>
      </c>
      <c r="AN611" s="69" cm="1">
        <f t="array" ref="AN611">SUMPRODUCT(('P1'!$M$8:$AV$8=AN$9)*('P1'!$B$11:$B$190=$B611)*('P1'!$M$11:$AV$190*1))</f>
        <v>0</v>
      </c>
      <c r="AO611" s="67" cm="1">
        <f t="array" ref="AO611">SUMPRODUCT(('P1'!$M$8:$AV$8=AO$9)*('P1'!$B$11:$B$190=$B611)*('P1'!$M$11:$AV$190*1))</f>
        <v>0</v>
      </c>
      <c r="AP611" s="68" cm="1">
        <f t="array" ref="AP611">SUMPRODUCT(('P1'!$M$8:$AV$8=AP$9)*('P1'!$B$11:$B$190=$B611)*('P1'!$M$11:$AV$190*1))</f>
        <v>0</v>
      </c>
      <c r="AQ611" s="69" cm="1">
        <f t="array" ref="AQ611">SUMPRODUCT(('P1'!$M$8:$AV$8=AQ$9)*('P1'!$B$11:$B$190=$B611)*('P1'!$M$11:$AV$190*1))</f>
        <v>0</v>
      </c>
      <c r="AR611" s="67" cm="1">
        <f t="array" ref="AR611">SUMPRODUCT(('P1'!$M$8:$AV$8=AR$9)*('P1'!$B$11:$B$190=$B611)*('P1'!$M$11:$AV$190*1))</f>
        <v>0</v>
      </c>
      <c r="AS611" s="68" cm="1">
        <f t="array" ref="AS611">SUMPRODUCT(('P1'!$M$8:$AV$8=AS$9)*('P1'!$B$11:$B$190=$B611)*('P1'!$M$11:$AV$190*1))</f>
        <v>0</v>
      </c>
      <c r="AT611" s="69" cm="1">
        <f t="array" ref="AT611">SUMPRODUCT(('P1'!$M$8:$AV$8=AT$9)*('P1'!$B$11:$B$190=$B611)*('P1'!$M$11:$AV$190*1))</f>
        <v>0</v>
      </c>
      <c r="AU611" s="67" cm="1">
        <f t="array" ref="AU611">SUMPRODUCT(('P1'!$M$8:$AV$8=AU$9)*('P1'!$B$11:$B$190=$B611)*('P1'!$M$11:$AV$190*1))</f>
        <v>0</v>
      </c>
      <c r="AV611" s="68" cm="1">
        <f t="array" ref="AV611">SUMPRODUCT(('P1'!$M$8:$AV$8=AV$9)*('P1'!$B$11:$B$190=$B611)*('P1'!$M$11:$AV$190*1))</f>
        <v>0</v>
      </c>
      <c r="AW611" s="69" cm="1">
        <f t="array" ref="AW611">SUMPRODUCT(('P1'!$M$8:$AV$8=AW$9)*('P1'!$B$11:$B$190=$B611)*('P1'!$M$11:$AV$190*1))</f>
        <v>0</v>
      </c>
      <c r="AX611" s="67" cm="1">
        <f t="array" ref="AX611">SUMPRODUCT(('P1'!$M$8:$AV$8=AX$9)*('P1'!$B$11:$B$190=$B611)*('P1'!$M$11:$AV$190*1))</f>
        <v>0</v>
      </c>
      <c r="AY611" s="68" cm="1">
        <f t="array" ref="AY611">SUMPRODUCT(('P1'!$M$8:$AV$8=AY$9)*('P1'!$B$11:$B$190=$B611)*('P1'!$M$11:$AV$190*1))</f>
        <v>0</v>
      </c>
      <c r="AZ611" s="69" cm="1">
        <f t="array" ref="AZ611">SUMPRODUCT(('P1'!$M$8:$AV$8=AZ$9)*('P1'!$B$11:$B$190=$B611)*('P1'!$M$11:$AV$190*1))</f>
        <v>0</v>
      </c>
      <c r="BA611" s="26"/>
      <c r="BB611" s="381"/>
      <c r="BC611" s="382"/>
      <c r="BD611" s="26"/>
      <c r="BE611" s="381">
        <f t="shared" ref="BE611:BE620" si="523">SUM(Q611:AZ611)</f>
        <v>0</v>
      </c>
      <c r="BF611" s="383">
        <f t="shared" ref="BF611:BF620" si="524">IFERROR(BE611/O611,0)</f>
        <v>0</v>
      </c>
      <c r="BG611" s="26"/>
      <c r="BH611" s="381">
        <f t="shared" ref="BH611:BH620" si="525">BB611+BE611</f>
        <v>0</v>
      </c>
      <c r="BI611" s="383">
        <f t="shared" ref="BI611:BI620" si="526">IFERROR(BH611/O611,0)</f>
        <v>0</v>
      </c>
    </row>
    <row r="612" spans="2:61" ht="14.5" x14ac:dyDescent="0.35">
      <c r="B612" s="61" t="s">
        <v>293</v>
      </c>
      <c r="C612" s="62">
        <f>IFERROR(VLOOKUP($B612,'P1'!$B:$AQ,2,FALSE),0)</f>
        <v>0</v>
      </c>
      <c r="D612" s="391">
        <f>IFERROR(VLOOKUP($B612,'P1'!$B:$AQ,3,FALSE),0)</f>
        <v>0</v>
      </c>
      <c r="E612" s="377">
        <f>IFERROR(VLOOKUP($B612,'P1'!$B:$AQ,4,FALSE),0)</f>
        <v>0</v>
      </c>
      <c r="F612" s="376">
        <f>IFERROR(VLOOKUP($B612,'P1'!$B:$AQ,5,FALSE),0)</f>
        <v>0</v>
      </c>
      <c r="G612" s="377">
        <f>IFERROR(VLOOKUP($B612,'P1'!$B:$AQ,6,FALSE),0)</f>
        <v>0</v>
      </c>
      <c r="H612" s="378">
        <f>IFERROR(VLOOKUP($B612,'P1'!$B:$AQ,7,FALSE),0)</f>
        <v>0</v>
      </c>
      <c r="I612" s="379">
        <f>IFERROR(VLOOKUP($B612,'P1'!$B:$AQ,8,FALSE),0)</f>
        <v>0</v>
      </c>
      <c r="J612" s="65">
        <f>IFERROR(VLOOKUP($B612,'P1'!$B:$AQ,9,FALSE),0)</f>
        <v>0</v>
      </c>
      <c r="K612" s="392"/>
      <c r="L612" s="68">
        <f t="shared" ref="L612:L620" si="527">J612*F612*H612*D612</f>
        <v>0</v>
      </c>
      <c r="M612" s="393"/>
      <c r="N612" s="393"/>
      <c r="O612" s="66">
        <f t="shared" ref="O612:O620" si="528">SUM(K612:N612)</f>
        <v>0</v>
      </c>
      <c r="P612" s="26"/>
      <c r="Q612" s="67" cm="1">
        <f t="array" ref="Q612">SUMPRODUCT(('P1'!$M$8:$AV$8=Q$9)*('P1'!$B$11:$B$190=$B612)*('P1'!$M$11:$AV$190*1))</f>
        <v>0</v>
      </c>
      <c r="R612" s="68" cm="1">
        <f t="array" ref="R612">SUMPRODUCT(('P1'!$M$8:$AV$8=R$9)*('P1'!$B$11:$B$190=$B612)*('P1'!$M$11:$AV$190*1))</f>
        <v>0</v>
      </c>
      <c r="S612" s="69" cm="1">
        <f t="array" ref="S612">SUMPRODUCT(('P1'!$M$8:$AV$8=S$9)*('P1'!$B$11:$B$190=$B612)*('P1'!$M$11:$AV$190*1))</f>
        <v>0</v>
      </c>
      <c r="T612" s="67" cm="1">
        <f t="array" ref="T612">SUMPRODUCT(('P1'!$M$8:$AV$8=T$9)*('P1'!$B$11:$B$190=$B612)*('P1'!$M$11:$AV$190*1))</f>
        <v>0</v>
      </c>
      <c r="U612" s="68" cm="1">
        <f t="array" ref="U612">SUMPRODUCT(('P1'!$M$8:$AV$8=U$9)*('P1'!$B$11:$B$190=$B612)*('P1'!$M$11:$AV$190*1))</f>
        <v>0</v>
      </c>
      <c r="V612" s="69" cm="1">
        <f t="array" ref="V612">SUMPRODUCT(('P1'!$M$8:$AV$8=V$9)*('P1'!$B$11:$B$190=$B612)*('P1'!$M$11:$AV$190*1))</f>
        <v>0</v>
      </c>
      <c r="W612" s="67" cm="1">
        <f t="array" ref="W612">SUMPRODUCT(('P1'!$M$8:$AV$8=W$9)*('P1'!$B$11:$B$190=$B612)*('P1'!$M$11:$AV$190*1))</f>
        <v>0</v>
      </c>
      <c r="X612" s="68" cm="1">
        <f t="array" ref="X612">SUMPRODUCT(('P1'!$M$8:$AV$8=X$9)*('P1'!$B$11:$B$190=$B612)*('P1'!$M$11:$AV$190*1))</f>
        <v>0</v>
      </c>
      <c r="Y612" s="69" cm="1">
        <f t="array" ref="Y612">SUMPRODUCT(('P1'!$M$8:$AV$8=Y$9)*('P1'!$B$11:$B$190=$B612)*('P1'!$M$11:$AV$190*1))</f>
        <v>0</v>
      </c>
      <c r="Z612" s="67" cm="1">
        <f t="array" ref="Z612">SUMPRODUCT(('P1'!$M$8:$AV$8=Z$9)*('P1'!$B$11:$B$190=$B612)*('P1'!$M$11:$AV$190*1))</f>
        <v>0</v>
      </c>
      <c r="AA612" s="68" cm="1">
        <f t="array" ref="AA612">SUMPRODUCT(('P1'!$M$8:$AV$8=AA$9)*('P1'!$B$11:$B$190=$B612)*('P1'!$M$11:$AV$190*1))</f>
        <v>0</v>
      </c>
      <c r="AB612" s="69" cm="1">
        <f t="array" ref="AB612">SUMPRODUCT(('P1'!$M$8:$AV$8=AB$9)*('P1'!$B$11:$B$190=$B612)*('P1'!$M$11:$AV$190*1))</f>
        <v>0</v>
      </c>
      <c r="AC612" s="67" cm="1">
        <f t="array" ref="AC612">SUMPRODUCT(('P1'!$M$8:$AV$8=AC$9)*('P1'!$B$11:$B$190=$B612)*('P1'!$M$11:$AV$190*1))</f>
        <v>0</v>
      </c>
      <c r="AD612" s="68" cm="1">
        <f t="array" ref="AD612">SUMPRODUCT(('P1'!$M$8:$AV$8=AD$9)*('P1'!$B$11:$B$190=$B612)*('P1'!$M$11:$AV$190*1))</f>
        <v>0</v>
      </c>
      <c r="AE612" s="69" cm="1">
        <f t="array" ref="AE612">SUMPRODUCT(('P1'!$M$8:$AV$8=AE$9)*('P1'!$B$11:$B$190=$B612)*('P1'!$M$11:$AV$190*1))</f>
        <v>0</v>
      </c>
      <c r="AF612" s="67" cm="1">
        <f t="array" ref="AF612">SUMPRODUCT(('P1'!$M$8:$AV$8=AF$9)*('P1'!$B$11:$B$190=$B612)*('P1'!$M$11:$AV$190*1))</f>
        <v>0</v>
      </c>
      <c r="AG612" s="68" cm="1">
        <f t="array" ref="AG612">SUMPRODUCT(('P1'!$M$8:$AV$8=AG$9)*('P1'!$B$11:$B$190=$B612)*('P1'!$M$11:$AV$190*1))</f>
        <v>0</v>
      </c>
      <c r="AH612" s="69" cm="1">
        <f t="array" ref="AH612">SUMPRODUCT(('P1'!$M$8:$AV$8=AH$9)*('P1'!$B$11:$B$190=$B612)*('P1'!$M$11:$AV$190*1))</f>
        <v>0</v>
      </c>
      <c r="AI612" s="67" cm="1">
        <f t="array" ref="AI612">SUMPRODUCT(('P1'!$M$8:$AV$8=AI$9)*('P1'!$B$11:$B$190=$B612)*('P1'!$M$11:$AV$190*1))</f>
        <v>0</v>
      </c>
      <c r="AJ612" s="68" cm="1">
        <f t="array" ref="AJ612">SUMPRODUCT(('P1'!$M$8:$AV$8=AJ$9)*('P1'!$B$11:$B$190=$B612)*('P1'!$M$11:$AV$190*1))</f>
        <v>0</v>
      </c>
      <c r="AK612" s="69" cm="1">
        <f t="array" ref="AK612">SUMPRODUCT(('P1'!$M$8:$AV$8=AK$9)*('P1'!$B$11:$B$190=$B612)*('P1'!$M$11:$AV$190*1))</f>
        <v>0</v>
      </c>
      <c r="AL612" s="67" cm="1">
        <f t="array" ref="AL612">SUMPRODUCT(('P1'!$M$8:$AV$8=AL$9)*('P1'!$B$11:$B$190=$B612)*('P1'!$M$11:$AV$190*1))</f>
        <v>0</v>
      </c>
      <c r="AM612" s="68" cm="1">
        <f t="array" ref="AM612">SUMPRODUCT(('P1'!$M$8:$AV$8=AM$9)*('P1'!$B$11:$B$190=$B612)*('P1'!$M$11:$AV$190*1))</f>
        <v>0</v>
      </c>
      <c r="AN612" s="69" cm="1">
        <f t="array" ref="AN612">SUMPRODUCT(('P1'!$M$8:$AV$8=AN$9)*('P1'!$B$11:$B$190=$B612)*('P1'!$M$11:$AV$190*1))</f>
        <v>0</v>
      </c>
      <c r="AO612" s="67" cm="1">
        <f t="array" ref="AO612">SUMPRODUCT(('P1'!$M$8:$AV$8=AO$9)*('P1'!$B$11:$B$190=$B612)*('P1'!$M$11:$AV$190*1))</f>
        <v>0</v>
      </c>
      <c r="AP612" s="68" cm="1">
        <f t="array" ref="AP612">SUMPRODUCT(('P1'!$M$8:$AV$8=AP$9)*('P1'!$B$11:$B$190=$B612)*('P1'!$M$11:$AV$190*1))</f>
        <v>0</v>
      </c>
      <c r="AQ612" s="69" cm="1">
        <f t="array" ref="AQ612">SUMPRODUCT(('P1'!$M$8:$AV$8=AQ$9)*('P1'!$B$11:$B$190=$B612)*('P1'!$M$11:$AV$190*1))</f>
        <v>0</v>
      </c>
      <c r="AR612" s="67" cm="1">
        <f t="array" ref="AR612">SUMPRODUCT(('P1'!$M$8:$AV$8=AR$9)*('P1'!$B$11:$B$190=$B612)*('P1'!$M$11:$AV$190*1))</f>
        <v>0</v>
      </c>
      <c r="AS612" s="68" cm="1">
        <f t="array" ref="AS612">SUMPRODUCT(('P1'!$M$8:$AV$8=AS$9)*('P1'!$B$11:$B$190=$B612)*('P1'!$M$11:$AV$190*1))</f>
        <v>0</v>
      </c>
      <c r="AT612" s="69" cm="1">
        <f t="array" ref="AT612">SUMPRODUCT(('P1'!$M$8:$AV$8=AT$9)*('P1'!$B$11:$B$190=$B612)*('P1'!$M$11:$AV$190*1))</f>
        <v>0</v>
      </c>
      <c r="AU612" s="67" cm="1">
        <f t="array" ref="AU612">SUMPRODUCT(('P1'!$M$8:$AV$8=AU$9)*('P1'!$B$11:$B$190=$B612)*('P1'!$M$11:$AV$190*1))</f>
        <v>0</v>
      </c>
      <c r="AV612" s="68" cm="1">
        <f t="array" ref="AV612">SUMPRODUCT(('P1'!$M$8:$AV$8=AV$9)*('P1'!$B$11:$B$190=$B612)*('P1'!$M$11:$AV$190*1))</f>
        <v>0</v>
      </c>
      <c r="AW612" s="69" cm="1">
        <f t="array" ref="AW612">SUMPRODUCT(('P1'!$M$8:$AV$8=AW$9)*('P1'!$B$11:$B$190=$B612)*('P1'!$M$11:$AV$190*1))</f>
        <v>0</v>
      </c>
      <c r="AX612" s="67" cm="1">
        <f t="array" ref="AX612">SUMPRODUCT(('P1'!$M$8:$AV$8=AX$9)*('P1'!$B$11:$B$190=$B612)*('P1'!$M$11:$AV$190*1))</f>
        <v>0</v>
      </c>
      <c r="AY612" s="68" cm="1">
        <f t="array" ref="AY612">SUMPRODUCT(('P1'!$M$8:$AV$8=AY$9)*('P1'!$B$11:$B$190=$B612)*('P1'!$M$11:$AV$190*1))</f>
        <v>0</v>
      </c>
      <c r="AZ612" s="69" cm="1">
        <f t="array" ref="AZ612">SUMPRODUCT(('P1'!$M$8:$AV$8=AZ$9)*('P1'!$B$11:$B$190=$B612)*('P1'!$M$11:$AV$190*1))</f>
        <v>0</v>
      </c>
      <c r="BA612" s="26"/>
      <c r="BB612" s="381"/>
      <c r="BC612" s="382"/>
      <c r="BD612" s="26"/>
      <c r="BE612" s="381">
        <f t="shared" si="523"/>
        <v>0</v>
      </c>
      <c r="BF612" s="383">
        <f t="shared" si="524"/>
        <v>0</v>
      </c>
      <c r="BG612" s="26"/>
      <c r="BH612" s="381">
        <f t="shared" si="525"/>
        <v>0</v>
      </c>
      <c r="BI612" s="383">
        <f t="shared" si="526"/>
        <v>0</v>
      </c>
    </row>
    <row r="613" spans="2:61" ht="14.5" hidden="1" customHeight="1" outlineLevel="1" x14ac:dyDescent="0.35">
      <c r="B613" s="61" t="s">
        <v>586</v>
      </c>
      <c r="C613" s="62">
        <f>IFERROR(VLOOKUP($B613,'P1'!$B:$AQ,2,FALSE),0)</f>
        <v>0</v>
      </c>
      <c r="D613" s="391">
        <f>IFERROR(VLOOKUP($B613,'P1'!$B:$AQ,3,FALSE),0)</f>
        <v>0</v>
      </c>
      <c r="E613" s="377">
        <f>IFERROR(VLOOKUP($B613,'P1'!$B:$AQ,4,FALSE),0)</f>
        <v>0</v>
      </c>
      <c r="F613" s="376">
        <f>IFERROR(VLOOKUP($B613,'P1'!$B:$AQ,5,FALSE),0)</f>
        <v>0</v>
      </c>
      <c r="G613" s="377">
        <f>IFERROR(VLOOKUP($B613,'P1'!$B:$AQ,6,FALSE),0)</f>
        <v>0</v>
      </c>
      <c r="H613" s="378">
        <f>IFERROR(VLOOKUP($B613,'P1'!$B:$AQ,7,FALSE),0)</f>
        <v>0</v>
      </c>
      <c r="I613" s="379">
        <f>IFERROR(VLOOKUP($B613,'P1'!$B:$AQ,8,FALSE),0)</f>
        <v>0</v>
      </c>
      <c r="J613" s="65">
        <f>IFERROR(VLOOKUP($B613,'P1'!$B:$AQ,9,FALSE),0)</f>
        <v>0</v>
      </c>
      <c r="K613" s="392"/>
      <c r="L613" s="68">
        <f t="shared" si="527"/>
        <v>0</v>
      </c>
      <c r="M613" s="393"/>
      <c r="N613" s="393"/>
      <c r="O613" s="66">
        <f t="shared" si="528"/>
        <v>0</v>
      </c>
      <c r="P613" s="26"/>
      <c r="Q613" s="67" cm="1">
        <f t="array" ref="Q613">SUMPRODUCT(('P1'!$M$8:$AV$8=Q$9)*('P1'!$B$11:$B$190=$B613)*('P1'!$M$11:$AV$190*1))</f>
        <v>0</v>
      </c>
      <c r="R613" s="68" cm="1">
        <f t="array" ref="R613">SUMPRODUCT(('P1'!$M$8:$AV$8=R$9)*('P1'!$B$11:$B$190=$B613)*('P1'!$M$11:$AV$190*1))</f>
        <v>0</v>
      </c>
      <c r="S613" s="69" cm="1">
        <f t="array" ref="S613">SUMPRODUCT(('P1'!$M$8:$AV$8=S$9)*('P1'!$B$11:$B$190=$B613)*('P1'!$M$11:$AV$190*1))</f>
        <v>0</v>
      </c>
      <c r="T613" s="67" cm="1">
        <f t="array" ref="T613">SUMPRODUCT(('P1'!$M$8:$AV$8=T$9)*('P1'!$B$11:$B$190=$B613)*('P1'!$M$11:$AV$190*1))</f>
        <v>0</v>
      </c>
      <c r="U613" s="68" cm="1">
        <f t="array" ref="U613">SUMPRODUCT(('P1'!$M$8:$AV$8=U$9)*('P1'!$B$11:$B$190=$B613)*('P1'!$M$11:$AV$190*1))</f>
        <v>0</v>
      </c>
      <c r="V613" s="69" cm="1">
        <f t="array" ref="V613">SUMPRODUCT(('P1'!$M$8:$AV$8=V$9)*('P1'!$B$11:$B$190=$B613)*('P1'!$M$11:$AV$190*1))</f>
        <v>0</v>
      </c>
      <c r="W613" s="67" cm="1">
        <f t="array" ref="W613">SUMPRODUCT(('P1'!$M$8:$AV$8=W$9)*('P1'!$B$11:$B$190=$B613)*('P1'!$M$11:$AV$190*1))</f>
        <v>0</v>
      </c>
      <c r="X613" s="68" cm="1">
        <f t="array" ref="X613">SUMPRODUCT(('P1'!$M$8:$AV$8=X$9)*('P1'!$B$11:$B$190=$B613)*('P1'!$M$11:$AV$190*1))</f>
        <v>0</v>
      </c>
      <c r="Y613" s="69" cm="1">
        <f t="array" ref="Y613">SUMPRODUCT(('P1'!$M$8:$AV$8=Y$9)*('P1'!$B$11:$B$190=$B613)*('P1'!$M$11:$AV$190*1))</f>
        <v>0</v>
      </c>
      <c r="Z613" s="67" cm="1">
        <f t="array" ref="Z613">SUMPRODUCT(('P1'!$M$8:$AV$8=Z$9)*('P1'!$B$11:$B$190=$B613)*('P1'!$M$11:$AV$190*1))</f>
        <v>0</v>
      </c>
      <c r="AA613" s="68" cm="1">
        <f t="array" ref="AA613">SUMPRODUCT(('P1'!$M$8:$AV$8=AA$9)*('P1'!$B$11:$B$190=$B613)*('P1'!$M$11:$AV$190*1))</f>
        <v>0</v>
      </c>
      <c r="AB613" s="69" cm="1">
        <f t="array" ref="AB613">SUMPRODUCT(('P1'!$M$8:$AV$8=AB$9)*('P1'!$B$11:$B$190=$B613)*('P1'!$M$11:$AV$190*1))</f>
        <v>0</v>
      </c>
      <c r="AC613" s="67" cm="1">
        <f t="array" ref="AC613">SUMPRODUCT(('P1'!$M$8:$AV$8=AC$9)*('P1'!$B$11:$B$190=$B613)*('P1'!$M$11:$AV$190*1))</f>
        <v>0</v>
      </c>
      <c r="AD613" s="68" cm="1">
        <f t="array" ref="AD613">SUMPRODUCT(('P1'!$M$8:$AV$8=AD$9)*('P1'!$B$11:$B$190=$B613)*('P1'!$M$11:$AV$190*1))</f>
        <v>0</v>
      </c>
      <c r="AE613" s="69" cm="1">
        <f t="array" ref="AE613">SUMPRODUCT(('P1'!$M$8:$AV$8=AE$9)*('P1'!$B$11:$B$190=$B613)*('P1'!$M$11:$AV$190*1))</f>
        <v>0</v>
      </c>
      <c r="AF613" s="67" cm="1">
        <f t="array" ref="AF613">SUMPRODUCT(('P1'!$M$8:$AV$8=AF$9)*('P1'!$B$11:$B$190=$B613)*('P1'!$M$11:$AV$190*1))</f>
        <v>0</v>
      </c>
      <c r="AG613" s="68" cm="1">
        <f t="array" ref="AG613">SUMPRODUCT(('P1'!$M$8:$AV$8=AG$9)*('P1'!$B$11:$B$190=$B613)*('P1'!$M$11:$AV$190*1))</f>
        <v>0</v>
      </c>
      <c r="AH613" s="69" cm="1">
        <f t="array" ref="AH613">SUMPRODUCT(('P1'!$M$8:$AV$8=AH$9)*('P1'!$B$11:$B$190=$B613)*('P1'!$M$11:$AV$190*1))</f>
        <v>0</v>
      </c>
      <c r="AI613" s="67" cm="1">
        <f t="array" ref="AI613">SUMPRODUCT(('P1'!$M$8:$AV$8=AI$9)*('P1'!$B$11:$B$190=$B613)*('P1'!$M$11:$AV$190*1))</f>
        <v>0</v>
      </c>
      <c r="AJ613" s="68" cm="1">
        <f t="array" ref="AJ613">SUMPRODUCT(('P1'!$M$8:$AV$8=AJ$9)*('P1'!$B$11:$B$190=$B613)*('P1'!$M$11:$AV$190*1))</f>
        <v>0</v>
      </c>
      <c r="AK613" s="69" cm="1">
        <f t="array" ref="AK613">SUMPRODUCT(('P1'!$M$8:$AV$8=AK$9)*('P1'!$B$11:$B$190=$B613)*('P1'!$M$11:$AV$190*1))</f>
        <v>0</v>
      </c>
      <c r="AL613" s="67" cm="1">
        <f t="array" ref="AL613">SUMPRODUCT(('P1'!$M$8:$AV$8=AL$9)*('P1'!$B$11:$B$190=$B613)*('P1'!$M$11:$AV$190*1))</f>
        <v>0</v>
      </c>
      <c r="AM613" s="68" cm="1">
        <f t="array" ref="AM613">SUMPRODUCT(('P1'!$M$8:$AV$8=AM$9)*('P1'!$B$11:$B$190=$B613)*('P1'!$M$11:$AV$190*1))</f>
        <v>0</v>
      </c>
      <c r="AN613" s="69" cm="1">
        <f t="array" ref="AN613">SUMPRODUCT(('P1'!$M$8:$AV$8=AN$9)*('P1'!$B$11:$B$190=$B613)*('P1'!$M$11:$AV$190*1))</f>
        <v>0</v>
      </c>
      <c r="AO613" s="67" cm="1">
        <f t="array" ref="AO613">SUMPRODUCT(('P1'!$M$8:$AV$8=AO$9)*('P1'!$B$11:$B$190=$B613)*('P1'!$M$11:$AV$190*1))</f>
        <v>0</v>
      </c>
      <c r="AP613" s="68" cm="1">
        <f t="array" ref="AP613">SUMPRODUCT(('P1'!$M$8:$AV$8=AP$9)*('P1'!$B$11:$B$190=$B613)*('P1'!$M$11:$AV$190*1))</f>
        <v>0</v>
      </c>
      <c r="AQ613" s="69" cm="1">
        <f t="array" ref="AQ613">SUMPRODUCT(('P1'!$M$8:$AV$8=AQ$9)*('P1'!$B$11:$B$190=$B613)*('P1'!$M$11:$AV$190*1))</f>
        <v>0</v>
      </c>
      <c r="AR613" s="67" cm="1">
        <f t="array" ref="AR613">SUMPRODUCT(('P1'!$M$8:$AV$8=AR$9)*('P1'!$B$11:$B$190=$B613)*('P1'!$M$11:$AV$190*1))</f>
        <v>0</v>
      </c>
      <c r="AS613" s="68" cm="1">
        <f t="array" ref="AS613">SUMPRODUCT(('P1'!$M$8:$AV$8=AS$9)*('P1'!$B$11:$B$190=$B613)*('P1'!$M$11:$AV$190*1))</f>
        <v>0</v>
      </c>
      <c r="AT613" s="69" cm="1">
        <f t="array" ref="AT613">SUMPRODUCT(('P1'!$M$8:$AV$8=AT$9)*('P1'!$B$11:$B$190=$B613)*('P1'!$M$11:$AV$190*1))</f>
        <v>0</v>
      </c>
      <c r="AU613" s="67" cm="1">
        <f t="array" ref="AU613">SUMPRODUCT(('P1'!$M$8:$AV$8=AU$9)*('P1'!$B$11:$B$190=$B613)*('P1'!$M$11:$AV$190*1))</f>
        <v>0</v>
      </c>
      <c r="AV613" s="68" cm="1">
        <f t="array" ref="AV613">SUMPRODUCT(('P1'!$M$8:$AV$8=AV$9)*('P1'!$B$11:$B$190=$B613)*('P1'!$M$11:$AV$190*1))</f>
        <v>0</v>
      </c>
      <c r="AW613" s="69" cm="1">
        <f t="array" ref="AW613">SUMPRODUCT(('P1'!$M$8:$AV$8=AW$9)*('P1'!$B$11:$B$190=$B613)*('P1'!$M$11:$AV$190*1))</f>
        <v>0</v>
      </c>
      <c r="AX613" s="67" cm="1">
        <f t="array" ref="AX613">SUMPRODUCT(('P1'!$M$8:$AV$8=AX$9)*('P1'!$B$11:$B$190=$B613)*('P1'!$M$11:$AV$190*1))</f>
        <v>0</v>
      </c>
      <c r="AY613" s="68" cm="1">
        <f t="array" ref="AY613">SUMPRODUCT(('P1'!$M$8:$AV$8=AY$9)*('P1'!$B$11:$B$190=$B613)*('P1'!$M$11:$AV$190*1))</f>
        <v>0</v>
      </c>
      <c r="AZ613" s="69" cm="1">
        <f t="array" ref="AZ613">SUMPRODUCT(('P1'!$M$8:$AV$8=AZ$9)*('P1'!$B$11:$B$190=$B613)*('P1'!$M$11:$AV$190*1))</f>
        <v>0</v>
      </c>
      <c r="BA613" s="26"/>
      <c r="BB613" s="381"/>
      <c r="BC613" s="382"/>
      <c r="BD613" s="26"/>
      <c r="BE613" s="381">
        <f t="shared" si="523"/>
        <v>0</v>
      </c>
      <c r="BF613" s="383">
        <f t="shared" si="524"/>
        <v>0</v>
      </c>
      <c r="BG613" s="26"/>
      <c r="BH613" s="381">
        <f t="shared" si="525"/>
        <v>0</v>
      </c>
      <c r="BI613" s="383">
        <f t="shared" si="526"/>
        <v>0</v>
      </c>
    </row>
    <row r="614" spans="2:61" ht="14.5" hidden="1" customHeight="1" outlineLevel="1" x14ac:dyDescent="0.35">
      <c r="B614" s="61" t="s">
        <v>587</v>
      </c>
      <c r="C614" s="62">
        <f>IFERROR(VLOOKUP($B614,'P1'!$B:$AQ,2,FALSE),0)</f>
        <v>0</v>
      </c>
      <c r="D614" s="391">
        <f>IFERROR(VLOOKUP($B614,'P1'!$B:$AQ,3,FALSE),0)</f>
        <v>0</v>
      </c>
      <c r="E614" s="377">
        <f>IFERROR(VLOOKUP($B614,'P1'!$B:$AQ,4,FALSE),0)</f>
        <v>0</v>
      </c>
      <c r="F614" s="376">
        <f>IFERROR(VLOOKUP($B614,'P1'!$B:$AQ,5,FALSE),0)</f>
        <v>0</v>
      </c>
      <c r="G614" s="377">
        <f>IFERROR(VLOOKUP($B614,'P1'!$B:$AQ,6,FALSE),0)</f>
        <v>0</v>
      </c>
      <c r="H614" s="378">
        <f>IFERROR(VLOOKUP($B614,'P1'!$B:$AQ,7,FALSE),0)</f>
        <v>0</v>
      </c>
      <c r="I614" s="379">
        <f>IFERROR(VLOOKUP($B614,'P1'!$B:$AQ,8,FALSE),0)</f>
        <v>0</v>
      </c>
      <c r="J614" s="65">
        <f>IFERROR(VLOOKUP($B614,'P1'!$B:$AQ,9,FALSE),0)</f>
        <v>0</v>
      </c>
      <c r="K614" s="392"/>
      <c r="L614" s="68">
        <f t="shared" si="527"/>
        <v>0</v>
      </c>
      <c r="M614" s="393"/>
      <c r="N614" s="393"/>
      <c r="O614" s="66">
        <f t="shared" si="528"/>
        <v>0</v>
      </c>
      <c r="P614" s="26"/>
      <c r="Q614" s="67" cm="1">
        <f t="array" ref="Q614">SUMPRODUCT(('P1'!$M$8:$AV$8=Q$9)*('P1'!$B$11:$B$190=$B614)*('P1'!$M$11:$AV$190*1))</f>
        <v>0</v>
      </c>
      <c r="R614" s="68" cm="1">
        <f t="array" ref="R614">SUMPRODUCT(('P1'!$M$8:$AV$8=R$9)*('P1'!$B$11:$B$190=$B614)*('P1'!$M$11:$AV$190*1))</f>
        <v>0</v>
      </c>
      <c r="S614" s="69" cm="1">
        <f t="array" ref="S614">SUMPRODUCT(('P1'!$M$8:$AV$8=S$9)*('P1'!$B$11:$B$190=$B614)*('P1'!$M$11:$AV$190*1))</f>
        <v>0</v>
      </c>
      <c r="T614" s="67" cm="1">
        <f t="array" ref="T614">SUMPRODUCT(('P1'!$M$8:$AV$8=T$9)*('P1'!$B$11:$B$190=$B614)*('P1'!$M$11:$AV$190*1))</f>
        <v>0</v>
      </c>
      <c r="U614" s="68" cm="1">
        <f t="array" ref="U614">SUMPRODUCT(('P1'!$M$8:$AV$8=U$9)*('P1'!$B$11:$B$190=$B614)*('P1'!$M$11:$AV$190*1))</f>
        <v>0</v>
      </c>
      <c r="V614" s="69" cm="1">
        <f t="array" ref="V614">SUMPRODUCT(('P1'!$M$8:$AV$8=V$9)*('P1'!$B$11:$B$190=$B614)*('P1'!$M$11:$AV$190*1))</f>
        <v>0</v>
      </c>
      <c r="W614" s="67" cm="1">
        <f t="array" ref="W614">SUMPRODUCT(('P1'!$M$8:$AV$8=W$9)*('P1'!$B$11:$B$190=$B614)*('P1'!$M$11:$AV$190*1))</f>
        <v>0</v>
      </c>
      <c r="X614" s="68" cm="1">
        <f t="array" ref="X614">SUMPRODUCT(('P1'!$M$8:$AV$8=X$9)*('P1'!$B$11:$B$190=$B614)*('P1'!$M$11:$AV$190*1))</f>
        <v>0</v>
      </c>
      <c r="Y614" s="69" cm="1">
        <f t="array" ref="Y614">SUMPRODUCT(('P1'!$M$8:$AV$8=Y$9)*('P1'!$B$11:$B$190=$B614)*('P1'!$M$11:$AV$190*1))</f>
        <v>0</v>
      </c>
      <c r="Z614" s="67" cm="1">
        <f t="array" ref="Z614">SUMPRODUCT(('P1'!$M$8:$AV$8=Z$9)*('P1'!$B$11:$B$190=$B614)*('P1'!$M$11:$AV$190*1))</f>
        <v>0</v>
      </c>
      <c r="AA614" s="68" cm="1">
        <f t="array" ref="AA614">SUMPRODUCT(('P1'!$M$8:$AV$8=AA$9)*('P1'!$B$11:$B$190=$B614)*('P1'!$M$11:$AV$190*1))</f>
        <v>0</v>
      </c>
      <c r="AB614" s="69" cm="1">
        <f t="array" ref="AB614">SUMPRODUCT(('P1'!$M$8:$AV$8=AB$9)*('P1'!$B$11:$B$190=$B614)*('P1'!$M$11:$AV$190*1))</f>
        <v>0</v>
      </c>
      <c r="AC614" s="67" cm="1">
        <f t="array" ref="AC614">SUMPRODUCT(('P1'!$M$8:$AV$8=AC$9)*('P1'!$B$11:$B$190=$B614)*('P1'!$M$11:$AV$190*1))</f>
        <v>0</v>
      </c>
      <c r="AD614" s="68" cm="1">
        <f t="array" ref="AD614">SUMPRODUCT(('P1'!$M$8:$AV$8=AD$9)*('P1'!$B$11:$B$190=$B614)*('P1'!$M$11:$AV$190*1))</f>
        <v>0</v>
      </c>
      <c r="AE614" s="69" cm="1">
        <f t="array" ref="AE614">SUMPRODUCT(('P1'!$M$8:$AV$8=AE$9)*('P1'!$B$11:$B$190=$B614)*('P1'!$M$11:$AV$190*1))</f>
        <v>0</v>
      </c>
      <c r="AF614" s="67" cm="1">
        <f t="array" ref="AF614">SUMPRODUCT(('P1'!$M$8:$AV$8=AF$9)*('P1'!$B$11:$B$190=$B614)*('P1'!$M$11:$AV$190*1))</f>
        <v>0</v>
      </c>
      <c r="AG614" s="68" cm="1">
        <f t="array" ref="AG614">SUMPRODUCT(('P1'!$M$8:$AV$8=AG$9)*('P1'!$B$11:$B$190=$B614)*('P1'!$M$11:$AV$190*1))</f>
        <v>0</v>
      </c>
      <c r="AH614" s="69" cm="1">
        <f t="array" ref="AH614">SUMPRODUCT(('P1'!$M$8:$AV$8=AH$9)*('P1'!$B$11:$B$190=$B614)*('P1'!$M$11:$AV$190*1))</f>
        <v>0</v>
      </c>
      <c r="AI614" s="67" cm="1">
        <f t="array" ref="AI614">SUMPRODUCT(('P1'!$M$8:$AV$8=AI$9)*('P1'!$B$11:$B$190=$B614)*('P1'!$M$11:$AV$190*1))</f>
        <v>0</v>
      </c>
      <c r="AJ614" s="68" cm="1">
        <f t="array" ref="AJ614">SUMPRODUCT(('P1'!$M$8:$AV$8=AJ$9)*('P1'!$B$11:$B$190=$B614)*('P1'!$M$11:$AV$190*1))</f>
        <v>0</v>
      </c>
      <c r="AK614" s="69" cm="1">
        <f t="array" ref="AK614">SUMPRODUCT(('P1'!$M$8:$AV$8=AK$9)*('P1'!$B$11:$B$190=$B614)*('P1'!$M$11:$AV$190*1))</f>
        <v>0</v>
      </c>
      <c r="AL614" s="67" cm="1">
        <f t="array" ref="AL614">SUMPRODUCT(('P1'!$M$8:$AV$8=AL$9)*('P1'!$B$11:$B$190=$B614)*('P1'!$M$11:$AV$190*1))</f>
        <v>0</v>
      </c>
      <c r="AM614" s="68" cm="1">
        <f t="array" ref="AM614">SUMPRODUCT(('P1'!$M$8:$AV$8=AM$9)*('P1'!$B$11:$B$190=$B614)*('P1'!$M$11:$AV$190*1))</f>
        <v>0</v>
      </c>
      <c r="AN614" s="69" cm="1">
        <f t="array" ref="AN614">SUMPRODUCT(('P1'!$M$8:$AV$8=AN$9)*('P1'!$B$11:$B$190=$B614)*('P1'!$M$11:$AV$190*1))</f>
        <v>0</v>
      </c>
      <c r="AO614" s="67" cm="1">
        <f t="array" ref="AO614">SUMPRODUCT(('P1'!$M$8:$AV$8=AO$9)*('P1'!$B$11:$B$190=$B614)*('P1'!$M$11:$AV$190*1))</f>
        <v>0</v>
      </c>
      <c r="AP614" s="68" cm="1">
        <f t="array" ref="AP614">SUMPRODUCT(('P1'!$M$8:$AV$8=AP$9)*('P1'!$B$11:$B$190=$B614)*('P1'!$M$11:$AV$190*1))</f>
        <v>0</v>
      </c>
      <c r="AQ614" s="69" cm="1">
        <f t="array" ref="AQ614">SUMPRODUCT(('P1'!$M$8:$AV$8=AQ$9)*('P1'!$B$11:$B$190=$B614)*('P1'!$M$11:$AV$190*1))</f>
        <v>0</v>
      </c>
      <c r="AR614" s="67" cm="1">
        <f t="array" ref="AR614">SUMPRODUCT(('P1'!$M$8:$AV$8=AR$9)*('P1'!$B$11:$B$190=$B614)*('P1'!$M$11:$AV$190*1))</f>
        <v>0</v>
      </c>
      <c r="AS614" s="68" cm="1">
        <f t="array" ref="AS614">SUMPRODUCT(('P1'!$M$8:$AV$8=AS$9)*('P1'!$B$11:$B$190=$B614)*('P1'!$M$11:$AV$190*1))</f>
        <v>0</v>
      </c>
      <c r="AT614" s="69" cm="1">
        <f t="array" ref="AT614">SUMPRODUCT(('P1'!$M$8:$AV$8=AT$9)*('P1'!$B$11:$B$190=$B614)*('P1'!$M$11:$AV$190*1))</f>
        <v>0</v>
      </c>
      <c r="AU614" s="67" cm="1">
        <f t="array" ref="AU614">SUMPRODUCT(('P1'!$M$8:$AV$8=AU$9)*('P1'!$B$11:$B$190=$B614)*('P1'!$M$11:$AV$190*1))</f>
        <v>0</v>
      </c>
      <c r="AV614" s="68" cm="1">
        <f t="array" ref="AV614">SUMPRODUCT(('P1'!$M$8:$AV$8=AV$9)*('P1'!$B$11:$B$190=$B614)*('P1'!$M$11:$AV$190*1))</f>
        <v>0</v>
      </c>
      <c r="AW614" s="69" cm="1">
        <f t="array" ref="AW614">SUMPRODUCT(('P1'!$M$8:$AV$8=AW$9)*('P1'!$B$11:$B$190=$B614)*('P1'!$M$11:$AV$190*1))</f>
        <v>0</v>
      </c>
      <c r="AX614" s="67" cm="1">
        <f t="array" ref="AX614">SUMPRODUCT(('P1'!$M$8:$AV$8=AX$9)*('P1'!$B$11:$B$190=$B614)*('P1'!$M$11:$AV$190*1))</f>
        <v>0</v>
      </c>
      <c r="AY614" s="68" cm="1">
        <f t="array" ref="AY614">SUMPRODUCT(('P1'!$M$8:$AV$8=AY$9)*('P1'!$B$11:$B$190=$B614)*('P1'!$M$11:$AV$190*1))</f>
        <v>0</v>
      </c>
      <c r="AZ614" s="69" cm="1">
        <f t="array" ref="AZ614">SUMPRODUCT(('P1'!$M$8:$AV$8=AZ$9)*('P1'!$B$11:$B$190=$B614)*('P1'!$M$11:$AV$190*1))</f>
        <v>0</v>
      </c>
      <c r="BA614" s="26"/>
      <c r="BB614" s="381"/>
      <c r="BC614" s="382"/>
      <c r="BD614" s="26"/>
      <c r="BE614" s="381">
        <f t="shared" si="523"/>
        <v>0</v>
      </c>
      <c r="BF614" s="383">
        <f t="shared" si="524"/>
        <v>0</v>
      </c>
      <c r="BG614" s="26"/>
      <c r="BH614" s="381">
        <f t="shared" si="525"/>
        <v>0</v>
      </c>
      <c r="BI614" s="383">
        <f t="shared" si="526"/>
        <v>0</v>
      </c>
    </row>
    <row r="615" spans="2:61" ht="14.5" hidden="1" customHeight="1" outlineLevel="1" x14ac:dyDescent="0.35">
      <c r="B615" s="61" t="s">
        <v>588</v>
      </c>
      <c r="C615" s="62">
        <f>IFERROR(VLOOKUP($B615,'P1'!$B:$AQ,2,FALSE),0)</f>
        <v>0</v>
      </c>
      <c r="D615" s="391">
        <f>IFERROR(VLOOKUP($B615,'P1'!$B:$AQ,3,FALSE),0)</f>
        <v>0</v>
      </c>
      <c r="E615" s="377">
        <f>IFERROR(VLOOKUP($B615,'P1'!$B:$AQ,4,FALSE),0)</f>
        <v>0</v>
      </c>
      <c r="F615" s="376">
        <f>IFERROR(VLOOKUP($B615,'P1'!$B:$AQ,5,FALSE),0)</f>
        <v>0</v>
      </c>
      <c r="G615" s="377">
        <f>IFERROR(VLOOKUP($B615,'P1'!$B:$AQ,6,FALSE),0)</f>
        <v>0</v>
      </c>
      <c r="H615" s="378">
        <f>IFERROR(VLOOKUP($B615,'P1'!$B:$AQ,7,FALSE),0)</f>
        <v>0</v>
      </c>
      <c r="I615" s="379">
        <f>IFERROR(VLOOKUP($B615,'P1'!$B:$AQ,8,FALSE),0)</f>
        <v>0</v>
      </c>
      <c r="J615" s="65">
        <f>IFERROR(VLOOKUP($B615,'P1'!$B:$AQ,9,FALSE),0)</f>
        <v>0</v>
      </c>
      <c r="K615" s="392"/>
      <c r="L615" s="68">
        <f t="shared" si="527"/>
        <v>0</v>
      </c>
      <c r="M615" s="393"/>
      <c r="N615" s="393"/>
      <c r="O615" s="66">
        <f t="shared" si="528"/>
        <v>0</v>
      </c>
      <c r="P615" s="26"/>
      <c r="Q615" s="67" cm="1">
        <f t="array" ref="Q615">SUMPRODUCT(('P1'!$M$8:$AV$8=Q$9)*('P1'!$B$11:$B$190=$B615)*('P1'!$M$11:$AV$190*1))</f>
        <v>0</v>
      </c>
      <c r="R615" s="68" cm="1">
        <f t="array" ref="R615">SUMPRODUCT(('P1'!$M$8:$AV$8=R$9)*('P1'!$B$11:$B$190=$B615)*('P1'!$M$11:$AV$190*1))</f>
        <v>0</v>
      </c>
      <c r="S615" s="69" cm="1">
        <f t="array" ref="S615">SUMPRODUCT(('P1'!$M$8:$AV$8=S$9)*('P1'!$B$11:$B$190=$B615)*('P1'!$M$11:$AV$190*1))</f>
        <v>0</v>
      </c>
      <c r="T615" s="67" cm="1">
        <f t="array" ref="T615">SUMPRODUCT(('P1'!$M$8:$AV$8=T$9)*('P1'!$B$11:$B$190=$B615)*('P1'!$M$11:$AV$190*1))</f>
        <v>0</v>
      </c>
      <c r="U615" s="68" cm="1">
        <f t="array" ref="U615">SUMPRODUCT(('P1'!$M$8:$AV$8=U$9)*('P1'!$B$11:$B$190=$B615)*('P1'!$M$11:$AV$190*1))</f>
        <v>0</v>
      </c>
      <c r="V615" s="69" cm="1">
        <f t="array" ref="V615">SUMPRODUCT(('P1'!$M$8:$AV$8=V$9)*('P1'!$B$11:$B$190=$B615)*('P1'!$M$11:$AV$190*1))</f>
        <v>0</v>
      </c>
      <c r="W615" s="67" cm="1">
        <f t="array" ref="W615">SUMPRODUCT(('P1'!$M$8:$AV$8=W$9)*('P1'!$B$11:$B$190=$B615)*('P1'!$M$11:$AV$190*1))</f>
        <v>0</v>
      </c>
      <c r="X615" s="68" cm="1">
        <f t="array" ref="X615">SUMPRODUCT(('P1'!$M$8:$AV$8=X$9)*('P1'!$B$11:$B$190=$B615)*('P1'!$M$11:$AV$190*1))</f>
        <v>0</v>
      </c>
      <c r="Y615" s="69" cm="1">
        <f t="array" ref="Y615">SUMPRODUCT(('P1'!$M$8:$AV$8=Y$9)*('P1'!$B$11:$B$190=$B615)*('P1'!$M$11:$AV$190*1))</f>
        <v>0</v>
      </c>
      <c r="Z615" s="67" cm="1">
        <f t="array" ref="Z615">SUMPRODUCT(('P1'!$M$8:$AV$8=Z$9)*('P1'!$B$11:$B$190=$B615)*('P1'!$M$11:$AV$190*1))</f>
        <v>0</v>
      </c>
      <c r="AA615" s="68" cm="1">
        <f t="array" ref="AA615">SUMPRODUCT(('P1'!$M$8:$AV$8=AA$9)*('P1'!$B$11:$B$190=$B615)*('P1'!$M$11:$AV$190*1))</f>
        <v>0</v>
      </c>
      <c r="AB615" s="69" cm="1">
        <f t="array" ref="AB615">SUMPRODUCT(('P1'!$M$8:$AV$8=AB$9)*('P1'!$B$11:$B$190=$B615)*('P1'!$M$11:$AV$190*1))</f>
        <v>0</v>
      </c>
      <c r="AC615" s="67" cm="1">
        <f t="array" ref="AC615">SUMPRODUCT(('P1'!$M$8:$AV$8=AC$9)*('P1'!$B$11:$B$190=$B615)*('P1'!$M$11:$AV$190*1))</f>
        <v>0</v>
      </c>
      <c r="AD615" s="68" cm="1">
        <f t="array" ref="AD615">SUMPRODUCT(('P1'!$M$8:$AV$8=AD$9)*('P1'!$B$11:$B$190=$B615)*('P1'!$M$11:$AV$190*1))</f>
        <v>0</v>
      </c>
      <c r="AE615" s="69" cm="1">
        <f t="array" ref="AE615">SUMPRODUCT(('P1'!$M$8:$AV$8=AE$9)*('P1'!$B$11:$B$190=$B615)*('P1'!$M$11:$AV$190*1))</f>
        <v>0</v>
      </c>
      <c r="AF615" s="67" cm="1">
        <f t="array" ref="AF615">SUMPRODUCT(('P1'!$M$8:$AV$8=AF$9)*('P1'!$B$11:$B$190=$B615)*('P1'!$M$11:$AV$190*1))</f>
        <v>0</v>
      </c>
      <c r="AG615" s="68" cm="1">
        <f t="array" ref="AG615">SUMPRODUCT(('P1'!$M$8:$AV$8=AG$9)*('P1'!$B$11:$B$190=$B615)*('P1'!$M$11:$AV$190*1))</f>
        <v>0</v>
      </c>
      <c r="AH615" s="69" cm="1">
        <f t="array" ref="AH615">SUMPRODUCT(('P1'!$M$8:$AV$8=AH$9)*('P1'!$B$11:$B$190=$B615)*('P1'!$M$11:$AV$190*1))</f>
        <v>0</v>
      </c>
      <c r="AI615" s="67" cm="1">
        <f t="array" ref="AI615">SUMPRODUCT(('P1'!$M$8:$AV$8=AI$9)*('P1'!$B$11:$B$190=$B615)*('P1'!$M$11:$AV$190*1))</f>
        <v>0</v>
      </c>
      <c r="AJ615" s="68" cm="1">
        <f t="array" ref="AJ615">SUMPRODUCT(('P1'!$M$8:$AV$8=AJ$9)*('P1'!$B$11:$B$190=$B615)*('P1'!$M$11:$AV$190*1))</f>
        <v>0</v>
      </c>
      <c r="AK615" s="69" cm="1">
        <f t="array" ref="AK615">SUMPRODUCT(('P1'!$M$8:$AV$8=AK$9)*('P1'!$B$11:$B$190=$B615)*('P1'!$M$11:$AV$190*1))</f>
        <v>0</v>
      </c>
      <c r="AL615" s="67" cm="1">
        <f t="array" ref="AL615">SUMPRODUCT(('P1'!$M$8:$AV$8=AL$9)*('P1'!$B$11:$B$190=$B615)*('P1'!$M$11:$AV$190*1))</f>
        <v>0</v>
      </c>
      <c r="AM615" s="68" cm="1">
        <f t="array" ref="AM615">SUMPRODUCT(('P1'!$M$8:$AV$8=AM$9)*('P1'!$B$11:$B$190=$B615)*('P1'!$M$11:$AV$190*1))</f>
        <v>0</v>
      </c>
      <c r="AN615" s="69" cm="1">
        <f t="array" ref="AN615">SUMPRODUCT(('P1'!$M$8:$AV$8=AN$9)*('P1'!$B$11:$B$190=$B615)*('P1'!$M$11:$AV$190*1))</f>
        <v>0</v>
      </c>
      <c r="AO615" s="67" cm="1">
        <f t="array" ref="AO615">SUMPRODUCT(('P1'!$M$8:$AV$8=AO$9)*('P1'!$B$11:$B$190=$B615)*('P1'!$M$11:$AV$190*1))</f>
        <v>0</v>
      </c>
      <c r="AP615" s="68" cm="1">
        <f t="array" ref="AP615">SUMPRODUCT(('P1'!$M$8:$AV$8=AP$9)*('P1'!$B$11:$B$190=$B615)*('P1'!$M$11:$AV$190*1))</f>
        <v>0</v>
      </c>
      <c r="AQ615" s="69" cm="1">
        <f t="array" ref="AQ615">SUMPRODUCT(('P1'!$M$8:$AV$8=AQ$9)*('P1'!$B$11:$B$190=$B615)*('P1'!$M$11:$AV$190*1))</f>
        <v>0</v>
      </c>
      <c r="AR615" s="67" cm="1">
        <f t="array" ref="AR615">SUMPRODUCT(('P1'!$M$8:$AV$8=AR$9)*('P1'!$B$11:$B$190=$B615)*('P1'!$M$11:$AV$190*1))</f>
        <v>0</v>
      </c>
      <c r="AS615" s="68" cm="1">
        <f t="array" ref="AS615">SUMPRODUCT(('P1'!$M$8:$AV$8=AS$9)*('P1'!$B$11:$B$190=$B615)*('P1'!$M$11:$AV$190*1))</f>
        <v>0</v>
      </c>
      <c r="AT615" s="69" cm="1">
        <f t="array" ref="AT615">SUMPRODUCT(('P1'!$M$8:$AV$8=AT$9)*('P1'!$B$11:$B$190=$B615)*('P1'!$M$11:$AV$190*1))</f>
        <v>0</v>
      </c>
      <c r="AU615" s="67" cm="1">
        <f t="array" ref="AU615">SUMPRODUCT(('P1'!$M$8:$AV$8=AU$9)*('P1'!$B$11:$B$190=$B615)*('P1'!$M$11:$AV$190*1))</f>
        <v>0</v>
      </c>
      <c r="AV615" s="68" cm="1">
        <f t="array" ref="AV615">SUMPRODUCT(('P1'!$M$8:$AV$8=AV$9)*('P1'!$B$11:$B$190=$B615)*('P1'!$M$11:$AV$190*1))</f>
        <v>0</v>
      </c>
      <c r="AW615" s="69" cm="1">
        <f t="array" ref="AW615">SUMPRODUCT(('P1'!$M$8:$AV$8=AW$9)*('P1'!$B$11:$B$190=$B615)*('P1'!$M$11:$AV$190*1))</f>
        <v>0</v>
      </c>
      <c r="AX615" s="67" cm="1">
        <f t="array" ref="AX615">SUMPRODUCT(('P1'!$M$8:$AV$8=AX$9)*('P1'!$B$11:$B$190=$B615)*('P1'!$M$11:$AV$190*1))</f>
        <v>0</v>
      </c>
      <c r="AY615" s="68" cm="1">
        <f t="array" ref="AY615">SUMPRODUCT(('P1'!$M$8:$AV$8=AY$9)*('P1'!$B$11:$B$190=$B615)*('P1'!$M$11:$AV$190*1))</f>
        <v>0</v>
      </c>
      <c r="AZ615" s="69" cm="1">
        <f t="array" ref="AZ615">SUMPRODUCT(('P1'!$M$8:$AV$8=AZ$9)*('P1'!$B$11:$B$190=$B615)*('P1'!$M$11:$AV$190*1))</f>
        <v>0</v>
      </c>
      <c r="BA615" s="26"/>
      <c r="BB615" s="381"/>
      <c r="BC615" s="382"/>
      <c r="BD615" s="26"/>
      <c r="BE615" s="381">
        <f t="shared" si="523"/>
        <v>0</v>
      </c>
      <c r="BF615" s="383">
        <f t="shared" si="524"/>
        <v>0</v>
      </c>
      <c r="BG615" s="26"/>
      <c r="BH615" s="381">
        <f t="shared" si="525"/>
        <v>0</v>
      </c>
      <c r="BI615" s="383">
        <f t="shared" si="526"/>
        <v>0</v>
      </c>
    </row>
    <row r="616" spans="2:61" ht="14.5" hidden="1" customHeight="1" outlineLevel="1" x14ac:dyDescent="0.35">
      <c r="B616" s="61" t="s">
        <v>589</v>
      </c>
      <c r="C616" s="62">
        <f>IFERROR(VLOOKUP($B616,'P1'!$B:$AQ,2,FALSE),0)</f>
        <v>0</v>
      </c>
      <c r="D616" s="391">
        <f>IFERROR(VLOOKUP($B616,'P1'!$B:$AQ,3,FALSE),0)</f>
        <v>0</v>
      </c>
      <c r="E616" s="377">
        <f>IFERROR(VLOOKUP($B616,'P1'!$B:$AQ,4,FALSE),0)</f>
        <v>0</v>
      </c>
      <c r="F616" s="376">
        <f>IFERROR(VLOOKUP($B616,'P1'!$B:$AQ,5,FALSE),0)</f>
        <v>0</v>
      </c>
      <c r="G616" s="377">
        <f>IFERROR(VLOOKUP($B616,'P1'!$B:$AQ,6,FALSE),0)</f>
        <v>0</v>
      </c>
      <c r="H616" s="378">
        <f>IFERROR(VLOOKUP($B616,'P1'!$B:$AQ,7,FALSE),0)</f>
        <v>0</v>
      </c>
      <c r="I616" s="379">
        <f>IFERROR(VLOOKUP($B616,'P1'!$B:$AQ,8,FALSE),0)</f>
        <v>0</v>
      </c>
      <c r="J616" s="65">
        <f>IFERROR(VLOOKUP($B616,'P1'!$B:$AQ,9,FALSE),0)</f>
        <v>0</v>
      </c>
      <c r="K616" s="392"/>
      <c r="L616" s="68">
        <f t="shared" si="527"/>
        <v>0</v>
      </c>
      <c r="M616" s="393"/>
      <c r="N616" s="393"/>
      <c r="O616" s="66">
        <f t="shared" si="528"/>
        <v>0</v>
      </c>
      <c r="P616" s="26"/>
      <c r="Q616" s="67" cm="1">
        <f t="array" ref="Q616">SUMPRODUCT(('P1'!$M$8:$AV$8=Q$9)*('P1'!$B$11:$B$190=$B616)*('P1'!$M$11:$AV$190*1))</f>
        <v>0</v>
      </c>
      <c r="R616" s="68" cm="1">
        <f t="array" ref="R616">SUMPRODUCT(('P1'!$M$8:$AV$8=R$9)*('P1'!$B$11:$B$190=$B616)*('P1'!$M$11:$AV$190*1))</f>
        <v>0</v>
      </c>
      <c r="S616" s="69" cm="1">
        <f t="array" ref="S616">SUMPRODUCT(('P1'!$M$8:$AV$8=S$9)*('P1'!$B$11:$B$190=$B616)*('P1'!$M$11:$AV$190*1))</f>
        <v>0</v>
      </c>
      <c r="T616" s="67" cm="1">
        <f t="array" ref="T616">SUMPRODUCT(('P1'!$M$8:$AV$8=T$9)*('P1'!$B$11:$B$190=$B616)*('P1'!$M$11:$AV$190*1))</f>
        <v>0</v>
      </c>
      <c r="U616" s="68" cm="1">
        <f t="array" ref="U616">SUMPRODUCT(('P1'!$M$8:$AV$8=U$9)*('P1'!$B$11:$B$190=$B616)*('P1'!$M$11:$AV$190*1))</f>
        <v>0</v>
      </c>
      <c r="V616" s="69" cm="1">
        <f t="array" ref="V616">SUMPRODUCT(('P1'!$M$8:$AV$8=V$9)*('P1'!$B$11:$B$190=$B616)*('P1'!$M$11:$AV$190*1))</f>
        <v>0</v>
      </c>
      <c r="W616" s="67" cm="1">
        <f t="array" ref="W616">SUMPRODUCT(('P1'!$M$8:$AV$8=W$9)*('P1'!$B$11:$B$190=$B616)*('P1'!$M$11:$AV$190*1))</f>
        <v>0</v>
      </c>
      <c r="X616" s="68" cm="1">
        <f t="array" ref="X616">SUMPRODUCT(('P1'!$M$8:$AV$8=X$9)*('P1'!$B$11:$B$190=$B616)*('P1'!$M$11:$AV$190*1))</f>
        <v>0</v>
      </c>
      <c r="Y616" s="69" cm="1">
        <f t="array" ref="Y616">SUMPRODUCT(('P1'!$M$8:$AV$8=Y$9)*('P1'!$B$11:$B$190=$B616)*('P1'!$M$11:$AV$190*1))</f>
        <v>0</v>
      </c>
      <c r="Z616" s="67" cm="1">
        <f t="array" ref="Z616">SUMPRODUCT(('P1'!$M$8:$AV$8=Z$9)*('P1'!$B$11:$B$190=$B616)*('P1'!$M$11:$AV$190*1))</f>
        <v>0</v>
      </c>
      <c r="AA616" s="68" cm="1">
        <f t="array" ref="AA616">SUMPRODUCT(('P1'!$M$8:$AV$8=AA$9)*('P1'!$B$11:$B$190=$B616)*('P1'!$M$11:$AV$190*1))</f>
        <v>0</v>
      </c>
      <c r="AB616" s="69" cm="1">
        <f t="array" ref="AB616">SUMPRODUCT(('P1'!$M$8:$AV$8=AB$9)*('P1'!$B$11:$B$190=$B616)*('P1'!$M$11:$AV$190*1))</f>
        <v>0</v>
      </c>
      <c r="AC616" s="67" cm="1">
        <f t="array" ref="AC616">SUMPRODUCT(('P1'!$M$8:$AV$8=AC$9)*('P1'!$B$11:$B$190=$B616)*('P1'!$M$11:$AV$190*1))</f>
        <v>0</v>
      </c>
      <c r="AD616" s="68" cm="1">
        <f t="array" ref="AD616">SUMPRODUCT(('P1'!$M$8:$AV$8=AD$9)*('P1'!$B$11:$B$190=$B616)*('P1'!$M$11:$AV$190*1))</f>
        <v>0</v>
      </c>
      <c r="AE616" s="69" cm="1">
        <f t="array" ref="AE616">SUMPRODUCT(('P1'!$M$8:$AV$8=AE$9)*('P1'!$B$11:$B$190=$B616)*('P1'!$M$11:$AV$190*1))</f>
        <v>0</v>
      </c>
      <c r="AF616" s="67" cm="1">
        <f t="array" ref="AF616">SUMPRODUCT(('P1'!$M$8:$AV$8=AF$9)*('P1'!$B$11:$B$190=$B616)*('P1'!$M$11:$AV$190*1))</f>
        <v>0</v>
      </c>
      <c r="AG616" s="68" cm="1">
        <f t="array" ref="AG616">SUMPRODUCT(('P1'!$M$8:$AV$8=AG$9)*('P1'!$B$11:$B$190=$B616)*('P1'!$M$11:$AV$190*1))</f>
        <v>0</v>
      </c>
      <c r="AH616" s="69" cm="1">
        <f t="array" ref="AH616">SUMPRODUCT(('P1'!$M$8:$AV$8=AH$9)*('P1'!$B$11:$B$190=$B616)*('P1'!$M$11:$AV$190*1))</f>
        <v>0</v>
      </c>
      <c r="AI616" s="67" cm="1">
        <f t="array" ref="AI616">SUMPRODUCT(('P1'!$M$8:$AV$8=AI$9)*('P1'!$B$11:$B$190=$B616)*('P1'!$M$11:$AV$190*1))</f>
        <v>0</v>
      </c>
      <c r="AJ616" s="68" cm="1">
        <f t="array" ref="AJ616">SUMPRODUCT(('P1'!$M$8:$AV$8=AJ$9)*('P1'!$B$11:$B$190=$B616)*('P1'!$M$11:$AV$190*1))</f>
        <v>0</v>
      </c>
      <c r="AK616" s="69" cm="1">
        <f t="array" ref="AK616">SUMPRODUCT(('P1'!$M$8:$AV$8=AK$9)*('P1'!$B$11:$B$190=$B616)*('P1'!$M$11:$AV$190*1))</f>
        <v>0</v>
      </c>
      <c r="AL616" s="67" cm="1">
        <f t="array" ref="AL616">SUMPRODUCT(('P1'!$M$8:$AV$8=AL$9)*('P1'!$B$11:$B$190=$B616)*('P1'!$M$11:$AV$190*1))</f>
        <v>0</v>
      </c>
      <c r="AM616" s="68" cm="1">
        <f t="array" ref="AM616">SUMPRODUCT(('P1'!$M$8:$AV$8=AM$9)*('P1'!$B$11:$B$190=$B616)*('P1'!$M$11:$AV$190*1))</f>
        <v>0</v>
      </c>
      <c r="AN616" s="69" cm="1">
        <f t="array" ref="AN616">SUMPRODUCT(('P1'!$M$8:$AV$8=AN$9)*('P1'!$B$11:$B$190=$B616)*('P1'!$M$11:$AV$190*1))</f>
        <v>0</v>
      </c>
      <c r="AO616" s="67" cm="1">
        <f t="array" ref="AO616">SUMPRODUCT(('P1'!$M$8:$AV$8=AO$9)*('P1'!$B$11:$B$190=$B616)*('P1'!$M$11:$AV$190*1))</f>
        <v>0</v>
      </c>
      <c r="AP616" s="68" cm="1">
        <f t="array" ref="AP616">SUMPRODUCT(('P1'!$M$8:$AV$8=AP$9)*('P1'!$B$11:$B$190=$B616)*('P1'!$M$11:$AV$190*1))</f>
        <v>0</v>
      </c>
      <c r="AQ616" s="69" cm="1">
        <f t="array" ref="AQ616">SUMPRODUCT(('P1'!$M$8:$AV$8=AQ$9)*('P1'!$B$11:$B$190=$B616)*('P1'!$M$11:$AV$190*1))</f>
        <v>0</v>
      </c>
      <c r="AR616" s="67" cm="1">
        <f t="array" ref="AR616">SUMPRODUCT(('P1'!$M$8:$AV$8=AR$9)*('P1'!$B$11:$B$190=$B616)*('P1'!$M$11:$AV$190*1))</f>
        <v>0</v>
      </c>
      <c r="AS616" s="68" cm="1">
        <f t="array" ref="AS616">SUMPRODUCT(('P1'!$M$8:$AV$8=AS$9)*('P1'!$B$11:$B$190=$B616)*('P1'!$M$11:$AV$190*1))</f>
        <v>0</v>
      </c>
      <c r="AT616" s="69" cm="1">
        <f t="array" ref="AT616">SUMPRODUCT(('P1'!$M$8:$AV$8=AT$9)*('P1'!$B$11:$B$190=$B616)*('P1'!$M$11:$AV$190*1))</f>
        <v>0</v>
      </c>
      <c r="AU616" s="67" cm="1">
        <f t="array" ref="AU616">SUMPRODUCT(('P1'!$M$8:$AV$8=AU$9)*('P1'!$B$11:$B$190=$B616)*('P1'!$M$11:$AV$190*1))</f>
        <v>0</v>
      </c>
      <c r="AV616" s="68" cm="1">
        <f t="array" ref="AV616">SUMPRODUCT(('P1'!$M$8:$AV$8=AV$9)*('P1'!$B$11:$B$190=$B616)*('P1'!$M$11:$AV$190*1))</f>
        <v>0</v>
      </c>
      <c r="AW616" s="69" cm="1">
        <f t="array" ref="AW616">SUMPRODUCT(('P1'!$M$8:$AV$8=AW$9)*('P1'!$B$11:$B$190=$B616)*('P1'!$M$11:$AV$190*1))</f>
        <v>0</v>
      </c>
      <c r="AX616" s="67" cm="1">
        <f t="array" ref="AX616">SUMPRODUCT(('P1'!$M$8:$AV$8=AX$9)*('P1'!$B$11:$B$190=$B616)*('P1'!$M$11:$AV$190*1))</f>
        <v>0</v>
      </c>
      <c r="AY616" s="68" cm="1">
        <f t="array" ref="AY616">SUMPRODUCT(('P1'!$M$8:$AV$8=AY$9)*('P1'!$B$11:$B$190=$B616)*('P1'!$M$11:$AV$190*1))</f>
        <v>0</v>
      </c>
      <c r="AZ616" s="69" cm="1">
        <f t="array" ref="AZ616">SUMPRODUCT(('P1'!$M$8:$AV$8=AZ$9)*('P1'!$B$11:$B$190=$B616)*('P1'!$M$11:$AV$190*1))</f>
        <v>0</v>
      </c>
      <c r="BA616" s="26"/>
      <c r="BB616" s="381"/>
      <c r="BC616" s="382"/>
      <c r="BD616" s="26"/>
      <c r="BE616" s="381">
        <f t="shared" si="523"/>
        <v>0</v>
      </c>
      <c r="BF616" s="383">
        <f t="shared" si="524"/>
        <v>0</v>
      </c>
      <c r="BG616" s="26"/>
      <c r="BH616" s="381">
        <f t="shared" si="525"/>
        <v>0</v>
      </c>
      <c r="BI616" s="383">
        <f t="shared" si="526"/>
        <v>0</v>
      </c>
    </row>
    <row r="617" spans="2:61" ht="14.5" hidden="1" customHeight="1" outlineLevel="1" x14ac:dyDescent="0.35">
      <c r="B617" s="61" t="s">
        <v>590</v>
      </c>
      <c r="C617" s="62">
        <f>IFERROR(VLOOKUP($B617,'P1'!$B:$AQ,2,FALSE),0)</f>
        <v>0</v>
      </c>
      <c r="D617" s="391">
        <f>IFERROR(VLOOKUP($B617,'P1'!$B:$AQ,3,FALSE),0)</f>
        <v>0</v>
      </c>
      <c r="E617" s="377">
        <f>IFERROR(VLOOKUP($B617,'P1'!$B:$AQ,4,FALSE),0)</f>
        <v>0</v>
      </c>
      <c r="F617" s="376">
        <f>IFERROR(VLOOKUP($B617,'P1'!$B:$AQ,5,FALSE),0)</f>
        <v>0</v>
      </c>
      <c r="G617" s="377">
        <f>IFERROR(VLOOKUP($B617,'P1'!$B:$AQ,6,FALSE),0)</f>
        <v>0</v>
      </c>
      <c r="H617" s="378">
        <f>IFERROR(VLOOKUP($B617,'P1'!$B:$AQ,7,FALSE),0)</f>
        <v>0</v>
      </c>
      <c r="I617" s="379">
        <f>IFERROR(VLOOKUP($B617,'P1'!$B:$AQ,8,FALSE),0)</f>
        <v>0</v>
      </c>
      <c r="J617" s="65">
        <f>IFERROR(VLOOKUP($B617,'P1'!$B:$AQ,9,FALSE),0)</f>
        <v>0</v>
      </c>
      <c r="K617" s="392"/>
      <c r="L617" s="68">
        <f t="shared" si="527"/>
        <v>0</v>
      </c>
      <c r="M617" s="393"/>
      <c r="N617" s="393"/>
      <c r="O617" s="66">
        <f t="shared" si="528"/>
        <v>0</v>
      </c>
      <c r="P617" s="26"/>
      <c r="Q617" s="67" cm="1">
        <f t="array" ref="Q617">SUMPRODUCT(('P1'!$M$8:$AV$8=Q$9)*('P1'!$B$11:$B$190=$B617)*('P1'!$M$11:$AV$190*1))</f>
        <v>0</v>
      </c>
      <c r="R617" s="68" cm="1">
        <f t="array" ref="R617">SUMPRODUCT(('P1'!$M$8:$AV$8=R$9)*('P1'!$B$11:$B$190=$B617)*('P1'!$M$11:$AV$190*1))</f>
        <v>0</v>
      </c>
      <c r="S617" s="69" cm="1">
        <f t="array" ref="S617">SUMPRODUCT(('P1'!$M$8:$AV$8=S$9)*('P1'!$B$11:$B$190=$B617)*('P1'!$M$11:$AV$190*1))</f>
        <v>0</v>
      </c>
      <c r="T617" s="67" cm="1">
        <f t="array" ref="T617">SUMPRODUCT(('P1'!$M$8:$AV$8=T$9)*('P1'!$B$11:$B$190=$B617)*('P1'!$M$11:$AV$190*1))</f>
        <v>0</v>
      </c>
      <c r="U617" s="68" cm="1">
        <f t="array" ref="U617">SUMPRODUCT(('P1'!$M$8:$AV$8=U$9)*('P1'!$B$11:$B$190=$B617)*('P1'!$M$11:$AV$190*1))</f>
        <v>0</v>
      </c>
      <c r="V617" s="69" cm="1">
        <f t="array" ref="V617">SUMPRODUCT(('P1'!$M$8:$AV$8=V$9)*('P1'!$B$11:$B$190=$B617)*('P1'!$M$11:$AV$190*1))</f>
        <v>0</v>
      </c>
      <c r="W617" s="67" cm="1">
        <f t="array" ref="W617">SUMPRODUCT(('P1'!$M$8:$AV$8=W$9)*('P1'!$B$11:$B$190=$B617)*('P1'!$M$11:$AV$190*1))</f>
        <v>0</v>
      </c>
      <c r="X617" s="68" cm="1">
        <f t="array" ref="X617">SUMPRODUCT(('P1'!$M$8:$AV$8=X$9)*('P1'!$B$11:$B$190=$B617)*('P1'!$M$11:$AV$190*1))</f>
        <v>0</v>
      </c>
      <c r="Y617" s="69" cm="1">
        <f t="array" ref="Y617">SUMPRODUCT(('P1'!$M$8:$AV$8=Y$9)*('P1'!$B$11:$B$190=$B617)*('P1'!$M$11:$AV$190*1))</f>
        <v>0</v>
      </c>
      <c r="Z617" s="67" cm="1">
        <f t="array" ref="Z617">SUMPRODUCT(('P1'!$M$8:$AV$8=Z$9)*('P1'!$B$11:$B$190=$B617)*('P1'!$M$11:$AV$190*1))</f>
        <v>0</v>
      </c>
      <c r="AA617" s="68" cm="1">
        <f t="array" ref="AA617">SUMPRODUCT(('P1'!$M$8:$AV$8=AA$9)*('P1'!$B$11:$B$190=$B617)*('P1'!$M$11:$AV$190*1))</f>
        <v>0</v>
      </c>
      <c r="AB617" s="69" cm="1">
        <f t="array" ref="AB617">SUMPRODUCT(('P1'!$M$8:$AV$8=AB$9)*('P1'!$B$11:$B$190=$B617)*('P1'!$M$11:$AV$190*1))</f>
        <v>0</v>
      </c>
      <c r="AC617" s="67" cm="1">
        <f t="array" ref="AC617">SUMPRODUCT(('P1'!$M$8:$AV$8=AC$9)*('P1'!$B$11:$B$190=$B617)*('P1'!$M$11:$AV$190*1))</f>
        <v>0</v>
      </c>
      <c r="AD617" s="68" cm="1">
        <f t="array" ref="AD617">SUMPRODUCT(('P1'!$M$8:$AV$8=AD$9)*('P1'!$B$11:$B$190=$B617)*('P1'!$M$11:$AV$190*1))</f>
        <v>0</v>
      </c>
      <c r="AE617" s="69" cm="1">
        <f t="array" ref="AE617">SUMPRODUCT(('P1'!$M$8:$AV$8=AE$9)*('P1'!$B$11:$B$190=$B617)*('P1'!$M$11:$AV$190*1))</f>
        <v>0</v>
      </c>
      <c r="AF617" s="67" cm="1">
        <f t="array" ref="AF617">SUMPRODUCT(('P1'!$M$8:$AV$8=AF$9)*('P1'!$B$11:$B$190=$B617)*('P1'!$M$11:$AV$190*1))</f>
        <v>0</v>
      </c>
      <c r="AG617" s="68" cm="1">
        <f t="array" ref="AG617">SUMPRODUCT(('P1'!$M$8:$AV$8=AG$9)*('P1'!$B$11:$B$190=$B617)*('P1'!$M$11:$AV$190*1))</f>
        <v>0</v>
      </c>
      <c r="AH617" s="69" cm="1">
        <f t="array" ref="AH617">SUMPRODUCT(('P1'!$M$8:$AV$8=AH$9)*('P1'!$B$11:$B$190=$B617)*('P1'!$M$11:$AV$190*1))</f>
        <v>0</v>
      </c>
      <c r="AI617" s="67" cm="1">
        <f t="array" ref="AI617">SUMPRODUCT(('P1'!$M$8:$AV$8=AI$9)*('P1'!$B$11:$B$190=$B617)*('P1'!$M$11:$AV$190*1))</f>
        <v>0</v>
      </c>
      <c r="AJ617" s="68" cm="1">
        <f t="array" ref="AJ617">SUMPRODUCT(('P1'!$M$8:$AV$8=AJ$9)*('P1'!$B$11:$B$190=$B617)*('P1'!$M$11:$AV$190*1))</f>
        <v>0</v>
      </c>
      <c r="AK617" s="69" cm="1">
        <f t="array" ref="AK617">SUMPRODUCT(('P1'!$M$8:$AV$8=AK$9)*('P1'!$B$11:$B$190=$B617)*('P1'!$M$11:$AV$190*1))</f>
        <v>0</v>
      </c>
      <c r="AL617" s="67" cm="1">
        <f t="array" ref="AL617">SUMPRODUCT(('P1'!$M$8:$AV$8=AL$9)*('P1'!$B$11:$B$190=$B617)*('P1'!$M$11:$AV$190*1))</f>
        <v>0</v>
      </c>
      <c r="AM617" s="68" cm="1">
        <f t="array" ref="AM617">SUMPRODUCT(('P1'!$M$8:$AV$8=AM$9)*('P1'!$B$11:$B$190=$B617)*('P1'!$M$11:$AV$190*1))</f>
        <v>0</v>
      </c>
      <c r="AN617" s="69" cm="1">
        <f t="array" ref="AN617">SUMPRODUCT(('P1'!$M$8:$AV$8=AN$9)*('P1'!$B$11:$B$190=$B617)*('P1'!$M$11:$AV$190*1))</f>
        <v>0</v>
      </c>
      <c r="AO617" s="67" cm="1">
        <f t="array" ref="AO617">SUMPRODUCT(('P1'!$M$8:$AV$8=AO$9)*('P1'!$B$11:$B$190=$B617)*('P1'!$M$11:$AV$190*1))</f>
        <v>0</v>
      </c>
      <c r="AP617" s="68" cm="1">
        <f t="array" ref="AP617">SUMPRODUCT(('P1'!$M$8:$AV$8=AP$9)*('P1'!$B$11:$B$190=$B617)*('P1'!$M$11:$AV$190*1))</f>
        <v>0</v>
      </c>
      <c r="AQ617" s="69" cm="1">
        <f t="array" ref="AQ617">SUMPRODUCT(('P1'!$M$8:$AV$8=AQ$9)*('P1'!$B$11:$B$190=$B617)*('P1'!$M$11:$AV$190*1))</f>
        <v>0</v>
      </c>
      <c r="AR617" s="67" cm="1">
        <f t="array" ref="AR617">SUMPRODUCT(('P1'!$M$8:$AV$8=AR$9)*('P1'!$B$11:$B$190=$B617)*('P1'!$M$11:$AV$190*1))</f>
        <v>0</v>
      </c>
      <c r="AS617" s="68" cm="1">
        <f t="array" ref="AS617">SUMPRODUCT(('P1'!$M$8:$AV$8=AS$9)*('P1'!$B$11:$B$190=$B617)*('P1'!$M$11:$AV$190*1))</f>
        <v>0</v>
      </c>
      <c r="AT617" s="69" cm="1">
        <f t="array" ref="AT617">SUMPRODUCT(('P1'!$M$8:$AV$8=AT$9)*('P1'!$B$11:$B$190=$B617)*('P1'!$M$11:$AV$190*1))</f>
        <v>0</v>
      </c>
      <c r="AU617" s="67" cm="1">
        <f t="array" ref="AU617">SUMPRODUCT(('P1'!$M$8:$AV$8=AU$9)*('P1'!$B$11:$B$190=$B617)*('P1'!$M$11:$AV$190*1))</f>
        <v>0</v>
      </c>
      <c r="AV617" s="68" cm="1">
        <f t="array" ref="AV617">SUMPRODUCT(('P1'!$M$8:$AV$8=AV$9)*('P1'!$B$11:$B$190=$B617)*('P1'!$M$11:$AV$190*1))</f>
        <v>0</v>
      </c>
      <c r="AW617" s="69" cm="1">
        <f t="array" ref="AW617">SUMPRODUCT(('P1'!$M$8:$AV$8=AW$9)*('P1'!$B$11:$B$190=$B617)*('P1'!$M$11:$AV$190*1))</f>
        <v>0</v>
      </c>
      <c r="AX617" s="67" cm="1">
        <f t="array" ref="AX617">SUMPRODUCT(('P1'!$M$8:$AV$8=AX$9)*('P1'!$B$11:$B$190=$B617)*('P1'!$M$11:$AV$190*1))</f>
        <v>0</v>
      </c>
      <c r="AY617" s="68" cm="1">
        <f t="array" ref="AY617">SUMPRODUCT(('P1'!$M$8:$AV$8=AY$9)*('P1'!$B$11:$B$190=$B617)*('P1'!$M$11:$AV$190*1))</f>
        <v>0</v>
      </c>
      <c r="AZ617" s="69" cm="1">
        <f t="array" ref="AZ617">SUMPRODUCT(('P1'!$M$8:$AV$8=AZ$9)*('P1'!$B$11:$B$190=$B617)*('P1'!$M$11:$AV$190*1))</f>
        <v>0</v>
      </c>
      <c r="BA617" s="26"/>
      <c r="BB617" s="381"/>
      <c r="BC617" s="382"/>
      <c r="BD617" s="26"/>
      <c r="BE617" s="381">
        <f t="shared" si="523"/>
        <v>0</v>
      </c>
      <c r="BF617" s="383">
        <f t="shared" si="524"/>
        <v>0</v>
      </c>
      <c r="BG617" s="26"/>
      <c r="BH617" s="381">
        <f t="shared" si="525"/>
        <v>0</v>
      </c>
      <c r="BI617" s="383">
        <f t="shared" si="526"/>
        <v>0</v>
      </c>
    </row>
    <row r="618" spans="2:61" ht="14.5" hidden="1" customHeight="1" outlineLevel="1" x14ac:dyDescent="0.35">
      <c r="B618" s="61" t="s">
        <v>591</v>
      </c>
      <c r="C618" s="62">
        <f>IFERROR(VLOOKUP($B618,'P1'!$B:$AQ,2,FALSE),0)</f>
        <v>0</v>
      </c>
      <c r="D618" s="391">
        <f>IFERROR(VLOOKUP($B618,'P1'!$B:$AQ,3,FALSE),0)</f>
        <v>0</v>
      </c>
      <c r="E618" s="377">
        <f>IFERROR(VLOOKUP($B618,'P1'!$B:$AQ,4,FALSE),0)</f>
        <v>0</v>
      </c>
      <c r="F618" s="376">
        <f>IFERROR(VLOOKUP($B618,'P1'!$B:$AQ,5,FALSE),0)</f>
        <v>0</v>
      </c>
      <c r="G618" s="377">
        <f>IFERROR(VLOOKUP($B618,'P1'!$B:$AQ,6,FALSE),0)</f>
        <v>0</v>
      </c>
      <c r="H618" s="378">
        <f>IFERROR(VLOOKUP($B618,'P1'!$B:$AQ,7,FALSE),0)</f>
        <v>0</v>
      </c>
      <c r="I618" s="379">
        <f>IFERROR(VLOOKUP($B618,'P1'!$B:$AQ,8,FALSE),0)</f>
        <v>0</v>
      </c>
      <c r="J618" s="65">
        <f>IFERROR(VLOOKUP($B618,'P1'!$B:$AQ,9,FALSE),0)</f>
        <v>0</v>
      </c>
      <c r="K618" s="392"/>
      <c r="L618" s="68">
        <f t="shared" si="527"/>
        <v>0</v>
      </c>
      <c r="M618" s="393"/>
      <c r="N618" s="393"/>
      <c r="O618" s="66">
        <f t="shared" si="528"/>
        <v>0</v>
      </c>
      <c r="P618" s="26"/>
      <c r="Q618" s="67" cm="1">
        <f t="array" ref="Q618">SUMPRODUCT(('P1'!$M$8:$AV$8=Q$9)*('P1'!$B$11:$B$190=$B618)*('P1'!$M$11:$AV$190*1))</f>
        <v>0</v>
      </c>
      <c r="R618" s="68" cm="1">
        <f t="array" ref="R618">SUMPRODUCT(('P1'!$M$8:$AV$8=R$9)*('P1'!$B$11:$B$190=$B618)*('P1'!$M$11:$AV$190*1))</f>
        <v>0</v>
      </c>
      <c r="S618" s="69" cm="1">
        <f t="array" ref="S618">SUMPRODUCT(('P1'!$M$8:$AV$8=S$9)*('P1'!$B$11:$B$190=$B618)*('P1'!$M$11:$AV$190*1))</f>
        <v>0</v>
      </c>
      <c r="T618" s="67" cm="1">
        <f t="array" ref="T618">SUMPRODUCT(('P1'!$M$8:$AV$8=T$9)*('P1'!$B$11:$B$190=$B618)*('P1'!$M$11:$AV$190*1))</f>
        <v>0</v>
      </c>
      <c r="U618" s="68" cm="1">
        <f t="array" ref="U618">SUMPRODUCT(('P1'!$M$8:$AV$8=U$9)*('P1'!$B$11:$B$190=$B618)*('P1'!$M$11:$AV$190*1))</f>
        <v>0</v>
      </c>
      <c r="V618" s="69" cm="1">
        <f t="array" ref="V618">SUMPRODUCT(('P1'!$M$8:$AV$8=V$9)*('P1'!$B$11:$B$190=$B618)*('P1'!$M$11:$AV$190*1))</f>
        <v>0</v>
      </c>
      <c r="W618" s="67" cm="1">
        <f t="array" ref="W618">SUMPRODUCT(('P1'!$M$8:$AV$8=W$9)*('P1'!$B$11:$B$190=$B618)*('P1'!$M$11:$AV$190*1))</f>
        <v>0</v>
      </c>
      <c r="X618" s="68" cm="1">
        <f t="array" ref="X618">SUMPRODUCT(('P1'!$M$8:$AV$8=X$9)*('P1'!$B$11:$B$190=$B618)*('P1'!$M$11:$AV$190*1))</f>
        <v>0</v>
      </c>
      <c r="Y618" s="69" cm="1">
        <f t="array" ref="Y618">SUMPRODUCT(('P1'!$M$8:$AV$8=Y$9)*('P1'!$B$11:$B$190=$B618)*('P1'!$M$11:$AV$190*1))</f>
        <v>0</v>
      </c>
      <c r="Z618" s="67" cm="1">
        <f t="array" ref="Z618">SUMPRODUCT(('P1'!$M$8:$AV$8=Z$9)*('P1'!$B$11:$B$190=$B618)*('P1'!$M$11:$AV$190*1))</f>
        <v>0</v>
      </c>
      <c r="AA618" s="68" cm="1">
        <f t="array" ref="AA618">SUMPRODUCT(('P1'!$M$8:$AV$8=AA$9)*('P1'!$B$11:$B$190=$B618)*('P1'!$M$11:$AV$190*1))</f>
        <v>0</v>
      </c>
      <c r="AB618" s="69" cm="1">
        <f t="array" ref="AB618">SUMPRODUCT(('P1'!$M$8:$AV$8=AB$9)*('P1'!$B$11:$B$190=$B618)*('P1'!$M$11:$AV$190*1))</f>
        <v>0</v>
      </c>
      <c r="AC618" s="67" cm="1">
        <f t="array" ref="AC618">SUMPRODUCT(('P1'!$M$8:$AV$8=AC$9)*('P1'!$B$11:$B$190=$B618)*('P1'!$M$11:$AV$190*1))</f>
        <v>0</v>
      </c>
      <c r="AD618" s="68" cm="1">
        <f t="array" ref="AD618">SUMPRODUCT(('P1'!$M$8:$AV$8=AD$9)*('P1'!$B$11:$B$190=$B618)*('P1'!$M$11:$AV$190*1))</f>
        <v>0</v>
      </c>
      <c r="AE618" s="69" cm="1">
        <f t="array" ref="AE618">SUMPRODUCT(('P1'!$M$8:$AV$8=AE$9)*('P1'!$B$11:$B$190=$B618)*('P1'!$M$11:$AV$190*1))</f>
        <v>0</v>
      </c>
      <c r="AF618" s="67" cm="1">
        <f t="array" ref="AF618">SUMPRODUCT(('P1'!$M$8:$AV$8=AF$9)*('P1'!$B$11:$B$190=$B618)*('P1'!$M$11:$AV$190*1))</f>
        <v>0</v>
      </c>
      <c r="AG618" s="68" cm="1">
        <f t="array" ref="AG618">SUMPRODUCT(('P1'!$M$8:$AV$8=AG$9)*('P1'!$B$11:$B$190=$B618)*('P1'!$M$11:$AV$190*1))</f>
        <v>0</v>
      </c>
      <c r="AH618" s="69" cm="1">
        <f t="array" ref="AH618">SUMPRODUCT(('P1'!$M$8:$AV$8=AH$9)*('P1'!$B$11:$B$190=$B618)*('P1'!$M$11:$AV$190*1))</f>
        <v>0</v>
      </c>
      <c r="AI618" s="67" cm="1">
        <f t="array" ref="AI618">SUMPRODUCT(('P1'!$M$8:$AV$8=AI$9)*('P1'!$B$11:$B$190=$B618)*('P1'!$M$11:$AV$190*1))</f>
        <v>0</v>
      </c>
      <c r="AJ618" s="68" cm="1">
        <f t="array" ref="AJ618">SUMPRODUCT(('P1'!$M$8:$AV$8=AJ$9)*('P1'!$B$11:$B$190=$B618)*('P1'!$M$11:$AV$190*1))</f>
        <v>0</v>
      </c>
      <c r="AK618" s="69" cm="1">
        <f t="array" ref="AK618">SUMPRODUCT(('P1'!$M$8:$AV$8=AK$9)*('P1'!$B$11:$B$190=$B618)*('P1'!$M$11:$AV$190*1))</f>
        <v>0</v>
      </c>
      <c r="AL618" s="67" cm="1">
        <f t="array" ref="AL618">SUMPRODUCT(('P1'!$M$8:$AV$8=AL$9)*('P1'!$B$11:$B$190=$B618)*('P1'!$M$11:$AV$190*1))</f>
        <v>0</v>
      </c>
      <c r="AM618" s="68" cm="1">
        <f t="array" ref="AM618">SUMPRODUCT(('P1'!$M$8:$AV$8=AM$9)*('P1'!$B$11:$B$190=$B618)*('P1'!$M$11:$AV$190*1))</f>
        <v>0</v>
      </c>
      <c r="AN618" s="69" cm="1">
        <f t="array" ref="AN618">SUMPRODUCT(('P1'!$M$8:$AV$8=AN$9)*('P1'!$B$11:$B$190=$B618)*('P1'!$M$11:$AV$190*1))</f>
        <v>0</v>
      </c>
      <c r="AO618" s="67" cm="1">
        <f t="array" ref="AO618">SUMPRODUCT(('P1'!$M$8:$AV$8=AO$9)*('P1'!$B$11:$B$190=$B618)*('P1'!$M$11:$AV$190*1))</f>
        <v>0</v>
      </c>
      <c r="AP618" s="68" cm="1">
        <f t="array" ref="AP618">SUMPRODUCT(('P1'!$M$8:$AV$8=AP$9)*('P1'!$B$11:$B$190=$B618)*('P1'!$M$11:$AV$190*1))</f>
        <v>0</v>
      </c>
      <c r="AQ618" s="69" cm="1">
        <f t="array" ref="AQ618">SUMPRODUCT(('P1'!$M$8:$AV$8=AQ$9)*('P1'!$B$11:$B$190=$B618)*('P1'!$M$11:$AV$190*1))</f>
        <v>0</v>
      </c>
      <c r="AR618" s="67" cm="1">
        <f t="array" ref="AR618">SUMPRODUCT(('P1'!$M$8:$AV$8=AR$9)*('P1'!$B$11:$B$190=$B618)*('P1'!$M$11:$AV$190*1))</f>
        <v>0</v>
      </c>
      <c r="AS618" s="68" cm="1">
        <f t="array" ref="AS618">SUMPRODUCT(('P1'!$M$8:$AV$8=AS$9)*('P1'!$B$11:$B$190=$B618)*('P1'!$M$11:$AV$190*1))</f>
        <v>0</v>
      </c>
      <c r="AT618" s="69" cm="1">
        <f t="array" ref="AT618">SUMPRODUCT(('P1'!$M$8:$AV$8=AT$9)*('P1'!$B$11:$B$190=$B618)*('P1'!$M$11:$AV$190*1))</f>
        <v>0</v>
      </c>
      <c r="AU618" s="67" cm="1">
        <f t="array" ref="AU618">SUMPRODUCT(('P1'!$M$8:$AV$8=AU$9)*('P1'!$B$11:$B$190=$B618)*('P1'!$M$11:$AV$190*1))</f>
        <v>0</v>
      </c>
      <c r="AV618" s="68" cm="1">
        <f t="array" ref="AV618">SUMPRODUCT(('P1'!$M$8:$AV$8=AV$9)*('P1'!$B$11:$B$190=$B618)*('P1'!$M$11:$AV$190*1))</f>
        <v>0</v>
      </c>
      <c r="AW618" s="69" cm="1">
        <f t="array" ref="AW618">SUMPRODUCT(('P1'!$M$8:$AV$8=AW$9)*('P1'!$B$11:$B$190=$B618)*('P1'!$M$11:$AV$190*1))</f>
        <v>0</v>
      </c>
      <c r="AX618" s="67" cm="1">
        <f t="array" ref="AX618">SUMPRODUCT(('P1'!$M$8:$AV$8=AX$9)*('P1'!$B$11:$B$190=$B618)*('P1'!$M$11:$AV$190*1))</f>
        <v>0</v>
      </c>
      <c r="AY618" s="68" cm="1">
        <f t="array" ref="AY618">SUMPRODUCT(('P1'!$M$8:$AV$8=AY$9)*('P1'!$B$11:$B$190=$B618)*('P1'!$M$11:$AV$190*1))</f>
        <v>0</v>
      </c>
      <c r="AZ618" s="69" cm="1">
        <f t="array" ref="AZ618">SUMPRODUCT(('P1'!$M$8:$AV$8=AZ$9)*('P1'!$B$11:$B$190=$B618)*('P1'!$M$11:$AV$190*1))</f>
        <v>0</v>
      </c>
      <c r="BA618" s="26"/>
      <c r="BB618" s="381"/>
      <c r="BC618" s="382"/>
      <c r="BD618" s="26"/>
      <c r="BE618" s="381">
        <f t="shared" si="523"/>
        <v>0</v>
      </c>
      <c r="BF618" s="383">
        <f t="shared" si="524"/>
        <v>0</v>
      </c>
      <c r="BG618" s="26"/>
      <c r="BH618" s="381">
        <f t="shared" si="525"/>
        <v>0</v>
      </c>
      <c r="BI618" s="383">
        <f t="shared" si="526"/>
        <v>0</v>
      </c>
    </row>
    <row r="619" spans="2:61" ht="14.5" hidden="1" customHeight="1" outlineLevel="1" x14ac:dyDescent="0.35">
      <c r="B619" s="61" t="s">
        <v>592</v>
      </c>
      <c r="C619" s="62">
        <f>IFERROR(VLOOKUP($B619,'P1'!$B:$AQ,2,FALSE),0)</f>
        <v>0</v>
      </c>
      <c r="D619" s="391">
        <f>IFERROR(VLOOKUP($B619,'P1'!$B:$AQ,3,FALSE),0)</f>
        <v>0</v>
      </c>
      <c r="E619" s="377">
        <f>IFERROR(VLOOKUP($B619,'P1'!$B:$AQ,4,FALSE),0)</f>
        <v>0</v>
      </c>
      <c r="F619" s="376">
        <f>IFERROR(VLOOKUP($B619,'P1'!$B:$AQ,5,FALSE),0)</f>
        <v>0</v>
      </c>
      <c r="G619" s="377">
        <f>IFERROR(VLOOKUP($B619,'P1'!$B:$AQ,6,FALSE),0)</f>
        <v>0</v>
      </c>
      <c r="H619" s="378">
        <f>IFERROR(VLOOKUP($B619,'P1'!$B:$AQ,7,FALSE),0)</f>
        <v>0</v>
      </c>
      <c r="I619" s="379">
        <f>IFERROR(VLOOKUP($B619,'P1'!$B:$AQ,8,FALSE),0)</f>
        <v>0</v>
      </c>
      <c r="J619" s="65">
        <f>IFERROR(VLOOKUP($B619,'P1'!$B:$AQ,9,FALSE),0)</f>
        <v>0</v>
      </c>
      <c r="K619" s="392"/>
      <c r="L619" s="68">
        <f t="shared" si="527"/>
        <v>0</v>
      </c>
      <c r="M619" s="393"/>
      <c r="N619" s="393"/>
      <c r="O619" s="66">
        <f t="shared" si="528"/>
        <v>0</v>
      </c>
      <c r="P619" s="26"/>
      <c r="Q619" s="67" cm="1">
        <f t="array" ref="Q619">SUMPRODUCT(('P1'!$M$8:$AV$8=Q$9)*('P1'!$B$11:$B$190=$B619)*('P1'!$M$11:$AV$190*1))</f>
        <v>0</v>
      </c>
      <c r="R619" s="68" cm="1">
        <f t="array" ref="R619">SUMPRODUCT(('P1'!$M$8:$AV$8=R$9)*('P1'!$B$11:$B$190=$B619)*('P1'!$M$11:$AV$190*1))</f>
        <v>0</v>
      </c>
      <c r="S619" s="69" cm="1">
        <f t="array" ref="S619">SUMPRODUCT(('P1'!$M$8:$AV$8=S$9)*('P1'!$B$11:$B$190=$B619)*('P1'!$M$11:$AV$190*1))</f>
        <v>0</v>
      </c>
      <c r="T619" s="67" cm="1">
        <f t="array" ref="T619">SUMPRODUCT(('P1'!$M$8:$AV$8=T$9)*('P1'!$B$11:$B$190=$B619)*('P1'!$M$11:$AV$190*1))</f>
        <v>0</v>
      </c>
      <c r="U619" s="68" cm="1">
        <f t="array" ref="U619">SUMPRODUCT(('P1'!$M$8:$AV$8=U$9)*('P1'!$B$11:$B$190=$B619)*('P1'!$M$11:$AV$190*1))</f>
        <v>0</v>
      </c>
      <c r="V619" s="69" cm="1">
        <f t="array" ref="V619">SUMPRODUCT(('P1'!$M$8:$AV$8=V$9)*('P1'!$B$11:$B$190=$B619)*('P1'!$M$11:$AV$190*1))</f>
        <v>0</v>
      </c>
      <c r="W619" s="67" cm="1">
        <f t="array" ref="W619">SUMPRODUCT(('P1'!$M$8:$AV$8=W$9)*('P1'!$B$11:$B$190=$B619)*('P1'!$M$11:$AV$190*1))</f>
        <v>0</v>
      </c>
      <c r="X619" s="68" cm="1">
        <f t="array" ref="X619">SUMPRODUCT(('P1'!$M$8:$AV$8=X$9)*('P1'!$B$11:$B$190=$B619)*('P1'!$M$11:$AV$190*1))</f>
        <v>0</v>
      </c>
      <c r="Y619" s="69" cm="1">
        <f t="array" ref="Y619">SUMPRODUCT(('P1'!$M$8:$AV$8=Y$9)*('P1'!$B$11:$B$190=$B619)*('P1'!$M$11:$AV$190*1))</f>
        <v>0</v>
      </c>
      <c r="Z619" s="67" cm="1">
        <f t="array" ref="Z619">SUMPRODUCT(('P1'!$M$8:$AV$8=Z$9)*('P1'!$B$11:$B$190=$B619)*('P1'!$M$11:$AV$190*1))</f>
        <v>0</v>
      </c>
      <c r="AA619" s="68" cm="1">
        <f t="array" ref="AA619">SUMPRODUCT(('P1'!$M$8:$AV$8=AA$9)*('P1'!$B$11:$B$190=$B619)*('P1'!$M$11:$AV$190*1))</f>
        <v>0</v>
      </c>
      <c r="AB619" s="69" cm="1">
        <f t="array" ref="AB619">SUMPRODUCT(('P1'!$M$8:$AV$8=AB$9)*('P1'!$B$11:$B$190=$B619)*('P1'!$M$11:$AV$190*1))</f>
        <v>0</v>
      </c>
      <c r="AC619" s="67" cm="1">
        <f t="array" ref="AC619">SUMPRODUCT(('P1'!$M$8:$AV$8=AC$9)*('P1'!$B$11:$B$190=$B619)*('P1'!$M$11:$AV$190*1))</f>
        <v>0</v>
      </c>
      <c r="AD619" s="68" cm="1">
        <f t="array" ref="AD619">SUMPRODUCT(('P1'!$M$8:$AV$8=AD$9)*('P1'!$B$11:$B$190=$B619)*('P1'!$M$11:$AV$190*1))</f>
        <v>0</v>
      </c>
      <c r="AE619" s="69" cm="1">
        <f t="array" ref="AE619">SUMPRODUCT(('P1'!$M$8:$AV$8=AE$9)*('P1'!$B$11:$B$190=$B619)*('P1'!$M$11:$AV$190*1))</f>
        <v>0</v>
      </c>
      <c r="AF619" s="67" cm="1">
        <f t="array" ref="AF619">SUMPRODUCT(('P1'!$M$8:$AV$8=AF$9)*('P1'!$B$11:$B$190=$B619)*('P1'!$M$11:$AV$190*1))</f>
        <v>0</v>
      </c>
      <c r="AG619" s="68" cm="1">
        <f t="array" ref="AG619">SUMPRODUCT(('P1'!$M$8:$AV$8=AG$9)*('P1'!$B$11:$B$190=$B619)*('P1'!$M$11:$AV$190*1))</f>
        <v>0</v>
      </c>
      <c r="AH619" s="69" cm="1">
        <f t="array" ref="AH619">SUMPRODUCT(('P1'!$M$8:$AV$8=AH$9)*('P1'!$B$11:$B$190=$B619)*('P1'!$M$11:$AV$190*1))</f>
        <v>0</v>
      </c>
      <c r="AI619" s="67" cm="1">
        <f t="array" ref="AI619">SUMPRODUCT(('P1'!$M$8:$AV$8=AI$9)*('P1'!$B$11:$B$190=$B619)*('P1'!$M$11:$AV$190*1))</f>
        <v>0</v>
      </c>
      <c r="AJ619" s="68" cm="1">
        <f t="array" ref="AJ619">SUMPRODUCT(('P1'!$M$8:$AV$8=AJ$9)*('P1'!$B$11:$B$190=$B619)*('P1'!$M$11:$AV$190*1))</f>
        <v>0</v>
      </c>
      <c r="AK619" s="69" cm="1">
        <f t="array" ref="AK619">SUMPRODUCT(('P1'!$M$8:$AV$8=AK$9)*('P1'!$B$11:$B$190=$B619)*('P1'!$M$11:$AV$190*1))</f>
        <v>0</v>
      </c>
      <c r="AL619" s="67" cm="1">
        <f t="array" ref="AL619">SUMPRODUCT(('P1'!$M$8:$AV$8=AL$9)*('P1'!$B$11:$B$190=$B619)*('P1'!$M$11:$AV$190*1))</f>
        <v>0</v>
      </c>
      <c r="AM619" s="68" cm="1">
        <f t="array" ref="AM619">SUMPRODUCT(('P1'!$M$8:$AV$8=AM$9)*('P1'!$B$11:$B$190=$B619)*('P1'!$M$11:$AV$190*1))</f>
        <v>0</v>
      </c>
      <c r="AN619" s="69" cm="1">
        <f t="array" ref="AN619">SUMPRODUCT(('P1'!$M$8:$AV$8=AN$9)*('P1'!$B$11:$B$190=$B619)*('P1'!$M$11:$AV$190*1))</f>
        <v>0</v>
      </c>
      <c r="AO619" s="67" cm="1">
        <f t="array" ref="AO619">SUMPRODUCT(('P1'!$M$8:$AV$8=AO$9)*('P1'!$B$11:$B$190=$B619)*('P1'!$M$11:$AV$190*1))</f>
        <v>0</v>
      </c>
      <c r="AP619" s="68" cm="1">
        <f t="array" ref="AP619">SUMPRODUCT(('P1'!$M$8:$AV$8=AP$9)*('P1'!$B$11:$B$190=$B619)*('P1'!$M$11:$AV$190*1))</f>
        <v>0</v>
      </c>
      <c r="AQ619" s="69" cm="1">
        <f t="array" ref="AQ619">SUMPRODUCT(('P1'!$M$8:$AV$8=AQ$9)*('P1'!$B$11:$B$190=$B619)*('P1'!$M$11:$AV$190*1))</f>
        <v>0</v>
      </c>
      <c r="AR619" s="67" cm="1">
        <f t="array" ref="AR619">SUMPRODUCT(('P1'!$M$8:$AV$8=AR$9)*('P1'!$B$11:$B$190=$B619)*('P1'!$M$11:$AV$190*1))</f>
        <v>0</v>
      </c>
      <c r="AS619" s="68" cm="1">
        <f t="array" ref="AS619">SUMPRODUCT(('P1'!$M$8:$AV$8=AS$9)*('P1'!$B$11:$B$190=$B619)*('P1'!$M$11:$AV$190*1))</f>
        <v>0</v>
      </c>
      <c r="AT619" s="69" cm="1">
        <f t="array" ref="AT619">SUMPRODUCT(('P1'!$M$8:$AV$8=AT$9)*('P1'!$B$11:$B$190=$B619)*('P1'!$M$11:$AV$190*1))</f>
        <v>0</v>
      </c>
      <c r="AU619" s="67" cm="1">
        <f t="array" ref="AU619">SUMPRODUCT(('P1'!$M$8:$AV$8=AU$9)*('P1'!$B$11:$B$190=$B619)*('P1'!$M$11:$AV$190*1))</f>
        <v>0</v>
      </c>
      <c r="AV619" s="68" cm="1">
        <f t="array" ref="AV619">SUMPRODUCT(('P1'!$M$8:$AV$8=AV$9)*('P1'!$B$11:$B$190=$B619)*('P1'!$M$11:$AV$190*1))</f>
        <v>0</v>
      </c>
      <c r="AW619" s="69" cm="1">
        <f t="array" ref="AW619">SUMPRODUCT(('P1'!$M$8:$AV$8=AW$9)*('P1'!$B$11:$B$190=$B619)*('P1'!$M$11:$AV$190*1))</f>
        <v>0</v>
      </c>
      <c r="AX619" s="67" cm="1">
        <f t="array" ref="AX619">SUMPRODUCT(('P1'!$M$8:$AV$8=AX$9)*('P1'!$B$11:$B$190=$B619)*('P1'!$M$11:$AV$190*1))</f>
        <v>0</v>
      </c>
      <c r="AY619" s="68" cm="1">
        <f t="array" ref="AY619">SUMPRODUCT(('P1'!$M$8:$AV$8=AY$9)*('P1'!$B$11:$B$190=$B619)*('P1'!$M$11:$AV$190*1))</f>
        <v>0</v>
      </c>
      <c r="AZ619" s="69" cm="1">
        <f t="array" ref="AZ619">SUMPRODUCT(('P1'!$M$8:$AV$8=AZ$9)*('P1'!$B$11:$B$190=$B619)*('P1'!$M$11:$AV$190*1))</f>
        <v>0</v>
      </c>
      <c r="BA619" s="26"/>
      <c r="BB619" s="381"/>
      <c r="BC619" s="382"/>
      <c r="BD619" s="26"/>
      <c r="BE619" s="381">
        <f t="shared" si="523"/>
        <v>0</v>
      </c>
      <c r="BF619" s="383">
        <f t="shared" si="524"/>
        <v>0</v>
      </c>
      <c r="BG619" s="26"/>
      <c r="BH619" s="381">
        <f t="shared" si="525"/>
        <v>0</v>
      </c>
      <c r="BI619" s="383">
        <f t="shared" si="526"/>
        <v>0</v>
      </c>
    </row>
    <row r="620" spans="2:61" ht="14.5" hidden="1" customHeight="1" outlineLevel="1" x14ac:dyDescent="0.35">
      <c r="B620" s="61" t="s">
        <v>593</v>
      </c>
      <c r="C620" s="62">
        <f>IFERROR(VLOOKUP($B620,'P1'!$B:$AQ,2,FALSE),0)</f>
        <v>0</v>
      </c>
      <c r="D620" s="391">
        <f>IFERROR(VLOOKUP($B620,'P1'!$B:$AQ,3,FALSE),0)</f>
        <v>0</v>
      </c>
      <c r="E620" s="377">
        <f>IFERROR(VLOOKUP($B620,'P1'!$B:$AQ,4,FALSE),0)</f>
        <v>0</v>
      </c>
      <c r="F620" s="376">
        <f>IFERROR(VLOOKUP($B620,'P1'!$B:$AQ,5,FALSE),0)</f>
        <v>0</v>
      </c>
      <c r="G620" s="377">
        <f>IFERROR(VLOOKUP($B620,'P1'!$B:$AQ,6,FALSE),0)</f>
        <v>0</v>
      </c>
      <c r="H620" s="378">
        <f>IFERROR(VLOOKUP($B620,'P1'!$B:$AQ,7,FALSE),0)</f>
        <v>0</v>
      </c>
      <c r="I620" s="379">
        <f>IFERROR(VLOOKUP($B620,'P1'!$B:$AQ,8,FALSE),0)</f>
        <v>0</v>
      </c>
      <c r="J620" s="65">
        <f>IFERROR(VLOOKUP($B620,'P1'!$B:$AQ,9,FALSE),0)</f>
        <v>0</v>
      </c>
      <c r="K620" s="392"/>
      <c r="L620" s="68">
        <f t="shared" si="527"/>
        <v>0</v>
      </c>
      <c r="M620" s="393"/>
      <c r="N620" s="393"/>
      <c r="O620" s="66">
        <f t="shared" si="528"/>
        <v>0</v>
      </c>
      <c r="P620" s="26"/>
      <c r="Q620" s="67" cm="1">
        <f t="array" ref="Q620">SUMPRODUCT(('P1'!$M$8:$AV$8=Q$9)*('P1'!$B$11:$B$190=$B620)*('P1'!$M$11:$AV$190*1))</f>
        <v>0</v>
      </c>
      <c r="R620" s="68" cm="1">
        <f t="array" ref="R620">SUMPRODUCT(('P1'!$M$8:$AV$8=R$9)*('P1'!$B$11:$B$190=$B620)*('P1'!$M$11:$AV$190*1))</f>
        <v>0</v>
      </c>
      <c r="S620" s="69" cm="1">
        <f t="array" ref="S620">SUMPRODUCT(('P1'!$M$8:$AV$8=S$9)*('P1'!$B$11:$B$190=$B620)*('P1'!$M$11:$AV$190*1))</f>
        <v>0</v>
      </c>
      <c r="T620" s="67" cm="1">
        <f t="array" ref="T620">SUMPRODUCT(('P1'!$M$8:$AV$8=T$9)*('P1'!$B$11:$B$190=$B620)*('P1'!$M$11:$AV$190*1))</f>
        <v>0</v>
      </c>
      <c r="U620" s="68" cm="1">
        <f t="array" ref="U620">SUMPRODUCT(('P1'!$M$8:$AV$8=U$9)*('P1'!$B$11:$B$190=$B620)*('P1'!$M$11:$AV$190*1))</f>
        <v>0</v>
      </c>
      <c r="V620" s="69" cm="1">
        <f t="array" ref="V620">SUMPRODUCT(('P1'!$M$8:$AV$8=V$9)*('P1'!$B$11:$B$190=$B620)*('P1'!$M$11:$AV$190*1))</f>
        <v>0</v>
      </c>
      <c r="W620" s="67" cm="1">
        <f t="array" ref="W620">SUMPRODUCT(('P1'!$M$8:$AV$8=W$9)*('P1'!$B$11:$B$190=$B620)*('P1'!$M$11:$AV$190*1))</f>
        <v>0</v>
      </c>
      <c r="X620" s="68" cm="1">
        <f t="array" ref="X620">SUMPRODUCT(('P1'!$M$8:$AV$8=X$9)*('P1'!$B$11:$B$190=$B620)*('P1'!$M$11:$AV$190*1))</f>
        <v>0</v>
      </c>
      <c r="Y620" s="69" cm="1">
        <f t="array" ref="Y620">SUMPRODUCT(('P1'!$M$8:$AV$8=Y$9)*('P1'!$B$11:$B$190=$B620)*('P1'!$M$11:$AV$190*1))</f>
        <v>0</v>
      </c>
      <c r="Z620" s="67" cm="1">
        <f t="array" ref="Z620">SUMPRODUCT(('P1'!$M$8:$AV$8=Z$9)*('P1'!$B$11:$B$190=$B620)*('P1'!$M$11:$AV$190*1))</f>
        <v>0</v>
      </c>
      <c r="AA620" s="68" cm="1">
        <f t="array" ref="AA620">SUMPRODUCT(('P1'!$M$8:$AV$8=AA$9)*('P1'!$B$11:$B$190=$B620)*('P1'!$M$11:$AV$190*1))</f>
        <v>0</v>
      </c>
      <c r="AB620" s="69" cm="1">
        <f t="array" ref="AB620">SUMPRODUCT(('P1'!$M$8:$AV$8=AB$9)*('P1'!$B$11:$B$190=$B620)*('P1'!$M$11:$AV$190*1))</f>
        <v>0</v>
      </c>
      <c r="AC620" s="67" cm="1">
        <f t="array" ref="AC620">SUMPRODUCT(('P1'!$M$8:$AV$8=AC$9)*('P1'!$B$11:$B$190=$B620)*('P1'!$M$11:$AV$190*1))</f>
        <v>0</v>
      </c>
      <c r="AD620" s="68" cm="1">
        <f t="array" ref="AD620">SUMPRODUCT(('P1'!$M$8:$AV$8=AD$9)*('P1'!$B$11:$B$190=$B620)*('P1'!$M$11:$AV$190*1))</f>
        <v>0</v>
      </c>
      <c r="AE620" s="69" cm="1">
        <f t="array" ref="AE620">SUMPRODUCT(('P1'!$M$8:$AV$8=AE$9)*('P1'!$B$11:$B$190=$B620)*('P1'!$M$11:$AV$190*1))</f>
        <v>0</v>
      </c>
      <c r="AF620" s="67" cm="1">
        <f t="array" ref="AF620">SUMPRODUCT(('P1'!$M$8:$AV$8=AF$9)*('P1'!$B$11:$B$190=$B620)*('P1'!$M$11:$AV$190*1))</f>
        <v>0</v>
      </c>
      <c r="AG620" s="68" cm="1">
        <f t="array" ref="AG620">SUMPRODUCT(('P1'!$M$8:$AV$8=AG$9)*('P1'!$B$11:$B$190=$B620)*('P1'!$M$11:$AV$190*1))</f>
        <v>0</v>
      </c>
      <c r="AH620" s="69" cm="1">
        <f t="array" ref="AH620">SUMPRODUCT(('P1'!$M$8:$AV$8=AH$9)*('P1'!$B$11:$B$190=$B620)*('P1'!$M$11:$AV$190*1))</f>
        <v>0</v>
      </c>
      <c r="AI620" s="67" cm="1">
        <f t="array" ref="AI620">SUMPRODUCT(('P1'!$M$8:$AV$8=AI$9)*('P1'!$B$11:$B$190=$B620)*('P1'!$M$11:$AV$190*1))</f>
        <v>0</v>
      </c>
      <c r="AJ620" s="68" cm="1">
        <f t="array" ref="AJ620">SUMPRODUCT(('P1'!$M$8:$AV$8=AJ$9)*('P1'!$B$11:$B$190=$B620)*('P1'!$M$11:$AV$190*1))</f>
        <v>0</v>
      </c>
      <c r="AK620" s="69" cm="1">
        <f t="array" ref="AK620">SUMPRODUCT(('P1'!$M$8:$AV$8=AK$9)*('P1'!$B$11:$B$190=$B620)*('P1'!$M$11:$AV$190*1))</f>
        <v>0</v>
      </c>
      <c r="AL620" s="67" cm="1">
        <f t="array" ref="AL620">SUMPRODUCT(('P1'!$M$8:$AV$8=AL$9)*('P1'!$B$11:$B$190=$B620)*('P1'!$M$11:$AV$190*1))</f>
        <v>0</v>
      </c>
      <c r="AM620" s="68" cm="1">
        <f t="array" ref="AM620">SUMPRODUCT(('P1'!$M$8:$AV$8=AM$9)*('P1'!$B$11:$B$190=$B620)*('P1'!$M$11:$AV$190*1))</f>
        <v>0</v>
      </c>
      <c r="AN620" s="69" cm="1">
        <f t="array" ref="AN620">SUMPRODUCT(('P1'!$M$8:$AV$8=AN$9)*('P1'!$B$11:$B$190=$B620)*('P1'!$M$11:$AV$190*1))</f>
        <v>0</v>
      </c>
      <c r="AO620" s="67" cm="1">
        <f t="array" ref="AO620">SUMPRODUCT(('P1'!$M$8:$AV$8=AO$9)*('P1'!$B$11:$B$190=$B620)*('P1'!$M$11:$AV$190*1))</f>
        <v>0</v>
      </c>
      <c r="AP620" s="68" cm="1">
        <f t="array" ref="AP620">SUMPRODUCT(('P1'!$M$8:$AV$8=AP$9)*('P1'!$B$11:$B$190=$B620)*('P1'!$M$11:$AV$190*1))</f>
        <v>0</v>
      </c>
      <c r="AQ620" s="69" cm="1">
        <f t="array" ref="AQ620">SUMPRODUCT(('P1'!$M$8:$AV$8=AQ$9)*('P1'!$B$11:$B$190=$B620)*('P1'!$M$11:$AV$190*1))</f>
        <v>0</v>
      </c>
      <c r="AR620" s="67" cm="1">
        <f t="array" ref="AR620">SUMPRODUCT(('P1'!$M$8:$AV$8=AR$9)*('P1'!$B$11:$B$190=$B620)*('P1'!$M$11:$AV$190*1))</f>
        <v>0</v>
      </c>
      <c r="AS620" s="68" cm="1">
        <f t="array" ref="AS620">SUMPRODUCT(('P1'!$M$8:$AV$8=AS$9)*('P1'!$B$11:$B$190=$B620)*('P1'!$M$11:$AV$190*1))</f>
        <v>0</v>
      </c>
      <c r="AT620" s="69" cm="1">
        <f t="array" ref="AT620">SUMPRODUCT(('P1'!$M$8:$AV$8=AT$9)*('P1'!$B$11:$B$190=$B620)*('P1'!$M$11:$AV$190*1))</f>
        <v>0</v>
      </c>
      <c r="AU620" s="67" cm="1">
        <f t="array" ref="AU620">SUMPRODUCT(('P1'!$M$8:$AV$8=AU$9)*('P1'!$B$11:$B$190=$B620)*('P1'!$M$11:$AV$190*1))</f>
        <v>0</v>
      </c>
      <c r="AV620" s="68" cm="1">
        <f t="array" ref="AV620">SUMPRODUCT(('P1'!$M$8:$AV$8=AV$9)*('P1'!$B$11:$B$190=$B620)*('P1'!$M$11:$AV$190*1))</f>
        <v>0</v>
      </c>
      <c r="AW620" s="69" cm="1">
        <f t="array" ref="AW620">SUMPRODUCT(('P1'!$M$8:$AV$8=AW$9)*('P1'!$B$11:$B$190=$B620)*('P1'!$M$11:$AV$190*1))</f>
        <v>0</v>
      </c>
      <c r="AX620" s="67" cm="1">
        <f t="array" ref="AX620">SUMPRODUCT(('P1'!$M$8:$AV$8=AX$9)*('P1'!$B$11:$B$190=$B620)*('P1'!$M$11:$AV$190*1))</f>
        <v>0</v>
      </c>
      <c r="AY620" s="68" cm="1">
        <f t="array" ref="AY620">SUMPRODUCT(('P1'!$M$8:$AV$8=AY$9)*('P1'!$B$11:$B$190=$B620)*('P1'!$M$11:$AV$190*1))</f>
        <v>0</v>
      </c>
      <c r="AZ620" s="69" cm="1">
        <f t="array" ref="AZ620">SUMPRODUCT(('P1'!$M$8:$AV$8=AZ$9)*('P1'!$B$11:$B$190=$B620)*('P1'!$M$11:$AV$190*1))</f>
        <v>0</v>
      </c>
      <c r="BA620" s="26"/>
      <c r="BB620" s="381"/>
      <c r="BC620" s="382"/>
      <c r="BD620" s="26"/>
      <c r="BE620" s="381">
        <f t="shared" si="523"/>
        <v>0</v>
      </c>
      <c r="BF620" s="383">
        <f t="shared" si="524"/>
        <v>0</v>
      </c>
      <c r="BG620" s="26"/>
      <c r="BH620" s="381">
        <f t="shared" si="525"/>
        <v>0</v>
      </c>
      <c r="BI620" s="383">
        <f t="shared" si="526"/>
        <v>0</v>
      </c>
    </row>
    <row r="621" spans="2:61" ht="14.5" collapsed="1" x14ac:dyDescent="0.35">
      <c r="B621" s="26"/>
      <c r="C621" s="363" t="str">
        <f>B4</f>
        <v>P2</v>
      </c>
      <c r="D621" s="364"/>
      <c r="E621" s="365"/>
      <c r="F621" s="366"/>
      <c r="G621" s="365"/>
      <c r="H621" s="367"/>
      <c r="I621" s="386"/>
      <c r="J621" s="369"/>
      <c r="K621" s="370"/>
      <c r="L621" s="371"/>
      <c r="M621" s="371"/>
      <c r="N621" s="371"/>
      <c r="O621" s="372"/>
      <c r="P621" s="50"/>
      <c r="Q621" s="387"/>
      <c r="R621" s="149"/>
      <c r="S621" s="419"/>
      <c r="T621" s="387"/>
      <c r="U621" s="149"/>
      <c r="V621" s="419"/>
      <c r="W621" s="387"/>
      <c r="X621" s="149"/>
      <c r="Y621" s="419"/>
      <c r="Z621" s="387"/>
      <c r="AA621" s="149"/>
      <c r="AB621" s="419"/>
      <c r="AC621" s="387"/>
      <c r="AD621" s="149"/>
      <c r="AE621" s="419"/>
      <c r="AF621" s="387"/>
      <c r="AG621" s="149"/>
      <c r="AH621" s="419"/>
      <c r="AI621" s="387"/>
      <c r="AJ621" s="149"/>
      <c r="AK621" s="419"/>
      <c r="AL621" s="387"/>
      <c r="AM621" s="149"/>
      <c r="AN621" s="419"/>
      <c r="AO621" s="387"/>
      <c r="AP621" s="149"/>
      <c r="AQ621" s="419"/>
      <c r="AR621" s="387"/>
      <c r="AS621" s="149"/>
      <c r="AT621" s="419"/>
      <c r="AU621" s="387"/>
      <c r="AV621" s="149"/>
      <c r="AW621" s="419"/>
      <c r="AX621" s="387"/>
      <c r="AY621" s="149"/>
      <c r="AZ621" s="419"/>
      <c r="BA621" s="26"/>
      <c r="BB621" s="388"/>
      <c r="BC621" s="389"/>
      <c r="BD621" s="26"/>
      <c r="BE621" s="388"/>
      <c r="BF621" s="390"/>
      <c r="BG621" s="26"/>
      <c r="BH621" s="388"/>
      <c r="BI621" s="390"/>
    </row>
    <row r="622" spans="2:61" ht="14.5" x14ac:dyDescent="0.35">
      <c r="B622" s="61" t="s">
        <v>294</v>
      </c>
      <c r="C622" s="62">
        <f>IFERROR(VLOOKUP($B622,'P2'!$B:$AQ,2,FALSE),0)</f>
        <v>0</v>
      </c>
      <c r="D622" s="376">
        <f>IFERROR(VLOOKUP($B622,'P2'!$B:$AQ,3,FALSE),0)</f>
        <v>0</v>
      </c>
      <c r="E622" s="377">
        <f>IFERROR(VLOOKUP($B622,'P2'!$B:$AQ,4,FALSE),0)</f>
        <v>0</v>
      </c>
      <c r="F622" s="376">
        <f>IFERROR(VLOOKUP($B622,'P2'!$B:$AQ,5,FALSE),0)</f>
        <v>0</v>
      </c>
      <c r="G622" s="377">
        <f>IFERROR(VLOOKUP($B622,'P2'!$B:$AQ,6,FALSE),0)</f>
        <v>0</v>
      </c>
      <c r="H622" s="378">
        <f>IFERROR(VLOOKUP($B622,'P2'!$B:$AQ,7,FALSE),0)</f>
        <v>0</v>
      </c>
      <c r="I622" s="394">
        <f>IFERROR(VLOOKUP($B622,'P2'!$B:$AQ,8,FALSE),0)</f>
        <v>0</v>
      </c>
      <c r="J622" s="395">
        <f>IFERROR(VLOOKUP($B622,'P2'!$B:$AQ,9,FALSE),0)</f>
        <v>0</v>
      </c>
      <c r="K622" s="392"/>
      <c r="L622" s="393"/>
      <c r="M622" s="68">
        <f t="shared" ref="M622" si="529">D622*F622*H622*J622</f>
        <v>0</v>
      </c>
      <c r="N622" s="393"/>
      <c r="O622" s="66">
        <f>SUM(K622:N622)</f>
        <v>0</v>
      </c>
      <c r="P622" s="26"/>
      <c r="Q622" s="67" cm="1">
        <f t="array" ref="Q622">SUMPRODUCT(('P2'!$M$8:$AV$8=Q$9)*('P2'!$B$11:$B$190=$B622)*('P2'!$M$11:$AV$190*1))</f>
        <v>0</v>
      </c>
      <c r="R622" s="68" cm="1">
        <f t="array" ref="R622">SUMPRODUCT(('P2'!$M$8:$AV$8=R$9)*('P2'!$B$11:$B$190=$B622)*('P2'!$M$11:$AV$190*1))</f>
        <v>0</v>
      </c>
      <c r="S622" s="69" cm="1">
        <f t="array" ref="S622">SUMPRODUCT(('P2'!$M$8:$AV$8=S$9)*('P2'!$B$11:$B$190=$B622)*('P2'!$M$11:$AV$190*1))</f>
        <v>0</v>
      </c>
      <c r="T622" s="67" cm="1">
        <f t="array" ref="T622">SUMPRODUCT(('P2'!$M$8:$AV$8=T$9)*('P2'!$B$11:$B$190=$B622)*('P2'!$M$11:$AV$190*1))</f>
        <v>0</v>
      </c>
      <c r="U622" s="68" cm="1">
        <f t="array" ref="U622">SUMPRODUCT(('P2'!$M$8:$AV$8=U$9)*('P2'!$B$11:$B$190=$B622)*('P2'!$M$11:$AV$190*1))</f>
        <v>0</v>
      </c>
      <c r="V622" s="69" cm="1">
        <f t="array" ref="V622">SUMPRODUCT(('P2'!$M$8:$AV$8=V$9)*('P2'!$B$11:$B$190=$B622)*('P2'!$M$11:$AV$190*1))</f>
        <v>0</v>
      </c>
      <c r="W622" s="67" cm="1">
        <f t="array" ref="W622">SUMPRODUCT(('P2'!$M$8:$AV$8=W$9)*('P2'!$B$11:$B$190=$B622)*('P2'!$M$11:$AV$190*1))</f>
        <v>0</v>
      </c>
      <c r="X622" s="68" cm="1">
        <f t="array" ref="X622">SUMPRODUCT(('P2'!$M$8:$AV$8=X$9)*('P2'!$B$11:$B$190=$B622)*('P2'!$M$11:$AV$190*1))</f>
        <v>0</v>
      </c>
      <c r="Y622" s="69" cm="1">
        <f t="array" ref="Y622">SUMPRODUCT(('P2'!$M$8:$AV$8=Y$9)*('P2'!$B$11:$B$190=$B622)*('P2'!$M$11:$AV$190*1))</f>
        <v>0</v>
      </c>
      <c r="Z622" s="67" cm="1">
        <f t="array" ref="Z622">SUMPRODUCT(('P2'!$M$8:$AV$8=Z$9)*('P2'!$B$11:$B$190=$B622)*('P2'!$M$11:$AV$190*1))</f>
        <v>0</v>
      </c>
      <c r="AA622" s="68" cm="1">
        <f t="array" ref="AA622">SUMPRODUCT(('P2'!$M$8:$AV$8=AA$9)*('P2'!$B$11:$B$190=$B622)*('P2'!$M$11:$AV$190*1))</f>
        <v>0</v>
      </c>
      <c r="AB622" s="69" cm="1">
        <f t="array" ref="AB622">SUMPRODUCT(('P2'!$M$8:$AV$8=AB$9)*('P2'!$B$11:$B$190=$B622)*('P2'!$M$11:$AV$190*1))</f>
        <v>0</v>
      </c>
      <c r="AC622" s="67" cm="1">
        <f t="array" ref="AC622">SUMPRODUCT(('P2'!$M$8:$AV$8=AC$9)*('P2'!$B$11:$B$190=$B622)*('P2'!$M$11:$AV$190*1))</f>
        <v>0</v>
      </c>
      <c r="AD622" s="68" cm="1">
        <f t="array" ref="AD622">SUMPRODUCT(('P2'!$M$8:$AV$8=AD$9)*('P2'!$B$11:$B$190=$B622)*('P2'!$M$11:$AV$190*1))</f>
        <v>0</v>
      </c>
      <c r="AE622" s="69" cm="1">
        <f t="array" ref="AE622">SUMPRODUCT(('P2'!$M$8:$AV$8=AE$9)*('P2'!$B$11:$B$190=$B622)*('P2'!$M$11:$AV$190*1))</f>
        <v>0</v>
      </c>
      <c r="AF622" s="67" cm="1">
        <f t="array" ref="AF622">SUMPRODUCT(('P2'!$M$8:$AV$8=AF$9)*('P2'!$B$11:$B$190=$B622)*('P2'!$M$11:$AV$190*1))</f>
        <v>0</v>
      </c>
      <c r="AG622" s="68" cm="1">
        <f t="array" ref="AG622">SUMPRODUCT(('P2'!$M$8:$AV$8=AG$9)*('P2'!$B$11:$B$190=$B622)*('P2'!$M$11:$AV$190*1))</f>
        <v>0</v>
      </c>
      <c r="AH622" s="69" cm="1">
        <f t="array" ref="AH622">SUMPRODUCT(('P2'!$M$8:$AV$8=AH$9)*('P2'!$B$11:$B$190=$B622)*('P2'!$M$11:$AV$190*1))</f>
        <v>0</v>
      </c>
      <c r="AI622" s="67" cm="1">
        <f t="array" ref="AI622">SUMPRODUCT(('P2'!$M$8:$AV$8=AI$9)*('P2'!$B$11:$B$190=$B622)*('P2'!$M$11:$AV$190*1))</f>
        <v>0</v>
      </c>
      <c r="AJ622" s="68" cm="1">
        <f t="array" ref="AJ622">SUMPRODUCT(('P2'!$M$8:$AV$8=AJ$9)*('P2'!$B$11:$B$190=$B622)*('P2'!$M$11:$AV$190*1))</f>
        <v>0</v>
      </c>
      <c r="AK622" s="69" cm="1">
        <f t="array" ref="AK622">SUMPRODUCT(('P2'!$M$8:$AV$8=AK$9)*('P2'!$B$11:$B$190=$B622)*('P2'!$M$11:$AV$190*1))</f>
        <v>0</v>
      </c>
      <c r="AL622" s="67" cm="1">
        <f t="array" ref="AL622">SUMPRODUCT(('P2'!$M$8:$AV$8=AL$9)*('P2'!$B$11:$B$190=$B622)*('P2'!$M$11:$AV$190*1))</f>
        <v>0</v>
      </c>
      <c r="AM622" s="68" cm="1">
        <f t="array" ref="AM622">SUMPRODUCT(('P2'!$M$8:$AV$8=AM$9)*('P2'!$B$11:$B$190=$B622)*('P2'!$M$11:$AV$190*1))</f>
        <v>0</v>
      </c>
      <c r="AN622" s="69" cm="1">
        <f t="array" ref="AN622">SUMPRODUCT(('P2'!$M$8:$AV$8=AN$9)*('P2'!$B$11:$B$190=$B622)*('P2'!$M$11:$AV$190*1))</f>
        <v>0</v>
      </c>
      <c r="AO622" s="67" cm="1">
        <f t="array" ref="AO622">SUMPRODUCT(('P2'!$M$8:$AV$8=AO$9)*('P2'!$B$11:$B$190=$B622)*('P2'!$M$11:$AV$190*1))</f>
        <v>0</v>
      </c>
      <c r="AP622" s="68" cm="1">
        <f t="array" ref="AP622">SUMPRODUCT(('P2'!$M$8:$AV$8=AP$9)*('P2'!$B$11:$B$190=$B622)*('P2'!$M$11:$AV$190*1))</f>
        <v>0</v>
      </c>
      <c r="AQ622" s="69" cm="1">
        <f t="array" ref="AQ622">SUMPRODUCT(('P2'!$M$8:$AV$8=AQ$9)*('P2'!$B$11:$B$190=$B622)*('P2'!$M$11:$AV$190*1))</f>
        <v>0</v>
      </c>
      <c r="AR622" s="67" cm="1">
        <f t="array" ref="AR622">SUMPRODUCT(('P2'!$M$8:$AV$8=AR$9)*('P2'!$B$11:$B$190=$B622)*('P2'!$M$11:$AV$190*1))</f>
        <v>0</v>
      </c>
      <c r="AS622" s="68" cm="1">
        <f t="array" ref="AS622">SUMPRODUCT(('P2'!$M$8:$AV$8=AS$9)*('P2'!$B$11:$B$190=$B622)*('P2'!$M$11:$AV$190*1))</f>
        <v>0</v>
      </c>
      <c r="AT622" s="69" cm="1">
        <f t="array" ref="AT622">SUMPRODUCT(('P2'!$M$8:$AV$8=AT$9)*('P2'!$B$11:$B$190=$B622)*('P2'!$M$11:$AV$190*1))</f>
        <v>0</v>
      </c>
      <c r="AU622" s="67" cm="1">
        <f t="array" ref="AU622">SUMPRODUCT(('P2'!$M$8:$AV$8=AU$9)*('P2'!$B$11:$B$190=$B622)*('P2'!$M$11:$AV$190*1))</f>
        <v>0</v>
      </c>
      <c r="AV622" s="68" cm="1">
        <f t="array" ref="AV622">SUMPRODUCT(('P2'!$M$8:$AV$8=AV$9)*('P2'!$B$11:$B$190=$B622)*('P2'!$M$11:$AV$190*1))</f>
        <v>0</v>
      </c>
      <c r="AW622" s="69" cm="1">
        <f t="array" ref="AW622">SUMPRODUCT(('P2'!$M$8:$AV$8=AW$9)*('P2'!$B$11:$B$190=$B622)*('P2'!$M$11:$AV$190*1))</f>
        <v>0</v>
      </c>
      <c r="AX622" s="67" cm="1">
        <f t="array" ref="AX622">SUMPRODUCT(('P2'!$M$8:$AV$8=AX$9)*('P2'!$B$11:$B$190=$B622)*('P2'!$M$11:$AV$190*1))</f>
        <v>0</v>
      </c>
      <c r="AY622" s="68" cm="1">
        <f t="array" ref="AY622">SUMPRODUCT(('P2'!$M$8:$AV$8=AY$9)*('P2'!$B$11:$B$190=$B622)*('P2'!$M$11:$AV$190*1))</f>
        <v>0</v>
      </c>
      <c r="AZ622" s="69" cm="1">
        <f t="array" ref="AZ622">SUMPRODUCT(('P2'!$M$8:$AV$8=AZ$9)*('P2'!$B$11:$B$190=$B622)*('P2'!$M$11:$AV$190*1))</f>
        <v>0</v>
      </c>
      <c r="BA622" s="26"/>
      <c r="BB622" s="381"/>
      <c r="BC622" s="382"/>
      <c r="BD622" s="26"/>
      <c r="BE622" s="381">
        <f t="shared" ref="BE622:BE631" si="530">SUM(Q622:AZ622)</f>
        <v>0</v>
      </c>
      <c r="BF622" s="383">
        <f t="shared" ref="BF622:BF631" si="531">IFERROR(BE622/O622,0)</f>
        <v>0</v>
      </c>
      <c r="BG622" s="26"/>
      <c r="BH622" s="381">
        <f t="shared" ref="BH622:BH631" si="532">BB622+BE622</f>
        <v>0</v>
      </c>
      <c r="BI622" s="383">
        <f t="shared" ref="BI622:BI631" si="533">IFERROR(BH622/O622,0)</f>
        <v>0</v>
      </c>
    </row>
    <row r="623" spans="2:61" ht="14.5" x14ac:dyDescent="0.35">
      <c r="B623" s="61" t="s">
        <v>694</v>
      </c>
      <c r="C623" s="62">
        <f>IFERROR(VLOOKUP($B623,'P2'!$B:$AQ,2,FALSE),0)</f>
        <v>0</v>
      </c>
      <c r="D623" s="376">
        <f>IFERROR(VLOOKUP($B623,'P2'!$B:$AQ,3,FALSE),0)</f>
        <v>0</v>
      </c>
      <c r="E623" s="377">
        <f>IFERROR(VLOOKUP($B623,'P2'!$B:$AQ,4,FALSE),0)</f>
        <v>0</v>
      </c>
      <c r="F623" s="376">
        <f>IFERROR(VLOOKUP($B623,'P2'!$B:$AQ,5,FALSE),0)</f>
        <v>0</v>
      </c>
      <c r="G623" s="377">
        <f>IFERROR(VLOOKUP($B623,'P2'!$B:$AQ,6,FALSE),0)</f>
        <v>0</v>
      </c>
      <c r="H623" s="378">
        <f>IFERROR(VLOOKUP($B623,'P2'!$B:$AQ,7,FALSE),0)</f>
        <v>0</v>
      </c>
      <c r="I623" s="394">
        <f>IFERROR(VLOOKUP($B623,'P2'!$B:$AQ,8,FALSE),0)</f>
        <v>0</v>
      </c>
      <c r="J623" s="395">
        <f>IFERROR(VLOOKUP($B623,'P2'!$B:$AQ,9,FALSE),0)</f>
        <v>0</v>
      </c>
      <c r="K623" s="396"/>
      <c r="L623" s="397"/>
      <c r="M623" s="68">
        <f t="shared" ref="M623:M631" si="534">D623*F623*H623*J623</f>
        <v>0</v>
      </c>
      <c r="N623" s="393"/>
      <c r="O623" s="66">
        <f t="shared" ref="O623:O631" si="535">SUM(K623:N623)</f>
        <v>0</v>
      </c>
      <c r="P623" s="26"/>
      <c r="Q623" s="67" cm="1">
        <f t="array" ref="Q623">SUMPRODUCT(('P2'!$M$8:$AV$8=Q$9)*('P2'!$B$11:$B$190=$B623)*('P2'!$M$11:$AV$190*1))</f>
        <v>0</v>
      </c>
      <c r="R623" s="68" cm="1">
        <f t="array" ref="R623">SUMPRODUCT(('P2'!$M$8:$AV$8=R$9)*('P2'!$B$11:$B$190=$B623)*('P2'!$M$11:$AV$190*1))</f>
        <v>0</v>
      </c>
      <c r="S623" s="69" cm="1">
        <f t="array" ref="S623">SUMPRODUCT(('P2'!$M$8:$AV$8=S$9)*('P2'!$B$11:$B$190=$B623)*('P2'!$M$11:$AV$190*1))</f>
        <v>0</v>
      </c>
      <c r="T623" s="67" cm="1">
        <f t="array" ref="T623">SUMPRODUCT(('P2'!$M$8:$AV$8=T$9)*('P2'!$B$11:$B$190=$B623)*('P2'!$M$11:$AV$190*1))</f>
        <v>0</v>
      </c>
      <c r="U623" s="68" cm="1">
        <f t="array" ref="U623">SUMPRODUCT(('P2'!$M$8:$AV$8=U$9)*('P2'!$B$11:$B$190=$B623)*('P2'!$M$11:$AV$190*1))</f>
        <v>0</v>
      </c>
      <c r="V623" s="69" cm="1">
        <f t="array" ref="V623">SUMPRODUCT(('P2'!$M$8:$AV$8=V$9)*('P2'!$B$11:$B$190=$B623)*('P2'!$M$11:$AV$190*1))</f>
        <v>0</v>
      </c>
      <c r="W623" s="67" cm="1">
        <f t="array" ref="W623">SUMPRODUCT(('P2'!$M$8:$AV$8=W$9)*('P2'!$B$11:$B$190=$B623)*('P2'!$M$11:$AV$190*1))</f>
        <v>0</v>
      </c>
      <c r="X623" s="68" cm="1">
        <f t="array" ref="X623">SUMPRODUCT(('P2'!$M$8:$AV$8=X$9)*('P2'!$B$11:$B$190=$B623)*('P2'!$M$11:$AV$190*1))</f>
        <v>0</v>
      </c>
      <c r="Y623" s="69" cm="1">
        <f t="array" ref="Y623">SUMPRODUCT(('P2'!$M$8:$AV$8=Y$9)*('P2'!$B$11:$B$190=$B623)*('P2'!$M$11:$AV$190*1))</f>
        <v>0</v>
      </c>
      <c r="Z623" s="67" cm="1">
        <f t="array" ref="Z623">SUMPRODUCT(('P2'!$M$8:$AV$8=Z$9)*('P2'!$B$11:$B$190=$B623)*('P2'!$M$11:$AV$190*1))</f>
        <v>0</v>
      </c>
      <c r="AA623" s="68" cm="1">
        <f t="array" ref="AA623">SUMPRODUCT(('P2'!$M$8:$AV$8=AA$9)*('P2'!$B$11:$B$190=$B623)*('P2'!$M$11:$AV$190*1))</f>
        <v>0</v>
      </c>
      <c r="AB623" s="69" cm="1">
        <f t="array" ref="AB623">SUMPRODUCT(('P2'!$M$8:$AV$8=AB$9)*('P2'!$B$11:$B$190=$B623)*('P2'!$M$11:$AV$190*1))</f>
        <v>0</v>
      </c>
      <c r="AC623" s="67" cm="1">
        <f t="array" ref="AC623">SUMPRODUCT(('P2'!$M$8:$AV$8=AC$9)*('P2'!$B$11:$B$190=$B623)*('P2'!$M$11:$AV$190*1))</f>
        <v>0</v>
      </c>
      <c r="AD623" s="68" cm="1">
        <f t="array" ref="AD623">SUMPRODUCT(('P2'!$M$8:$AV$8=AD$9)*('P2'!$B$11:$B$190=$B623)*('P2'!$M$11:$AV$190*1))</f>
        <v>0</v>
      </c>
      <c r="AE623" s="69" cm="1">
        <f t="array" ref="AE623">SUMPRODUCT(('P2'!$M$8:$AV$8=AE$9)*('P2'!$B$11:$B$190=$B623)*('P2'!$M$11:$AV$190*1))</f>
        <v>0</v>
      </c>
      <c r="AF623" s="67" cm="1">
        <f t="array" ref="AF623">SUMPRODUCT(('P2'!$M$8:$AV$8=AF$9)*('P2'!$B$11:$B$190=$B623)*('P2'!$M$11:$AV$190*1))</f>
        <v>0</v>
      </c>
      <c r="AG623" s="68" cm="1">
        <f t="array" ref="AG623">SUMPRODUCT(('P2'!$M$8:$AV$8=AG$9)*('P2'!$B$11:$B$190=$B623)*('P2'!$M$11:$AV$190*1))</f>
        <v>0</v>
      </c>
      <c r="AH623" s="69" cm="1">
        <f t="array" ref="AH623">SUMPRODUCT(('P2'!$M$8:$AV$8=AH$9)*('P2'!$B$11:$B$190=$B623)*('P2'!$M$11:$AV$190*1))</f>
        <v>0</v>
      </c>
      <c r="AI623" s="67" cm="1">
        <f t="array" ref="AI623">SUMPRODUCT(('P2'!$M$8:$AV$8=AI$9)*('P2'!$B$11:$B$190=$B623)*('P2'!$M$11:$AV$190*1))</f>
        <v>0</v>
      </c>
      <c r="AJ623" s="68" cm="1">
        <f t="array" ref="AJ623">SUMPRODUCT(('P2'!$M$8:$AV$8=AJ$9)*('P2'!$B$11:$B$190=$B623)*('P2'!$M$11:$AV$190*1))</f>
        <v>0</v>
      </c>
      <c r="AK623" s="69" cm="1">
        <f t="array" ref="AK623">SUMPRODUCT(('P2'!$M$8:$AV$8=AK$9)*('P2'!$B$11:$B$190=$B623)*('P2'!$M$11:$AV$190*1))</f>
        <v>0</v>
      </c>
      <c r="AL623" s="67" cm="1">
        <f t="array" ref="AL623">SUMPRODUCT(('P2'!$M$8:$AV$8=AL$9)*('P2'!$B$11:$B$190=$B623)*('P2'!$M$11:$AV$190*1))</f>
        <v>0</v>
      </c>
      <c r="AM623" s="68" cm="1">
        <f t="array" ref="AM623">SUMPRODUCT(('P2'!$M$8:$AV$8=AM$9)*('P2'!$B$11:$B$190=$B623)*('P2'!$M$11:$AV$190*1))</f>
        <v>0</v>
      </c>
      <c r="AN623" s="69" cm="1">
        <f t="array" ref="AN623">SUMPRODUCT(('P2'!$M$8:$AV$8=AN$9)*('P2'!$B$11:$B$190=$B623)*('P2'!$M$11:$AV$190*1))</f>
        <v>0</v>
      </c>
      <c r="AO623" s="67" cm="1">
        <f t="array" ref="AO623">SUMPRODUCT(('P2'!$M$8:$AV$8=AO$9)*('P2'!$B$11:$B$190=$B623)*('P2'!$M$11:$AV$190*1))</f>
        <v>0</v>
      </c>
      <c r="AP623" s="68" cm="1">
        <f t="array" ref="AP623">SUMPRODUCT(('P2'!$M$8:$AV$8=AP$9)*('P2'!$B$11:$B$190=$B623)*('P2'!$M$11:$AV$190*1))</f>
        <v>0</v>
      </c>
      <c r="AQ623" s="69" cm="1">
        <f t="array" ref="AQ623">SUMPRODUCT(('P2'!$M$8:$AV$8=AQ$9)*('P2'!$B$11:$B$190=$B623)*('P2'!$M$11:$AV$190*1))</f>
        <v>0</v>
      </c>
      <c r="AR623" s="67" cm="1">
        <f t="array" ref="AR623">SUMPRODUCT(('P2'!$M$8:$AV$8=AR$9)*('P2'!$B$11:$B$190=$B623)*('P2'!$M$11:$AV$190*1))</f>
        <v>0</v>
      </c>
      <c r="AS623" s="68" cm="1">
        <f t="array" ref="AS623">SUMPRODUCT(('P2'!$M$8:$AV$8=AS$9)*('P2'!$B$11:$B$190=$B623)*('P2'!$M$11:$AV$190*1))</f>
        <v>0</v>
      </c>
      <c r="AT623" s="69" cm="1">
        <f t="array" ref="AT623">SUMPRODUCT(('P2'!$M$8:$AV$8=AT$9)*('P2'!$B$11:$B$190=$B623)*('P2'!$M$11:$AV$190*1))</f>
        <v>0</v>
      </c>
      <c r="AU623" s="67" cm="1">
        <f t="array" ref="AU623">SUMPRODUCT(('P2'!$M$8:$AV$8=AU$9)*('P2'!$B$11:$B$190=$B623)*('P2'!$M$11:$AV$190*1))</f>
        <v>0</v>
      </c>
      <c r="AV623" s="68" cm="1">
        <f t="array" ref="AV623">SUMPRODUCT(('P2'!$M$8:$AV$8=AV$9)*('P2'!$B$11:$B$190=$B623)*('P2'!$M$11:$AV$190*1))</f>
        <v>0</v>
      </c>
      <c r="AW623" s="69" cm="1">
        <f t="array" ref="AW623">SUMPRODUCT(('P2'!$M$8:$AV$8=AW$9)*('P2'!$B$11:$B$190=$B623)*('P2'!$M$11:$AV$190*1))</f>
        <v>0</v>
      </c>
      <c r="AX623" s="67" cm="1">
        <f t="array" ref="AX623">SUMPRODUCT(('P2'!$M$8:$AV$8=AX$9)*('P2'!$B$11:$B$190=$B623)*('P2'!$M$11:$AV$190*1))</f>
        <v>0</v>
      </c>
      <c r="AY623" s="68" cm="1">
        <f t="array" ref="AY623">SUMPRODUCT(('P2'!$M$8:$AV$8=AY$9)*('P2'!$B$11:$B$190=$B623)*('P2'!$M$11:$AV$190*1))</f>
        <v>0</v>
      </c>
      <c r="AZ623" s="69" cm="1">
        <f t="array" ref="AZ623">SUMPRODUCT(('P2'!$M$8:$AV$8=AZ$9)*('P2'!$B$11:$B$190=$B623)*('P2'!$M$11:$AV$190*1))</f>
        <v>0</v>
      </c>
      <c r="BA623" s="26"/>
      <c r="BB623" s="398"/>
      <c r="BC623" s="399"/>
      <c r="BD623" s="26"/>
      <c r="BE623" s="381">
        <f t="shared" si="530"/>
        <v>0</v>
      </c>
      <c r="BF623" s="383">
        <f t="shared" si="531"/>
        <v>0</v>
      </c>
      <c r="BG623" s="26"/>
      <c r="BH623" s="381">
        <f t="shared" si="532"/>
        <v>0</v>
      </c>
      <c r="BI623" s="383">
        <f t="shared" si="533"/>
        <v>0</v>
      </c>
    </row>
    <row r="624" spans="2:61" ht="14.5" hidden="1" customHeight="1" outlineLevel="1" x14ac:dyDescent="0.35">
      <c r="B624" s="61" t="s">
        <v>695</v>
      </c>
      <c r="C624" s="62">
        <f>IFERROR(VLOOKUP($B624,'P2'!$B:$AQ,2,FALSE),0)</f>
        <v>0</v>
      </c>
      <c r="D624" s="376">
        <f>IFERROR(VLOOKUP($B624,'P2'!$B:$AQ,3,FALSE),0)</f>
        <v>0</v>
      </c>
      <c r="E624" s="377">
        <f>IFERROR(VLOOKUP($B624,'P2'!$B:$AQ,4,FALSE),0)</f>
        <v>0</v>
      </c>
      <c r="F624" s="376">
        <f>IFERROR(VLOOKUP($B624,'P2'!$B:$AQ,5,FALSE),0)</f>
        <v>0</v>
      </c>
      <c r="G624" s="377">
        <f>IFERROR(VLOOKUP($B624,'P2'!$B:$AQ,6,FALSE),0)</f>
        <v>0</v>
      </c>
      <c r="H624" s="378">
        <f>IFERROR(VLOOKUP($B624,'P2'!$B:$AQ,7,FALSE),0)</f>
        <v>0</v>
      </c>
      <c r="I624" s="394">
        <f>IFERROR(VLOOKUP($B624,'P2'!$B:$AQ,8,FALSE),0)</f>
        <v>0</v>
      </c>
      <c r="J624" s="395">
        <f>IFERROR(VLOOKUP($B624,'P2'!$B:$AQ,9,FALSE),0)</f>
        <v>0</v>
      </c>
      <c r="K624" s="396"/>
      <c r="L624" s="397"/>
      <c r="M624" s="68">
        <f t="shared" si="534"/>
        <v>0</v>
      </c>
      <c r="N624" s="393"/>
      <c r="O624" s="66">
        <f t="shared" si="535"/>
        <v>0</v>
      </c>
      <c r="P624" s="26"/>
      <c r="Q624" s="67" cm="1">
        <f t="array" ref="Q624">SUMPRODUCT(('P2'!$M$8:$AV$8=Q$9)*('P2'!$B$11:$B$190=$B624)*('P2'!$M$11:$AV$190*1))</f>
        <v>0</v>
      </c>
      <c r="R624" s="68" cm="1">
        <f t="array" ref="R624">SUMPRODUCT(('P2'!$M$8:$AV$8=R$9)*('P2'!$B$11:$B$190=$B624)*('P2'!$M$11:$AV$190*1))</f>
        <v>0</v>
      </c>
      <c r="S624" s="69" cm="1">
        <f t="array" ref="S624">SUMPRODUCT(('P2'!$M$8:$AV$8=S$9)*('P2'!$B$11:$B$190=$B624)*('P2'!$M$11:$AV$190*1))</f>
        <v>0</v>
      </c>
      <c r="T624" s="67" cm="1">
        <f t="array" ref="T624">SUMPRODUCT(('P2'!$M$8:$AV$8=T$9)*('P2'!$B$11:$B$190=$B624)*('P2'!$M$11:$AV$190*1))</f>
        <v>0</v>
      </c>
      <c r="U624" s="68" cm="1">
        <f t="array" ref="U624">SUMPRODUCT(('P2'!$M$8:$AV$8=U$9)*('P2'!$B$11:$B$190=$B624)*('P2'!$M$11:$AV$190*1))</f>
        <v>0</v>
      </c>
      <c r="V624" s="69" cm="1">
        <f t="array" ref="V624">SUMPRODUCT(('P2'!$M$8:$AV$8=V$9)*('P2'!$B$11:$B$190=$B624)*('P2'!$M$11:$AV$190*1))</f>
        <v>0</v>
      </c>
      <c r="W624" s="67" cm="1">
        <f t="array" ref="W624">SUMPRODUCT(('P2'!$M$8:$AV$8=W$9)*('P2'!$B$11:$B$190=$B624)*('P2'!$M$11:$AV$190*1))</f>
        <v>0</v>
      </c>
      <c r="X624" s="68" cm="1">
        <f t="array" ref="X624">SUMPRODUCT(('P2'!$M$8:$AV$8=X$9)*('P2'!$B$11:$B$190=$B624)*('P2'!$M$11:$AV$190*1))</f>
        <v>0</v>
      </c>
      <c r="Y624" s="69" cm="1">
        <f t="array" ref="Y624">SUMPRODUCT(('P2'!$M$8:$AV$8=Y$9)*('P2'!$B$11:$B$190=$B624)*('P2'!$M$11:$AV$190*1))</f>
        <v>0</v>
      </c>
      <c r="Z624" s="67" cm="1">
        <f t="array" ref="Z624">SUMPRODUCT(('P2'!$M$8:$AV$8=Z$9)*('P2'!$B$11:$B$190=$B624)*('P2'!$M$11:$AV$190*1))</f>
        <v>0</v>
      </c>
      <c r="AA624" s="68" cm="1">
        <f t="array" ref="AA624">SUMPRODUCT(('P2'!$M$8:$AV$8=AA$9)*('P2'!$B$11:$B$190=$B624)*('P2'!$M$11:$AV$190*1))</f>
        <v>0</v>
      </c>
      <c r="AB624" s="69" cm="1">
        <f t="array" ref="AB624">SUMPRODUCT(('P2'!$M$8:$AV$8=AB$9)*('P2'!$B$11:$B$190=$B624)*('P2'!$M$11:$AV$190*1))</f>
        <v>0</v>
      </c>
      <c r="AC624" s="67" cm="1">
        <f t="array" ref="AC624">SUMPRODUCT(('P2'!$M$8:$AV$8=AC$9)*('P2'!$B$11:$B$190=$B624)*('P2'!$M$11:$AV$190*1))</f>
        <v>0</v>
      </c>
      <c r="AD624" s="68" cm="1">
        <f t="array" ref="AD624">SUMPRODUCT(('P2'!$M$8:$AV$8=AD$9)*('P2'!$B$11:$B$190=$B624)*('P2'!$M$11:$AV$190*1))</f>
        <v>0</v>
      </c>
      <c r="AE624" s="69" cm="1">
        <f t="array" ref="AE624">SUMPRODUCT(('P2'!$M$8:$AV$8=AE$9)*('P2'!$B$11:$B$190=$B624)*('P2'!$M$11:$AV$190*1))</f>
        <v>0</v>
      </c>
      <c r="AF624" s="67" cm="1">
        <f t="array" ref="AF624">SUMPRODUCT(('P2'!$M$8:$AV$8=AF$9)*('P2'!$B$11:$B$190=$B624)*('P2'!$M$11:$AV$190*1))</f>
        <v>0</v>
      </c>
      <c r="AG624" s="68" cm="1">
        <f t="array" ref="AG624">SUMPRODUCT(('P2'!$M$8:$AV$8=AG$9)*('P2'!$B$11:$B$190=$B624)*('P2'!$M$11:$AV$190*1))</f>
        <v>0</v>
      </c>
      <c r="AH624" s="69" cm="1">
        <f t="array" ref="AH624">SUMPRODUCT(('P2'!$M$8:$AV$8=AH$9)*('P2'!$B$11:$B$190=$B624)*('P2'!$M$11:$AV$190*1))</f>
        <v>0</v>
      </c>
      <c r="AI624" s="67" cm="1">
        <f t="array" ref="AI624">SUMPRODUCT(('P2'!$M$8:$AV$8=AI$9)*('P2'!$B$11:$B$190=$B624)*('P2'!$M$11:$AV$190*1))</f>
        <v>0</v>
      </c>
      <c r="AJ624" s="68" cm="1">
        <f t="array" ref="AJ624">SUMPRODUCT(('P2'!$M$8:$AV$8=AJ$9)*('P2'!$B$11:$B$190=$B624)*('P2'!$M$11:$AV$190*1))</f>
        <v>0</v>
      </c>
      <c r="AK624" s="69" cm="1">
        <f t="array" ref="AK624">SUMPRODUCT(('P2'!$M$8:$AV$8=AK$9)*('P2'!$B$11:$B$190=$B624)*('P2'!$M$11:$AV$190*1))</f>
        <v>0</v>
      </c>
      <c r="AL624" s="67" cm="1">
        <f t="array" ref="AL624">SUMPRODUCT(('P2'!$M$8:$AV$8=AL$9)*('P2'!$B$11:$B$190=$B624)*('P2'!$M$11:$AV$190*1))</f>
        <v>0</v>
      </c>
      <c r="AM624" s="68" cm="1">
        <f t="array" ref="AM624">SUMPRODUCT(('P2'!$M$8:$AV$8=AM$9)*('P2'!$B$11:$B$190=$B624)*('P2'!$M$11:$AV$190*1))</f>
        <v>0</v>
      </c>
      <c r="AN624" s="69" cm="1">
        <f t="array" ref="AN624">SUMPRODUCT(('P2'!$M$8:$AV$8=AN$9)*('P2'!$B$11:$B$190=$B624)*('P2'!$M$11:$AV$190*1))</f>
        <v>0</v>
      </c>
      <c r="AO624" s="67" cm="1">
        <f t="array" ref="AO624">SUMPRODUCT(('P2'!$M$8:$AV$8=AO$9)*('P2'!$B$11:$B$190=$B624)*('P2'!$M$11:$AV$190*1))</f>
        <v>0</v>
      </c>
      <c r="AP624" s="68" cm="1">
        <f t="array" ref="AP624">SUMPRODUCT(('P2'!$M$8:$AV$8=AP$9)*('P2'!$B$11:$B$190=$B624)*('P2'!$M$11:$AV$190*1))</f>
        <v>0</v>
      </c>
      <c r="AQ624" s="69" cm="1">
        <f t="array" ref="AQ624">SUMPRODUCT(('P2'!$M$8:$AV$8=AQ$9)*('P2'!$B$11:$B$190=$B624)*('P2'!$M$11:$AV$190*1))</f>
        <v>0</v>
      </c>
      <c r="AR624" s="67" cm="1">
        <f t="array" ref="AR624">SUMPRODUCT(('P2'!$M$8:$AV$8=AR$9)*('P2'!$B$11:$B$190=$B624)*('P2'!$M$11:$AV$190*1))</f>
        <v>0</v>
      </c>
      <c r="AS624" s="68" cm="1">
        <f t="array" ref="AS624">SUMPRODUCT(('P2'!$M$8:$AV$8=AS$9)*('P2'!$B$11:$B$190=$B624)*('P2'!$M$11:$AV$190*1))</f>
        <v>0</v>
      </c>
      <c r="AT624" s="69" cm="1">
        <f t="array" ref="AT624">SUMPRODUCT(('P2'!$M$8:$AV$8=AT$9)*('P2'!$B$11:$B$190=$B624)*('P2'!$M$11:$AV$190*1))</f>
        <v>0</v>
      </c>
      <c r="AU624" s="67" cm="1">
        <f t="array" ref="AU624">SUMPRODUCT(('P2'!$M$8:$AV$8=AU$9)*('P2'!$B$11:$B$190=$B624)*('P2'!$M$11:$AV$190*1))</f>
        <v>0</v>
      </c>
      <c r="AV624" s="68" cm="1">
        <f t="array" ref="AV624">SUMPRODUCT(('P2'!$M$8:$AV$8=AV$9)*('P2'!$B$11:$B$190=$B624)*('P2'!$M$11:$AV$190*1))</f>
        <v>0</v>
      </c>
      <c r="AW624" s="69" cm="1">
        <f t="array" ref="AW624">SUMPRODUCT(('P2'!$M$8:$AV$8=AW$9)*('P2'!$B$11:$B$190=$B624)*('P2'!$M$11:$AV$190*1))</f>
        <v>0</v>
      </c>
      <c r="AX624" s="67" cm="1">
        <f t="array" ref="AX624">SUMPRODUCT(('P2'!$M$8:$AV$8=AX$9)*('P2'!$B$11:$B$190=$B624)*('P2'!$M$11:$AV$190*1))</f>
        <v>0</v>
      </c>
      <c r="AY624" s="68" cm="1">
        <f t="array" ref="AY624">SUMPRODUCT(('P2'!$M$8:$AV$8=AY$9)*('P2'!$B$11:$B$190=$B624)*('P2'!$M$11:$AV$190*1))</f>
        <v>0</v>
      </c>
      <c r="AZ624" s="69" cm="1">
        <f t="array" ref="AZ624">SUMPRODUCT(('P2'!$M$8:$AV$8=AZ$9)*('P2'!$B$11:$B$190=$B624)*('P2'!$M$11:$AV$190*1))</f>
        <v>0</v>
      </c>
      <c r="BA624" s="26"/>
      <c r="BB624" s="398"/>
      <c r="BC624" s="399"/>
      <c r="BD624" s="26"/>
      <c r="BE624" s="381">
        <f t="shared" si="530"/>
        <v>0</v>
      </c>
      <c r="BF624" s="383">
        <f t="shared" si="531"/>
        <v>0</v>
      </c>
      <c r="BG624" s="26"/>
      <c r="BH624" s="381">
        <f t="shared" si="532"/>
        <v>0</v>
      </c>
      <c r="BI624" s="383">
        <f t="shared" si="533"/>
        <v>0</v>
      </c>
    </row>
    <row r="625" spans="2:61" ht="14.5" hidden="1" customHeight="1" outlineLevel="1" x14ac:dyDescent="0.35">
      <c r="B625" s="61" t="s">
        <v>696</v>
      </c>
      <c r="C625" s="62">
        <f>IFERROR(VLOOKUP($B625,'P2'!$B:$AQ,2,FALSE),0)</f>
        <v>0</v>
      </c>
      <c r="D625" s="376">
        <f>IFERROR(VLOOKUP($B625,'P2'!$B:$AQ,3,FALSE),0)</f>
        <v>0</v>
      </c>
      <c r="E625" s="377">
        <f>IFERROR(VLOOKUP($B625,'P2'!$B:$AQ,4,FALSE),0)</f>
        <v>0</v>
      </c>
      <c r="F625" s="376">
        <f>IFERROR(VLOOKUP($B625,'P2'!$B:$AQ,5,FALSE),0)</f>
        <v>0</v>
      </c>
      <c r="G625" s="377">
        <f>IFERROR(VLOOKUP($B625,'P2'!$B:$AQ,6,FALSE),0)</f>
        <v>0</v>
      </c>
      <c r="H625" s="378">
        <f>IFERROR(VLOOKUP($B625,'P2'!$B:$AQ,7,FALSE),0)</f>
        <v>0</v>
      </c>
      <c r="I625" s="394">
        <f>IFERROR(VLOOKUP($B625,'P2'!$B:$AQ,8,FALSE),0)</f>
        <v>0</v>
      </c>
      <c r="J625" s="395">
        <f>IFERROR(VLOOKUP($B625,'P2'!$B:$AQ,9,FALSE),0)</f>
        <v>0</v>
      </c>
      <c r="K625" s="396"/>
      <c r="L625" s="397"/>
      <c r="M625" s="68">
        <f t="shared" si="534"/>
        <v>0</v>
      </c>
      <c r="N625" s="393"/>
      <c r="O625" s="66">
        <f t="shared" si="535"/>
        <v>0</v>
      </c>
      <c r="P625" s="26"/>
      <c r="Q625" s="67" cm="1">
        <f t="array" ref="Q625">SUMPRODUCT(('P2'!$M$8:$AV$8=Q$9)*('P2'!$B$11:$B$190=$B625)*('P2'!$M$11:$AV$190*1))</f>
        <v>0</v>
      </c>
      <c r="R625" s="68" cm="1">
        <f t="array" ref="R625">SUMPRODUCT(('P2'!$M$8:$AV$8=R$9)*('P2'!$B$11:$B$190=$B625)*('P2'!$M$11:$AV$190*1))</f>
        <v>0</v>
      </c>
      <c r="S625" s="69" cm="1">
        <f t="array" ref="S625">SUMPRODUCT(('P2'!$M$8:$AV$8=S$9)*('P2'!$B$11:$B$190=$B625)*('P2'!$M$11:$AV$190*1))</f>
        <v>0</v>
      </c>
      <c r="T625" s="67" cm="1">
        <f t="array" ref="T625">SUMPRODUCT(('P2'!$M$8:$AV$8=T$9)*('P2'!$B$11:$B$190=$B625)*('P2'!$M$11:$AV$190*1))</f>
        <v>0</v>
      </c>
      <c r="U625" s="68" cm="1">
        <f t="array" ref="U625">SUMPRODUCT(('P2'!$M$8:$AV$8=U$9)*('P2'!$B$11:$B$190=$B625)*('P2'!$M$11:$AV$190*1))</f>
        <v>0</v>
      </c>
      <c r="V625" s="69" cm="1">
        <f t="array" ref="V625">SUMPRODUCT(('P2'!$M$8:$AV$8=V$9)*('P2'!$B$11:$B$190=$B625)*('P2'!$M$11:$AV$190*1))</f>
        <v>0</v>
      </c>
      <c r="W625" s="67" cm="1">
        <f t="array" ref="W625">SUMPRODUCT(('P2'!$M$8:$AV$8=W$9)*('P2'!$B$11:$B$190=$B625)*('P2'!$M$11:$AV$190*1))</f>
        <v>0</v>
      </c>
      <c r="X625" s="68" cm="1">
        <f t="array" ref="X625">SUMPRODUCT(('P2'!$M$8:$AV$8=X$9)*('P2'!$B$11:$B$190=$B625)*('P2'!$M$11:$AV$190*1))</f>
        <v>0</v>
      </c>
      <c r="Y625" s="69" cm="1">
        <f t="array" ref="Y625">SUMPRODUCT(('P2'!$M$8:$AV$8=Y$9)*('P2'!$B$11:$B$190=$B625)*('P2'!$M$11:$AV$190*1))</f>
        <v>0</v>
      </c>
      <c r="Z625" s="67" cm="1">
        <f t="array" ref="Z625">SUMPRODUCT(('P2'!$M$8:$AV$8=Z$9)*('P2'!$B$11:$B$190=$B625)*('P2'!$M$11:$AV$190*1))</f>
        <v>0</v>
      </c>
      <c r="AA625" s="68" cm="1">
        <f t="array" ref="AA625">SUMPRODUCT(('P2'!$M$8:$AV$8=AA$9)*('P2'!$B$11:$B$190=$B625)*('P2'!$M$11:$AV$190*1))</f>
        <v>0</v>
      </c>
      <c r="AB625" s="69" cm="1">
        <f t="array" ref="AB625">SUMPRODUCT(('P2'!$M$8:$AV$8=AB$9)*('P2'!$B$11:$B$190=$B625)*('P2'!$M$11:$AV$190*1))</f>
        <v>0</v>
      </c>
      <c r="AC625" s="67" cm="1">
        <f t="array" ref="AC625">SUMPRODUCT(('P2'!$M$8:$AV$8=AC$9)*('P2'!$B$11:$B$190=$B625)*('P2'!$M$11:$AV$190*1))</f>
        <v>0</v>
      </c>
      <c r="AD625" s="68" cm="1">
        <f t="array" ref="AD625">SUMPRODUCT(('P2'!$M$8:$AV$8=AD$9)*('P2'!$B$11:$B$190=$B625)*('P2'!$M$11:$AV$190*1))</f>
        <v>0</v>
      </c>
      <c r="AE625" s="69" cm="1">
        <f t="array" ref="AE625">SUMPRODUCT(('P2'!$M$8:$AV$8=AE$9)*('P2'!$B$11:$B$190=$B625)*('P2'!$M$11:$AV$190*1))</f>
        <v>0</v>
      </c>
      <c r="AF625" s="67" cm="1">
        <f t="array" ref="AF625">SUMPRODUCT(('P2'!$M$8:$AV$8=AF$9)*('P2'!$B$11:$B$190=$B625)*('P2'!$M$11:$AV$190*1))</f>
        <v>0</v>
      </c>
      <c r="AG625" s="68" cm="1">
        <f t="array" ref="AG625">SUMPRODUCT(('P2'!$M$8:$AV$8=AG$9)*('P2'!$B$11:$B$190=$B625)*('P2'!$M$11:$AV$190*1))</f>
        <v>0</v>
      </c>
      <c r="AH625" s="69" cm="1">
        <f t="array" ref="AH625">SUMPRODUCT(('P2'!$M$8:$AV$8=AH$9)*('P2'!$B$11:$B$190=$B625)*('P2'!$M$11:$AV$190*1))</f>
        <v>0</v>
      </c>
      <c r="AI625" s="67" cm="1">
        <f t="array" ref="AI625">SUMPRODUCT(('P2'!$M$8:$AV$8=AI$9)*('P2'!$B$11:$B$190=$B625)*('P2'!$M$11:$AV$190*1))</f>
        <v>0</v>
      </c>
      <c r="AJ625" s="68" cm="1">
        <f t="array" ref="AJ625">SUMPRODUCT(('P2'!$M$8:$AV$8=AJ$9)*('P2'!$B$11:$B$190=$B625)*('P2'!$M$11:$AV$190*1))</f>
        <v>0</v>
      </c>
      <c r="AK625" s="69" cm="1">
        <f t="array" ref="AK625">SUMPRODUCT(('P2'!$M$8:$AV$8=AK$9)*('P2'!$B$11:$B$190=$B625)*('P2'!$M$11:$AV$190*1))</f>
        <v>0</v>
      </c>
      <c r="AL625" s="67" cm="1">
        <f t="array" ref="AL625">SUMPRODUCT(('P2'!$M$8:$AV$8=AL$9)*('P2'!$B$11:$B$190=$B625)*('P2'!$M$11:$AV$190*1))</f>
        <v>0</v>
      </c>
      <c r="AM625" s="68" cm="1">
        <f t="array" ref="AM625">SUMPRODUCT(('P2'!$M$8:$AV$8=AM$9)*('P2'!$B$11:$B$190=$B625)*('P2'!$M$11:$AV$190*1))</f>
        <v>0</v>
      </c>
      <c r="AN625" s="69" cm="1">
        <f t="array" ref="AN625">SUMPRODUCT(('P2'!$M$8:$AV$8=AN$9)*('P2'!$B$11:$B$190=$B625)*('P2'!$M$11:$AV$190*1))</f>
        <v>0</v>
      </c>
      <c r="AO625" s="67" cm="1">
        <f t="array" ref="AO625">SUMPRODUCT(('P2'!$M$8:$AV$8=AO$9)*('P2'!$B$11:$B$190=$B625)*('P2'!$M$11:$AV$190*1))</f>
        <v>0</v>
      </c>
      <c r="AP625" s="68" cm="1">
        <f t="array" ref="AP625">SUMPRODUCT(('P2'!$M$8:$AV$8=AP$9)*('P2'!$B$11:$B$190=$B625)*('P2'!$M$11:$AV$190*1))</f>
        <v>0</v>
      </c>
      <c r="AQ625" s="69" cm="1">
        <f t="array" ref="AQ625">SUMPRODUCT(('P2'!$M$8:$AV$8=AQ$9)*('P2'!$B$11:$B$190=$B625)*('P2'!$M$11:$AV$190*1))</f>
        <v>0</v>
      </c>
      <c r="AR625" s="67" cm="1">
        <f t="array" ref="AR625">SUMPRODUCT(('P2'!$M$8:$AV$8=AR$9)*('P2'!$B$11:$B$190=$B625)*('P2'!$M$11:$AV$190*1))</f>
        <v>0</v>
      </c>
      <c r="AS625" s="68" cm="1">
        <f t="array" ref="AS625">SUMPRODUCT(('P2'!$M$8:$AV$8=AS$9)*('P2'!$B$11:$B$190=$B625)*('P2'!$M$11:$AV$190*1))</f>
        <v>0</v>
      </c>
      <c r="AT625" s="69" cm="1">
        <f t="array" ref="AT625">SUMPRODUCT(('P2'!$M$8:$AV$8=AT$9)*('P2'!$B$11:$B$190=$B625)*('P2'!$M$11:$AV$190*1))</f>
        <v>0</v>
      </c>
      <c r="AU625" s="67" cm="1">
        <f t="array" ref="AU625">SUMPRODUCT(('P2'!$M$8:$AV$8=AU$9)*('P2'!$B$11:$B$190=$B625)*('P2'!$M$11:$AV$190*1))</f>
        <v>0</v>
      </c>
      <c r="AV625" s="68" cm="1">
        <f t="array" ref="AV625">SUMPRODUCT(('P2'!$M$8:$AV$8=AV$9)*('P2'!$B$11:$B$190=$B625)*('P2'!$M$11:$AV$190*1))</f>
        <v>0</v>
      </c>
      <c r="AW625" s="69" cm="1">
        <f t="array" ref="AW625">SUMPRODUCT(('P2'!$M$8:$AV$8=AW$9)*('P2'!$B$11:$B$190=$B625)*('P2'!$M$11:$AV$190*1))</f>
        <v>0</v>
      </c>
      <c r="AX625" s="67" cm="1">
        <f t="array" ref="AX625">SUMPRODUCT(('P2'!$M$8:$AV$8=AX$9)*('P2'!$B$11:$B$190=$B625)*('P2'!$M$11:$AV$190*1))</f>
        <v>0</v>
      </c>
      <c r="AY625" s="68" cm="1">
        <f t="array" ref="AY625">SUMPRODUCT(('P2'!$M$8:$AV$8=AY$9)*('P2'!$B$11:$B$190=$B625)*('P2'!$M$11:$AV$190*1))</f>
        <v>0</v>
      </c>
      <c r="AZ625" s="69" cm="1">
        <f t="array" ref="AZ625">SUMPRODUCT(('P2'!$M$8:$AV$8=AZ$9)*('P2'!$B$11:$B$190=$B625)*('P2'!$M$11:$AV$190*1))</f>
        <v>0</v>
      </c>
      <c r="BA625" s="26"/>
      <c r="BB625" s="398"/>
      <c r="BC625" s="399"/>
      <c r="BD625" s="26"/>
      <c r="BE625" s="381">
        <f t="shared" si="530"/>
        <v>0</v>
      </c>
      <c r="BF625" s="383">
        <f t="shared" si="531"/>
        <v>0</v>
      </c>
      <c r="BG625" s="26"/>
      <c r="BH625" s="381">
        <f t="shared" si="532"/>
        <v>0</v>
      </c>
      <c r="BI625" s="383">
        <f t="shared" si="533"/>
        <v>0</v>
      </c>
    </row>
    <row r="626" spans="2:61" ht="14.5" hidden="1" customHeight="1" outlineLevel="1" x14ac:dyDescent="0.35">
      <c r="B626" s="61" t="s">
        <v>697</v>
      </c>
      <c r="C626" s="62">
        <f>IFERROR(VLOOKUP($B626,'P2'!$B:$AQ,2,FALSE),0)</f>
        <v>0</v>
      </c>
      <c r="D626" s="376">
        <f>IFERROR(VLOOKUP($B626,'P2'!$B:$AQ,3,FALSE),0)</f>
        <v>0</v>
      </c>
      <c r="E626" s="377">
        <f>IFERROR(VLOOKUP($B626,'P2'!$B:$AQ,4,FALSE),0)</f>
        <v>0</v>
      </c>
      <c r="F626" s="376">
        <f>IFERROR(VLOOKUP($B626,'P2'!$B:$AQ,5,FALSE),0)</f>
        <v>0</v>
      </c>
      <c r="G626" s="377">
        <f>IFERROR(VLOOKUP($B626,'P2'!$B:$AQ,6,FALSE),0)</f>
        <v>0</v>
      </c>
      <c r="H626" s="378">
        <f>IFERROR(VLOOKUP($B626,'P2'!$B:$AQ,7,FALSE),0)</f>
        <v>0</v>
      </c>
      <c r="I626" s="394">
        <f>IFERROR(VLOOKUP($B626,'P2'!$B:$AQ,8,FALSE),0)</f>
        <v>0</v>
      </c>
      <c r="J626" s="395">
        <f>IFERROR(VLOOKUP($B626,'P2'!$B:$AQ,9,FALSE),0)</f>
        <v>0</v>
      </c>
      <c r="K626" s="396"/>
      <c r="L626" s="397"/>
      <c r="M626" s="68">
        <f t="shared" si="534"/>
        <v>0</v>
      </c>
      <c r="N626" s="393"/>
      <c r="O626" s="66">
        <f t="shared" si="535"/>
        <v>0</v>
      </c>
      <c r="P626" s="26"/>
      <c r="Q626" s="67" cm="1">
        <f t="array" ref="Q626">SUMPRODUCT(('P2'!$M$8:$AV$8=Q$9)*('P2'!$B$11:$B$190=$B626)*('P2'!$M$11:$AV$190*1))</f>
        <v>0</v>
      </c>
      <c r="R626" s="68" cm="1">
        <f t="array" ref="R626">SUMPRODUCT(('P2'!$M$8:$AV$8=R$9)*('P2'!$B$11:$B$190=$B626)*('P2'!$M$11:$AV$190*1))</f>
        <v>0</v>
      </c>
      <c r="S626" s="69" cm="1">
        <f t="array" ref="S626">SUMPRODUCT(('P2'!$M$8:$AV$8=S$9)*('P2'!$B$11:$B$190=$B626)*('P2'!$M$11:$AV$190*1))</f>
        <v>0</v>
      </c>
      <c r="T626" s="67" cm="1">
        <f t="array" ref="T626">SUMPRODUCT(('P2'!$M$8:$AV$8=T$9)*('P2'!$B$11:$B$190=$B626)*('P2'!$M$11:$AV$190*1))</f>
        <v>0</v>
      </c>
      <c r="U626" s="68" cm="1">
        <f t="array" ref="U626">SUMPRODUCT(('P2'!$M$8:$AV$8=U$9)*('P2'!$B$11:$B$190=$B626)*('P2'!$M$11:$AV$190*1))</f>
        <v>0</v>
      </c>
      <c r="V626" s="69" cm="1">
        <f t="array" ref="V626">SUMPRODUCT(('P2'!$M$8:$AV$8=V$9)*('P2'!$B$11:$B$190=$B626)*('P2'!$M$11:$AV$190*1))</f>
        <v>0</v>
      </c>
      <c r="W626" s="67" cm="1">
        <f t="array" ref="W626">SUMPRODUCT(('P2'!$M$8:$AV$8=W$9)*('P2'!$B$11:$B$190=$B626)*('P2'!$M$11:$AV$190*1))</f>
        <v>0</v>
      </c>
      <c r="X626" s="68" cm="1">
        <f t="array" ref="X626">SUMPRODUCT(('P2'!$M$8:$AV$8=X$9)*('P2'!$B$11:$B$190=$B626)*('P2'!$M$11:$AV$190*1))</f>
        <v>0</v>
      </c>
      <c r="Y626" s="69" cm="1">
        <f t="array" ref="Y626">SUMPRODUCT(('P2'!$M$8:$AV$8=Y$9)*('P2'!$B$11:$B$190=$B626)*('P2'!$M$11:$AV$190*1))</f>
        <v>0</v>
      </c>
      <c r="Z626" s="67" cm="1">
        <f t="array" ref="Z626">SUMPRODUCT(('P2'!$M$8:$AV$8=Z$9)*('P2'!$B$11:$B$190=$B626)*('P2'!$M$11:$AV$190*1))</f>
        <v>0</v>
      </c>
      <c r="AA626" s="68" cm="1">
        <f t="array" ref="AA626">SUMPRODUCT(('P2'!$M$8:$AV$8=AA$9)*('P2'!$B$11:$B$190=$B626)*('P2'!$M$11:$AV$190*1))</f>
        <v>0</v>
      </c>
      <c r="AB626" s="69" cm="1">
        <f t="array" ref="AB626">SUMPRODUCT(('P2'!$M$8:$AV$8=AB$9)*('P2'!$B$11:$B$190=$B626)*('P2'!$M$11:$AV$190*1))</f>
        <v>0</v>
      </c>
      <c r="AC626" s="67" cm="1">
        <f t="array" ref="AC626">SUMPRODUCT(('P2'!$M$8:$AV$8=AC$9)*('P2'!$B$11:$B$190=$B626)*('P2'!$M$11:$AV$190*1))</f>
        <v>0</v>
      </c>
      <c r="AD626" s="68" cm="1">
        <f t="array" ref="AD626">SUMPRODUCT(('P2'!$M$8:$AV$8=AD$9)*('P2'!$B$11:$B$190=$B626)*('P2'!$M$11:$AV$190*1))</f>
        <v>0</v>
      </c>
      <c r="AE626" s="69" cm="1">
        <f t="array" ref="AE626">SUMPRODUCT(('P2'!$M$8:$AV$8=AE$9)*('P2'!$B$11:$B$190=$B626)*('P2'!$M$11:$AV$190*1))</f>
        <v>0</v>
      </c>
      <c r="AF626" s="67" cm="1">
        <f t="array" ref="AF626">SUMPRODUCT(('P2'!$M$8:$AV$8=AF$9)*('P2'!$B$11:$B$190=$B626)*('P2'!$M$11:$AV$190*1))</f>
        <v>0</v>
      </c>
      <c r="AG626" s="68" cm="1">
        <f t="array" ref="AG626">SUMPRODUCT(('P2'!$M$8:$AV$8=AG$9)*('P2'!$B$11:$B$190=$B626)*('P2'!$M$11:$AV$190*1))</f>
        <v>0</v>
      </c>
      <c r="AH626" s="69" cm="1">
        <f t="array" ref="AH626">SUMPRODUCT(('P2'!$M$8:$AV$8=AH$9)*('P2'!$B$11:$B$190=$B626)*('P2'!$M$11:$AV$190*1))</f>
        <v>0</v>
      </c>
      <c r="AI626" s="67" cm="1">
        <f t="array" ref="AI626">SUMPRODUCT(('P2'!$M$8:$AV$8=AI$9)*('P2'!$B$11:$B$190=$B626)*('P2'!$M$11:$AV$190*1))</f>
        <v>0</v>
      </c>
      <c r="AJ626" s="68" cm="1">
        <f t="array" ref="AJ626">SUMPRODUCT(('P2'!$M$8:$AV$8=AJ$9)*('P2'!$B$11:$B$190=$B626)*('P2'!$M$11:$AV$190*1))</f>
        <v>0</v>
      </c>
      <c r="AK626" s="69" cm="1">
        <f t="array" ref="AK626">SUMPRODUCT(('P2'!$M$8:$AV$8=AK$9)*('P2'!$B$11:$B$190=$B626)*('P2'!$M$11:$AV$190*1))</f>
        <v>0</v>
      </c>
      <c r="AL626" s="67" cm="1">
        <f t="array" ref="AL626">SUMPRODUCT(('P2'!$M$8:$AV$8=AL$9)*('P2'!$B$11:$B$190=$B626)*('P2'!$M$11:$AV$190*1))</f>
        <v>0</v>
      </c>
      <c r="AM626" s="68" cm="1">
        <f t="array" ref="AM626">SUMPRODUCT(('P2'!$M$8:$AV$8=AM$9)*('P2'!$B$11:$B$190=$B626)*('P2'!$M$11:$AV$190*1))</f>
        <v>0</v>
      </c>
      <c r="AN626" s="69" cm="1">
        <f t="array" ref="AN626">SUMPRODUCT(('P2'!$M$8:$AV$8=AN$9)*('P2'!$B$11:$B$190=$B626)*('P2'!$M$11:$AV$190*1))</f>
        <v>0</v>
      </c>
      <c r="AO626" s="67" cm="1">
        <f t="array" ref="AO626">SUMPRODUCT(('P2'!$M$8:$AV$8=AO$9)*('P2'!$B$11:$B$190=$B626)*('P2'!$M$11:$AV$190*1))</f>
        <v>0</v>
      </c>
      <c r="AP626" s="68" cm="1">
        <f t="array" ref="AP626">SUMPRODUCT(('P2'!$M$8:$AV$8=AP$9)*('P2'!$B$11:$B$190=$B626)*('P2'!$M$11:$AV$190*1))</f>
        <v>0</v>
      </c>
      <c r="AQ626" s="69" cm="1">
        <f t="array" ref="AQ626">SUMPRODUCT(('P2'!$M$8:$AV$8=AQ$9)*('P2'!$B$11:$B$190=$B626)*('P2'!$M$11:$AV$190*1))</f>
        <v>0</v>
      </c>
      <c r="AR626" s="67" cm="1">
        <f t="array" ref="AR626">SUMPRODUCT(('P2'!$M$8:$AV$8=AR$9)*('P2'!$B$11:$B$190=$B626)*('P2'!$M$11:$AV$190*1))</f>
        <v>0</v>
      </c>
      <c r="AS626" s="68" cm="1">
        <f t="array" ref="AS626">SUMPRODUCT(('P2'!$M$8:$AV$8=AS$9)*('P2'!$B$11:$B$190=$B626)*('P2'!$M$11:$AV$190*1))</f>
        <v>0</v>
      </c>
      <c r="AT626" s="69" cm="1">
        <f t="array" ref="AT626">SUMPRODUCT(('P2'!$M$8:$AV$8=AT$9)*('P2'!$B$11:$B$190=$B626)*('P2'!$M$11:$AV$190*1))</f>
        <v>0</v>
      </c>
      <c r="AU626" s="67" cm="1">
        <f t="array" ref="AU626">SUMPRODUCT(('P2'!$M$8:$AV$8=AU$9)*('P2'!$B$11:$B$190=$B626)*('P2'!$M$11:$AV$190*1))</f>
        <v>0</v>
      </c>
      <c r="AV626" s="68" cm="1">
        <f t="array" ref="AV626">SUMPRODUCT(('P2'!$M$8:$AV$8=AV$9)*('P2'!$B$11:$B$190=$B626)*('P2'!$M$11:$AV$190*1))</f>
        <v>0</v>
      </c>
      <c r="AW626" s="69" cm="1">
        <f t="array" ref="AW626">SUMPRODUCT(('P2'!$M$8:$AV$8=AW$9)*('P2'!$B$11:$B$190=$B626)*('P2'!$M$11:$AV$190*1))</f>
        <v>0</v>
      </c>
      <c r="AX626" s="67" cm="1">
        <f t="array" ref="AX626">SUMPRODUCT(('P2'!$M$8:$AV$8=AX$9)*('P2'!$B$11:$B$190=$B626)*('P2'!$M$11:$AV$190*1))</f>
        <v>0</v>
      </c>
      <c r="AY626" s="68" cm="1">
        <f t="array" ref="AY626">SUMPRODUCT(('P2'!$M$8:$AV$8=AY$9)*('P2'!$B$11:$B$190=$B626)*('P2'!$M$11:$AV$190*1))</f>
        <v>0</v>
      </c>
      <c r="AZ626" s="69" cm="1">
        <f t="array" ref="AZ626">SUMPRODUCT(('P2'!$M$8:$AV$8=AZ$9)*('P2'!$B$11:$B$190=$B626)*('P2'!$M$11:$AV$190*1))</f>
        <v>0</v>
      </c>
      <c r="BA626" s="26"/>
      <c r="BB626" s="398"/>
      <c r="BC626" s="399"/>
      <c r="BD626" s="26"/>
      <c r="BE626" s="381">
        <f t="shared" si="530"/>
        <v>0</v>
      </c>
      <c r="BF626" s="383">
        <f t="shared" si="531"/>
        <v>0</v>
      </c>
      <c r="BG626" s="26"/>
      <c r="BH626" s="381">
        <f t="shared" si="532"/>
        <v>0</v>
      </c>
      <c r="BI626" s="383">
        <f t="shared" si="533"/>
        <v>0</v>
      </c>
    </row>
    <row r="627" spans="2:61" ht="14.5" hidden="1" customHeight="1" outlineLevel="1" x14ac:dyDescent="0.35">
      <c r="B627" s="61" t="s">
        <v>698</v>
      </c>
      <c r="C627" s="62">
        <f>IFERROR(VLOOKUP($B627,'P2'!$B:$AQ,2,FALSE),0)</f>
        <v>0</v>
      </c>
      <c r="D627" s="376">
        <f>IFERROR(VLOOKUP($B627,'P2'!$B:$AQ,3,FALSE),0)</f>
        <v>0</v>
      </c>
      <c r="E627" s="377">
        <f>IFERROR(VLOOKUP($B627,'P2'!$B:$AQ,4,FALSE),0)</f>
        <v>0</v>
      </c>
      <c r="F627" s="376">
        <f>IFERROR(VLOOKUP($B627,'P2'!$B:$AQ,5,FALSE),0)</f>
        <v>0</v>
      </c>
      <c r="G627" s="377">
        <f>IFERROR(VLOOKUP($B627,'P2'!$B:$AQ,6,FALSE),0)</f>
        <v>0</v>
      </c>
      <c r="H627" s="378">
        <f>IFERROR(VLOOKUP($B627,'P2'!$B:$AQ,7,FALSE),0)</f>
        <v>0</v>
      </c>
      <c r="I627" s="394">
        <f>IFERROR(VLOOKUP($B627,'P2'!$B:$AQ,8,FALSE),0)</f>
        <v>0</v>
      </c>
      <c r="J627" s="395">
        <f>IFERROR(VLOOKUP($B627,'P2'!$B:$AQ,9,FALSE),0)</f>
        <v>0</v>
      </c>
      <c r="K627" s="396"/>
      <c r="L627" s="397"/>
      <c r="M627" s="68">
        <f t="shared" si="534"/>
        <v>0</v>
      </c>
      <c r="N627" s="393"/>
      <c r="O627" s="66">
        <f t="shared" si="535"/>
        <v>0</v>
      </c>
      <c r="P627" s="26"/>
      <c r="Q627" s="67" cm="1">
        <f t="array" ref="Q627">SUMPRODUCT(('P2'!$M$8:$AV$8=Q$9)*('P2'!$B$11:$B$190=$B627)*('P2'!$M$11:$AV$190*1))</f>
        <v>0</v>
      </c>
      <c r="R627" s="68" cm="1">
        <f t="array" ref="R627">SUMPRODUCT(('P2'!$M$8:$AV$8=R$9)*('P2'!$B$11:$B$190=$B627)*('P2'!$M$11:$AV$190*1))</f>
        <v>0</v>
      </c>
      <c r="S627" s="69" cm="1">
        <f t="array" ref="S627">SUMPRODUCT(('P2'!$M$8:$AV$8=S$9)*('P2'!$B$11:$B$190=$B627)*('P2'!$M$11:$AV$190*1))</f>
        <v>0</v>
      </c>
      <c r="T627" s="67" cm="1">
        <f t="array" ref="T627">SUMPRODUCT(('P2'!$M$8:$AV$8=T$9)*('P2'!$B$11:$B$190=$B627)*('P2'!$M$11:$AV$190*1))</f>
        <v>0</v>
      </c>
      <c r="U627" s="68" cm="1">
        <f t="array" ref="U627">SUMPRODUCT(('P2'!$M$8:$AV$8=U$9)*('P2'!$B$11:$B$190=$B627)*('P2'!$M$11:$AV$190*1))</f>
        <v>0</v>
      </c>
      <c r="V627" s="69" cm="1">
        <f t="array" ref="V627">SUMPRODUCT(('P2'!$M$8:$AV$8=V$9)*('P2'!$B$11:$B$190=$B627)*('P2'!$M$11:$AV$190*1))</f>
        <v>0</v>
      </c>
      <c r="W627" s="67" cm="1">
        <f t="array" ref="W627">SUMPRODUCT(('P2'!$M$8:$AV$8=W$9)*('P2'!$B$11:$B$190=$B627)*('P2'!$M$11:$AV$190*1))</f>
        <v>0</v>
      </c>
      <c r="X627" s="68" cm="1">
        <f t="array" ref="X627">SUMPRODUCT(('P2'!$M$8:$AV$8=X$9)*('P2'!$B$11:$B$190=$B627)*('P2'!$M$11:$AV$190*1))</f>
        <v>0</v>
      </c>
      <c r="Y627" s="69" cm="1">
        <f t="array" ref="Y627">SUMPRODUCT(('P2'!$M$8:$AV$8=Y$9)*('P2'!$B$11:$B$190=$B627)*('P2'!$M$11:$AV$190*1))</f>
        <v>0</v>
      </c>
      <c r="Z627" s="67" cm="1">
        <f t="array" ref="Z627">SUMPRODUCT(('P2'!$M$8:$AV$8=Z$9)*('P2'!$B$11:$B$190=$B627)*('P2'!$M$11:$AV$190*1))</f>
        <v>0</v>
      </c>
      <c r="AA627" s="68" cm="1">
        <f t="array" ref="AA627">SUMPRODUCT(('P2'!$M$8:$AV$8=AA$9)*('P2'!$B$11:$B$190=$B627)*('P2'!$M$11:$AV$190*1))</f>
        <v>0</v>
      </c>
      <c r="AB627" s="69" cm="1">
        <f t="array" ref="AB627">SUMPRODUCT(('P2'!$M$8:$AV$8=AB$9)*('P2'!$B$11:$B$190=$B627)*('P2'!$M$11:$AV$190*1))</f>
        <v>0</v>
      </c>
      <c r="AC627" s="67" cm="1">
        <f t="array" ref="AC627">SUMPRODUCT(('P2'!$M$8:$AV$8=AC$9)*('P2'!$B$11:$B$190=$B627)*('P2'!$M$11:$AV$190*1))</f>
        <v>0</v>
      </c>
      <c r="AD627" s="68" cm="1">
        <f t="array" ref="AD627">SUMPRODUCT(('P2'!$M$8:$AV$8=AD$9)*('P2'!$B$11:$B$190=$B627)*('P2'!$M$11:$AV$190*1))</f>
        <v>0</v>
      </c>
      <c r="AE627" s="69" cm="1">
        <f t="array" ref="AE627">SUMPRODUCT(('P2'!$M$8:$AV$8=AE$9)*('P2'!$B$11:$B$190=$B627)*('P2'!$M$11:$AV$190*1))</f>
        <v>0</v>
      </c>
      <c r="AF627" s="67" cm="1">
        <f t="array" ref="AF627">SUMPRODUCT(('P2'!$M$8:$AV$8=AF$9)*('P2'!$B$11:$B$190=$B627)*('P2'!$M$11:$AV$190*1))</f>
        <v>0</v>
      </c>
      <c r="AG627" s="68" cm="1">
        <f t="array" ref="AG627">SUMPRODUCT(('P2'!$M$8:$AV$8=AG$9)*('P2'!$B$11:$B$190=$B627)*('P2'!$M$11:$AV$190*1))</f>
        <v>0</v>
      </c>
      <c r="AH627" s="69" cm="1">
        <f t="array" ref="AH627">SUMPRODUCT(('P2'!$M$8:$AV$8=AH$9)*('P2'!$B$11:$B$190=$B627)*('P2'!$M$11:$AV$190*1))</f>
        <v>0</v>
      </c>
      <c r="AI627" s="67" cm="1">
        <f t="array" ref="AI627">SUMPRODUCT(('P2'!$M$8:$AV$8=AI$9)*('P2'!$B$11:$B$190=$B627)*('P2'!$M$11:$AV$190*1))</f>
        <v>0</v>
      </c>
      <c r="AJ627" s="68" cm="1">
        <f t="array" ref="AJ627">SUMPRODUCT(('P2'!$M$8:$AV$8=AJ$9)*('P2'!$B$11:$B$190=$B627)*('P2'!$M$11:$AV$190*1))</f>
        <v>0</v>
      </c>
      <c r="AK627" s="69" cm="1">
        <f t="array" ref="AK627">SUMPRODUCT(('P2'!$M$8:$AV$8=AK$9)*('P2'!$B$11:$B$190=$B627)*('P2'!$M$11:$AV$190*1))</f>
        <v>0</v>
      </c>
      <c r="AL627" s="67" cm="1">
        <f t="array" ref="AL627">SUMPRODUCT(('P2'!$M$8:$AV$8=AL$9)*('P2'!$B$11:$B$190=$B627)*('P2'!$M$11:$AV$190*1))</f>
        <v>0</v>
      </c>
      <c r="AM627" s="68" cm="1">
        <f t="array" ref="AM627">SUMPRODUCT(('P2'!$M$8:$AV$8=AM$9)*('P2'!$B$11:$B$190=$B627)*('P2'!$M$11:$AV$190*1))</f>
        <v>0</v>
      </c>
      <c r="AN627" s="69" cm="1">
        <f t="array" ref="AN627">SUMPRODUCT(('P2'!$M$8:$AV$8=AN$9)*('P2'!$B$11:$B$190=$B627)*('P2'!$M$11:$AV$190*1))</f>
        <v>0</v>
      </c>
      <c r="AO627" s="67" cm="1">
        <f t="array" ref="AO627">SUMPRODUCT(('P2'!$M$8:$AV$8=AO$9)*('P2'!$B$11:$B$190=$B627)*('P2'!$M$11:$AV$190*1))</f>
        <v>0</v>
      </c>
      <c r="AP627" s="68" cm="1">
        <f t="array" ref="AP627">SUMPRODUCT(('P2'!$M$8:$AV$8=AP$9)*('P2'!$B$11:$B$190=$B627)*('P2'!$M$11:$AV$190*1))</f>
        <v>0</v>
      </c>
      <c r="AQ627" s="69" cm="1">
        <f t="array" ref="AQ627">SUMPRODUCT(('P2'!$M$8:$AV$8=AQ$9)*('P2'!$B$11:$B$190=$B627)*('P2'!$M$11:$AV$190*1))</f>
        <v>0</v>
      </c>
      <c r="AR627" s="67" cm="1">
        <f t="array" ref="AR627">SUMPRODUCT(('P2'!$M$8:$AV$8=AR$9)*('P2'!$B$11:$B$190=$B627)*('P2'!$M$11:$AV$190*1))</f>
        <v>0</v>
      </c>
      <c r="AS627" s="68" cm="1">
        <f t="array" ref="AS627">SUMPRODUCT(('P2'!$M$8:$AV$8=AS$9)*('P2'!$B$11:$B$190=$B627)*('P2'!$M$11:$AV$190*1))</f>
        <v>0</v>
      </c>
      <c r="AT627" s="69" cm="1">
        <f t="array" ref="AT627">SUMPRODUCT(('P2'!$M$8:$AV$8=AT$9)*('P2'!$B$11:$B$190=$B627)*('P2'!$M$11:$AV$190*1))</f>
        <v>0</v>
      </c>
      <c r="AU627" s="67" cm="1">
        <f t="array" ref="AU627">SUMPRODUCT(('P2'!$M$8:$AV$8=AU$9)*('P2'!$B$11:$B$190=$B627)*('P2'!$M$11:$AV$190*1))</f>
        <v>0</v>
      </c>
      <c r="AV627" s="68" cm="1">
        <f t="array" ref="AV627">SUMPRODUCT(('P2'!$M$8:$AV$8=AV$9)*('P2'!$B$11:$B$190=$B627)*('P2'!$M$11:$AV$190*1))</f>
        <v>0</v>
      </c>
      <c r="AW627" s="69" cm="1">
        <f t="array" ref="AW627">SUMPRODUCT(('P2'!$M$8:$AV$8=AW$9)*('P2'!$B$11:$B$190=$B627)*('P2'!$M$11:$AV$190*1))</f>
        <v>0</v>
      </c>
      <c r="AX627" s="67" cm="1">
        <f t="array" ref="AX627">SUMPRODUCT(('P2'!$M$8:$AV$8=AX$9)*('P2'!$B$11:$B$190=$B627)*('P2'!$M$11:$AV$190*1))</f>
        <v>0</v>
      </c>
      <c r="AY627" s="68" cm="1">
        <f t="array" ref="AY627">SUMPRODUCT(('P2'!$M$8:$AV$8=AY$9)*('P2'!$B$11:$B$190=$B627)*('P2'!$M$11:$AV$190*1))</f>
        <v>0</v>
      </c>
      <c r="AZ627" s="69" cm="1">
        <f t="array" ref="AZ627">SUMPRODUCT(('P2'!$M$8:$AV$8=AZ$9)*('P2'!$B$11:$B$190=$B627)*('P2'!$M$11:$AV$190*1))</f>
        <v>0</v>
      </c>
      <c r="BA627" s="26"/>
      <c r="BB627" s="398"/>
      <c r="BC627" s="399"/>
      <c r="BD627" s="26"/>
      <c r="BE627" s="381">
        <f t="shared" si="530"/>
        <v>0</v>
      </c>
      <c r="BF627" s="383">
        <f t="shared" si="531"/>
        <v>0</v>
      </c>
      <c r="BG627" s="26"/>
      <c r="BH627" s="381">
        <f t="shared" si="532"/>
        <v>0</v>
      </c>
      <c r="BI627" s="383">
        <f t="shared" si="533"/>
        <v>0</v>
      </c>
    </row>
    <row r="628" spans="2:61" ht="14.5" hidden="1" customHeight="1" outlineLevel="1" x14ac:dyDescent="0.35">
      <c r="B628" s="61" t="s">
        <v>699</v>
      </c>
      <c r="C628" s="62">
        <f>IFERROR(VLOOKUP($B628,'P2'!$B:$AQ,2,FALSE),0)</f>
        <v>0</v>
      </c>
      <c r="D628" s="376">
        <f>IFERROR(VLOOKUP($B628,'P2'!$B:$AQ,3,FALSE),0)</f>
        <v>0</v>
      </c>
      <c r="E628" s="377">
        <f>IFERROR(VLOOKUP($B628,'P2'!$B:$AQ,4,FALSE),0)</f>
        <v>0</v>
      </c>
      <c r="F628" s="376">
        <f>IFERROR(VLOOKUP($B628,'P2'!$B:$AQ,5,FALSE),0)</f>
        <v>0</v>
      </c>
      <c r="G628" s="377">
        <f>IFERROR(VLOOKUP($B628,'P2'!$B:$AQ,6,FALSE),0)</f>
        <v>0</v>
      </c>
      <c r="H628" s="378">
        <f>IFERROR(VLOOKUP($B628,'P2'!$B:$AQ,7,FALSE),0)</f>
        <v>0</v>
      </c>
      <c r="I628" s="394">
        <f>IFERROR(VLOOKUP($B628,'P2'!$B:$AQ,8,FALSE),0)</f>
        <v>0</v>
      </c>
      <c r="J628" s="395">
        <f>IFERROR(VLOOKUP($B628,'P2'!$B:$AQ,9,FALSE),0)</f>
        <v>0</v>
      </c>
      <c r="K628" s="396"/>
      <c r="L628" s="397"/>
      <c r="M628" s="68">
        <f t="shared" si="534"/>
        <v>0</v>
      </c>
      <c r="N628" s="393"/>
      <c r="O628" s="66">
        <f t="shared" si="535"/>
        <v>0</v>
      </c>
      <c r="P628" s="26"/>
      <c r="Q628" s="67" cm="1">
        <f t="array" ref="Q628">SUMPRODUCT(('P2'!$M$8:$AV$8=Q$9)*('P2'!$B$11:$B$190=$B628)*('P2'!$M$11:$AV$190*1))</f>
        <v>0</v>
      </c>
      <c r="R628" s="68" cm="1">
        <f t="array" ref="R628">SUMPRODUCT(('P2'!$M$8:$AV$8=R$9)*('P2'!$B$11:$B$190=$B628)*('P2'!$M$11:$AV$190*1))</f>
        <v>0</v>
      </c>
      <c r="S628" s="69" cm="1">
        <f t="array" ref="S628">SUMPRODUCT(('P2'!$M$8:$AV$8=S$9)*('P2'!$B$11:$B$190=$B628)*('P2'!$M$11:$AV$190*1))</f>
        <v>0</v>
      </c>
      <c r="T628" s="67" cm="1">
        <f t="array" ref="T628">SUMPRODUCT(('P2'!$M$8:$AV$8=T$9)*('P2'!$B$11:$B$190=$B628)*('P2'!$M$11:$AV$190*1))</f>
        <v>0</v>
      </c>
      <c r="U628" s="68" cm="1">
        <f t="array" ref="U628">SUMPRODUCT(('P2'!$M$8:$AV$8=U$9)*('P2'!$B$11:$B$190=$B628)*('P2'!$M$11:$AV$190*1))</f>
        <v>0</v>
      </c>
      <c r="V628" s="69" cm="1">
        <f t="array" ref="V628">SUMPRODUCT(('P2'!$M$8:$AV$8=V$9)*('P2'!$B$11:$B$190=$B628)*('P2'!$M$11:$AV$190*1))</f>
        <v>0</v>
      </c>
      <c r="W628" s="67" cm="1">
        <f t="array" ref="W628">SUMPRODUCT(('P2'!$M$8:$AV$8=W$9)*('P2'!$B$11:$B$190=$B628)*('P2'!$M$11:$AV$190*1))</f>
        <v>0</v>
      </c>
      <c r="X628" s="68" cm="1">
        <f t="array" ref="X628">SUMPRODUCT(('P2'!$M$8:$AV$8=X$9)*('P2'!$B$11:$B$190=$B628)*('P2'!$M$11:$AV$190*1))</f>
        <v>0</v>
      </c>
      <c r="Y628" s="69" cm="1">
        <f t="array" ref="Y628">SUMPRODUCT(('P2'!$M$8:$AV$8=Y$9)*('P2'!$B$11:$B$190=$B628)*('P2'!$M$11:$AV$190*1))</f>
        <v>0</v>
      </c>
      <c r="Z628" s="67" cm="1">
        <f t="array" ref="Z628">SUMPRODUCT(('P2'!$M$8:$AV$8=Z$9)*('P2'!$B$11:$B$190=$B628)*('P2'!$M$11:$AV$190*1))</f>
        <v>0</v>
      </c>
      <c r="AA628" s="68" cm="1">
        <f t="array" ref="AA628">SUMPRODUCT(('P2'!$M$8:$AV$8=AA$9)*('P2'!$B$11:$B$190=$B628)*('P2'!$M$11:$AV$190*1))</f>
        <v>0</v>
      </c>
      <c r="AB628" s="69" cm="1">
        <f t="array" ref="AB628">SUMPRODUCT(('P2'!$M$8:$AV$8=AB$9)*('P2'!$B$11:$B$190=$B628)*('P2'!$M$11:$AV$190*1))</f>
        <v>0</v>
      </c>
      <c r="AC628" s="67" cm="1">
        <f t="array" ref="AC628">SUMPRODUCT(('P2'!$M$8:$AV$8=AC$9)*('P2'!$B$11:$B$190=$B628)*('P2'!$M$11:$AV$190*1))</f>
        <v>0</v>
      </c>
      <c r="AD628" s="68" cm="1">
        <f t="array" ref="AD628">SUMPRODUCT(('P2'!$M$8:$AV$8=AD$9)*('P2'!$B$11:$B$190=$B628)*('P2'!$M$11:$AV$190*1))</f>
        <v>0</v>
      </c>
      <c r="AE628" s="69" cm="1">
        <f t="array" ref="AE628">SUMPRODUCT(('P2'!$M$8:$AV$8=AE$9)*('P2'!$B$11:$B$190=$B628)*('P2'!$M$11:$AV$190*1))</f>
        <v>0</v>
      </c>
      <c r="AF628" s="67" cm="1">
        <f t="array" ref="AF628">SUMPRODUCT(('P2'!$M$8:$AV$8=AF$9)*('P2'!$B$11:$B$190=$B628)*('P2'!$M$11:$AV$190*1))</f>
        <v>0</v>
      </c>
      <c r="AG628" s="68" cm="1">
        <f t="array" ref="AG628">SUMPRODUCT(('P2'!$M$8:$AV$8=AG$9)*('P2'!$B$11:$B$190=$B628)*('P2'!$M$11:$AV$190*1))</f>
        <v>0</v>
      </c>
      <c r="AH628" s="69" cm="1">
        <f t="array" ref="AH628">SUMPRODUCT(('P2'!$M$8:$AV$8=AH$9)*('P2'!$B$11:$B$190=$B628)*('P2'!$M$11:$AV$190*1))</f>
        <v>0</v>
      </c>
      <c r="AI628" s="67" cm="1">
        <f t="array" ref="AI628">SUMPRODUCT(('P2'!$M$8:$AV$8=AI$9)*('P2'!$B$11:$B$190=$B628)*('P2'!$M$11:$AV$190*1))</f>
        <v>0</v>
      </c>
      <c r="AJ628" s="68" cm="1">
        <f t="array" ref="AJ628">SUMPRODUCT(('P2'!$M$8:$AV$8=AJ$9)*('P2'!$B$11:$B$190=$B628)*('P2'!$M$11:$AV$190*1))</f>
        <v>0</v>
      </c>
      <c r="AK628" s="69" cm="1">
        <f t="array" ref="AK628">SUMPRODUCT(('P2'!$M$8:$AV$8=AK$9)*('P2'!$B$11:$B$190=$B628)*('P2'!$M$11:$AV$190*1))</f>
        <v>0</v>
      </c>
      <c r="AL628" s="67" cm="1">
        <f t="array" ref="AL628">SUMPRODUCT(('P2'!$M$8:$AV$8=AL$9)*('P2'!$B$11:$B$190=$B628)*('P2'!$M$11:$AV$190*1))</f>
        <v>0</v>
      </c>
      <c r="AM628" s="68" cm="1">
        <f t="array" ref="AM628">SUMPRODUCT(('P2'!$M$8:$AV$8=AM$9)*('P2'!$B$11:$B$190=$B628)*('P2'!$M$11:$AV$190*1))</f>
        <v>0</v>
      </c>
      <c r="AN628" s="69" cm="1">
        <f t="array" ref="AN628">SUMPRODUCT(('P2'!$M$8:$AV$8=AN$9)*('P2'!$B$11:$B$190=$B628)*('P2'!$M$11:$AV$190*1))</f>
        <v>0</v>
      </c>
      <c r="AO628" s="67" cm="1">
        <f t="array" ref="AO628">SUMPRODUCT(('P2'!$M$8:$AV$8=AO$9)*('P2'!$B$11:$B$190=$B628)*('P2'!$M$11:$AV$190*1))</f>
        <v>0</v>
      </c>
      <c r="AP628" s="68" cm="1">
        <f t="array" ref="AP628">SUMPRODUCT(('P2'!$M$8:$AV$8=AP$9)*('P2'!$B$11:$B$190=$B628)*('P2'!$M$11:$AV$190*1))</f>
        <v>0</v>
      </c>
      <c r="AQ628" s="69" cm="1">
        <f t="array" ref="AQ628">SUMPRODUCT(('P2'!$M$8:$AV$8=AQ$9)*('P2'!$B$11:$B$190=$B628)*('P2'!$M$11:$AV$190*1))</f>
        <v>0</v>
      </c>
      <c r="AR628" s="67" cm="1">
        <f t="array" ref="AR628">SUMPRODUCT(('P2'!$M$8:$AV$8=AR$9)*('P2'!$B$11:$B$190=$B628)*('P2'!$M$11:$AV$190*1))</f>
        <v>0</v>
      </c>
      <c r="AS628" s="68" cm="1">
        <f t="array" ref="AS628">SUMPRODUCT(('P2'!$M$8:$AV$8=AS$9)*('P2'!$B$11:$B$190=$B628)*('P2'!$M$11:$AV$190*1))</f>
        <v>0</v>
      </c>
      <c r="AT628" s="69" cm="1">
        <f t="array" ref="AT628">SUMPRODUCT(('P2'!$M$8:$AV$8=AT$9)*('P2'!$B$11:$B$190=$B628)*('P2'!$M$11:$AV$190*1))</f>
        <v>0</v>
      </c>
      <c r="AU628" s="67" cm="1">
        <f t="array" ref="AU628">SUMPRODUCT(('P2'!$M$8:$AV$8=AU$9)*('P2'!$B$11:$B$190=$B628)*('P2'!$M$11:$AV$190*1))</f>
        <v>0</v>
      </c>
      <c r="AV628" s="68" cm="1">
        <f t="array" ref="AV628">SUMPRODUCT(('P2'!$M$8:$AV$8=AV$9)*('P2'!$B$11:$B$190=$B628)*('P2'!$M$11:$AV$190*1))</f>
        <v>0</v>
      </c>
      <c r="AW628" s="69" cm="1">
        <f t="array" ref="AW628">SUMPRODUCT(('P2'!$M$8:$AV$8=AW$9)*('P2'!$B$11:$B$190=$B628)*('P2'!$M$11:$AV$190*1))</f>
        <v>0</v>
      </c>
      <c r="AX628" s="67" cm="1">
        <f t="array" ref="AX628">SUMPRODUCT(('P2'!$M$8:$AV$8=AX$9)*('P2'!$B$11:$B$190=$B628)*('P2'!$M$11:$AV$190*1))</f>
        <v>0</v>
      </c>
      <c r="AY628" s="68" cm="1">
        <f t="array" ref="AY628">SUMPRODUCT(('P2'!$M$8:$AV$8=AY$9)*('P2'!$B$11:$B$190=$B628)*('P2'!$M$11:$AV$190*1))</f>
        <v>0</v>
      </c>
      <c r="AZ628" s="69" cm="1">
        <f t="array" ref="AZ628">SUMPRODUCT(('P2'!$M$8:$AV$8=AZ$9)*('P2'!$B$11:$B$190=$B628)*('P2'!$M$11:$AV$190*1))</f>
        <v>0</v>
      </c>
      <c r="BA628" s="26"/>
      <c r="BB628" s="398"/>
      <c r="BC628" s="399"/>
      <c r="BD628" s="26"/>
      <c r="BE628" s="381">
        <f t="shared" si="530"/>
        <v>0</v>
      </c>
      <c r="BF628" s="383">
        <f t="shared" si="531"/>
        <v>0</v>
      </c>
      <c r="BG628" s="26"/>
      <c r="BH628" s="381">
        <f t="shared" si="532"/>
        <v>0</v>
      </c>
      <c r="BI628" s="383">
        <f t="shared" si="533"/>
        <v>0</v>
      </c>
    </row>
    <row r="629" spans="2:61" ht="14.5" hidden="1" customHeight="1" outlineLevel="1" x14ac:dyDescent="0.35">
      <c r="B629" s="61" t="s">
        <v>700</v>
      </c>
      <c r="C629" s="62">
        <f>IFERROR(VLOOKUP($B629,'P2'!$B:$AQ,2,FALSE),0)</f>
        <v>0</v>
      </c>
      <c r="D629" s="376">
        <f>IFERROR(VLOOKUP($B629,'P2'!$B:$AQ,3,FALSE),0)</f>
        <v>0</v>
      </c>
      <c r="E629" s="377">
        <f>IFERROR(VLOOKUP($B629,'P2'!$B:$AQ,4,FALSE),0)</f>
        <v>0</v>
      </c>
      <c r="F629" s="376">
        <f>IFERROR(VLOOKUP($B629,'P2'!$B:$AQ,5,FALSE),0)</f>
        <v>0</v>
      </c>
      <c r="G629" s="377">
        <f>IFERROR(VLOOKUP($B629,'P2'!$B:$AQ,6,FALSE),0)</f>
        <v>0</v>
      </c>
      <c r="H629" s="378">
        <f>IFERROR(VLOOKUP($B629,'P2'!$B:$AQ,7,FALSE),0)</f>
        <v>0</v>
      </c>
      <c r="I629" s="394">
        <f>IFERROR(VLOOKUP($B629,'P2'!$B:$AQ,8,FALSE),0)</f>
        <v>0</v>
      </c>
      <c r="J629" s="395">
        <f>IFERROR(VLOOKUP($B629,'P2'!$B:$AQ,9,FALSE),0)</f>
        <v>0</v>
      </c>
      <c r="K629" s="396"/>
      <c r="L629" s="397"/>
      <c r="M629" s="68">
        <f t="shared" si="534"/>
        <v>0</v>
      </c>
      <c r="N629" s="393"/>
      <c r="O629" s="66">
        <f t="shared" si="535"/>
        <v>0</v>
      </c>
      <c r="P629" s="26"/>
      <c r="Q629" s="67" cm="1">
        <f t="array" ref="Q629">SUMPRODUCT(('P2'!$M$8:$AV$8=Q$9)*('P2'!$B$11:$B$190=$B629)*('P2'!$M$11:$AV$190*1))</f>
        <v>0</v>
      </c>
      <c r="R629" s="68" cm="1">
        <f t="array" ref="R629">SUMPRODUCT(('P2'!$M$8:$AV$8=R$9)*('P2'!$B$11:$B$190=$B629)*('P2'!$M$11:$AV$190*1))</f>
        <v>0</v>
      </c>
      <c r="S629" s="69" cm="1">
        <f t="array" ref="S629">SUMPRODUCT(('P2'!$M$8:$AV$8=S$9)*('P2'!$B$11:$B$190=$B629)*('P2'!$M$11:$AV$190*1))</f>
        <v>0</v>
      </c>
      <c r="T629" s="67" cm="1">
        <f t="array" ref="T629">SUMPRODUCT(('P2'!$M$8:$AV$8=T$9)*('P2'!$B$11:$B$190=$B629)*('P2'!$M$11:$AV$190*1))</f>
        <v>0</v>
      </c>
      <c r="U629" s="68" cm="1">
        <f t="array" ref="U629">SUMPRODUCT(('P2'!$M$8:$AV$8=U$9)*('P2'!$B$11:$B$190=$B629)*('P2'!$M$11:$AV$190*1))</f>
        <v>0</v>
      </c>
      <c r="V629" s="69" cm="1">
        <f t="array" ref="V629">SUMPRODUCT(('P2'!$M$8:$AV$8=V$9)*('P2'!$B$11:$B$190=$B629)*('P2'!$M$11:$AV$190*1))</f>
        <v>0</v>
      </c>
      <c r="W629" s="67" cm="1">
        <f t="array" ref="W629">SUMPRODUCT(('P2'!$M$8:$AV$8=W$9)*('P2'!$B$11:$B$190=$B629)*('P2'!$M$11:$AV$190*1))</f>
        <v>0</v>
      </c>
      <c r="X629" s="68" cm="1">
        <f t="array" ref="X629">SUMPRODUCT(('P2'!$M$8:$AV$8=X$9)*('P2'!$B$11:$B$190=$B629)*('P2'!$M$11:$AV$190*1))</f>
        <v>0</v>
      </c>
      <c r="Y629" s="69" cm="1">
        <f t="array" ref="Y629">SUMPRODUCT(('P2'!$M$8:$AV$8=Y$9)*('P2'!$B$11:$B$190=$B629)*('P2'!$M$11:$AV$190*1))</f>
        <v>0</v>
      </c>
      <c r="Z629" s="67" cm="1">
        <f t="array" ref="Z629">SUMPRODUCT(('P2'!$M$8:$AV$8=Z$9)*('P2'!$B$11:$B$190=$B629)*('P2'!$M$11:$AV$190*1))</f>
        <v>0</v>
      </c>
      <c r="AA629" s="68" cm="1">
        <f t="array" ref="AA629">SUMPRODUCT(('P2'!$M$8:$AV$8=AA$9)*('P2'!$B$11:$B$190=$B629)*('P2'!$M$11:$AV$190*1))</f>
        <v>0</v>
      </c>
      <c r="AB629" s="69" cm="1">
        <f t="array" ref="AB629">SUMPRODUCT(('P2'!$M$8:$AV$8=AB$9)*('P2'!$B$11:$B$190=$B629)*('P2'!$M$11:$AV$190*1))</f>
        <v>0</v>
      </c>
      <c r="AC629" s="67" cm="1">
        <f t="array" ref="AC629">SUMPRODUCT(('P2'!$M$8:$AV$8=AC$9)*('P2'!$B$11:$B$190=$B629)*('P2'!$M$11:$AV$190*1))</f>
        <v>0</v>
      </c>
      <c r="AD629" s="68" cm="1">
        <f t="array" ref="AD629">SUMPRODUCT(('P2'!$M$8:$AV$8=AD$9)*('P2'!$B$11:$B$190=$B629)*('P2'!$M$11:$AV$190*1))</f>
        <v>0</v>
      </c>
      <c r="AE629" s="69" cm="1">
        <f t="array" ref="AE629">SUMPRODUCT(('P2'!$M$8:$AV$8=AE$9)*('P2'!$B$11:$B$190=$B629)*('P2'!$M$11:$AV$190*1))</f>
        <v>0</v>
      </c>
      <c r="AF629" s="67" cm="1">
        <f t="array" ref="AF629">SUMPRODUCT(('P2'!$M$8:$AV$8=AF$9)*('P2'!$B$11:$B$190=$B629)*('P2'!$M$11:$AV$190*1))</f>
        <v>0</v>
      </c>
      <c r="AG629" s="68" cm="1">
        <f t="array" ref="AG629">SUMPRODUCT(('P2'!$M$8:$AV$8=AG$9)*('P2'!$B$11:$B$190=$B629)*('P2'!$M$11:$AV$190*1))</f>
        <v>0</v>
      </c>
      <c r="AH629" s="69" cm="1">
        <f t="array" ref="AH629">SUMPRODUCT(('P2'!$M$8:$AV$8=AH$9)*('P2'!$B$11:$B$190=$B629)*('P2'!$M$11:$AV$190*1))</f>
        <v>0</v>
      </c>
      <c r="AI629" s="67" cm="1">
        <f t="array" ref="AI629">SUMPRODUCT(('P2'!$M$8:$AV$8=AI$9)*('P2'!$B$11:$B$190=$B629)*('P2'!$M$11:$AV$190*1))</f>
        <v>0</v>
      </c>
      <c r="AJ629" s="68" cm="1">
        <f t="array" ref="AJ629">SUMPRODUCT(('P2'!$M$8:$AV$8=AJ$9)*('P2'!$B$11:$B$190=$B629)*('P2'!$M$11:$AV$190*1))</f>
        <v>0</v>
      </c>
      <c r="AK629" s="69" cm="1">
        <f t="array" ref="AK629">SUMPRODUCT(('P2'!$M$8:$AV$8=AK$9)*('P2'!$B$11:$B$190=$B629)*('P2'!$M$11:$AV$190*1))</f>
        <v>0</v>
      </c>
      <c r="AL629" s="67" cm="1">
        <f t="array" ref="AL629">SUMPRODUCT(('P2'!$M$8:$AV$8=AL$9)*('P2'!$B$11:$B$190=$B629)*('P2'!$M$11:$AV$190*1))</f>
        <v>0</v>
      </c>
      <c r="AM629" s="68" cm="1">
        <f t="array" ref="AM629">SUMPRODUCT(('P2'!$M$8:$AV$8=AM$9)*('P2'!$B$11:$B$190=$B629)*('P2'!$M$11:$AV$190*1))</f>
        <v>0</v>
      </c>
      <c r="AN629" s="69" cm="1">
        <f t="array" ref="AN629">SUMPRODUCT(('P2'!$M$8:$AV$8=AN$9)*('P2'!$B$11:$B$190=$B629)*('P2'!$M$11:$AV$190*1))</f>
        <v>0</v>
      </c>
      <c r="AO629" s="67" cm="1">
        <f t="array" ref="AO629">SUMPRODUCT(('P2'!$M$8:$AV$8=AO$9)*('P2'!$B$11:$B$190=$B629)*('P2'!$M$11:$AV$190*1))</f>
        <v>0</v>
      </c>
      <c r="AP629" s="68" cm="1">
        <f t="array" ref="AP629">SUMPRODUCT(('P2'!$M$8:$AV$8=AP$9)*('P2'!$B$11:$B$190=$B629)*('P2'!$M$11:$AV$190*1))</f>
        <v>0</v>
      </c>
      <c r="AQ629" s="69" cm="1">
        <f t="array" ref="AQ629">SUMPRODUCT(('P2'!$M$8:$AV$8=AQ$9)*('P2'!$B$11:$B$190=$B629)*('P2'!$M$11:$AV$190*1))</f>
        <v>0</v>
      </c>
      <c r="AR629" s="67" cm="1">
        <f t="array" ref="AR629">SUMPRODUCT(('P2'!$M$8:$AV$8=AR$9)*('P2'!$B$11:$B$190=$B629)*('P2'!$M$11:$AV$190*1))</f>
        <v>0</v>
      </c>
      <c r="AS629" s="68" cm="1">
        <f t="array" ref="AS629">SUMPRODUCT(('P2'!$M$8:$AV$8=AS$9)*('P2'!$B$11:$B$190=$B629)*('P2'!$M$11:$AV$190*1))</f>
        <v>0</v>
      </c>
      <c r="AT629" s="69" cm="1">
        <f t="array" ref="AT629">SUMPRODUCT(('P2'!$M$8:$AV$8=AT$9)*('P2'!$B$11:$B$190=$B629)*('P2'!$M$11:$AV$190*1))</f>
        <v>0</v>
      </c>
      <c r="AU629" s="67" cm="1">
        <f t="array" ref="AU629">SUMPRODUCT(('P2'!$M$8:$AV$8=AU$9)*('P2'!$B$11:$B$190=$B629)*('P2'!$M$11:$AV$190*1))</f>
        <v>0</v>
      </c>
      <c r="AV629" s="68" cm="1">
        <f t="array" ref="AV629">SUMPRODUCT(('P2'!$M$8:$AV$8=AV$9)*('P2'!$B$11:$B$190=$B629)*('P2'!$M$11:$AV$190*1))</f>
        <v>0</v>
      </c>
      <c r="AW629" s="69" cm="1">
        <f t="array" ref="AW629">SUMPRODUCT(('P2'!$M$8:$AV$8=AW$9)*('P2'!$B$11:$B$190=$B629)*('P2'!$M$11:$AV$190*1))</f>
        <v>0</v>
      </c>
      <c r="AX629" s="67" cm="1">
        <f t="array" ref="AX629">SUMPRODUCT(('P2'!$M$8:$AV$8=AX$9)*('P2'!$B$11:$B$190=$B629)*('P2'!$M$11:$AV$190*1))</f>
        <v>0</v>
      </c>
      <c r="AY629" s="68" cm="1">
        <f t="array" ref="AY629">SUMPRODUCT(('P2'!$M$8:$AV$8=AY$9)*('P2'!$B$11:$B$190=$B629)*('P2'!$M$11:$AV$190*1))</f>
        <v>0</v>
      </c>
      <c r="AZ629" s="69" cm="1">
        <f t="array" ref="AZ629">SUMPRODUCT(('P2'!$M$8:$AV$8=AZ$9)*('P2'!$B$11:$B$190=$B629)*('P2'!$M$11:$AV$190*1))</f>
        <v>0</v>
      </c>
      <c r="BA629" s="26"/>
      <c r="BB629" s="398"/>
      <c r="BC629" s="399"/>
      <c r="BD629" s="26"/>
      <c r="BE629" s="381">
        <f t="shared" si="530"/>
        <v>0</v>
      </c>
      <c r="BF629" s="383">
        <f t="shared" si="531"/>
        <v>0</v>
      </c>
      <c r="BG629" s="26"/>
      <c r="BH629" s="381">
        <f t="shared" si="532"/>
        <v>0</v>
      </c>
      <c r="BI629" s="383">
        <f t="shared" si="533"/>
        <v>0</v>
      </c>
    </row>
    <row r="630" spans="2:61" ht="14.5" hidden="1" customHeight="1" outlineLevel="1" x14ac:dyDescent="0.35">
      <c r="B630" s="61" t="s">
        <v>701</v>
      </c>
      <c r="C630" s="62">
        <f>IFERROR(VLOOKUP($B630,'P2'!$B:$AQ,2,FALSE),0)</f>
        <v>0</v>
      </c>
      <c r="D630" s="376">
        <f>IFERROR(VLOOKUP($B630,'P2'!$B:$AQ,3,FALSE),0)</f>
        <v>0</v>
      </c>
      <c r="E630" s="377">
        <f>IFERROR(VLOOKUP($B630,'P2'!$B:$AQ,4,FALSE),0)</f>
        <v>0</v>
      </c>
      <c r="F630" s="376">
        <f>IFERROR(VLOOKUP($B630,'P2'!$B:$AQ,5,FALSE),0)</f>
        <v>0</v>
      </c>
      <c r="G630" s="377">
        <f>IFERROR(VLOOKUP($B630,'P2'!$B:$AQ,6,FALSE),0)</f>
        <v>0</v>
      </c>
      <c r="H630" s="378">
        <f>IFERROR(VLOOKUP($B630,'P2'!$B:$AQ,7,FALSE),0)</f>
        <v>0</v>
      </c>
      <c r="I630" s="394">
        <f>IFERROR(VLOOKUP($B630,'P2'!$B:$AQ,8,FALSE),0)</f>
        <v>0</v>
      </c>
      <c r="J630" s="395">
        <f>IFERROR(VLOOKUP($B630,'P2'!$B:$AQ,9,FALSE),0)</f>
        <v>0</v>
      </c>
      <c r="K630" s="396"/>
      <c r="L630" s="397"/>
      <c r="M630" s="68">
        <f t="shared" si="534"/>
        <v>0</v>
      </c>
      <c r="N630" s="393"/>
      <c r="O630" s="66">
        <f t="shared" si="535"/>
        <v>0</v>
      </c>
      <c r="P630" s="26"/>
      <c r="Q630" s="67" cm="1">
        <f t="array" ref="Q630">SUMPRODUCT(('P2'!$M$8:$AV$8=Q$9)*('P2'!$B$11:$B$190=$B630)*('P2'!$M$11:$AV$190*1))</f>
        <v>0</v>
      </c>
      <c r="R630" s="68" cm="1">
        <f t="array" ref="R630">SUMPRODUCT(('P2'!$M$8:$AV$8=R$9)*('P2'!$B$11:$B$190=$B630)*('P2'!$M$11:$AV$190*1))</f>
        <v>0</v>
      </c>
      <c r="S630" s="69" cm="1">
        <f t="array" ref="S630">SUMPRODUCT(('P2'!$M$8:$AV$8=S$9)*('P2'!$B$11:$B$190=$B630)*('P2'!$M$11:$AV$190*1))</f>
        <v>0</v>
      </c>
      <c r="T630" s="67" cm="1">
        <f t="array" ref="T630">SUMPRODUCT(('P2'!$M$8:$AV$8=T$9)*('P2'!$B$11:$B$190=$B630)*('P2'!$M$11:$AV$190*1))</f>
        <v>0</v>
      </c>
      <c r="U630" s="68" cm="1">
        <f t="array" ref="U630">SUMPRODUCT(('P2'!$M$8:$AV$8=U$9)*('P2'!$B$11:$B$190=$B630)*('P2'!$M$11:$AV$190*1))</f>
        <v>0</v>
      </c>
      <c r="V630" s="69" cm="1">
        <f t="array" ref="V630">SUMPRODUCT(('P2'!$M$8:$AV$8=V$9)*('P2'!$B$11:$B$190=$B630)*('P2'!$M$11:$AV$190*1))</f>
        <v>0</v>
      </c>
      <c r="W630" s="67" cm="1">
        <f t="array" ref="W630">SUMPRODUCT(('P2'!$M$8:$AV$8=W$9)*('P2'!$B$11:$B$190=$B630)*('P2'!$M$11:$AV$190*1))</f>
        <v>0</v>
      </c>
      <c r="X630" s="68" cm="1">
        <f t="array" ref="X630">SUMPRODUCT(('P2'!$M$8:$AV$8=X$9)*('P2'!$B$11:$B$190=$B630)*('P2'!$M$11:$AV$190*1))</f>
        <v>0</v>
      </c>
      <c r="Y630" s="69" cm="1">
        <f t="array" ref="Y630">SUMPRODUCT(('P2'!$M$8:$AV$8=Y$9)*('P2'!$B$11:$B$190=$B630)*('P2'!$M$11:$AV$190*1))</f>
        <v>0</v>
      </c>
      <c r="Z630" s="67" cm="1">
        <f t="array" ref="Z630">SUMPRODUCT(('P2'!$M$8:$AV$8=Z$9)*('P2'!$B$11:$B$190=$B630)*('P2'!$M$11:$AV$190*1))</f>
        <v>0</v>
      </c>
      <c r="AA630" s="68" cm="1">
        <f t="array" ref="AA630">SUMPRODUCT(('P2'!$M$8:$AV$8=AA$9)*('P2'!$B$11:$B$190=$B630)*('P2'!$M$11:$AV$190*1))</f>
        <v>0</v>
      </c>
      <c r="AB630" s="69" cm="1">
        <f t="array" ref="AB630">SUMPRODUCT(('P2'!$M$8:$AV$8=AB$9)*('P2'!$B$11:$B$190=$B630)*('P2'!$M$11:$AV$190*1))</f>
        <v>0</v>
      </c>
      <c r="AC630" s="67" cm="1">
        <f t="array" ref="AC630">SUMPRODUCT(('P2'!$M$8:$AV$8=AC$9)*('P2'!$B$11:$B$190=$B630)*('P2'!$M$11:$AV$190*1))</f>
        <v>0</v>
      </c>
      <c r="AD630" s="68" cm="1">
        <f t="array" ref="AD630">SUMPRODUCT(('P2'!$M$8:$AV$8=AD$9)*('P2'!$B$11:$B$190=$B630)*('P2'!$M$11:$AV$190*1))</f>
        <v>0</v>
      </c>
      <c r="AE630" s="69" cm="1">
        <f t="array" ref="AE630">SUMPRODUCT(('P2'!$M$8:$AV$8=AE$9)*('P2'!$B$11:$B$190=$B630)*('P2'!$M$11:$AV$190*1))</f>
        <v>0</v>
      </c>
      <c r="AF630" s="67" cm="1">
        <f t="array" ref="AF630">SUMPRODUCT(('P2'!$M$8:$AV$8=AF$9)*('P2'!$B$11:$B$190=$B630)*('P2'!$M$11:$AV$190*1))</f>
        <v>0</v>
      </c>
      <c r="AG630" s="68" cm="1">
        <f t="array" ref="AG630">SUMPRODUCT(('P2'!$M$8:$AV$8=AG$9)*('P2'!$B$11:$B$190=$B630)*('P2'!$M$11:$AV$190*1))</f>
        <v>0</v>
      </c>
      <c r="AH630" s="69" cm="1">
        <f t="array" ref="AH630">SUMPRODUCT(('P2'!$M$8:$AV$8=AH$9)*('P2'!$B$11:$B$190=$B630)*('P2'!$M$11:$AV$190*1))</f>
        <v>0</v>
      </c>
      <c r="AI630" s="67" cm="1">
        <f t="array" ref="AI630">SUMPRODUCT(('P2'!$M$8:$AV$8=AI$9)*('P2'!$B$11:$B$190=$B630)*('P2'!$M$11:$AV$190*1))</f>
        <v>0</v>
      </c>
      <c r="AJ630" s="68" cm="1">
        <f t="array" ref="AJ630">SUMPRODUCT(('P2'!$M$8:$AV$8=AJ$9)*('P2'!$B$11:$B$190=$B630)*('P2'!$M$11:$AV$190*1))</f>
        <v>0</v>
      </c>
      <c r="AK630" s="69" cm="1">
        <f t="array" ref="AK630">SUMPRODUCT(('P2'!$M$8:$AV$8=AK$9)*('P2'!$B$11:$B$190=$B630)*('P2'!$M$11:$AV$190*1))</f>
        <v>0</v>
      </c>
      <c r="AL630" s="67" cm="1">
        <f t="array" ref="AL630">SUMPRODUCT(('P2'!$M$8:$AV$8=AL$9)*('P2'!$B$11:$B$190=$B630)*('P2'!$M$11:$AV$190*1))</f>
        <v>0</v>
      </c>
      <c r="AM630" s="68" cm="1">
        <f t="array" ref="AM630">SUMPRODUCT(('P2'!$M$8:$AV$8=AM$9)*('P2'!$B$11:$B$190=$B630)*('P2'!$M$11:$AV$190*1))</f>
        <v>0</v>
      </c>
      <c r="AN630" s="69" cm="1">
        <f t="array" ref="AN630">SUMPRODUCT(('P2'!$M$8:$AV$8=AN$9)*('P2'!$B$11:$B$190=$B630)*('P2'!$M$11:$AV$190*1))</f>
        <v>0</v>
      </c>
      <c r="AO630" s="67" cm="1">
        <f t="array" ref="AO630">SUMPRODUCT(('P2'!$M$8:$AV$8=AO$9)*('P2'!$B$11:$B$190=$B630)*('P2'!$M$11:$AV$190*1))</f>
        <v>0</v>
      </c>
      <c r="AP630" s="68" cm="1">
        <f t="array" ref="AP630">SUMPRODUCT(('P2'!$M$8:$AV$8=AP$9)*('P2'!$B$11:$B$190=$B630)*('P2'!$M$11:$AV$190*1))</f>
        <v>0</v>
      </c>
      <c r="AQ630" s="69" cm="1">
        <f t="array" ref="AQ630">SUMPRODUCT(('P2'!$M$8:$AV$8=AQ$9)*('P2'!$B$11:$B$190=$B630)*('P2'!$M$11:$AV$190*1))</f>
        <v>0</v>
      </c>
      <c r="AR630" s="67" cm="1">
        <f t="array" ref="AR630">SUMPRODUCT(('P2'!$M$8:$AV$8=AR$9)*('P2'!$B$11:$B$190=$B630)*('P2'!$M$11:$AV$190*1))</f>
        <v>0</v>
      </c>
      <c r="AS630" s="68" cm="1">
        <f t="array" ref="AS630">SUMPRODUCT(('P2'!$M$8:$AV$8=AS$9)*('P2'!$B$11:$B$190=$B630)*('P2'!$M$11:$AV$190*1))</f>
        <v>0</v>
      </c>
      <c r="AT630" s="69" cm="1">
        <f t="array" ref="AT630">SUMPRODUCT(('P2'!$M$8:$AV$8=AT$9)*('P2'!$B$11:$B$190=$B630)*('P2'!$M$11:$AV$190*1))</f>
        <v>0</v>
      </c>
      <c r="AU630" s="67" cm="1">
        <f t="array" ref="AU630">SUMPRODUCT(('P2'!$M$8:$AV$8=AU$9)*('P2'!$B$11:$B$190=$B630)*('P2'!$M$11:$AV$190*1))</f>
        <v>0</v>
      </c>
      <c r="AV630" s="68" cm="1">
        <f t="array" ref="AV630">SUMPRODUCT(('P2'!$M$8:$AV$8=AV$9)*('P2'!$B$11:$B$190=$B630)*('P2'!$M$11:$AV$190*1))</f>
        <v>0</v>
      </c>
      <c r="AW630" s="69" cm="1">
        <f t="array" ref="AW630">SUMPRODUCT(('P2'!$M$8:$AV$8=AW$9)*('P2'!$B$11:$B$190=$B630)*('P2'!$M$11:$AV$190*1))</f>
        <v>0</v>
      </c>
      <c r="AX630" s="67" cm="1">
        <f t="array" ref="AX630">SUMPRODUCT(('P2'!$M$8:$AV$8=AX$9)*('P2'!$B$11:$B$190=$B630)*('P2'!$M$11:$AV$190*1))</f>
        <v>0</v>
      </c>
      <c r="AY630" s="68" cm="1">
        <f t="array" ref="AY630">SUMPRODUCT(('P2'!$M$8:$AV$8=AY$9)*('P2'!$B$11:$B$190=$B630)*('P2'!$M$11:$AV$190*1))</f>
        <v>0</v>
      </c>
      <c r="AZ630" s="69" cm="1">
        <f t="array" ref="AZ630">SUMPRODUCT(('P2'!$M$8:$AV$8=AZ$9)*('P2'!$B$11:$B$190=$B630)*('P2'!$M$11:$AV$190*1))</f>
        <v>0</v>
      </c>
      <c r="BA630" s="26"/>
      <c r="BB630" s="398"/>
      <c r="BC630" s="399"/>
      <c r="BD630" s="26"/>
      <c r="BE630" s="381">
        <f t="shared" si="530"/>
        <v>0</v>
      </c>
      <c r="BF630" s="383">
        <f t="shared" si="531"/>
        <v>0</v>
      </c>
      <c r="BG630" s="26"/>
      <c r="BH630" s="381">
        <f t="shared" si="532"/>
        <v>0</v>
      </c>
      <c r="BI630" s="383">
        <f t="shared" si="533"/>
        <v>0</v>
      </c>
    </row>
    <row r="631" spans="2:61" ht="14.5" hidden="1" customHeight="1" outlineLevel="1" x14ac:dyDescent="0.35">
      <c r="B631" s="61" t="s">
        <v>702</v>
      </c>
      <c r="C631" s="62">
        <f>IFERROR(VLOOKUP($B631,'P2'!$B:$AQ,2,FALSE),0)</f>
        <v>0</v>
      </c>
      <c r="D631" s="376">
        <f>IFERROR(VLOOKUP($B631,'P2'!$B:$AQ,3,FALSE),0)</f>
        <v>0</v>
      </c>
      <c r="E631" s="377">
        <f>IFERROR(VLOOKUP($B631,'P2'!$B:$AQ,4,FALSE),0)</f>
        <v>0</v>
      </c>
      <c r="F631" s="376">
        <f>IFERROR(VLOOKUP($B631,'P2'!$B:$AQ,5,FALSE),0)</f>
        <v>0</v>
      </c>
      <c r="G631" s="377">
        <f>IFERROR(VLOOKUP($B631,'P2'!$B:$AQ,6,FALSE),0)</f>
        <v>0</v>
      </c>
      <c r="H631" s="378">
        <f>IFERROR(VLOOKUP($B631,'P2'!$B:$AQ,7,FALSE),0)</f>
        <v>0</v>
      </c>
      <c r="I631" s="394">
        <f>IFERROR(VLOOKUP($B631,'P2'!$B:$AQ,8,FALSE),0)</f>
        <v>0</v>
      </c>
      <c r="J631" s="395">
        <f>IFERROR(VLOOKUP($B631,'P2'!$B:$AQ,9,FALSE),0)</f>
        <v>0</v>
      </c>
      <c r="K631" s="396"/>
      <c r="L631" s="397"/>
      <c r="M631" s="68">
        <f t="shared" si="534"/>
        <v>0</v>
      </c>
      <c r="N631" s="393"/>
      <c r="O631" s="66">
        <f t="shared" si="535"/>
        <v>0</v>
      </c>
      <c r="P631" s="26"/>
      <c r="Q631" s="67" cm="1">
        <f t="array" ref="Q631">SUMPRODUCT(('P2'!$M$8:$AV$8=Q$9)*('P2'!$B$11:$B$190=$B631)*('P2'!$M$11:$AV$190*1))</f>
        <v>0</v>
      </c>
      <c r="R631" s="68" cm="1">
        <f t="array" ref="R631">SUMPRODUCT(('P2'!$M$8:$AV$8=R$9)*('P2'!$B$11:$B$190=$B631)*('P2'!$M$11:$AV$190*1))</f>
        <v>0</v>
      </c>
      <c r="S631" s="69" cm="1">
        <f t="array" ref="S631">SUMPRODUCT(('P2'!$M$8:$AV$8=S$9)*('P2'!$B$11:$B$190=$B631)*('P2'!$M$11:$AV$190*1))</f>
        <v>0</v>
      </c>
      <c r="T631" s="67" cm="1">
        <f t="array" ref="T631">SUMPRODUCT(('P2'!$M$8:$AV$8=T$9)*('P2'!$B$11:$B$190=$B631)*('P2'!$M$11:$AV$190*1))</f>
        <v>0</v>
      </c>
      <c r="U631" s="68" cm="1">
        <f t="array" ref="U631">SUMPRODUCT(('P2'!$M$8:$AV$8=U$9)*('P2'!$B$11:$B$190=$B631)*('P2'!$M$11:$AV$190*1))</f>
        <v>0</v>
      </c>
      <c r="V631" s="69" cm="1">
        <f t="array" ref="V631">SUMPRODUCT(('P2'!$M$8:$AV$8=V$9)*('P2'!$B$11:$B$190=$B631)*('P2'!$M$11:$AV$190*1))</f>
        <v>0</v>
      </c>
      <c r="W631" s="67" cm="1">
        <f t="array" ref="W631">SUMPRODUCT(('P2'!$M$8:$AV$8=W$9)*('P2'!$B$11:$B$190=$B631)*('P2'!$M$11:$AV$190*1))</f>
        <v>0</v>
      </c>
      <c r="X631" s="68" cm="1">
        <f t="array" ref="X631">SUMPRODUCT(('P2'!$M$8:$AV$8=X$9)*('P2'!$B$11:$B$190=$B631)*('P2'!$M$11:$AV$190*1))</f>
        <v>0</v>
      </c>
      <c r="Y631" s="69" cm="1">
        <f t="array" ref="Y631">SUMPRODUCT(('P2'!$M$8:$AV$8=Y$9)*('P2'!$B$11:$B$190=$B631)*('P2'!$M$11:$AV$190*1))</f>
        <v>0</v>
      </c>
      <c r="Z631" s="67" cm="1">
        <f t="array" ref="Z631">SUMPRODUCT(('P2'!$M$8:$AV$8=Z$9)*('P2'!$B$11:$B$190=$B631)*('P2'!$M$11:$AV$190*1))</f>
        <v>0</v>
      </c>
      <c r="AA631" s="68" cm="1">
        <f t="array" ref="AA631">SUMPRODUCT(('P2'!$M$8:$AV$8=AA$9)*('P2'!$B$11:$B$190=$B631)*('P2'!$M$11:$AV$190*1))</f>
        <v>0</v>
      </c>
      <c r="AB631" s="69" cm="1">
        <f t="array" ref="AB631">SUMPRODUCT(('P2'!$M$8:$AV$8=AB$9)*('P2'!$B$11:$B$190=$B631)*('P2'!$M$11:$AV$190*1))</f>
        <v>0</v>
      </c>
      <c r="AC631" s="67" cm="1">
        <f t="array" ref="AC631">SUMPRODUCT(('P2'!$M$8:$AV$8=AC$9)*('P2'!$B$11:$B$190=$B631)*('P2'!$M$11:$AV$190*1))</f>
        <v>0</v>
      </c>
      <c r="AD631" s="68" cm="1">
        <f t="array" ref="AD631">SUMPRODUCT(('P2'!$M$8:$AV$8=AD$9)*('P2'!$B$11:$B$190=$B631)*('P2'!$M$11:$AV$190*1))</f>
        <v>0</v>
      </c>
      <c r="AE631" s="69" cm="1">
        <f t="array" ref="AE631">SUMPRODUCT(('P2'!$M$8:$AV$8=AE$9)*('P2'!$B$11:$B$190=$B631)*('P2'!$M$11:$AV$190*1))</f>
        <v>0</v>
      </c>
      <c r="AF631" s="67" cm="1">
        <f t="array" ref="AF631">SUMPRODUCT(('P2'!$M$8:$AV$8=AF$9)*('P2'!$B$11:$B$190=$B631)*('P2'!$M$11:$AV$190*1))</f>
        <v>0</v>
      </c>
      <c r="AG631" s="68" cm="1">
        <f t="array" ref="AG631">SUMPRODUCT(('P2'!$M$8:$AV$8=AG$9)*('P2'!$B$11:$B$190=$B631)*('P2'!$M$11:$AV$190*1))</f>
        <v>0</v>
      </c>
      <c r="AH631" s="69" cm="1">
        <f t="array" ref="AH631">SUMPRODUCT(('P2'!$M$8:$AV$8=AH$9)*('P2'!$B$11:$B$190=$B631)*('P2'!$M$11:$AV$190*1))</f>
        <v>0</v>
      </c>
      <c r="AI631" s="67" cm="1">
        <f t="array" ref="AI631">SUMPRODUCT(('P2'!$M$8:$AV$8=AI$9)*('P2'!$B$11:$B$190=$B631)*('P2'!$M$11:$AV$190*1))</f>
        <v>0</v>
      </c>
      <c r="AJ631" s="68" cm="1">
        <f t="array" ref="AJ631">SUMPRODUCT(('P2'!$M$8:$AV$8=AJ$9)*('P2'!$B$11:$B$190=$B631)*('P2'!$M$11:$AV$190*1))</f>
        <v>0</v>
      </c>
      <c r="AK631" s="69" cm="1">
        <f t="array" ref="AK631">SUMPRODUCT(('P2'!$M$8:$AV$8=AK$9)*('P2'!$B$11:$B$190=$B631)*('P2'!$M$11:$AV$190*1))</f>
        <v>0</v>
      </c>
      <c r="AL631" s="67" cm="1">
        <f t="array" ref="AL631">SUMPRODUCT(('P2'!$M$8:$AV$8=AL$9)*('P2'!$B$11:$B$190=$B631)*('P2'!$M$11:$AV$190*1))</f>
        <v>0</v>
      </c>
      <c r="AM631" s="68" cm="1">
        <f t="array" ref="AM631">SUMPRODUCT(('P2'!$M$8:$AV$8=AM$9)*('P2'!$B$11:$B$190=$B631)*('P2'!$M$11:$AV$190*1))</f>
        <v>0</v>
      </c>
      <c r="AN631" s="69" cm="1">
        <f t="array" ref="AN631">SUMPRODUCT(('P2'!$M$8:$AV$8=AN$9)*('P2'!$B$11:$B$190=$B631)*('P2'!$M$11:$AV$190*1))</f>
        <v>0</v>
      </c>
      <c r="AO631" s="67" cm="1">
        <f t="array" ref="AO631">SUMPRODUCT(('P2'!$M$8:$AV$8=AO$9)*('P2'!$B$11:$B$190=$B631)*('P2'!$M$11:$AV$190*1))</f>
        <v>0</v>
      </c>
      <c r="AP631" s="68" cm="1">
        <f t="array" ref="AP631">SUMPRODUCT(('P2'!$M$8:$AV$8=AP$9)*('P2'!$B$11:$B$190=$B631)*('P2'!$M$11:$AV$190*1))</f>
        <v>0</v>
      </c>
      <c r="AQ631" s="69" cm="1">
        <f t="array" ref="AQ631">SUMPRODUCT(('P2'!$M$8:$AV$8=AQ$9)*('P2'!$B$11:$B$190=$B631)*('P2'!$M$11:$AV$190*1))</f>
        <v>0</v>
      </c>
      <c r="AR631" s="67" cm="1">
        <f t="array" ref="AR631">SUMPRODUCT(('P2'!$M$8:$AV$8=AR$9)*('P2'!$B$11:$B$190=$B631)*('P2'!$M$11:$AV$190*1))</f>
        <v>0</v>
      </c>
      <c r="AS631" s="68" cm="1">
        <f t="array" ref="AS631">SUMPRODUCT(('P2'!$M$8:$AV$8=AS$9)*('P2'!$B$11:$B$190=$B631)*('P2'!$M$11:$AV$190*1))</f>
        <v>0</v>
      </c>
      <c r="AT631" s="69" cm="1">
        <f t="array" ref="AT631">SUMPRODUCT(('P2'!$M$8:$AV$8=AT$9)*('P2'!$B$11:$B$190=$B631)*('P2'!$M$11:$AV$190*1))</f>
        <v>0</v>
      </c>
      <c r="AU631" s="67" cm="1">
        <f t="array" ref="AU631">SUMPRODUCT(('P2'!$M$8:$AV$8=AU$9)*('P2'!$B$11:$B$190=$B631)*('P2'!$M$11:$AV$190*1))</f>
        <v>0</v>
      </c>
      <c r="AV631" s="68" cm="1">
        <f t="array" ref="AV631">SUMPRODUCT(('P2'!$M$8:$AV$8=AV$9)*('P2'!$B$11:$B$190=$B631)*('P2'!$M$11:$AV$190*1))</f>
        <v>0</v>
      </c>
      <c r="AW631" s="69" cm="1">
        <f t="array" ref="AW631">SUMPRODUCT(('P2'!$M$8:$AV$8=AW$9)*('P2'!$B$11:$B$190=$B631)*('P2'!$M$11:$AV$190*1))</f>
        <v>0</v>
      </c>
      <c r="AX631" s="67" cm="1">
        <f t="array" ref="AX631">SUMPRODUCT(('P2'!$M$8:$AV$8=AX$9)*('P2'!$B$11:$B$190=$B631)*('P2'!$M$11:$AV$190*1))</f>
        <v>0</v>
      </c>
      <c r="AY631" s="68" cm="1">
        <f t="array" ref="AY631">SUMPRODUCT(('P2'!$M$8:$AV$8=AY$9)*('P2'!$B$11:$B$190=$B631)*('P2'!$M$11:$AV$190*1))</f>
        <v>0</v>
      </c>
      <c r="AZ631" s="69" cm="1">
        <f t="array" ref="AZ631">SUMPRODUCT(('P2'!$M$8:$AV$8=AZ$9)*('P2'!$B$11:$B$190=$B631)*('P2'!$M$11:$AV$190*1))</f>
        <v>0</v>
      </c>
      <c r="BA631" s="26"/>
      <c r="BB631" s="398"/>
      <c r="BC631" s="399"/>
      <c r="BD631" s="26"/>
      <c r="BE631" s="381">
        <f t="shared" si="530"/>
        <v>0</v>
      </c>
      <c r="BF631" s="383">
        <f t="shared" si="531"/>
        <v>0</v>
      </c>
      <c r="BG631" s="26"/>
      <c r="BH631" s="381">
        <f t="shared" si="532"/>
        <v>0</v>
      </c>
      <c r="BI631" s="383">
        <f t="shared" si="533"/>
        <v>0</v>
      </c>
    </row>
    <row r="632" spans="2:61" ht="14.5" collapsed="1" x14ac:dyDescent="0.35">
      <c r="B632" s="26"/>
      <c r="C632" s="363" t="str">
        <f>B5</f>
        <v>P3</v>
      </c>
      <c r="D632" s="364"/>
      <c r="E632" s="365"/>
      <c r="F632" s="366"/>
      <c r="G632" s="365"/>
      <c r="H632" s="367"/>
      <c r="I632" s="386"/>
      <c r="J632" s="369"/>
      <c r="K632" s="370"/>
      <c r="L632" s="371"/>
      <c r="M632" s="371"/>
      <c r="N632" s="371"/>
      <c r="O632" s="372"/>
      <c r="P632" s="50"/>
      <c r="Q632" s="387"/>
      <c r="R632" s="149"/>
      <c r="S632" s="419"/>
      <c r="T632" s="387"/>
      <c r="U632" s="149"/>
      <c r="V632" s="419"/>
      <c r="W632" s="387"/>
      <c r="X632" s="149"/>
      <c r="Y632" s="419"/>
      <c r="Z632" s="387"/>
      <c r="AA632" s="149"/>
      <c r="AB632" s="419"/>
      <c r="AC632" s="387"/>
      <c r="AD632" s="149"/>
      <c r="AE632" s="419"/>
      <c r="AF632" s="387"/>
      <c r="AG632" s="149"/>
      <c r="AH632" s="419"/>
      <c r="AI632" s="387"/>
      <c r="AJ632" s="149"/>
      <c r="AK632" s="419"/>
      <c r="AL632" s="387"/>
      <c r="AM632" s="149"/>
      <c r="AN632" s="419"/>
      <c r="AO632" s="387"/>
      <c r="AP632" s="149"/>
      <c r="AQ632" s="419"/>
      <c r="AR632" s="387"/>
      <c r="AS632" s="149"/>
      <c r="AT632" s="419"/>
      <c r="AU632" s="387"/>
      <c r="AV632" s="149"/>
      <c r="AW632" s="419"/>
      <c r="AX632" s="387"/>
      <c r="AY632" s="149"/>
      <c r="AZ632" s="419"/>
      <c r="BA632" s="26"/>
      <c r="BB632" s="375"/>
      <c r="BC632" s="400"/>
      <c r="BD632" s="26"/>
      <c r="BE632" s="375"/>
      <c r="BF632" s="374"/>
      <c r="BG632" s="26"/>
      <c r="BH632" s="375"/>
      <c r="BI632" s="374"/>
    </row>
    <row r="633" spans="2:61" ht="14.5" x14ac:dyDescent="0.35">
      <c r="B633" s="61" t="s">
        <v>295</v>
      </c>
      <c r="C633" s="62">
        <f>IFERROR(VLOOKUP($B633,'P3'!$B:$AQ,2,FALSE),0)</f>
        <v>0</v>
      </c>
      <c r="D633" s="376">
        <f>IFERROR(VLOOKUP($B633,'P3'!$B:$AQ,3,FALSE),0)</f>
        <v>0</v>
      </c>
      <c r="E633" s="377">
        <f>IFERROR(VLOOKUP($B633,'P3'!$B:$AQ,4,FALSE),0)</f>
        <v>0</v>
      </c>
      <c r="F633" s="376">
        <f>IFERROR(VLOOKUP($B633,'P3'!$B:$AQ,5,FALSE),0)</f>
        <v>0</v>
      </c>
      <c r="G633" s="377">
        <f>IFERROR(VLOOKUP($B633,'P3'!$B:$AQ,6,FALSE),0)</f>
        <v>0</v>
      </c>
      <c r="H633" s="378">
        <f>IFERROR(VLOOKUP($B633,'P3'!$B:$AQ,7,FALSE),0)</f>
        <v>0</v>
      </c>
      <c r="I633" s="379">
        <f>IFERROR(VLOOKUP($B633,'P3'!$B:$AQ,8,FALSE),0)</f>
        <v>0</v>
      </c>
      <c r="J633" s="65">
        <f>IFERROR(VLOOKUP($B633,'P3'!$B:$AQ,9,FALSE),0)</f>
        <v>0</v>
      </c>
      <c r="K633" s="392"/>
      <c r="L633" s="393"/>
      <c r="M633" s="393"/>
      <c r="N633" s="68">
        <f t="shared" ref="N633" si="536">D633*F633*H633*J633</f>
        <v>0</v>
      </c>
      <c r="O633" s="66">
        <f>SUM(K633:N633)</f>
        <v>0</v>
      </c>
      <c r="P633" s="26"/>
      <c r="Q633" s="67" cm="1">
        <f t="array" ref="Q633">SUMPRODUCT(('P3'!$M$8:$AV$8=Q$9)*('P3'!$B$11:$B$190=$B633)*('P3'!$M$11:$AV$190*1))</f>
        <v>0</v>
      </c>
      <c r="R633" s="68" cm="1">
        <f t="array" ref="R633">SUMPRODUCT(('P3'!$M$8:$AV$8=R$9)*('P3'!$B$11:$B$190=$B633)*('P3'!$M$11:$AV$190*1))</f>
        <v>0</v>
      </c>
      <c r="S633" s="69" cm="1">
        <f t="array" ref="S633">SUMPRODUCT(('P3'!$M$8:$AV$8=S$9)*('P3'!$B$11:$B$190=$B633)*('P3'!$M$11:$AV$190*1))</f>
        <v>0</v>
      </c>
      <c r="T633" s="67" cm="1">
        <f t="array" ref="T633">SUMPRODUCT(('P3'!$M$8:$AV$8=T$9)*('P3'!$B$11:$B$190=$B633)*('P3'!$M$11:$AV$190*1))</f>
        <v>0</v>
      </c>
      <c r="U633" s="68" cm="1">
        <f t="array" ref="U633">SUMPRODUCT(('P3'!$M$8:$AV$8=U$9)*('P3'!$B$11:$B$190=$B633)*('P3'!$M$11:$AV$190*1))</f>
        <v>0</v>
      </c>
      <c r="V633" s="69" cm="1">
        <f t="array" ref="V633">SUMPRODUCT(('P3'!$M$8:$AV$8=V$9)*('P3'!$B$11:$B$190=$B633)*('P3'!$M$11:$AV$190*1))</f>
        <v>0</v>
      </c>
      <c r="W633" s="67" cm="1">
        <f t="array" ref="W633">SUMPRODUCT(('P3'!$M$8:$AV$8=W$9)*('P3'!$B$11:$B$190=$B633)*('P3'!$M$11:$AV$190*1))</f>
        <v>0</v>
      </c>
      <c r="X633" s="68" cm="1">
        <f t="array" ref="X633">SUMPRODUCT(('P3'!$M$8:$AV$8=X$9)*('P3'!$B$11:$B$190=$B633)*('P3'!$M$11:$AV$190*1))</f>
        <v>0</v>
      </c>
      <c r="Y633" s="69" cm="1">
        <f t="array" ref="Y633">SUMPRODUCT(('P3'!$M$8:$AV$8=Y$9)*('P3'!$B$11:$B$190=$B633)*('P3'!$M$11:$AV$190*1))</f>
        <v>0</v>
      </c>
      <c r="Z633" s="67" cm="1">
        <f t="array" ref="Z633">SUMPRODUCT(('P3'!$M$8:$AV$8=Z$9)*('P3'!$B$11:$B$190=$B633)*('P3'!$M$11:$AV$190*1))</f>
        <v>0</v>
      </c>
      <c r="AA633" s="68" cm="1">
        <f t="array" ref="AA633">SUMPRODUCT(('P3'!$M$8:$AV$8=AA$9)*('P3'!$B$11:$B$190=$B633)*('P3'!$M$11:$AV$190*1))</f>
        <v>0</v>
      </c>
      <c r="AB633" s="69" cm="1">
        <f t="array" ref="AB633">SUMPRODUCT(('P3'!$M$8:$AV$8=AB$9)*('P3'!$B$11:$B$190=$B633)*('P3'!$M$11:$AV$190*1))</f>
        <v>0</v>
      </c>
      <c r="AC633" s="67" cm="1">
        <f t="array" ref="AC633">SUMPRODUCT(('P3'!$M$8:$AV$8=AC$9)*('P3'!$B$11:$B$190=$B633)*('P3'!$M$11:$AV$190*1))</f>
        <v>0</v>
      </c>
      <c r="AD633" s="68" cm="1">
        <f t="array" ref="AD633">SUMPRODUCT(('P3'!$M$8:$AV$8=AD$9)*('P3'!$B$11:$B$190=$B633)*('P3'!$M$11:$AV$190*1))</f>
        <v>0</v>
      </c>
      <c r="AE633" s="69" cm="1">
        <f t="array" ref="AE633">SUMPRODUCT(('P3'!$M$8:$AV$8=AE$9)*('P3'!$B$11:$B$190=$B633)*('P3'!$M$11:$AV$190*1))</f>
        <v>0</v>
      </c>
      <c r="AF633" s="67" cm="1">
        <f t="array" ref="AF633">SUMPRODUCT(('P3'!$M$8:$AV$8=AF$9)*('P3'!$B$11:$B$190=$B633)*('P3'!$M$11:$AV$190*1))</f>
        <v>0</v>
      </c>
      <c r="AG633" s="68" cm="1">
        <f t="array" ref="AG633">SUMPRODUCT(('P3'!$M$8:$AV$8=AG$9)*('P3'!$B$11:$B$190=$B633)*('P3'!$M$11:$AV$190*1))</f>
        <v>0</v>
      </c>
      <c r="AH633" s="69" cm="1">
        <f t="array" ref="AH633">SUMPRODUCT(('P3'!$M$8:$AV$8=AH$9)*('P3'!$B$11:$B$190=$B633)*('P3'!$M$11:$AV$190*1))</f>
        <v>0</v>
      </c>
      <c r="AI633" s="67" cm="1">
        <f t="array" ref="AI633">SUMPRODUCT(('P3'!$M$8:$AV$8=AI$9)*('P3'!$B$11:$B$190=$B633)*('P3'!$M$11:$AV$190*1))</f>
        <v>0</v>
      </c>
      <c r="AJ633" s="68" cm="1">
        <f t="array" ref="AJ633">SUMPRODUCT(('P3'!$M$8:$AV$8=AJ$9)*('P3'!$B$11:$B$190=$B633)*('P3'!$M$11:$AV$190*1))</f>
        <v>0</v>
      </c>
      <c r="AK633" s="69" cm="1">
        <f t="array" ref="AK633">SUMPRODUCT(('P3'!$M$8:$AV$8=AK$9)*('P3'!$B$11:$B$190=$B633)*('P3'!$M$11:$AV$190*1))</f>
        <v>0</v>
      </c>
      <c r="AL633" s="67" cm="1">
        <f t="array" ref="AL633">SUMPRODUCT(('P3'!$M$8:$AV$8=AL$9)*('P3'!$B$11:$B$190=$B633)*('P3'!$M$11:$AV$190*1))</f>
        <v>0</v>
      </c>
      <c r="AM633" s="68" cm="1">
        <f t="array" ref="AM633">SUMPRODUCT(('P3'!$M$8:$AV$8=AM$9)*('P3'!$B$11:$B$190=$B633)*('P3'!$M$11:$AV$190*1))</f>
        <v>0</v>
      </c>
      <c r="AN633" s="69" cm="1">
        <f t="array" ref="AN633">SUMPRODUCT(('P3'!$M$8:$AV$8=AN$9)*('P3'!$B$11:$B$190=$B633)*('P3'!$M$11:$AV$190*1))</f>
        <v>0</v>
      </c>
      <c r="AO633" s="67" cm="1">
        <f t="array" ref="AO633">SUMPRODUCT(('P3'!$M$8:$AV$8=AO$9)*('P3'!$B$11:$B$190=$B633)*('P3'!$M$11:$AV$190*1))</f>
        <v>0</v>
      </c>
      <c r="AP633" s="68" cm="1">
        <f t="array" ref="AP633">SUMPRODUCT(('P3'!$M$8:$AV$8=AP$9)*('P3'!$B$11:$B$190=$B633)*('P3'!$M$11:$AV$190*1))</f>
        <v>0</v>
      </c>
      <c r="AQ633" s="69" cm="1">
        <f t="array" ref="AQ633">SUMPRODUCT(('P3'!$M$8:$AV$8=AQ$9)*('P3'!$B$11:$B$190=$B633)*('P3'!$M$11:$AV$190*1))</f>
        <v>0</v>
      </c>
      <c r="AR633" s="67" cm="1">
        <f t="array" ref="AR633">SUMPRODUCT(('P3'!$M$8:$AV$8=AR$9)*('P3'!$B$11:$B$190=$B633)*('P3'!$M$11:$AV$190*1))</f>
        <v>0</v>
      </c>
      <c r="AS633" s="68" cm="1">
        <f t="array" ref="AS633">SUMPRODUCT(('P3'!$M$8:$AV$8=AS$9)*('P3'!$B$11:$B$190=$B633)*('P3'!$M$11:$AV$190*1))</f>
        <v>0</v>
      </c>
      <c r="AT633" s="69" cm="1">
        <f t="array" ref="AT633">SUMPRODUCT(('P3'!$M$8:$AV$8=AT$9)*('P3'!$B$11:$B$190=$B633)*('P3'!$M$11:$AV$190*1))</f>
        <v>0</v>
      </c>
      <c r="AU633" s="67" cm="1">
        <f t="array" ref="AU633">SUMPRODUCT(('P3'!$M$8:$AV$8=AU$9)*('P3'!$B$11:$B$190=$B633)*('P3'!$M$11:$AV$190*1))</f>
        <v>0</v>
      </c>
      <c r="AV633" s="68" cm="1">
        <f t="array" ref="AV633">SUMPRODUCT(('P3'!$M$8:$AV$8=AV$9)*('P3'!$B$11:$B$190=$B633)*('P3'!$M$11:$AV$190*1))</f>
        <v>0</v>
      </c>
      <c r="AW633" s="69" cm="1">
        <f t="array" ref="AW633">SUMPRODUCT(('P3'!$M$8:$AV$8=AW$9)*('P3'!$B$11:$B$190=$B633)*('P3'!$M$11:$AV$190*1))</f>
        <v>0</v>
      </c>
      <c r="AX633" s="67" cm="1">
        <f t="array" ref="AX633">SUMPRODUCT(('P3'!$M$8:$AV$8=AX$9)*('P3'!$B$11:$B$190=$B633)*('P3'!$M$11:$AV$190*1))</f>
        <v>0</v>
      </c>
      <c r="AY633" s="68" cm="1">
        <f t="array" ref="AY633">SUMPRODUCT(('P3'!$M$8:$AV$8=AY$9)*('P3'!$B$11:$B$190=$B633)*('P3'!$M$11:$AV$190*1))</f>
        <v>0</v>
      </c>
      <c r="AZ633" s="69" cm="1">
        <f t="array" ref="AZ633">SUMPRODUCT(('P3'!$M$8:$AV$8=AZ$9)*('P3'!$B$11:$B$190=$B633)*('P3'!$M$11:$AV$190*1))</f>
        <v>0</v>
      </c>
      <c r="BA633" s="26"/>
      <c r="BB633" s="381"/>
      <c r="BC633" s="382"/>
      <c r="BD633" s="26"/>
      <c r="BE633" s="381">
        <f t="shared" ref="BE633:BE642" si="537">SUM(Q633:AZ633)</f>
        <v>0</v>
      </c>
      <c r="BF633" s="383">
        <f t="shared" ref="BF633:BF642" si="538">IFERROR(BE633/O633,0)</f>
        <v>0</v>
      </c>
      <c r="BG633" s="26"/>
      <c r="BH633" s="381">
        <f t="shared" ref="BH633:BH642" si="539">BB633+BE633</f>
        <v>0</v>
      </c>
      <c r="BI633" s="383">
        <f t="shared" ref="BI633:BI642" si="540">IFERROR(BH633/O633,0)</f>
        <v>0</v>
      </c>
    </row>
    <row r="634" spans="2:61" ht="15" thickBot="1" x14ac:dyDescent="0.4">
      <c r="B634" s="61" t="s">
        <v>296</v>
      </c>
      <c r="C634" s="62">
        <f>IFERROR(VLOOKUP($B634,'P3'!$B:$AQ,2,FALSE),0)</f>
        <v>0</v>
      </c>
      <c r="D634" s="376">
        <f>IFERROR(VLOOKUP($B634,'P3'!$B:$AQ,3,FALSE),0)</f>
        <v>0</v>
      </c>
      <c r="E634" s="377">
        <f>IFERROR(VLOOKUP($B634,'P3'!$B:$AQ,4,FALSE),0)</f>
        <v>0</v>
      </c>
      <c r="F634" s="376">
        <f>IFERROR(VLOOKUP($B634,'P3'!$B:$AQ,5,FALSE),0)</f>
        <v>0</v>
      </c>
      <c r="G634" s="377">
        <f>IFERROR(VLOOKUP($B634,'P3'!$B:$AQ,6,FALSE),0)</f>
        <v>0</v>
      </c>
      <c r="H634" s="378">
        <f>IFERROR(VLOOKUP($B634,'P3'!$B:$AQ,7,FALSE),0)</f>
        <v>0</v>
      </c>
      <c r="I634" s="379">
        <f>IFERROR(VLOOKUP($B634,'P3'!$B:$AQ,8,FALSE),0)</f>
        <v>0</v>
      </c>
      <c r="J634" s="65">
        <f>IFERROR(VLOOKUP($B634,'P3'!$B:$AQ,9,FALSE),0)</f>
        <v>0</v>
      </c>
      <c r="K634" s="392"/>
      <c r="L634" s="393"/>
      <c r="M634" s="393"/>
      <c r="N634" s="68">
        <f t="shared" ref="N634:N642" si="541">D634*F634*H634*J634</f>
        <v>0</v>
      </c>
      <c r="O634" s="66">
        <f t="shared" ref="O634:O642" si="542">SUM(K634:N634)</f>
        <v>0</v>
      </c>
      <c r="P634" s="26"/>
      <c r="Q634" s="67" cm="1">
        <f t="array" ref="Q634">SUMPRODUCT(('P3'!$M$8:$AV$8=Q$9)*('P3'!$B$11:$B$190=$B634)*('P3'!$M$11:$AV$190*1))</f>
        <v>0</v>
      </c>
      <c r="R634" s="68" cm="1">
        <f t="array" ref="R634">SUMPRODUCT(('P3'!$M$8:$AV$8=R$9)*('P3'!$B$11:$B$190=$B634)*('P3'!$M$11:$AV$190*1))</f>
        <v>0</v>
      </c>
      <c r="S634" s="69" cm="1">
        <f t="array" ref="S634">SUMPRODUCT(('P3'!$M$8:$AV$8=S$9)*('P3'!$B$11:$B$190=$B634)*('P3'!$M$11:$AV$190*1))</f>
        <v>0</v>
      </c>
      <c r="T634" s="67" cm="1">
        <f t="array" ref="T634">SUMPRODUCT(('P3'!$M$8:$AV$8=T$9)*('P3'!$B$11:$B$190=$B634)*('P3'!$M$11:$AV$190*1))</f>
        <v>0</v>
      </c>
      <c r="U634" s="68" cm="1">
        <f t="array" ref="U634">SUMPRODUCT(('P3'!$M$8:$AV$8=U$9)*('P3'!$B$11:$B$190=$B634)*('P3'!$M$11:$AV$190*1))</f>
        <v>0</v>
      </c>
      <c r="V634" s="69" cm="1">
        <f t="array" ref="V634">SUMPRODUCT(('P3'!$M$8:$AV$8=V$9)*('P3'!$B$11:$B$190=$B634)*('P3'!$M$11:$AV$190*1))</f>
        <v>0</v>
      </c>
      <c r="W634" s="67" cm="1">
        <f t="array" ref="W634">SUMPRODUCT(('P3'!$M$8:$AV$8=W$9)*('P3'!$B$11:$B$190=$B634)*('P3'!$M$11:$AV$190*1))</f>
        <v>0</v>
      </c>
      <c r="X634" s="68" cm="1">
        <f t="array" ref="X634">SUMPRODUCT(('P3'!$M$8:$AV$8=X$9)*('P3'!$B$11:$B$190=$B634)*('P3'!$M$11:$AV$190*1))</f>
        <v>0</v>
      </c>
      <c r="Y634" s="69" cm="1">
        <f t="array" ref="Y634">SUMPRODUCT(('P3'!$M$8:$AV$8=Y$9)*('P3'!$B$11:$B$190=$B634)*('P3'!$M$11:$AV$190*1))</f>
        <v>0</v>
      </c>
      <c r="Z634" s="67" cm="1">
        <f t="array" ref="Z634">SUMPRODUCT(('P3'!$M$8:$AV$8=Z$9)*('P3'!$B$11:$B$190=$B634)*('P3'!$M$11:$AV$190*1))</f>
        <v>0</v>
      </c>
      <c r="AA634" s="68" cm="1">
        <f t="array" ref="AA634">SUMPRODUCT(('P3'!$M$8:$AV$8=AA$9)*('P3'!$B$11:$B$190=$B634)*('P3'!$M$11:$AV$190*1))</f>
        <v>0</v>
      </c>
      <c r="AB634" s="69" cm="1">
        <f t="array" ref="AB634">SUMPRODUCT(('P3'!$M$8:$AV$8=AB$9)*('P3'!$B$11:$B$190=$B634)*('P3'!$M$11:$AV$190*1))</f>
        <v>0</v>
      </c>
      <c r="AC634" s="67" cm="1">
        <f t="array" ref="AC634">SUMPRODUCT(('P3'!$M$8:$AV$8=AC$9)*('P3'!$B$11:$B$190=$B634)*('P3'!$M$11:$AV$190*1))</f>
        <v>0</v>
      </c>
      <c r="AD634" s="68" cm="1">
        <f t="array" ref="AD634">SUMPRODUCT(('P3'!$M$8:$AV$8=AD$9)*('P3'!$B$11:$B$190=$B634)*('P3'!$M$11:$AV$190*1))</f>
        <v>0</v>
      </c>
      <c r="AE634" s="69" cm="1">
        <f t="array" ref="AE634">SUMPRODUCT(('P3'!$M$8:$AV$8=AE$9)*('P3'!$B$11:$B$190=$B634)*('P3'!$M$11:$AV$190*1))</f>
        <v>0</v>
      </c>
      <c r="AF634" s="67" cm="1">
        <f t="array" ref="AF634">SUMPRODUCT(('P3'!$M$8:$AV$8=AF$9)*('P3'!$B$11:$B$190=$B634)*('P3'!$M$11:$AV$190*1))</f>
        <v>0</v>
      </c>
      <c r="AG634" s="68" cm="1">
        <f t="array" ref="AG634">SUMPRODUCT(('P3'!$M$8:$AV$8=AG$9)*('P3'!$B$11:$B$190=$B634)*('P3'!$M$11:$AV$190*1))</f>
        <v>0</v>
      </c>
      <c r="AH634" s="69" cm="1">
        <f t="array" ref="AH634">SUMPRODUCT(('P3'!$M$8:$AV$8=AH$9)*('P3'!$B$11:$B$190=$B634)*('P3'!$M$11:$AV$190*1))</f>
        <v>0</v>
      </c>
      <c r="AI634" s="67" cm="1">
        <f t="array" ref="AI634">SUMPRODUCT(('P3'!$M$8:$AV$8=AI$9)*('P3'!$B$11:$B$190=$B634)*('P3'!$M$11:$AV$190*1))</f>
        <v>0</v>
      </c>
      <c r="AJ634" s="68" cm="1">
        <f t="array" ref="AJ634">SUMPRODUCT(('P3'!$M$8:$AV$8=AJ$9)*('P3'!$B$11:$B$190=$B634)*('P3'!$M$11:$AV$190*1))</f>
        <v>0</v>
      </c>
      <c r="AK634" s="69" cm="1">
        <f t="array" ref="AK634">SUMPRODUCT(('P3'!$M$8:$AV$8=AK$9)*('P3'!$B$11:$B$190=$B634)*('P3'!$M$11:$AV$190*1))</f>
        <v>0</v>
      </c>
      <c r="AL634" s="67" cm="1">
        <f t="array" ref="AL634">SUMPRODUCT(('P3'!$M$8:$AV$8=AL$9)*('P3'!$B$11:$B$190=$B634)*('P3'!$M$11:$AV$190*1))</f>
        <v>0</v>
      </c>
      <c r="AM634" s="68" cm="1">
        <f t="array" ref="AM634">SUMPRODUCT(('P3'!$M$8:$AV$8=AM$9)*('P3'!$B$11:$B$190=$B634)*('P3'!$M$11:$AV$190*1))</f>
        <v>0</v>
      </c>
      <c r="AN634" s="69" cm="1">
        <f t="array" ref="AN634">SUMPRODUCT(('P3'!$M$8:$AV$8=AN$9)*('P3'!$B$11:$B$190=$B634)*('P3'!$M$11:$AV$190*1))</f>
        <v>0</v>
      </c>
      <c r="AO634" s="67" cm="1">
        <f t="array" ref="AO634">SUMPRODUCT(('P3'!$M$8:$AV$8=AO$9)*('P3'!$B$11:$B$190=$B634)*('P3'!$M$11:$AV$190*1))</f>
        <v>0</v>
      </c>
      <c r="AP634" s="68" cm="1">
        <f t="array" ref="AP634">SUMPRODUCT(('P3'!$M$8:$AV$8=AP$9)*('P3'!$B$11:$B$190=$B634)*('P3'!$M$11:$AV$190*1))</f>
        <v>0</v>
      </c>
      <c r="AQ634" s="69" cm="1">
        <f t="array" ref="AQ634">SUMPRODUCT(('P3'!$M$8:$AV$8=AQ$9)*('P3'!$B$11:$B$190=$B634)*('P3'!$M$11:$AV$190*1))</f>
        <v>0</v>
      </c>
      <c r="AR634" s="67" cm="1">
        <f t="array" ref="AR634">SUMPRODUCT(('P3'!$M$8:$AV$8=AR$9)*('P3'!$B$11:$B$190=$B634)*('P3'!$M$11:$AV$190*1))</f>
        <v>0</v>
      </c>
      <c r="AS634" s="68" cm="1">
        <f t="array" ref="AS634">SUMPRODUCT(('P3'!$M$8:$AV$8=AS$9)*('P3'!$B$11:$B$190=$B634)*('P3'!$M$11:$AV$190*1))</f>
        <v>0</v>
      </c>
      <c r="AT634" s="69" cm="1">
        <f t="array" ref="AT634">SUMPRODUCT(('P3'!$M$8:$AV$8=AT$9)*('P3'!$B$11:$B$190=$B634)*('P3'!$M$11:$AV$190*1))</f>
        <v>0</v>
      </c>
      <c r="AU634" s="67" cm="1">
        <f t="array" ref="AU634">SUMPRODUCT(('P3'!$M$8:$AV$8=AU$9)*('P3'!$B$11:$B$190=$B634)*('P3'!$M$11:$AV$190*1))</f>
        <v>0</v>
      </c>
      <c r="AV634" s="68" cm="1">
        <f t="array" ref="AV634">SUMPRODUCT(('P3'!$M$8:$AV$8=AV$9)*('P3'!$B$11:$B$190=$B634)*('P3'!$M$11:$AV$190*1))</f>
        <v>0</v>
      </c>
      <c r="AW634" s="69" cm="1">
        <f t="array" ref="AW634">SUMPRODUCT(('P3'!$M$8:$AV$8=AW$9)*('P3'!$B$11:$B$190=$B634)*('P3'!$M$11:$AV$190*1))</f>
        <v>0</v>
      </c>
      <c r="AX634" s="67" cm="1">
        <f t="array" ref="AX634">SUMPRODUCT(('P3'!$M$8:$AV$8=AX$9)*('P3'!$B$11:$B$190=$B634)*('P3'!$M$11:$AV$190*1))</f>
        <v>0</v>
      </c>
      <c r="AY634" s="68" cm="1">
        <f t="array" ref="AY634">SUMPRODUCT(('P3'!$M$8:$AV$8=AY$9)*('P3'!$B$11:$B$190=$B634)*('P3'!$M$11:$AV$190*1))</f>
        <v>0</v>
      </c>
      <c r="AZ634" s="69" cm="1">
        <f t="array" ref="AZ634">SUMPRODUCT(('P3'!$M$8:$AV$8=AZ$9)*('P3'!$B$11:$B$190=$B634)*('P3'!$M$11:$AV$190*1))</f>
        <v>0</v>
      </c>
      <c r="BA634" s="26"/>
      <c r="BB634" s="381"/>
      <c r="BC634" s="382"/>
      <c r="BD634" s="26"/>
      <c r="BE634" s="381">
        <f t="shared" si="537"/>
        <v>0</v>
      </c>
      <c r="BF634" s="383">
        <f t="shared" si="538"/>
        <v>0</v>
      </c>
      <c r="BG634" s="26"/>
      <c r="BH634" s="381">
        <f t="shared" si="539"/>
        <v>0</v>
      </c>
      <c r="BI634" s="383">
        <f t="shared" si="540"/>
        <v>0</v>
      </c>
    </row>
    <row r="635" spans="2:61" ht="15" hidden="1" customHeight="1" outlineLevel="1" x14ac:dyDescent="0.35">
      <c r="B635" s="61" t="s">
        <v>800</v>
      </c>
      <c r="C635" s="62">
        <f>IFERROR(VLOOKUP($B635,'P3'!$B:$AQ,2,FALSE),0)</f>
        <v>0</v>
      </c>
      <c r="D635" s="376">
        <f>IFERROR(VLOOKUP($B635,'P3'!$B:$AQ,3,FALSE),0)</f>
        <v>0</v>
      </c>
      <c r="E635" s="377">
        <f>IFERROR(VLOOKUP($B635,'P3'!$B:$AQ,4,FALSE),0)</f>
        <v>0</v>
      </c>
      <c r="F635" s="376">
        <f>IFERROR(VLOOKUP($B635,'P3'!$B:$AQ,5,FALSE),0)</f>
        <v>0</v>
      </c>
      <c r="G635" s="377">
        <f>IFERROR(VLOOKUP($B635,'P3'!$B:$AQ,6,FALSE),0)</f>
        <v>0</v>
      </c>
      <c r="H635" s="378">
        <f>IFERROR(VLOOKUP($B635,'P3'!$B:$AQ,7,FALSE),0)</f>
        <v>0</v>
      </c>
      <c r="I635" s="379">
        <f>IFERROR(VLOOKUP($B635,'P3'!$B:$AQ,8,FALSE),0)</f>
        <v>0</v>
      </c>
      <c r="J635" s="65">
        <f>IFERROR(VLOOKUP($B635,'P3'!$B:$AQ,9,FALSE),0)</f>
        <v>0</v>
      </c>
      <c r="K635" s="392"/>
      <c r="L635" s="393"/>
      <c r="M635" s="393"/>
      <c r="N635" s="68">
        <f t="shared" si="541"/>
        <v>0</v>
      </c>
      <c r="O635" s="66">
        <f t="shared" si="542"/>
        <v>0</v>
      </c>
      <c r="P635" s="26"/>
      <c r="Q635" s="67" cm="1">
        <f t="array" ref="Q635">SUMPRODUCT(('P3'!$M$8:$AV$8=Q$9)*('P3'!$B$11:$B$190=$B635)*('P3'!$M$11:$AV$190*1))</f>
        <v>0</v>
      </c>
      <c r="R635" s="68" cm="1">
        <f t="array" ref="R635">SUMPRODUCT(('P3'!$M$8:$AV$8=R$9)*('P3'!$B$11:$B$190=$B635)*('P3'!$M$11:$AV$190*1))</f>
        <v>0</v>
      </c>
      <c r="S635" s="69" cm="1">
        <f t="array" ref="S635">SUMPRODUCT(('P3'!$M$8:$AV$8=S$9)*('P3'!$B$11:$B$190=$B635)*('P3'!$M$11:$AV$190*1))</f>
        <v>0</v>
      </c>
      <c r="T635" s="67" cm="1">
        <f t="array" ref="T635">SUMPRODUCT(('P3'!$M$8:$AV$8=T$9)*('P3'!$B$11:$B$190=$B635)*('P3'!$M$11:$AV$190*1))</f>
        <v>0</v>
      </c>
      <c r="U635" s="68" cm="1">
        <f t="array" ref="U635">SUMPRODUCT(('P3'!$M$8:$AV$8=U$9)*('P3'!$B$11:$B$190=$B635)*('P3'!$M$11:$AV$190*1))</f>
        <v>0</v>
      </c>
      <c r="V635" s="69" cm="1">
        <f t="array" ref="V635">SUMPRODUCT(('P3'!$M$8:$AV$8=V$9)*('P3'!$B$11:$B$190=$B635)*('P3'!$M$11:$AV$190*1))</f>
        <v>0</v>
      </c>
      <c r="W635" s="67" cm="1">
        <f t="array" ref="W635">SUMPRODUCT(('P3'!$M$8:$AV$8=W$9)*('P3'!$B$11:$B$190=$B635)*('P3'!$M$11:$AV$190*1))</f>
        <v>0</v>
      </c>
      <c r="X635" s="68" cm="1">
        <f t="array" ref="X635">SUMPRODUCT(('P3'!$M$8:$AV$8=X$9)*('P3'!$B$11:$B$190=$B635)*('P3'!$M$11:$AV$190*1))</f>
        <v>0</v>
      </c>
      <c r="Y635" s="69" cm="1">
        <f t="array" ref="Y635">SUMPRODUCT(('P3'!$M$8:$AV$8=Y$9)*('P3'!$B$11:$B$190=$B635)*('P3'!$M$11:$AV$190*1))</f>
        <v>0</v>
      </c>
      <c r="Z635" s="67" cm="1">
        <f t="array" ref="Z635">SUMPRODUCT(('P3'!$M$8:$AV$8=Z$9)*('P3'!$B$11:$B$190=$B635)*('P3'!$M$11:$AV$190*1))</f>
        <v>0</v>
      </c>
      <c r="AA635" s="68" cm="1">
        <f t="array" ref="AA635">SUMPRODUCT(('P3'!$M$8:$AV$8=AA$9)*('P3'!$B$11:$B$190=$B635)*('P3'!$M$11:$AV$190*1))</f>
        <v>0</v>
      </c>
      <c r="AB635" s="69" cm="1">
        <f t="array" ref="AB635">SUMPRODUCT(('P3'!$M$8:$AV$8=AB$9)*('P3'!$B$11:$B$190=$B635)*('P3'!$M$11:$AV$190*1))</f>
        <v>0</v>
      </c>
      <c r="AC635" s="67" cm="1">
        <f t="array" ref="AC635">SUMPRODUCT(('P3'!$M$8:$AV$8=AC$9)*('P3'!$B$11:$B$190=$B635)*('P3'!$M$11:$AV$190*1))</f>
        <v>0</v>
      </c>
      <c r="AD635" s="68" cm="1">
        <f t="array" ref="AD635">SUMPRODUCT(('P3'!$M$8:$AV$8=AD$9)*('P3'!$B$11:$B$190=$B635)*('P3'!$M$11:$AV$190*1))</f>
        <v>0</v>
      </c>
      <c r="AE635" s="69" cm="1">
        <f t="array" ref="AE635">SUMPRODUCT(('P3'!$M$8:$AV$8=AE$9)*('P3'!$B$11:$B$190=$B635)*('P3'!$M$11:$AV$190*1))</f>
        <v>0</v>
      </c>
      <c r="AF635" s="67" cm="1">
        <f t="array" ref="AF635">SUMPRODUCT(('P3'!$M$8:$AV$8=AF$9)*('P3'!$B$11:$B$190=$B635)*('P3'!$M$11:$AV$190*1))</f>
        <v>0</v>
      </c>
      <c r="AG635" s="68" cm="1">
        <f t="array" ref="AG635">SUMPRODUCT(('P3'!$M$8:$AV$8=AG$9)*('P3'!$B$11:$B$190=$B635)*('P3'!$M$11:$AV$190*1))</f>
        <v>0</v>
      </c>
      <c r="AH635" s="69" cm="1">
        <f t="array" ref="AH635">SUMPRODUCT(('P3'!$M$8:$AV$8=AH$9)*('P3'!$B$11:$B$190=$B635)*('P3'!$M$11:$AV$190*1))</f>
        <v>0</v>
      </c>
      <c r="AI635" s="67" cm="1">
        <f t="array" ref="AI635">SUMPRODUCT(('P3'!$M$8:$AV$8=AI$9)*('P3'!$B$11:$B$190=$B635)*('P3'!$M$11:$AV$190*1))</f>
        <v>0</v>
      </c>
      <c r="AJ635" s="68" cm="1">
        <f t="array" ref="AJ635">SUMPRODUCT(('P3'!$M$8:$AV$8=AJ$9)*('P3'!$B$11:$B$190=$B635)*('P3'!$M$11:$AV$190*1))</f>
        <v>0</v>
      </c>
      <c r="AK635" s="69" cm="1">
        <f t="array" ref="AK635">SUMPRODUCT(('P3'!$M$8:$AV$8=AK$9)*('P3'!$B$11:$B$190=$B635)*('P3'!$M$11:$AV$190*1))</f>
        <v>0</v>
      </c>
      <c r="AL635" s="67" cm="1">
        <f t="array" ref="AL635">SUMPRODUCT(('P3'!$M$8:$AV$8=AL$9)*('P3'!$B$11:$B$190=$B635)*('P3'!$M$11:$AV$190*1))</f>
        <v>0</v>
      </c>
      <c r="AM635" s="68" cm="1">
        <f t="array" ref="AM635">SUMPRODUCT(('P3'!$M$8:$AV$8=AM$9)*('P3'!$B$11:$B$190=$B635)*('P3'!$M$11:$AV$190*1))</f>
        <v>0</v>
      </c>
      <c r="AN635" s="69" cm="1">
        <f t="array" ref="AN635">SUMPRODUCT(('P3'!$M$8:$AV$8=AN$9)*('P3'!$B$11:$B$190=$B635)*('P3'!$M$11:$AV$190*1))</f>
        <v>0</v>
      </c>
      <c r="AO635" s="67" cm="1">
        <f t="array" ref="AO635">SUMPRODUCT(('P3'!$M$8:$AV$8=AO$9)*('P3'!$B$11:$B$190=$B635)*('P3'!$M$11:$AV$190*1))</f>
        <v>0</v>
      </c>
      <c r="AP635" s="68" cm="1">
        <f t="array" ref="AP635">SUMPRODUCT(('P3'!$M$8:$AV$8=AP$9)*('P3'!$B$11:$B$190=$B635)*('P3'!$M$11:$AV$190*1))</f>
        <v>0</v>
      </c>
      <c r="AQ635" s="69" cm="1">
        <f t="array" ref="AQ635">SUMPRODUCT(('P3'!$M$8:$AV$8=AQ$9)*('P3'!$B$11:$B$190=$B635)*('P3'!$M$11:$AV$190*1))</f>
        <v>0</v>
      </c>
      <c r="AR635" s="67" cm="1">
        <f t="array" ref="AR635">SUMPRODUCT(('P3'!$M$8:$AV$8=AR$9)*('P3'!$B$11:$B$190=$B635)*('P3'!$M$11:$AV$190*1))</f>
        <v>0</v>
      </c>
      <c r="AS635" s="68" cm="1">
        <f t="array" ref="AS635">SUMPRODUCT(('P3'!$M$8:$AV$8=AS$9)*('P3'!$B$11:$B$190=$B635)*('P3'!$M$11:$AV$190*1))</f>
        <v>0</v>
      </c>
      <c r="AT635" s="69" cm="1">
        <f t="array" ref="AT635">SUMPRODUCT(('P3'!$M$8:$AV$8=AT$9)*('P3'!$B$11:$B$190=$B635)*('P3'!$M$11:$AV$190*1))</f>
        <v>0</v>
      </c>
      <c r="AU635" s="67" cm="1">
        <f t="array" ref="AU635">SUMPRODUCT(('P3'!$M$8:$AV$8=AU$9)*('P3'!$B$11:$B$190=$B635)*('P3'!$M$11:$AV$190*1))</f>
        <v>0</v>
      </c>
      <c r="AV635" s="68" cm="1">
        <f t="array" ref="AV635">SUMPRODUCT(('P3'!$M$8:$AV$8=AV$9)*('P3'!$B$11:$B$190=$B635)*('P3'!$M$11:$AV$190*1))</f>
        <v>0</v>
      </c>
      <c r="AW635" s="69" cm="1">
        <f t="array" ref="AW635">SUMPRODUCT(('P3'!$M$8:$AV$8=AW$9)*('P3'!$B$11:$B$190=$B635)*('P3'!$M$11:$AV$190*1))</f>
        <v>0</v>
      </c>
      <c r="AX635" s="67" cm="1">
        <f t="array" ref="AX635">SUMPRODUCT(('P3'!$M$8:$AV$8=AX$9)*('P3'!$B$11:$B$190=$B635)*('P3'!$M$11:$AV$190*1))</f>
        <v>0</v>
      </c>
      <c r="AY635" s="68" cm="1">
        <f t="array" ref="AY635">SUMPRODUCT(('P3'!$M$8:$AV$8=AY$9)*('P3'!$B$11:$B$190=$B635)*('P3'!$M$11:$AV$190*1))</f>
        <v>0</v>
      </c>
      <c r="AZ635" s="69" cm="1">
        <f t="array" ref="AZ635">SUMPRODUCT(('P3'!$M$8:$AV$8=AZ$9)*('P3'!$B$11:$B$190=$B635)*('P3'!$M$11:$AV$190*1))</f>
        <v>0</v>
      </c>
      <c r="BA635" s="26"/>
      <c r="BB635" s="381"/>
      <c r="BC635" s="382"/>
      <c r="BD635" s="26"/>
      <c r="BE635" s="381">
        <f t="shared" si="537"/>
        <v>0</v>
      </c>
      <c r="BF635" s="383">
        <f t="shared" si="538"/>
        <v>0</v>
      </c>
      <c r="BG635" s="26"/>
      <c r="BH635" s="381">
        <f t="shared" si="539"/>
        <v>0</v>
      </c>
      <c r="BI635" s="383">
        <f t="shared" si="540"/>
        <v>0</v>
      </c>
    </row>
    <row r="636" spans="2:61" ht="15" hidden="1" customHeight="1" outlineLevel="1" x14ac:dyDescent="0.35">
      <c r="B636" s="61" t="s">
        <v>801</v>
      </c>
      <c r="C636" s="62">
        <f>IFERROR(VLOOKUP($B636,'P3'!$B:$AQ,2,FALSE),0)</f>
        <v>0</v>
      </c>
      <c r="D636" s="376">
        <f>IFERROR(VLOOKUP($B636,'P3'!$B:$AQ,3,FALSE),0)</f>
        <v>0</v>
      </c>
      <c r="E636" s="377">
        <f>IFERROR(VLOOKUP($B636,'P3'!$B:$AQ,4,FALSE),0)</f>
        <v>0</v>
      </c>
      <c r="F636" s="376">
        <f>IFERROR(VLOOKUP($B636,'P3'!$B:$AQ,5,FALSE),0)</f>
        <v>0</v>
      </c>
      <c r="G636" s="377">
        <f>IFERROR(VLOOKUP($B636,'P3'!$B:$AQ,6,FALSE),0)</f>
        <v>0</v>
      </c>
      <c r="H636" s="378">
        <f>IFERROR(VLOOKUP($B636,'P3'!$B:$AQ,7,FALSE),0)</f>
        <v>0</v>
      </c>
      <c r="I636" s="379">
        <f>IFERROR(VLOOKUP($B636,'P3'!$B:$AQ,8,FALSE),0)</f>
        <v>0</v>
      </c>
      <c r="J636" s="65">
        <f>IFERROR(VLOOKUP($B636,'P3'!$B:$AQ,9,FALSE),0)</f>
        <v>0</v>
      </c>
      <c r="K636" s="392"/>
      <c r="L636" s="393"/>
      <c r="M636" s="393"/>
      <c r="N636" s="68">
        <f t="shared" si="541"/>
        <v>0</v>
      </c>
      <c r="O636" s="66">
        <f t="shared" si="542"/>
        <v>0</v>
      </c>
      <c r="P636" s="26"/>
      <c r="Q636" s="67" cm="1">
        <f t="array" ref="Q636">SUMPRODUCT(('P3'!$M$8:$AV$8=Q$9)*('P3'!$B$11:$B$190=$B636)*('P3'!$M$11:$AV$190*1))</f>
        <v>0</v>
      </c>
      <c r="R636" s="68" cm="1">
        <f t="array" ref="R636">SUMPRODUCT(('P3'!$M$8:$AV$8=R$9)*('P3'!$B$11:$B$190=$B636)*('P3'!$M$11:$AV$190*1))</f>
        <v>0</v>
      </c>
      <c r="S636" s="69" cm="1">
        <f t="array" ref="S636">SUMPRODUCT(('P3'!$M$8:$AV$8=S$9)*('P3'!$B$11:$B$190=$B636)*('P3'!$M$11:$AV$190*1))</f>
        <v>0</v>
      </c>
      <c r="T636" s="67" cm="1">
        <f t="array" ref="T636">SUMPRODUCT(('P3'!$M$8:$AV$8=T$9)*('P3'!$B$11:$B$190=$B636)*('P3'!$M$11:$AV$190*1))</f>
        <v>0</v>
      </c>
      <c r="U636" s="68" cm="1">
        <f t="array" ref="U636">SUMPRODUCT(('P3'!$M$8:$AV$8=U$9)*('P3'!$B$11:$B$190=$B636)*('P3'!$M$11:$AV$190*1))</f>
        <v>0</v>
      </c>
      <c r="V636" s="69" cm="1">
        <f t="array" ref="V636">SUMPRODUCT(('P3'!$M$8:$AV$8=V$9)*('P3'!$B$11:$B$190=$B636)*('P3'!$M$11:$AV$190*1))</f>
        <v>0</v>
      </c>
      <c r="W636" s="67" cm="1">
        <f t="array" ref="W636">SUMPRODUCT(('P3'!$M$8:$AV$8=W$9)*('P3'!$B$11:$B$190=$B636)*('P3'!$M$11:$AV$190*1))</f>
        <v>0</v>
      </c>
      <c r="X636" s="68" cm="1">
        <f t="array" ref="X636">SUMPRODUCT(('P3'!$M$8:$AV$8=X$9)*('P3'!$B$11:$B$190=$B636)*('P3'!$M$11:$AV$190*1))</f>
        <v>0</v>
      </c>
      <c r="Y636" s="69" cm="1">
        <f t="array" ref="Y636">SUMPRODUCT(('P3'!$M$8:$AV$8=Y$9)*('P3'!$B$11:$B$190=$B636)*('P3'!$M$11:$AV$190*1))</f>
        <v>0</v>
      </c>
      <c r="Z636" s="67" cm="1">
        <f t="array" ref="Z636">SUMPRODUCT(('P3'!$M$8:$AV$8=Z$9)*('P3'!$B$11:$B$190=$B636)*('P3'!$M$11:$AV$190*1))</f>
        <v>0</v>
      </c>
      <c r="AA636" s="68" cm="1">
        <f t="array" ref="AA636">SUMPRODUCT(('P3'!$M$8:$AV$8=AA$9)*('P3'!$B$11:$B$190=$B636)*('P3'!$M$11:$AV$190*1))</f>
        <v>0</v>
      </c>
      <c r="AB636" s="69" cm="1">
        <f t="array" ref="AB636">SUMPRODUCT(('P3'!$M$8:$AV$8=AB$9)*('P3'!$B$11:$B$190=$B636)*('P3'!$M$11:$AV$190*1))</f>
        <v>0</v>
      </c>
      <c r="AC636" s="67" cm="1">
        <f t="array" ref="AC636">SUMPRODUCT(('P3'!$M$8:$AV$8=AC$9)*('P3'!$B$11:$B$190=$B636)*('P3'!$M$11:$AV$190*1))</f>
        <v>0</v>
      </c>
      <c r="AD636" s="68" cm="1">
        <f t="array" ref="AD636">SUMPRODUCT(('P3'!$M$8:$AV$8=AD$9)*('P3'!$B$11:$B$190=$B636)*('P3'!$M$11:$AV$190*1))</f>
        <v>0</v>
      </c>
      <c r="AE636" s="69" cm="1">
        <f t="array" ref="AE636">SUMPRODUCT(('P3'!$M$8:$AV$8=AE$9)*('P3'!$B$11:$B$190=$B636)*('P3'!$M$11:$AV$190*1))</f>
        <v>0</v>
      </c>
      <c r="AF636" s="67" cm="1">
        <f t="array" ref="AF636">SUMPRODUCT(('P3'!$M$8:$AV$8=AF$9)*('P3'!$B$11:$B$190=$B636)*('P3'!$M$11:$AV$190*1))</f>
        <v>0</v>
      </c>
      <c r="AG636" s="68" cm="1">
        <f t="array" ref="AG636">SUMPRODUCT(('P3'!$M$8:$AV$8=AG$9)*('P3'!$B$11:$B$190=$B636)*('P3'!$M$11:$AV$190*1))</f>
        <v>0</v>
      </c>
      <c r="AH636" s="69" cm="1">
        <f t="array" ref="AH636">SUMPRODUCT(('P3'!$M$8:$AV$8=AH$9)*('P3'!$B$11:$B$190=$B636)*('P3'!$M$11:$AV$190*1))</f>
        <v>0</v>
      </c>
      <c r="AI636" s="67" cm="1">
        <f t="array" ref="AI636">SUMPRODUCT(('P3'!$M$8:$AV$8=AI$9)*('P3'!$B$11:$B$190=$B636)*('P3'!$M$11:$AV$190*1))</f>
        <v>0</v>
      </c>
      <c r="AJ636" s="68" cm="1">
        <f t="array" ref="AJ636">SUMPRODUCT(('P3'!$M$8:$AV$8=AJ$9)*('P3'!$B$11:$B$190=$B636)*('P3'!$M$11:$AV$190*1))</f>
        <v>0</v>
      </c>
      <c r="AK636" s="69" cm="1">
        <f t="array" ref="AK636">SUMPRODUCT(('P3'!$M$8:$AV$8=AK$9)*('P3'!$B$11:$B$190=$B636)*('P3'!$M$11:$AV$190*1))</f>
        <v>0</v>
      </c>
      <c r="AL636" s="67" cm="1">
        <f t="array" ref="AL636">SUMPRODUCT(('P3'!$M$8:$AV$8=AL$9)*('P3'!$B$11:$B$190=$B636)*('P3'!$M$11:$AV$190*1))</f>
        <v>0</v>
      </c>
      <c r="AM636" s="68" cm="1">
        <f t="array" ref="AM636">SUMPRODUCT(('P3'!$M$8:$AV$8=AM$9)*('P3'!$B$11:$B$190=$B636)*('P3'!$M$11:$AV$190*1))</f>
        <v>0</v>
      </c>
      <c r="AN636" s="69" cm="1">
        <f t="array" ref="AN636">SUMPRODUCT(('P3'!$M$8:$AV$8=AN$9)*('P3'!$B$11:$B$190=$B636)*('P3'!$M$11:$AV$190*1))</f>
        <v>0</v>
      </c>
      <c r="AO636" s="67" cm="1">
        <f t="array" ref="AO636">SUMPRODUCT(('P3'!$M$8:$AV$8=AO$9)*('P3'!$B$11:$B$190=$B636)*('P3'!$M$11:$AV$190*1))</f>
        <v>0</v>
      </c>
      <c r="AP636" s="68" cm="1">
        <f t="array" ref="AP636">SUMPRODUCT(('P3'!$M$8:$AV$8=AP$9)*('P3'!$B$11:$B$190=$B636)*('P3'!$M$11:$AV$190*1))</f>
        <v>0</v>
      </c>
      <c r="AQ636" s="69" cm="1">
        <f t="array" ref="AQ636">SUMPRODUCT(('P3'!$M$8:$AV$8=AQ$9)*('P3'!$B$11:$B$190=$B636)*('P3'!$M$11:$AV$190*1))</f>
        <v>0</v>
      </c>
      <c r="AR636" s="67" cm="1">
        <f t="array" ref="AR636">SUMPRODUCT(('P3'!$M$8:$AV$8=AR$9)*('P3'!$B$11:$B$190=$B636)*('P3'!$M$11:$AV$190*1))</f>
        <v>0</v>
      </c>
      <c r="AS636" s="68" cm="1">
        <f t="array" ref="AS636">SUMPRODUCT(('P3'!$M$8:$AV$8=AS$9)*('P3'!$B$11:$B$190=$B636)*('P3'!$M$11:$AV$190*1))</f>
        <v>0</v>
      </c>
      <c r="AT636" s="69" cm="1">
        <f t="array" ref="AT636">SUMPRODUCT(('P3'!$M$8:$AV$8=AT$9)*('P3'!$B$11:$B$190=$B636)*('P3'!$M$11:$AV$190*1))</f>
        <v>0</v>
      </c>
      <c r="AU636" s="67" cm="1">
        <f t="array" ref="AU636">SUMPRODUCT(('P3'!$M$8:$AV$8=AU$9)*('P3'!$B$11:$B$190=$B636)*('P3'!$M$11:$AV$190*1))</f>
        <v>0</v>
      </c>
      <c r="AV636" s="68" cm="1">
        <f t="array" ref="AV636">SUMPRODUCT(('P3'!$M$8:$AV$8=AV$9)*('P3'!$B$11:$B$190=$B636)*('P3'!$M$11:$AV$190*1))</f>
        <v>0</v>
      </c>
      <c r="AW636" s="69" cm="1">
        <f t="array" ref="AW636">SUMPRODUCT(('P3'!$M$8:$AV$8=AW$9)*('P3'!$B$11:$B$190=$B636)*('P3'!$M$11:$AV$190*1))</f>
        <v>0</v>
      </c>
      <c r="AX636" s="67" cm="1">
        <f t="array" ref="AX636">SUMPRODUCT(('P3'!$M$8:$AV$8=AX$9)*('P3'!$B$11:$B$190=$B636)*('P3'!$M$11:$AV$190*1))</f>
        <v>0</v>
      </c>
      <c r="AY636" s="68" cm="1">
        <f t="array" ref="AY636">SUMPRODUCT(('P3'!$M$8:$AV$8=AY$9)*('P3'!$B$11:$B$190=$B636)*('P3'!$M$11:$AV$190*1))</f>
        <v>0</v>
      </c>
      <c r="AZ636" s="69" cm="1">
        <f t="array" ref="AZ636">SUMPRODUCT(('P3'!$M$8:$AV$8=AZ$9)*('P3'!$B$11:$B$190=$B636)*('P3'!$M$11:$AV$190*1))</f>
        <v>0</v>
      </c>
      <c r="BA636" s="26"/>
      <c r="BB636" s="381"/>
      <c r="BC636" s="382"/>
      <c r="BD636" s="26"/>
      <c r="BE636" s="381">
        <f t="shared" si="537"/>
        <v>0</v>
      </c>
      <c r="BF636" s="383">
        <f t="shared" si="538"/>
        <v>0</v>
      </c>
      <c r="BG636" s="26"/>
      <c r="BH636" s="381">
        <f t="shared" si="539"/>
        <v>0</v>
      </c>
      <c r="BI636" s="383">
        <f t="shared" si="540"/>
        <v>0</v>
      </c>
    </row>
    <row r="637" spans="2:61" ht="15" hidden="1" customHeight="1" outlineLevel="1" x14ac:dyDescent="0.35">
      <c r="B637" s="61" t="s">
        <v>802</v>
      </c>
      <c r="C637" s="62">
        <f>IFERROR(VLOOKUP($B637,'P3'!$B:$AQ,2,FALSE),0)</f>
        <v>0</v>
      </c>
      <c r="D637" s="376">
        <f>IFERROR(VLOOKUP($B637,'P3'!$B:$AQ,3,FALSE),0)</f>
        <v>0</v>
      </c>
      <c r="E637" s="377">
        <f>IFERROR(VLOOKUP($B637,'P3'!$B:$AQ,4,FALSE),0)</f>
        <v>0</v>
      </c>
      <c r="F637" s="376">
        <f>IFERROR(VLOOKUP($B637,'P3'!$B:$AQ,5,FALSE),0)</f>
        <v>0</v>
      </c>
      <c r="G637" s="377">
        <f>IFERROR(VLOOKUP($B637,'P3'!$B:$AQ,6,FALSE),0)</f>
        <v>0</v>
      </c>
      <c r="H637" s="378">
        <f>IFERROR(VLOOKUP($B637,'P3'!$B:$AQ,7,FALSE),0)</f>
        <v>0</v>
      </c>
      <c r="I637" s="379">
        <f>IFERROR(VLOOKUP($B637,'P3'!$B:$AQ,8,FALSE),0)</f>
        <v>0</v>
      </c>
      <c r="J637" s="65">
        <f>IFERROR(VLOOKUP($B637,'P3'!$B:$AQ,9,FALSE),0)</f>
        <v>0</v>
      </c>
      <c r="K637" s="392"/>
      <c r="L637" s="393"/>
      <c r="M637" s="393"/>
      <c r="N637" s="68">
        <f t="shared" si="541"/>
        <v>0</v>
      </c>
      <c r="O637" s="66">
        <f t="shared" si="542"/>
        <v>0</v>
      </c>
      <c r="P637" s="26"/>
      <c r="Q637" s="67" cm="1">
        <f t="array" ref="Q637">SUMPRODUCT(('P3'!$M$8:$AV$8=Q$9)*('P3'!$B$11:$B$190=$B637)*('P3'!$M$11:$AV$190*1))</f>
        <v>0</v>
      </c>
      <c r="R637" s="68" cm="1">
        <f t="array" ref="R637">SUMPRODUCT(('P3'!$M$8:$AV$8=R$9)*('P3'!$B$11:$B$190=$B637)*('P3'!$M$11:$AV$190*1))</f>
        <v>0</v>
      </c>
      <c r="S637" s="69" cm="1">
        <f t="array" ref="S637">SUMPRODUCT(('P3'!$M$8:$AV$8=S$9)*('P3'!$B$11:$B$190=$B637)*('P3'!$M$11:$AV$190*1))</f>
        <v>0</v>
      </c>
      <c r="T637" s="67" cm="1">
        <f t="array" ref="T637">SUMPRODUCT(('P3'!$M$8:$AV$8=T$9)*('P3'!$B$11:$B$190=$B637)*('P3'!$M$11:$AV$190*1))</f>
        <v>0</v>
      </c>
      <c r="U637" s="68" cm="1">
        <f t="array" ref="U637">SUMPRODUCT(('P3'!$M$8:$AV$8=U$9)*('P3'!$B$11:$B$190=$B637)*('P3'!$M$11:$AV$190*1))</f>
        <v>0</v>
      </c>
      <c r="V637" s="69" cm="1">
        <f t="array" ref="V637">SUMPRODUCT(('P3'!$M$8:$AV$8=V$9)*('P3'!$B$11:$B$190=$B637)*('P3'!$M$11:$AV$190*1))</f>
        <v>0</v>
      </c>
      <c r="W637" s="67" cm="1">
        <f t="array" ref="W637">SUMPRODUCT(('P3'!$M$8:$AV$8=W$9)*('P3'!$B$11:$B$190=$B637)*('P3'!$M$11:$AV$190*1))</f>
        <v>0</v>
      </c>
      <c r="X637" s="68" cm="1">
        <f t="array" ref="X637">SUMPRODUCT(('P3'!$M$8:$AV$8=X$9)*('P3'!$B$11:$B$190=$B637)*('P3'!$M$11:$AV$190*1))</f>
        <v>0</v>
      </c>
      <c r="Y637" s="69" cm="1">
        <f t="array" ref="Y637">SUMPRODUCT(('P3'!$M$8:$AV$8=Y$9)*('P3'!$B$11:$B$190=$B637)*('P3'!$M$11:$AV$190*1))</f>
        <v>0</v>
      </c>
      <c r="Z637" s="67" cm="1">
        <f t="array" ref="Z637">SUMPRODUCT(('P3'!$M$8:$AV$8=Z$9)*('P3'!$B$11:$B$190=$B637)*('P3'!$M$11:$AV$190*1))</f>
        <v>0</v>
      </c>
      <c r="AA637" s="68" cm="1">
        <f t="array" ref="AA637">SUMPRODUCT(('P3'!$M$8:$AV$8=AA$9)*('P3'!$B$11:$B$190=$B637)*('P3'!$M$11:$AV$190*1))</f>
        <v>0</v>
      </c>
      <c r="AB637" s="69" cm="1">
        <f t="array" ref="AB637">SUMPRODUCT(('P3'!$M$8:$AV$8=AB$9)*('P3'!$B$11:$B$190=$B637)*('P3'!$M$11:$AV$190*1))</f>
        <v>0</v>
      </c>
      <c r="AC637" s="67" cm="1">
        <f t="array" ref="AC637">SUMPRODUCT(('P3'!$M$8:$AV$8=AC$9)*('P3'!$B$11:$B$190=$B637)*('P3'!$M$11:$AV$190*1))</f>
        <v>0</v>
      </c>
      <c r="AD637" s="68" cm="1">
        <f t="array" ref="AD637">SUMPRODUCT(('P3'!$M$8:$AV$8=AD$9)*('P3'!$B$11:$B$190=$B637)*('P3'!$M$11:$AV$190*1))</f>
        <v>0</v>
      </c>
      <c r="AE637" s="69" cm="1">
        <f t="array" ref="AE637">SUMPRODUCT(('P3'!$M$8:$AV$8=AE$9)*('P3'!$B$11:$B$190=$B637)*('P3'!$M$11:$AV$190*1))</f>
        <v>0</v>
      </c>
      <c r="AF637" s="67" cm="1">
        <f t="array" ref="AF637">SUMPRODUCT(('P3'!$M$8:$AV$8=AF$9)*('P3'!$B$11:$B$190=$B637)*('P3'!$M$11:$AV$190*1))</f>
        <v>0</v>
      </c>
      <c r="AG637" s="68" cm="1">
        <f t="array" ref="AG637">SUMPRODUCT(('P3'!$M$8:$AV$8=AG$9)*('P3'!$B$11:$B$190=$B637)*('P3'!$M$11:$AV$190*1))</f>
        <v>0</v>
      </c>
      <c r="AH637" s="69" cm="1">
        <f t="array" ref="AH637">SUMPRODUCT(('P3'!$M$8:$AV$8=AH$9)*('P3'!$B$11:$B$190=$B637)*('P3'!$M$11:$AV$190*1))</f>
        <v>0</v>
      </c>
      <c r="AI637" s="67" cm="1">
        <f t="array" ref="AI637">SUMPRODUCT(('P3'!$M$8:$AV$8=AI$9)*('P3'!$B$11:$B$190=$B637)*('P3'!$M$11:$AV$190*1))</f>
        <v>0</v>
      </c>
      <c r="AJ637" s="68" cm="1">
        <f t="array" ref="AJ637">SUMPRODUCT(('P3'!$M$8:$AV$8=AJ$9)*('P3'!$B$11:$B$190=$B637)*('P3'!$M$11:$AV$190*1))</f>
        <v>0</v>
      </c>
      <c r="AK637" s="69" cm="1">
        <f t="array" ref="AK637">SUMPRODUCT(('P3'!$M$8:$AV$8=AK$9)*('P3'!$B$11:$B$190=$B637)*('P3'!$M$11:$AV$190*1))</f>
        <v>0</v>
      </c>
      <c r="AL637" s="67" cm="1">
        <f t="array" ref="AL637">SUMPRODUCT(('P3'!$M$8:$AV$8=AL$9)*('P3'!$B$11:$B$190=$B637)*('P3'!$M$11:$AV$190*1))</f>
        <v>0</v>
      </c>
      <c r="AM637" s="68" cm="1">
        <f t="array" ref="AM637">SUMPRODUCT(('P3'!$M$8:$AV$8=AM$9)*('P3'!$B$11:$B$190=$B637)*('P3'!$M$11:$AV$190*1))</f>
        <v>0</v>
      </c>
      <c r="AN637" s="69" cm="1">
        <f t="array" ref="AN637">SUMPRODUCT(('P3'!$M$8:$AV$8=AN$9)*('P3'!$B$11:$B$190=$B637)*('P3'!$M$11:$AV$190*1))</f>
        <v>0</v>
      </c>
      <c r="AO637" s="67" cm="1">
        <f t="array" ref="AO637">SUMPRODUCT(('P3'!$M$8:$AV$8=AO$9)*('P3'!$B$11:$B$190=$B637)*('P3'!$M$11:$AV$190*1))</f>
        <v>0</v>
      </c>
      <c r="AP637" s="68" cm="1">
        <f t="array" ref="AP637">SUMPRODUCT(('P3'!$M$8:$AV$8=AP$9)*('P3'!$B$11:$B$190=$B637)*('P3'!$M$11:$AV$190*1))</f>
        <v>0</v>
      </c>
      <c r="AQ637" s="69" cm="1">
        <f t="array" ref="AQ637">SUMPRODUCT(('P3'!$M$8:$AV$8=AQ$9)*('P3'!$B$11:$B$190=$B637)*('P3'!$M$11:$AV$190*1))</f>
        <v>0</v>
      </c>
      <c r="AR637" s="67" cm="1">
        <f t="array" ref="AR637">SUMPRODUCT(('P3'!$M$8:$AV$8=AR$9)*('P3'!$B$11:$B$190=$B637)*('P3'!$M$11:$AV$190*1))</f>
        <v>0</v>
      </c>
      <c r="AS637" s="68" cm="1">
        <f t="array" ref="AS637">SUMPRODUCT(('P3'!$M$8:$AV$8=AS$9)*('P3'!$B$11:$B$190=$B637)*('P3'!$M$11:$AV$190*1))</f>
        <v>0</v>
      </c>
      <c r="AT637" s="69" cm="1">
        <f t="array" ref="AT637">SUMPRODUCT(('P3'!$M$8:$AV$8=AT$9)*('P3'!$B$11:$B$190=$B637)*('P3'!$M$11:$AV$190*1))</f>
        <v>0</v>
      </c>
      <c r="AU637" s="67" cm="1">
        <f t="array" ref="AU637">SUMPRODUCT(('P3'!$M$8:$AV$8=AU$9)*('P3'!$B$11:$B$190=$B637)*('P3'!$M$11:$AV$190*1))</f>
        <v>0</v>
      </c>
      <c r="AV637" s="68" cm="1">
        <f t="array" ref="AV637">SUMPRODUCT(('P3'!$M$8:$AV$8=AV$9)*('P3'!$B$11:$B$190=$B637)*('P3'!$M$11:$AV$190*1))</f>
        <v>0</v>
      </c>
      <c r="AW637" s="69" cm="1">
        <f t="array" ref="AW637">SUMPRODUCT(('P3'!$M$8:$AV$8=AW$9)*('P3'!$B$11:$B$190=$B637)*('P3'!$M$11:$AV$190*1))</f>
        <v>0</v>
      </c>
      <c r="AX637" s="67" cm="1">
        <f t="array" ref="AX637">SUMPRODUCT(('P3'!$M$8:$AV$8=AX$9)*('P3'!$B$11:$B$190=$B637)*('P3'!$M$11:$AV$190*1))</f>
        <v>0</v>
      </c>
      <c r="AY637" s="68" cm="1">
        <f t="array" ref="AY637">SUMPRODUCT(('P3'!$M$8:$AV$8=AY$9)*('P3'!$B$11:$B$190=$B637)*('P3'!$M$11:$AV$190*1))</f>
        <v>0</v>
      </c>
      <c r="AZ637" s="69" cm="1">
        <f t="array" ref="AZ637">SUMPRODUCT(('P3'!$M$8:$AV$8=AZ$9)*('P3'!$B$11:$B$190=$B637)*('P3'!$M$11:$AV$190*1))</f>
        <v>0</v>
      </c>
      <c r="BA637" s="26"/>
      <c r="BB637" s="381"/>
      <c r="BC637" s="382"/>
      <c r="BD637" s="26"/>
      <c r="BE637" s="381">
        <f t="shared" si="537"/>
        <v>0</v>
      </c>
      <c r="BF637" s="383">
        <f t="shared" si="538"/>
        <v>0</v>
      </c>
      <c r="BG637" s="26"/>
      <c r="BH637" s="381">
        <f t="shared" si="539"/>
        <v>0</v>
      </c>
      <c r="BI637" s="383">
        <f t="shared" si="540"/>
        <v>0</v>
      </c>
    </row>
    <row r="638" spans="2:61" ht="15" hidden="1" customHeight="1" outlineLevel="1" x14ac:dyDescent="0.35">
      <c r="B638" s="61" t="s">
        <v>803</v>
      </c>
      <c r="C638" s="62">
        <f>IFERROR(VLOOKUP($B638,'P3'!$B:$AQ,2,FALSE),0)</f>
        <v>0</v>
      </c>
      <c r="D638" s="376">
        <f>IFERROR(VLOOKUP($B638,'P3'!$B:$AQ,3,FALSE),0)</f>
        <v>0</v>
      </c>
      <c r="E638" s="377">
        <f>IFERROR(VLOOKUP($B638,'P3'!$B:$AQ,4,FALSE),0)</f>
        <v>0</v>
      </c>
      <c r="F638" s="376">
        <f>IFERROR(VLOOKUP($B638,'P3'!$B:$AQ,5,FALSE),0)</f>
        <v>0</v>
      </c>
      <c r="G638" s="377">
        <f>IFERROR(VLOOKUP($B638,'P3'!$B:$AQ,6,FALSE),0)</f>
        <v>0</v>
      </c>
      <c r="H638" s="378">
        <f>IFERROR(VLOOKUP($B638,'P3'!$B:$AQ,7,FALSE),0)</f>
        <v>0</v>
      </c>
      <c r="I638" s="379">
        <f>IFERROR(VLOOKUP($B638,'P3'!$B:$AQ,8,FALSE),0)</f>
        <v>0</v>
      </c>
      <c r="J638" s="65">
        <f>IFERROR(VLOOKUP($B638,'P3'!$B:$AQ,9,FALSE),0)</f>
        <v>0</v>
      </c>
      <c r="K638" s="392"/>
      <c r="L638" s="393"/>
      <c r="M638" s="393"/>
      <c r="N638" s="68">
        <f t="shared" si="541"/>
        <v>0</v>
      </c>
      <c r="O638" s="66">
        <f t="shared" si="542"/>
        <v>0</v>
      </c>
      <c r="P638" s="26"/>
      <c r="Q638" s="67" cm="1">
        <f t="array" ref="Q638">SUMPRODUCT(('P3'!$M$8:$AV$8=Q$9)*('P3'!$B$11:$B$190=$B638)*('P3'!$M$11:$AV$190*1))</f>
        <v>0</v>
      </c>
      <c r="R638" s="68" cm="1">
        <f t="array" ref="R638">SUMPRODUCT(('P3'!$M$8:$AV$8=R$9)*('P3'!$B$11:$B$190=$B638)*('P3'!$M$11:$AV$190*1))</f>
        <v>0</v>
      </c>
      <c r="S638" s="69" cm="1">
        <f t="array" ref="S638">SUMPRODUCT(('P3'!$M$8:$AV$8=S$9)*('P3'!$B$11:$B$190=$B638)*('P3'!$M$11:$AV$190*1))</f>
        <v>0</v>
      </c>
      <c r="T638" s="67" cm="1">
        <f t="array" ref="T638">SUMPRODUCT(('P3'!$M$8:$AV$8=T$9)*('P3'!$B$11:$B$190=$B638)*('P3'!$M$11:$AV$190*1))</f>
        <v>0</v>
      </c>
      <c r="U638" s="68" cm="1">
        <f t="array" ref="U638">SUMPRODUCT(('P3'!$M$8:$AV$8=U$9)*('P3'!$B$11:$B$190=$B638)*('P3'!$M$11:$AV$190*1))</f>
        <v>0</v>
      </c>
      <c r="V638" s="69" cm="1">
        <f t="array" ref="V638">SUMPRODUCT(('P3'!$M$8:$AV$8=V$9)*('P3'!$B$11:$B$190=$B638)*('P3'!$M$11:$AV$190*1))</f>
        <v>0</v>
      </c>
      <c r="W638" s="67" cm="1">
        <f t="array" ref="W638">SUMPRODUCT(('P3'!$M$8:$AV$8=W$9)*('P3'!$B$11:$B$190=$B638)*('P3'!$M$11:$AV$190*1))</f>
        <v>0</v>
      </c>
      <c r="X638" s="68" cm="1">
        <f t="array" ref="X638">SUMPRODUCT(('P3'!$M$8:$AV$8=X$9)*('P3'!$B$11:$B$190=$B638)*('P3'!$M$11:$AV$190*1))</f>
        <v>0</v>
      </c>
      <c r="Y638" s="69" cm="1">
        <f t="array" ref="Y638">SUMPRODUCT(('P3'!$M$8:$AV$8=Y$9)*('P3'!$B$11:$B$190=$B638)*('P3'!$M$11:$AV$190*1))</f>
        <v>0</v>
      </c>
      <c r="Z638" s="67" cm="1">
        <f t="array" ref="Z638">SUMPRODUCT(('P3'!$M$8:$AV$8=Z$9)*('P3'!$B$11:$B$190=$B638)*('P3'!$M$11:$AV$190*1))</f>
        <v>0</v>
      </c>
      <c r="AA638" s="68" cm="1">
        <f t="array" ref="AA638">SUMPRODUCT(('P3'!$M$8:$AV$8=AA$9)*('P3'!$B$11:$B$190=$B638)*('P3'!$M$11:$AV$190*1))</f>
        <v>0</v>
      </c>
      <c r="AB638" s="69" cm="1">
        <f t="array" ref="AB638">SUMPRODUCT(('P3'!$M$8:$AV$8=AB$9)*('P3'!$B$11:$B$190=$B638)*('P3'!$M$11:$AV$190*1))</f>
        <v>0</v>
      </c>
      <c r="AC638" s="67" cm="1">
        <f t="array" ref="AC638">SUMPRODUCT(('P3'!$M$8:$AV$8=AC$9)*('P3'!$B$11:$B$190=$B638)*('P3'!$M$11:$AV$190*1))</f>
        <v>0</v>
      </c>
      <c r="AD638" s="68" cm="1">
        <f t="array" ref="AD638">SUMPRODUCT(('P3'!$M$8:$AV$8=AD$9)*('P3'!$B$11:$B$190=$B638)*('P3'!$M$11:$AV$190*1))</f>
        <v>0</v>
      </c>
      <c r="AE638" s="69" cm="1">
        <f t="array" ref="AE638">SUMPRODUCT(('P3'!$M$8:$AV$8=AE$9)*('P3'!$B$11:$B$190=$B638)*('P3'!$M$11:$AV$190*1))</f>
        <v>0</v>
      </c>
      <c r="AF638" s="67" cm="1">
        <f t="array" ref="AF638">SUMPRODUCT(('P3'!$M$8:$AV$8=AF$9)*('P3'!$B$11:$B$190=$B638)*('P3'!$M$11:$AV$190*1))</f>
        <v>0</v>
      </c>
      <c r="AG638" s="68" cm="1">
        <f t="array" ref="AG638">SUMPRODUCT(('P3'!$M$8:$AV$8=AG$9)*('P3'!$B$11:$B$190=$B638)*('P3'!$M$11:$AV$190*1))</f>
        <v>0</v>
      </c>
      <c r="AH638" s="69" cm="1">
        <f t="array" ref="AH638">SUMPRODUCT(('P3'!$M$8:$AV$8=AH$9)*('P3'!$B$11:$B$190=$B638)*('P3'!$M$11:$AV$190*1))</f>
        <v>0</v>
      </c>
      <c r="AI638" s="67" cm="1">
        <f t="array" ref="AI638">SUMPRODUCT(('P3'!$M$8:$AV$8=AI$9)*('P3'!$B$11:$B$190=$B638)*('P3'!$M$11:$AV$190*1))</f>
        <v>0</v>
      </c>
      <c r="AJ638" s="68" cm="1">
        <f t="array" ref="AJ638">SUMPRODUCT(('P3'!$M$8:$AV$8=AJ$9)*('P3'!$B$11:$B$190=$B638)*('P3'!$M$11:$AV$190*1))</f>
        <v>0</v>
      </c>
      <c r="AK638" s="69" cm="1">
        <f t="array" ref="AK638">SUMPRODUCT(('P3'!$M$8:$AV$8=AK$9)*('P3'!$B$11:$B$190=$B638)*('P3'!$M$11:$AV$190*1))</f>
        <v>0</v>
      </c>
      <c r="AL638" s="67" cm="1">
        <f t="array" ref="AL638">SUMPRODUCT(('P3'!$M$8:$AV$8=AL$9)*('P3'!$B$11:$B$190=$B638)*('P3'!$M$11:$AV$190*1))</f>
        <v>0</v>
      </c>
      <c r="AM638" s="68" cm="1">
        <f t="array" ref="AM638">SUMPRODUCT(('P3'!$M$8:$AV$8=AM$9)*('P3'!$B$11:$B$190=$B638)*('P3'!$M$11:$AV$190*1))</f>
        <v>0</v>
      </c>
      <c r="AN638" s="69" cm="1">
        <f t="array" ref="AN638">SUMPRODUCT(('P3'!$M$8:$AV$8=AN$9)*('P3'!$B$11:$B$190=$B638)*('P3'!$M$11:$AV$190*1))</f>
        <v>0</v>
      </c>
      <c r="AO638" s="67" cm="1">
        <f t="array" ref="AO638">SUMPRODUCT(('P3'!$M$8:$AV$8=AO$9)*('P3'!$B$11:$B$190=$B638)*('P3'!$M$11:$AV$190*1))</f>
        <v>0</v>
      </c>
      <c r="AP638" s="68" cm="1">
        <f t="array" ref="AP638">SUMPRODUCT(('P3'!$M$8:$AV$8=AP$9)*('P3'!$B$11:$B$190=$B638)*('P3'!$M$11:$AV$190*1))</f>
        <v>0</v>
      </c>
      <c r="AQ638" s="69" cm="1">
        <f t="array" ref="AQ638">SUMPRODUCT(('P3'!$M$8:$AV$8=AQ$9)*('P3'!$B$11:$B$190=$B638)*('P3'!$M$11:$AV$190*1))</f>
        <v>0</v>
      </c>
      <c r="AR638" s="67" cm="1">
        <f t="array" ref="AR638">SUMPRODUCT(('P3'!$M$8:$AV$8=AR$9)*('P3'!$B$11:$B$190=$B638)*('P3'!$M$11:$AV$190*1))</f>
        <v>0</v>
      </c>
      <c r="AS638" s="68" cm="1">
        <f t="array" ref="AS638">SUMPRODUCT(('P3'!$M$8:$AV$8=AS$9)*('P3'!$B$11:$B$190=$B638)*('P3'!$M$11:$AV$190*1))</f>
        <v>0</v>
      </c>
      <c r="AT638" s="69" cm="1">
        <f t="array" ref="AT638">SUMPRODUCT(('P3'!$M$8:$AV$8=AT$9)*('P3'!$B$11:$B$190=$B638)*('P3'!$M$11:$AV$190*1))</f>
        <v>0</v>
      </c>
      <c r="AU638" s="67" cm="1">
        <f t="array" ref="AU638">SUMPRODUCT(('P3'!$M$8:$AV$8=AU$9)*('P3'!$B$11:$B$190=$B638)*('P3'!$M$11:$AV$190*1))</f>
        <v>0</v>
      </c>
      <c r="AV638" s="68" cm="1">
        <f t="array" ref="AV638">SUMPRODUCT(('P3'!$M$8:$AV$8=AV$9)*('P3'!$B$11:$B$190=$B638)*('P3'!$M$11:$AV$190*1))</f>
        <v>0</v>
      </c>
      <c r="AW638" s="69" cm="1">
        <f t="array" ref="AW638">SUMPRODUCT(('P3'!$M$8:$AV$8=AW$9)*('P3'!$B$11:$B$190=$B638)*('P3'!$M$11:$AV$190*1))</f>
        <v>0</v>
      </c>
      <c r="AX638" s="67" cm="1">
        <f t="array" ref="AX638">SUMPRODUCT(('P3'!$M$8:$AV$8=AX$9)*('P3'!$B$11:$B$190=$B638)*('P3'!$M$11:$AV$190*1))</f>
        <v>0</v>
      </c>
      <c r="AY638" s="68" cm="1">
        <f t="array" ref="AY638">SUMPRODUCT(('P3'!$M$8:$AV$8=AY$9)*('P3'!$B$11:$B$190=$B638)*('P3'!$M$11:$AV$190*1))</f>
        <v>0</v>
      </c>
      <c r="AZ638" s="69" cm="1">
        <f t="array" ref="AZ638">SUMPRODUCT(('P3'!$M$8:$AV$8=AZ$9)*('P3'!$B$11:$B$190=$B638)*('P3'!$M$11:$AV$190*1))</f>
        <v>0</v>
      </c>
      <c r="BA638" s="26"/>
      <c r="BB638" s="381"/>
      <c r="BC638" s="382"/>
      <c r="BD638" s="26"/>
      <c r="BE638" s="381">
        <f t="shared" si="537"/>
        <v>0</v>
      </c>
      <c r="BF638" s="383">
        <f t="shared" si="538"/>
        <v>0</v>
      </c>
      <c r="BG638" s="26"/>
      <c r="BH638" s="381">
        <f t="shared" si="539"/>
        <v>0</v>
      </c>
      <c r="BI638" s="383">
        <f t="shared" si="540"/>
        <v>0</v>
      </c>
    </row>
    <row r="639" spans="2:61" ht="15" hidden="1" customHeight="1" outlineLevel="1" x14ac:dyDescent="0.35">
      <c r="B639" s="61" t="s">
        <v>804</v>
      </c>
      <c r="C639" s="62">
        <f>IFERROR(VLOOKUP($B639,'P3'!$B:$AQ,2,FALSE),0)</f>
        <v>0</v>
      </c>
      <c r="D639" s="376">
        <f>IFERROR(VLOOKUP($B639,'P3'!$B:$AQ,3,FALSE),0)</f>
        <v>0</v>
      </c>
      <c r="E639" s="377">
        <f>IFERROR(VLOOKUP($B639,'P3'!$B:$AQ,4,FALSE),0)</f>
        <v>0</v>
      </c>
      <c r="F639" s="376">
        <f>IFERROR(VLOOKUP($B639,'P3'!$B:$AQ,5,FALSE),0)</f>
        <v>0</v>
      </c>
      <c r="G639" s="377">
        <f>IFERROR(VLOOKUP($B639,'P3'!$B:$AQ,6,FALSE),0)</f>
        <v>0</v>
      </c>
      <c r="H639" s="378">
        <f>IFERROR(VLOOKUP($B639,'P3'!$B:$AQ,7,FALSE),0)</f>
        <v>0</v>
      </c>
      <c r="I639" s="379">
        <f>IFERROR(VLOOKUP($B639,'P3'!$B:$AQ,8,FALSE),0)</f>
        <v>0</v>
      </c>
      <c r="J639" s="65">
        <f>IFERROR(VLOOKUP($B639,'P3'!$B:$AQ,9,FALSE),0)</f>
        <v>0</v>
      </c>
      <c r="K639" s="392"/>
      <c r="L639" s="393"/>
      <c r="M639" s="393"/>
      <c r="N639" s="68">
        <f t="shared" si="541"/>
        <v>0</v>
      </c>
      <c r="O639" s="66">
        <f t="shared" si="542"/>
        <v>0</v>
      </c>
      <c r="P639" s="26"/>
      <c r="Q639" s="67" cm="1">
        <f t="array" ref="Q639">SUMPRODUCT(('P3'!$M$8:$AV$8=Q$9)*('P3'!$B$11:$B$190=$B639)*('P3'!$M$11:$AV$190*1))</f>
        <v>0</v>
      </c>
      <c r="R639" s="68" cm="1">
        <f t="array" ref="R639">SUMPRODUCT(('P3'!$M$8:$AV$8=R$9)*('P3'!$B$11:$B$190=$B639)*('P3'!$M$11:$AV$190*1))</f>
        <v>0</v>
      </c>
      <c r="S639" s="69" cm="1">
        <f t="array" ref="S639">SUMPRODUCT(('P3'!$M$8:$AV$8=S$9)*('P3'!$B$11:$B$190=$B639)*('P3'!$M$11:$AV$190*1))</f>
        <v>0</v>
      </c>
      <c r="T639" s="67" cm="1">
        <f t="array" ref="T639">SUMPRODUCT(('P3'!$M$8:$AV$8=T$9)*('P3'!$B$11:$B$190=$B639)*('P3'!$M$11:$AV$190*1))</f>
        <v>0</v>
      </c>
      <c r="U639" s="68" cm="1">
        <f t="array" ref="U639">SUMPRODUCT(('P3'!$M$8:$AV$8=U$9)*('P3'!$B$11:$B$190=$B639)*('P3'!$M$11:$AV$190*1))</f>
        <v>0</v>
      </c>
      <c r="V639" s="69" cm="1">
        <f t="array" ref="V639">SUMPRODUCT(('P3'!$M$8:$AV$8=V$9)*('P3'!$B$11:$B$190=$B639)*('P3'!$M$11:$AV$190*1))</f>
        <v>0</v>
      </c>
      <c r="W639" s="67" cm="1">
        <f t="array" ref="W639">SUMPRODUCT(('P3'!$M$8:$AV$8=W$9)*('P3'!$B$11:$B$190=$B639)*('P3'!$M$11:$AV$190*1))</f>
        <v>0</v>
      </c>
      <c r="X639" s="68" cm="1">
        <f t="array" ref="X639">SUMPRODUCT(('P3'!$M$8:$AV$8=X$9)*('P3'!$B$11:$B$190=$B639)*('P3'!$M$11:$AV$190*1))</f>
        <v>0</v>
      </c>
      <c r="Y639" s="69" cm="1">
        <f t="array" ref="Y639">SUMPRODUCT(('P3'!$M$8:$AV$8=Y$9)*('P3'!$B$11:$B$190=$B639)*('P3'!$M$11:$AV$190*1))</f>
        <v>0</v>
      </c>
      <c r="Z639" s="67" cm="1">
        <f t="array" ref="Z639">SUMPRODUCT(('P3'!$M$8:$AV$8=Z$9)*('P3'!$B$11:$B$190=$B639)*('P3'!$M$11:$AV$190*1))</f>
        <v>0</v>
      </c>
      <c r="AA639" s="68" cm="1">
        <f t="array" ref="AA639">SUMPRODUCT(('P3'!$M$8:$AV$8=AA$9)*('P3'!$B$11:$B$190=$B639)*('P3'!$M$11:$AV$190*1))</f>
        <v>0</v>
      </c>
      <c r="AB639" s="69" cm="1">
        <f t="array" ref="AB639">SUMPRODUCT(('P3'!$M$8:$AV$8=AB$9)*('P3'!$B$11:$B$190=$B639)*('P3'!$M$11:$AV$190*1))</f>
        <v>0</v>
      </c>
      <c r="AC639" s="67" cm="1">
        <f t="array" ref="AC639">SUMPRODUCT(('P3'!$M$8:$AV$8=AC$9)*('P3'!$B$11:$B$190=$B639)*('P3'!$M$11:$AV$190*1))</f>
        <v>0</v>
      </c>
      <c r="AD639" s="68" cm="1">
        <f t="array" ref="AD639">SUMPRODUCT(('P3'!$M$8:$AV$8=AD$9)*('P3'!$B$11:$B$190=$B639)*('P3'!$M$11:$AV$190*1))</f>
        <v>0</v>
      </c>
      <c r="AE639" s="69" cm="1">
        <f t="array" ref="AE639">SUMPRODUCT(('P3'!$M$8:$AV$8=AE$9)*('P3'!$B$11:$B$190=$B639)*('P3'!$M$11:$AV$190*1))</f>
        <v>0</v>
      </c>
      <c r="AF639" s="67" cm="1">
        <f t="array" ref="AF639">SUMPRODUCT(('P3'!$M$8:$AV$8=AF$9)*('P3'!$B$11:$B$190=$B639)*('P3'!$M$11:$AV$190*1))</f>
        <v>0</v>
      </c>
      <c r="AG639" s="68" cm="1">
        <f t="array" ref="AG639">SUMPRODUCT(('P3'!$M$8:$AV$8=AG$9)*('P3'!$B$11:$B$190=$B639)*('P3'!$M$11:$AV$190*1))</f>
        <v>0</v>
      </c>
      <c r="AH639" s="69" cm="1">
        <f t="array" ref="AH639">SUMPRODUCT(('P3'!$M$8:$AV$8=AH$9)*('P3'!$B$11:$B$190=$B639)*('P3'!$M$11:$AV$190*1))</f>
        <v>0</v>
      </c>
      <c r="AI639" s="67" cm="1">
        <f t="array" ref="AI639">SUMPRODUCT(('P3'!$M$8:$AV$8=AI$9)*('P3'!$B$11:$B$190=$B639)*('P3'!$M$11:$AV$190*1))</f>
        <v>0</v>
      </c>
      <c r="AJ639" s="68" cm="1">
        <f t="array" ref="AJ639">SUMPRODUCT(('P3'!$M$8:$AV$8=AJ$9)*('P3'!$B$11:$B$190=$B639)*('P3'!$M$11:$AV$190*1))</f>
        <v>0</v>
      </c>
      <c r="AK639" s="69" cm="1">
        <f t="array" ref="AK639">SUMPRODUCT(('P3'!$M$8:$AV$8=AK$9)*('P3'!$B$11:$B$190=$B639)*('P3'!$M$11:$AV$190*1))</f>
        <v>0</v>
      </c>
      <c r="AL639" s="67" cm="1">
        <f t="array" ref="AL639">SUMPRODUCT(('P3'!$M$8:$AV$8=AL$9)*('P3'!$B$11:$B$190=$B639)*('P3'!$M$11:$AV$190*1))</f>
        <v>0</v>
      </c>
      <c r="AM639" s="68" cm="1">
        <f t="array" ref="AM639">SUMPRODUCT(('P3'!$M$8:$AV$8=AM$9)*('P3'!$B$11:$B$190=$B639)*('P3'!$M$11:$AV$190*1))</f>
        <v>0</v>
      </c>
      <c r="AN639" s="69" cm="1">
        <f t="array" ref="AN639">SUMPRODUCT(('P3'!$M$8:$AV$8=AN$9)*('P3'!$B$11:$B$190=$B639)*('P3'!$M$11:$AV$190*1))</f>
        <v>0</v>
      </c>
      <c r="AO639" s="67" cm="1">
        <f t="array" ref="AO639">SUMPRODUCT(('P3'!$M$8:$AV$8=AO$9)*('P3'!$B$11:$B$190=$B639)*('P3'!$M$11:$AV$190*1))</f>
        <v>0</v>
      </c>
      <c r="AP639" s="68" cm="1">
        <f t="array" ref="AP639">SUMPRODUCT(('P3'!$M$8:$AV$8=AP$9)*('P3'!$B$11:$B$190=$B639)*('P3'!$M$11:$AV$190*1))</f>
        <v>0</v>
      </c>
      <c r="AQ639" s="69" cm="1">
        <f t="array" ref="AQ639">SUMPRODUCT(('P3'!$M$8:$AV$8=AQ$9)*('P3'!$B$11:$B$190=$B639)*('P3'!$M$11:$AV$190*1))</f>
        <v>0</v>
      </c>
      <c r="AR639" s="67" cm="1">
        <f t="array" ref="AR639">SUMPRODUCT(('P3'!$M$8:$AV$8=AR$9)*('P3'!$B$11:$B$190=$B639)*('P3'!$M$11:$AV$190*1))</f>
        <v>0</v>
      </c>
      <c r="AS639" s="68" cm="1">
        <f t="array" ref="AS639">SUMPRODUCT(('P3'!$M$8:$AV$8=AS$9)*('P3'!$B$11:$B$190=$B639)*('P3'!$M$11:$AV$190*1))</f>
        <v>0</v>
      </c>
      <c r="AT639" s="69" cm="1">
        <f t="array" ref="AT639">SUMPRODUCT(('P3'!$M$8:$AV$8=AT$9)*('P3'!$B$11:$B$190=$B639)*('P3'!$M$11:$AV$190*1))</f>
        <v>0</v>
      </c>
      <c r="AU639" s="67" cm="1">
        <f t="array" ref="AU639">SUMPRODUCT(('P3'!$M$8:$AV$8=AU$9)*('P3'!$B$11:$B$190=$B639)*('P3'!$M$11:$AV$190*1))</f>
        <v>0</v>
      </c>
      <c r="AV639" s="68" cm="1">
        <f t="array" ref="AV639">SUMPRODUCT(('P3'!$M$8:$AV$8=AV$9)*('P3'!$B$11:$B$190=$B639)*('P3'!$M$11:$AV$190*1))</f>
        <v>0</v>
      </c>
      <c r="AW639" s="69" cm="1">
        <f t="array" ref="AW639">SUMPRODUCT(('P3'!$M$8:$AV$8=AW$9)*('P3'!$B$11:$B$190=$B639)*('P3'!$M$11:$AV$190*1))</f>
        <v>0</v>
      </c>
      <c r="AX639" s="67" cm="1">
        <f t="array" ref="AX639">SUMPRODUCT(('P3'!$M$8:$AV$8=AX$9)*('P3'!$B$11:$B$190=$B639)*('P3'!$M$11:$AV$190*1))</f>
        <v>0</v>
      </c>
      <c r="AY639" s="68" cm="1">
        <f t="array" ref="AY639">SUMPRODUCT(('P3'!$M$8:$AV$8=AY$9)*('P3'!$B$11:$B$190=$B639)*('P3'!$M$11:$AV$190*1))</f>
        <v>0</v>
      </c>
      <c r="AZ639" s="69" cm="1">
        <f t="array" ref="AZ639">SUMPRODUCT(('P3'!$M$8:$AV$8=AZ$9)*('P3'!$B$11:$B$190=$B639)*('P3'!$M$11:$AV$190*1))</f>
        <v>0</v>
      </c>
      <c r="BA639" s="26"/>
      <c r="BB639" s="381"/>
      <c r="BC639" s="382"/>
      <c r="BD639" s="26"/>
      <c r="BE639" s="381">
        <f t="shared" si="537"/>
        <v>0</v>
      </c>
      <c r="BF639" s="383">
        <f t="shared" si="538"/>
        <v>0</v>
      </c>
      <c r="BG639" s="26"/>
      <c r="BH639" s="381">
        <f t="shared" si="539"/>
        <v>0</v>
      </c>
      <c r="BI639" s="383">
        <f t="shared" si="540"/>
        <v>0</v>
      </c>
    </row>
    <row r="640" spans="2:61" ht="15" hidden="1" customHeight="1" outlineLevel="1" x14ac:dyDescent="0.35">
      <c r="B640" s="61" t="s">
        <v>805</v>
      </c>
      <c r="C640" s="62">
        <f>IFERROR(VLOOKUP($B640,'P3'!$B:$AQ,2,FALSE),0)</f>
        <v>0</v>
      </c>
      <c r="D640" s="376">
        <f>IFERROR(VLOOKUP($B640,'P3'!$B:$AQ,3,FALSE),0)</f>
        <v>0</v>
      </c>
      <c r="E640" s="377">
        <f>IFERROR(VLOOKUP($B640,'P3'!$B:$AQ,4,FALSE),0)</f>
        <v>0</v>
      </c>
      <c r="F640" s="376">
        <f>IFERROR(VLOOKUP($B640,'P3'!$B:$AQ,5,FALSE),0)</f>
        <v>0</v>
      </c>
      <c r="G640" s="377">
        <f>IFERROR(VLOOKUP($B640,'P3'!$B:$AQ,6,FALSE),0)</f>
        <v>0</v>
      </c>
      <c r="H640" s="378">
        <f>IFERROR(VLOOKUP($B640,'P3'!$B:$AQ,7,FALSE),0)</f>
        <v>0</v>
      </c>
      <c r="I640" s="379">
        <f>IFERROR(VLOOKUP($B640,'P3'!$B:$AQ,8,FALSE),0)</f>
        <v>0</v>
      </c>
      <c r="J640" s="65">
        <f>IFERROR(VLOOKUP($B640,'P3'!$B:$AQ,9,FALSE),0)</f>
        <v>0</v>
      </c>
      <c r="K640" s="392"/>
      <c r="L640" s="393"/>
      <c r="M640" s="393"/>
      <c r="N640" s="68">
        <f t="shared" si="541"/>
        <v>0</v>
      </c>
      <c r="O640" s="66">
        <f t="shared" si="542"/>
        <v>0</v>
      </c>
      <c r="P640" s="26"/>
      <c r="Q640" s="67" cm="1">
        <f t="array" ref="Q640">SUMPRODUCT(('P3'!$M$8:$AV$8=Q$9)*('P3'!$B$11:$B$190=$B640)*('P3'!$M$11:$AV$190*1))</f>
        <v>0</v>
      </c>
      <c r="R640" s="68" cm="1">
        <f t="array" ref="R640">SUMPRODUCT(('P3'!$M$8:$AV$8=R$9)*('P3'!$B$11:$B$190=$B640)*('P3'!$M$11:$AV$190*1))</f>
        <v>0</v>
      </c>
      <c r="S640" s="69" cm="1">
        <f t="array" ref="S640">SUMPRODUCT(('P3'!$M$8:$AV$8=S$9)*('P3'!$B$11:$B$190=$B640)*('P3'!$M$11:$AV$190*1))</f>
        <v>0</v>
      </c>
      <c r="T640" s="67" cm="1">
        <f t="array" ref="T640">SUMPRODUCT(('P3'!$M$8:$AV$8=T$9)*('P3'!$B$11:$B$190=$B640)*('P3'!$M$11:$AV$190*1))</f>
        <v>0</v>
      </c>
      <c r="U640" s="68" cm="1">
        <f t="array" ref="U640">SUMPRODUCT(('P3'!$M$8:$AV$8=U$9)*('P3'!$B$11:$B$190=$B640)*('P3'!$M$11:$AV$190*1))</f>
        <v>0</v>
      </c>
      <c r="V640" s="69" cm="1">
        <f t="array" ref="V640">SUMPRODUCT(('P3'!$M$8:$AV$8=V$9)*('P3'!$B$11:$B$190=$B640)*('P3'!$M$11:$AV$190*1))</f>
        <v>0</v>
      </c>
      <c r="W640" s="67" cm="1">
        <f t="array" ref="W640">SUMPRODUCT(('P3'!$M$8:$AV$8=W$9)*('P3'!$B$11:$B$190=$B640)*('P3'!$M$11:$AV$190*1))</f>
        <v>0</v>
      </c>
      <c r="X640" s="68" cm="1">
        <f t="array" ref="X640">SUMPRODUCT(('P3'!$M$8:$AV$8=X$9)*('P3'!$B$11:$B$190=$B640)*('P3'!$M$11:$AV$190*1))</f>
        <v>0</v>
      </c>
      <c r="Y640" s="69" cm="1">
        <f t="array" ref="Y640">SUMPRODUCT(('P3'!$M$8:$AV$8=Y$9)*('P3'!$B$11:$B$190=$B640)*('P3'!$M$11:$AV$190*1))</f>
        <v>0</v>
      </c>
      <c r="Z640" s="67" cm="1">
        <f t="array" ref="Z640">SUMPRODUCT(('P3'!$M$8:$AV$8=Z$9)*('P3'!$B$11:$B$190=$B640)*('P3'!$M$11:$AV$190*1))</f>
        <v>0</v>
      </c>
      <c r="AA640" s="68" cm="1">
        <f t="array" ref="AA640">SUMPRODUCT(('P3'!$M$8:$AV$8=AA$9)*('P3'!$B$11:$B$190=$B640)*('P3'!$M$11:$AV$190*1))</f>
        <v>0</v>
      </c>
      <c r="AB640" s="69" cm="1">
        <f t="array" ref="AB640">SUMPRODUCT(('P3'!$M$8:$AV$8=AB$9)*('P3'!$B$11:$B$190=$B640)*('P3'!$M$11:$AV$190*1))</f>
        <v>0</v>
      </c>
      <c r="AC640" s="67" cm="1">
        <f t="array" ref="AC640">SUMPRODUCT(('P3'!$M$8:$AV$8=AC$9)*('P3'!$B$11:$B$190=$B640)*('P3'!$M$11:$AV$190*1))</f>
        <v>0</v>
      </c>
      <c r="AD640" s="68" cm="1">
        <f t="array" ref="AD640">SUMPRODUCT(('P3'!$M$8:$AV$8=AD$9)*('P3'!$B$11:$B$190=$B640)*('P3'!$M$11:$AV$190*1))</f>
        <v>0</v>
      </c>
      <c r="AE640" s="69" cm="1">
        <f t="array" ref="AE640">SUMPRODUCT(('P3'!$M$8:$AV$8=AE$9)*('P3'!$B$11:$B$190=$B640)*('P3'!$M$11:$AV$190*1))</f>
        <v>0</v>
      </c>
      <c r="AF640" s="67" cm="1">
        <f t="array" ref="AF640">SUMPRODUCT(('P3'!$M$8:$AV$8=AF$9)*('P3'!$B$11:$B$190=$B640)*('P3'!$M$11:$AV$190*1))</f>
        <v>0</v>
      </c>
      <c r="AG640" s="68" cm="1">
        <f t="array" ref="AG640">SUMPRODUCT(('P3'!$M$8:$AV$8=AG$9)*('P3'!$B$11:$B$190=$B640)*('P3'!$M$11:$AV$190*1))</f>
        <v>0</v>
      </c>
      <c r="AH640" s="69" cm="1">
        <f t="array" ref="AH640">SUMPRODUCT(('P3'!$M$8:$AV$8=AH$9)*('P3'!$B$11:$B$190=$B640)*('P3'!$M$11:$AV$190*1))</f>
        <v>0</v>
      </c>
      <c r="AI640" s="67" cm="1">
        <f t="array" ref="AI640">SUMPRODUCT(('P3'!$M$8:$AV$8=AI$9)*('P3'!$B$11:$B$190=$B640)*('P3'!$M$11:$AV$190*1))</f>
        <v>0</v>
      </c>
      <c r="AJ640" s="68" cm="1">
        <f t="array" ref="AJ640">SUMPRODUCT(('P3'!$M$8:$AV$8=AJ$9)*('P3'!$B$11:$B$190=$B640)*('P3'!$M$11:$AV$190*1))</f>
        <v>0</v>
      </c>
      <c r="AK640" s="69" cm="1">
        <f t="array" ref="AK640">SUMPRODUCT(('P3'!$M$8:$AV$8=AK$9)*('P3'!$B$11:$B$190=$B640)*('P3'!$M$11:$AV$190*1))</f>
        <v>0</v>
      </c>
      <c r="AL640" s="67" cm="1">
        <f t="array" ref="AL640">SUMPRODUCT(('P3'!$M$8:$AV$8=AL$9)*('P3'!$B$11:$B$190=$B640)*('P3'!$M$11:$AV$190*1))</f>
        <v>0</v>
      </c>
      <c r="AM640" s="68" cm="1">
        <f t="array" ref="AM640">SUMPRODUCT(('P3'!$M$8:$AV$8=AM$9)*('P3'!$B$11:$B$190=$B640)*('P3'!$M$11:$AV$190*1))</f>
        <v>0</v>
      </c>
      <c r="AN640" s="69" cm="1">
        <f t="array" ref="AN640">SUMPRODUCT(('P3'!$M$8:$AV$8=AN$9)*('P3'!$B$11:$B$190=$B640)*('P3'!$M$11:$AV$190*1))</f>
        <v>0</v>
      </c>
      <c r="AO640" s="67" cm="1">
        <f t="array" ref="AO640">SUMPRODUCT(('P3'!$M$8:$AV$8=AO$9)*('P3'!$B$11:$B$190=$B640)*('P3'!$M$11:$AV$190*1))</f>
        <v>0</v>
      </c>
      <c r="AP640" s="68" cm="1">
        <f t="array" ref="AP640">SUMPRODUCT(('P3'!$M$8:$AV$8=AP$9)*('P3'!$B$11:$B$190=$B640)*('P3'!$M$11:$AV$190*1))</f>
        <v>0</v>
      </c>
      <c r="AQ640" s="69" cm="1">
        <f t="array" ref="AQ640">SUMPRODUCT(('P3'!$M$8:$AV$8=AQ$9)*('P3'!$B$11:$B$190=$B640)*('P3'!$M$11:$AV$190*1))</f>
        <v>0</v>
      </c>
      <c r="AR640" s="67" cm="1">
        <f t="array" ref="AR640">SUMPRODUCT(('P3'!$M$8:$AV$8=AR$9)*('P3'!$B$11:$B$190=$B640)*('P3'!$M$11:$AV$190*1))</f>
        <v>0</v>
      </c>
      <c r="AS640" s="68" cm="1">
        <f t="array" ref="AS640">SUMPRODUCT(('P3'!$M$8:$AV$8=AS$9)*('P3'!$B$11:$B$190=$B640)*('P3'!$M$11:$AV$190*1))</f>
        <v>0</v>
      </c>
      <c r="AT640" s="69" cm="1">
        <f t="array" ref="AT640">SUMPRODUCT(('P3'!$M$8:$AV$8=AT$9)*('P3'!$B$11:$B$190=$B640)*('P3'!$M$11:$AV$190*1))</f>
        <v>0</v>
      </c>
      <c r="AU640" s="67" cm="1">
        <f t="array" ref="AU640">SUMPRODUCT(('P3'!$M$8:$AV$8=AU$9)*('P3'!$B$11:$B$190=$B640)*('P3'!$M$11:$AV$190*1))</f>
        <v>0</v>
      </c>
      <c r="AV640" s="68" cm="1">
        <f t="array" ref="AV640">SUMPRODUCT(('P3'!$M$8:$AV$8=AV$9)*('P3'!$B$11:$B$190=$B640)*('P3'!$M$11:$AV$190*1))</f>
        <v>0</v>
      </c>
      <c r="AW640" s="69" cm="1">
        <f t="array" ref="AW640">SUMPRODUCT(('P3'!$M$8:$AV$8=AW$9)*('P3'!$B$11:$B$190=$B640)*('P3'!$M$11:$AV$190*1))</f>
        <v>0</v>
      </c>
      <c r="AX640" s="67" cm="1">
        <f t="array" ref="AX640">SUMPRODUCT(('P3'!$M$8:$AV$8=AX$9)*('P3'!$B$11:$B$190=$B640)*('P3'!$M$11:$AV$190*1))</f>
        <v>0</v>
      </c>
      <c r="AY640" s="68" cm="1">
        <f t="array" ref="AY640">SUMPRODUCT(('P3'!$M$8:$AV$8=AY$9)*('P3'!$B$11:$B$190=$B640)*('P3'!$M$11:$AV$190*1))</f>
        <v>0</v>
      </c>
      <c r="AZ640" s="69" cm="1">
        <f t="array" ref="AZ640">SUMPRODUCT(('P3'!$M$8:$AV$8=AZ$9)*('P3'!$B$11:$B$190=$B640)*('P3'!$M$11:$AV$190*1))</f>
        <v>0</v>
      </c>
      <c r="BA640" s="26"/>
      <c r="BB640" s="381"/>
      <c r="BC640" s="382"/>
      <c r="BD640" s="26"/>
      <c r="BE640" s="381">
        <f t="shared" si="537"/>
        <v>0</v>
      </c>
      <c r="BF640" s="383">
        <f t="shared" si="538"/>
        <v>0</v>
      </c>
      <c r="BG640" s="26"/>
      <c r="BH640" s="381">
        <f t="shared" si="539"/>
        <v>0</v>
      </c>
      <c r="BI640" s="383">
        <f t="shared" si="540"/>
        <v>0</v>
      </c>
    </row>
    <row r="641" spans="2:61" ht="15" hidden="1" customHeight="1" outlineLevel="1" x14ac:dyDescent="0.35">
      <c r="B641" s="61" t="s">
        <v>806</v>
      </c>
      <c r="C641" s="62">
        <f>IFERROR(VLOOKUP($B641,'P3'!$B:$AQ,2,FALSE),0)</f>
        <v>0</v>
      </c>
      <c r="D641" s="376">
        <f>IFERROR(VLOOKUP($B641,'P3'!$B:$AQ,3,FALSE),0)</f>
        <v>0</v>
      </c>
      <c r="E641" s="377">
        <f>IFERROR(VLOOKUP($B641,'P3'!$B:$AQ,4,FALSE),0)</f>
        <v>0</v>
      </c>
      <c r="F641" s="376">
        <f>IFERROR(VLOOKUP($B641,'P3'!$B:$AQ,5,FALSE),0)</f>
        <v>0</v>
      </c>
      <c r="G641" s="377">
        <f>IFERROR(VLOOKUP($B641,'P3'!$B:$AQ,6,FALSE),0)</f>
        <v>0</v>
      </c>
      <c r="H641" s="378">
        <f>IFERROR(VLOOKUP($B641,'P3'!$B:$AQ,7,FALSE),0)</f>
        <v>0</v>
      </c>
      <c r="I641" s="379">
        <f>IFERROR(VLOOKUP($B641,'P3'!$B:$AQ,8,FALSE),0)</f>
        <v>0</v>
      </c>
      <c r="J641" s="65">
        <f>IFERROR(VLOOKUP($B641,'P3'!$B:$AQ,9,FALSE),0)</f>
        <v>0</v>
      </c>
      <c r="K641" s="392"/>
      <c r="L641" s="393"/>
      <c r="M641" s="393"/>
      <c r="N641" s="68">
        <f t="shared" si="541"/>
        <v>0</v>
      </c>
      <c r="O641" s="66">
        <f t="shared" si="542"/>
        <v>0</v>
      </c>
      <c r="P641" s="26"/>
      <c r="Q641" s="67" cm="1">
        <f t="array" ref="Q641">SUMPRODUCT(('P3'!$M$8:$AV$8=Q$9)*('P3'!$B$11:$B$190=$B641)*('P3'!$M$11:$AV$190*1))</f>
        <v>0</v>
      </c>
      <c r="R641" s="68" cm="1">
        <f t="array" ref="R641">SUMPRODUCT(('P3'!$M$8:$AV$8=R$9)*('P3'!$B$11:$B$190=$B641)*('P3'!$M$11:$AV$190*1))</f>
        <v>0</v>
      </c>
      <c r="S641" s="69" cm="1">
        <f t="array" ref="S641">SUMPRODUCT(('P3'!$M$8:$AV$8=S$9)*('P3'!$B$11:$B$190=$B641)*('P3'!$M$11:$AV$190*1))</f>
        <v>0</v>
      </c>
      <c r="T641" s="67" cm="1">
        <f t="array" ref="T641">SUMPRODUCT(('P3'!$M$8:$AV$8=T$9)*('P3'!$B$11:$B$190=$B641)*('P3'!$M$11:$AV$190*1))</f>
        <v>0</v>
      </c>
      <c r="U641" s="68" cm="1">
        <f t="array" ref="U641">SUMPRODUCT(('P3'!$M$8:$AV$8=U$9)*('P3'!$B$11:$B$190=$B641)*('P3'!$M$11:$AV$190*1))</f>
        <v>0</v>
      </c>
      <c r="V641" s="69" cm="1">
        <f t="array" ref="V641">SUMPRODUCT(('P3'!$M$8:$AV$8=V$9)*('P3'!$B$11:$B$190=$B641)*('P3'!$M$11:$AV$190*1))</f>
        <v>0</v>
      </c>
      <c r="W641" s="67" cm="1">
        <f t="array" ref="W641">SUMPRODUCT(('P3'!$M$8:$AV$8=W$9)*('P3'!$B$11:$B$190=$B641)*('P3'!$M$11:$AV$190*1))</f>
        <v>0</v>
      </c>
      <c r="X641" s="68" cm="1">
        <f t="array" ref="X641">SUMPRODUCT(('P3'!$M$8:$AV$8=X$9)*('P3'!$B$11:$B$190=$B641)*('P3'!$M$11:$AV$190*1))</f>
        <v>0</v>
      </c>
      <c r="Y641" s="69" cm="1">
        <f t="array" ref="Y641">SUMPRODUCT(('P3'!$M$8:$AV$8=Y$9)*('P3'!$B$11:$B$190=$B641)*('P3'!$M$11:$AV$190*1))</f>
        <v>0</v>
      </c>
      <c r="Z641" s="67" cm="1">
        <f t="array" ref="Z641">SUMPRODUCT(('P3'!$M$8:$AV$8=Z$9)*('P3'!$B$11:$B$190=$B641)*('P3'!$M$11:$AV$190*1))</f>
        <v>0</v>
      </c>
      <c r="AA641" s="68" cm="1">
        <f t="array" ref="AA641">SUMPRODUCT(('P3'!$M$8:$AV$8=AA$9)*('P3'!$B$11:$B$190=$B641)*('P3'!$M$11:$AV$190*1))</f>
        <v>0</v>
      </c>
      <c r="AB641" s="69" cm="1">
        <f t="array" ref="AB641">SUMPRODUCT(('P3'!$M$8:$AV$8=AB$9)*('P3'!$B$11:$B$190=$B641)*('P3'!$M$11:$AV$190*1))</f>
        <v>0</v>
      </c>
      <c r="AC641" s="67" cm="1">
        <f t="array" ref="AC641">SUMPRODUCT(('P3'!$M$8:$AV$8=AC$9)*('P3'!$B$11:$B$190=$B641)*('P3'!$M$11:$AV$190*1))</f>
        <v>0</v>
      </c>
      <c r="AD641" s="68" cm="1">
        <f t="array" ref="AD641">SUMPRODUCT(('P3'!$M$8:$AV$8=AD$9)*('P3'!$B$11:$B$190=$B641)*('P3'!$M$11:$AV$190*1))</f>
        <v>0</v>
      </c>
      <c r="AE641" s="69" cm="1">
        <f t="array" ref="AE641">SUMPRODUCT(('P3'!$M$8:$AV$8=AE$9)*('P3'!$B$11:$B$190=$B641)*('P3'!$M$11:$AV$190*1))</f>
        <v>0</v>
      </c>
      <c r="AF641" s="67" cm="1">
        <f t="array" ref="AF641">SUMPRODUCT(('P3'!$M$8:$AV$8=AF$9)*('P3'!$B$11:$B$190=$B641)*('P3'!$M$11:$AV$190*1))</f>
        <v>0</v>
      </c>
      <c r="AG641" s="68" cm="1">
        <f t="array" ref="AG641">SUMPRODUCT(('P3'!$M$8:$AV$8=AG$9)*('P3'!$B$11:$B$190=$B641)*('P3'!$M$11:$AV$190*1))</f>
        <v>0</v>
      </c>
      <c r="AH641" s="69" cm="1">
        <f t="array" ref="AH641">SUMPRODUCT(('P3'!$M$8:$AV$8=AH$9)*('P3'!$B$11:$B$190=$B641)*('P3'!$M$11:$AV$190*1))</f>
        <v>0</v>
      </c>
      <c r="AI641" s="67" cm="1">
        <f t="array" ref="AI641">SUMPRODUCT(('P3'!$M$8:$AV$8=AI$9)*('P3'!$B$11:$B$190=$B641)*('P3'!$M$11:$AV$190*1))</f>
        <v>0</v>
      </c>
      <c r="AJ641" s="68" cm="1">
        <f t="array" ref="AJ641">SUMPRODUCT(('P3'!$M$8:$AV$8=AJ$9)*('P3'!$B$11:$B$190=$B641)*('P3'!$M$11:$AV$190*1))</f>
        <v>0</v>
      </c>
      <c r="AK641" s="69" cm="1">
        <f t="array" ref="AK641">SUMPRODUCT(('P3'!$M$8:$AV$8=AK$9)*('P3'!$B$11:$B$190=$B641)*('P3'!$M$11:$AV$190*1))</f>
        <v>0</v>
      </c>
      <c r="AL641" s="67" cm="1">
        <f t="array" ref="AL641">SUMPRODUCT(('P3'!$M$8:$AV$8=AL$9)*('P3'!$B$11:$B$190=$B641)*('P3'!$M$11:$AV$190*1))</f>
        <v>0</v>
      </c>
      <c r="AM641" s="68" cm="1">
        <f t="array" ref="AM641">SUMPRODUCT(('P3'!$M$8:$AV$8=AM$9)*('P3'!$B$11:$B$190=$B641)*('P3'!$M$11:$AV$190*1))</f>
        <v>0</v>
      </c>
      <c r="AN641" s="69" cm="1">
        <f t="array" ref="AN641">SUMPRODUCT(('P3'!$M$8:$AV$8=AN$9)*('P3'!$B$11:$B$190=$B641)*('P3'!$M$11:$AV$190*1))</f>
        <v>0</v>
      </c>
      <c r="AO641" s="67" cm="1">
        <f t="array" ref="AO641">SUMPRODUCT(('P3'!$M$8:$AV$8=AO$9)*('P3'!$B$11:$B$190=$B641)*('P3'!$M$11:$AV$190*1))</f>
        <v>0</v>
      </c>
      <c r="AP641" s="68" cm="1">
        <f t="array" ref="AP641">SUMPRODUCT(('P3'!$M$8:$AV$8=AP$9)*('P3'!$B$11:$B$190=$B641)*('P3'!$M$11:$AV$190*1))</f>
        <v>0</v>
      </c>
      <c r="AQ641" s="69" cm="1">
        <f t="array" ref="AQ641">SUMPRODUCT(('P3'!$M$8:$AV$8=AQ$9)*('P3'!$B$11:$B$190=$B641)*('P3'!$M$11:$AV$190*1))</f>
        <v>0</v>
      </c>
      <c r="AR641" s="67" cm="1">
        <f t="array" ref="AR641">SUMPRODUCT(('P3'!$M$8:$AV$8=AR$9)*('P3'!$B$11:$B$190=$B641)*('P3'!$M$11:$AV$190*1))</f>
        <v>0</v>
      </c>
      <c r="AS641" s="68" cm="1">
        <f t="array" ref="AS641">SUMPRODUCT(('P3'!$M$8:$AV$8=AS$9)*('P3'!$B$11:$B$190=$B641)*('P3'!$M$11:$AV$190*1))</f>
        <v>0</v>
      </c>
      <c r="AT641" s="69" cm="1">
        <f t="array" ref="AT641">SUMPRODUCT(('P3'!$M$8:$AV$8=AT$9)*('P3'!$B$11:$B$190=$B641)*('P3'!$M$11:$AV$190*1))</f>
        <v>0</v>
      </c>
      <c r="AU641" s="67" cm="1">
        <f t="array" ref="AU641">SUMPRODUCT(('P3'!$M$8:$AV$8=AU$9)*('P3'!$B$11:$B$190=$B641)*('P3'!$M$11:$AV$190*1))</f>
        <v>0</v>
      </c>
      <c r="AV641" s="68" cm="1">
        <f t="array" ref="AV641">SUMPRODUCT(('P3'!$M$8:$AV$8=AV$9)*('P3'!$B$11:$B$190=$B641)*('P3'!$M$11:$AV$190*1))</f>
        <v>0</v>
      </c>
      <c r="AW641" s="69" cm="1">
        <f t="array" ref="AW641">SUMPRODUCT(('P3'!$M$8:$AV$8=AW$9)*('P3'!$B$11:$B$190=$B641)*('P3'!$M$11:$AV$190*1))</f>
        <v>0</v>
      </c>
      <c r="AX641" s="67" cm="1">
        <f t="array" ref="AX641">SUMPRODUCT(('P3'!$M$8:$AV$8=AX$9)*('P3'!$B$11:$B$190=$B641)*('P3'!$M$11:$AV$190*1))</f>
        <v>0</v>
      </c>
      <c r="AY641" s="68" cm="1">
        <f t="array" ref="AY641">SUMPRODUCT(('P3'!$M$8:$AV$8=AY$9)*('P3'!$B$11:$B$190=$B641)*('P3'!$M$11:$AV$190*1))</f>
        <v>0</v>
      </c>
      <c r="AZ641" s="69" cm="1">
        <f t="array" ref="AZ641">SUMPRODUCT(('P3'!$M$8:$AV$8=AZ$9)*('P3'!$B$11:$B$190=$B641)*('P3'!$M$11:$AV$190*1))</f>
        <v>0</v>
      </c>
      <c r="BA641" s="26"/>
      <c r="BB641" s="381"/>
      <c r="BC641" s="382"/>
      <c r="BD641" s="26"/>
      <c r="BE641" s="381">
        <f t="shared" si="537"/>
        <v>0</v>
      </c>
      <c r="BF641" s="383">
        <f t="shared" si="538"/>
        <v>0</v>
      </c>
      <c r="BG641" s="26"/>
      <c r="BH641" s="381">
        <f t="shared" si="539"/>
        <v>0</v>
      </c>
      <c r="BI641" s="383">
        <f t="shared" si="540"/>
        <v>0</v>
      </c>
    </row>
    <row r="642" spans="2:61" ht="15" hidden="1" customHeight="1" outlineLevel="1" thickBot="1" x14ac:dyDescent="0.4">
      <c r="B642" s="61" t="s">
        <v>807</v>
      </c>
      <c r="C642" s="62">
        <f>IFERROR(VLOOKUP($B642,'P3'!$B:$AQ,2,FALSE),0)</f>
        <v>0</v>
      </c>
      <c r="D642" s="376">
        <f>IFERROR(VLOOKUP($B642,'P3'!$B:$AQ,3,FALSE),0)</f>
        <v>0</v>
      </c>
      <c r="E642" s="377">
        <f>IFERROR(VLOOKUP($B642,'P3'!$B:$AQ,4,FALSE),0)</f>
        <v>0</v>
      </c>
      <c r="F642" s="376">
        <f>IFERROR(VLOOKUP($B642,'P3'!$B:$AQ,5,FALSE),0)</f>
        <v>0</v>
      </c>
      <c r="G642" s="377">
        <f>IFERROR(VLOOKUP($B642,'P3'!$B:$AQ,6,FALSE),0)</f>
        <v>0</v>
      </c>
      <c r="H642" s="378">
        <f>IFERROR(VLOOKUP($B642,'P3'!$B:$AQ,7,FALSE),0)</f>
        <v>0</v>
      </c>
      <c r="I642" s="379">
        <f>IFERROR(VLOOKUP($B642,'P3'!$B:$AQ,8,FALSE),0)</f>
        <v>0</v>
      </c>
      <c r="J642" s="65">
        <f>IFERROR(VLOOKUP($B642,'P3'!$B:$AQ,9,FALSE),0)</f>
        <v>0</v>
      </c>
      <c r="K642" s="392"/>
      <c r="L642" s="393"/>
      <c r="M642" s="393"/>
      <c r="N642" s="68">
        <f t="shared" si="541"/>
        <v>0</v>
      </c>
      <c r="O642" s="66">
        <f t="shared" si="542"/>
        <v>0</v>
      </c>
      <c r="P642" s="26"/>
      <c r="Q642" s="67" cm="1">
        <f t="array" ref="Q642">SUMPRODUCT(('P3'!$M$8:$AV$8=Q$9)*('P3'!$B$11:$B$190=$B642)*('P3'!$M$11:$AV$190*1))</f>
        <v>0</v>
      </c>
      <c r="R642" s="68" cm="1">
        <f t="array" ref="R642">SUMPRODUCT(('P3'!$M$8:$AV$8=R$9)*('P3'!$B$11:$B$190=$B642)*('P3'!$M$11:$AV$190*1))</f>
        <v>0</v>
      </c>
      <c r="S642" s="69" cm="1">
        <f t="array" ref="S642">SUMPRODUCT(('P3'!$M$8:$AV$8=S$9)*('P3'!$B$11:$B$190=$B642)*('P3'!$M$11:$AV$190*1))</f>
        <v>0</v>
      </c>
      <c r="T642" s="67" cm="1">
        <f t="array" ref="T642">SUMPRODUCT(('P3'!$M$8:$AV$8=T$9)*('P3'!$B$11:$B$190=$B642)*('P3'!$M$11:$AV$190*1))</f>
        <v>0</v>
      </c>
      <c r="U642" s="68" cm="1">
        <f t="array" ref="U642">SUMPRODUCT(('P3'!$M$8:$AV$8=U$9)*('P3'!$B$11:$B$190=$B642)*('P3'!$M$11:$AV$190*1))</f>
        <v>0</v>
      </c>
      <c r="V642" s="69" cm="1">
        <f t="array" ref="V642">SUMPRODUCT(('P3'!$M$8:$AV$8=V$9)*('P3'!$B$11:$B$190=$B642)*('P3'!$M$11:$AV$190*1))</f>
        <v>0</v>
      </c>
      <c r="W642" s="67" cm="1">
        <f t="array" ref="W642">SUMPRODUCT(('P3'!$M$8:$AV$8=W$9)*('P3'!$B$11:$B$190=$B642)*('P3'!$M$11:$AV$190*1))</f>
        <v>0</v>
      </c>
      <c r="X642" s="68" cm="1">
        <f t="array" ref="X642">SUMPRODUCT(('P3'!$M$8:$AV$8=X$9)*('P3'!$B$11:$B$190=$B642)*('P3'!$M$11:$AV$190*1))</f>
        <v>0</v>
      </c>
      <c r="Y642" s="69" cm="1">
        <f t="array" ref="Y642">SUMPRODUCT(('P3'!$M$8:$AV$8=Y$9)*('P3'!$B$11:$B$190=$B642)*('P3'!$M$11:$AV$190*1))</f>
        <v>0</v>
      </c>
      <c r="Z642" s="67" cm="1">
        <f t="array" ref="Z642">SUMPRODUCT(('P3'!$M$8:$AV$8=Z$9)*('P3'!$B$11:$B$190=$B642)*('P3'!$M$11:$AV$190*1))</f>
        <v>0</v>
      </c>
      <c r="AA642" s="68" cm="1">
        <f t="array" ref="AA642">SUMPRODUCT(('P3'!$M$8:$AV$8=AA$9)*('P3'!$B$11:$B$190=$B642)*('P3'!$M$11:$AV$190*1))</f>
        <v>0</v>
      </c>
      <c r="AB642" s="69" cm="1">
        <f t="array" ref="AB642">SUMPRODUCT(('P3'!$M$8:$AV$8=AB$9)*('P3'!$B$11:$B$190=$B642)*('P3'!$M$11:$AV$190*1))</f>
        <v>0</v>
      </c>
      <c r="AC642" s="67" cm="1">
        <f t="array" ref="AC642">SUMPRODUCT(('P3'!$M$8:$AV$8=AC$9)*('P3'!$B$11:$B$190=$B642)*('P3'!$M$11:$AV$190*1))</f>
        <v>0</v>
      </c>
      <c r="AD642" s="68" cm="1">
        <f t="array" ref="AD642">SUMPRODUCT(('P3'!$M$8:$AV$8=AD$9)*('P3'!$B$11:$B$190=$B642)*('P3'!$M$11:$AV$190*1))</f>
        <v>0</v>
      </c>
      <c r="AE642" s="69" cm="1">
        <f t="array" ref="AE642">SUMPRODUCT(('P3'!$M$8:$AV$8=AE$9)*('P3'!$B$11:$B$190=$B642)*('P3'!$M$11:$AV$190*1))</f>
        <v>0</v>
      </c>
      <c r="AF642" s="67" cm="1">
        <f t="array" ref="AF642">SUMPRODUCT(('P3'!$M$8:$AV$8=AF$9)*('P3'!$B$11:$B$190=$B642)*('P3'!$M$11:$AV$190*1))</f>
        <v>0</v>
      </c>
      <c r="AG642" s="68" cm="1">
        <f t="array" ref="AG642">SUMPRODUCT(('P3'!$M$8:$AV$8=AG$9)*('P3'!$B$11:$B$190=$B642)*('P3'!$M$11:$AV$190*1))</f>
        <v>0</v>
      </c>
      <c r="AH642" s="69" cm="1">
        <f t="array" ref="AH642">SUMPRODUCT(('P3'!$M$8:$AV$8=AH$9)*('P3'!$B$11:$B$190=$B642)*('P3'!$M$11:$AV$190*1))</f>
        <v>0</v>
      </c>
      <c r="AI642" s="67" cm="1">
        <f t="array" ref="AI642">SUMPRODUCT(('P3'!$M$8:$AV$8=AI$9)*('P3'!$B$11:$B$190=$B642)*('P3'!$M$11:$AV$190*1))</f>
        <v>0</v>
      </c>
      <c r="AJ642" s="68" cm="1">
        <f t="array" ref="AJ642">SUMPRODUCT(('P3'!$M$8:$AV$8=AJ$9)*('P3'!$B$11:$B$190=$B642)*('P3'!$M$11:$AV$190*1))</f>
        <v>0</v>
      </c>
      <c r="AK642" s="69" cm="1">
        <f t="array" ref="AK642">SUMPRODUCT(('P3'!$M$8:$AV$8=AK$9)*('P3'!$B$11:$B$190=$B642)*('P3'!$M$11:$AV$190*1))</f>
        <v>0</v>
      </c>
      <c r="AL642" s="67" cm="1">
        <f t="array" ref="AL642">SUMPRODUCT(('P3'!$M$8:$AV$8=AL$9)*('P3'!$B$11:$B$190=$B642)*('P3'!$M$11:$AV$190*1))</f>
        <v>0</v>
      </c>
      <c r="AM642" s="68" cm="1">
        <f t="array" ref="AM642">SUMPRODUCT(('P3'!$M$8:$AV$8=AM$9)*('P3'!$B$11:$B$190=$B642)*('P3'!$M$11:$AV$190*1))</f>
        <v>0</v>
      </c>
      <c r="AN642" s="69" cm="1">
        <f t="array" ref="AN642">SUMPRODUCT(('P3'!$M$8:$AV$8=AN$9)*('P3'!$B$11:$B$190=$B642)*('P3'!$M$11:$AV$190*1))</f>
        <v>0</v>
      </c>
      <c r="AO642" s="67" cm="1">
        <f t="array" ref="AO642">SUMPRODUCT(('P3'!$M$8:$AV$8=AO$9)*('P3'!$B$11:$B$190=$B642)*('P3'!$M$11:$AV$190*1))</f>
        <v>0</v>
      </c>
      <c r="AP642" s="68" cm="1">
        <f t="array" ref="AP642">SUMPRODUCT(('P3'!$M$8:$AV$8=AP$9)*('P3'!$B$11:$B$190=$B642)*('P3'!$M$11:$AV$190*1))</f>
        <v>0</v>
      </c>
      <c r="AQ642" s="69" cm="1">
        <f t="array" ref="AQ642">SUMPRODUCT(('P3'!$M$8:$AV$8=AQ$9)*('P3'!$B$11:$B$190=$B642)*('P3'!$M$11:$AV$190*1))</f>
        <v>0</v>
      </c>
      <c r="AR642" s="67" cm="1">
        <f t="array" ref="AR642">SUMPRODUCT(('P3'!$M$8:$AV$8=AR$9)*('P3'!$B$11:$B$190=$B642)*('P3'!$M$11:$AV$190*1))</f>
        <v>0</v>
      </c>
      <c r="AS642" s="68" cm="1">
        <f t="array" ref="AS642">SUMPRODUCT(('P3'!$M$8:$AV$8=AS$9)*('P3'!$B$11:$B$190=$B642)*('P3'!$M$11:$AV$190*1))</f>
        <v>0</v>
      </c>
      <c r="AT642" s="69" cm="1">
        <f t="array" ref="AT642">SUMPRODUCT(('P3'!$M$8:$AV$8=AT$9)*('P3'!$B$11:$B$190=$B642)*('P3'!$M$11:$AV$190*1))</f>
        <v>0</v>
      </c>
      <c r="AU642" s="67" cm="1">
        <f t="array" ref="AU642">SUMPRODUCT(('P3'!$M$8:$AV$8=AU$9)*('P3'!$B$11:$B$190=$B642)*('P3'!$M$11:$AV$190*1))</f>
        <v>0</v>
      </c>
      <c r="AV642" s="68" cm="1">
        <f t="array" ref="AV642">SUMPRODUCT(('P3'!$M$8:$AV$8=AV$9)*('P3'!$B$11:$B$190=$B642)*('P3'!$M$11:$AV$190*1))</f>
        <v>0</v>
      </c>
      <c r="AW642" s="69" cm="1">
        <f t="array" ref="AW642">SUMPRODUCT(('P3'!$M$8:$AV$8=AW$9)*('P3'!$B$11:$B$190=$B642)*('P3'!$M$11:$AV$190*1))</f>
        <v>0</v>
      </c>
      <c r="AX642" s="67" cm="1">
        <f t="array" ref="AX642">SUMPRODUCT(('P3'!$M$8:$AV$8=AX$9)*('P3'!$B$11:$B$190=$B642)*('P3'!$M$11:$AV$190*1))</f>
        <v>0</v>
      </c>
      <c r="AY642" s="68" cm="1">
        <f t="array" ref="AY642">SUMPRODUCT(('P3'!$M$8:$AV$8=AY$9)*('P3'!$B$11:$B$190=$B642)*('P3'!$M$11:$AV$190*1))</f>
        <v>0</v>
      </c>
      <c r="AZ642" s="69" cm="1">
        <f t="array" ref="AZ642">SUMPRODUCT(('P3'!$M$8:$AV$8=AZ$9)*('P3'!$B$11:$B$190=$B642)*('P3'!$M$11:$AV$190*1))</f>
        <v>0</v>
      </c>
      <c r="BA642" s="26"/>
      <c r="BB642" s="381"/>
      <c r="BC642" s="382"/>
      <c r="BD642" s="26"/>
      <c r="BE642" s="381">
        <f t="shared" si="537"/>
        <v>0</v>
      </c>
      <c r="BF642" s="383">
        <f t="shared" si="538"/>
        <v>0</v>
      </c>
      <c r="BG642" s="26"/>
      <c r="BH642" s="381">
        <f t="shared" si="539"/>
        <v>0</v>
      </c>
      <c r="BI642" s="383">
        <f t="shared" si="540"/>
        <v>0</v>
      </c>
    </row>
    <row r="643" spans="2:61" ht="14.5" collapsed="1" x14ac:dyDescent="0.35">
      <c r="B643" s="26"/>
      <c r="C643" s="341" t="s">
        <v>297</v>
      </c>
      <c r="D643" s="342"/>
      <c r="E643" s="343"/>
      <c r="F643" s="344"/>
      <c r="G643" s="343"/>
      <c r="H643" s="345"/>
      <c r="I643" s="346"/>
      <c r="J643" s="347"/>
      <c r="K643" s="348">
        <f>SUM(K644:K687)</f>
        <v>0</v>
      </c>
      <c r="L643" s="349">
        <f>SUM(L644:L687)</f>
        <v>0</v>
      </c>
      <c r="M643" s="349">
        <f>SUM(M644:M687)</f>
        <v>0</v>
      </c>
      <c r="N643" s="349">
        <f>SUM(N644:N687)</f>
        <v>0</v>
      </c>
      <c r="O643" s="350">
        <f>SUM(O644:O687)</f>
        <v>0</v>
      </c>
      <c r="P643" s="50"/>
      <c r="Q643" s="348">
        <f t="shared" ref="Q643:AZ643" si="543">SUM(Q644:Q687)</f>
        <v>0</v>
      </c>
      <c r="R643" s="349">
        <f t="shared" si="543"/>
        <v>0</v>
      </c>
      <c r="S643" s="351">
        <f t="shared" si="543"/>
        <v>0</v>
      </c>
      <c r="T643" s="348">
        <f t="shared" si="543"/>
        <v>0</v>
      </c>
      <c r="U643" s="349">
        <f t="shared" si="543"/>
        <v>0</v>
      </c>
      <c r="V643" s="351">
        <f t="shared" si="543"/>
        <v>0</v>
      </c>
      <c r="W643" s="348">
        <f t="shared" si="543"/>
        <v>0</v>
      </c>
      <c r="X643" s="349">
        <f t="shared" si="543"/>
        <v>0</v>
      </c>
      <c r="Y643" s="351">
        <f t="shared" si="543"/>
        <v>0</v>
      </c>
      <c r="Z643" s="348">
        <f t="shared" si="543"/>
        <v>0</v>
      </c>
      <c r="AA643" s="349">
        <f t="shared" si="543"/>
        <v>0</v>
      </c>
      <c r="AB643" s="351">
        <f t="shared" si="543"/>
        <v>0</v>
      </c>
      <c r="AC643" s="348">
        <f t="shared" si="543"/>
        <v>0</v>
      </c>
      <c r="AD643" s="349">
        <f t="shared" si="543"/>
        <v>0</v>
      </c>
      <c r="AE643" s="351">
        <f t="shared" si="543"/>
        <v>0</v>
      </c>
      <c r="AF643" s="348">
        <f t="shared" si="543"/>
        <v>0</v>
      </c>
      <c r="AG643" s="349">
        <f t="shared" si="543"/>
        <v>0</v>
      </c>
      <c r="AH643" s="351">
        <f t="shared" si="543"/>
        <v>0</v>
      </c>
      <c r="AI643" s="348">
        <f t="shared" si="543"/>
        <v>0</v>
      </c>
      <c r="AJ643" s="349">
        <f t="shared" si="543"/>
        <v>0</v>
      </c>
      <c r="AK643" s="351">
        <f t="shared" si="543"/>
        <v>0</v>
      </c>
      <c r="AL643" s="348">
        <f t="shared" si="543"/>
        <v>0</v>
      </c>
      <c r="AM643" s="349">
        <f t="shared" si="543"/>
        <v>0</v>
      </c>
      <c r="AN643" s="351">
        <f t="shared" si="543"/>
        <v>0</v>
      </c>
      <c r="AO643" s="348">
        <f t="shared" si="543"/>
        <v>0</v>
      </c>
      <c r="AP643" s="349">
        <f t="shared" si="543"/>
        <v>0</v>
      </c>
      <c r="AQ643" s="351">
        <f t="shared" si="543"/>
        <v>0</v>
      </c>
      <c r="AR643" s="348">
        <f t="shared" si="543"/>
        <v>0</v>
      </c>
      <c r="AS643" s="349">
        <f t="shared" si="543"/>
        <v>0</v>
      </c>
      <c r="AT643" s="351">
        <f t="shared" si="543"/>
        <v>0</v>
      </c>
      <c r="AU643" s="348">
        <f t="shared" si="543"/>
        <v>0</v>
      </c>
      <c r="AV643" s="349">
        <f t="shared" si="543"/>
        <v>0</v>
      </c>
      <c r="AW643" s="351">
        <f t="shared" si="543"/>
        <v>0</v>
      </c>
      <c r="AX643" s="348">
        <f t="shared" si="543"/>
        <v>0</v>
      </c>
      <c r="AY643" s="349">
        <f t="shared" si="543"/>
        <v>0</v>
      </c>
      <c r="AZ643" s="351">
        <f t="shared" si="543"/>
        <v>0</v>
      </c>
      <c r="BA643" s="26"/>
      <c r="BB643" s="416">
        <f>SUM(BB644:BB687)</f>
        <v>0</v>
      </c>
      <c r="BC643" s="417">
        <f>SUM(BC644:BC687)</f>
        <v>0</v>
      </c>
      <c r="BD643" s="26"/>
      <c r="BE643" s="416">
        <f>SUM(BE644:BE687)</f>
        <v>0</v>
      </c>
      <c r="BF643" s="418">
        <f t="shared" ref="BF643:BF654" si="544">IFERROR(BE643/O643,0)</f>
        <v>0</v>
      </c>
      <c r="BG643" s="26"/>
      <c r="BH643" s="416">
        <f>SUM(BH644:BH687)</f>
        <v>0</v>
      </c>
      <c r="BI643" s="418">
        <f t="shared" ref="BI643:BI654" si="545">IFERROR(BH643/O643,0)</f>
        <v>0</v>
      </c>
    </row>
    <row r="644" spans="2:61" ht="14.5" x14ac:dyDescent="0.35">
      <c r="B644" s="26"/>
      <c r="C644" s="363" t="str">
        <f>B2</f>
        <v>Lead Partner</v>
      </c>
      <c r="D644" s="364"/>
      <c r="E644" s="365"/>
      <c r="F644" s="366"/>
      <c r="G644" s="365"/>
      <c r="H644" s="367"/>
      <c r="I644" s="368"/>
      <c r="J644" s="369"/>
      <c r="K644" s="370"/>
      <c r="L644" s="371"/>
      <c r="M644" s="371"/>
      <c r="N644" s="371"/>
      <c r="O644" s="372"/>
      <c r="P644" s="50"/>
      <c r="Q644" s="370"/>
      <c r="R644" s="371"/>
      <c r="S644" s="373"/>
      <c r="T644" s="370"/>
      <c r="U644" s="371"/>
      <c r="V644" s="373"/>
      <c r="W644" s="370"/>
      <c r="X644" s="371"/>
      <c r="Y644" s="373"/>
      <c r="Z644" s="370"/>
      <c r="AA644" s="371"/>
      <c r="AB644" s="373"/>
      <c r="AC644" s="370"/>
      <c r="AD644" s="371"/>
      <c r="AE644" s="373"/>
      <c r="AF644" s="370"/>
      <c r="AG644" s="371"/>
      <c r="AH644" s="373"/>
      <c r="AI644" s="370"/>
      <c r="AJ644" s="371"/>
      <c r="AK644" s="373"/>
      <c r="AL644" s="370"/>
      <c r="AM644" s="371"/>
      <c r="AN644" s="373"/>
      <c r="AO644" s="370"/>
      <c r="AP644" s="371"/>
      <c r="AQ644" s="373"/>
      <c r="AR644" s="370"/>
      <c r="AS644" s="371"/>
      <c r="AT644" s="373"/>
      <c r="AU644" s="370"/>
      <c r="AV644" s="371"/>
      <c r="AW644" s="373"/>
      <c r="AX644" s="370"/>
      <c r="AY644" s="371"/>
      <c r="AZ644" s="373"/>
      <c r="BA644" s="26"/>
      <c r="BB644" s="375"/>
      <c r="BC644" s="400"/>
      <c r="BD644" s="26"/>
      <c r="BE644" s="375"/>
      <c r="BF644" s="374"/>
      <c r="BG644" s="26"/>
      <c r="BH644" s="375"/>
      <c r="BI644" s="374"/>
    </row>
    <row r="645" spans="2:61" ht="14.5" x14ac:dyDescent="0.35">
      <c r="B645" s="61" t="s">
        <v>298</v>
      </c>
      <c r="C645" s="62">
        <f>IFERROR(VLOOKUP(B645,'Budget Lead'!B:AQ,2,FALSE),0)</f>
        <v>0</v>
      </c>
      <c r="D645" s="376">
        <f>IFERROR(VLOOKUP(B645,'Budget Lead'!B:AQ,3,FALSE),0)</f>
        <v>0</v>
      </c>
      <c r="E645" s="377">
        <f>IFERROR(VLOOKUP($B645,'Budget Lead'!$B:$AQ,4,FALSE),0)</f>
        <v>0</v>
      </c>
      <c r="F645" s="376">
        <f>IFERROR(VLOOKUP($B645,'Budget Lead'!$B:$AQ,5,FALSE),0)</f>
        <v>0</v>
      </c>
      <c r="G645" s="377">
        <f>IFERROR(VLOOKUP($B645,'Budget Lead'!$B:$AQ,6,FALSE),0)</f>
        <v>0</v>
      </c>
      <c r="H645" s="378">
        <f>IFERROR(VLOOKUP($B645,'Budget Lead'!$B:$AQ,7,FALSE),0)</f>
        <v>0</v>
      </c>
      <c r="I645" s="434">
        <f>IFERROR(VLOOKUP($B645,'Budget Lead'!$B:$AQ,8,FALSE),0)</f>
        <v>0</v>
      </c>
      <c r="J645" s="435">
        <f>IFERROR(VLOOKUP($B645,'Budget Lead'!$B:$AQ,9,FALSE),0)</f>
        <v>0</v>
      </c>
      <c r="K645" s="67">
        <f t="shared" ref="K645:K654" si="546">D645*F645*H645*J645</f>
        <v>0</v>
      </c>
      <c r="L645" s="393"/>
      <c r="M645" s="393"/>
      <c r="N645" s="393"/>
      <c r="O645" s="66">
        <f t="shared" ref="O645:O654" si="547">SUM(K645:N645)</f>
        <v>0</v>
      </c>
      <c r="P645" s="26"/>
      <c r="Q645" s="67" cm="1">
        <f t="array" ref="Q645">SUMPRODUCT(('Budget Lead'!$M$8:$AV$8=Q$9)*('Budget Lead'!$B$21:$B$190=$B645)*('Budget Lead'!$M$21:$AV$190*1))</f>
        <v>0</v>
      </c>
      <c r="R645" s="68" cm="1">
        <f t="array" ref="R645">SUMPRODUCT(('Budget Lead'!$M$8:$AV$8=R$9)*('Budget Lead'!$B$21:$B$190=$B645)*('Budget Lead'!$M$21:$AV$190*1))</f>
        <v>0</v>
      </c>
      <c r="S645" s="69" cm="1">
        <f t="array" ref="S645">SUMPRODUCT(('Budget Lead'!$M$8:$AV$8=S$9)*('Budget Lead'!$B$21:$B$190=$B645)*('Budget Lead'!$M$21:$AV$190*1))</f>
        <v>0</v>
      </c>
      <c r="T645" s="67" cm="1">
        <f t="array" ref="T645">SUMPRODUCT(('Budget Lead'!$M$8:$AV$8=T$9)*('Budget Lead'!$B$21:$B$190=$B645)*('Budget Lead'!$M$21:$AV$190*1))</f>
        <v>0</v>
      </c>
      <c r="U645" s="68" cm="1">
        <f t="array" ref="U645">SUMPRODUCT(('Budget Lead'!$M$8:$AV$8=U$9)*('Budget Lead'!$B$21:$B$190=$B645)*('Budget Lead'!$M$21:$AV$190*1))</f>
        <v>0</v>
      </c>
      <c r="V645" s="69" cm="1">
        <f t="array" ref="V645">SUMPRODUCT(('Budget Lead'!$M$8:$AV$8=V$9)*('Budget Lead'!$B$21:$B$190=$B645)*('Budget Lead'!$M$21:$AV$190*1))</f>
        <v>0</v>
      </c>
      <c r="W645" s="67" cm="1">
        <f t="array" ref="W645">SUMPRODUCT(('Budget Lead'!$M$8:$AV$8=W$9)*('Budget Lead'!$B$21:$B$190=$B645)*('Budget Lead'!$M$21:$AV$190*1))</f>
        <v>0</v>
      </c>
      <c r="X645" s="68" cm="1">
        <f t="array" ref="X645">SUMPRODUCT(('Budget Lead'!$M$8:$AV$8=X$9)*('Budget Lead'!$B$21:$B$190=$B645)*('Budget Lead'!$M$21:$AV$190*1))</f>
        <v>0</v>
      </c>
      <c r="Y645" s="69" cm="1">
        <f t="array" ref="Y645">SUMPRODUCT(('Budget Lead'!$M$8:$AV$8=Y$9)*('Budget Lead'!$B$21:$B$190=$B645)*('Budget Lead'!$M$21:$AV$190*1))</f>
        <v>0</v>
      </c>
      <c r="Z645" s="67" cm="1">
        <f t="array" ref="Z645">SUMPRODUCT(('Budget Lead'!$M$8:$AV$8=Z$9)*('Budget Lead'!$B$21:$B$190=$B645)*('Budget Lead'!$M$21:$AV$190*1))</f>
        <v>0</v>
      </c>
      <c r="AA645" s="68" cm="1">
        <f t="array" ref="AA645">SUMPRODUCT(('Budget Lead'!$M$8:$AV$8=AA$9)*('Budget Lead'!$B$21:$B$190=$B645)*('Budget Lead'!$M$21:$AV$190*1))</f>
        <v>0</v>
      </c>
      <c r="AB645" s="69" cm="1">
        <f t="array" ref="AB645">SUMPRODUCT(('Budget Lead'!$M$8:$AV$8=AB$9)*('Budget Lead'!$B$21:$B$190=$B645)*('Budget Lead'!$M$21:$AV$190*1))</f>
        <v>0</v>
      </c>
      <c r="AC645" s="67" cm="1">
        <f t="array" ref="AC645">SUMPRODUCT(('Budget Lead'!$M$8:$AV$8=AC$9)*('Budget Lead'!$B$21:$B$190=$B645)*('Budget Lead'!$M$21:$AV$190*1))</f>
        <v>0</v>
      </c>
      <c r="AD645" s="68" cm="1">
        <f t="array" ref="AD645">SUMPRODUCT(('Budget Lead'!$M$8:$AV$8=AD$9)*('Budget Lead'!$B$21:$B$190=$B645)*('Budget Lead'!$M$21:$AV$190*1))</f>
        <v>0</v>
      </c>
      <c r="AE645" s="69" cm="1">
        <f t="array" ref="AE645">SUMPRODUCT(('Budget Lead'!$M$8:$AV$8=AE$9)*('Budget Lead'!$B$21:$B$190=$B645)*('Budget Lead'!$M$21:$AV$190*1))</f>
        <v>0</v>
      </c>
      <c r="AF645" s="67" cm="1">
        <f t="array" ref="AF645">SUMPRODUCT(('Budget Lead'!$M$8:$AV$8=AF$9)*('Budget Lead'!$B$21:$B$190=$B645)*('Budget Lead'!$M$21:$AV$190*1))</f>
        <v>0</v>
      </c>
      <c r="AG645" s="68" cm="1">
        <f t="array" ref="AG645">SUMPRODUCT(('Budget Lead'!$M$8:$AV$8=AG$9)*('Budget Lead'!$B$21:$B$190=$B645)*('Budget Lead'!$M$21:$AV$190*1))</f>
        <v>0</v>
      </c>
      <c r="AH645" s="69" cm="1">
        <f t="array" ref="AH645">SUMPRODUCT(('Budget Lead'!$M$8:$AV$8=AH$9)*('Budget Lead'!$B$21:$B$190=$B645)*('Budget Lead'!$M$21:$AV$190*1))</f>
        <v>0</v>
      </c>
      <c r="AI645" s="67" cm="1">
        <f t="array" ref="AI645">SUMPRODUCT(('Budget Lead'!$M$8:$AV$8=AI$9)*('Budget Lead'!$B$21:$B$190=$B645)*('Budget Lead'!$M$21:$AV$190*1))</f>
        <v>0</v>
      </c>
      <c r="AJ645" s="68" cm="1">
        <f t="array" ref="AJ645">SUMPRODUCT(('Budget Lead'!$M$8:$AV$8=AJ$9)*('Budget Lead'!$B$21:$B$190=$B645)*('Budget Lead'!$M$21:$AV$190*1))</f>
        <v>0</v>
      </c>
      <c r="AK645" s="69" cm="1">
        <f t="array" ref="AK645">SUMPRODUCT(('Budget Lead'!$M$8:$AV$8=AK$9)*('Budget Lead'!$B$21:$B$190=$B645)*('Budget Lead'!$M$21:$AV$190*1))</f>
        <v>0</v>
      </c>
      <c r="AL645" s="67" cm="1">
        <f t="array" ref="AL645">SUMPRODUCT(('Budget Lead'!$M$8:$AV$8=AL$9)*('Budget Lead'!$B$21:$B$190=$B645)*('Budget Lead'!$M$21:$AV$190*1))</f>
        <v>0</v>
      </c>
      <c r="AM645" s="68" cm="1">
        <f t="array" ref="AM645">SUMPRODUCT(('Budget Lead'!$M$8:$AV$8=AM$9)*('Budget Lead'!$B$21:$B$190=$B645)*('Budget Lead'!$M$21:$AV$190*1))</f>
        <v>0</v>
      </c>
      <c r="AN645" s="69" cm="1">
        <f t="array" ref="AN645">SUMPRODUCT(('Budget Lead'!$M$8:$AV$8=AN$9)*('Budget Lead'!$B$21:$B$190=$B645)*('Budget Lead'!$M$21:$AV$190*1))</f>
        <v>0</v>
      </c>
      <c r="AO645" s="67" cm="1">
        <f t="array" ref="AO645">SUMPRODUCT(('Budget Lead'!$M$8:$AV$8=AO$9)*('Budget Lead'!$B$21:$B$190=$B645)*('Budget Lead'!$M$21:$AV$190*1))</f>
        <v>0</v>
      </c>
      <c r="AP645" s="68" cm="1">
        <f t="array" ref="AP645">SUMPRODUCT(('Budget Lead'!$M$8:$AV$8=AP$9)*('Budget Lead'!$B$21:$B$190=$B645)*('Budget Lead'!$M$21:$AV$190*1))</f>
        <v>0</v>
      </c>
      <c r="AQ645" s="69" cm="1">
        <f t="array" ref="AQ645">SUMPRODUCT(('Budget Lead'!$M$8:$AV$8=AQ$9)*('Budget Lead'!$B$21:$B$190=$B645)*('Budget Lead'!$M$21:$AV$190*1))</f>
        <v>0</v>
      </c>
      <c r="AR645" s="67" cm="1">
        <f t="array" ref="AR645">SUMPRODUCT(('Budget Lead'!$M$8:$AV$8=AR$9)*('Budget Lead'!$B$21:$B$190=$B645)*('Budget Lead'!$M$21:$AV$190*1))</f>
        <v>0</v>
      </c>
      <c r="AS645" s="68" cm="1">
        <f t="array" ref="AS645">SUMPRODUCT(('Budget Lead'!$M$8:$AV$8=AS$9)*('Budget Lead'!$B$21:$B$190=$B645)*('Budget Lead'!$M$21:$AV$190*1))</f>
        <v>0</v>
      </c>
      <c r="AT645" s="69" cm="1">
        <f t="array" ref="AT645">SUMPRODUCT(('Budget Lead'!$M$8:$AV$8=AT$9)*('Budget Lead'!$B$21:$B$190=$B645)*('Budget Lead'!$M$21:$AV$190*1))</f>
        <v>0</v>
      </c>
      <c r="AU645" s="67" cm="1">
        <f t="array" ref="AU645">SUMPRODUCT(('Budget Lead'!$M$8:$AV$8=AU$9)*('Budget Lead'!$B$21:$B$190=$B645)*('Budget Lead'!$M$21:$AV$190*1))</f>
        <v>0</v>
      </c>
      <c r="AV645" s="68" cm="1">
        <f t="array" ref="AV645">SUMPRODUCT(('Budget Lead'!$M$8:$AV$8=AV$9)*('Budget Lead'!$B$21:$B$190=$B645)*('Budget Lead'!$M$21:$AV$190*1))</f>
        <v>0</v>
      </c>
      <c r="AW645" s="69" cm="1">
        <f t="array" ref="AW645">SUMPRODUCT(('Budget Lead'!$M$8:$AV$8=AW$9)*('Budget Lead'!$B$21:$B$190=$B645)*('Budget Lead'!$M$21:$AV$190*1))</f>
        <v>0</v>
      </c>
      <c r="AX645" s="67" cm="1">
        <f t="array" ref="AX645">SUMPRODUCT(('Budget Lead'!$M$8:$AV$8=AX$9)*('Budget Lead'!$B$21:$B$190=$B645)*('Budget Lead'!$M$21:$AV$190*1))</f>
        <v>0</v>
      </c>
      <c r="AY645" s="68" cm="1">
        <f t="array" ref="AY645">SUMPRODUCT(('Budget Lead'!$M$8:$AV$8=AY$9)*('Budget Lead'!$B$21:$B$190=$B645)*('Budget Lead'!$M$21:$AV$190*1))</f>
        <v>0</v>
      </c>
      <c r="AZ645" s="69" cm="1">
        <f t="array" ref="AZ645">SUMPRODUCT(('Budget Lead'!$M$8:$AV$8=AZ$9)*('Budget Lead'!$B$21:$B$190=$B645)*('Budget Lead'!$M$21:$AV$190*1))</f>
        <v>0</v>
      </c>
      <c r="BA645" s="26"/>
      <c r="BB645" s="381"/>
      <c r="BC645" s="382"/>
      <c r="BD645" s="26"/>
      <c r="BE645" s="381">
        <f>SUM(Q645:AZ645)</f>
        <v>0</v>
      </c>
      <c r="BF645" s="383">
        <f t="shared" si="544"/>
        <v>0</v>
      </c>
      <c r="BG645" s="26"/>
      <c r="BH645" s="381">
        <f t="shared" ref="BH645:BH654" si="548">BB645+BE645</f>
        <v>0</v>
      </c>
      <c r="BI645" s="383">
        <f t="shared" si="545"/>
        <v>0</v>
      </c>
    </row>
    <row r="646" spans="2:61" ht="14.5" x14ac:dyDescent="0.35">
      <c r="B646" s="61" t="s">
        <v>299</v>
      </c>
      <c r="C646" s="62">
        <f>IFERROR(VLOOKUP(B646,'Budget Lead'!B:AQ,2,FALSE),0)</f>
        <v>0</v>
      </c>
      <c r="D646" s="376">
        <f>IFERROR(VLOOKUP(B646,'Budget Lead'!B:AQ,3,FALSE),0)</f>
        <v>0</v>
      </c>
      <c r="E646" s="377">
        <f>IFERROR(VLOOKUP($B646,'Budget Lead'!$B:$AQ,4,FALSE),0)</f>
        <v>0</v>
      </c>
      <c r="F646" s="376">
        <f>IFERROR(VLOOKUP($B646,'Budget Lead'!$B:$AQ,5,FALSE),0)</f>
        <v>0</v>
      </c>
      <c r="G646" s="377">
        <f>IFERROR(VLOOKUP($B646,'Budget Lead'!$B:$AQ,6,FALSE),0)</f>
        <v>0</v>
      </c>
      <c r="H646" s="378">
        <f>IFERROR(VLOOKUP($B646,'Budget Lead'!$B:$AQ,7,FALSE),0)</f>
        <v>0</v>
      </c>
      <c r="I646" s="434">
        <f>IFERROR(VLOOKUP($B646,'Budget Lead'!$B:$AQ,8,FALSE),0)</f>
        <v>0</v>
      </c>
      <c r="J646" s="435">
        <f>IFERROR(VLOOKUP($B646,'Budget Lead'!$B:$AQ,9,FALSE),0)</f>
        <v>0</v>
      </c>
      <c r="K646" s="67">
        <f t="shared" si="546"/>
        <v>0</v>
      </c>
      <c r="L646" s="393"/>
      <c r="M646" s="393"/>
      <c r="N646" s="393"/>
      <c r="O646" s="66">
        <f t="shared" si="547"/>
        <v>0</v>
      </c>
      <c r="P646" s="26"/>
      <c r="Q646" s="67" cm="1">
        <f t="array" ref="Q646">SUMPRODUCT(('Budget Lead'!$M$8:$AV$8=Q$9)*('Budget Lead'!$B$21:$B$190=$B646)*('Budget Lead'!$M$21:$AV$190*1))</f>
        <v>0</v>
      </c>
      <c r="R646" s="68" cm="1">
        <f t="array" ref="R646">SUMPRODUCT(('Budget Lead'!$M$8:$AV$8=R$9)*('Budget Lead'!$B$21:$B$190=$B646)*('Budget Lead'!$M$21:$AV$190*1))</f>
        <v>0</v>
      </c>
      <c r="S646" s="69" cm="1">
        <f t="array" ref="S646">SUMPRODUCT(('Budget Lead'!$M$8:$AV$8=S$9)*('Budget Lead'!$B$21:$B$190=$B646)*('Budget Lead'!$M$21:$AV$190*1))</f>
        <v>0</v>
      </c>
      <c r="T646" s="67" cm="1">
        <f t="array" ref="T646">SUMPRODUCT(('Budget Lead'!$M$8:$AV$8=T$9)*('Budget Lead'!$B$21:$B$190=$B646)*('Budget Lead'!$M$21:$AV$190*1))</f>
        <v>0</v>
      </c>
      <c r="U646" s="68" cm="1">
        <f t="array" ref="U646">SUMPRODUCT(('Budget Lead'!$M$8:$AV$8=U$9)*('Budget Lead'!$B$21:$B$190=$B646)*('Budget Lead'!$M$21:$AV$190*1))</f>
        <v>0</v>
      </c>
      <c r="V646" s="69" cm="1">
        <f t="array" ref="V646">SUMPRODUCT(('Budget Lead'!$M$8:$AV$8=V$9)*('Budget Lead'!$B$21:$B$190=$B646)*('Budget Lead'!$M$21:$AV$190*1))</f>
        <v>0</v>
      </c>
      <c r="W646" s="67" cm="1">
        <f t="array" ref="W646">SUMPRODUCT(('Budget Lead'!$M$8:$AV$8=W$9)*('Budget Lead'!$B$21:$B$190=$B646)*('Budget Lead'!$M$21:$AV$190*1))</f>
        <v>0</v>
      </c>
      <c r="X646" s="68" cm="1">
        <f t="array" ref="X646">SUMPRODUCT(('Budget Lead'!$M$8:$AV$8=X$9)*('Budget Lead'!$B$21:$B$190=$B646)*('Budget Lead'!$M$21:$AV$190*1))</f>
        <v>0</v>
      </c>
      <c r="Y646" s="69" cm="1">
        <f t="array" ref="Y646">SUMPRODUCT(('Budget Lead'!$M$8:$AV$8=Y$9)*('Budget Lead'!$B$21:$B$190=$B646)*('Budget Lead'!$M$21:$AV$190*1))</f>
        <v>0</v>
      </c>
      <c r="Z646" s="67" cm="1">
        <f t="array" ref="Z646">SUMPRODUCT(('Budget Lead'!$M$8:$AV$8=Z$9)*('Budget Lead'!$B$21:$B$190=$B646)*('Budget Lead'!$M$21:$AV$190*1))</f>
        <v>0</v>
      </c>
      <c r="AA646" s="68" cm="1">
        <f t="array" ref="AA646">SUMPRODUCT(('Budget Lead'!$M$8:$AV$8=AA$9)*('Budget Lead'!$B$21:$B$190=$B646)*('Budget Lead'!$M$21:$AV$190*1))</f>
        <v>0</v>
      </c>
      <c r="AB646" s="69" cm="1">
        <f t="array" ref="AB646">SUMPRODUCT(('Budget Lead'!$M$8:$AV$8=AB$9)*('Budget Lead'!$B$21:$B$190=$B646)*('Budget Lead'!$M$21:$AV$190*1))</f>
        <v>0</v>
      </c>
      <c r="AC646" s="67" cm="1">
        <f t="array" ref="AC646">SUMPRODUCT(('Budget Lead'!$M$8:$AV$8=AC$9)*('Budget Lead'!$B$21:$B$190=$B646)*('Budget Lead'!$M$21:$AV$190*1))</f>
        <v>0</v>
      </c>
      <c r="AD646" s="68" cm="1">
        <f t="array" ref="AD646">SUMPRODUCT(('Budget Lead'!$M$8:$AV$8=AD$9)*('Budget Lead'!$B$21:$B$190=$B646)*('Budget Lead'!$M$21:$AV$190*1))</f>
        <v>0</v>
      </c>
      <c r="AE646" s="69" cm="1">
        <f t="array" ref="AE646">SUMPRODUCT(('Budget Lead'!$M$8:$AV$8=AE$9)*('Budget Lead'!$B$21:$B$190=$B646)*('Budget Lead'!$M$21:$AV$190*1))</f>
        <v>0</v>
      </c>
      <c r="AF646" s="67" cm="1">
        <f t="array" ref="AF646">SUMPRODUCT(('Budget Lead'!$M$8:$AV$8=AF$9)*('Budget Lead'!$B$21:$B$190=$B646)*('Budget Lead'!$M$21:$AV$190*1))</f>
        <v>0</v>
      </c>
      <c r="AG646" s="68" cm="1">
        <f t="array" ref="AG646">SUMPRODUCT(('Budget Lead'!$M$8:$AV$8=AG$9)*('Budget Lead'!$B$21:$B$190=$B646)*('Budget Lead'!$M$21:$AV$190*1))</f>
        <v>0</v>
      </c>
      <c r="AH646" s="69" cm="1">
        <f t="array" ref="AH646">SUMPRODUCT(('Budget Lead'!$M$8:$AV$8=AH$9)*('Budget Lead'!$B$21:$B$190=$B646)*('Budget Lead'!$M$21:$AV$190*1))</f>
        <v>0</v>
      </c>
      <c r="AI646" s="67" cm="1">
        <f t="array" ref="AI646">SUMPRODUCT(('Budget Lead'!$M$8:$AV$8=AI$9)*('Budget Lead'!$B$21:$B$190=$B646)*('Budget Lead'!$M$21:$AV$190*1))</f>
        <v>0</v>
      </c>
      <c r="AJ646" s="68" cm="1">
        <f t="array" ref="AJ646">SUMPRODUCT(('Budget Lead'!$M$8:$AV$8=AJ$9)*('Budget Lead'!$B$21:$B$190=$B646)*('Budget Lead'!$M$21:$AV$190*1))</f>
        <v>0</v>
      </c>
      <c r="AK646" s="69" cm="1">
        <f t="array" ref="AK646">SUMPRODUCT(('Budget Lead'!$M$8:$AV$8=AK$9)*('Budget Lead'!$B$21:$B$190=$B646)*('Budget Lead'!$M$21:$AV$190*1))</f>
        <v>0</v>
      </c>
      <c r="AL646" s="67" cm="1">
        <f t="array" ref="AL646">SUMPRODUCT(('Budget Lead'!$M$8:$AV$8=AL$9)*('Budget Lead'!$B$21:$B$190=$B646)*('Budget Lead'!$M$21:$AV$190*1))</f>
        <v>0</v>
      </c>
      <c r="AM646" s="68" cm="1">
        <f t="array" ref="AM646">SUMPRODUCT(('Budget Lead'!$M$8:$AV$8=AM$9)*('Budget Lead'!$B$21:$B$190=$B646)*('Budget Lead'!$M$21:$AV$190*1))</f>
        <v>0</v>
      </c>
      <c r="AN646" s="69" cm="1">
        <f t="array" ref="AN646">SUMPRODUCT(('Budget Lead'!$M$8:$AV$8=AN$9)*('Budget Lead'!$B$21:$B$190=$B646)*('Budget Lead'!$M$21:$AV$190*1))</f>
        <v>0</v>
      </c>
      <c r="AO646" s="67" cm="1">
        <f t="array" ref="AO646">SUMPRODUCT(('Budget Lead'!$M$8:$AV$8=AO$9)*('Budget Lead'!$B$21:$B$190=$B646)*('Budget Lead'!$M$21:$AV$190*1))</f>
        <v>0</v>
      </c>
      <c r="AP646" s="68" cm="1">
        <f t="array" ref="AP646">SUMPRODUCT(('Budget Lead'!$M$8:$AV$8=AP$9)*('Budget Lead'!$B$21:$B$190=$B646)*('Budget Lead'!$M$21:$AV$190*1))</f>
        <v>0</v>
      </c>
      <c r="AQ646" s="69" cm="1">
        <f t="array" ref="AQ646">SUMPRODUCT(('Budget Lead'!$M$8:$AV$8=AQ$9)*('Budget Lead'!$B$21:$B$190=$B646)*('Budget Lead'!$M$21:$AV$190*1))</f>
        <v>0</v>
      </c>
      <c r="AR646" s="67" cm="1">
        <f t="array" ref="AR646">SUMPRODUCT(('Budget Lead'!$M$8:$AV$8=AR$9)*('Budget Lead'!$B$21:$B$190=$B646)*('Budget Lead'!$M$21:$AV$190*1))</f>
        <v>0</v>
      </c>
      <c r="AS646" s="68" cm="1">
        <f t="array" ref="AS646">SUMPRODUCT(('Budget Lead'!$M$8:$AV$8=AS$9)*('Budget Lead'!$B$21:$B$190=$B646)*('Budget Lead'!$M$21:$AV$190*1))</f>
        <v>0</v>
      </c>
      <c r="AT646" s="69" cm="1">
        <f t="array" ref="AT646">SUMPRODUCT(('Budget Lead'!$M$8:$AV$8=AT$9)*('Budget Lead'!$B$21:$B$190=$B646)*('Budget Lead'!$M$21:$AV$190*1))</f>
        <v>0</v>
      </c>
      <c r="AU646" s="67" cm="1">
        <f t="array" ref="AU646">SUMPRODUCT(('Budget Lead'!$M$8:$AV$8=AU$9)*('Budget Lead'!$B$21:$B$190=$B646)*('Budget Lead'!$M$21:$AV$190*1))</f>
        <v>0</v>
      </c>
      <c r="AV646" s="68" cm="1">
        <f t="array" ref="AV646">SUMPRODUCT(('Budget Lead'!$M$8:$AV$8=AV$9)*('Budget Lead'!$B$21:$B$190=$B646)*('Budget Lead'!$M$21:$AV$190*1))</f>
        <v>0</v>
      </c>
      <c r="AW646" s="69" cm="1">
        <f t="array" ref="AW646">SUMPRODUCT(('Budget Lead'!$M$8:$AV$8=AW$9)*('Budget Lead'!$B$21:$B$190=$B646)*('Budget Lead'!$M$21:$AV$190*1))</f>
        <v>0</v>
      </c>
      <c r="AX646" s="67" cm="1">
        <f t="array" ref="AX646">SUMPRODUCT(('Budget Lead'!$M$8:$AV$8=AX$9)*('Budget Lead'!$B$21:$B$190=$B646)*('Budget Lead'!$M$21:$AV$190*1))</f>
        <v>0</v>
      </c>
      <c r="AY646" s="68" cm="1">
        <f t="array" ref="AY646">SUMPRODUCT(('Budget Lead'!$M$8:$AV$8=AY$9)*('Budget Lead'!$B$21:$B$190=$B646)*('Budget Lead'!$M$21:$AV$190*1))</f>
        <v>0</v>
      </c>
      <c r="AZ646" s="69" cm="1">
        <f t="array" ref="AZ646">SUMPRODUCT(('Budget Lead'!$M$8:$AV$8=AZ$9)*('Budget Lead'!$B$21:$B$190=$B646)*('Budget Lead'!$M$21:$AV$190*1))</f>
        <v>0</v>
      </c>
      <c r="BA646" s="26"/>
      <c r="BB646" s="381"/>
      <c r="BC646" s="382"/>
      <c r="BD646" s="26"/>
      <c r="BE646" s="381">
        <f>SUM(Q646:AZ646)</f>
        <v>0</v>
      </c>
      <c r="BF646" s="383">
        <f t="shared" si="544"/>
        <v>0</v>
      </c>
      <c r="BG646" s="26"/>
      <c r="BH646" s="381">
        <f t="shared" si="548"/>
        <v>0</v>
      </c>
      <c r="BI646" s="383">
        <f t="shared" si="545"/>
        <v>0</v>
      </c>
    </row>
    <row r="647" spans="2:61" ht="12" hidden="1" customHeight="1" outlineLevel="1" x14ac:dyDescent="0.35">
      <c r="B647" s="61" t="s">
        <v>300</v>
      </c>
      <c r="C647" s="62">
        <f>IFERROR(VLOOKUP(B647,'Budget Lead'!B:AQ,2,FALSE),0)</f>
        <v>0</v>
      </c>
      <c r="D647" s="376">
        <f>IFERROR(VLOOKUP(B647,'Budget Lead'!B:AQ,3,FALSE),0)</f>
        <v>0</v>
      </c>
      <c r="E647" s="377">
        <f>IFERROR(VLOOKUP($B647,'Budget Lead'!$B:$AQ,4,FALSE),0)</f>
        <v>0</v>
      </c>
      <c r="F647" s="376">
        <f>IFERROR(VLOOKUP($B647,'Budget Lead'!$B:$AQ,5,FALSE),0)</f>
        <v>0</v>
      </c>
      <c r="G647" s="377">
        <f>IFERROR(VLOOKUP($B647,'Budget Lead'!$B:$AQ,6,FALSE),0)</f>
        <v>0</v>
      </c>
      <c r="H647" s="378">
        <f>IFERROR(VLOOKUP($B647,'Budget Lead'!$B:$AQ,7,FALSE),0)</f>
        <v>0</v>
      </c>
      <c r="I647" s="434">
        <f>IFERROR(VLOOKUP($B647,'Budget Lead'!$B:$AQ,8,FALSE),0)</f>
        <v>0</v>
      </c>
      <c r="J647" s="435">
        <f>IFERROR(VLOOKUP($B647,'Budget Lead'!$B:$AQ,9,FALSE),0)</f>
        <v>0</v>
      </c>
      <c r="K647" s="67">
        <f t="shared" si="546"/>
        <v>0</v>
      </c>
      <c r="L647" s="393"/>
      <c r="M647" s="393"/>
      <c r="N647" s="393"/>
      <c r="O647" s="66">
        <f t="shared" si="547"/>
        <v>0</v>
      </c>
      <c r="P647" s="26"/>
      <c r="Q647" s="67" cm="1">
        <f t="array" ref="Q647">SUMPRODUCT(('Budget Lead'!$M$8:$AV$8=Q$9)*('Budget Lead'!$B$21:$B$190=$B647)*('Budget Lead'!$M$21:$AV$190*1))</f>
        <v>0</v>
      </c>
      <c r="R647" s="68" cm="1">
        <f t="array" ref="R647">SUMPRODUCT(('Budget Lead'!$M$8:$AV$8=R$9)*('Budget Lead'!$B$21:$B$190=$B647)*('Budget Lead'!$M$21:$AV$190*1))</f>
        <v>0</v>
      </c>
      <c r="S647" s="69" cm="1">
        <f t="array" ref="S647">SUMPRODUCT(('Budget Lead'!$M$8:$AV$8=S$9)*('Budget Lead'!$B$21:$B$190=$B647)*('Budget Lead'!$M$21:$AV$190*1))</f>
        <v>0</v>
      </c>
      <c r="T647" s="67" cm="1">
        <f t="array" ref="T647">SUMPRODUCT(('Budget Lead'!$M$8:$AV$8=T$9)*('Budget Lead'!$B$21:$B$190=$B647)*('Budget Lead'!$M$21:$AV$190*1))</f>
        <v>0</v>
      </c>
      <c r="U647" s="68" cm="1">
        <f t="array" ref="U647">SUMPRODUCT(('Budget Lead'!$M$8:$AV$8=U$9)*('Budget Lead'!$B$21:$B$190=$B647)*('Budget Lead'!$M$21:$AV$190*1))</f>
        <v>0</v>
      </c>
      <c r="V647" s="69" cm="1">
        <f t="array" ref="V647">SUMPRODUCT(('Budget Lead'!$M$8:$AV$8=V$9)*('Budget Lead'!$B$21:$B$190=$B647)*('Budget Lead'!$M$21:$AV$190*1))</f>
        <v>0</v>
      </c>
      <c r="W647" s="67" cm="1">
        <f t="array" ref="W647">SUMPRODUCT(('Budget Lead'!$M$8:$AV$8=W$9)*('Budget Lead'!$B$21:$B$190=$B647)*('Budget Lead'!$M$21:$AV$190*1))</f>
        <v>0</v>
      </c>
      <c r="X647" s="68" cm="1">
        <f t="array" ref="X647">SUMPRODUCT(('Budget Lead'!$M$8:$AV$8=X$9)*('Budget Lead'!$B$21:$B$190=$B647)*('Budget Lead'!$M$21:$AV$190*1))</f>
        <v>0</v>
      </c>
      <c r="Y647" s="69" cm="1">
        <f t="array" ref="Y647">SUMPRODUCT(('Budget Lead'!$M$8:$AV$8=Y$9)*('Budget Lead'!$B$21:$B$190=$B647)*('Budget Lead'!$M$21:$AV$190*1))</f>
        <v>0</v>
      </c>
      <c r="Z647" s="67" cm="1">
        <f t="array" ref="Z647">SUMPRODUCT(('Budget Lead'!$M$8:$AV$8=Z$9)*('Budget Lead'!$B$21:$B$190=$B647)*('Budget Lead'!$M$21:$AV$190*1))</f>
        <v>0</v>
      </c>
      <c r="AA647" s="68" cm="1">
        <f t="array" ref="AA647">SUMPRODUCT(('Budget Lead'!$M$8:$AV$8=AA$9)*('Budget Lead'!$B$21:$B$190=$B647)*('Budget Lead'!$M$21:$AV$190*1))</f>
        <v>0</v>
      </c>
      <c r="AB647" s="69" cm="1">
        <f t="array" ref="AB647">SUMPRODUCT(('Budget Lead'!$M$8:$AV$8=AB$9)*('Budget Lead'!$B$21:$B$190=$B647)*('Budget Lead'!$M$21:$AV$190*1))</f>
        <v>0</v>
      </c>
      <c r="AC647" s="67" cm="1">
        <f t="array" ref="AC647">SUMPRODUCT(('Budget Lead'!$M$8:$AV$8=AC$9)*('Budget Lead'!$B$21:$B$190=$B647)*('Budget Lead'!$M$21:$AV$190*1))</f>
        <v>0</v>
      </c>
      <c r="AD647" s="68" cm="1">
        <f t="array" ref="AD647">SUMPRODUCT(('Budget Lead'!$M$8:$AV$8=AD$9)*('Budget Lead'!$B$21:$B$190=$B647)*('Budget Lead'!$M$21:$AV$190*1))</f>
        <v>0</v>
      </c>
      <c r="AE647" s="69" cm="1">
        <f t="array" ref="AE647">SUMPRODUCT(('Budget Lead'!$M$8:$AV$8=AE$9)*('Budget Lead'!$B$21:$B$190=$B647)*('Budget Lead'!$M$21:$AV$190*1))</f>
        <v>0</v>
      </c>
      <c r="AF647" s="67" cm="1">
        <f t="array" ref="AF647">SUMPRODUCT(('Budget Lead'!$M$8:$AV$8=AF$9)*('Budget Lead'!$B$21:$B$190=$B647)*('Budget Lead'!$M$21:$AV$190*1))</f>
        <v>0</v>
      </c>
      <c r="AG647" s="68" cm="1">
        <f t="array" ref="AG647">SUMPRODUCT(('Budget Lead'!$M$8:$AV$8=AG$9)*('Budget Lead'!$B$21:$B$190=$B647)*('Budget Lead'!$M$21:$AV$190*1))</f>
        <v>0</v>
      </c>
      <c r="AH647" s="69" cm="1">
        <f t="array" ref="AH647">SUMPRODUCT(('Budget Lead'!$M$8:$AV$8=AH$9)*('Budget Lead'!$B$21:$B$190=$B647)*('Budget Lead'!$M$21:$AV$190*1))</f>
        <v>0</v>
      </c>
      <c r="AI647" s="67" cm="1">
        <f t="array" ref="AI647">SUMPRODUCT(('Budget Lead'!$M$8:$AV$8=AI$9)*('Budget Lead'!$B$21:$B$190=$B647)*('Budget Lead'!$M$21:$AV$190*1))</f>
        <v>0</v>
      </c>
      <c r="AJ647" s="68" cm="1">
        <f t="array" ref="AJ647">SUMPRODUCT(('Budget Lead'!$M$8:$AV$8=AJ$9)*('Budget Lead'!$B$21:$B$190=$B647)*('Budget Lead'!$M$21:$AV$190*1))</f>
        <v>0</v>
      </c>
      <c r="AK647" s="69" cm="1">
        <f t="array" ref="AK647">SUMPRODUCT(('Budget Lead'!$M$8:$AV$8=AK$9)*('Budget Lead'!$B$21:$B$190=$B647)*('Budget Lead'!$M$21:$AV$190*1))</f>
        <v>0</v>
      </c>
      <c r="AL647" s="67" cm="1">
        <f t="array" ref="AL647">SUMPRODUCT(('Budget Lead'!$M$8:$AV$8=AL$9)*('Budget Lead'!$B$21:$B$190=$B647)*('Budget Lead'!$M$21:$AV$190*1))</f>
        <v>0</v>
      </c>
      <c r="AM647" s="68" cm="1">
        <f t="array" ref="AM647">SUMPRODUCT(('Budget Lead'!$M$8:$AV$8=AM$9)*('Budget Lead'!$B$21:$B$190=$B647)*('Budget Lead'!$M$21:$AV$190*1))</f>
        <v>0</v>
      </c>
      <c r="AN647" s="69" cm="1">
        <f t="array" ref="AN647">SUMPRODUCT(('Budget Lead'!$M$8:$AV$8=AN$9)*('Budget Lead'!$B$21:$B$190=$B647)*('Budget Lead'!$M$21:$AV$190*1))</f>
        <v>0</v>
      </c>
      <c r="AO647" s="67" cm="1">
        <f t="array" ref="AO647">SUMPRODUCT(('Budget Lead'!$M$8:$AV$8=AO$9)*('Budget Lead'!$B$21:$B$190=$B647)*('Budget Lead'!$M$21:$AV$190*1))</f>
        <v>0</v>
      </c>
      <c r="AP647" s="68" cm="1">
        <f t="array" ref="AP647">SUMPRODUCT(('Budget Lead'!$M$8:$AV$8=AP$9)*('Budget Lead'!$B$21:$B$190=$B647)*('Budget Lead'!$M$21:$AV$190*1))</f>
        <v>0</v>
      </c>
      <c r="AQ647" s="69" cm="1">
        <f t="array" ref="AQ647">SUMPRODUCT(('Budget Lead'!$M$8:$AV$8=AQ$9)*('Budget Lead'!$B$21:$B$190=$B647)*('Budget Lead'!$M$21:$AV$190*1))</f>
        <v>0</v>
      </c>
      <c r="AR647" s="67" cm="1">
        <f t="array" ref="AR647">SUMPRODUCT(('Budget Lead'!$M$8:$AV$8=AR$9)*('Budget Lead'!$B$21:$B$190=$B647)*('Budget Lead'!$M$21:$AV$190*1))</f>
        <v>0</v>
      </c>
      <c r="AS647" s="68" cm="1">
        <f t="array" ref="AS647">SUMPRODUCT(('Budget Lead'!$M$8:$AV$8=AS$9)*('Budget Lead'!$B$21:$B$190=$B647)*('Budget Lead'!$M$21:$AV$190*1))</f>
        <v>0</v>
      </c>
      <c r="AT647" s="69" cm="1">
        <f t="array" ref="AT647">SUMPRODUCT(('Budget Lead'!$M$8:$AV$8=AT$9)*('Budget Lead'!$B$21:$B$190=$B647)*('Budget Lead'!$M$21:$AV$190*1))</f>
        <v>0</v>
      </c>
      <c r="AU647" s="67" cm="1">
        <f t="array" ref="AU647">SUMPRODUCT(('Budget Lead'!$M$8:$AV$8=AU$9)*('Budget Lead'!$B$21:$B$190=$B647)*('Budget Lead'!$M$21:$AV$190*1))</f>
        <v>0</v>
      </c>
      <c r="AV647" s="68" cm="1">
        <f t="array" ref="AV647">SUMPRODUCT(('Budget Lead'!$M$8:$AV$8=AV$9)*('Budget Lead'!$B$21:$B$190=$B647)*('Budget Lead'!$M$21:$AV$190*1))</f>
        <v>0</v>
      </c>
      <c r="AW647" s="69" cm="1">
        <f t="array" ref="AW647">SUMPRODUCT(('Budget Lead'!$M$8:$AV$8=AW$9)*('Budget Lead'!$B$21:$B$190=$B647)*('Budget Lead'!$M$21:$AV$190*1))</f>
        <v>0</v>
      </c>
      <c r="AX647" s="67" cm="1">
        <f t="array" ref="AX647">SUMPRODUCT(('Budget Lead'!$M$8:$AV$8=AX$9)*('Budget Lead'!$B$21:$B$190=$B647)*('Budget Lead'!$M$21:$AV$190*1))</f>
        <v>0</v>
      </c>
      <c r="AY647" s="68" cm="1">
        <f t="array" ref="AY647">SUMPRODUCT(('Budget Lead'!$M$8:$AV$8=AY$9)*('Budget Lead'!$B$21:$B$190=$B647)*('Budget Lead'!$M$21:$AV$190*1))</f>
        <v>0</v>
      </c>
      <c r="AZ647" s="69" cm="1">
        <f t="array" ref="AZ647">SUMPRODUCT(('Budget Lead'!$M$8:$AV$8=AZ$9)*('Budget Lead'!$B$21:$B$190=$B647)*('Budget Lead'!$M$21:$AV$190*1))</f>
        <v>0</v>
      </c>
      <c r="BA647" s="26"/>
      <c r="BB647" s="381"/>
      <c r="BC647" s="382"/>
      <c r="BD647" s="26"/>
      <c r="BE647" s="381">
        <f>SUM(Q647:AZ647)</f>
        <v>0</v>
      </c>
      <c r="BF647" s="383">
        <f t="shared" si="544"/>
        <v>0</v>
      </c>
      <c r="BG647" s="26"/>
      <c r="BH647" s="381">
        <f t="shared" si="548"/>
        <v>0</v>
      </c>
      <c r="BI647" s="383">
        <f t="shared" si="545"/>
        <v>0</v>
      </c>
    </row>
    <row r="648" spans="2:61" ht="12" hidden="1" customHeight="1" outlineLevel="1" x14ac:dyDescent="0.35">
      <c r="B648" s="61" t="s">
        <v>301</v>
      </c>
      <c r="C648" s="62">
        <f>IFERROR(VLOOKUP(B648,'Budget Lead'!B:AQ,2,FALSE),0)</f>
        <v>0</v>
      </c>
      <c r="D648" s="376">
        <f>IFERROR(VLOOKUP(B648,'Budget Lead'!B:AQ,3,FALSE),0)</f>
        <v>0</v>
      </c>
      <c r="E648" s="377">
        <f>IFERROR(VLOOKUP($B648,'Budget Lead'!$B:$AQ,4,FALSE),0)</f>
        <v>0</v>
      </c>
      <c r="F648" s="376">
        <f>IFERROR(VLOOKUP($B648,'Budget Lead'!$B:$AQ,5,FALSE),0)</f>
        <v>0</v>
      </c>
      <c r="G648" s="377">
        <f>IFERROR(VLOOKUP($B648,'Budget Lead'!$B:$AQ,6,FALSE),0)</f>
        <v>0</v>
      </c>
      <c r="H648" s="378">
        <f>IFERROR(VLOOKUP($B648,'Budget Lead'!$B:$AQ,7,FALSE),0)</f>
        <v>0</v>
      </c>
      <c r="I648" s="434">
        <f>IFERROR(VLOOKUP($B648,'Budget Lead'!$B:$AQ,8,FALSE),0)</f>
        <v>0</v>
      </c>
      <c r="J648" s="435">
        <f>IFERROR(VLOOKUP($B648,'Budget Lead'!$B:$AQ,9,FALSE),0)</f>
        <v>0</v>
      </c>
      <c r="K648" s="67">
        <f t="shared" si="546"/>
        <v>0</v>
      </c>
      <c r="L648" s="393"/>
      <c r="M648" s="393"/>
      <c r="N648" s="393"/>
      <c r="O648" s="66">
        <f t="shared" si="547"/>
        <v>0</v>
      </c>
      <c r="P648" s="26"/>
      <c r="Q648" s="67" cm="1">
        <f t="array" ref="Q648">SUMPRODUCT(('Budget Lead'!$M$8:$AV$8=Q$9)*('Budget Lead'!$B$21:$B$190=$B648)*('Budget Lead'!$M$21:$AV$190*1))</f>
        <v>0</v>
      </c>
      <c r="R648" s="68" cm="1">
        <f t="array" ref="R648">SUMPRODUCT(('Budget Lead'!$M$8:$AV$8=R$9)*('Budget Lead'!$B$21:$B$190=$B648)*('Budget Lead'!$M$21:$AV$190*1))</f>
        <v>0</v>
      </c>
      <c r="S648" s="69" cm="1">
        <f t="array" ref="S648">SUMPRODUCT(('Budget Lead'!$M$8:$AV$8=S$9)*('Budget Lead'!$B$21:$B$190=$B648)*('Budget Lead'!$M$21:$AV$190*1))</f>
        <v>0</v>
      </c>
      <c r="T648" s="67" cm="1">
        <f t="array" ref="T648">SUMPRODUCT(('Budget Lead'!$M$8:$AV$8=T$9)*('Budget Lead'!$B$21:$B$190=$B648)*('Budget Lead'!$M$21:$AV$190*1))</f>
        <v>0</v>
      </c>
      <c r="U648" s="68" cm="1">
        <f t="array" ref="U648">SUMPRODUCT(('Budget Lead'!$M$8:$AV$8=U$9)*('Budget Lead'!$B$21:$B$190=$B648)*('Budget Lead'!$M$21:$AV$190*1))</f>
        <v>0</v>
      </c>
      <c r="V648" s="69" cm="1">
        <f t="array" ref="V648">SUMPRODUCT(('Budget Lead'!$M$8:$AV$8=V$9)*('Budget Lead'!$B$21:$B$190=$B648)*('Budget Lead'!$M$21:$AV$190*1))</f>
        <v>0</v>
      </c>
      <c r="W648" s="67" cm="1">
        <f t="array" ref="W648">SUMPRODUCT(('Budget Lead'!$M$8:$AV$8=W$9)*('Budget Lead'!$B$21:$B$190=$B648)*('Budget Lead'!$M$21:$AV$190*1))</f>
        <v>0</v>
      </c>
      <c r="X648" s="68" cm="1">
        <f t="array" ref="X648">SUMPRODUCT(('Budget Lead'!$M$8:$AV$8=X$9)*('Budget Lead'!$B$21:$B$190=$B648)*('Budget Lead'!$M$21:$AV$190*1))</f>
        <v>0</v>
      </c>
      <c r="Y648" s="69" cm="1">
        <f t="array" ref="Y648">SUMPRODUCT(('Budget Lead'!$M$8:$AV$8=Y$9)*('Budget Lead'!$B$21:$B$190=$B648)*('Budget Lead'!$M$21:$AV$190*1))</f>
        <v>0</v>
      </c>
      <c r="Z648" s="67" cm="1">
        <f t="array" ref="Z648">SUMPRODUCT(('Budget Lead'!$M$8:$AV$8=Z$9)*('Budget Lead'!$B$21:$B$190=$B648)*('Budget Lead'!$M$21:$AV$190*1))</f>
        <v>0</v>
      </c>
      <c r="AA648" s="68" cm="1">
        <f t="array" ref="AA648">SUMPRODUCT(('Budget Lead'!$M$8:$AV$8=AA$9)*('Budget Lead'!$B$21:$B$190=$B648)*('Budget Lead'!$M$21:$AV$190*1))</f>
        <v>0</v>
      </c>
      <c r="AB648" s="69" cm="1">
        <f t="array" ref="AB648">SUMPRODUCT(('Budget Lead'!$M$8:$AV$8=AB$9)*('Budget Lead'!$B$21:$B$190=$B648)*('Budget Lead'!$M$21:$AV$190*1))</f>
        <v>0</v>
      </c>
      <c r="AC648" s="67" cm="1">
        <f t="array" ref="AC648">SUMPRODUCT(('Budget Lead'!$M$8:$AV$8=AC$9)*('Budget Lead'!$B$21:$B$190=$B648)*('Budget Lead'!$M$21:$AV$190*1))</f>
        <v>0</v>
      </c>
      <c r="AD648" s="68" cm="1">
        <f t="array" ref="AD648">SUMPRODUCT(('Budget Lead'!$M$8:$AV$8=AD$9)*('Budget Lead'!$B$21:$B$190=$B648)*('Budget Lead'!$M$21:$AV$190*1))</f>
        <v>0</v>
      </c>
      <c r="AE648" s="69" cm="1">
        <f t="array" ref="AE648">SUMPRODUCT(('Budget Lead'!$M$8:$AV$8=AE$9)*('Budget Lead'!$B$21:$B$190=$B648)*('Budget Lead'!$M$21:$AV$190*1))</f>
        <v>0</v>
      </c>
      <c r="AF648" s="67" cm="1">
        <f t="array" ref="AF648">SUMPRODUCT(('Budget Lead'!$M$8:$AV$8=AF$9)*('Budget Lead'!$B$21:$B$190=$B648)*('Budget Lead'!$M$21:$AV$190*1))</f>
        <v>0</v>
      </c>
      <c r="AG648" s="68" cm="1">
        <f t="array" ref="AG648">SUMPRODUCT(('Budget Lead'!$M$8:$AV$8=AG$9)*('Budget Lead'!$B$21:$B$190=$B648)*('Budget Lead'!$M$21:$AV$190*1))</f>
        <v>0</v>
      </c>
      <c r="AH648" s="69" cm="1">
        <f t="array" ref="AH648">SUMPRODUCT(('Budget Lead'!$M$8:$AV$8=AH$9)*('Budget Lead'!$B$21:$B$190=$B648)*('Budget Lead'!$M$21:$AV$190*1))</f>
        <v>0</v>
      </c>
      <c r="AI648" s="67" cm="1">
        <f t="array" ref="AI648">SUMPRODUCT(('Budget Lead'!$M$8:$AV$8=AI$9)*('Budget Lead'!$B$21:$B$190=$B648)*('Budget Lead'!$M$21:$AV$190*1))</f>
        <v>0</v>
      </c>
      <c r="AJ648" s="68" cm="1">
        <f t="array" ref="AJ648">SUMPRODUCT(('Budget Lead'!$M$8:$AV$8=AJ$9)*('Budget Lead'!$B$21:$B$190=$B648)*('Budget Lead'!$M$21:$AV$190*1))</f>
        <v>0</v>
      </c>
      <c r="AK648" s="69" cm="1">
        <f t="array" ref="AK648">SUMPRODUCT(('Budget Lead'!$M$8:$AV$8=AK$9)*('Budget Lead'!$B$21:$B$190=$B648)*('Budget Lead'!$M$21:$AV$190*1))</f>
        <v>0</v>
      </c>
      <c r="AL648" s="67" cm="1">
        <f t="array" ref="AL648">SUMPRODUCT(('Budget Lead'!$M$8:$AV$8=AL$9)*('Budget Lead'!$B$21:$B$190=$B648)*('Budget Lead'!$M$21:$AV$190*1))</f>
        <v>0</v>
      </c>
      <c r="AM648" s="68" cm="1">
        <f t="array" ref="AM648">SUMPRODUCT(('Budget Lead'!$M$8:$AV$8=AM$9)*('Budget Lead'!$B$21:$B$190=$B648)*('Budget Lead'!$M$21:$AV$190*1))</f>
        <v>0</v>
      </c>
      <c r="AN648" s="69" cm="1">
        <f t="array" ref="AN648">SUMPRODUCT(('Budget Lead'!$M$8:$AV$8=AN$9)*('Budget Lead'!$B$21:$B$190=$B648)*('Budget Lead'!$M$21:$AV$190*1))</f>
        <v>0</v>
      </c>
      <c r="AO648" s="67" cm="1">
        <f t="array" ref="AO648">SUMPRODUCT(('Budget Lead'!$M$8:$AV$8=AO$9)*('Budget Lead'!$B$21:$B$190=$B648)*('Budget Lead'!$M$21:$AV$190*1))</f>
        <v>0</v>
      </c>
      <c r="AP648" s="68" cm="1">
        <f t="array" ref="AP648">SUMPRODUCT(('Budget Lead'!$M$8:$AV$8=AP$9)*('Budget Lead'!$B$21:$B$190=$B648)*('Budget Lead'!$M$21:$AV$190*1))</f>
        <v>0</v>
      </c>
      <c r="AQ648" s="69" cm="1">
        <f t="array" ref="AQ648">SUMPRODUCT(('Budget Lead'!$M$8:$AV$8=AQ$9)*('Budget Lead'!$B$21:$B$190=$B648)*('Budget Lead'!$M$21:$AV$190*1))</f>
        <v>0</v>
      </c>
      <c r="AR648" s="67" cm="1">
        <f t="array" ref="AR648">SUMPRODUCT(('Budget Lead'!$M$8:$AV$8=AR$9)*('Budget Lead'!$B$21:$B$190=$B648)*('Budget Lead'!$M$21:$AV$190*1))</f>
        <v>0</v>
      </c>
      <c r="AS648" s="68" cm="1">
        <f t="array" ref="AS648">SUMPRODUCT(('Budget Lead'!$M$8:$AV$8=AS$9)*('Budget Lead'!$B$21:$B$190=$B648)*('Budget Lead'!$M$21:$AV$190*1))</f>
        <v>0</v>
      </c>
      <c r="AT648" s="69" cm="1">
        <f t="array" ref="AT648">SUMPRODUCT(('Budget Lead'!$M$8:$AV$8=AT$9)*('Budget Lead'!$B$21:$B$190=$B648)*('Budget Lead'!$M$21:$AV$190*1))</f>
        <v>0</v>
      </c>
      <c r="AU648" s="67" cm="1">
        <f t="array" ref="AU648">SUMPRODUCT(('Budget Lead'!$M$8:$AV$8=AU$9)*('Budget Lead'!$B$21:$B$190=$B648)*('Budget Lead'!$M$21:$AV$190*1))</f>
        <v>0</v>
      </c>
      <c r="AV648" s="68" cm="1">
        <f t="array" ref="AV648">SUMPRODUCT(('Budget Lead'!$M$8:$AV$8=AV$9)*('Budget Lead'!$B$21:$B$190=$B648)*('Budget Lead'!$M$21:$AV$190*1))</f>
        <v>0</v>
      </c>
      <c r="AW648" s="69" cm="1">
        <f t="array" ref="AW648">SUMPRODUCT(('Budget Lead'!$M$8:$AV$8=AW$9)*('Budget Lead'!$B$21:$B$190=$B648)*('Budget Lead'!$M$21:$AV$190*1))</f>
        <v>0</v>
      </c>
      <c r="AX648" s="67" cm="1">
        <f t="array" ref="AX648">SUMPRODUCT(('Budget Lead'!$M$8:$AV$8=AX$9)*('Budget Lead'!$B$21:$B$190=$B648)*('Budget Lead'!$M$21:$AV$190*1))</f>
        <v>0</v>
      </c>
      <c r="AY648" s="68" cm="1">
        <f t="array" ref="AY648">SUMPRODUCT(('Budget Lead'!$M$8:$AV$8=AY$9)*('Budget Lead'!$B$21:$B$190=$B648)*('Budget Lead'!$M$21:$AV$190*1))</f>
        <v>0</v>
      </c>
      <c r="AZ648" s="69" cm="1">
        <f t="array" ref="AZ648">SUMPRODUCT(('Budget Lead'!$M$8:$AV$8=AZ$9)*('Budget Lead'!$B$21:$B$190=$B648)*('Budget Lead'!$M$21:$AV$190*1))</f>
        <v>0</v>
      </c>
      <c r="BA648" s="26"/>
      <c r="BB648" s="381"/>
      <c r="BC648" s="382"/>
      <c r="BD648" s="26"/>
      <c r="BE648" s="381">
        <f t="shared" ref="BE648:BE654" si="549">SUM(Q648:AZ648)</f>
        <v>0</v>
      </c>
      <c r="BF648" s="383">
        <f t="shared" si="544"/>
        <v>0</v>
      </c>
      <c r="BG648" s="26"/>
      <c r="BH648" s="381">
        <f t="shared" si="548"/>
        <v>0</v>
      </c>
      <c r="BI648" s="383">
        <f t="shared" si="545"/>
        <v>0</v>
      </c>
    </row>
    <row r="649" spans="2:61" ht="12" hidden="1" customHeight="1" outlineLevel="1" x14ac:dyDescent="0.35">
      <c r="B649" s="61" t="s">
        <v>302</v>
      </c>
      <c r="C649" s="62">
        <f>IFERROR(VLOOKUP(B649,'Budget Lead'!B:AQ,2,FALSE),0)</f>
        <v>0</v>
      </c>
      <c r="D649" s="376">
        <f>IFERROR(VLOOKUP(B649,'Budget Lead'!B:AQ,3,FALSE),0)</f>
        <v>0</v>
      </c>
      <c r="E649" s="377">
        <f>IFERROR(VLOOKUP($B649,'Budget Lead'!$B:$AQ,4,FALSE),0)</f>
        <v>0</v>
      </c>
      <c r="F649" s="376">
        <f>IFERROR(VLOOKUP($B649,'Budget Lead'!$B:$AQ,5,FALSE),0)</f>
        <v>0</v>
      </c>
      <c r="G649" s="377">
        <f>IFERROR(VLOOKUP($B649,'Budget Lead'!$B:$AQ,6,FALSE),0)</f>
        <v>0</v>
      </c>
      <c r="H649" s="378">
        <f>IFERROR(VLOOKUP($B649,'Budget Lead'!$B:$AQ,7,FALSE),0)</f>
        <v>0</v>
      </c>
      <c r="I649" s="434">
        <f>IFERROR(VLOOKUP($B649,'Budget Lead'!$B:$AQ,8,FALSE),0)</f>
        <v>0</v>
      </c>
      <c r="J649" s="435">
        <f>IFERROR(VLOOKUP($B649,'Budget Lead'!$B:$AQ,9,FALSE),0)</f>
        <v>0</v>
      </c>
      <c r="K649" s="67">
        <f t="shared" si="546"/>
        <v>0</v>
      </c>
      <c r="L649" s="393"/>
      <c r="M649" s="393"/>
      <c r="N649" s="393"/>
      <c r="O649" s="66">
        <f t="shared" si="547"/>
        <v>0</v>
      </c>
      <c r="P649" s="26"/>
      <c r="Q649" s="67" cm="1">
        <f t="array" ref="Q649">SUMPRODUCT(('Budget Lead'!$M$8:$AV$8=Q$9)*('Budget Lead'!$B$21:$B$190=$B649)*('Budget Lead'!$M$21:$AV$190*1))</f>
        <v>0</v>
      </c>
      <c r="R649" s="68" cm="1">
        <f t="array" ref="R649">SUMPRODUCT(('Budget Lead'!$M$8:$AV$8=R$9)*('Budget Lead'!$B$21:$B$190=$B649)*('Budget Lead'!$M$21:$AV$190*1))</f>
        <v>0</v>
      </c>
      <c r="S649" s="69" cm="1">
        <f t="array" ref="S649">SUMPRODUCT(('Budget Lead'!$M$8:$AV$8=S$9)*('Budget Lead'!$B$21:$B$190=$B649)*('Budget Lead'!$M$21:$AV$190*1))</f>
        <v>0</v>
      </c>
      <c r="T649" s="67" cm="1">
        <f t="array" ref="T649">SUMPRODUCT(('Budget Lead'!$M$8:$AV$8=T$9)*('Budget Lead'!$B$21:$B$190=$B649)*('Budget Lead'!$M$21:$AV$190*1))</f>
        <v>0</v>
      </c>
      <c r="U649" s="68" cm="1">
        <f t="array" ref="U649">SUMPRODUCT(('Budget Lead'!$M$8:$AV$8=U$9)*('Budget Lead'!$B$21:$B$190=$B649)*('Budget Lead'!$M$21:$AV$190*1))</f>
        <v>0</v>
      </c>
      <c r="V649" s="69" cm="1">
        <f t="array" ref="V649">SUMPRODUCT(('Budget Lead'!$M$8:$AV$8=V$9)*('Budget Lead'!$B$21:$B$190=$B649)*('Budget Lead'!$M$21:$AV$190*1))</f>
        <v>0</v>
      </c>
      <c r="W649" s="67" cm="1">
        <f t="array" ref="W649">SUMPRODUCT(('Budget Lead'!$M$8:$AV$8=W$9)*('Budget Lead'!$B$21:$B$190=$B649)*('Budget Lead'!$M$21:$AV$190*1))</f>
        <v>0</v>
      </c>
      <c r="X649" s="68" cm="1">
        <f t="array" ref="X649">SUMPRODUCT(('Budget Lead'!$M$8:$AV$8=X$9)*('Budget Lead'!$B$21:$B$190=$B649)*('Budget Lead'!$M$21:$AV$190*1))</f>
        <v>0</v>
      </c>
      <c r="Y649" s="69" cm="1">
        <f t="array" ref="Y649">SUMPRODUCT(('Budget Lead'!$M$8:$AV$8=Y$9)*('Budget Lead'!$B$21:$B$190=$B649)*('Budget Lead'!$M$21:$AV$190*1))</f>
        <v>0</v>
      </c>
      <c r="Z649" s="67" cm="1">
        <f t="array" ref="Z649">SUMPRODUCT(('Budget Lead'!$M$8:$AV$8=Z$9)*('Budget Lead'!$B$21:$B$190=$B649)*('Budget Lead'!$M$21:$AV$190*1))</f>
        <v>0</v>
      </c>
      <c r="AA649" s="68" cm="1">
        <f t="array" ref="AA649">SUMPRODUCT(('Budget Lead'!$M$8:$AV$8=AA$9)*('Budget Lead'!$B$21:$B$190=$B649)*('Budget Lead'!$M$21:$AV$190*1))</f>
        <v>0</v>
      </c>
      <c r="AB649" s="69" cm="1">
        <f t="array" ref="AB649">SUMPRODUCT(('Budget Lead'!$M$8:$AV$8=AB$9)*('Budget Lead'!$B$21:$B$190=$B649)*('Budget Lead'!$M$21:$AV$190*1))</f>
        <v>0</v>
      </c>
      <c r="AC649" s="67" cm="1">
        <f t="array" ref="AC649">SUMPRODUCT(('Budget Lead'!$M$8:$AV$8=AC$9)*('Budget Lead'!$B$21:$B$190=$B649)*('Budget Lead'!$M$21:$AV$190*1))</f>
        <v>0</v>
      </c>
      <c r="AD649" s="68" cm="1">
        <f t="array" ref="AD649">SUMPRODUCT(('Budget Lead'!$M$8:$AV$8=AD$9)*('Budget Lead'!$B$21:$B$190=$B649)*('Budget Lead'!$M$21:$AV$190*1))</f>
        <v>0</v>
      </c>
      <c r="AE649" s="69" cm="1">
        <f t="array" ref="AE649">SUMPRODUCT(('Budget Lead'!$M$8:$AV$8=AE$9)*('Budget Lead'!$B$21:$B$190=$B649)*('Budget Lead'!$M$21:$AV$190*1))</f>
        <v>0</v>
      </c>
      <c r="AF649" s="67" cm="1">
        <f t="array" ref="AF649">SUMPRODUCT(('Budget Lead'!$M$8:$AV$8=AF$9)*('Budget Lead'!$B$21:$B$190=$B649)*('Budget Lead'!$M$21:$AV$190*1))</f>
        <v>0</v>
      </c>
      <c r="AG649" s="68" cm="1">
        <f t="array" ref="AG649">SUMPRODUCT(('Budget Lead'!$M$8:$AV$8=AG$9)*('Budget Lead'!$B$21:$B$190=$B649)*('Budget Lead'!$M$21:$AV$190*1))</f>
        <v>0</v>
      </c>
      <c r="AH649" s="69" cm="1">
        <f t="array" ref="AH649">SUMPRODUCT(('Budget Lead'!$M$8:$AV$8=AH$9)*('Budget Lead'!$B$21:$B$190=$B649)*('Budget Lead'!$M$21:$AV$190*1))</f>
        <v>0</v>
      </c>
      <c r="AI649" s="67" cm="1">
        <f t="array" ref="AI649">SUMPRODUCT(('Budget Lead'!$M$8:$AV$8=AI$9)*('Budget Lead'!$B$21:$B$190=$B649)*('Budget Lead'!$M$21:$AV$190*1))</f>
        <v>0</v>
      </c>
      <c r="AJ649" s="68" cm="1">
        <f t="array" ref="AJ649">SUMPRODUCT(('Budget Lead'!$M$8:$AV$8=AJ$9)*('Budget Lead'!$B$21:$B$190=$B649)*('Budget Lead'!$M$21:$AV$190*1))</f>
        <v>0</v>
      </c>
      <c r="AK649" s="69" cm="1">
        <f t="array" ref="AK649">SUMPRODUCT(('Budget Lead'!$M$8:$AV$8=AK$9)*('Budget Lead'!$B$21:$B$190=$B649)*('Budget Lead'!$M$21:$AV$190*1))</f>
        <v>0</v>
      </c>
      <c r="AL649" s="67" cm="1">
        <f t="array" ref="AL649">SUMPRODUCT(('Budget Lead'!$M$8:$AV$8=AL$9)*('Budget Lead'!$B$21:$B$190=$B649)*('Budget Lead'!$M$21:$AV$190*1))</f>
        <v>0</v>
      </c>
      <c r="AM649" s="68" cm="1">
        <f t="array" ref="AM649">SUMPRODUCT(('Budget Lead'!$M$8:$AV$8=AM$9)*('Budget Lead'!$B$21:$B$190=$B649)*('Budget Lead'!$M$21:$AV$190*1))</f>
        <v>0</v>
      </c>
      <c r="AN649" s="69" cm="1">
        <f t="array" ref="AN649">SUMPRODUCT(('Budget Lead'!$M$8:$AV$8=AN$9)*('Budget Lead'!$B$21:$B$190=$B649)*('Budget Lead'!$M$21:$AV$190*1))</f>
        <v>0</v>
      </c>
      <c r="AO649" s="67" cm="1">
        <f t="array" ref="AO649">SUMPRODUCT(('Budget Lead'!$M$8:$AV$8=AO$9)*('Budget Lead'!$B$21:$B$190=$B649)*('Budget Lead'!$M$21:$AV$190*1))</f>
        <v>0</v>
      </c>
      <c r="AP649" s="68" cm="1">
        <f t="array" ref="AP649">SUMPRODUCT(('Budget Lead'!$M$8:$AV$8=AP$9)*('Budget Lead'!$B$21:$B$190=$B649)*('Budget Lead'!$M$21:$AV$190*1))</f>
        <v>0</v>
      </c>
      <c r="AQ649" s="69" cm="1">
        <f t="array" ref="AQ649">SUMPRODUCT(('Budget Lead'!$M$8:$AV$8=AQ$9)*('Budget Lead'!$B$21:$B$190=$B649)*('Budget Lead'!$M$21:$AV$190*1))</f>
        <v>0</v>
      </c>
      <c r="AR649" s="67" cm="1">
        <f t="array" ref="AR649">SUMPRODUCT(('Budget Lead'!$M$8:$AV$8=AR$9)*('Budget Lead'!$B$21:$B$190=$B649)*('Budget Lead'!$M$21:$AV$190*1))</f>
        <v>0</v>
      </c>
      <c r="AS649" s="68" cm="1">
        <f t="array" ref="AS649">SUMPRODUCT(('Budget Lead'!$M$8:$AV$8=AS$9)*('Budget Lead'!$B$21:$B$190=$B649)*('Budget Lead'!$M$21:$AV$190*1))</f>
        <v>0</v>
      </c>
      <c r="AT649" s="69" cm="1">
        <f t="array" ref="AT649">SUMPRODUCT(('Budget Lead'!$M$8:$AV$8=AT$9)*('Budget Lead'!$B$21:$B$190=$B649)*('Budget Lead'!$M$21:$AV$190*1))</f>
        <v>0</v>
      </c>
      <c r="AU649" s="67" cm="1">
        <f t="array" ref="AU649">SUMPRODUCT(('Budget Lead'!$M$8:$AV$8=AU$9)*('Budget Lead'!$B$21:$B$190=$B649)*('Budget Lead'!$M$21:$AV$190*1))</f>
        <v>0</v>
      </c>
      <c r="AV649" s="68" cm="1">
        <f t="array" ref="AV649">SUMPRODUCT(('Budget Lead'!$M$8:$AV$8=AV$9)*('Budget Lead'!$B$21:$B$190=$B649)*('Budget Lead'!$M$21:$AV$190*1))</f>
        <v>0</v>
      </c>
      <c r="AW649" s="69" cm="1">
        <f t="array" ref="AW649">SUMPRODUCT(('Budget Lead'!$M$8:$AV$8=AW$9)*('Budget Lead'!$B$21:$B$190=$B649)*('Budget Lead'!$M$21:$AV$190*1))</f>
        <v>0</v>
      </c>
      <c r="AX649" s="67" cm="1">
        <f t="array" ref="AX649">SUMPRODUCT(('Budget Lead'!$M$8:$AV$8=AX$9)*('Budget Lead'!$B$21:$B$190=$B649)*('Budget Lead'!$M$21:$AV$190*1))</f>
        <v>0</v>
      </c>
      <c r="AY649" s="68" cm="1">
        <f t="array" ref="AY649">SUMPRODUCT(('Budget Lead'!$M$8:$AV$8=AY$9)*('Budget Lead'!$B$21:$B$190=$B649)*('Budget Lead'!$M$21:$AV$190*1))</f>
        <v>0</v>
      </c>
      <c r="AZ649" s="69" cm="1">
        <f t="array" ref="AZ649">SUMPRODUCT(('Budget Lead'!$M$8:$AV$8=AZ$9)*('Budget Lead'!$B$21:$B$190=$B649)*('Budget Lead'!$M$21:$AV$190*1))</f>
        <v>0</v>
      </c>
      <c r="BA649" s="26"/>
      <c r="BB649" s="381"/>
      <c r="BC649" s="382"/>
      <c r="BD649" s="26"/>
      <c r="BE649" s="381">
        <f t="shared" si="549"/>
        <v>0</v>
      </c>
      <c r="BF649" s="383">
        <f t="shared" si="544"/>
        <v>0</v>
      </c>
      <c r="BG649" s="26"/>
      <c r="BH649" s="381">
        <f t="shared" si="548"/>
        <v>0</v>
      </c>
      <c r="BI649" s="383">
        <f t="shared" si="545"/>
        <v>0</v>
      </c>
    </row>
    <row r="650" spans="2:61" ht="12" hidden="1" customHeight="1" outlineLevel="1" x14ac:dyDescent="0.35">
      <c r="B650" s="61" t="s">
        <v>303</v>
      </c>
      <c r="C650" s="62">
        <f>IFERROR(VLOOKUP(B650,'Budget Lead'!B:AQ,2,FALSE),0)</f>
        <v>0</v>
      </c>
      <c r="D650" s="376">
        <f>IFERROR(VLOOKUP(B650,'Budget Lead'!B:AQ,3,FALSE),0)</f>
        <v>0</v>
      </c>
      <c r="E650" s="377">
        <f>IFERROR(VLOOKUP($B650,'Budget Lead'!$B:$AQ,4,FALSE),0)</f>
        <v>0</v>
      </c>
      <c r="F650" s="376">
        <f>IFERROR(VLOOKUP($B650,'Budget Lead'!$B:$AQ,5,FALSE),0)</f>
        <v>0</v>
      </c>
      <c r="G650" s="377">
        <f>IFERROR(VLOOKUP($B650,'Budget Lead'!$B:$AQ,6,FALSE),0)</f>
        <v>0</v>
      </c>
      <c r="H650" s="378">
        <f>IFERROR(VLOOKUP($B650,'Budget Lead'!$B:$AQ,7,FALSE),0)</f>
        <v>0</v>
      </c>
      <c r="I650" s="434">
        <f>IFERROR(VLOOKUP($B650,'Budget Lead'!$B:$AQ,8,FALSE),0)</f>
        <v>0</v>
      </c>
      <c r="J650" s="435">
        <f>IFERROR(VLOOKUP($B650,'Budget Lead'!$B:$AQ,9,FALSE),0)</f>
        <v>0</v>
      </c>
      <c r="K650" s="67">
        <f t="shared" si="546"/>
        <v>0</v>
      </c>
      <c r="L650" s="393"/>
      <c r="M650" s="393"/>
      <c r="N650" s="393"/>
      <c r="O650" s="66">
        <f t="shared" si="547"/>
        <v>0</v>
      </c>
      <c r="P650" s="26"/>
      <c r="Q650" s="67" cm="1">
        <f t="array" ref="Q650">SUMPRODUCT(('Budget Lead'!$M$8:$AV$8=Q$9)*('Budget Lead'!$B$21:$B$190=$B650)*('Budget Lead'!$M$21:$AV$190*1))</f>
        <v>0</v>
      </c>
      <c r="R650" s="68" cm="1">
        <f t="array" ref="R650">SUMPRODUCT(('Budget Lead'!$M$8:$AV$8=R$9)*('Budget Lead'!$B$21:$B$190=$B650)*('Budget Lead'!$M$21:$AV$190*1))</f>
        <v>0</v>
      </c>
      <c r="S650" s="69" cm="1">
        <f t="array" ref="S650">SUMPRODUCT(('Budget Lead'!$M$8:$AV$8=S$9)*('Budget Lead'!$B$21:$B$190=$B650)*('Budget Lead'!$M$21:$AV$190*1))</f>
        <v>0</v>
      </c>
      <c r="T650" s="67" cm="1">
        <f t="array" ref="T650">SUMPRODUCT(('Budget Lead'!$M$8:$AV$8=T$9)*('Budget Lead'!$B$21:$B$190=$B650)*('Budget Lead'!$M$21:$AV$190*1))</f>
        <v>0</v>
      </c>
      <c r="U650" s="68" cm="1">
        <f t="array" ref="U650">SUMPRODUCT(('Budget Lead'!$M$8:$AV$8=U$9)*('Budget Lead'!$B$21:$B$190=$B650)*('Budget Lead'!$M$21:$AV$190*1))</f>
        <v>0</v>
      </c>
      <c r="V650" s="69" cm="1">
        <f t="array" ref="V650">SUMPRODUCT(('Budget Lead'!$M$8:$AV$8=V$9)*('Budget Lead'!$B$21:$B$190=$B650)*('Budget Lead'!$M$21:$AV$190*1))</f>
        <v>0</v>
      </c>
      <c r="W650" s="67" cm="1">
        <f t="array" ref="W650">SUMPRODUCT(('Budget Lead'!$M$8:$AV$8=W$9)*('Budget Lead'!$B$21:$B$190=$B650)*('Budget Lead'!$M$21:$AV$190*1))</f>
        <v>0</v>
      </c>
      <c r="X650" s="68" cm="1">
        <f t="array" ref="X650">SUMPRODUCT(('Budget Lead'!$M$8:$AV$8=X$9)*('Budget Lead'!$B$21:$B$190=$B650)*('Budget Lead'!$M$21:$AV$190*1))</f>
        <v>0</v>
      </c>
      <c r="Y650" s="69" cm="1">
        <f t="array" ref="Y650">SUMPRODUCT(('Budget Lead'!$M$8:$AV$8=Y$9)*('Budget Lead'!$B$21:$B$190=$B650)*('Budget Lead'!$M$21:$AV$190*1))</f>
        <v>0</v>
      </c>
      <c r="Z650" s="67" cm="1">
        <f t="array" ref="Z650">SUMPRODUCT(('Budget Lead'!$M$8:$AV$8=Z$9)*('Budget Lead'!$B$21:$B$190=$B650)*('Budget Lead'!$M$21:$AV$190*1))</f>
        <v>0</v>
      </c>
      <c r="AA650" s="68" cm="1">
        <f t="array" ref="AA650">SUMPRODUCT(('Budget Lead'!$M$8:$AV$8=AA$9)*('Budget Lead'!$B$21:$B$190=$B650)*('Budget Lead'!$M$21:$AV$190*1))</f>
        <v>0</v>
      </c>
      <c r="AB650" s="69" cm="1">
        <f t="array" ref="AB650">SUMPRODUCT(('Budget Lead'!$M$8:$AV$8=AB$9)*('Budget Lead'!$B$21:$B$190=$B650)*('Budget Lead'!$M$21:$AV$190*1))</f>
        <v>0</v>
      </c>
      <c r="AC650" s="67" cm="1">
        <f t="array" ref="AC650">SUMPRODUCT(('Budget Lead'!$M$8:$AV$8=AC$9)*('Budget Lead'!$B$21:$B$190=$B650)*('Budget Lead'!$M$21:$AV$190*1))</f>
        <v>0</v>
      </c>
      <c r="AD650" s="68" cm="1">
        <f t="array" ref="AD650">SUMPRODUCT(('Budget Lead'!$M$8:$AV$8=AD$9)*('Budget Lead'!$B$21:$B$190=$B650)*('Budget Lead'!$M$21:$AV$190*1))</f>
        <v>0</v>
      </c>
      <c r="AE650" s="69" cm="1">
        <f t="array" ref="AE650">SUMPRODUCT(('Budget Lead'!$M$8:$AV$8=AE$9)*('Budget Lead'!$B$21:$B$190=$B650)*('Budget Lead'!$M$21:$AV$190*1))</f>
        <v>0</v>
      </c>
      <c r="AF650" s="67" cm="1">
        <f t="array" ref="AF650">SUMPRODUCT(('Budget Lead'!$M$8:$AV$8=AF$9)*('Budget Lead'!$B$21:$B$190=$B650)*('Budget Lead'!$M$21:$AV$190*1))</f>
        <v>0</v>
      </c>
      <c r="AG650" s="68" cm="1">
        <f t="array" ref="AG650">SUMPRODUCT(('Budget Lead'!$M$8:$AV$8=AG$9)*('Budget Lead'!$B$21:$B$190=$B650)*('Budget Lead'!$M$21:$AV$190*1))</f>
        <v>0</v>
      </c>
      <c r="AH650" s="69" cm="1">
        <f t="array" ref="AH650">SUMPRODUCT(('Budget Lead'!$M$8:$AV$8=AH$9)*('Budget Lead'!$B$21:$B$190=$B650)*('Budget Lead'!$M$21:$AV$190*1))</f>
        <v>0</v>
      </c>
      <c r="AI650" s="67" cm="1">
        <f t="array" ref="AI650">SUMPRODUCT(('Budget Lead'!$M$8:$AV$8=AI$9)*('Budget Lead'!$B$21:$B$190=$B650)*('Budget Lead'!$M$21:$AV$190*1))</f>
        <v>0</v>
      </c>
      <c r="AJ650" s="68" cm="1">
        <f t="array" ref="AJ650">SUMPRODUCT(('Budget Lead'!$M$8:$AV$8=AJ$9)*('Budget Lead'!$B$21:$B$190=$B650)*('Budget Lead'!$M$21:$AV$190*1))</f>
        <v>0</v>
      </c>
      <c r="AK650" s="69" cm="1">
        <f t="array" ref="AK650">SUMPRODUCT(('Budget Lead'!$M$8:$AV$8=AK$9)*('Budget Lead'!$B$21:$B$190=$B650)*('Budget Lead'!$M$21:$AV$190*1))</f>
        <v>0</v>
      </c>
      <c r="AL650" s="67" cm="1">
        <f t="array" ref="AL650">SUMPRODUCT(('Budget Lead'!$M$8:$AV$8=AL$9)*('Budget Lead'!$B$21:$B$190=$B650)*('Budget Lead'!$M$21:$AV$190*1))</f>
        <v>0</v>
      </c>
      <c r="AM650" s="68" cm="1">
        <f t="array" ref="AM650">SUMPRODUCT(('Budget Lead'!$M$8:$AV$8=AM$9)*('Budget Lead'!$B$21:$B$190=$B650)*('Budget Lead'!$M$21:$AV$190*1))</f>
        <v>0</v>
      </c>
      <c r="AN650" s="69" cm="1">
        <f t="array" ref="AN650">SUMPRODUCT(('Budget Lead'!$M$8:$AV$8=AN$9)*('Budget Lead'!$B$21:$B$190=$B650)*('Budget Lead'!$M$21:$AV$190*1))</f>
        <v>0</v>
      </c>
      <c r="AO650" s="67" cm="1">
        <f t="array" ref="AO650">SUMPRODUCT(('Budget Lead'!$M$8:$AV$8=AO$9)*('Budget Lead'!$B$21:$B$190=$B650)*('Budget Lead'!$M$21:$AV$190*1))</f>
        <v>0</v>
      </c>
      <c r="AP650" s="68" cm="1">
        <f t="array" ref="AP650">SUMPRODUCT(('Budget Lead'!$M$8:$AV$8=AP$9)*('Budget Lead'!$B$21:$B$190=$B650)*('Budget Lead'!$M$21:$AV$190*1))</f>
        <v>0</v>
      </c>
      <c r="AQ650" s="69" cm="1">
        <f t="array" ref="AQ650">SUMPRODUCT(('Budget Lead'!$M$8:$AV$8=AQ$9)*('Budget Lead'!$B$21:$B$190=$B650)*('Budget Lead'!$M$21:$AV$190*1))</f>
        <v>0</v>
      </c>
      <c r="AR650" s="67" cm="1">
        <f t="array" ref="AR650">SUMPRODUCT(('Budget Lead'!$M$8:$AV$8=AR$9)*('Budget Lead'!$B$21:$B$190=$B650)*('Budget Lead'!$M$21:$AV$190*1))</f>
        <v>0</v>
      </c>
      <c r="AS650" s="68" cm="1">
        <f t="array" ref="AS650">SUMPRODUCT(('Budget Lead'!$M$8:$AV$8=AS$9)*('Budget Lead'!$B$21:$B$190=$B650)*('Budget Lead'!$M$21:$AV$190*1))</f>
        <v>0</v>
      </c>
      <c r="AT650" s="69" cm="1">
        <f t="array" ref="AT650">SUMPRODUCT(('Budget Lead'!$M$8:$AV$8=AT$9)*('Budget Lead'!$B$21:$B$190=$B650)*('Budget Lead'!$M$21:$AV$190*1))</f>
        <v>0</v>
      </c>
      <c r="AU650" s="67" cm="1">
        <f t="array" ref="AU650">SUMPRODUCT(('Budget Lead'!$M$8:$AV$8=AU$9)*('Budget Lead'!$B$21:$B$190=$B650)*('Budget Lead'!$M$21:$AV$190*1))</f>
        <v>0</v>
      </c>
      <c r="AV650" s="68" cm="1">
        <f t="array" ref="AV650">SUMPRODUCT(('Budget Lead'!$M$8:$AV$8=AV$9)*('Budget Lead'!$B$21:$B$190=$B650)*('Budget Lead'!$M$21:$AV$190*1))</f>
        <v>0</v>
      </c>
      <c r="AW650" s="69" cm="1">
        <f t="array" ref="AW650">SUMPRODUCT(('Budget Lead'!$M$8:$AV$8=AW$9)*('Budget Lead'!$B$21:$B$190=$B650)*('Budget Lead'!$M$21:$AV$190*1))</f>
        <v>0</v>
      </c>
      <c r="AX650" s="67" cm="1">
        <f t="array" ref="AX650">SUMPRODUCT(('Budget Lead'!$M$8:$AV$8=AX$9)*('Budget Lead'!$B$21:$B$190=$B650)*('Budget Lead'!$M$21:$AV$190*1))</f>
        <v>0</v>
      </c>
      <c r="AY650" s="68" cm="1">
        <f t="array" ref="AY650">SUMPRODUCT(('Budget Lead'!$M$8:$AV$8=AY$9)*('Budget Lead'!$B$21:$B$190=$B650)*('Budget Lead'!$M$21:$AV$190*1))</f>
        <v>0</v>
      </c>
      <c r="AZ650" s="69" cm="1">
        <f t="array" ref="AZ650">SUMPRODUCT(('Budget Lead'!$M$8:$AV$8=AZ$9)*('Budget Lead'!$B$21:$B$190=$B650)*('Budget Lead'!$M$21:$AV$190*1))</f>
        <v>0</v>
      </c>
      <c r="BA650" s="26"/>
      <c r="BB650" s="381"/>
      <c r="BC650" s="382"/>
      <c r="BD650" s="26"/>
      <c r="BE650" s="381">
        <f t="shared" si="549"/>
        <v>0</v>
      </c>
      <c r="BF650" s="383">
        <f t="shared" si="544"/>
        <v>0</v>
      </c>
      <c r="BG650" s="26"/>
      <c r="BH650" s="381">
        <f t="shared" si="548"/>
        <v>0</v>
      </c>
      <c r="BI650" s="383">
        <f t="shared" si="545"/>
        <v>0</v>
      </c>
    </row>
    <row r="651" spans="2:61" ht="12" hidden="1" customHeight="1" outlineLevel="1" x14ac:dyDescent="0.35">
      <c r="B651" s="61" t="s">
        <v>304</v>
      </c>
      <c r="C651" s="62">
        <f>IFERROR(VLOOKUP(B651,'Budget Lead'!B:AQ,2,FALSE),0)</f>
        <v>0</v>
      </c>
      <c r="D651" s="376">
        <f>IFERROR(VLOOKUP(B651,'Budget Lead'!B:AQ,3,FALSE),0)</f>
        <v>0</v>
      </c>
      <c r="E651" s="377">
        <f>IFERROR(VLOOKUP($B651,'Budget Lead'!$B:$AQ,4,FALSE),0)</f>
        <v>0</v>
      </c>
      <c r="F651" s="376">
        <f>IFERROR(VLOOKUP($B651,'Budget Lead'!$B:$AQ,5,FALSE),0)</f>
        <v>0</v>
      </c>
      <c r="G651" s="377">
        <f>IFERROR(VLOOKUP($B651,'Budget Lead'!$B:$AQ,6,FALSE),0)</f>
        <v>0</v>
      </c>
      <c r="H651" s="378">
        <f>IFERROR(VLOOKUP($B651,'Budget Lead'!$B:$AQ,7,FALSE),0)</f>
        <v>0</v>
      </c>
      <c r="I651" s="434">
        <f>IFERROR(VLOOKUP($B651,'Budget Lead'!$B:$AQ,8,FALSE),0)</f>
        <v>0</v>
      </c>
      <c r="J651" s="435">
        <f>IFERROR(VLOOKUP($B651,'Budget Lead'!$B:$AQ,9,FALSE),0)</f>
        <v>0</v>
      </c>
      <c r="K651" s="67">
        <f t="shared" si="546"/>
        <v>0</v>
      </c>
      <c r="L651" s="393"/>
      <c r="M651" s="393"/>
      <c r="N651" s="393"/>
      <c r="O651" s="66">
        <f t="shared" si="547"/>
        <v>0</v>
      </c>
      <c r="P651" s="26"/>
      <c r="Q651" s="67" cm="1">
        <f t="array" ref="Q651">SUMPRODUCT(('Budget Lead'!$M$8:$AV$8=Q$9)*('Budget Lead'!$B$21:$B$190=$B651)*('Budget Lead'!$M$21:$AV$190*1))</f>
        <v>0</v>
      </c>
      <c r="R651" s="68" cm="1">
        <f t="array" ref="R651">SUMPRODUCT(('Budget Lead'!$M$8:$AV$8=R$9)*('Budget Lead'!$B$21:$B$190=$B651)*('Budget Lead'!$M$21:$AV$190*1))</f>
        <v>0</v>
      </c>
      <c r="S651" s="69" cm="1">
        <f t="array" ref="S651">SUMPRODUCT(('Budget Lead'!$M$8:$AV$8=S$9)*('Budget Lead'!$B$21:$B$190=$B651)*('Budget Lead'!$M$21:$AV$190*1))</f>
        <v>0</v>
      </c>
      <c r="T651" s="67" cm="1">
        <f t="array" ref="T651">SUMPRODUCT(('Budget Lead'!$M$8:$AV$8=T$9)*('Budget Lead'!$B$21:$B$190=$B651)*('Budget Lead'!$M$21:$AV$190*1))</f>
        <v>0</v>
      </c>
      <c r="U651" s="68" cm="1">
        <f t="array" ref="U651">SUMPRODUCT(('Budget Lead'!$M$8:$AV$8=U$9)*('Budget Lead'!$B$21:$B$190=$B651)*('Budget Lead'!$M$21:$AV$190*1))</f>
        <v>0</v>
      </c>
      <c r="V651" s="69" cm="1">
        <f t="array" ref="V651">SUMPRODUCT(('Budget Lead'!$M$8:$AV$8=V$9)*('Budget Lead'!$B$21:$B$190=$B651)*('Budget Lead'!$M$21:$AV$190*1))</f>
        <v>0</v>
      </c>
      <c r="W651" s="67" cm="1">
        <f t="array" ref="W651">SUMPRODUCT(('Budget Lead'!$M$8:$AV$8=W$9)*('Budget Lead'!$B$21:$B$190=$B651)*('Budget Lead'!$M$21:$AV$190*1))</f>
        <v>0</v>
      </c>
      <c r="X651" s="68" cm="1">
        <f t="array" ref="X651">SUMPRODUCT(('Budget Lead'!$M$8:$AV$8=X$9)*('Budget Lead'!$B$21:$B$190=$B651)*('Budget Lead'!$M$21:$AV$190*1))</f>
        <v>0</v>
      </c>
      <c r="Y651" s="69" cm="1">
        <f t="array" ref="Y651">SUMPRODUCT(('Budget Lead'!$M$8:$AV$8=Y$9)*('Budget Lead'!$B$21:$B$190=$B651)*('Budget Lead'!$M$21:$AV$190*1))</f>
        <v>0</v>
      </c>
      <c r="Z651" s="67" cm="1">
        <f t="array" ref="Z651">SUMPRODUCT(('Budget Lead'!$M$8:$AV$8=Z$9)*('Budget Lead'!$B$21:$B$190=$B651)*('Budget Lead'!$M$21:$AV$190*1))</f>
        <v>0</v>
      </c>
      <c r="AA651" s="68" cm="1">
        <f t="array" ref="AA651">SUMPRODUCT(('Budget Lead'!$M$8:$AV$8=AA$9)*('Budget Lead'!$B$21:$B$190=$B651)*('Budget Lead'!$M$21:$AV$190*1))</f>
        <v>0</v>
      </c>
      <c r="AB651" s="69" cm="1">
        <f t="array" ref="AB651">SUMPRODUCT(('Budget Lead'!$M$8:$AV$8=AB$9)*('Budget Lead'!$B$21:$B$190=$B651)*('Budget Lead'!$M$21:$AV$190*1))</f>
        <v>0</v>
      </c>
      <c r="AC651" s="67" cm="1">
        <f t="array" ref="AC651">SUMPRODUCT(('Budget Lead'!$M$8:$AV$8=AC$9)*('Budget Lead'!$B$21:$B$190=$B651)*('Budget Lead'!$M$21:$AV$190*1))</f>
        <v>0</v>
      </c>
      <c r="AD651" s="68" cm="1">
        <f t="array" ref="AD651">SUMPRODUCT(('Budget Lead'!$M$8:$AV$8=AD$9)*('Budget Lead'!$B$21:$B$190=$B651)*('Budget Lead'!$M$21:$AV$190*1))</f>
        <v>0</v>
      </c>
      <c r="AE651" s="69" cm="1">
        <f t="array" ref="AE651">SUMPRODUCT(('Budget Lead'!$M$8:$AV$8=AE$9)*('Budget Lead'!$B$21:$B$190=$B651)*('Budget Lead'!$M$21:$AV$190*1))</f>
        <v>0</v>
      </c>
      <c r="AF651" s="67" cm="1">
        <f t="array" ref="AF651">SUMPRODUCT(('Budget Lead'!$M$8:$AV$8=AF$9)*('Budget Lead'!$B$21:$B$190=$B651)*('Budget Lead'!$M$21:$AV$190*1))</f>
        <v>0</v>
      </c>
      <c r="AG651" s="68" cm="1">
        <f t="array" ref="AG651">SUMPRODUCT(('Budget Lead'!$M$8:$AV$8=AG$9)*('Budget Lead'!$B$21:$B$190=$B651)*('Budget Lead'!$M$21:$AV$190*1))</f>
        <v>0</v>
      </c>
      <c r="AH651" s="69" cm="1">
        <f t="array" ref="AH651">SUMPRODUCT(('Budget Lead'!$M$8:$AV$8=AH$9)*('Budget Lead'!$B$21:$B$190=$B651)*('Budget Lead'!$M$21:$AV$190*1))</f>
        <v>0</v>
      </c>
      <c r="AI651" s="67" cm="1">
        <f t="array" ref="AI651">SUMPRODUCT(('Budget Lead'!$M$8:$AV$8=AI$9)*('Budget Lead'!$B$21:$B$190=$B651)*('Budget Lead'!$M$21:$AV$190*1))</f>
        <v>0</v>
      </c>
      <c r="AJ651" s="68" cm="1">
        <f t="array" ref="AJ651">SUMPRODUCT(('Budget Lead'!$M$8:$AV$8=AJ$9)*('Budget Lead'!$B$21:$B$190=$B651)*('Budget Lead'!$M$21:$AV$190*1))</f>
        <v>0</v>
      </c>
      <c r="AK651" s="69" cm="1">
        <f t="array" ref="AK651">SUMPRODUCT(('Budget Lead'!$M$8:$AV$8=AK$9)*('Budget Lead'!$B$21:$B$190=$B651)*('Budget Lead'!$M$21:$AV$190*1))</f>
        <v>0</v>
      </c>
      <c r="AL651" s="67" cm="1">
        <f t="array" ref="AL651">SUMPRODUCT(('Budget Lead'!$M$8:$AV$8=AL$9)*('Budget Lead'!$B$21:$B$190=$B651)*('Budget Lead'!$M$21:$AV$190*1))</f>
        <v>0</v>
      </c>
      <c r="AM651" s="68" cm="1">
        <f t="array" ref="AM651">SUMPRODUCT(('Budget Lead'!$M$8:$AV$8=AM$9)*('Budget Lead'!$B$21:$B$190=$B651)*('Budget Lead'!$M$21:$AV$190*1))</f>
        <v>0</v>
      </c>
      <c r="AN651" s="69" cm="1">
        <f t="array" ref="AN651">SUMPRODUCT(('Budget Lead'!$M$8:$AV$8=AN$9)*('Budget Lead'!$B$21:$B$190=$B651)*('Budget Lead'!$M$21:$AV$190*1))</f>
        <v>0</v>
      </c>
      <c r="AO651" s="67" cm="1">
        <f t="array" ref="AO651">SUMPRODUCT(('Budget Lead'!$M$8:$AV$8=AO$9)*('Budget Lead'!$B$21:$B$190=$B651)*('Budget Lead'!$M$21:$AV$190*1))</f>
        <v>0</v>
      </c>
      <c r="AP651" s="68" cm="1">
        <f t="array" ref="AP651">SUMPRODUCT(('Budget Lead'!$M$8:$AV$8=AP$9)*('Budget Lead'!$B$21:$B$190=$B651)*('Budget Lead'!$M$21:$AV$190*1))</f>
        <v>0</v>
      </c>
      <c r="AQ651" s="69" cm="1">
        <f t="array" ref="AQ651">SUMPRODUCT(('Budget Lead'!$M$8:$AV$8=AQ$9)*('Budget Lead'!$B$21:$B$190=$B651)*('Budget Lead'!$M$21:$AV$190*1))</f>
        <v>0</v>
      </c>
      <c r="AR651" s="67" cm="1">
        <f t="array" ref="AR651">SUMPRODUCT(('Budget Lead'!$M$8:$AV$8=AR$9)*('Budget Lead'!$B$21:$B$190=$B651)*('Budget Lead'!$M$21:$AV$190*1))</f>
        <v>0</v>
      </c>
      <c r="AS651" s="68" cm="1">
        <f t="array" ref="AS651">SUMPRODUCT(('Budget Lead'!$M$8:$AV$8=AS$9)*('Budget Lead'!$B$21:$B$190=$B651)*('Budget Lead'!$M$21:$AV$190*1))</f>
        <v>0</v>
      </c>
      <c r="AT651" s="69" cm="1">
        <f t="array" ref="AT651">SUMPRODUCT(('Budget Lead'!$M$8:$AV$8=AT$9)*('Budget Lead'!$B$21:$B$190=$B651)*('Budget Lead'!$M$21:$AV$190*1))</f>
        <v>0</v>
      </c>
      <c r="AU651" s="67" cm="1">
        <f t="array" ref="AU651">SUMPRODUCT(('Budget Lead'!$M$8:$AV$8=AU$9)*('Budget Lead'!$B$21:$B$190=$B651)*('Budget Lead'!$M$21:$AV$190*1))</f>
        <v>0</v>
      </c>
      <c r="AV651" s="68" cm="1">
        <f t="array" ref="AV651">SUMPRODUCT(('Budget Lead'!$M$8:$AV$8=AV$9)*('Budget Lead'!$B$21:$B$190=$B651)*('Budget Lead'!$M$21:$AV$190*1))</f>
        <v>0</v>
      </c>
      <c r="AW651" s="69" cm="1">
        <f t="array" ref="AW651">SUMPRODUCT(('Budget Lead'!$M$8:$AV$8=AW$9)*('Budget Lead'!$B$21:$B$190=$B651)*('Budget Lead'!$M$21:$AV$190*1))</f>
        <v>0</v>
      </c>
      <c r="AX651" s="67" cm="1">
        <f t="array" ref="AX651">SUMPRODUCT(('Budget Lead'!$M$8:$AV$8=AX$9)*('Budget Lead'!$B$21:$B$190=$B651)*('Budget Lead'!$M$21:$AV$190*1))</f>
        <v>0</v>
      </c>
      <c r="AY651" s="68" cm="1">
        <f t="array" ref="AY651">SUMPRODUCT(('Budget Lead'!$M$8:$AV$8=AY$9)*('Budget Lead'!$B$21:$B$190=$B651)*('Budget Lead'!$M$21:$AV$190*1))</f>
        <v>0</v>
      </c>
      <c r="AZ651" s="69" cm="1">
        <f t="array" ref="AZ651">SUMPRODUCT(('Budget Lead'!$M$8:$AV$8=AZ$9)*('Budget Lead'!$B$21:$B$190=$B651)*('Budget Lead'!$M$21:$AV$190*1))</f>
        <v>0</v>
      </c>
      <c r="BA651" s="26"/>
      <c r="BB651" s="381"/>
      <c r="BC651" s="382"/>
      <c r="BD651" s="26"/>
      <c r="BE651" s="381">
        <f t="shared" si="549"/>
        <v>0</v>
      </c>
      <c r="BF651" s="383">
        <f t="shared" si="544"/>
        <v>0</v>
      </c>
      <c r="BG651" s="26"/>
      <c r="BH651" s="381">
        <f t="shared" si="548"/>
        <v>0</v>
      </c>
      <c r="BI651" s="383">
        <f t="shared" si="545"/>
        <v>0</v>
      </c>
    </row>
    <row r="652" spans="2:61" ht="12" hidden="1" customHeight="1" outlineLevel="1" x14ac:dyDescent="0.35">
      <c r="B652" s="61" t="s">
        <v>305</v>
      </c>
      <c r="C652" s="62">
        <f>IFERROR(VLOOKUP(B652,'Budget Lead'!B:AQ,2,FALSE),0)</f>
        <v>0</v>
      </c>
      <c r="D652" s="376">
        <f>IFERROR(VLOOKUP(B652,'Budget Lead'!B:AQ,3,FALSE),0)</f>
        <v>0</v>
      </c>
      <c r="E652" s="377">
        <f>IFERROR(VLOOKUP($B652,'Budget Lead'!$B:$AQ,4,FALSE),0)</f>
        <v>0</v>
      </c>
      <c r="F652" s="376">
        <f>IFERROR(VLOOKUP($B652,'Budget Lead'!$B:$AQ,5,FALSE),0)</f>
        <v>0</v>
      </c>
      <c r="G652" s="377">
        <f>IFERROR(VLOOKUP($B652,'Budget Lead'!$B:$AQ,6,FALSE),0)</f>
        <v>0</v>
      </c>
      <c r="H652" s="378">
        <f>IFERROR(VLOOKUP($B652,'Budget Lead'!$B:$AQ,7,FALSE),0)</f>
        <v>0</v>
      </c>
      <c r="I652" s="434">
        <f>IFERROR(VLOOKUP($B652,'Budget Lead'!$B:$AQ,8,FALSE),0)</f>
        <v>0</v>
      </c>
      <c r="J652" s="435">
        <f>IFERROR(VLOOKUP($B652,'Budget Lead'!$B:$AQ,9,FALSE),0)</f>
        <v>0</v>
      </c>
      <c r="K652" s="67">
        <f t="shared" si="546"/>
        <v>0</v>
      </c>
      <c r="L652" s="393"/>
      <c r="M652" s="393"/>
      <c r="N652" s="393"/>
      <c r="O652" s="66">
        <f t="shared" si="547"/>
        <v>0</v>
      </c>
      <c r="P652" s="26"/>
      <c r="Q652" s="67" cm="1">
        <f t="array" ref="Q652">SUMPRODUCT(('Budget Lead'!$M$8:$AV$8=Q$9)*('Budget Lead'!$B$21:$B$190=$B652)*('Budget Lead'!$M$21:$AV$190*1))</f>
        <v>0</v>
      </c>
      <c r="R652" s="68" cm="1">
        <f t="array" ref="R652">SUMPRODUCT(('Budget Lead'!$M$8:$AV$8=R$9)*('Budget Lead'!$B$21:$B$190=$B652)*('Budget Lead'!$M$21:$AV$190*1))</f>
        <v>0</v>
      </c>
      <c r="S652" s="69" cm="1">
        <f t="array" ref="S652">SUMPRODUCT(('Budget Lead'!$M$8:$AV$8=S$9)*('Budget Lead'!$B$21:$B$190=$B652)*('Budget Lead'!$M$21:$AV$190*1))</f>
        <v>0</v>
      </c>
      <c r="T652" s="67" cm="1">
        <f t="array" ref="T652">SUMPRODUCT(('Budget Lead'!$M$8:$AV$8=T$9)*('Budget Lead'!$B$21:$B$190=$B652)*('Budget Lead'!$M$21:$AV$190*1))</f>
        <v>0</v>
      </c>
      <c r="U652" s="68" cm="1">
        <f t="array" ref="U652">SUMPRODUCT(('Budget Lead'!$M$8:$AV$8=U$9)*('Budget Lead'!$B$21:$B$190=$B652)*('Budget Lead'!$M$21:$AV$190*1))</f>
        <v>0</v>
      </c>
      <c r="V652" s="69" cm="1">
        <f t="array" ref="V652">SUMPRODUCT(('Budget Lead'!$M$8:$AV$8=V$9)*('Budget Lead'!$B$21:$B$190=$B652)*('Budget Lead'!$M$21:$AV$190*1))</f>
        <v>0</v>
      </c>
      <c r="W652" s="67" cm="1">
        <f t="array" ref="W652">SUMPRODUCT(('Budget Lead'!$M$8:$AV$8=W$9)*('Budget Lead'!$B$21:$B$190=$B652)*('Budget Lead'!$M$21:$AV$190*1))</f>
        <v>0</v>
      </c>
      <c r="X652" s="68" cm="1">
        <f t="array" ref="X652">SUMPRODUCT(('Budget Lead'!$M$8:$AV$8=X$9)*('Budget Lead'!$B$21:$B$190=$B652)*('Budget Lead'!$M$21:$AV$190*1))</f>
        <v>0</v>
      </c>
      <c r="Y652" s="69" cm="1">
        <f t="array" ref="Y652">SUMPRODUCT(('Budget Lead'!$M$8:$AV$8=Y$9)*('Budget Lead'!$B$21:$B$190=$B652)*('Budget Lead'!$M$21:$AV$190*1))</f>
        <v>0</v>
      </c>
      <c r="Z652" s="67" cm="1">
        <f t="array" ref="Z652">SUMPRODUCT(('Budget Lead'!$M$8:$AV$8=Z$9)*('Budget Lead'!$B$21:$B$190=$B652)*('Budget Lead'!$M$21:$AV$190*1))</f>
        <v>0</v>
      </c>
      <c r="AA652" s="68" cm="1">
        <f t="array" ref="AA652">SUMPRODUCT(('Budget Lead'!$M$8:$AV$8=AA$9)*('Budget Lead'!$B$21:$B$190=$B652)*('Budget Lead'!$M$21:$AV$190*1))</f>
        <v>0</v>
      </c>
      <c r="AB652" s="69" cm="1">
        <f t="array" ref="AB652">SUMPRODUCT(('Budget Lead'!$M$8:$AV$8=AB$9)*('Budget Lead'!$B$21:$B$190=$B652)*('Budget Lead'!$M$21:$AV$190*1))</f>
        <v>0</v>
      </c>
      <c r="AC652" s="67" cm="1">
        <f t="array" ref="AC652">SUMPRODUCT(('Budget Lead'!$M$8:$AV$8=AC$9)*('Budget Lead'!$B$21:$B$190=$B652)*('Budget Lead'!$M$21:$AV$190*1))</f>
        <v>0</v>
      </c>
      <c r="AD652" s="68" cm="1">
        <f t="array" ref="AD652">SUMPRODUCT(('Budget Lead'!$M$8:$AV$8=AD$9)*('Budget Lead'!$B$21:$B$190=$B652)*('Budget Lead'!$M$21:$AV$190*1))</f>
        <v>0</v>
      </c>
      <c r="AE652" s="69" cm="1">
        <f t="array" ref="AE652">SUMPRODUCT(('Budget Lead'!$M$8:$AV$8=AE$9)*('Budget Lead'!$B$21:$B$190=$B652)*('Budget Lead'!$M$21:$AV$190*1))</f>
        <v>0</v>
      </c>
      <c r="AF652" s="67" cm="1">
        <f t="array" ref="AF652">SUMPRODUCT(('Budget Lead'!$M$8:$AV$8=AF$9)*('Budget Lead'!$B$21:$B$190=$B652)*('Budget Lead'!$M$21:$AV$190*1))</f>
        <v>0</v>
      </c>
      <c r="AG652" s="68" cm="1">
        <f t="array" ref="AG652">SUMPRODUCT(('Budget Lead'!$M$8:$AV$8=AG$9)*('Budget Lead'!$B$21:$B$190=$B652)*('Budget Lead'!$M$21:$AV$190*1))</f>
        <v>0</v>
      </c>
      <c r="AH652" s="69" cm="1">
        <f t="array" ref="AH652">SUMPRODUCT(('Budget Lead'!$M$8:$AV$8=AH$9)*('Budget Lead'!$B$21:$B$190=$B652)*('Budget Lead'!$M$21:$AV$190*1))</f>
        <v>0</v>
      </c>
      <c r="AI652" s="67" cm="1">
        <f t="array" ref="AI652">SUMPRODUCT(('Budget Lead'!$M$8:$AV$8=AI$9)*('Budget Lead'!$B$21:$B$190=$B652)*('Budget Lead'!$M$21:$AV$190*1))</f>
        <v>0</v>
      </c>
      <c r="AJ652" s="68" cm="1">
        <f t="array" ref="AJ652">SUMPRODUCT(('Budget Lead'!$M$8:$AV$8=AJ$9)*('Budget Lead'!$B$21:$B$190=$B652)*('Budget Lead'!$M$21:$AV$190*1))</f>
        <v>0</v>
      </c>
      <c r="AK652" s="69" cm="1">
        <f t="array" ref="AK652">SUMPRODUCT(('Budget Lead'!$M$8:$AV$8=AK$9)*('Budget Lead'!$B$21:$B$190=$B652)*('Budget Lead'!$M$21:$AV$190*1))</f>
        <v>0</v>
      </c>
      <c r="AL652" s="67" cm="1">
        <f t="array" ref="AL652">SUMPRODUCT(('Budget Lead'!$M$8:$AV$8=AL$9)*('Budget Lead'!$B$21:$B$190=$B652)*('Budget Lead'!$M$21:$AV$190*1))</f>
        <v>0</v>
      </c>
      <c r="AM652" s="68" cm="1">
        <f t="array" ref="AM652">SUMPRODUCT(('Budget Lead'!$M$8:$AV$8=AM$9)*('Budget Lead'!$B$21:$B$190=$B652)*('Budget Lead'!$M$21:$AV$190*1))</f>
        <v>0</v>
      </c>
      <c r="AN652" s="69" cm="1">
        <f t="array" ref="AN652">SUMPRODUCT(('Budget Lead'!$M$8:$AV$8=AN$9)*('Budget Lead'!$B$21:$B$190=$B652)*('Budget Lead'!$M$21:$AV$190*1))</f>
        <v>0</v>
      </c>
      <c r="AO652" s="67" cm="1">
        <f t="array" ref="AO652">SUMPRODUCT(('Budget Lead'!$M$8:$AV$8=AO$9)*('Budget Lead'!$B$21:$B$190=$B652)*('Budget Lead'!$M$21:$AV$190*1))</f>
        <v>0</v>
      </c>
      <c r="AP652" s="68" cm="1">
        <f t="array" ref="AP652">SUMPRODUCT(('Budget Lead'!$M$8:$AV$8=AP$9)*('Budget Lead'!$B$21:$B$190=$B652)*('Budget Lead'!$M$21:$AV$190*1))</f>
        <v>0</v>
      </c>
      <c r="AQ652" s="69" cm="1">
        <f t="array" ref="AQ652">SUMPRODUCT(('Budget Lead'!$M$8:$AV$8=AQ$9)*('Budget Lead'!$B$21:$B$190=$B652)*('Budget Lead'!$M$21:$AV$190*1))</f>
        <v>0</v>
      </c>
      <c r="AR652" s="67" cm="1">
        <f t="array" ref="AR652">SUMPRODUCT(('Budget Lead'!$M$8:$AV$8=AR$9)*('Budget Lead'!$B$21:$B$190=$B652)*('Budget Lead'!$M$21:$AV$190*1))</f>
        <v>0</v>
      </c>
      <c r="AS652" s="68" cm="1">
        <f t="array" ref="AS652">SUMPRODUCT(('Budget Lead'!$M$8:$AV$8=AS$9)*('Budget Lead'!$B$21:$B$190=$B652)*('Budget Lead'!$M$21:$AV$190*1))</f>
        <v>0</v>
      </c>
      <c r="AT652" s="69" cm="1">
        <f t="array" ref="AT652">SUMPRODUCT(('Budget Lead'!$M$8:$AV$8=AT$9)*('Budget Lead'!$B$21:$B$190=$B652)*('Budget Lead'!$M$21:$AV$190*1))</f>
        <v>0</v>
      </c>
      <c r="AU652" s="67" cm="1">
        <f t="array" ref="AU652">SUMPRODUCT(('Budget Lead'!$M$8:$AV$8=AU$9)*('Budget Lead'!$B$21:$B$190=$B652)*('Budget Lead'!$M$21:$AV$190*1))</f>
        <v>0</v>
      </c>
      <c r="AV652" s="68" cm="1">
        <f t="array" ref="AV652">SUMPRODUCT(('Budget Lead'!$M$8:$AV$8=AV$9)*('Budget Lead'!$B$21:$B$190=$B652)*('Budget Lead'!$M$21:$AV$190*1))</f>
        <v>0</v>
      </c>
      <c r="AW652" s="69" cm="1">
        <f t="array" ref="AW652">SUMPRODUCT(('Budget Lead'!$M$8:$AV$8=AW$9)*('Budget Lead'!$B$21:$B$190=$B652)*('Budget Lead'!$M$21:$AV$190*1))</f>
        <v>0</v>
      </c>
      <c r="AX652" s="67" cm="1">
        <f t="array" ref="AX652">SUMPRODUCT(('Budget Lead'!$M$8:$AV$8=AX$9)*('Budget Lead'!$B$21:$B$190=$B652)*('Budget Lead'!$M$21:$AV$190*1))</f>
        <v>0</v>
      </c>
      <c r="AY652" s="68" cm="1">
        <f t="array" ref="AY652">SUMPRODUCT(('Budget Lead'!$M$8:$AV$8=AY$9)*('Budget Lead'!$B$21:$B$190=$B652)*('Budget Lead'!$M$21:$AV$190*1))</f>
        <v>0</v>
      </c>
      <c r="AZ652" s="69" cm="1">
        <f t="array" ref="AZ652">SUMPRODUCT(('Budget Lead'!$M$8:$AV$8=AZ$9)*('Budget Lead'!$B$21:$B$190=$B652)*('Budget Lead'!$M$21:$AV$190*1))</f>
        <v>0</v>
      </c>
      <c r="BA652" s="26"/>
      <c r="BB652" s="381"/>
      <c r="BC652" s="382"/>
      <c r="BD652" s="26"/>
      <c r="BE652" s="381">
        <f t="shared" si="549"/>
        <v>0</v>
      </c>
      <c r="BF652" s="383">
        <f t="shared" si="544"/>
        <v>0</v>
      </c>
      <c r="BG652" s="26"/>
      <c r="BH652" s="381">
        <f t="shared" si="548"/>
        <v>0</v>
      </c>
      <c r="BI652" s="383">
        <f t="shared" si="545"/>
        <v>0</v>
      </c>
    </row>
    <row r="653" spans="2:61" ht="12" hidden="1" customHeight="1" outlineLevel="1" x14ac:dyDescent="0.35">
      <c r="B653" s="61" t="s">
        <v>306</v>
      </c>
      <c r="C653" s="62">
        <f>IFERROR(VLOOKUP(B653,'Budget Lead'!B:AQ,2,FALSE),0)</f>
        <v>0</v>
      </c>
      <c r="D653" s="376">
        <f>IFERROR(VLOOKUP(B653,'Budget Lead'!B:AQ,3,FALSE),0)</f>
        <v>0</v>
      </c>
      <c r="E653" s="377">
        <f>IFERROR(VLOOKUP($B653,'Budget Lead'!$B:$AQ,4,FALSE),0)</f>
        <v>0</v>
      </c>
      <c r="F653" s="376">
        <f>IFERROR(VLOOKUP($B653,'Budget Lead'!$B:$AQ,5,FALSE),0)</f>
        <v>0</v>
      </c>
      <c r="G653" s="377">
        <f>IFERROR(VLOOKUP($B653,'Budget Lead'!$B:$AQ,6,FALSE),0)</f>
        <v>0</v>
      </c>
      <c r="H653" s="378">
        <f>IFERROR(VLOOKUP($B653,'Budget Lead'!$B:$AQ,7,FALSE),0)</f>
        <v>0</v>
      </c>
      <c r="I653" s="434">
        <f>IFERROR(VLOOKUP($B653,'Budget Lead'!$B:$AQ,8,FALSE),0)</f>
        <v>0</v>
      </c>
      <c r="J653" s="435">
        <f>IFERROR(VLOOKUP($B653,'Budget Lead'!$B:$AQ,9,FALSE),0)</f>
        <v>0</v>
      </c>
      <c r="K653" s="67">
        <f t="shared" si="546"/>
        <v>0</v>
      </c>
      <c r="L653" s="393"/>
      <c r="M653" s="393"/>
      <c r="N653" s="393"/>
      <c r="O653" s="66">
        <f t="shared" si="547"/>
        <v>0</v>
      </c>
      <c r="P653" s="26"/>
      <c r="Q653" s="67" cm="1">
        <f t="array" ref="Q653">SUMPRODUCT(('Budget Lead'!$M$8:$AV$8=Q$9)*('Budget Lead'!$B$21:$B$190=$B653)*('Budget Lead'!$M$21:$AV$190*1))</f>
        <v>0</v>
      </c>
      <c r="R653" s="68" cm="1">
        <f t="array" ref="R653">SUMPRODUCT(('Budget Lead'!$M$8:$AV$8=R$9)*('Budget Lead'!$B$21:$B$190=$B653)*('Budget Lead'!$M$21:$AV$190*1))</f>
        <v>0</v>
      </c>
      <c r="S653" s="69" cm="1">
        <f t="array" ref="S653">SUMPRODUCT(('Budget Lead'!$M$8:$AV$8=S$9)*('Budget Lead'!$B$21:$B$190=$B653)*('Budget Lead'!$M$21:$AV$190*1))</f>
        <v>0</v>
      </c>
      <c r="T653" s="67" cm="1">
        <f t="array" ref="T653">SUMPRODUCT(('Budget Lead'!$M$8:$AV$8=T$9)*('Budget Lead'!$B$21:$B$190=$B653)*('Budget Lead'!$M$21:$AV$190*1))</f>
        <v>0</v>
      </c>
      <c r="U653" s="68" cm="1">
        <f t="array" ref="U653">SUMPRODUCT(('Budget Lead'!$M$8:$AV$8=U$9)*('Budget Lead'!$B$21:$B$190=$B653)*('Budget Lead'!$M$21:$AV$190*1))</f>
        <v>0</v>
      </c>
      <c r="V653" s="69" cm="1">
        <f t="array" ref="V653">SUMPRODUCT(('Budget Lead'!$M$8:$AV$8=V$9)*('Budget Lead'!$B$21:$B$190=$B653)*('Budget Lead'!$M$21:$AV$190*1))</f>
        <v>0</v>
      </c>
      <c r="W653" s="67" cm="1">
        <f t="array" ref="W653">SUMPRODUCT(('Budget Lead'!$M$8:$AV$8=W$9)*('Budget Lead'!$B$21:$B$190=$B653)*('Budget Lead'!$M$21:$AV$190*1))</f>
        <v>0</v>
      </c>
      <c r="X653" s="68" cm="1">
        <f t="array" ref="X653">SUMPRODUCT(('Budget Lead'!$M$8:$AV$8=X$9)*('Budget Lead'!$B$21:$B$190=$B653)*('Budget Lead'!$M$21:$AV$190*1))</f>
        <v>0</v>
      </c>
      <c r="Y653" s="69" cm="1">
        <f t="array" ref="Y653">SUMPRODUCT(('Budget Lead'!$M$8:$AV$8=Y$9)*('Budget Lead'!$B$21:$B$190=$B653)*('Budget Lead'!$M$21:$AV$190*1))</f>
        <v>0</v>
      </c>
      <c r="Z653" s="67" cm="1">
        <f t="array" ref="Z653">SUMPRODUCT(('Budget Lead'!$M$8:$AV$8=Z$9)*('Budget Lead'!$B$21:$B$190=$B653)*('Budget Lead'!$M$21:$AV$190*1))</f>
        <v>0</v>
      </c>
      <c r="AA653" s="68" cm="1">
        <f t="array" ref="AA653">SUMPRODUCT(('Budget Lead'!$M$8:$AV$8=AA$9)*('Budget Lead'!$B$21:$B$190=$B653)*('Budget Lead'!$M$21:$AV$190*1))</f>
        <v>0</v>
      </c>
      <c r="AB653" s="69" cm="1">
        <f t="array" ref="AB653">SUMPRODUCT(('Budget Lead'!$M$8:$AV$8=AB$9)*('Budget Lead'!$B$21:$B$190=$B653)*('Budget Lead'!$M$21:$AV$190*1))</f>
        <v>0</v>
      </c>
      <c r="AC653" s="67" cm="1">
        <f t="array" ref="AC653">SUMPRODUCT(('Budget Lead'!$M$8:$AV$8=AC$9)*('Budget Lead'!$B$21:$B$190=$B653)*('Budget Lead'!$M$21:$AV$190*1))</f>
        <v>0</v>
      </c>
      <c r="AD653" s="68" cm="1">
        <f t="array" ref="AD653">SUMPRODUCT(('Budget Lead'!$M$8:$AV$8=AD$9)*('Budget Lead'!$B$21:$B$190=$B653)*('Budget Lead'!$M$21:$AV$190*1))</f>
        <v>0</v>
      </c>
      <c r="AE653" s="69" cm="1">
        <f t="array" ref="AE653">SUMPRODUCT(('Budget Lead'!$M$8:$AV$8=AE$9)*('Budget Lead'!$B$21:$B$190=$B653)*('Budget Lead'!$M$21:$AV$190*1))</f>
        <v>0</v>
      </c>
      <c r="AF653" s="67" cm="1">
        <f t="array" ref="AF653">SUMPRODUCT(('Budget Lead'!$M$8:$AV$8=AF$9)*('Budget Lead'!$B$21:$B$190=$B653)*('Budget Lead'!$M$21:$AV$190*1))</f>
        <v>0</v>
      </c>
      <c r="AG653" s="68" cm="1">
        <f t="array" ref="AG653">SUMPRODUCT(('Budget Lead'!$M$8:$AV$8=AG$9)*('Budget Lead'!$B$21:$B$190=$B653)*('Budget Lead'!$M$21:$AV$190*1))</f>
        <v>0</v>
      </c>
      <c r="AH653" s="69" cm="1">
        <f t="array" ref="AH653">SUMPRODUCT(('Budget Lead'!$M$8:$AV$8=AH$9)*('Budget Lead'!$B$21:$B$190=$B653)*('Budget Lead'!$M$21:$AV$190*1))</f>
        <v>0</v>
      </c>
      <c r="AI653" s="67" cm="1">
        <f t="array" ref="AI653">SUMPRODUCT(('Budget Lead'!$M$8:$AV$8=AI$9)*('Budget Lead'!$B$21:$B$190=$B653)*('Budget Lead'!$M$21:$AV$190*1))</f>
        <v>0</v>
      </c>
      <c r="AJ653" s="68" cm="1">
        <f t="array" ref="AJ653">SUMPRODUCT(('Budget Lead'!$M$8:$AV$8=AJ$9)*('Budget Lead'!$B$21:$B$190=$B653)*('Budget Lead'!$M$21:$AV$190*1))</f>
        <v>0</v>
      </c>
      <c r="AK653" s="69" cm="1">
        <f t="array" ref="AK653">SUMPRODUCT(('Budget Lead'!$M$8:$AV$8=AK$9)*('Budget Lead'!$B$21:$B$190=$B653)*('Budget Lead'!$M$21:$AV$190*1))</f>
        <v>0</v>
      </c>
      <c r="AL653" s="67" cm="1">
        <f t="array" ref="AL653">SUMPRODUCT(('Budget Lead'!$M$8:$AV$8=AL$9)*('Budget Lead'!$B$21:$B$190=$B653)*('Budget Lead'!$M$21:$AV$190*1))</f>
        <v>0</v>
      </c>
      <c r="AM653" s="68" cm="1">
        <f t="array" ref="AM653">SUMPRODUCT(('Budget Lead'!$M$8:$AV$8=AM$9)*('Budget Lead'!$B$21:$B$190=$B653)*('Budget Lead'!$M$21:$AV$190*1))</f>
        <v>0</v>
      </c>
      <c r="AN653" s="69" cm="1">
        <f t="array" ref="AN653">SUMPRODUCT(('Budget Lead'!$M$8:$AV$8=AN$9)*('Budget Lead'!$B$21:$B$190=$B653)*('Budget Lead'!$M$21:$AV$190*1))</f>
        <v>0</v>
      </c>
      <c r="AO653" s="67" cm="1">
        <f t="array" ref="AO653">SUMPRODUCT(('Budget Lead'!$M$8:$AV$8=AO$9)*('Budget Lead'!$B$21:$B$190=$B653)*('Budget Lead'!$M$21:$AV$190*1))</f>
        <v>0</v>
      </c>
      <c r="AP653" s="68" cm="1">
        <f t="array" ref="AP653">SUMPRODUCT(('Budget Lead'!$M$8:$AV$8=AP$9)*('Budget Lead'!$B$21:$B$190=$B653)*('Budget Lead'!$M$21:$AV$190*1))</f>
        <v>0</v>
      </c>
      <c r="AQ653" s="69" cm="1">
        <f t="array" ref="AQ653">SUMPRODUCT(('Budget Lead'!$M$8:$AV$8=AQ$9)*('Budget Lead'!$B$21:$B$190=$B653)*('Budget Lead'!$M$21:$AV$190*1))</f>
        <v>0</v>
      </c>
      <c r="AR653" s="67" cm="1">
        <f t="array" ref="AR653">SUMPRODUCT(('Budget Lead'!$M$8:$AV$8=AR$9)*('Budget Lead'!$B$21:$B$190=$B653)*('Budget Lead'!$M$21:$AV$190*1))</f>
        <v>0</v>
      </c>
      <c r="AS653" s="68" cm="1">
        <f t="array" ref="AS653">SUMPRODUCT(('Budget Lead'!$M$8:$AV$8=AS$9)*('Budget Lead'!$B$21:$B$190=$B653)*('Budget Lead'!$M$21:$AV$190*1))</f>
        <v>0</v>
      </c>
      <c r="AT653" s="69" cm="1">
        <f t="array" ref="AT653">SUMPRODUCT(('Budget Lead'!$M$8:$AV$8=AT$9)*('Budget Lead'!$B$21:$B$190=$B653)*('Budget Lead'!$M$21:$AV$190*1))</f>
        <v>0</v>
      </c>
      <c r="AU653" s="67" cm="1">
        <f t="array" ref="AU653">SUMPRODUCT(('Budget Lead'!$M$8:$AV$8=AU$9)*('Budget Lead'!$B$21:$B$190=$B653)*('Budget Lead'!$M$21:$AV$190*1))</f>
        <v>0</v>
      </c>
      <c r="AV653" s="68" cm="1">
        <f t="array" ref="AV653">SUMPRODUCT(('Budget Lead'!$M$8:$AV$8=AV$9)*('Budget Lead'!$B$21:$B$190=$B653)*('Budget Lead'!$M$21:$AV$190*1))</f>
        <v>0</v>
      </c>
      <c r="AW653" s="69" cm="1">
        <f t="array" ref="AW653">SUMPRODUCT(('Budget Lead'!$M$8:$AV$8=AW$9)*('Budget Lead'!$B$21:$B$190=$B653)*('Budget Lead'!$M$21:$AV$190*1))</f>
        <v>0</v>
      </c>
      <c r="AX653" s="67" cm="1">
        <f t="array" ref="AX653">SUMPRODUCT(('Budget Lead'!$M$8:$AV$8=AX$9)*('Budget Lead'!$B$21:$B$190=$B653)*('Budget Lead'!$M$21:$AV$190*1))</f>
        <v>0</v>
      </c>
      <c r="AY653" s="68" cm="1">
        <f t="array" ref="AY653">SUMPRODUCT(('Budget Lead'!$M$8:$AV$8=AY$9)*('Budget Lead'!$B$21:$B$190=$B653)*('Budget Lead'!$M$21:$AV$190*1))</f>
        <v>0</v>
      </c>
      <c r="AZ653" s="69" cm="1">
        <f t="array" ref="AZ653">SUMPRODUCT(('Budget Lead'!$M$8:$AV$8=AZ$9)*('Budget Lead'!$B$21:$B$190=$B653)*('Budget Lead'!$M$21:$AV$190*1))</f>
        <v>0</v>
      </c>
      <c r="BA653" s="26"/>
      <c r="BB653" s="381"/>
      <c r="BC653" s="382"/>
      <c r="BD653" s="26"/>
      <c r="BE653" s="381">
        <f t="shared" si="549"/>
        <v>0</v>
      </c>
      <c r="BF653" s="383">
        <f t="shared" si="544"/>
        <v>0</v>
      </c>
      <c r="BG653" s="26"/>
      <c r="BH653" s="381">
        <f t="shared" si="548"/>
        <v>0</v>
      </c>
      <c r="BI653" s="383">
        <f t="shared" si="545"/>
        <v>0</v>
      </c>
    </row>
    <row r="654" spans="2:61" ht="12" hidden="1" customHeight="1" outlineLevel="1" x14ac:dyDescent="0.35">
      <c r="B654" s="61" t="s">
        <v>307</v>
      </c>
      <c r="C654" s="62">
        <f>IFERROR(VLOOKUP(B654,'Budget Lead'!B:AQ,2,FALSE),0)</f>
        <v>0</v>
      </c>
      <c r="D654" s="376">
        <f>IFERROR(VLOOKUP(B654,'Budget Lead'!B:AQ,3,FALSE),0)</f>
        <v>0</v>
      </c>
      <c r="E654" s="377">
        <f>IFERROR(VLOOKUP($B654,'Budget Lead'!$B:$AQ,4,FALSE),0)</f>
        <v>0</v>
      </c>
      <c r="F654" s="376">
        <f>IFERROR(VLOOKUP($B654,'Budget Lead'!$B:$AQ,5,FALSE),0)</f>
        <v>0</v>
      </c>
      <c r="G654" s="377">
        <f>IFERROR(VLOOKUP($B654,'Budget Lead'!$B:$AQ,6,FALSE),0)</f>
        <v>0</v>
      </c>
      <c r="H654" s="378">
        <f>IFERROR(VLOOKUP($B654,'Budget Lead'!$B:$AQ,7,FALSE),0)</f>
        <v>0</v>
      </c>
      <c r="I654" s="434">
        <f>IFERROR(VLOOKUP($B654,'Budget Lead'!$B:$AQ,8,FALSE),0)</f>
        <v>0</v>
      </c>
      <c r="J654" s="435">
        <f>IFERROR(VLOOKUP($B654,'Budget Lead'!$B:$AQ,9,FALSE),0)</f>
        <v>0</v>
      </c>
      <c r="K654" s="67">
        <f t="shared" si="546"/>
        <v>0</v>
      </c>
      <c r="L654" s="393"/>
      <c r="M654" s="393"/>
      <c r="N654" s="393"/>
      <c r="O654" s="66">
        <f t="shared" si="547"/>
        <v>0</v>
      </c>
      <c r="P654" s="26"/>
      <c r="Q654" s="67" cm="1">
        <f t="array" ref="Q654">SUMPRODUCT(('Budget Lead'!$M$8:$AV$8=Q$9)*('Budget Lead'!$B$21:$B$190=$B654)*('Budget Lead'!$M$21:$AV$190*1))</f>
        <v>0</v>
      </c>
      <c r="R654" s="68" cm="1">
        <f t="array" ref="R654">SUMPRODUCT(('Budget Lead'!$M$8:$AV$8=R$9)*('Budget Lead'!$B$21:$B$190=$B654)*('Budget Lead'!$M$21:$AV$190*1))</f>
        <v>0</v>
      </c>
      <c r="S654" s="69" cm="1">
        <f t="array" ref="S654">SUMPRODUCT(('Budget Lead'!$M$8:$AV$8=S$9)*('Budget Lead'!$B$21:$B$190=$B654)*('Budget Lead'!$M$21:$AV$190*1))</f>
        <v>0</v>
      </c>
      <c r="T654" s="67" cm="1">
        <f t="array" ref="T654">SUMPRODUCT(('Budget Lead'!$M$8:$AV$8=T$9)*('Budget Lead'!$B$21:$B$190=$B654)*('Budget Lead'!$M$21:$AV$190*1))</f>
        <v>0</v>
      </c>
      <c r="U654" s="68" cm="1">
        <f t="array" ref="U654">SUMPRODUCT(('Budget Lead'!$M$8:$AV$8=U$9)*('Budget Lead'!$B$21:$B$190=$B654)*('Budget Lead'!$M$21:$AV$190*1))</f>
        <v>0</v>
      </c>
      <c r="V654" s="69" cm="1">
        <f t="array" ref="V654">SUMPRODUCT(('Budget Lead'!$M$8:$AV$8=V$9)*('Budget Lead'!$B$21:$B$190=$B654)*('Budget Lead'!$M$21:$AV$190*1))</f>
        <v>0</v>
      </c>
      <c r="W654" s="67" cm="1">
        <f t="array" ref="W654">SUMPRODUCT(('Budget Lead'!$M$8:$AV$8=W$9)*('Budget Lead'!$B$21:$B$190=$B654)*('Budget Lead'!$M$21:$AV$190*1))</f>
        <v>0</v>
      </c>
      <c r="X654" s="68" cm="1">
        <f t="array" ref="X654">SUMPRODUCT(('Budget Lead'!$M$8:$AV$8=X$9)*('Budget Lead'!$B$21:$B$190=$B654)*('Budget Lead'!$M$21:$AV$190*1))</f>
        <v>0</v>
      </c>
      <c r="Y654" s="69" cm="1">
        <f t="array" ref="Y654">SUMPRODUCT(('Budget Lead'!$M$8:$AV$8=Y$9)*('Budget Lead'!$B$21:$B$190=$B654)*('Budget Lead'!$M$21:$AV$190*1))</f>
        <v>0</v>
      </c>
      <c r="Z654" s="67" cm="1">
        <f t="array" ref="Z654">SUMPRODUCT(('Budget Lead'!$M$8:$AV$8=Z$9)*('Budget Lead'!$B$21:$B$190=$B654)*('Budget Lead'!$M$21:$AV$190*1))</f>
        <v>0</v>
      </c>
      <c r="AA654" s="68" cm="1">
        <f t="array" ref="AA654">SUMPRODUCT(('Budget Lead'!$M$8:$AV$8=AA$9)*('Budget Lead'!$B$21:$B$190=$B654)*('Budget Lead'!$M$21:$AV$190*1))</f>
        <v>0</v>
      </c>
      <c r="AB654" s="69" cm="1">
        <f t="array" ref="AB654">SUMPRODUCT(('Budget Lead'!$M$8:$AV$8=AB$9)*('Budget Lead'!$B$21:$B$190=$B654)*('Budget Lead'!$M$21:$AV$190*1))</f>
        <v>0</v>
      </c>
      <c r="AC654" s="67" cm="1">
        <f t="array" ref="AC654">SUMPRODUCT(('Budget Lead'!$M$8:$AV$8=AC$9)*('Budget Lead'!$B$21:$B$190=$B654)*('Budget Lead'!$M$21:$AV$190*1))</f>
        <v>0</v>
      </c>
      <c r="AD654" s="68" cm="1">
        <f t="array" ref="AD654">SUMPRODUCT(('Budget Lead'!$M$8:$AV$8=AD$9)*('Budget Lead'!$B$21:$B$190=$B654)*('Budget Lead'!$M$21:$AV$190*1))</f>
        <v>0</v>
      </c>
      <c r="AE654" s="69" cm="1">
        <f t="array" ref="AE654">SUMPRODUCT(('Budget Lead'!$M$8:$AV$8=AE$9)*('Budget Lead'!$B$21:$B$190=$B654)*('Budget Lead'!$M$21:$AV$190*1))</f>
        <v>0</v>
      </c>
      <c r="AF654" s="67" cm="1">
        <f t="array" ref="AF654">SUMPRODUCT(('Budget Lead'!$M$8:$AV$8=AF$9)*('Budget Lead'!$B$21:$B$190=$B654)*('Budget Lead'!$M$21:$AV$190*1))</f>
        <v>0</v>
      </c>
      <c r="AG654" s="68" cm="1">
        <f t="array" ref="AG654">SUMPRODUCT(('Budget Lead'!$M$8:$AV$8=AG$9)*('Budget Lead'!$B$21:$B$190=$B654)*('Budget Lead'!$M$21:$AV$190*1))</f>
        <v>0</v>
      </c>
      <c r="AH654" s="69" cm="1">
        <f t="array" ref="AH654">SUMPRODUCT(('Budget Lead'!$M$8:$AV$8=AH$9)*('Budget Lead'!$B$21:$B$190=$B654)*('Budget Lead'!$M$21:$AV$190*1))</f>
        <v>0</v>
      </c>
      <c r="AI654" s="67" cm="1">
        <f t="array" ref="AI654">SUMPRODUCT(('Budget Lead'!$M$8:$AV$8=AI$9)*('Budget Lead'!$B$21:$B$190=$B654)*('Budget Lead'!$M$21:$AV$190*1))</f>
        <v>0</v>
      </c>
      <c r="AJ654" s="68" cm="1">
        <f t="array" ref="AJ654">SUMPRODUCT(('Budget Lead'!$M$8:$AV$8=AJ$9)*('Budget Lead'!$B$21:$B$190=$B654)*('Budget Lead'!$M$21:$AV$190*1))</f>
        <v>0</v>
      </c>
      <c r="AK654" s="69" cm="1">
        <f t="array" ref="AK654">SUMPRODUCT(('Budget Lead'!$M$8:$AV$8=AK$9)*('Budget Lead'!$B$21:$B$190=$B654)*('Budget Lead'!$M$21:$AV$190*1))</f>
        <v>0</v>
      </c>
      <c r="AL654" s="67" cm="1">
        <f t="array" ref="AL654">SUMPRODUCT(('Budget Lead'!$M$8:$AV$8=AL$9)*('Budget Lead'!$B$21:$B$190=$B654)*('Budget Lead'!$M$21:$AV$190*1))</f>
        <v>0</v>
      </c>
      <c r="AM654" s="68" cm="1">
        <f t="array" ref="AM654">SUMPRODUCT(('Budget Lead'!$M$8:$AV$8=AM$9)*('Budget Lead'!$B$21:$B$190=$B654)*('Budget Lead'!$M$21:$AV$190*1))</f>
        <v>0</v>
      </c>
      <c r="AN654" s="69" cm="1">
        <f t="array" ref="AN654">SUMPRODUCT(('Budget Lead'!$M$8:$AV$8=AN$9)*('Budget Lead'!$B$21:$B$190=$B654)*('Budget Lead'!$M$21:$AV$190*1))</f>
        <v>0</v>
      </c>
      <c r="AO654" s="67" cm="1">
        <f t="array" ref="AO654">SUMPRODUCT(('Budget Lead'!$M$8:$AV$8=AO$9)*('Budget Lead'!$B$21:$B$190=$B654)*('Budget Lead'!$M$21:$AV$190*1))</f>
        <v>0</v>
      </c>
      <c r="AP654" s="68" cm="1">
        <f t="array" ref="AP654">SUMPRODUCT(('Budget Lead'!$M$8:$AV$8=AP$9)*('Budget Lead'!$B$21:$B$190=$B654)*('Budget Lead'!$M$21:$AV$190*1))</f>
        <v>0</v>
      </c>
      <c r="AQ654" s="69" cm="1">
        <f t="array" ref="AQ654">SUMPRODUCT(('Budget Lead'!$M$8:$AV$8=AQ$9)*('Budget Lead'!$B$21:$B$190=$B654)*('Budget Lead'!$M$21:$AV$190*1))</f>
        <v>0</v>
      </c>
      <c r="AR654" s="67" cm="1">
        <f t="array" ref="AR654">SUMPRODUCT(('Budget Lead'!$M$8:$AV$8=AR$9)*('Budget Lead'!$B$21:$B$190=$B654)*('Budget Lead'!$M$21:$AV$190*1))</f>
        <v>0</v>
      </c>
      <c r="AS654" s="68" cm="1">
        <f t="array" ref="AS654">SUMPRODUCT(('Budget Lead'!$M$8:$AV$8=AS$9)*('Budget Lead'!$B$21:$B$190=$B654)*('Budget Lead'!$M$21:$AV$190*1))</f>
        <v>0</v>
      </c>
      <c r="AT654" s="69" cm="1">
        <f t="array" ref="AT654">SUMPRODUCT(('Budget Lead'!$M$8:$AV$8=AT$9)*('Budget Lead'!$B$21:$B$190=$B654)*('Budget Lead'!$M$21:$AV$190*1))</f>
        <v>0</v>
      </c>
      <c r="AU654" s="67" cm="1">
        <f t="array" ref="AU654">SUMPRODUCT(('Budget Lead'!$M$8:$AV$8=AU$9)*('Budget Lead'!$B$21:$B$190=$B654)*('Budget Lead'!$M$21:$AV$190*1))</f>
        <v>0</v>
      </c>
      <c r="AV654" s="68" cm="1">
        <f t="array" ref="AV654">SUMPRODUCT(('Budget Lead'!$M$8:$AV$8=AV$9)*('Budget Lead'!$B$21:$B$190=$B654)*('Budget Lead'!$M$21:$AV$190*1))</f>
        <v>0</v>
      </c>
      <c r="AW654" s="69" cm="1">
        <f t="array" ref="AW654">SUMPRODUCT(('Budget Lead'!$M$8:$AV$8=AW$9)*('Budget Lead'!$B$21:$B$190=$B654)*('Budget Lead'!$M$21:$AV$190*1))</f>
        <v>0</v>
      </c>
      <c r="AX654" s="67" cm="1">
        <f t="array" ref="AX654">SUMPRODUCT(('Budget Lead'!$M$8:$AV$8=AX$9)*('Budget Lead'!$B$21:$B$190=$B654)*('Budget Lead'!$M$21:$AV$190*1))</f>
        <v>0</v>
      </c>
      <c r="AY654" s="68" cm="1">
        <f t="array" ref="AY654">SUMPRODUCT(('Budget Lead'!$M$8:$AV$8=AY$9)*('Budget Lead'!$B$21:$B$190=$B654)*('Budget Lead'!$M$21:$AV$190*1))</f>
        <v>0</v>
      </c>
      <c r="AZ654" s="69" cm="1">
        <f t="array" ref="AZ654">SUMPRODUCT(('Budget Lead'!$M$8:$AV$8=AZ$9)*('Budget Lead'!$B$21:$B$190=$B654)*('Budget Lead'!$M$21:$AV$190*1))</f>
        <v>0</v>
      </c>
      <c r="BA654" s="26"/>
      <c r="BB654" s="381"/>
      <c r="BC654" s="382"/>
      <c r="BD654" s="26"/>
      <c r="BE654" s="381">
        <f t="shared" si="549"/>
        <v>0</v>
      </c>
      <c r="BF654" s="383">
        <f t="shared" si="544"/>
        <v>0</v>
      </c>
      <c r="BG654" s="26"/>
      <c r="BH654" s="381">
        <f t="shared" si="548"/>
        <v>0</v>
      </c>
      <c r="BI654" s="383">
        <f t="shared" si="545"/>
        <v>0</v>
      </c>
    </row>
    <row r="655" spans="2:61" ht="14.5" collapsed="1" x14ac:dyDescent="0.35">
      <c r="B655" s="26"/>
      <c r="C655" s="363" t="str">
        <f>B3</f>
        <v>P1</v>
      </c>
      <c r="D655" s="364"/>
      <c r="E655" s="365"/>
      <c r="F655" s="366"/>
      <c r="G655" s="365"/>
      <c r="H655" s="367"/>
      <c r="I655" s="386"/>
      <c r="J655" s="369"/>
      <c r="K655" s="370"/>
      <c r="L655" s="371"/>
      <c r="M655" s="371"/>
      <c r="N655" s="371"/>
      <c r="O655" s="372"/>
      <c r="P655" s="50"/>
      <c r="Q655" s="387"/>
      <c r="R655" s="149"/>
      <c r="S655" s="419"/>
      <c r="T655" s="387"/>
      <c r="U655" s="149"/>
      <c r="V655" s="419"/>
      <c r="W655" s="387"/>
      <c r="X655" s="149"/>
      <c r="Y655" s="419"/>
      <c r="Z655" s="387"/>
      <c r="AA655" s="149"/>
      <c r="AB655" s="419"/>
      <c r="AC655" s="387"/>
      <c r="AD655" s="149"/>
      <c r="AE655" s="419"/>
      <c r="AF655" s="387"/>
      <c r="AG655" s="149"/>
      <c r="AH655" s="419"/>
      <c r="AI655" s="387"/>
      <c r="AJ655" s="149"/>
      <c r="AK655" s="419"/>
      <c r="AL655" s="387"/>
      <c r="AM655" s="149"/>
      <c r="AN655" s="419"/>
      <c r="AO655" s="387"/>
      <c r="AP655" s="149"/>
      <c r="AQ655" s="419"/>
      <c r="AR655" s="387"/>
      <c r="AS655" s="149"/>
      <c r="AT655" s="419"/>
      <c r="AU655" s="387"/>
      <c r="AV655" s="149"/>
      <c r="AW655" s="419"/>
      <c r="AX655" s="387"/>
      <c r="AY655" s="149"/>
      <c r="AZ655" s="419"/>
      <c r="BA655" s="26"/>
      <c r="BB655" s="388"/>
      <c r="BC655" s="389"/>
      <c r="BD655" s="26"/>
      <c r="BE655" s="388"/>
      <c r="BF655" s="390"/>
      <c r="BG655" s="26"/>
      <c r="BH655" s="388"/>
      <c r="BI655" s="390"/>
    </row>
    <row r="656" spans="2:61" ht="14.5" x14ac:dyDescent="0.35">
      <c r="B656" s="61" t="s">
        <v>308</v>
      </c>
      <c r="C656" s="62">
        <f>IFERROR(VLOOKUP($B656,'P1'!$B:$AQ,2,FALSE),0)</f>
        <v>0</v>
      </c>
      <c r="D656" s="391">
        <f>IFERROR(VLOOKUP($B656,'P1'!$B:$AQ,3,FALSE),0)</f>
        <v>0</v>
      </c>
      <c r="E656" s="377">
        <f>IFERROR(VLOOKUP($B656,'P1'!$B:$AQ,4,FALSE),0)</f>
        <v>0</v>
      </c>
      <c r="F656" s="376">
        <f>IFERROR(VLOOKUP($B656,'P1'!$B:$AQ,5,FALSE),0)</f>
        <v>0</v>
      </c>
      <c r="G656" s="377">
        <f>IFERROR(VLOOKUP($B656,'P1'!$B:$AQ,6,FALSE),0)</f>
        <v>0</v>
      </c>
      <c r="H656" s="378">
        <f>IFERROR(VLOOKUP($B656,'P1'!$B:$AQ,7,FALSE),0)</f>
        <v>0</v>
      </c>
      <c r="I656" s="379">
        <f>IFERROR(VLOOKUP($B656,'P1'!$B:$AQ,8,FALSE),0)</f>
        <v>0</v>
      </c>
      <c r="J656" s="65">
        <f>IFERROR(VLOOKUP($B656,'P1'!$B:$AQ,9,FALSE),0)</f>
        <v>0</v>
      </c>
      <c r="K656" s="392"/>
      <c r="L656" s="68">
        <f t="shared" ref="L656" si="550">J656*F656*H656*D656</f>
        <v>0</v>
      </c>
      <c r="M656" s="393"/>
      <c r="N656" s="393"/>
      <c r="O656" s="66">
        <f>SUM(K656:N656)</f>
        <v>0</v>
      </c>
      <c r="P656" s="26"/>
      <c r="Q656" s="67" cm="1">
        <f t="array" ref="Q656">SUMPRODUCT(('P1'!$M$8:$AV$8=Q$9)*('P1'!$B$11:$B$190=$B656)*('P1'!$M$11:$AV$190*1))</f>
        <v>0</v>
      </c>
      <c r="R656" s="68" cm="1">
        <f t="array" ref="R656">SUMPRODUCT(('P1'!$M$8:$AV$8=R$9)*('P1'!$B$11:$B$190=$B656)*('P1'!$M$11:$AV$190*1))</f>
        <v>0</v>
      </c>
      <c r="S656" s="69" cm="1">
        <f t="array" ref="S656">SUMPRODUCT(('P1'!$M$8:$AV$8=S$9)*('P1'!$B$11:$B$190=$B656)*('P1'!$M$11:$AV$190*1))</f>
        <v>0</v>
      </c>
      <c r="T656" s="67" cm="1">
        <f t="array" ref="T656">SUMPRODUCT(('P1'!$M$8:$AV$8=T$9)*('P1'!$B$11:$B$190=$B656)*('P1'!$M$11:$AV$190*1))</f>
        <v>0</v>
      </c>
      <c r="U656" s="68" cm="1">
        <f t="array" ref="U656">SUMPRODUCT(('P1'!$M$8:$AV$8=U$9)*('P1'!$B$11:$B$190=$B656)*('P1'!$M$11:$AV$190*1))</f>
        <v>0</v>
      </c>
      <c r="V656" s="69" cm="1">
        <f t="array" ref="V656">SUMPRODUCT(('P1'!$M$8:$AV$8=V$9)*('P1'!$B$11:$B$190=$B656)*('P1'!$M$11:$AV$190*1))</f>
        <v>0</v>
      </c>
      <c r="W656" s="67" cm="1">
        <f t="array" ref="W656">SUMPRODUCT(('P1'!$M$8:$AV$8=W$9)*('P1'!$B$11:$B$190=$B656)*('P1'!$M$11:$AV$190*1))</f>
        <v>0</v>
      </c>
      <c r="X656" s="68" cm="1">
        <f t="array" ref="X656">SUMPRODUCT(('P1'!$M$8:$AV$8=X$9)*('P1'!$B$11:$B$190=$B656)*('P1'!$M$11:$AV$190*1))</f>
        <v>0</v>
      </c>
      <c r="Y656" s="69" cm="1">
        <f t="array" ref="Y656">SUMPRODUCT(('P1'!$M$8:$AV$8=Y$9)*('P1'!$B$11:$B$190=$B656)*('P1'!$M$11:$AV$190*1))</f>
        <v>0</v>
      </c>
      <c r="Z656" s="67" cm="1">
        <f t="array" ref="Z656">SUMPRODUCT(('P1'!$M$8:$AV$8=Z$9)*('P1'!$B$11:$B$190=$B656)*('P1'!$M$11:$AV$190*1))</f>
        <v>0</v>
      </c>
      <c r="AA656" s="68" cm="1">
        <f t="array" ref="AA656">SUMPRODUCT(('P1'!$M$8:$AV$8=AA$9)*('P1'!$B$11:$B$190=$B656)*('P1'!$M$11:$AV$190*1))</f>
        <v>0</v>
      </c>
      <c r="AB656" s="69" cm="1">
        <f t="array" ref="AB656">SUMPRODUCT(('P1'!$M$8:$AV$8=AB$9)*('P1'!$B$11:$B$190=$B656)*('P1'!$M$11:$AV$190*1))</f>
        <v>0</v>
      </c>
      <c r="AC656" s="67" cm="1">
        <f t="array" ref="AC656">SUMPRODUCT(('P1'!$M$8:$AV$8=AC$9)*('P1'!$B$11:$B$190=$B656)*('P1'!$M$11:$AV$190*1))</f>
        <v>0</v>
      </c>
      <c r="AD656" s="68" cm="1">
        <f t="array" ref="AD656">SUMPRODUCT(('P1'!$M$8:$AV$8=AD$9)*('P1'!$B$11:$B$190=$B656)*('P1'!$M$11:$AV$190*1))</f>
        <v>0</v>
      </c>
      <c r="AE656" s="69" cm="1">
        <f t="array" ref="AE656">SUMPRODUCT(('P1'!$M$8:$AV$8=AE$9)*('P1'!$B$11:$B$190=$B656)*('P1'!$M$11:$AV$190*1))</f>
        <v>0</v>
      </c>
      <c r="AF656" s="67" cm="1">
        <f t="array" ref="AF656">SUMPRODUCT(('P1'!$M$8:$AV$8=AF$9)*('P1'!$B$11:$B$190=$B656)*('P1'!$M$11:$AV$190*1))</f>
        <v>0</v>
      </c>
      <c r="AG656" s="68" cm="1">
        <f t="array" ref="AG656">SUMPRODUCT(('P1'!$M$8:$AV$8=AG$9)*('P1'!$B$11:$B$190=$B656)*('P1'!$M$11:$AV$190*1))</f>
        <v>0</v>
      </c>
      <c r="AH656" s="69" cm="1">
        <f t="array" ref="AH656">SUMPRODUCT(('P1'!$M$8:$AV$8=AH$9)*('P1'!$B$11:$B$190=$B656)*('P1'!$M$11:$AV$190*1))</f>
        <v>0</v>
      </c>
      <c r="AI656" s="67" cm="1">
        <f t="array" ref="AI656">SUMPRODUCT(('P1'!$M$8:$AV$8=AI$9)*('P1'!$B$11:$B$190=$B656)*('P1'!$M$11:$AV$190*1))</f>
        <v>0</v>
      </c>
      <c r="AJ656" s="68" cm="1">
        <f t="array" ref="AJ656">SUMPRODUCT(('P1'!$M$8:$AV$8=AJ$9)*('P1'!$B$11:$B$190=$B656)*('P1'!$M$11:$AV$190*1))</f>
        <v>0</v>
      </c>
      <c r="AK656" s="69" cm="1">
        <f t="array" ref="AK656">SUMPRODUCT(('P1'!$M$8:$AV$8=AK$9)*('P1'!$B$11:$B$190=$B656)*('P1'!$M$11:$AV$190*1))</f>
        <v>0</v>
      </c>
      <c r="AL656" s="67" cm="1">
        <f t="array" ref="AL656">SUMPRODUCT(('P1'!$M$8:$AV$8=AL$9)*('P1'!$B$11:$B$190=$B656)*('P1'!$M$11:$AV$190*1))</f>
        <v>0</v>
      </c>
      <c r="AM656" s="68" cm="1">
        <f t="array" ref="AM656">SUMPRODUCT(('P1'!$M$8:$AV$8=AM$9)*('P1'!$B$11:$B$190=$B656)*('P1'!$M$11:$AV$190*1))</f>
        <v>0</v>
      </c>
      <c r="AN656" s="69" cm="1">
        <f t="array" ref="AN656">SUMPRODUCT(('P1'!$M$8:$AV$8=AN$9)*('P1'!$B$11:$B$190=$B656)*('P1'!$M$11:$AV$190*1))</f>
        <v>0</v>
      </c>
      <c r="AO656" s="67" cm="1">
        <f t="array" ref="AO656">SUMPRODUCT(('P1'!$M$8:$AV$8=AO$9)*('P1'!$B$11:$B$190=$B656)*('P1'!$M$11:$AV$190*1))</f>
        <v>0</v>
      </c>
      <c r="AP656" s="68" cm="1">
        <f t="array" ref="AP656">SUMPRODUCT(('P1'!$M$8:$AV$8=AP$9)*('P1'!$B$11:$B$190=$B656)*('P1'!$M$11:$AV$190*1))</f>
        <v>0</v>
      </c>
      <c r="AQ656" s="69" cm="1">
        <f t="array" ref="AQ656">SUMPRODUCT(('P1'!$M$8:$AV$8=AQ$9)*('P1'!$B$11:$B$190=$B656)*('P1'!$M$11:$AV$190*1))</f>
        <v>0</v>
      </c>
      <c r="AR656" s="67" cm="1">
        <f t="array" ref="AR656">SUMPRODUCT(('P1'!$M$8:$AV$8=AR$9)*('P1'!$B$11:$B$190=$B656)*('P1'!$M$11:$AV$190*1))</f>
        <v>0</v>
      </c>
      <c r="AS656" s="68" cm="1">
        <f t="array" ref="AS656">SUMPRODUCT(('P1'!$M$8:$AV$8=AS$9)*('P1'!$B$11:$B$190=$B656)*('P1'!$M$11:$AV$190*1))</f>
        <v>0</v>
      </c>
      <c r="AT656" s="69" cm="1">
        <f t="array" ref="AT656">SUMPRODUCT(('P1'!$M$8:$AV$8=AT$9)*('P1'!$B$11:$B$190=$B656)*('P1'!$M$11:$AV$190*1))</f>
        <v>0</v>
      </c>
      <c r="AU656" s="67" cm="1">
        <f t="array" ref="AU656">SUMPRODUCT(('P1'!$M$8:$AV$8=AU$9)*('P1'!$B$11:$B$190=$B656)*('P1'!$M$11:$AV$190*1))</f>
        <v>0</v>
      </c>
      <c r="AV656" s="68" cm="1">
        <f t="array" ref="AV656">SUMPRODUCT(('P1'!$M$8:$AV$8=AV$9)*('P1'!$B$11:$B$190=$B656)*('P1'!$M$11:$AV$190*1))</f>
        <v>0</v>
      </c>
      <c r="AW656" s="69" cm="1">
        <f t="array" ref="AW656">SUMPRODUCT(('P1'!$M$8:$AV$8=AW$9)*('P1'!$B$11:$B$190=$B656)*('P1'!$M$11:$AV$190*1))</f>
        <v>0</v>
      </c>
      <c r="AX656" s="67" cm="1">
        <f t="array" ref="AX656">SUMPRODUCT(('P1'!$M$8:$AV$8=AX$9)*('P1'!$B$11:$B$190=$B656)*('P1'!$M$11:$AV$190*1))</f>
        <v>0</v>
      </c>
      <c r="AY656" s="68" cm="1">
        <f t="array" ref="AY656">SUMPRODUCT(('P1'!$M$8:$AV$8=AY$9)*('P1'!$B$11:$B$190=$B656)*('P1'!$M$11:$AV$190*1))</f>
        <v>0</v>
      </c>
      <c r="AZ656" s="69" cm="1">
        <f t="array" ref="AZ656">SUMPRODUCT(('P1'!$M$8:$AV$8=AZ$9)*('P1'!$B$11:$B$190=$B656)*('P1'!$M$11:$AV$190*1))</f>
        <v>0</v>
      </c>
      <c r="BA656" s="26"/>
      <c r="BB656" s="381"/>
      <c r="BC656" s="382"/>
      <c r="BD656" s="26"/>
      <c r="BE656" s="381">
        <f t="shared" ref="BE656:BE665" si="551">SUM(Q656:AZ656)</f>
        <v>0</v>
      </c>
      <c r="BF656" s="383">
        <f t="shared" ref="BF656:BF665" si="552">IFERROR(BE656/O656,0)</f>
        <v>0</v>
      </c>
      <c r="BG656" s="26"/>
      <c r="BH656" s="381">
        <f t="shared" ref="BH656:BH665" si="553">BB656+BE656</f>
        <v>0</v>
      </c>
      <c r="BI656" s="383">
        <f t="shared" ref="BI656:BI665" si="554">IFERROR(BH656/O656,0)</f>
        <v>0</v>
      </c>
    </row>
    <row r="657" spans="2:61" ht="14.5" x14ac:dyDescent="0.35">
      <c r="B657" s="61" t="s">
        <v>309</v>
      </c>
      <c r="C657" s="62">
        <f>IFERROR(VLOOKUP($B657,'P1'!$B:$AQ,2,FALSE),0)</f>
        <v>0</v>
      </c>
      <c r="D657" s="391">
        <f>IFERROR(VLOOKUP($B657,'P1'!$B:$AQ,3,FALSE),0)</f>
        <v>0</v>
      </c>
      <c r="E657" s="377">
        <f>IFERROR(VLOOKUP($B657,'P1'!$B:$AQ,4,FALSE),0)</f>
        <v>0</v>
      </c>
      <c r="F657" s="376">
        <f>IFERROR(VLOOKUP($B657,'P1'!$B:$AQ,5,FALSE),0)</f>
        <v>0</v>
      </c>
      <c r="G657" s="377">
        <f>IFERROR(VLOOKUP($B657,'P1'!$B:$AQ,6,FALSE),0)</f>
        <v>0</v>
      </c>
      <c r="H657" s="378">
        <f>IFERROR(VLOOKUP($B657,'P1'!$B:$AQ,7,FALSE),0)</f>
        <v>0</v>
      </c>
      <c r="I657" s="379">
        <f>IFERROR(VLOOKUP($B657,'P1'!$B:$AQ,8,FALSE),0)</f>
        <v>0</v>
      </c>
      <c r="J657" s="65">
        <f>IFERROR(VLOOKUP($B657,'P1'!$B:$AQ,9,FALSE),0)</f>
        <v>0</v>
      </c>
      <c r="K657" s="392"/>
      <c r="L657" s="68">
        <f t="shared" ref="L657:L665" si="555">J657*F657*H657*D657</f>
        <v>0</v>
      </c>
      <c r="M657" s="393"/>
      <c r="N657" s="393"/>
      <c r="O657" s="66">
        <f t="shared" ref="O657:O665" si="556">SUM(K657:N657)</f>
        <v>0</v>
      </c>
      <c r="P657" s="26"/>
      <c r="Q657" s="67" cm="1">
        <f t="array" ref="Q657">SUMPRODUCT(('P1'!$M$8:$AV$8=Q$9)*('P1'!$B$11:$B$190=$B657)*('P1'!$M$11:$AV$190*1))</f>
        <v>0</v>
      </c>
      <c r="R657" s="68" cm="1">
        <f t="array" ref="R657">SUMPRODUCT(('P1'!$M$8:$AV$8=R$9)*('P1'!$B$11:$B$190=$B657)*('P1'!$M$11:$AV$190*1))</f>
        <v>0</v>
      </c>
      <c r="S657" s="69" cm="1">
        <f t="array" ref="S657">SUMPRODUCT(('P1'!$M$8:$AV$8=S$9)*('P1'!$B$11:$B$190=$B657)*('P1'!$M$11:$AV$190*1))</f>
        <v>0</v>
      </c>
      <c r="T657" s="67" cm="1">
        <f t="array" ref="T657">SUMPRODUCT(('P1'!$M$8:$AV$8=T$9)*('P1'!$B$11:$B$190=$B657)*('P1'!$M$11:$AV$190*1))</f>
        <v>0</v>
      </c>
      <c r="U657" s="68" cm="1">
        <f t="array" ref="U657">SUMPRODUCT(('P1'!$M$8:$AV$8=U$9)*('P1'!$B$11:$B$190=$B657)*('P1'!$M$11:$AV$190*1))</f>
        <v>0</v>
      </c>
      <c r="V657" s="69" cm="1">
        <f t="array" ref="V657">SUMPRODUCT(('P1'!$M$8:$AV$8=V$9)*('P1'!$B$11:$B$190=$B657)*('P1'!$M$11:$AV$190*1))</f>
        <v>0</v>
      </c>
      <c r="W657" s="67" cm="1">
        <f t="array" ref="W657">SUMPRODUCT(('P1'!$M$8:$AV$8=W$9)*('P1'!$B$11:$B$190=$B657)*('P1'!$M$11:$AV$190*1))</f>
        <v>0</v>
      </c>
      <c r="X657" s="68" cm="1">
        <f t="array" ref="X657">SUMPRODUCT(('P1'!$M$8:$AV$8=X$9)*('P1'!$B$11:$B$190=$B657)*('P1'!$M$11:$AV$190*1))</f>
        <v>0</v>
      </c>
      <c r="Y657" s="69" cm="1">
        <f t="array" ref="Y657">SUMPRODUCT(('P1'!$M$8:$AV$8=Y$9)*('P1'!$B$11:$B$190=$B657)*('P1'!$M$11:$AV$190*1))</f>
        <v>0</v>
      </c>
      <c r="Z657" s="67" cm="1">
        <f t="array" ref="Z657">SUMPRODUCT(('P1'!$M$8:$AV$8=Z$9)*('P1'!$B$11:$B$190=$B657)*('P1'!$M$11:$AV$190*1))</f>
        <v>0</v>
      </c>
      <c r="AA657" s="68" cm="1">
        <f t="array" ref="AA657">SUMPRODUCT(('P1'!$M$8:$AV$8=AA$9)*('P1'!$B$11:$B$190=$B657)*('P1'!$M$11:$AV$190*1))</f>
        <v>0</v>
      </c>
      <c r="AB657" s="69" cm="1">
        <f t="array" ref="AB657">SUMPRODUCT(('P1'!$M$8:$AV$8=AB$9)*('P1'!$B$11:$B$190=$B657)*('P1'!$M$11:$AV$190*1))</f>
        <v>0</v>
      </c>
      <c r="AC657" s="67" cm="1">
        <f t="array" ref="AC657">SUMPRODUCT(('P1'!$M$8:$AV$8=AC$9)*('P1'!$B$11:$B$190=$B657)*('P1'!$M$11:$AV$190*1))</f>
        <v>0</v>
      </c>
      <c r="AD657" s="68" cm="1">
        <f t="array" ref="AD657">SUMPRODUCT(('P1'!$M$8:$AV$8=AD$9)*('P1'!$B$11:$B$190=$B657)*('P1'!$M$11:$AV$190*1))</f>
        <v>0</v>
      </c>
      <c r="AE657" s="69" cm="1">
        <f t="array" ref="AE657">SUMPRODUCT(('P1'!$M$8:$AV$8=AE$9)*('P1'!$B$11:$B$190=$B657)*('P1'!$M$11:$AV$190*1))</f>
        <v>0</v>
      </c>
      <c r="AF657" s="67" cm="1">
        <f t="array" ref="AF657">SUMPRODUCT(('P1'!$M$8:$AV$8=AF$9)*('P1'!$B$11:$B$190=$B657)*('P1'!$M$11:$AV$190*1))</f>
        <v>0</v>
      </c>
      <c r="AG657" s="68" cm="1">
        <f t="array" ref="AG657">SUMPRODUCT(('P1'!$M$8:$AV$8=AG$9)*('P1'!$B$11:$B$190=$B657)*('P1'!$M$11:$AV$190*1))</f>
        <v>0</v>
      </c>
      <c r="AH657" s="69" cm="1">
        <f t="array" ref="AH657">SUMPRODUCT(('P1'!$M$8:$AV$8=AH$9)*('P1'!$B$11:$B$190=$B657)*('P1'!$M$11:$AV$190*1))</f>
        <v>0</v>
      </c>
      <c r="AI657" s="67" cm="1">
        <f t="array" ref="AI657">SUMPRODUCT(('P1'!$M$8:$AV$8=AI$9)*('P1'!$B$11:$B$190=$B657)*('P1'!$M$11:$AV$190*1))</f>
        <v>0</v>
      </c>
      <c r="AJ657" s="68" cm="1">
        <f t="array" ref="AJ657">SUMPRODUCT(('P1'!$M$8:$AV$8=AJ$9)*('P1'!$B$11:$B$190=$B657)*('P1'!$M$11:$AV$190*1))</f>
        <v>0</v>
      </c>
      <c r="AK657" s="69" cm="1">
        <f t="array" ref="AK657">SUMPRODUCT(('P1'!$M$8:$AV$8=AK$9)*('P1'!$B$11:$B$190=$B657)*('P1'!$M$11:$AV$190*1))</f>
        <v>0</v>
      </c>
      <c r="AL657" s="67" cm="1">
        <f t="array" ref="AL657">SUMPRODUCT(('P1'!$M$8:$AV$8=AL$9)*('P1'!$B$11:$B$190=$B657)*('P1'!$M$11:$AV$190*1))</f>
        <v>0</v>
      </c>
      <c r="AM657" s="68" cm="1">
        <f t="array" ref="AM657">SUMPRODUCT(('P1'!$M$8:$AV$8=AM$9)*('P1'!$B$11:$B$190=$B657)*('P1'!$M$11:$AV$190*1))</f>
        <v>0</v>
      </c>
      <c r="AN657" s="69" cm="1">
        <f t="array" ref="AN657">SUMPRODUCT(('P1'!$M$8:$AV$8=AN$9)*('P1'!$B$11:$B$190=$B657)*('P1'!$M$11:$AV$190*1))</f>
        <v>0</v>
      </c>
      <c r="AO657" s="67" cm="1">
        <f t="array" ref="AO657">SUMPRODUCT(('P1'!$M$8:$AV$8=AO$9)*('P1'!$B$11:$B$190=$B657)*('P1'!$M$11:$AV$190*1))</f>
        <v>0</v>
      </c>
      <c r="AP657" s="68" cm="1">
        <f t="array" ref="AP657">SUMPRODUCT(('P1'!$M$8:$AV$8=AP$9)*('P1'!$B$11:$B$190=$B657)*('P1'!$M$11:$AV$190*1))</f>
        <v>0</v>
      </c>
      <c r="AQ657" s="69" cm="1">
        <f t="array" ref="AQ657">SUMPRODUCT(('P1'!$M$8:$AV$8=AQ$9)*('P1'!$B$11:$B$190=$B657)*('P1'!$M$11:$AV$190*1))</f>
        <v>0</v>
      </c>
      <c r="AR657" s="67" cm="1">
        <f t="array" ref="AR657">SUMPRODUCT(('P1'!$M$8:$AV$8=AR$9)*('P1'!$B$11:$B$190=$B657)*('P1'!$M$11:$AV$190*1))</f>
        <v>0</v>
      </c>
      <c r="AS657" s="68" cm="1">
        <f t="array" ref="AS657">SUMPRODUCT(('P1'!$M$8:$AV$8=AS$9)*('P1'!$B$11:$B$190=$B657)*('P1'!$M$11:$AV$190*1))</f>
        <v>0</v>
      </c>
      <c r="AT657" s="69" cm="1">
        <f t="array" ref="AT657">SUMPRODUCT(('P1'!$M$8:$AV$8=AT$9)*('P1'!$B$11:$B$190=$B657)*('P1'!$M$11:$AV$190*1))</f>
        <v>0</v>
      </c>
      <c r="AU657" s="67" cm="1">
        <f t="array" ref="AU657">SUMPRODUCT(('P1'!$M$8:$AV$8=AU$9)*('P1'!$B$11:$B$190=$B657)*('P1'!$M$11:$AV$190*1))</f>
        <v>0</v>
      </c>
      <c r="AV657" s="68" cm="1">
        <f t="array" ref="AV657">SUMPRODUCT(('P1'!$M$8:$AV$8=AV$9)*('P1'!$B$11:$B$190=$B657)*('P1'!$M$11:$AV$190*1))</f>
        <v>0</v>
      </c>
      <c r="AW657" s="69" cm="1">
        <f t="array" ref="AW657">SUMPRODUCT(('P1'!$M$8:$AV$8=AW$9)*('P1'!$B$11:$B$190=$B657)*('P1'!$M$11:$AV$190*1))</f>
        <v>0</v>
      </c>
      <c r="AX657" s="67" cm="1">
        <f t="array" ref="AX657">SUMPRODUCT(('P1'!$M$8:$AV$8=AX$9)*('P1'!$B$11:$B$190=$B657)*('P1'!$M$11:$AV$190*1))</f>
        <v>0</v>
      </c>
      <c r="AY657" s="68" cm="1">
        <f t="array" ref="AY657">SUMPRODUCT(('P1'!$M$8:$AV$8=AY$9)*('P1'!$B$11:$B$190=$B657)*('P1'!$M$11:$AV$190*1))</f>
        <v>0</v>
      </c>
      <c r="AZ657" s="69" cm="1">
        <f t="array" ref="AZ657">SUMPRODUCT(('P1'!$M$8:$AV$8=AZ$9)*('P1'!$B$11:$B$190=$B657)*('P1'!$M$11:$AV$190*1))</f>
        <v>0</v>
      </c>
      <c r="BA657" s="26"/>
      <c r="BB657" s="381"/>
      <c r="BC657" s="382"/>
      <c r="BD657" s="26"/>
      <c r="BE657" s="381">
        <f t="shared" si="551"/>
        <v>0</v>
      </c>
      <c r="BF657" s="383">
        <f t="shared" si="552"/>
        <v>0</v>
      </c>
      <c r="BG657" s="26"/>
      <c r="BH657" s="381">
        <f t="shared" si="553"/>
        <v>0</v>
      </c>
      <c r="BI657" s="383">
        <f t="shared" si="554"/>
        <v>0</v>
      </c>
    </row>
    <row r="658" spans="2:61" ht="14.5" hidden="1" customHeight="1" outlineLevel="1" x14ac:dyDescent="0.35">
      <c r="B658" s="61" t="s">
        <v>310</v>
      </c>
      <c r="C658" s="62">
        <f>IFERROR(VLOOKUP($B658,'P1'!$B:$AQ,2,FALSE),0)</f>
        <v>0</v>
      </c>
      <c r="D658" s="391">
        <f>IFERROR(VLOOKUP($B658,'P1'!$B:$AQ,3,FALSE),0)</f>
        <v>0</v>
      </c>
      <c r="E658" s="377">
        <f>IFERROR(VLOOKUP($B658,'P1'!$B:$AQ,4,FALSE),0)</f>
        <v>0</v>
      </c>
      <c r="F658" s="376">
        <f>IFERROR(VLOOKUP($B658,'P1'!$B:$AQ,5,FALSE),0)</f>
        <v>0</v>
      </c>
      <c r="G658" s="377">
        <f>IFERROR(VLOOKUP($B658,'P1'!$B:$AQ,6,FALSE),0)</f>
        <v>0</v>
      </c>
      <c r="H658" s="378">
        <f>IFERROR(VLOOKUP($B658,'P1'!$B:$AQ,7,FALSE),0)</f>
        <v>0</v>
      </c>
      <c r="I658" s="379">
        <f>IFERROR(VLOOKUP($B658,'P1'!$B:$AQ,8,FALSE),0)</f>
        <v>0</v>
      </c>
      <c r="J658" s="65">
        <f>IFERROR(VLOOKUP($B658,'P1'!$B:$AQ,9,FALSE),0)</f>
        <v>0</v>
      </c>
      <c r="K658" s="392"/>
      <c r="L658" s="68">
        <f t="shared" si="555"/>
        <v>0</v>
      </c>
      <c r="M658" s="393"/>
      <c r="N658" s="393"/>
      <c r="O658" s="66">
        <f t="shared" si="556"/>
        <v>0</v>
      </c>
      <c r="P658" s="26"/>
      <c r="Q658" s="67" cm="1">
        <f t="array" ref="Q658">SUMPRODUCT(('P1'!$M$8:$AV$8=Q$9)*('P1'!$B$11:$B$190=$B658)*('P1'!$M$11:$AV$190*1))</f>
        <v>0</v>
      </c>
      <c r="R658" s="68" cm="1">
        <f t="array" ref="R658">SUMPRODUCT(('P1'!$M$8:$AV$8=R$9)*('P1'!$B$11:$B$190=$B658)*('P1'!$M$11:$AV$190*1))</f>
        <v>0</v>
      </c>
      <c r="S658" s="69" cm="1">
        <f t="array" ref="S658">SUMPRODUCT(('P1'!$M$8:$AV$8=S$9)*('P1'!$B$11:$B$190=$B658)*('P1'!$M$11:$AV$190*1))</f>
        <v>0</v>
      </c>
      <c r="T658" s="67" cm="1">
        <f t="array" ref="T658">SUMPRODUCT(('P1'!$M$8:$AV$8=T$9)*('P1'!$B$11:$B$190=$B658)*('P1'!$M$11:$AV$190*1))</f>
        <v>0</v>
      </c>
      <c r="U658" s="68" cm="1">
        <f t="array" ref="U658">SUMPRODUCT(('P1'!$M$8:$AV$8=U$9)*('P1'!$B$11:$B$190=$B658)*('P1'!$M$11:$AV$190*1))</f>
        <v>0</v>
      </c>
      <c r="V658" s="69" cm="1">
        <f t="array" ref="V658">SUMPRODUCT(('P1'!$M$8:$AV$8=V$9)*('P1'!$B$11:$B$190=$B658)*('P1'!$M$11:$AV$190*1))</f>
        <v>0</v>
      </c>
      <c r="W658" s="67" cm="1">
        <f t="array" ref="W658">SUMPRODUCT(('P1'!$M$8:$AV$8=W$9)*('P1'!$B$11:$B$190=$B658)*('P1'!$M$11:$AV$190*1))</f>
        <v>0</v>
      </c>
      <c r="X658" s="68" cm="1">
        <f t="array" ref="X658">SUMPRODUCT(('P1'!$M$8:$AV$8=X$9)*('P1'!$B$11:$B$190=$B658)*('P1'!$M$11:$AV$190*1))</f>
        <v>0</v>
      </c>
      <c r="Y658" s="69" cm="1">
        <f t="array" ref="Y658">SUMPRODUCT(('P1'!$M$8:$AV$8=Y$9)*('P1'!$B$11:$B$190=$B658)*('P1'!$M$11:$AV$190*1))</f>
        <v>0</v>
      </c>
      <c r="Z658" s="67" cm="1">
        <f t="array" ref="Z658">SUMPRODUCT(('P1'!$M$8:$AV$8=Z$9)*('P1'!$B$11:$B$190=$B658)*('P1'!$M$11:$AV$190*1))</f>
        <v>0</v>
      </c>
      <c r="AA658" s="68" cm="1">
        <f t="array" ref="AA658">SUMPRODUCT(('P1'!$M$8:$AV$8=AA$9)*('P1'!$B$11:$B$190=$B658)*('P1'!$M$11:$AV$190*1))</f>
        <v>0</v>
      </c>
      <c r="AB658" s="69" cm="1">
        <f t="array" ref="AB658">SUMPRODUCT(('P1'!$M$8:$AV$8=AB$9)*('P1'!$B$11:$B$190=$B658)*('P1'!$M$11:$AV$190*1))</f>
        <v>0</v>
      </c>
      <c r="AC658" s="67" cm="1">
        <f t="array" ref="AC658">SUMPRODUCT(('P1'!$M$8:$AV$8=AC$9)*('P1'!$B$11:$B$190=$B658)*('P1'!$M$11:$AV$190*1))</f>
        <v>0</v>
      </c>
      <c r="AD658" s="68" cm="1">
        <f t="array" ref="AD658">SUMPRODUCT(('P1'!$M$8:$AV$8=AD$9)*('P1'!$B$11:$B$190=$B658)*('P1'!$M$11:$AV$190*1))</f>
        <v>0</v>
      </c>
      <c r="AE658" s="69" cm="1">
        <f t="array" ref="AE658">SUMPRODUCT(('P1'!$M$8:$AV$8=AE$9)*('P1'!$B$11:$B$190=$B658)*('P1'!$M$11:$AV$190*1))</f>
        <v>0</v>
      </c>
      <c r="AF658" s="67" cm="1">
        <f t="array" ref="AF658">SUMPRODUCT(('P1'!$M$8:$AV$8=AF$9)*('P1'!$B$11:$B$190=$B658)*('P1'!$M$11:$AV$190*1))</f>
        <v>0</v>
      </c>
      <c r="AG658" s="68" cm="1">
        <f t="array" ref="AG658">SUMPRODUCT(('P1'!$M$8:$AV$8=AG$9)*('P1'!$B$11:$B$190=$B658)*('P1'!$M$11:$AV$190*1))</f>
        <v>0</v>
      </c>
      <c r="AH658" s="69" cm="1">
        <f t="array" ref="AH658">SUMPRODUCT(('P1'!$M$8:$AV$8=AH$9)*('P1'!$B$11:$B$190=$B658)*('P1'!$M$11:$AV$190*1))</f>
        <v>0</v>
      </c>
      <c r="AI658" s="67" cm="1">
        <f t="array" ref="AI658">SUMPRODUCT(('P1'!$M$8:$AV$8=AI$9)*('P1'!$B$11:$B$190=$B658)*('P1'!$M$11:$AV$190*1))</f>
        <v>0</v>
      </c>
      <c r="AJ658" s="68" cm="1">
        <f t="array" ref="AJ658">SUMPRODUCT(('P1'!$M$8:$AV$8=AJ$9)*('P1'!$B$11:$B$190=$B658)*('P1'!$M$11:$AV$190*1))</f>
        <v>0</v>
      </c>
      <c r="AK658" s="69" cm="1">
        <f t="array" ref="AK658">SUMPRODUCT(('P1'!$M$8:$AV$8=AK$9)*('P1'!$B$11:$B$190=$B658)*('P1'!$M$11:$AV$190*1))</f>
        <v>0</v>
      </c>
      <c r="AL658" s="67" cm="1">
        <f t="array" ref="AL658">SUMPRODUCT(('P1'!$M$8:$AV$8=AL$9)*('P1'!$B$11:$B$190=$B658)*('P1'!$M$11:$AV$190*1))</f>
        <v>0</v>
      </c>
      <c r="AM658" s="68" cm="1">
        <f t="array" ref="AM658">SUMPRODUCT(('P1'!$M$8:$AV$8=AM$9)*('P1'!$B$11:$B$190=$B658)*('P1'!$M$11:$AV$190*1))</f>
        <v>0</v>
      </c>
      <c r="AN658" s="69" cm="1">
        <f t="array" ref="AN658">SUMPRODUCT(('P1'!$M$8:$AV$8=AN$9)*('P1'!$B$11:$B$190=$B658)*('P1'!$M$11:$AV$190*1))</f>
        <v>0</v>
      </c>
      <c r="AO658" s="67" cm="1">
        <f t="array" ref="AO658">SUMPRODUCT(('P1'!$M$8:$AV$8=AO$9)*('P1'!$B$11:$B$190=$B658)*('P1'!$M$11:$AV$190*1))</f>
        <v>0</v>
      </c>
      <c r="AP658" s="68" cm="1">
        <f t="array" ref="AP658">SUMPRODUCT(('P1'!$M$8:$AV$8=AP$9)*('P1'!$B$11:$B$190=$B658)*('P1'!$M$11:$AV$190*1))</f>
        <v>0</v>
      </c>
      <c r="AQ658" s="69" cm="1">
        <f t="array" ref="AQ658">SUMPRODUCT(('P1'!$M$8:$AV$8=AQ$9)*('P1'!$B$11:$B$190=$B658)*('P1'!$M$11:$AV$190*1))</f>
        <v>0</v>
      </c>
      <c r="AR658" s="67" cm="1">
        <f t="array" ref="AR658">SUMPRODUCT(('P1'!$M$8:$AV$8=AR$9)*('P1'!$B$11:$B$190=$B658)*('P1'!$M$11:$AV$190*1))</f>
        <v>0</v>
      </c>
      <c r="AS658" s="68" cm="1">
        <f t="array" ref="AS658">SUMPRODUCT(('P1'!$M$8:$AV$8=AS$9)*('P1'!$B$11:$B$190=$B658)*('P1'!$M$11:$AV$190*1))</f>
        <v>0</v>
      </c>
      <c r="AT658" s="69" cm="1">
        <f t="array" ref="AT658">SUMPRODUCT(('P1'!$M$8:$AV$8=AT$9)*('P1'!$B$11:$B$190=$B658)*('P1'!$M$11:$AV$190*1))</f>
        <v>0</v>
      </c>
      <c r="AU658" s="67" cm="1">
        <f t="array" ref="AU658">SUMPRODUCT(('P1'!$M$8:$AV$8=AU$9)*('P1'!$B$11:$B$190=$B658)*('P1'!$M$11:$AV$190*1))</f>
        <v>0</v>
      </c>
      <c r="AV658" s="68" cm="1">
        <f t="array" ref="AV658">SUMPRODUCT(('P1'!$M$8:$AV$8=AV$9)*('P1'!$B$11:$B$190=$B658)*('P1'!$M$11:$AV$190*1))</f>
        <v>0</v>
      </c>
      <c r="AW658" s="69" cm="1">
        <f t="array" ref="AW658">SUMPRODUCT(('P1'!$M$8:$AV$8=AW$9)*('P1'!$B$11:$B$190=$B658)*('P1'!$M$11:$AV$190*1))</f>
        <v>0</v>
      </c>
      <c r="AX658" s="67" cm="1">
        <f t="array" ref="AX658">SUMPRODUCT(('P1'!$M$8:$AV$8=AX$9)*('P1'!$B$11:$B$190=$B658)*('P1'!$M$11:$AV$190*1))</f>
        <v>0</v>
      </c>
      <c r="AY658" s="68" cm="1">
        <f t="array" ref="AY658">SUMPRODUCT(('P1'!$M$8:$AV$8=AY$9)*('P1'!$B$11:$B$190=$B658)*('P1'!$M$11:$AV$190*1))</f>
        <v>0</v>
      </c>
      <c r="AZ658" s="69" cm="1">
        <f t="array" ref="AZ658">SUMPRODUCT(('P1'!$M$8:$AV$8=AZ$9)*('P1'!$B$11:$B$190=$B658)*('P1'!$M$11:$AV$190*1))</f>
        <v>0</v>
      </c>
      <c r="BA658" s="26"/>
      <c r="BB658" s="381"/>
      <c r="BC658" s="382"/>
      <c r="BD658" s="26"/>
      <c r="BE658" s="381">
        <f t="shared" si="551"/>
        <v>0</v>
      </c>
      <c r="BF658" s="383">
        <f t="shared" si="552"/>
        <v>0</v>
      </c>
      <c r="BG658" s="26"/>
      <c r="BH658" s="381">
        <f t="shared" si="553"/>
        <v>0</v>
      </c>
      <c r="BI658" s="383">
        <f t="shared" si="554"/>
        <v>0</v>
      </c>
    </row>
    <row r="659" spans="2:61" ht="14.5" hidden="1" customHeight="1" outlineLevel="1" x14ac:dyDescent="0.35">
      <c r="B659" s="61" t="s">
        <v>311</v>
      </c>
      <c r="C659" s="62">
        <f>IFERROR(VLOOKUP($B659,'P1'!$B:$AQ,2,FALSE),0)</f>
        <v>0</v>
      </c>
      <c r="D659" s="391">
        <f>IFERROR(VLOOKUP($B659,'P1'!$B:$AQ,3,FALSE),0)</f>
        <v>0</v>
      </c>
      <c r="E659" s="377">
        <f>IFERROR(VLOOKUP($B659,'P1'!$B:$AQ,4,FALSE),0)</f>
        <v>0</v>
      </c>
      <c r="F659" s="376">
        <f>IFERROR(VLOOKUP($B659,'P1'!$B:$AQ,5,FALSE),0)</f>
        <v>0</v>
      </c>
      <c r="G659" s="377">
        <f>IFERROR(VLOOKUP($B659,'P1'!$B:$AQ,6,FALSE),0)</f>
        <v>0</v>
      </c>
      <c r="H659" s="378">
        <f>IFERROR(VLOOKUP($B659,'P1'!$B:$AQ,7,FALSE),0)</f>
        <v>0</v>
      </c>
      <c r="I659" s="379">
        <f>IFERROR(VLOOKUP($B659,'P1'!$B:$AQ,8,FALSE),0)</f>
        <v>0</v>
      </c>
      <c r="J659" s="65">
        <f>IFERROR(VLOOKUP($B659,'P1'!$B:$AQ,9,FALSE),0)</f>
        <v>0</v>
      </c>
      <c r="K659" s="392"/>
      <c r="L659" s="68">
        <f t="shared" si="555"/>
        <v>0</v>
      </c>
      <c r="M659" s="393"/>
      <c r="N659" s="393"/>
      <c r="O659" s="66">
        <f t="shared" si="556"/>
        <v>0</v>
      </c>
      <c r="P659" s="26"/>
      <c r="Q659" s="67" cm="1">
        <f t="array" ref="Q659">SUMPRODUCT(('P1'!$M$8:$AV$8=Q$9)*('P1'!$B$11:$B$190=$B659)*('P1'!$M$11:$AV$190*1))</f>
        <v>0</v>
      </c>
      <c r="R659" s="68" cm="1">
        <f t="array" ref="R659">SUMPRODUCT(('P1'!$M$8:$AV$8=R$9)*('P1'!$B$11:$B$190=$B659)*('P1'!$M$11:$AV$190*1))</f>
        <v>0</v>
      </c>
      <c r="S659" s="69" cm="1">
        <f t="array" ref="S659">SUMPRODUCT(('P1'!$M$8:$AV$8=S$9)*('P1'!$B$11:$B$190=$B659)*('P1'!$M$11:$AV$190*1))</f>
        <v>0</v>
      </c>
      <c r="T659" s="67" cm="1">
        <f t="array" ref="T659">SUMPRODUCT(('P1'!$M$8:$AV$8=T$9)*('P1'!$B$11:$B$190=$B659)*('P1'!$M$11:$AV$190*1))</f>
        <v>0</v>
      </c>
      <c r="U659" s="68" cm="1">
        <f t="array" ref="U659">SUMPRODUCT(('P1'!$M$8:$AV$8=U$9)*('P1'!$B$11:$B$190=$B659)*('P1'!$M$11:$AV$190*1))</f>
        <v>0</v>
      </c>
      <c r="V659" s="69" cm="1">
        <f t="array" ref="V659">SUMPRODUCT(('P1'!$M$8:$AV$8=V$9)*('P1'!$B$11:$B$190=$B659)*('P1'!$M$11:$AV$190*1))</f>
        <v>0</v>
      </c>
      <c r="W659" s="67" cm="1">
        <f t="array" ref="W659">SUMPRODUCT(('P1'!$M$8:$AV$8=W$9)*('P1'!$B$11:$B$190=$B659)*('P1'!$M$11:$AV$190*1))</f>
        <v>0</v>
      </c>
      <c r="X659" s="68" cm="1">
        <f t="array" ref="X659">SUMPRODUCT(('P1'!$M$8:$AV$8=X$9)*('P1'!$B$11:$B$190=$B659)*('P1'!$M$11:$AV$190*1))</f>
        <v>0</v>
      </c>
      <c r="Y659" s="69" cm="1">
        <f t="array" ref="Y659">SUMPRODUCT(('P1'!$M$8:$AV$8=Y$9)*('P1'!$B$11:$B$190=$B659)*('P1'!$M$11:$AV$190*1))</f>
        <v>0</v>
      </c>
      <c r="Z659" s="67" cm="1">
        <f t="array" ref="Z659">SUMPRODUCT(('P1'!$M$8:$AV$8=Z$9)*('P1'!$B$11:$B$190=$B659)*('P1'!$M$11:$AV$190*1))</f>
        <v>0</v>
      </c>
      <c r="AA659" s="68" cm="1">
        <f t="array" ref="AA659">SUMPRODUCT(('P1'!$M$8:$AV$8=AA$9)*('P1'!$B$11:$B$190=$B659)*('P1'!$M$11:$AV$190*1))</f>
        <v>0</v>
      </c>
      <c r="AB659" s="69" cm="1">
        <f t="array" ref="AB659">SUMPRODUCT(('P1'!$M$8:$AV$8=AB$9)*('P1'!$B$11:$B$190=$B659)*('P1'!$M$11:$AV$190*1))</f>
        <v>0</v>
      </c>
      <c r="AC659" s="67" cm="1">
        <f t="array" ref="AC659">SUMPRODUCT(('P1'!$M$8:$AV$8=AC$9)*('P1'!$B$11:$B$190=$B659)*('P1'!$M$11:$AV$190*1))</f>
        <v>0</v>
      </c>
      <c r="AD659" s="68" cm="1">
        <f t="array" ref="AD659">SUMPRODUCT(('P1'!$M$8:$AV$8=AD$9)*('P1'!$B$11:$B$190=$B659)*('P1'!$M$11:$AV$190*1))</f>
        <v>0</v>
      </c>
      <c r="AE659" s="69" cm="1">
        <f t="array" ref="AE659">SUMPRODUCT(('P1'!$M$8:$AV$8=AE$9)*('P1'!$B$11:$B$190=$B659)*('P1'!$M$11:$AV$190*1))</f>
        <v>0</v>
      </c>
      <c r="AF659" s="67" cm="1">
        <f t="array" ref="AF659">SUMPRODUCT(('P1'!$M$8:$AV$8=AF$9)*('P1'!$B$11:$B$190=$B659)*('P1'!$M$11:$AV$190*1))</f>
        <v>0</v>
      </c>
      <c r="AG659" s="68" cm="1">
        <f t="array" ref="AG659">SUMPRODUCT(('P1'!$M$8:$AV$8=AG$9)*('P1'!$B$11:$B$190=$B659)*('P1'!$M$11:$AV$190*1))</f>
        <v>0</v>
      </c>
      <c r="AH659" s="69" cm="1">
        <f t="array" ref="AH659">SUMPRODUCT(('P1'!$M$8:$AV$8=AH$9)*('P1'!$B$11:$B$190=$B659)*('P1'!$M$11:$AV$190*1))</f>
        <v>0</v>
      </c>
      <c r="AI659" s="67" cm="1">
        <f t="array" ref="AI659">SUMPRODUCT(('P1'!$M$8:$AV$8=AI$9)*('P1'!$B$11:$B$190=$B659)*('P1'!$M$11:$AV$190*1))</f>
        <v>0</v>
      </c>
      <c r="AJ659" s="68" cm="1">
        <f t="array" ref="AJ659">SUMPRODUCT(('P1'!$M$8:$AV$8=AJ$9)*('P1'!$B$11:$B$190=$B659)*('P1'!$M$11:$AV$190*1))</f>
        <v>0</v>
      </c>
      <c r="AK659" s="69" cm="1">
        <f t="array" ref="AK659">SUMPRODUCT(('P1'!$M$8:$AV$8=AK$9)*('P1'!$B$11:$B$190=$B659)*('P1'!$M$11:$AV$190*1))</f>
        <v>0</v>
      </c>
      <c r="AL659" s="67" cm="1">
        <f t="array" ref="AL659">SUMPRODUCT(('P1'!$M$8:$AV$8=AL$9)*('P1'!$B$11:$B$190=$B659)*('P1'!$M$11:$AV$190*1))</f>
        <v>0</v>
      </c>
      <c r="AM659" s="68" cm="1">
        <f t="array" ref="AM659">SUMPRODUCT(('P1'!$M$8:$AV$8=AM$9)*('P1'!$B$11:$B$190=$B659)*('P1'!$M$11:$AV$190*1))</f>
        <v>0</v>
      </c>
      <c r="AN659" s="69" cm="1">
        <f t="array" ref="AN659">SUMPRODUCT(('P1'!$M$8:$AV$8=AN$9)*('P1'!$B$11:$B$190=$B659)*('P1'!$M$11:$AV$190*1))</f>
        <v>0</v>
      </c>
      <c r="AO659" s="67" cm="1">
        <f t="array" ref="AO659">SUMPRODUCT(('P1'!$M$8:$AV$8=AO$9)*('P1'!$B$11:$B$190=$B659)*('P1'!$M$11:$AV$190*1))</f>
        <v>0</v>
      </c>
      <c r="AP659" s="68" cm="1">
        <f t="array" ref="AP659">SUMPRODUCT(('P1'!$M$8:$AV$8=AP$9)*('P1'!$B$11:$B$190=$B659)*('P1'!$M$11:$AV$190*1))</f>
        <v>0</v>
      </c>
      <c r="AQ659" s="69" cm="1">
        <f t="array" ref="AQ659">SUMPRODUCT(('P1'!$M$8:$AV$8=AQ$9)*('P1'!$B$11:$B$190=$B659)*('P1'!$M$11:$AV$190*1))</f>
        <v>0</v>
      </c>
      <c r="AR659" s="67" cm="1">
        <f t="array" ref="AR659">SUMPRODUCT(('P1'!$M$8:$AV$8=AR$9)*('P1'!$B$11:$B$190=$B659)*('P1'!$M$11:$AV$190*1))</f>
        <v>0</v>
      </c>
      <c r="AS659" s="68" cm="1">
        <f t="array" ref="AS659">SUMPRODUCT(('P1'!$M$8:$AV$8=AS$9)*('P1'!$B$11:$B$190=$B659)*('P1'!$M$11:$AV$190*1))</f>
        <v>0</v>
      </c>
      <c r="AT659" s="69" cm="1">
        <f t="array" ref="AT659">SUMPRODUCT(('P1'!$M$8:$AV$8=AT$9)*('P1'!$B$11:$B$190=$B659)*('P1'!$M$11:$AV$190*1))</f>
        <v>0</v>
      </c>
      <c r="AU659" s="67" cm="1">
        <f t="array" ref="AU659">SUMPRODUCT(('P1'!$M$8:$AV$8=AU$9)*('P1'!$B$11:$B$190=$B659)*('P1'!$M$11:$AV$190*1))</f>
        <v>0</v>
      </c>
      <c r="AV659" s="68" cm="1">
        <f t="array" ref="AV659">SUMPRODUCT(('P1'!$M$8:$AV$8=AV$9)*('P1'!$B$11:$B$190=$B659)*('P1'!$M$11:$AV$190*1))</f>
        <v>0</v>
      </c>
      <c r="AW659" s="69" cm="1">
        <f t="array" ref="AW659">SUMPRODUCT(('P1'!$M$8:$AV$8=AW$9)*('P1'!$B$11:$B$190=$B659)*('P1'!$M$11:$AV$190*1))</f>
        <v>0</v>
      </c>
      <c r="AX659" s="67" cm="1">
        <f t="array" ref="AX659">SUMPRODUCT(('P1'!$M$8:$AV$8=AX$9)*('P1'!$B$11:$B$190=$B659)*('P1'!$M$11:$AV$190*1))</f>
        <v>0</v>
      </c>
      <c r="AY659" s="68" cm="1">
        <f t="array" ref="AY659">SUMPRODUCT(('P1'!$M$8:$AV$8=AY$9)*('P1'!$B$11:$B$190=$B659)*('P1'!$M$11:$AV$190*1))</f>
        <v>0</v>
      </c>
      <c r="AZ659" s="69" cm="1">
        <f t="array" ref="AZ659">SUMPRODUCT(('P1'!$M$8:$AV$8=AZ$9)*('P1'!$B$11:$B$190=$B659)*('P1'!$M$11:$AV$190*1))</f>
        <v>0</v>
      </c>
      <c r="BA659" s="26"/>
      <c r="BB659" s="381"/>
      <c r="BC659" s="382"/>
      <c r="BD659" s="26"/>
      <c r="BE659" s="381">
        <f t="shared" si="551"/>
        <v>0</v>
      </c>
      <c r="BF659" s="383">
        <f t="shared" si="552"/>
        <v>0</v>
      </c>
      <c r="BG659" s="26"/>
      <c r="BH659" s="381">
        <f t="shared" si="553"/>
        <v>0</v>
      </c>
      <c r="BI659" s="383">
        <f t="shared" si="554"/>
        <v>0</v>
      </c>
    </row>
    <row r="660" spans="2:61" ht="14.5" hidden="1" customHeight="1" outlineLevel="1" x14ac:dyDescent="0.35">
      <c r="B660" s="61" t="s">
        <v>312</v>
      </c>
      <c r="C660" s="62">
        <f>IFERROR(VLOOKUP($B660,'P1'!$B:$AQ,2,FALSE),0)</f>
        <v>0</v>
      </c>
      <c r="D660" s="391">
        <f>IFERROR(VLOOKUP($B660,'P1'!$B:$AQ,3,FALSE),0)</f>
        <v>0</v>
      </c>
      <c r="E660" s="377">
        <f>IFERROR(VLOOKUP($B660,'P1'!$B:$AQ,4,FALSE),0)</f>
        <v>0</v>
      </c>
      <c r="F660" s="376">
        <f>IFERROR(VLOOKUP($B660,'P1'!$B:$AQ,5,FALSE),0)</f>
        <v>0</v>
      </c>
      <c r="G660" s="377">
        <f>IFERROR(VLOOKUP($B660,'P1'!$B:$AQ,6,FALSE),0)</f>
        <v>0</v>
      </c>
      <c r="H660" s="378">
        <f>IFERROR(VLOOKUP($B660,'P1'!$B:$AQ,7,FALSE),0)</f>
        <v>0</v>
      </c>
      <c r="I660" s="379">
        <f>IFERROR(VLOOKUP($B660,'P1'!$B:$AQ,8,FALSE),0)</f>
        <v>0</v>
      </c>
      <c r="J660" s="65">
        <f>IFERROR(VLOOKUP($B660,'P1'!$B:$AQ,9,FALSE),0)</f>
        <v>0</v>
      </c>
      <c r="K660" s="392"/>
      <c r="L660" s="68">
        <f t="shared" si="555"/>
        <v>0</v>
      </c>
      <c r="M660" s="393"/>
      <c r="N660" s="393"/>
      <c r="O660" s="66">
        <f t="shared" si="556"/>
        <v>0</v>
      </c>
      <c r="P660" s="26"/>
      <c r="Q660" s="67" cm="1">
        <f t="array" ref="Q660">SUMPRODUCT(('P1'!$M$8:$AV$8=Q$9)*('P1'!$B$11:$B$190=$B660)*('P1'!$M$11:$AV$190*1))</f>
        <v>0</v>
      </c>
      <c r="R660" s="68" cm="1">
        <f t="array" ref="R660">SUMPRODUCT(('P1'!$M$8:$AV$8=R$9)*('P1'!$B$11:$B$190=$B660)*('P1'!$M$11:$AV$190*1))</f>
        <v>0</v>
      </c>
      <c r="S660" s="69" cm="1">
        <f t="array" ref="S660">SUMPRODUCT(('P1'!$M$8:$AV$8=S$9)*('P1'!$B$11:$B$190=$B660)*('P1'!$M$11:$AV$190*1))</f>
        <v>0</v>
      </c>
      <c r="T660" s="67" cm="1">
        <f t="array" ref="T660">SUMPRODUCT(('P1'!$M$8:$AV$8=T$9)*('P1'!$B$11:$B$190=$B660)*('P1'!$M$11:$AV$190*1))</f>
        <v>0</v>
      </c>
      <c r="U660" s="68" cm="1">
        <f t="array" ref="U660">SUMPRODUCT(('P1'!$M$8:$AV$8=U$9)*('P1'!$B$11:$B$190=$B660)*('P1'!$M$11:$AV$190*1))</f>
        <v>0</v>
      </c>
      <c r="V660" s="69" cm="1">
        <f t="array" ref="V660">SUMPRODUCT(('P1'!$M$8:$AV$8=V$9)*('P1'!$B$11:$B$190=$B660)*('P1'!$M$11:$AV$190*1))</f>
        <v>0</v>
      </c>
      <c r="W660" s="67" cm="1">
        <f t="array" ref="W660">SUMPRODUCT(('P1'!$M$8:$AV$8=W$9)*('P1'!$B$11:$B$190=$B660)*('P1'!$M$11:$AV$190*1))</f>
        <v>0</v>
      </c>
      <c r="X660" s="68" cm="1">
        <f t="array" ref="X660">SUMPRODUCT(('P1'!$M$8:$AV$8=X$9)*('P1'!$B$11:$B$190=$B660)*('P1'!$M$11:$AV$190*1))</f>
        <v>0</v>
      </c>
      <c r="Y660" s="69" cm="1">
        <f t="array" ref="Y660">SUMPRODUCT(('P1'!$M$8:$AV$8=Y$9)*('P1'!$B$11:$B$190=$B660)*('P1'!$M$11:$AV$190*1))</f>
        <v>0</v>
      </c>
      <c r="Z660" s="67" cm="1">
        <f t="array" ref="Z660">SUMPRODUCT(('P1'!$M$8:$AV$8=Z$9)*('P1'!$B$11:$B$190=$B660)*('P1'!$M$11:$AV$190*1))</f>
        <v>0</v>
      </c>
      <c r="AA660" s="68" cm="1">
        <f t="array" ref="AA660">SUMPRODUCT(('P1'!$M$8:$AV$8=AA$9)*('P1'!$B$11:$B$190=$B660)*('P1'!$M$11:$AV$190*1))</f>
        <v>0</v>
      </c>
      <c r="AB660" s="69" cm="1">
        <f t="array" ref="AB660">SUMPRODUCT(('P1'!$M$8:$AV$8=AB$9)*('P1'!$B$11:$B$190=$B660)*('P1'!$M$11:$AV$190*1))</f>
        <v>0</v>
      </c>
      <c r="AC660" s="67" cm="1">
        <f t="array" ref="AC660">SUMPRODUCT(('P1'!$M$8:$AV$8=AC$9)*('P1'!$B$11:$B$190=$B660)*('P1'!$M$11:$AV$190*1))</f>
        <v>0</v>
      </c>
      <c r="AD660" s="68" cm="1">
        <f t="array" ref="AD660">SUMPRODUCT(('P1'!$M$8:$AV$8=AD$9)*('P1'!$B$11:$B$190=$B660)*('P1'!$M$11:$AV$190*1))</f>
        <v>0</v>
      </c>
      <c r="AE660" s="69" cm="1">
        <f t="array" ref="AE660">SUMPRODUCT(('P1'!$M$8:$AV$8=AE$9)*('P1'!$B$11:$B$190=$B660)*('P1'!$M$11:$AV$190*1))</f>
        <v>0</v>
      </c>
      <c r="AF660" s="67" cm="1">
        <f t="array" ref="AF660">SUMPRODUCT(('P1'!$M$8:$AV$8=AF$9)*('P1'!$B$11:$B$190=$B660)*('P1'!$M$11:$AV$190*1))</f>
        <v>0</v>
      </c>
      <c r="AG660" s="68" cm="1">
        <f t="array" ref="AG660">SUMPRODUCT(('P1'!$M$8:$AV$8=AG$9)*('P1'!$B$11:$B$190=$B660)*('P1'!$M$11:$AV$190*1))</f>
        <v>0</v>
      </c>
      <c r="AH660" s="69" cm="1">
        <f t="array" ref="AH660">SUMPRODUCT(('P1'!$M$8:$AV$8=AH$9)*('P1'!$B$11:$B$190=$B660)*('P1'!$M$11:$AV$190*1))</f>
        <v>0</v>
      </c>
      <c r="AI660" s="67" cm="1">
        <f t="array" ref="AI660">SUMPRODUCT(('P1'!$M$8:$AV$8=AI$9)*('P1'!$B$11:$B$190=$B660)*('P1'!$M$11:$AV$190*1))</f>
        <v>0</v>
      </c>
      <c r="AJ660" s="68" cm="1">
        <f t="array" ref="AJ660">SUMPRODUCT(('P1'!$M$8:$AV$8=AJ$9)*('P1'!$B$11:$B$190=$B660)*('P1'!$M$11:$AV$190*1))</f>
        <v>0</v>
      </c>
      <c r="AK660" s="69" cm="1">
        <f t="array" ref="AK660">SUMPRODUCT(('P1'!$M$8:$AV$8=AK$9)*('P1'!$B$11:$B$190=$B660)*('P1'!$M$11:$AV$190*1))</f>
        <v>0</v>
      </c>
      <c r="AL660" s="67" cm="1">
        <f t="array" ref="AL660">SUMPRODUCT(('P1'!$M$8:$AV$8=AL$9)*('P1'!$B$11:$B$190=$B660)*('P1'!$M$11:$AV$190*1))</f>
        <v>0</v>
      </c>
      <c r="AM660" s="68" cm="1">
        <f t="array" ref="AM660">SUMPRODUCT(('P1'!$M$8:$AV$8=AM$9)*('P1'!$B$11:$B$190=$B660)*('P1'!$M$11:$AV$190*1))</f>
        <v>0</v>
      </c>
      <c r="AN660" s="69" cm="1">
        <f t="array" ref="AN660">SUMPRODUCT(('P1'!$M$8:$AV$8=AN$9)*('P1'!$B$11:$B$190=$B660)*('P1'!$M$11:$AV$190*1))</f>
        <v>0</v>
      </c>
      <c r="AO660" s="67" cm="1">
        <f t="array" ref="AO660">SUMPRODUCT(('P1'!$M$8:$AV$8=AO$9)*('P1'!$B$11:$B$190=$B660)*('P1'!$M$11:$AV$190*1))</f>
        <v>0</v>
      </c>
      <c r="AP660" s="68" cm="1">
        <f t="array" ref="AP660">SUMPRODUCT(('P1'!$M$8:$AV$8=AP$9)*('P1'!$B$11:$B$190=$B660)*('P1'!$M$11:$AV$190*1))</f>
        <v>0</v>
      </c>
      <c r="AQ660" s="69" cm="1">
        <f t="array" ref="AQ660">SUMPRODUCT(('P1'!$M$8:$AV$8=AQ$9)*('P1'!$B$11:$B$190=$B660)*('P1'!$M$11:$AV$190*1))</f>
        <v>0</v>
      </c>
      <c r="AR660" s="67" cm="1">
        <f t="array" ref="AR660">SUMPRODUCT(('P1'!$M$8:$AV$8=AR$9)*('P1'!$B$11:$B$190=$B660)*('P1'!$M$11:$AV$190*1))</f>
        <v>0</v>
      </c>
      <c r="AS660" s="68" cm="1">
        <f t="array" ref="AS660">SUMPRODUCT(('P1'!$M$8:$AV$8=AS$9)*('P1'!$B$11:$B$190=$B660)*('P1'!$M$11:$AV$190*1))</f>
        <v>0</v>
      </c>
      <c r="AT660" s="69" cm="1">
        <f t="array" ref="AT660">SUMPRODUCT(('P1'!$M$8:$AV$8=AT$9)*('P1'!$B$11:$B$190=$B660)*('P1'!$M$11:$AV$190*1))</f>
        <v>0</v>
      </c>
      <c r="AU660" s="67" cm="1">
        <f t="array" ref="AU660">SUMPRODUCT(('P1'!$M$8:$AV$8=AU$9)*('P1'!$B$11:$B$190=$B660)*('P1'!$M$11:$AV$190*1))</f>
        <v>0</v>
      </c>
      <c r="AV660" s="68" cm="1">
        <f t="array" ref="AV660">SUMPRODUCT(('P1'!$M$8:$AV$8=AV$9)*('P1'!$B$11:$B$190=$B660)*('P1'!$M$11:$AV$190*1))</f>
        <v>0</v>
      </c>
      <c r="AW660" s="69" cm="1">
        <f t="array" ref="AW660">SUMPRODUCT(('P1'!$M$8:$AV$8=AW$9)*('P1'!$B$11:$B$190=$B660)*('P1'!$M$11:$AV$190*1))</f>
        <v>0</v>
      </c>
      <c r="AX660" s="67" cm="1">
        <f t="array" ref="AX660">SUMPRODUCT(('P1'!$M$8:$AV$8=AX$9)*('P1'!$B$11:$B$190=$B660)*('P1'!$M$11:$AV$190*1))</f>
        <v>0</v>
      </c>
      <c r="AY660" s="68" cm="1">
        <f t="array" ref="AY660">SUMPRODUCT(('P1'!$M$8:$AV$8=AY$9)*('P1'!$B$11:$B$190=$B660)*('P1'!$M$11:$AV$190*1))</f>
        <v>0</v>
      </c>
      <c r="AZ660" s="69" cm="1">
        <f t="array" ref="AZ660">SUMPRODUCT(('P1'!$M$8:$AV$8=AZ$9)*('P1'!$B$11:$B$190=$B660)*('P1'!$M$11:$AV$190*1))</f>
        <v>0</v>
      </c>
      <c r="BA660" s="26"/>
      <c r="BB660" s="381"/>
      <c r="BC660" s="382"/>
      <c r="BD660" s="26"/>
      <c r="BE660" s="381">
        <f t="shared" si="551"/>
        <v>0</v>
      </c>
      <c r="BF660" s="383">
        <f t="shared" si="552"/>
        <v>0</v>
      </c>
      <c r="BG660" s="26"/>
      <c r="BH660" s="381">
        <f t="shared" si="553"/>
        <v>0</v>
      </c>
      <c r="BI660" s="383">
        <f t="shared" si="554"/>
        <v>0</v>
      </c>
    </row>
    <row r="661" spans="2:61" ht="14.5" hidden="1" customHeight="1" outlineLevel="1" x14ac:dyDescent="0.35">
      <c r="B661" s="61" t="s">
        <v>594</v>
      </c>
      <c r="C661" s="62">
        <f>IFERROR(VLOOKUP($B661,'P1'!$B:$AQ,2,FALSE),0)</f>
        <v>0</v>
      </c>
      <c r="D661" s="391">
        <f>IFERROR(VLOOKUP($B661,'P1'!$B:$AQ,3,FALSE),0)</f>
        <v>0</v>
      </c>
      <c r="E661" s="377">
        <f>IFERROR(VLOOKUP($B661,'P1'!$B:$AQ,4,FALSE),0)</f>
        <v>0</v>
      </c>
      <c r="F661" s="376">
        <f>IFERROR(VLOOKUP($B661,'P1'!$B:$AQ,5,FALSE),0)</f>
        <v>0</v>
      </c>
      <c r="G661" s="377">
        <f>IFERROR(VLOOKUP($B661,'P1'!$B:$AQ,6,FALSE),0)</f>
        <v>0</v>
      </c>
      <c r="H661" s="378">
        <f>IFERROR(VLOOKUP($B661,'P1'!$B:$AQ,7,FALSE),0)</f>
        <v>0</v>
      </c>
      <c r="I661" s="379">
        <f>IFERROR(VLOOKUP($B661,'P1'!$B:$AQ,8,FALSE),0)</f>
        <v>0</v>
      </c>
      <c r="J661" s="65">
        <f>IFERROR(VLOOKUP($B661,'P1'!$B:$AQ,9,FALSE),0)</f>
        <v>0</v>
      </c>
      <c r="K661" s="392"/>
      <c r="L661" s="68">
        <f t="shared" si="555"/>
        <v>0</v>
      </c>
      <c r="M661" s="393"/>
      <c r="N661" s="393"/>
      <c r="O661" s="66">
        <f t="shared" si="556"/>
        <v>0</v>
      </c>
      <c r="P661" s="26"/>
      <c r="Q661" s="67" cm="1">
        <f t="array" ref="Q661">SUMPRODUCT(('P1'!$M$8:$AV$8=Q$9)*('P1'!$B$11:$B$190=$B661)*('P1'!$M$11:$AV$190*1))</f>
        <v>0</v>
      </c>
      <c r="R661" s="68" cm="1">
        <f t="array" ref="R661">SUMPRODUCT(('P1'!$M$8:$AV$8=R$9)*('P1'!$B$11:$B$190=$B661)*('P1'!$M$11:$AV$190*1))</f>
        <v>0</v>
      </c>
      <c r="S661" s="69" cm="1">
        <f t="array" ref="S661">SUMPRODUCT(('P1'!$M$8:$AV$8=S$9)*('P1'!$B$11:$B$190=$B661)*('P1'!$M$11:$AV$190*1))</f>
        <v>0</v>
      </c>
      <c r="T661" s="67" cm="1">
        <f t="array" ref="T661">SUMPRODUCT(('P1'!$M$8:$AV$8=T$9)*('P1'!$B$11:$B$190=$B661)*('P1'!$M$11:$AV$190*1))</f>
        <v>0</v>
      </c>
      <c r="U661" s="68" cm="1">
        <f t="array" ref="U661">SUMPRODUCT(('P1'!$M$8:$AV$8=U$9)*('P1'!$B$11:$B$190=$B661)*('P1'!$M$11:$AV$190*1))</f>
        <v>0</v>
      </c>
      <c r="V661" s="69" cm="1">
        <f t="array" ref="V661">SUMPRODUCT(('P1'!$M$8:$AV$8=V$9)*('P1'!$B$11:$B$190=$B661)*('P1'!$M$11:$AV$190*1))</f>
        <v>0</v>
      </c>
      <c r="W661" s="67" cm="1">
        <f t="array" ref="W661">SUMPRODUCT(('P1'!$M$8:$AV$8=W$9)*('P1'!$B$11:$B$190=$B661)*('P1'!$M$11:$AV$190*1))</f>
        <v>0</v>
      </c>
      <c r="X661" s="68" cm="1">
        <f t="array" ref="X661">SUMPRODUCT(('P1'!$M$8:$AV$8=X$9)*('P1'!$B$11:$B$190=$B661)*('P1'!$M$11:$AV$190*1))</f>
        <v>0</v>
      </c>
      <c r="Y661" s="69" cm="1">
        <f t="array" ref="Y661">SUMPRODUCT(('P1'!$M$8:$AV$8=Y$9)*('P1'!$B$11:$B$190=$B661)*('P1'!$M$11:$AV$190*1))</f>
        <v>0</v>
      </c>
      <c r="Z661" s="67" cm="1">
        <f t="array" ref="Z661">SUMPRODUCT(('P1'!$M$8:$AV$8=Z$9)*('P1'!$B$11:$B$190=$B661)*('P1'!$M$11:$AV$190*1))</f>
        <v>0</v>
      </c>
      <c r="AA661" s="68" cm="1">
        <f t="array" ref="AA661">SUMPRODUCT(('P1'!$M$8:$AV$8=AA$9)*('P1'!$B$11:$B$190=$B661)*('P1'!$M$11:$AV$190*1))</f>
        <v>0</v>
      </c>
      <c r="AB661" s="69" cm="1">
        <f t="array" ref="AB661">SUMPRODUCT(('P1'!$M$8:$AV$8=AB$9)*('P1'!$B$11:$B$190=$B661)*('P1'!$M$11:$AV$190*1))</f>
        <v>0</v>
      </c>
      <c r="AC661" s="67" cm="1">
        <f t="array" ref="AC661">SUMPRODUCT(('P1'!$M$8:$AV$8=AC$9)*('P1'!$B$11:$B$190=$B661)*('P1'!$M$11:$AV$190*1))</f>
        <v>0</v>
      </c>
      <c r="AD661" s="68" cm="1">
        <f t="array" ref="AD661">SUMPRODUCT(('P1'!$M$8:$AV$8=AD$9)*('P1'!$B$11:$B$190=$B661)*('P1'!$M$11:$AV$190*1))</f>
        <v>0</v>
      </c>
      <c r="AE661" s="69" cm="1">
        <f t="array" ref="AE661">SUMPRODUCT(('P1'!$M$8:$AV$8=AE$9)*('P1'!$B$11:$B$190=$B661)*('P1'!$M$11:$AV$190*1))</f>
        <v>0</v>
      </c>
      <c r="AF661" s="67" cm="1">
        <f t="array" ref="AF661">SUMPRODUCT(('P1'!$M$8:$AV$8=AF$9)*('P1'!$B$11:$B$190=$B661)*('P1'!$M$11:$AV$190*1))</f>
        <v>0</v>
      </c>
      <c r="AG661" s="68" cm="1">
        <f t="array" ref="AG661">SUMPRODUCT(('P1'!$M$8:$AV$8=AG$9)*('P1'!$B$11:$B$190=$B661)*('P1'!$M$11:$AV$190*1))</f>
        <v>0</v>
      </c>
      <c r="AH661" s="69" cm="1">
        <f t="array" ref="AH661">SUMPRODUCT(('P1'!$M$8:$AV$8=AH$9)*('P1'!$B$11:$B$190=$B661)*('P1'!$M$11:$AV$190*1))</f>
        <v>0</v>
      </c>
      <c r="AI661" s="67" cm="1">
        <f t="array" ref="AI661">SUMPRODUCT(('P1'!$M$8:$AV$8=AI$9)*('P1'!$B$11:$B$190=$B661)*('P1'!$M$11:$AV$190*1))</f>
        <v>0</v>
      </c>
      <c r="AJ661" s="68" cm="1">
        <f t="array" ref="AJ661">SUMPRODUCT(('P1'!$M$8:$AV$8=AJ$9)*('P1'!$B$11:$B$190=$B661)*('P1'!$M$11:$AV$190*1))</f>
        <v>0</v>
      </c>
      <c r="AK661" s="69" cm="1">
        <f t="array" ref="AK661">SUMPRODUCT(('P1'!$M$8:$AV$8=AK$9)*('P1'!$B$11:$B$190=$B661)*('P1'!$M$11:$AV$190*1))</f>
        <v>0</v>
      </c>
      <c r="AL661" s="67" cm="1">
        <f t="array" ref="AL661">SUMPRODUCT(('P1'!$M$8:$AV$8=AL$9)*('P1'!$B$11:$B$190=$B661)*('P1'!$M$11:$AV$190*1))</f>
        <v>0</v>
      </c>
      <c r="AM661" s="68" cm="1">
        <f t="array" ref="AM661">SUMPRODUCT(('P1'!$M$8:$AV$8=AM$9)*('P1'!$B$11:$B$190=$B661)*('P1'!$M$11:$AV$190*1))</f>
        <v>0</v>
      </c>
      <c r="AN661" s="69" cm="1">
        <f t="array" ref="AN661">SUMPRODUCT(('P1'!$M$8:$AV$8=AN$9)*('P1'!$B$11:$B$190=$B661)*('P1'!$M$11:$AV$190*1))</f>
        <v>0</v>
      </c>
      <c r="AO661" s="67" cm="1">
        <f t="array" ref="AO661">SUMPRODUCT(('P1'!$M$8:$AV$8=AO$9)*('P1'!$B$11:$B$190=$B661)*('P1'!$M$11:$AV$190*1))</f>
        <v>0</v>
      </c>
      <c r="AP661" s="68" cm="1">
        <f t="array" ref="AP661">SUMPRODUCT(('P1'!$M$8:$AV$8=AP$9)*('P1'!$B$11:$B$190=$B661)*('P1'!$M$11:$AV$190*1))</f>
        <v>0</v>
      </c>
      <c r="AQ661" s="69" cm="1">
        <f t="array" ref="AQ661">SUMPRODUCT(('P1'!$M$8:$AV$8=AQ$9)*('P1'!$B$11:$B$190=$B661)*('P1'!$M$11:$AV$190*1))</f>
        <v>0</v>
      </c>
      <c r="AR661" s="67" cm="1">
        <f t="array" ref="AR661">SUMPRODUCT(('P1'!$M$8:$AV$8=AR$9)*('P1'!$B$11:$B$190=$B661)*('P1'!$M$11:$AV$190*1))</f>
        <v>0</v>
      </c>
      <c r="AS661" s="68" cm="1">
        <f t="array" ref="AS661">SUMPRODUCT(('P1'!$M$8:$AV$8=AS$9)*('P1'!$B$11:$B$190=$B661)*('P1'!$M$11:$AV$190*1))</f>
        <v>0</v>
      </c>
      <c r="AT661" s="69" cm="1">
        <f t="array" ref="AT661">SUMPRODUCT(('P1'!$M$8:$AV$8=AT$9)*('P1'!$B$11:$B$190=$B661)*('P1'!$M$11:$AV$190*1))</f>
        <v>0</v>
      </c>
      <c r="AU661" s="67" cm="1">
        <f t="array" ref="AU661">SUMPRODUCT(('P1'!$M$8:$AV$8=AU$9)*('P1'!$B$11:$B$190=$B661)*('P1'!$M$11:$AV$190*1))</f>
        <v>0</v>
      </c>
      <c r="AV661" s="68" cm="1">
        <f t="array" ref="AV661">SUMPRODUCT(('P1'!$M$8:$AV$8=AV$9)*('P1'!$B$11:$B$190=$B661)*('P1'!$M$11:$AV$190*1))</f>
        <v>0</v>
      </c>
      <c r="AW661" s="69" cm="1">
        <f t="array" ref="AW661">SUMPRODUCT(('P1'!$M$8:$AV$8=AW$9)*('P1'!$B$11:$B$190=$B661)*('P1'!$M$11:$AV$190*1))</f>
        <v>0</v>
      </c>
      <c r="AX661" s="67" cm="1">
        <f t="array" ref="AX661">SUMPRODUCT(('P1'!$M$8:$AV$8=AX$9)*('P1'!$B$11:$B$190=$B661)*('P1'!$M$11:$AV$190*1))</f>
        <v>0</v>
      </c>
      <c r="AY661" s="68" cm="1">
        <f t="array" ref="AY661">SUMPRODUCT(('P1'!$M$8:$AV$8=AY$9)*('P1'!$B$11:$B$190=$B661)*('P1'!$M$11:$AV$190*1))</f>
        <v>0</v>
      </c>
      <c r="AZ661" s="69" cm="1">
        <f t="array" ref="AZ661">SUMPRODUCT(('P1'!$M$8:$AV$8=AZ$9)*('P1'!$B$11:$B$190=$B661)*('P1'!$M$11:$AV$190*1))</f>
        <v>0</v>
      </c>
      <c r="BA661" s="26"/>
      <c r="BB661" s="381"/>
      <c r="BC661" s="382"/>
      <c r="BD661" s="26"/>
      <c r="BE661" s="381">
        <f t="shared" si="551"/>
        <v>0</v>
      </c>
      <c r="BF661" s="383">
        <f t="shared" si="552"/>
        <v>0</v>
      </c>
      <c r="BG661" s="26"/>
      <c r="BH661" s="381">
        <f t="shared" si="553"/>
        <v>0</v>
      </c>
      <c r="BI661" s="383">
        <f t="shared" si="554"/>
        <v>0</v>
      </c>
    </row>
    <row r="662" spans="2:61" ht="14.5" hidden="1" customHeight="1" outlineLevel="1" x14ac:dyDescent="0.35">
      <c r="B662" s="61" t="s">
        <v>595</v>
      </c>
      <c r="C662" s="62">
        <f>IFERROR(VLOOKUP($B662,'P1'!$B:$AQ,2,FALSE),0)</f>
        <v>0</v>
      </c>
      <c r="D662" s="391">
        <f>IFERROR(VLOOKUP($B662,'P1'!$B:$AQ,3,FALSE),0)</f>
        <v>0</v>
      </c>
      <c r="E662" s="377">
        <f>IFERROR(VLOOKUP($B662,'P1'!$B:$AQ,4,FALSE),0)</f>
        <v>0</v>
      </c>
      <c r="F662" s="376">
        <f>IFERROR(VLOOKUP($B662,'P1'!$B:$AQ,5,FALSE),0)</f>
        <v>0</v>
      </c>
      <c r="G662" s="377">
        <f>IFERROR(VLOOKUP($B662,'P1'!$B:$AQ,6,FALSE),0)</f>
        <v>0</v>
      </c>
      <c r="H662" s="378">
        <f>IFERROR(VLOOKUP($B662,'P1'!$B:$AQ,7,FALSE),0)</f>
        <v>0</v>
      </c>
      <c r="I662" s="379">
        <f>IFERROR(VLOOKUP($B662,'P1'!$B:$AQ,8,FALSE),0)</f>
        <v>0</v>
      </c>
      <c r="J662" s="65">
        <f>IFERROR(VLOOKUP($B662,'P1'!$B:$AQ,9,FALSE),0)</f>
        <v>0</v>
      </c>
      <c r="K662" s="392"/>
      <c r="L662" s="68">
        <f t="shared" si="555"/>
        <v>0</v>
      </c>
      <c r="M662" s="393"/>
      <c r="N662" s="393"/>
      <c r="O662" s="66">
        <f t="shared" si="556"/>
        <v>0</v>
      </c>
      <c r="P662" s="26"/>
      <c r="Q662" s="67" cm="1">
        <f t="array" ref="Q662">SUMPRODUCT(('P1'!$M$8:$AV$8=Q$9)*('P1'!$B$11:$B$190=$B662)*('P1'!$M$11:$AV$190*1))</f>
        <v>0</v>
      </c>
      <c r="R662" s="68" cm="1">
        <f t="array" ref="R662">SUMPRODUCT(('P1'!$M$8:$AV$8=R$9)*('P1'!$B$11:$B$190=$B662)*('P1'!$M$11:$AV$190*1))</f>
        <v>0</v>
      </c>
      <c r="S662" s="69" cm="1">
        <f t="array" ref="S662">SUMPRODUCT(('P1'!$M$8:$AV$8=S$9)*('P1'!$B$11:$B$190=$B662)*('P1'!$M$11:$AV$190*1))</f>
        <v>0</v>
      </c>
      <c r="T662" s="67" cm="1">
        <f t="array" ref="T662">SUMPRODUCT(('P1'!$M$8:$AV$8=T$9)*('P1'!$B$11:$B$190=$B662)*('P1'!$M$11:$AV$190*1))</f>
        <v>0</v>
      </c>
      <c r="U662" s="68" cm="1">
        <f t="array" ref="U662">SUMPRODUCT(('P1'!$M$8:$AV$8=U$9)*('P1'!$B$11:$B$190=$B662)*('P1'!$M$11:$AV$190*1))</f>
        <v>0</v>
      </c>
      <c r="V662" s="69" cm="1">
        <f t="array" ref="V662">SUMPRODUCT(('P1'!$M$8:$AV$8=V$9)*('P1'!$B$11:$B$190=$B662)*('P1'!$M$11:$AV$190*1))</f>
        <v>0</v>
      </c>
      <c r="W662" s="67" cm="1">
        <f t="array" ref="W662">SUMPRODUCT(('P1'!$M$8:$AV$8=W$9)*('P1'!$B$11:$B$190=$B662)*('P1'!$M$11:$AV$190*1))</f>
        <v>0</v>
      </c>
      <c r="X662" s="68" cm="1">
        <f t="array" ref="X662">SUMPRODUCT(('P1'!$M$8:$AV$8=X$9)*('P1'!$B$11:$B$190=$B662)*('P1'!$M$11:$AV$190*1))</f>
        <v>0</v>
      </c>
      <c r="Y662" s="69" cm="1">
        <f t="array" ref="Y662">SUMPRODUCT(('P1'!$M$8:$AV$8=Y$9)*('P1'!$B$11:$B$190=$B662)*('P1'!$M$11:$AV$190*1))</f>
        <v>0</v>
      </c>
      <c r="Z662" s="67" cm="1">
        <f t="array" ref="Z662">SUMPRODUCT(('P1'!$M$8:$AV$8=Z$9)*('P1'!$B$11:$B$190=$B662)*('P1'!$M$11:$AV$190*1))</f>
        <v>0</v>
      </c>
      <c r="AA662" s="68" cm="1">
        <f t="array" ref="AA662">SUMPRODUCT(('P1'!$M$8:$AV$8=AA$9)*('P1'!$B$11:$B$190=$B662)*('P1'!$M$11:$AV$190*1))</f>
        <v>0</v>
      </c>
      <c r="AB662" s="69" cm="1">
        <f t="array" ref="AB662">SUMPRODUCT(('P1'!$M$8:$AV$8=AB$9)*('P1'!$B$11:$B$190=$B662)*('P1'!$M$11:$AV$190*1))</f>
        <v>0</v>
      </c>
      <c r="AC662" s="67" cm="1">
        <f t="array" ref="AC662">SUMPRODUCT(('P1'!$M$8:$AV$8=AC$9)*('P1'!$B$11:$B$190=$B662)*('P1'!$M$11:$AV$190*1))</f>
        <v>0</v>
      </c>
      <c r="AD662" s="68" cm="1">
        <f t="array" ref="AD662">SUMPRODUCT(('P1'!$M$8:$AV$8=AD$9)*('P1'!$B$11:$B$190=$B662)*('P1'!$M$11:$AV$190*1))</f>
        <v>0</v>
      </c>
      <c r="AE662" s="69" cm="1">
        <f t="array" ref="AE662">SUMPRODUCT(('P1'!$M$8:$AV$8=AE$9)*('P1'!$B$11:$B$190=$B662)*('P1'!$M$11:$AV$190*1))</f>
        <v>0</v>
      </c>
      <c r="AF662" s="67" cm="1">
        <f t="array" ref="AF662">SUMPRODUCT(('P1'!$M$8:$AV$8=AF$9)*('P1'!$B$11:$B$190=$B662)*('P1'!$M$11:$AV$190*1))</f>
        <v>0</v>
      </c>
      <c r="AG662" s="68" cm="1">
        <f t="array" ref="AG662">SUMPRODUCT(('P1'!$M$8:$AV$8=AG$9)*('P1'!$B$11:$B$190=$B662)*('P1'!$M$11:$AV$190*1))</f>
        <v>0</v>
      </c>
      <c r="AH662" s="69" cm="1">
        <f t="array" ref="AH662">SUMPRODUCT(('P1'!$M$8:$AV$8=AH$9)*('P1'!$B$11:$B$190=$B662)*('P1'!$M$11:$AV$190*1))</f>
        <v>0</v>
      </c>
      <c r="AI662" s="67" cm="1">
        <f t="array" ref="AI662">SUMPRODUCT(('P1'!$M$8:$AV$8=AI$9)*('P1'!$B$11:$B$190=$B662)*('P1'!$M$11:$AV$190*1))</f>
        <v>0</v>
      </c>
      <c r="AJ662" s="68" cm="1">
        <f t="array" ref="AJ662">SUMPRODUCT(('P1'!$M$8:$AV$8=AJ$9)*('P1'!$B$11:$B$190=$B662)*('P1'!$M$11:$AV$190*1))</f>
        <v>0</v>
      </c>
      <c r="AK662" s="69" cm="1">
        <f t="array" ref="AK662">SUMPRODUCT(('P1'!$M$8:$AV$8=AK$9)*('P1'!$B$11:$B$190=$B662)*('P1'!$M$11:$AV$190*1))</f>
        <v>0</v>
      </c>
      <c r="AL662" s="67" cm="1">
        <f t="array" ref="AL662">SUMPRODUCT(('P1'!$M$8:$AV$8=AL$9)*('P1'!$B$11:$B$190=$B662)*('P1'!$M$11:$AV$190*1))</f>
        <v>0</v>
      </c>
      <c r="AM662" s="68" cm="1">
        <f t="array" ref="AM662">SUMPRODUCT(('P1'!$M$8:$AV$8=AM$9)*('P1'!$B$11:$B$190=$B662)*('P1'!$M$11:$AV$190*1))</f>
        <v>0</v>
      </c>
      <c r="AN662" s="69" cm="1">
        <f t="array" ref="AN662">SUMPRODUCT(('P1'!$M$8:$AV$8=AN$9)*('P1'!$B$11:$B$190=$B662)*('P1'!$M$11:$AV$190*1))</f>
        <v>0</v>
      </c>
      <c r="AO662" s="67" cm="1">
        <f t="array" ref="AO662">SUMPRODUCT(('P1'!$M$8:$AV$8=AO$9)*('P1'!$B$11:$B$190=$B662)*('P1'!$M$11:$AV$190*1))</f>
        <v>0</v>
      </c>
      <c r="AP662" s="68" cm="1">
        <f t="array" ref="AP662">SUMPRODUCT(('P1'!$M$8:$AV$8=AP$9)*('P1'!$B$11:$B$190=$B662)*('P1'!$M$11:$AV$190*1))</f>
        <v>0</v>
      </c>
      <c r="AQ662" s="69" cm="1">
        <f t="array" ref="AQ662">SUMPRODUCT(('P1'!$M$8:$AV$8=AQ$9)*('P1'!$B$11:$B$190=$B662)*('P1'!$M$11:$AV$190*1))</f>
        <v>0</v>
      </c>
      <c r="AR662" s="67" cm="1">
        <f t="array" ref="AR662">SUMPRODUCT(('P1'!$M$8:$AV$8=AR$9)*('P1'!$B$11:$B$190=$B662)*('P1'!$M$11:$AV$190*1))</f>
        <v>0</v>
      </c>
      <c r="AS662" s="68" cm="1">
        <f t="array" ref="AS662">SUMPRODUCT(('P1'!$M$8:$AV$8=AS$9)*('P1'!$B$11:$B$190=$B662)*('P1'!$M$11:$AV$190*1))</f>
        <v>0</v>
      </c>
      <c r="AT662" s="69" cm="1">
        <f t="array" ref="AT662">SUMPRODUCT(('P1'!$M$8:$AV$8=AT$9)*('P1'!$B$11:$B$190=$B662)*('P1'!$M$11:$AV$190*1))</f>
        <v>0</v>
      </c>
      <c r="AU662" s="67" cm="1">
        <f t="array" ref="AU662">SUMPRODUCT(('P1'!$M$8:$AV$8=AU$9)*('P1'!$B$11:$B$190=$B662)*('P1'!$M$11:$AV$190*1))</f>
        <v>0</v>
      </c>
      <c r="AV662" s="68" cm="1">
        <f t="array" ref="AV662">SUMPRODUCT(('P1'!$M$8:$AV$8=AV$9)*('P1'!$B$11:$B$190=$B662)*('P1'!$M$11:$AV$190*1))</f>
        <v>0</v>
      </c>
      <c r="AW662" s="69" cm="1">
        <f t="array" ref="AW662">SUMPRODUCT(('P1'!$M$8:$AV$8=AW$9)*('P1'!$B$11:$B$190=$B662)*('P1'!$M$11:$AV$190*1))</f>
        <v>0</v>
      </c>
      <c r="AX662" s="67" cm="1">
        <f t="array" ref="AX662">SUMPRODUCT(('P1'!$M$8:$AV$8=AX$9)*('P1'!$B$11:$B$190=$B662)*('P1'!$M$11:$AV$190*1))</f>
        <v>0</v>
      </c>
      <c r="AY662" s="68" cm="1">
        <f t="array" ref="AY662">SUMPRODUCT(('P1'!$M$8:$AV$8=AY$9)*('P1'!$B$11:$B$190=$B662)*('P1'!$M$11:$AV$190*1))</f>
        <v>0</v>
      </c>
      <c r="AZ662" s="69" cm="1">
        <f t="array" ref="AZ662">SUMPRODUCT(('P1'!$M$8:$AV$8=AZ$9)*('P1'!$B$11:$B$190=$B662)*('P1'!$M$11:$AV$190*1))</f>
        <v>0</v>
      </c>
      <c r="BA662" s="26"/>
      <c r="BB662" s="381"/>
      <c r="BC662" s="382"/>
      <c r="BD662" s="26"/>
      <c r="BE662" s="381">
        <f t="shared" si="551"/>
        <v>0</v>
      </c>
      <c r="BF662" s="383">
        <f t="shared" si="552"/>
        <v>0</v>
      </c>
      <c r="BG662" s="26"/>
      <c r="BH662" s="381">
        <f t="shared" si="553"/>
        <v>0</v>
      </c>
      <c r="BI662" s="383">
        <f t="shared" si="554"/>
        <v>0</v>
      </c>
    </row>
    <row r="663" spans="2:61" ht="12" hidden="1" customHeight="1" outlineLevel="1" x14ac:dyDescent="0.35">
      <c r="B663" s="61" t="s">
        <v>596</v>
      </c>
      <c r="C663" s="62">
        <f>IFERROR(VLOOKUP($B663,'P1'!$B:$AQ,2,FALSE),0)</f>
        <v>0</v>
      </c>
      <c r="D663" s="391">
        <f>IFERROR(VLOOKUP($B663,'P1'!$B:$AQ,3,FALSE),0)</f>
        <v>0</v>
      </c>
      <c r="E663" s="377">
        <f>IFERROR(VLOOKUP($B663,'P1'!$B:$AQ,4,FALSE),0)</f>
        <v>0</v>
      </c>
      <c r="F663" s="376">
        <f>IFERROR(VLOOKUP($B663,'P1'!$B:$AQ,5,FALSE),0)</f>
        <v>0</v>
      </c>
      <c r="G663" s="377">
        <f>IFERROR(VLOOKUP($B663,'P1'!$B:$AQ,6,FALSE),0)</f>
        <v>0</v>
      </c>
      <c r="H663" s="378">
        <f>IFERROR(VLOOKUP($B663,'P1'!$B:$AQ,7,FALSE),0)</f>
        <v>0</v>
      </c>
      <c r="I663" s="379">
        <f>IFERROR(VLOOKUP($B663,'P1'!$B:$AQ,8,FALSE),0)</f>
        <v>0</v>
      </c>
      <c r="J663" s="65">
        <f>IFERROR(VLOOKUP($B663,'P1'!$B:$AQ,9,FALSE),0)</f>
        <v>0</v>
      </c>
      <c r="K663" s="392"/>
      <c r="L663" s="68">
        <f t="shared" si="555"/>
        <v>0</v>
      </c>
      <c r="M663" s="393"/>
      <c r="N663" s="393"/>
      <c r="O663" s="66">
        <f t="shared" si="556"/>
        <v>0</v>
      </c>
      <c r="P663" s="26"/>
      <c r="Q663" s="67" cm="1">
        <f t="array" ref="Q663">SUMPRODUCT(('P1'!$M$8:$AV$8=Q$9)*('P1'!$B$11:$B$190=$B663)*('P1'!$M$11:$AV$190*1))</f>
        <v>0</v>
      </c>
      <c r="R663" s="68" cm="1">
        <f t="array" ref="R663">SUMPRODUCT(('P1'!$M$8:$AV$8=R$9)*('P1'!$B$11:$B$190=$B663)*('P1'!$M$11:$AV$190*1))</f>
        <v>0</v>
      </c>
      <c r="S663" s="69" cm="1">
        <f t="array" ref="S663">SUMPRODUCT(('P1'!$M$8:$AV$8=S$9)*('P1'!$B$11:$B$190=$B663)*('P1'!$M$11:$AV$190*1))</f>
        <v>0</v>
      </c>
      <c r="T663" s="67" cm="1">
        <f t="array" ref="T663">SUMPRODUCT(('P1'!$M$8:$AV$8=T$9)*('P1'!$B$11:$B$190=$B663)*('P1'!$M$11:$AV$190*1))</f>
        <v>0</v>
      </c>
      <c r="U663" s="68" cm="1">
        <f t="array" ref="U663">SUMPRODUCT(('P1'!$M$8:$AV$8=U$9)*('P1'!$B$11:$B$190=$B663)*('P1'!$M$11:$AV$190*1))</f>
        <v>0</v>
      </c>
      <c r="V663" s="69" cm="1">
        <f t="array" ref="V663">SUMPRODUCT(('P1'!$M$8:$AV$8=V$9)*('P1'!$B$11:$B$190=$B663)*('P1'!$M$11:$AV$190*1))</f>
        <v>0</v>
      </c>
      <c r="W663" s="67" cm="1">
        <f t="array" ref="W663">SUMPRODUCT(('P1'!$M$8:$AV$8=W$9)*('P1'!$B$11:$B$190=$B663)*('P1'!$M$11:$AV$190*1))</f>
        <v>0</v>
      </c>
      <c r="X663" s="68" cm="1">
        <f t="array" ref="X663">SUMPRODUCT(('P1'!$M$8:$AV$8=X$9)*('P1'!$B$11:$B$190=$B663)*('P1'!$M$11:$AV$190*1))</f>
        <v>0</v>
      </c>
      <c r="Y663" s="69" cm="1">
        <f t="array" ref="Y663">SUMPRODUCT(('P1'!$M$8:$AV$8=Y$9)*('P1'!$B$11:$B$190=$B663)*('P1'!$M$11:$AV$190*1))</f>
        <v>0</v>
      </c>
      <c r="Z663" s="67" cm="1">
        <f t="array" ref="Z663">SUMPRODUCT(('P1'!$M$8:$AV$8=Z$9)*('P1'!$B$11:$B$190=$B663)*('P1'!$M$11:$AV$190*1))</f>
        <v>0</v>
      </c>
      <c r="AA663" s="68" cm="1">
        <f t="array" ref="AA663">SUMPRODUCT(('P1'!$M$8:$AV$8=AA$9)*('P1'!$B$11:$B$190=$B663)*('P1'!$M$11:$AV$190*1))</f>
        <v>0</v>
      </c>
      <c r="AB663" s="69" cm="1">
        <f t="array" ref="AB663">SUMPRODUCT(('P1'!$M$8:$AV$8=AB$9)*('P1'!$B$11:$B$190=$B663)*('P1'!$M$11:$AV$190*1))</f>
        <v>0</v>
      </c>
      <c r="AC663" s="67" cm="1">
        <f t="array" ref="AC663">SUMPRODUCT(('P1'!$M$8:$AV$8=AC$9)*('P1'!$B$11:$B$190=$B663)*('P1'!$M$11:$AV$190*1))</f>
        <v>0</v>
      </c>
      <c r="AD663" s="68" cm="1">
        <f t="array" ref="AD663">SUMPRODUCT(('P1'!$M$8:$AV$8=AD$9)*('P1'!$B$11:$B$190=$B663)*('P1'!$M$11:$AV$190*1))</f>
        <v>0</v>
      </c>
      <c r="AE663" s="69" cm="1">
        <f t="array" ref="AE663">SUMPRODUCT(('P1'!$M$8:$AV$8=AE$9)*('P1'!$B$11:$B$190=$B663)*('P1'!$M$11:$AV$190*1))</f>
        <v>0</v>
      </c>
      <c r="AF663" s="67" cm="1">
        <f t="array" ref="AF663">SUMPRODUCT(('P1'!$M$8:$AV$8=AF$9)*('P1'!$B$11:$B$190=$B663)*('P1'!$M$11:$AV$190*1))</f>
        <v>0</v>
      </c>
      <c r="AG663" s="68" cm="1">
        <f t="array" ref="AG663">SUMPRODUCT(('P1'!$M$8:$AV$8=AG$9)*('P1'!$B$11:$B$190=$B663)*('P1'!$M$11:$AV$190*1))</f>
        <v>0</v>
      </c>
      <c r="AH663" s="69" cm="1">
        <f t="array" ref="AH663">SUMPRODUCT(('P1'!$M$8:$AV$8=AH$9)*('P1'!$B$11:$B$190=$B663)*('P1'!$M$11:$AV$190*1))</f>
        <v>0</v>
      </c>
      <c r="AI663" s="67" cm="1">
        <f t="array" ref="AI663">SUMPRODUCT(('P1'!$M$8:$AV$8=AI$9)*('P1'!$B$11:$B$190=$B663)*('P1'!$M$11:$AV$190*1))</f>
        <v>0</v>
      </c>
      <c r="AJ663" s="68" cm="1">
        <f t="array" ref="AJ663">SUMPRODUCT(('P1'!$M$8:$AV$8=AJ$9)*('P1'!$B$11:$B$190=$B663)*('P1'!$M$11:$AV$190*1))</f>
        <v>0</v>
      </c>
      <c r="AK663" s="69" cm="1">
        <f t="array" ref="AK663">SUMPRODUCT(('P1'!$M$8:$AV$8=AK$9)*('P1'!$B$11:$B$190=$B663)*('P1'!$M$11:$AV$190*1))</f>
        <v>0</v>
      </c>
      <c r="AL663" s="67" cm="1">
        <f t="array" ref="AL663">SUMPRODUCT(('P1'!$M$8:$AV$8=AL$9)*('P1'!$B$11:$B$190=$B663)*('P1'!$M$11:$AV$190*1))</f>
        <v>0</v>
      </c>
      <c r="AM663" s="68" cm="1">
        <f t="array" ref="AM663">SUMPRODUCT(('P1'!$M$8:$AV$8=AM$9)*('P1'!$B$11:$B$190=$B663)*('P1'!$M$11:$AV$190*1))</f>
        <v>0</v>
      </c>
      <c r="AN663" s="69" cm="1">
        <f t="array" ref="AN663">SUMPRODUCT(('P1'!$M$8:$AV$8=AN$9)*('P1'!$B$11:$B$190=$B663)*('P1'!$M$11:$AV$190*1))</f>
        <v>0</v>
      </c>
      <c r="AO663" s="67" cm="1">
        <f t="array" ref="AO663">SUMPRODUCT(('P1'!$M$8:$AV$8=AO$9)*('P1'!$B$11:$B$190=$B663)*('P1'!$M$11:$AV$190*1))</f>
        <v>0</v>
      </c>
      <c r="AP663" s="68" cm="1">
        <f t="array" ref="AP663">SUMPRODUCT(('P1'!$M$8:$AV$8=AP$9)*('P1'!$B$11:$B$190=$B663)*('P1'!$M$11:$AV$190*1))</f>
        <v>0</v>
      </c>
      <c r="AQ663" s="69" cm="1">
        <f t="array" ref="AQ663">SUMPRODUCT(('P1'!$M$8:$AV$8=AQ$9)*('P1'!$B$11:$B$190=$B663)*('P1'!$M$11:$AV$190*1))</f>
        <v>0</v>
      </c>
      <c r="AR663" s="67" cm="1">
        <f t="array" ref="AR663">SUMPRODUCT(('P1'!$M$8:$AV$8=AR$9)*('P1'!$B$11:$B$190=$B663)*('P1'!$M$11:$AV$190*1))</f>
        <v>0</v>
      </c>
      <c r="AS663" s="68" cm="1">
        <f t="array" ref="AS663">SUMPRODUCT(('P1'!$M$8:$AV$8=AS$9)*('P1'!$B$11:$B$190=$B663)*('P1'!$M$11:$AV$190*1))</f>
        <v>0</v>
      </c>
      <c r="AT663" s="69" cm="1">
        <f t="array" ref="AT663">SUMPRODUCT(('P1'!$M$8:$AV$8=AT$9)*('P1'!$B$11:$B$190=$B663)*('P1'!$M$11:$AV$190*1))</f>
        <v>0</v>
      </c>
      <c r="AU663" s="67" cm="1">
        <f t="array" ref="AU663">SUMPRODUCT(('P1'!$M$8:$AV$8=AU$9)*('P1'!$B$11:$B$190=$B663)*('P1'!$M$11:$AV$190*1))</f>
        <v>0</v>
      </c>
      <c r="AV663" s="68" cm="1">
        <f t="array" ref="AV663">SUMPRODUCT(('P1'!$M$8:$AV$8=AV$9)*('P1'!$B$11:$B$190=$B663)*('P1'!$M$11:$AV$190*1))</f>
        <v>0</v>
      </c>
      <c r="AW663" s="69" cm="1">
        <f t="array" ref="AW663">SUMPRODUCT(('P1'!$M$8:$AV$8=AW$9)*('P1'!$B$11:$B$190=$B663)*('P1'!$M$11:$AV$190*1))</f>
        <v>0</v>
      </c>
      <c r="AX663" s="67" cm="1">
        <f t="array" ref="AX663">SUMPRODUCT(('P1'!$M$8:$AV$8=AX$9)*('P1'!$B$11:$B$190=$B663)*('P1'!$M$11:$AV$190*1))</f>
        <v>0</v>
      </c>
      <c r="AY663" s="68" cm="1">
        <f t="array" ref="AY663">SUMPRODUCT(('P1'!$M$8:$AV$8=AY$9)*('P1'!$B$11:$B$190=$B663)*('P1'!$M$11:$AV$190*1))</f>
        <v>0</v>
      </c>
      <c r="AZ663" s="69" cm="1">
        <f t="array" ref="AZ663">SUMPRODUCT(('P1'!$M$8:$AV$8=AZ$9)*('P1'!$B$11:$B$190=$B663)*('P1'!$M$11:$AV$190*1))</f>
        <v>0</v>
      </c>
      <c r="BA663" s="26"/>
      <c r="BB663" s="381"/>
      <c r="BC663" s="382"/>
      <c r="BD663" s="26"/>
      <c r="BE663" s="381">
        <f t="shared" si="551"/>
        <v>0</v>
      </c>
      <c r="BF663" s="383">
        <f t="shared" si="552"/>
        <v>0</v>
      </c>
      <c r="BG663" s="26"/>
      <c r="BH663" s="381">
        <f t="shared" si="553"/>
        <v>0</v>
      </c>
      <c r="BI663" s="383">
        <f t="shared" si="554"/>
        <v>0</v>
      </c>
    </row>
    <row r="664" spans="2:61" ht="12" hidden="1" customHeight="1" outlineLevel="1" x14ac:dyDescent="0.35">
      <c r="B664" s="61" t="s">
        <v>597</v>
      </c>
      <c r="C664" s="62">
        <f>IFERROR(VLOOKUP($B664,'P1'!$B:$AQ,2,FALSE),0)</f>
        <v>0</v>
      </c>
      <c r="D664" s="391">
        <f>IFERROR(VLOOKUP($B664,'P1'!$B:$AQ,3,FALSE),0)</f>
        <v>0</v>
      </c>
      <c r="E664" s="377">
        <f>IFERROR(VLOOKUP($B664,'P1'!$B:$AQ,4,FALSE),0)</f>
        <v>0</v>
      </c>
      <c r="F664" s="376">
        <f>IFERROR(VLOOKUP($B664,'P1'!$B:$AQ,5,FALSE),0)</f>
        <v>0</v>
      </c>
      <c r="G664" s="377">
        <f>IFERROR(VLOOKUP($B664,'P1'!$B:$AQ,6,FALSE),0)</f>
        <v>0</v>
      </c>
      <c r="H664" s="378">
        <f>IFERROR(VLOOKUP($B664,'P1'!$B:$AQ,7,FALSE),0)</f>
        <v>0</v>
      </c>
      <c r="I664" s="379">
        <f>IFERROR(VLOOKUP($B664,'P1'!$B:$AQ,8,FALSE),0)</f>
        <v>0</v>
      </c>
      <c r="J664" s="65">
        <f>IFERROR(VLOOKUP($B664,'P1'!$B:$AQ,9,FALSE),0)</f>
        <v>0</v>
      </c>
      <c r="K664" s="392"/>
      <c r="L664" s="68">
        <f t="shared" si="555"/>
        <v>0</v>
      </c>
      <c r="M664" s="393"/>
      <c r="N664" s="393"/>
      <c r="O664" s="66">
        <f t="shared" si="556"/>
        <v>0</v>
      </c>
      <c r="P664" s="26"/>
      <c r="Q664" s="67" cm="1">
        <f t="array" ref="Q664">SUMPRODUCT(('P1'!$M$8:$AV$8=Q$9)*('P1'!$B$11:$B$190=$B664)*('P1'!$M$11:$AV$190*1))</f>
        <v>0</v>
      </c>
      <c r="R664" s="68" cm="1">
        <f t="array" ref="R664">SUMPRODUCT(('P1'!$M$8:$AV$8=R$9)*('P1'!$B$11:$B$190=$B664)*('P1'!$M$11:$AV$190*1))</f>
        <v>0</v>
      </c>
      <c r="S664" s="69" cm="1">
        <f t="array" ref="S664">SUMPRODUCT(('P1'!$M$8:$AV$8=S$9)*('P1'!$B$11:$B$190=$B664)*('P1'!$M$11:$AV$190*1))</f>
        <v>0</v>
      </c>
      <c r="T664" s="67" cm="1">
        <f t="array" ref="T664">SUMPRODUCT(('P1'!$M$8:$AV$8=T$9)*('P1'!$B$11:$B$190=$B664)*('P1'!$M$11:$AV$190*1))</f>
        <v>0</v>
      </c>
      <c r="U664" s="68" cm="1">
        <f t="array" ref="U664">SUMPRODUCT(('P1'!$M$8:$AV$8=U$9)*('P1'!$B$11:$B$190=$B664)*('P1'!$M$11:$AV$190*1))</f>
        <v>0</v>
      </c>
      <c r="V664" s="69" cm="1">
        <f t="array" ref="V664">SUMPRODUCT(('P1'!$M$8:$AV$8=V$9)*('P1'!$B$11:$B$190=$B664)*('P1'!$M$11:$AV$190*1))</f>
        <v>0</v>
      </c>
      <c r="W664" s="67" cm="1">
        <f t="array" ref="W664">SUMPRODUCT(('P1'!$M$8:$AV$8=W$9)*('P1'!$B$11:$B$190=$B664)*('P1'!$M$11:$AV$190*1))</f>
        <v>0</v>
      </c>
      <c r="X664" s="68" cm="1">
        <f t="array" ref="X664">SUMPRODUCT(('P1'!$M$8:$AV$8=X$9)*('P1'!$B$11:$B$190=$B664)*('P1'!$M$11:$AV$190*1))</f>
        <v>0</v>
      </c>
      <c r="Y664" s="69" cm="1">
        <f t="array" ref="Y664">SUMPRODUCT(('P1'!$M$8:$AV$8=Y$9)*('P1'!$B$11:$B$190=$B664)*('P1'!$M$11:$AV$190*1))</f>
        <v>0</v>
      </c>
      <c r="Z664" s="67" cm="1">
        <f t="array" ref="Z664">SUMPRODUCT(('P1'!$M$8:$AV$8=Z$9)*('P1'!$B$11:$B$190=$B664)*('P1'!$M$11:$AV$190*1))</f>
        <v>0</v>
      </c>
      <c r="AA664" s="68" cm="1">
        <f t="array" ref="AA664">SUMPRODUCT(('P1'!$M$8:$AV$8=AA$9)*('P1'!$B$11:$B$190=$B664)*('P1'!$M$11:$AV$190*1))</f>
        <v>0</v>
      </c>
      <c r="AB664" s="69" cm="1">
        <f t="array" ref="AB664">SUMPRODUCT(('P1'!$M$8:$AV$8=AB$9)*('P1'!$B$11:$B$190=$B664)*('P1'!$M$11:$AV$190*1))</f>
        <v>0</v>
      </c>
      <c r="AC664" s="67" cm="1">
        <f t="array" ref="AC664">SUMPRODUCT(('P1'!$M$8:$AV$8=AC$9)*('P1'!$B$11:$B$190=$B664)*('P1'!$M$11:$AV$190*1))</f>
        <v>0</v>
      </c>
      <c r="AD664" s="68" cm="1">
        <f t="array" ref="AD664">SUMPRODUCT(('P1'!$M$8:$AV$8=AD$9)*('P1'!$B$11:$B$190=$B664)*('P1'!$M$11:$AV$190*1))</f>
        <v>0</v>
      </c>
      <c r="AE664" s="69" cm="1">
        <f t="array" ref="AE664">SUMPRODUCT(('P1'!$M$8:$AV$8=AE$9)*('P1'!$B$11:$B$190=$B664)*('P1'!$M$11:$AV$190*1))</f>
        <v>0</v>
      </c>
      <c r="AF664" s="67" cm="1">
        <f t="array" ref="AF664">SUMPRODUCT(('P1'!$M$8:$AV$8=AF$9)*('P1'!$B$11:$B$190=$B664)*('P1'!$M$11:$AV$190*1))</f>
        <v>0</v>
      </c>
      <c r="AG664" s="68" cm="1">
        <f t="array" ref="AG664">SUMPRODUCT(('P1'!$M$8:$AV$8=AG$9)*('P1'!$B$11:$B$190=$B664)*('P1'!$M$11:$AV$190*1))</f>
        <v>0</v>
      </c>
      <c r="AH664" s="69" cm="1">
        <f t="array" ref="AH664">SUMPRODUCT(('P1'!$M$8:$AV$8=AH$9)*('P1'!$B$11:$B$190=$B664)*('P1'!$M$11:$AV$190*1))</f>
        <v>0</v>
      </c>
      <c r="AI664" s="67" cm="1">
        <f t="array" ref="AI664">SUMPRODUCT(('P1'!$M$8:$AV$8=AI$9)*('P1'!$B$11:$B$190=$B664)*('P1'!$M$11:$AV$190*1))</f>
        <v>0</v>
      </c>
      <c r="AJ664" s="68" cm="1">
        <f t="array" ref="AJ664">SUMPRODUCT(('P1'!$M$8:$AV$8=AJ$9)*('P1'!$B$11:$B$190=$B664)*('P1'!$M$11:$AV$190*1))</f>
        <v>0</v>
      </c>
      <c r="AK664" s="69" cm="1">
        <f t="array" ref="AK664">SUMPRODUCT(('P1'!$M$8:$AV$8=AK$9)*('P1'!$B$11:$B$190=$B664)*('P1'!$M$11:$AV$190*1))</f>
        <v>0</v>
      </c>
      <c r="AL664" s="67" cm="1">
        <f t="array" ref="AL664">SUMPRODUCT(('P1'!$M$8:$AV$8=AL$9)*('P1'!$B$11:$B$190=$B664)*('P1'!$M$11:$AV$190*1))</f>
        <v>0</v>
      </c>
      <c r="AM664" s="68" cm="1">
        <f t="array" ref="AM664">SUMPRODUCT(('P1'!$M$8:$AV$8=AM$9)*('P1'!$B$11:$B$190=$B664)*('P1'!$M$11:$AV$190*1))</f>
        <v>0</v>
      </c>
      <c r="AN664" s="69" cm="1">
        <f t="array" ref="AN664">SUMPRODUCT(('P1'!$M$8:$AV$8=AN$9)*('P1'!$B$11:$B$190=$B664)*('P1'!$M$11:$AV$190*1))</f>
        <v>0</v>
      </c>
      <c r="AO664" s="67" cm="1">
        <f t="array" ref="AO664">SUMPRODUCT(('P1'!$M$8:$AV$8=AO$9)*('P1'!$B$11:$B$190=$B664)*('P1'!$M$11:$AV$190*1))</f>
        <v>0</v>
      </c>
      <c r="AP664" s="68" cm="1">
        <f t="array" ref="AP664">SUMPRODUCT(('P1'!$M$8:$AV$8=AP$9)*('P1'!$B$11:$B$190=$B664)*('P1'!$M$11:$AV$190*1))</f>
        <v>0</v>
      </c>
      <c r="AQ664" s="69" cm="1">
        <f t="array" ref="AQ664">SUMPRODUCT(('P1'!$M$8:$AV$8=AQ$9)*('P1'!$B$11:$B$190=$B664)*('P1'!$M$11:$AV$190*1))</f>
        <v>0</v>
      </c>
      <c r="AR664" s="67" cm="1">
        <f t="array" ref="AR664">SUMPRODUCT(('P1'!$M$8:$AV$8=AR$9)*('P1'!$B$11:$B$190=$B664)*('P1'!$M$11:$AV$190*1))</f>
        <v>0</v>
      </c>
      <c r="AS664" s="68" cm="1">
        <f t="array" ref="AS664">SUMPRODUCT(('P1'!$M$8:$AV$8=AS$9)*('P1'!$B$11:$B$190=$B664)*('P1'!$M$11:$AV$190*1))</f>
        <v>0</v>
      </c>
      <c r="AT664" s="69" cm="1">
        <f t="array" ref="AT664">SUMPRODUCT(('P1'!$M$8:$AV$8=AT$9)*('P1'!$B$11:$B$190=$B664)*('P1'!$M$11:$AV$190*1))</f>
        <v>0</v>
      </c>
      <c r="AU664" s="67" cm="1">
        <f t="array" ref="AU664">SUMPRODUCT(('P1'!$M$8:$AV$8=AU$9)*('P1'!$B$11:$B$190=$B664)*('P1'!$M$11:$AV$190*1))</f>
        <v>0</v>
      </c>
      <c r="AV664" s="68" cm="1">
        <f t="array" ref="AV664">SUMPRODUCT(('P1'!$M$8:$AV$8=AV$9)*('P1'!$B$11:$B$190=$B664)*('P1'!$M$11:$AV$190*1))</f>
        <v>0</v>
      </c>
      <c r="AW664" s="69" cm="1">
        <f t="array" ref="AW664">SUMPRODUCT(('P1'!$M$8:$AV$8=AW$9)*('P1'!$B$11:$B$190=$B664)*('P1'!$M$11:$AV$190*1))</f>
        <v>0</v>
      </c>
      <c r="AX664" s="67" cm="1">
        <f t="array" ref="AX664">SUMPRODUCT(('P1'!$M$8:$AV$8=AX$9)*('P1'!$B$11:$B$190=$B664)*('P1'!$M$11:$AV$190*1))</f>
        <v>0</v>
      </c>
      <c r="AY664" s="68" cm="1">
        <f t="array" ref="AY664">SUMPRODUCT(('P1'!$M$8:$AV$8=AY$9)*('P1'!$B$11:$B$190=$B664)*('P1'!$M$11:$AV$190*1))</f>
        <v>0</v>
      </c>
      <c r="AZ664" s="69" cm="1">
        <f t="array" ref="AZ664">SUMPRODUCT(('P1'!$M$8:$AV$8=AZ$9)*('P1'!$B$11:$B$190=$B664)*('P1'!$M$11:$AV$190*1))</f>
        <v>0</v>
      </c>
      <c r="BA664" s="26"/>
      <c r="BB664" s="381"/>
      <c r="BC664" s="382"/>
      <c r="BD664" s="26"/>
      <c r="BE664" s="381">
        <f t="shared" si="551"/>
        <v>0</v>
      </c>
      <c r="BF664" s="383">
        <f t="shared" si="552"/>
        <v>0</v>
      </c>
      <c r="BG664" s="26"/>
      <c r="BH664" s="381">
        <f t="shared" si="553"/>
        <v>0</v>
      </c>
      <c r="BI664" s="383">
        <f t="shared" si="554"/>
        <v>0</v>
      </c>
    </row>
    <row r="665" spans="2:61" ht="12" hidden="1" customHeight="1" outlineLevel="1" x14ac:dyDescent="0.35">
      <c r="B665" s="61" t="s">
        <v>598</v>
      </c>
      <c r="C665" s="62">
        <f>IFERROR(VLOOKUP($B665,'P1'!$B:$AQ,2,FALSE),0)</f>
        <v>0</v>
      </c>
      <c r="D665" s="391">
        <f>IFERROR(VLOOKUP($B665,'P1'!$B:$AQ,3,FALSE),0)</f>
        <v>0</v>
      </c>
      <c r="E665" s="377">
        <f>IFERROR(VLOOKUP($B665,'P1'!$B:$AQ,4,FALSE),0)</f>
        <v>0</v>
      </c>
      <c r="F665" s="376">
        <f>IFERROR(VLOOKUP($B665,'P1'!$B:$AQ,5,FALSE),0)</f>
        <v>0</v>
      </c>
      <c r="G665" s="377">
        <f>IFERROR(VLOOKUP($B665,'P1'!$B:$AQ,6,FALSE),0)</f>
        <v>0</v>
      </c>
      <c r="H665" s="378">
        <f>IFERROR(VLOOKUP($B665,'P1'!$B:$AQ,7,FALSE),0)</f>
        <v>0</v>
      </c>
      <c r="I665" s="379">
        <f>IFERROR(VLOOKUP($B665,'P1'!$B:$AQ,8,FALSE),0)</f>
        <v>0</v>
      </c>
      <c r="J665" s="65">
        <f>IFERROR(VLOOKUP($B665,'P1'!$B:$AQ,9,FALSE),0)</f>
        <v>0</v>
      </c>
      <c r="K665" s="392"/>
      <c r="L665" s="68">
        <f t="shared" si="555"/>
        <v>0</v>
      </c>
      <c r="M665" s="393"/>
      <c r="N665" s="393"/>
      <c r="O665" s="66">
        <f t="shared" si="556"/>
        <v>0</v>
      </c>
      <c r="P665" s="26"/>
      <c r="Q665" s="67" cm="1">
        <f t="array" ref="Q665">SUMPRODUCT(('P1'!$M$8:$AV$8=Q$9)*('P1'!$B$11:$B$190=$B665)*('P1'!$M$11:$AV$190*1))</f>
        <v>0</v>
      </c>
      <c r="R665" s="68" cm="1">
        <f t="array" ref="R665">SUMPRODUCT(('P1'!$M$8:$AV$8=R$9)*('P1'!$B$11:$B$190=$B665)*('P1'!$M$11:$AV$190*1))</f>
        <v>0</v>
      </c>
      <c r="S665" s="69" cm="1">
        <f t="array" ref="S665">SUMPRODUCT(('P1'!$M$8:$AV$8=S$9)*('P1'!$B$11:$B$190=$B665)*('P1'!$M$11:$AV$190*1))</f>
        <v>0</v>
      </c>
      <c r="T665" s="67" cm="1">
        <f t="array" ref="T665">SUMPRODUCT(('P1'!$M$8:$AV$8=T$9)*('P1'!$B$11:$B$190=$B665)*('P1'!$M$11:$AV$190*1))</f>
        <v>0</v>
      </c>
      <c r="U665" s="68" cm="1">
        <f t="array" ref="U665">SUMPRODUCT(('P1'!$M$8:$AV$8=U$9)*('P1'!$B$11:$B$190=$B665)*('P1'!$M$11:$AV$190*1))</f>
        <v>0</v>
      </c>
      <c r="V665" s="69" cm="1">
        <f t="array" ref="V665">SUMPRODUCT(('P1'!$M$8:$AV$8=V$9)*('P1'!$B$11:$B$190=$B665)*('P1'!$M$11:$AV$190*1))</f>
        <v>0</v>
      </c>
      <c r="W665" s="67" cm="1">
        <f t="array" ref="W665">SUMPRODUCT(('P1'!$M$8:$AV$8=W$9)*('P1'!$B$11:$B$190=$B665)*('P1'!$M$11:$AV$190*1))</f>
        <v>0</v>
      </c>
      <c r="X665" s="68" cm="1">
        <f t="array" ref="X665">SUMPRODUCT(('P1'!$M$8:$AV$8=X$9)*('P1'!$B$11:$B$190=$B665)*('P1'!$M$11:$AV$190*1))</f>
        <v>0</v>
      </c>
      <c r="Y665" s="69" cm="1">
        <f t="array" ref="Y665">SUMPRODUCT(('P1'!$M$8:$AV$8=Y$9)*('P1'!$B$11:$B$190=$B665)*('P1'!$M$11:$AV$190*1))</f>
        <v>0</v>
      </c>
      <c r="Z665" s="67" cm="1">
        <f t="array" ref="Z665">SUMPRODUCT(('P1'!$M$8:$AV$8=Z$9)*('P1'!$B$11:$B$190=$B665)*('P1'!$M$11:$AV$190*1))</f>
        <v>0</v>
      </c>
      <c r="AA665" s="68" cm="1">
        <f t="array" ref="AA665">SUMPRODUCT(('P1'!$M$8:$AV$8=AA$9)*('P1'!$B$11:$B$190=$B665)*('P1'!$M$11:$AV$190*1))</f>
        <v>0</v>
      </c>
      <c r="AB665" s="69" cm="1">
        <f t="array" ref="AB665">SUMPRODUCT(('P1'!$M$8:$AV$8=AB$9)*('P1'!$B$11:$B$190=$B665)*('P1'!$M$11:$AV$190*1))</f>
        <v>0</v>
      </c>
      <c r="AC665" s="67" cm="1">
        <f t="array" ref="AC665">SUMPRODUCT(('P1'!$M$8:$AV$8=AC$9)*('P1'!$B$11:$B$190=$B665)*('P1'!$M$11:$AV$190*1))</f>
        <v>0</v>
      </c>
      <c r="AD665" s="68" cm="1">
        <f t="array" ref="AD665">SUMPRODUCT(('P1'!$M$8:$AV$8=AD$9)*('P1'!$B$11:$B$190=$B665)*('P1'!$M$11:$AV$190*1))</f>
        <v>0</v>
      </c>
      <c r="AE665" s="69" cm="1">
        <f t="array" ref="AE665">SUMPRODUCT(('P1'!$M$8:$AV$8=AE$9)*('P1'!$B$11:$B$190=$B665)*('P1'!$M$11:$AV$190*1))</f>
        <v>0</v>
      </c>
      <c r="AF665" s="67" cm="1">
        <f t="array" ref="AF665">SUMPRODUCT(('P1'!$M$8:$AV$8=AF$9)*('P1'!$B$11:$B$190=$B665)*('P1'!$M$11:$AV$190*1))</f>
        <v>0</v>
      </c>
      <c r="AG665" s="68" cm="1">
        <f t="array" ref="AG665">SUMPRODUCT(('P1'!$M$8:$AV$8=AG$9)*('P1'!$B$11:$B$190=$B665)*('P1'!$M$11:$AV$190*1))</f>
        <v>0</v>
      </c>
      <c r="AH665" s="69" cm="1">
        <f t="array" ref="AH665">SUMPRODUCT(('P1'!$M$8:$AV$8=AH$9)*('P1'!$B$11:$B$190=$B665)*('P1'!$M$11:$AV$190*1))</f>
        <v>0</v>
      </c>
      <c r="AI665" s="67" cm="1">
        <f t="array" ref="AI665">SUMPRODUCT(('P1'!$M$8:$AV$8=AI$9)*('P1'!$B$11:$B$190=$B665)*('P1'!$M$11:$AV$190*1))</f>
        <v>0</v>
      </c>
      <c r="AJ665" s="68" cm="1">
        <f t="array" ref="AJ665">SUMPRODUCT(('P1'!$M$8:$AV$8=AJ$9)*('P1'!$B$11:$B$190=$B665)*('P1'!$M$11:$AV$190*1))</f>
        <v>0</v>
      </c>
      <c r="AK665" s="69" cm="1">
        <f t="array" ref="AK665">SUMPRODUCT(('P1'!$M$8:$AV$8=AK$9)*('P1'!$B$11:$B$190=$B665)*('P1'!$M$11:$AV$190*1))</f>
        <v>0</v>
      </c>
      <c r="AL665" s="67" cm="1">
        <f t="array" ref="AL665">SUMPRODUCT(('P1'!$M$8:$AV$8=AL$9)*('P1'!$B$11:$B$190=$B665)*('P1'!$M$11:$AV$190*1))</f>
        <v>0</v>
      </c>
      <c r="AM665" s="68" cm="1">
        <f t="array" ref="AM665">SUMPRODUCT(('P1'!$M$8:$AV$8=AM$9)*('P1'!$B$11:$B$190=$B665)*('P1'!$M$11:$AV$190*1))</f>
        <v>0</v>
      </c>
      <c r="AN665" s="69" cm="1">
        <f t="array" ref="AN665">SUMPRODUCT(('P1'!$M$8:$AV$8=AN$9)*('P1'!$B$11:$B$190=$B665)*('P1'!$M$11:$AV$190*1))</f>
        <v>0</v>
      </c>
      <c r="AO665" s="67" cm="1">
        <f t="array" ref="AO665">SUMPRODUCT(('P1'!$M$8:$AV$8=AO$9)*('P1'!$B$11:$B$190=$B665)*('P1'!$M$11:$AV$190*1))</f>
        <v>0</v>
      </c>
      <c r="AP665" s="68" cm="1">
        <f t="array" ref="AP665">SUMPRODUCT(('P1'!$M$8:$AV$8=AP$9)*('P1'!$B$11:$B$190=$B665)*('P1'!$M$11:$AV$190*1))</f>
        <v>0</v>
      </c>
      <c r="AQ665" s="69" cm="1">
        <f t="array" ref="AQ665">SUMPRODUCT(('P1'!$M$8:$AV$8=AQ$9)*('P1'!$B$11:$B$190=$B665)*('P1'!$M$11:$AV$190*1))</f>
        <v>0</v>
      </c>
      <c r="AR665" s="67" cm="1">
        <f t="array" ref="AR665">SUMPRODUCT(('P1'!$M$8:$AV$8=AR$9)*('P1'!$B$11:$B$190=$B665)*('P1'!$M$11:$AV$190*1))</f>
        <v>0</v>
      </c>
      <c r="AS665" s="68" cm="1">
        <f t="array" ref="AS665">SUMPRODUCT(('P1'!$M$8:$AV$8=AS$9)*('P1'!$B$11:$B$190=$B665)*('P1'!$M$11:$AV$190*1))</f>
        <v>0</v>
      </c>
      <c r="AT665" s="69" cm="1">
        <f t="array" ref="AT665">SUMPRODUCT(('P1'!$M$8:$AV$8=AT$9)*('P1'!$B$11:$B$190=$B665)*('P1'!$M$11:$AV$190*1))</f>
        <v>0</v>
      </c>
      <c r="AU665" s="67" cm="1">
        <f t="array" ref="AU665">SUMPRODUCT(('P1'!$M$8:$AV$8=AU$9)*('P1'!$B$11:$B$190=$B665)*('P1'!$M$11:$AV$190*1))</f>
        <v>0</v>
      </c>
      <c r="AV665" s="68" cm="1">
        <f t="array" ref="AV665">SUMPRODUCT(('P1'!$M$8:$AV$8=AV$9)*('P1'!$B$11:$B$190=$B665)*('P1'!$M$11:$AV$190*1))</f>
        <v>0</v>
      </c>
      <c r="AW665" s="69" cm="1">
        <f t="array" ref="AW665">SUMPRODUCT(('P1'!$M$8:$AV$8=AW$9)*('P1'!$B$11:$B$190=$B665)*('P1'!$M$11:$AV$190*1))</f>
        <v>0</v>
      </c>
      <c r="AX665" s="67" cm="1">
        <f t="array" ref="AX665">SUMPRODUCT(('P1'!$M$8:$AV$8=AX$9)*('P1'!$B$11:$B$190=$B665)*('P1'!$M$11:$AV$190*1))</f>
        <v>0</v>
      </c>
      <c r="AY665" s="68" cm="1">
        <f t="array" ref="AY665">SUMPRODUCT(('P1'!$M$8:$AV$8=AY$9)*('P1'!$B$11:$B$190=$B665)*('P1'!$M$11:$AV$190*1))</f>
        <v>0</v>
      </c>
      <c r="AZ665" s="69" cm="1">
        <f t="array" ref="AZ665">SUMPRODUCT(('P1'!$M$8:$AV$8=AZ$9)*('P1'!$B$11:$B$190=$B665)*('P1'!$M$11:$AV$190*1))</f>
        <v>0</v>
      </c>
      <c r="BA665" s="26"/>
      <c r="BB665" s="381"/>
      <c r="BC665" s="382"/>
      <c r="BD665" s="26"/>
      <c r="BE665" s="381">
        <f t="shared" si="551"/>
        <v>0</v>
      </c>
      <c r="BF665" s="383">
        <f t="shared" si="552"/>
        <v>0</v>
      </c>
      <c r="BG665" s="26"/>
      <c r="BH665" s="381">
        <f t="shared" si="553"/>
        <v>0</v>
      </c>
      <c r="BI665" s="383">
        <f t="shared" si="554"/>
        <v>0</v>
      </c>
    </row>
    <row r="666" spans="2:61" ht="14.5" collapsed="1" x14ac:dyDescent="0.35">
      <c r="B666" s="26"/>
      <c r="C666" s="363" t="str">
        <f>B4</f>
        <v>P2</v>
      </c>
      <c r="D666" s="364"/>
      <c r="E666" s="365"/>
      <c r="F666" s="366"/>
      <c r="G666" s="365"/>
      <c r="H666" s="367"/>
      <c r="I666" s="386"/>
      <c r="J666" s="369"/>
      <c r="K666" s="370"/>
      <c r="L666" s="371"/>
      <c r="M666" s="371"/>
      <c r="N666" s="371"/>
      <c r="O666" s="372"/>
      <c r="P666" s="50"/>
      <c r="Q666" s="387"/>
      <c r="R666" s="149"/>
      <c r="S666" s="419"/>
      <c r="T666" s="387"/>
      <c r="U666" s="149"/>
      <c r="V666" s="419"/>
      <c r="W666" s="387"/>
      <c r="X666" s="149"/>
      <c r="Y666" s="419"/>
      <c r="Z666" s="387"/>
      <c r="AA666" s="149"/>
      <c r="AB666" s="419"/>
      <c r="AC666" s="387"/>
      <c r="AD666" s="149"/>
      <c r="AE666" s="419"/>
      <c r="AF666" s="387"/>
      <c r="AG666" s="149"/>
      <c r="AH666" s="419"/>
      <c r="AI666" s="387"/>
      <c r="AJ666" s="149"/>
      <c r="AK666" s="419"/>
      <c r="AL666" s="387"/>
      <c r="AM666" s="149"/>
      <c r="AN666" s="419"/>
      <c r="AO666" s="387"/>
      <c r="AP666" s="149"/>
      <c r="AQ666" s="419"/>
      <c r="AR666" s="387"/>
      <c r="AS666" s="149"/>
      <c r="AT666" s="419"/>
      <c r="AU666" s="387"/>
      <c r="AV666" s="149"/>
      <c r="AW666" s="419"/>
      <c r="AX666" s="387"/>
      <c r="AY666" s="149"/>
      <c r="AZ666" s="419"/>
      <c r="BA666" s="26"/>
      <c r="BB666" s="388"/>
      <c r="BC666" s="389"/>
      <c r="BD666" s="26"/>
      <c r="BE666" s="388"/>
      <c r="BF666" s="390"/>
      <c r="BG666" s="26"/>
      <c r="BH666" s="388"/>
      <c r="BI666" s="390"/>
    </row>
    <row r="667" spans="2:61" ht="14.5" x14ac:dyDescent="0.35">
      <c r="B667" s="61" t="s">
        <v>313</v>
      </c>
      <c r="C667" s="62">
        <f>IFERROR(VLOOKUP($B667,'P2'!$B:$AQ,2,FALSE),0)</f>
        <v>0</v>
      </c>
      <c r="D667" s="376">
        <f>IFERROR(VLOOKUP($B667,'P2'!$B:$AQ,3,FALSE),0)</f>
        <v>0</v>
      </c>
      <c r="E667" s="377">
        <f>IFERROR(VLOOKUP($B667,'P2'!$B:$AQ,4,FALSE),0)</f>
        <v>0</v>
      </c>
      <c r="F667" s="376">
        <f>IFERROR(VLOOKUP($B667,'P2'!$B:$AQ,5,FALSE),0)</f>
        <v>0</v>
      </c>
      <c r="G667" s="377">
        <f>IFERROR(VLOOKUP($B667,'P2'!$B:$AQ,6,FALSE),0)</f>
        <v>0</v>
      </c>
      <c r="H667" s="378">
        <f>IFERROR(VLOOKUP($B667,'P2'!$B:$AQ,7,FALSE),0)</f>
        <v>0</v>
      </c>
      <c r="I667" s="394">
        <f>IFERROR(VLOOKUP($B667,'P2'!$B:$AQ,8,FALSE),0)</f>
        <v>0</v>
      </c>
      <c r="J667" s="395">
        <f>IFERROR(VLOOKUP($B667,'P2'!$B:$AQ,9,FALSE),0)</f>
        <v>0</v>
      </c>
      <c r="K667" s="392"/>
      <c r="L667" s="393"/>
      <c r="M667" s="68">
        <f t="shared" ref="M667" si="557">D667*F667*H667*J667</f>
        <v>0</v>
      </c>
      <c r="N667" s="393"/>
      <c r="O667" s="66">
        <f>SUM(K667:N667)</f>
        <v>0</v>
      </c>
      <c r="P667" s="26"/>
      <c r="Q667" s="67" cm="1">
        <f t="array" ref="Q667">SUMPRODUCT(('P2'!$M$8:$AV$8=Q$9)*('P2'!$B$11:$B$190=$B667)*('P2'!$M$11:$AV$190*1))</f>
        <v>0</v>
      </c>
      <c r="R667" s="68" cm="1">
        <f t="array" ref="R667">SUMPRODUCT(('P2'!$M$8:$AV$8=R$9)*('P2'!$B$11:$B$190=$B667)*('P2'!$M$11:$AV$190*1))</f>
        <v>0</v>
      </c>
      <c r="S667" s="69" cm="1">
        <f t="array" ref="S667">SUMPRODUCT(('P2'!$M$8:$AV$8=S$9)*('P2'!$B$11:$B$190=$B667)*('P2'!$M$11:$AV$190*1))</f>
        <v>0</v>
      </c>
      <c r="T667" s="67" cm="1">
        <f t="array" ref="T667">SUMPRODUCT(('P2'!$M$8:$AV$8=T$9)*('P2'!$B$11:$B$190=$B667)*('P2'!$M$11:$AV$190*1))</f>
        <v>0</v>
      </c>
      <c r="U667" s="68" cm="1">
        <f t="array" ref="U667">SUMPRODUCT(('P2'!$M$8:$AV$8=U$9)*('P2'!$B$11:$B$190=$B667)*('P2'!$M$11:$AV$190*1))</f>
        <v>0</v>
      </c>
      <c r="V667" s="69" cm="1">
        <f t="array" ref="V667">SUMPRODUCT(('P2'!$M$8:$AV$8=V$9)*('P2'!$B$11:$B$190=$B667)*('P2'!$M$11:$AV$190*1))</f>
        <v>0</v>
      </c>
      <c r="W667" s="67" cm="1">
        <f t="array" ref="W667">SUMPRODUCT(('P2'!$M$8:$AV$8=W$9)*('P2'!$B$11:$B$190=$B667)*('P2'!$M$11:$AV$190*1))</f>
        <v>0</v>
      </c>
      <c r="X667" s="68" cm="1">
        <f t="array" ref="X667">SUMPRODUCT(('P2'!$M$8:$AV$8=X$9)*('P2'!$B$11:$B$190=$B667)*('P2'!$M$11:$AV$190*1))</f>
        <v>0</v>
      </c>
      <c r="Y667" s="69" cm="1">
        <f t="array" ref="Y667">SUMPRODUCT(('P2'!$M$8:$AV$8=Y$9)*('P2'!$B$11:$B$190=$B667)*('P2'!$M$11:$AV$190*1))</f>
        <v>0</v>
      </c>
      <c r="Z667" s="67" cm="1">
        <f t="array" ref="Z667">SUMPRODUCT(('P2'!$M$8:$AV$8=Z$9)*('P2'!$B$11:$B$190=$B667)*('P2'!$M$11:$AV$190*1))</f>
        <v>0</v>
      </c>
      <c r="AA667" s="68" cm="1">
        <f t="array" ref="AA667">SUMPRODUCT(('P2'!$M$8:$AV$8=AA$9)*('P2'!$B$11:$B$190=$B667)*('P2'!$M$11:$AV$190*1))</f>
        <v>0</v>
      </c>
      <c r="AB667" s="69" cm="1">
        <f t="array" ref="AB667">SUMPRODUCT(('P2'!$M$8:$AV$8=AB$9)*('P2'!$B$11:$B$190=$B667)*('P2'!$M$11:$AV$190*1))</f>
        <v>0</v>
      </c>
      <c r="AC667" s="67" cm="1">
        <f t="array" ref="AC667">SUMPRODUCT(('P2'!$M$8:$AV$8=AC$9)*('P2'!$B$11:$B$190=$B667)*('P2'!$M$11:$AV$190*1))</f>
        <v>0</v>
      </c>
      <c r="AD667" s="68" cm="1">
        <f t="array" ref="AD667">SUMPRODUCT(('P2'!$M$8:$AV$8=AD$9)*('P2'!$B$11:$B$190=$B667)*('P2'!$M$11:$AV$190*1))</f>
        <v>0</v>
      </c>
      <c r="AE667" s="69" cm="1">
        <f t="array" ref="AE667">SUMPRODUCT(('P2'!$M$8:$AV$8=AE$9)*('P2'!$B$11:$B$190=$B667)*('P2'!$M$11:$AV$190*1))</f>
        <v>0</v>
      </c>
      <c r="AF667" s="67" cm="1">
        <f t="array" ref="AF667">SUMPRODUCT(('P2'!$M$8:$AV$8=AF$9)*('P2'!$B$11:$B$190=$B667)*('P2'!$M$11:$AV$190*1))</f>
        <v>0</v>
      </c>
      <c r="AG667" s="68" cm="1">
        <f t="array" ref="AG667">SUMPRODUCT(('P2'!$M$8:$AV$8=AG$9)*('P2'!$B$11:$B$190=$B667)*('P2'!$M$11:$AV$190*1))</f>
        <v>0</v>
      </c>
      <c r="AH667" s="69" cm="1">
        <f t="array" ref="AH667">SUMPRODUCT(('P2'!$M$8:$AV$8=AH$9)*('P2'!$B$11:$B$190=$B667)*('P2'!$M$11:$AV$190*1))</f>
        <v>0</v>
      </c>
      <c r="AI667" s="67" cm="1">
        <f t="array" ref="AI667">SUMPRODUCT(('P2'!$M$8:$AV$8=AI$9)*('P2'!$B$11:$B$190=$B667)*('P2'!$M$11:$AV$190*1))</f>
        <v>0</v>
      </c>
      <c r="AJ667" s="68" cm="1">
        <f t="array" ref="AJ667">SUMPRODUCT(('P2'!$M$8:$AV$8=AJ$9)*('P2'!$B$11:$B$190=$B667)*('P2'!$M$11:$AV$190*1))</f>
        <v>0</v>
      </c>
      <c r="AK667" s="69" cm="1">
        <f t="array" ref="AK667">SUMPRODUCT(('P2'!$M$8:$AV$8=AK$9)*('P2'!$B$11:$B$190=$B667)*('P2'!$M$11:$AV$190*1))</f>
        <v>0</v>
      </c>
      <c r="AL667" s="67" cm="1">
        <f t="array" ref="AL667">SUMPRODUCT(('P2'!$M$8:$AV$8=AL$9)*('P2'!$B$11:$B$190=$B667)*('P2'!$M$11:$AV$190*1))</f>
        <v>0</v>
      </c>
      <c r="AM667" s="68" cm="1">
        <f t="array" ref="AM667">SUMPRODUCT(('P2'!$M$8:$AV$8=AM$9)*('P2'!$B$11:$B$190=$B667)*('P2'!$M$11:$AV$190*1))</f>
        <v>0</v>
      </c>
      <c r="AN667" s="69" cm="1">
        <f t="array" ref="AN667">SUMPRODUCT(('P2'!$M$8:$AV$8=AN$9)*('P2'!$B$11:$B$190=$B667)*('P2'!$M$11:$AV$190*1))</f>
        <v>0</v>
      </c>
      <c r="AO667" s="67" cm="1">
        <f t="array" ref="AO667">SUMPRODUCT(('P2'!$M$8:$AV$8=AO$9)*('P2'!$B$11:$B$190=$B667)*('P2'!$M$11:$AV$190*1))</f>
        <v>0</v>
      </c>
      <c r="AP667" s="68" cm="1">
        <f t="array" ref="AP667">SUMPRODUCT(('P2'!$M$8:$AV$8=AP$9)*('P2'!$B$11:$B$190=$B667)*('P2'!$M$11:$AV$190*1))</f>
        <v>0</v>
      </c>
      <c r="AQ667" s="69" cm="1">
        <f t="array" ref="AQ667">SUMPRODUCT(('P2'!$M$8:$AV$8=AQ$9)*('P2'!$B$11:$B$190=$B667)*('P2'!$M$11:$AV$190*1))</f>
        <v>0</v>
      </c>
      <c r="AR667" s="67" cm="1">
        <f t="array" ref="AR667">SUMPRODUCT(('P2'!$M$8:$AV$8=AR$9)*('P2'!$B$11:$B$190=$B667)*('P2'!$M$11:$AV$190*1))</f>
        <v>0</v>
      </c>
      <c r="AS667" s="68" cm="1">
        <f t="array" ref="AS667">SUMPRODUCT(('P2'!$M$8:$AV$8=AS$9)*('P2'!$B$11:$B$190=$B667)*('P2'!$M$11:$AV$190*1))</f>
        <v>0</v>
      </c>
      <c r="AT667" s="69" cm="1">
        <f t="array" ref="AT667">SUMPRODUCT(('P2'!$M$8:$AV$8=AT$9)*('P2'!$B$11:$B$190=$B667)*('P2'!$M$11:$AV$190*1))</f>
        <v>0</v>
      </c>
      <c r="AU667" s="67" cm="1">
        <f t="array" ref="AU667">SUMPRODUCT(('P2'!$M$8:$AV$8=AU$9)*('P2'!$B$11:$B$190=$B667)*('P2'!$M$11:$AV$190*1))</f>
        <v>0</v>
      </c>
      <c r="AV667" s="68" cm="1">
        <f t="array" ref="AV667">SUMPRODUCT(('P2'!$M$8:$AV$8=AV$9)*('P2'!$B$11:$B$190=$B667)*('P2'!$M$11:$AV$190*1))</f>
        <v>0</v>
      </c>
      <c r="AW667" s="69" cm="1">
        <f t="array" ref="AW667">SUMPRODUCT(('P2'!$M$8:$AV$8=AW$9)*('P2'!$B$11:$B$190=$B667)*('P2'!$M$11:$AV$190*1))</f>
        <v>0</v>
      </c>
      <c r="AX667" s="67" cm="1">
        <f t="array" ref="AX667">SUMPRODUCT(('P2'!$M$8:$AV$8=AX$9)*('P2'!$B$11:$B$190=$B667)*('P2'!$M$11:$AV$190*1))</f>
        <v>0</v>
      </c>
      <c r="AY667" s="68" cm="1">
        <f t="array" ref="AY667">SUMPRODUCT(('P2'!$M$8:$AV$8=AY$9)*('P2'!$B$11:$B$190=$B667)*('P2'!$M$11:$AV$190*1))</f>
        <v>0</v>
      </c>
      <c r="AZ667" s="69" cm="1">
        <f t="array" ref="AZ667">SUMPRODUCT(('P2'!$M$8:$AV$8=AZ$9)*('P2'!$B$11:$B$190=$B667)*('P2'!$M$11:$AV$190*1))</f>
        <v>0</v>
      </c>
      <c r="BA667" s="26"/>
      <c r="BB667" s="381"/>
      <c r="BC667" s="382"/>
      <c r="BD667" s="26"/>
      <c r="BE667" s="381">
        <f t="shared" ref="BE667:BE676" si="558">SUM(Q667:AZ667)</f>
        <v>0</v>
      </c>
      <c r="BF667" s="383">
        <f t="shared" ref="BF667:BF676" si="559">IFERROR(BE667/O667,0)</f>
        <v>0</v>
      </c>
      <c r="BG667" s="26"/>
      <c r="BH667" s="381">
        <f t="shared" ref="BH667:BH676" si="560">BB667+BE667</f>
        <v>0</v>
      </c>
      <c r="BI667" s="383">
        <f t="shared" ref="BI667:BI676" si="561">IFERROR(BH667/O667,0)</f>
        <v>0</v>
      </c>
    </row>
    <row r="668" spans="2:61" ht="14.5" x14ac:dyDescent="0.35">
      <c r="B668" s="61" t="s">
        <v>314</v>
      </c>
      <c r="C668" s="62">
        <f>IFERROR(VLOOKUP($B668,'P2'!$B:$AQ,2,FALSE),0)</f>
        <v>0</v>
      </c>
      <c r="D668" s="376">
        <f>IFERROR(VLOOKUP($B668,'P2'!$B:$AQ,3,FALSE),0)</f>
        <v>0</v>
      </c>
      <c r="E668" s="377">
        <f>IFERROR(VLOOKUP($B668,'P2'!$B:$AQ,4,FALSE),0)</f>
        <v>0</v>
      </c>
      <c r="F668" s="376">
        <f>IFERROR(VLOOKUP($B668,'P2'!$B:$AQ,5,FALSE),0)</f>
        <v>0</v>
      </c>
      <c r="G668" s="377">
        <f>IFERROR(VLOOKUP($B668,'P2'!$B:$AQ,6,FALSE),0)</f>
        <v>0</v>
      </c>
      <c r="H668" s="378">
        <f>IFERROR(VLOOKUP($B668,'P2'!$B:$AQ,7,FALSE),0)</f>
        <v>0</v>
      </c>
      <c r="I668" s="394">
        <f>IFERROR(VLOOKUP($B668,'P2'!$B:$AQ,8,FALSE),0)</f>
        <v>0</v>
      </c>
      <c r="J668" s="395">
        <f>IFERROR(VLOOKUP($B668,'P2'!$B:$AQ,9,FALSE),0)</f>
        <v>0</v>
      </c>
      <c r="K668" s="392"/>
      <c r="L668" s="393"/>
      <c r="M668" s="68">
        <f t="shared" ref="M668:M676" si="562">D668*F668*H668*J668</f>
        <v>0</v>
      </c>
      <c r="N668" s="393"/>
      <c r="O668" s="66">
        <f t="shared" ref="O668:O676" si="563">SUM(K668:N668)</f>
        <v>0</v>
      </c>
      <c r="P668" s="26"/>
      <c r="Q668" s="67" cm="1">
        <f t="array" ref="Q668">SUMPRODUCT(('P2'!$M$8:$AV$8=Q$9)*('P2'!$B$11:$B$190=$B668)*('P2'!$M$11:$AV$190*1))</f>
        <v>0</v>
      </c>
      <c r="R668" s="68" cm="1">
        <f t="array" ref="R668">SUMPRODUCT(('P2'!$M$8:$AV$8=R$9)*('P2'!$B$11:$B$190=$B668)*('P2'!$M$11:$AV$190*1))</f>
        <v>0</v>
      </c>
      <c r="S668" s="69" cm="1">
        <f t="array" ref="S668">SUMPRODUCT(('P2'!$M$8:$AV$8=S$9)*('P2'!$B$11:$B$190=$B668)*('P2'!$M$11:$AV$190*1))</f>
        <v>0</v>
      </c>
      <c r="T668" s="67" cm="1">
        <f t="array" ref="T668">SUMPRODUCT(('P2'!$M$8:$AV$8=T$9)*('P2'!$B$11:$B$190=$B668)*('P2'!$M$11:$AV$190*1))</f>
        <v>0</v>
      </c>
      <c r="U668" s="68" cm="1">
        <f t="array" ref="U668">SUMPRODUCT(('P2'!$M$8:$AV$8=U$9)*('P2'!$B$11:$B$190=$B668)*('P2'!$M$11:$AV$190*1))</f>
        <v>0</v>
      </c>
      <c r="V668" s="69" cm="1">
        <f t="array" ref="V668">SUMPRODUCT(('P2'!$M$8:$AV$8=V$9)*('P2'!$B$11:$B$190=$B668)*('P2'!$M$11:$AV$190*1))</f>
        <v>0</v>
      </c>
      <c r="W668" s="67" cm="1">
        <f t="array" ref="W668">SUMPRODUCT(('P2'!$M$8:$AV$8=W$9)*('P2'!$B$11:$B$190=$B668)*('P2'!$M$11:$AV$190*1))</f>
        <v>0</v>
      </c>
      <c r="X668" s="68" cm="1">
        <f t="array" ref="X668">SUMPRODUCT(('P2'!$M$8:$AV$8=X$9)*('P2'!$B$11:$B$190=$B668)*('P2'!$M$11:$AV$190*1))</f>
        <v>0</v>
      </c>
      <c r="Y668" s="69" cm="1">
        <f t="array" ref="Y668">SUMPRODUCT(('P2'!$M$8:$AV$8=Y$9)*('P2'!$B$11:$B$190=$B668)*('P2'!$M$11:$AV$190*1))</f>
        <v>0</v>
      </c>
      <c r="Z668" s="67" cm="1">
        <f t="array" ref="Z668">SUMPRODUCT(('P2'!$M$8:$AV$8=Z$9)*('P2'!$B$11:$B$190=$B668)*('P2'!$M$11:$AV$190*1))</f>
        <v>0</v>
      </c>
      <c r="AA668" s="68" cm="1">
        <f t="array" ref="AA668">SUMPRODUCT(('P2'!$M$8:$AV$8=AA$9)*('P2'!$B$11:$B$190=$B668)*('P2'!$M$11:$AV$190*1))</f>
        <v>0</v>
      </c>
      <c r="AB668" s="69" cm="1">
        <f t="array" ref="AB668">SUMPRODUCT(('P2'!$M$8:$AV$8=AB$9)*('P2'!$B$11:$B$190=$B668)*('P2'!$M$11:$AV$190*1))</f>
        <v>0</v>
      </c>
      <c r="AC668" s="67" cm="1">
        <f t="array" ref="AC668">SUMPRODUCT(('P2'!$M$8:$AV$8=AC$9)*('P2'!$B$11:$B$190=$B668)*('P2'!$M$11:$AV$190*1))</f>
        <v>0</v>
      </c>
      <c r="AD668" s="68" cm="1">
        <f t="array" ref="AD668">SUMPRODUCT(('P2'!$M$8:$AV$8=AD$9)*('P2'!$B$11:$B$190=$B668)*('P2'!$M$11:$AV$190*1))</f>
        <v>0</v>
      </c>
      <c r="AE668" s="69" cm="1">
        <f t="array" ref="AE668">SUMPRODUCT(('P2'!$M$8:$AV$8=AE$9)*('P2'!$B$11:$B$190=$B668)*('P2'!$M$11:$AV$190*1))</f>
        <v>0</v>
      </c>
      <c r="AF668" s="67" cm="1">
        <f t="array" ref="AF668">SUMPRODUCT(('P2'!$M$8:$AV$8=AF$9)*('P2'!$B$11:$B$190=$B668)*('P2'!$M$11:$AV$190*1))</f>
        <v>0</v>
      </c>
      <c r="AG668" s="68" cm="1">
        <f t="array" ref="AG668">SUMPRODUCT(('P2'!$M$8:$AV$8=AG$9)*('P2'!$B$11:$B$190=$B668)*('P2'!$M$11:$AV$190*1))</f>
        <v>0</v>
      </c>
      <c r="AH668" s="69" cm="1">
        <f t="array" ref="AH668">SUMPRODUCT(('P2'!$M$8:$AV$8=AH$9)*('P2'!$B$11:$B$190=$B668)*('P2'!$M$11:$AV$190*1))</f>
        <v>0</v>
      </c>
      <c r="AI668" s="67" cm="1">
        <f t="array" ref="AI668">SUMPRODUCT(('P2'!$M$8:$AV$8=AI$9)*('P2'!$B$11:$B$190=$B668)*('P2'!$M$11:$AV$190*1))</f>
        <v>0</v>
      </c>
      <c r="AJ668" s="68" cm="1">
        <f t="array" ref="AJ668">SUMPRODUCT(('P2'!$M$8:$AV$8=AJ$9)*('P2'!$B$11:$B$190=$B668)*('P2'!$M$11:$AV$190*1))</f>
        <v>0</v>
      </c>
      <c r="AK668" s="69" cm="1">
        <f t="array" ref="AK668">SUMPRODUCT(('P2'!$M$8:$AV$8=AK$9)*('P2'!$B$11:$B$190=$B668)*('P2'!$M$11:$AV$190*1))</f>
        <v>0</v>
      </c>
      <c r="AL668" s="67" cm="1">
        <f t="array" ref="AL668">SUMPRODUCT(('P2'!$M$8:$AV$8=AL$9)*('P2'!$B$11:$B$190=$B668)*('P2'!$M$11:$AV$190*1))</f>
        <v>0</v>
      </c>
      <c r="AM668" s="68" cm="1">
        <f t="array" ref="AM668">SUMPRODUCT(('P2'!$M$8:$AV$8=AM$9)*('P2'!$B$11:$B$190=$B668)*('P2'!$M$11:$AV$190*1))</f>
        <v>0</v>
      </c>
      <c r="AN668" s="69" cm="1">
        <f t="array" ref="AN668">SUMPRODUCT(('P2'!$M$8:$AV$8=AN$9)*('P2'!$B$11:$B$190=$B668)*('P2'!$M$11:$AV$190*1))</f>
        <v>0</v>
      </c>
      <c r="AO668" s="67" cm="1">
        <f t="array" ref="AO668">SUMPRODUCT(('P2'!$M$8:$AV$8=AO$9)*('P2'!$B$11:$B$190=$B668)*('P2'!$M$11:$AV$190*1))</f>
        <v>0</v>
      </c>
      <c r="AP668" s="68" cm="1">
        <f t="array" ref="AP668">SUMPRODUCT(('P2'!$M$8:$AV$8=AP$9)*('P2'!$B$11:$B$190=$B668)*('P2'!$M$11:$AV$190*1))</f>
        <v>0</v>
      </c>
      <c r="AQ668" s="69" cm="1">
        <f t="array" ref="AQ668">SUMPRODUCT(('P2'!$M$8:$AV$8=AQ$9)*('P2'!$B$11:$B$190=$B668)*('P2'!$M$11:$AV$190*1))</f>
        <v>0</v>
      </c>
      <c r="AR668" s="67" cm="1">
        <f t="array" ref="AR668">SUMPRODUCT(('P2'!$M$8:$AV$8=AR$9)*('P2'!$B$11:$B$190=$B668)*('P2'!$M$11:$AV$190*1))</f>
        <v>0</v>
      </c>
      <c r="AS668" s="68" cm="1">
        <f t="array" ref="AS668">SUMPRODUCT(('P2'!$M$8:$AV$8=AS$9)*('P2'!$B$11:$B$190=$B668)*('P2'!$M$11:$AV$190*1))</f>
        <v>0</v>
      </c>
      <c r="AT668" s="69" cm="1">
        <f t="array" ref="AT668">SUMPRODUCT(('P2'!$M$8:$AV$8=AT$9)*('P2'!$B$11:$B$190=$B668)*('P2'!$M$11:$AV$190*1))</f>
        <v>0</v>
      </c>
      <c r="AU668" s="67" cm="1">
        <f t="array" ref="AU668">SUMPRODUCT(('P2'!$M$8:$AV$8=AU$9)*('P2'!$B$11:$B$190=$B668)*('P2'!$M$11:$AV$190*1))</f>
        <v>0</v>
      </c>
      <c r="AV668" s="68" cm="1">
        <f t="array" ref="AV668">SUMPRODUCT(('P2'!$M$8:$AV$8=AV$9)*('P2'!$B$11:$B$190=$B668)*('P2'!$M$11:$AV$190*1))</f>
        <v>0</v>
      </c>
      <c r="AW668" s="69" cm="1">
        <f t="array" ref="AW668">SUMPRODUCT(('P2'!$M$8:$AV$8=AW$9)*('P2'!$B$11:$B$190=$B668)*('P2'!$M$11:$AV$190*1))</f>
        <v>0</v>
      </c>
      <c r="AX668" s="67" cm="1">
        <f t="array" ref="AX668">SUMPRODUCT(('P2'!$M$8:$AV$8=AX$9)*('P2'!$B$11:$B$190=$B668)*('P2'!$M$11:$AV$190*1))</f>
        <v>0</v>
      </c>
      <c r="AY668" s="68" cm="1">
        <f t="array" ref="AY668">SUMPRODUCT(('P2'!$M$8:$AV$8=AY$9)*('P2'!$B$11:$B$190=$B668)*('P2'!$M$11:$AV$190*1))</f>
        <v>0</v>
      </c>
      <c r="AZ668" s="69" cm="1">
        <f t="array" ref="AZ668">SUMPRODUCT(('P2'!$M$8:$AV$8=AZ$9)*('P2'!$B$11:$B$190=$B668)*('P2'!$M$11:$AV$190*1))</f>
        <v>0</v>
      </c>
      <c r="BA668" s="26"/>
      <c r="BB668" s="381"/>
      <c r="BC668" s="382"/>
      <c r="BD668" s="26"/>
      <c r="BE668" s="381">
        <f t="shared" si="558"/>
        <v>0</v>
      </c>
      <c r="BF668" s="383">
        <f t="shared" si="559"/>
        <v>0</v>
      </c>
      <c r="BG668" s="26"/>
      <c r="BH668" s="381">
        <f t="shared" si="560"/>
        <v>0</v>
      </c>
      <c r="BI668" s="383">
        <f t="shared" si="561"/>
        <v>0</v>
      </c>
    </row>
    <row r="669" spans="2:61" ht="14.5" hidden="1" customHeight="1" outlineLevel="1" x14ac:dyDescent="0.35">
      <c r="B669" s="61" t="s">
        <v>315</v>
      </c>
      <c r="C669" s="62">
        <f>IFERROR(VLOOKUP($B669,'P2'!$B:$AQ,2,FALSE),0)</f>
        <v>0</v>
      </c>
      <c r="D669" s="376">
        <f>IFERROR(VLOOKUP($B669,'P2'!$B:$AQ,3,FALSE),0)</f>
        <v>0</v>
      </c>
      <c r="E669" s="377">
        <f>IFERROR(VLOOKUP($B669,'P2'!$B:$AQ,4,FALSE),0)</f>
        <v>0</v>
      </c>
      <c r="F669" s="376">
        <f>IFERROR(VLOOKUP($B669,'P2'!$B:$AQ,5,FALSE),0)</f>
        <v>0</v>
      </c>
      <c r="G669" s="377">
        <f>IFERROR(VLOOKUP($B669,'P2'!$B:$AQ,6,FALSE),0)</f>
        <v>0</v>
      </c>
      <c r="H669" s="378">
        <f>IFERROR(VLOOKUP($B669,'P2'!$B:$AQ,7,FALSE),0)</f>
        <v>0</v>
      </c>
      <c r="I669" s="394">
        <f>IFERROR(VLOOKUP($B669,'P2'!$B:$AQ,8,FALSE),0)</f>
        <v>0</v>
      </c>
      <c r="J669" s="395">
        <f>IFERROR(VLOOKUP($B669,'P2'!$B:$AQ,9,FALSE),0)</f>
        <v>0</v>
      </c>
      <c r="K669" s="392"/>
      <c r="L669" s="393"/>
      <c r="M669" s="68">
        <f t="shared" si="562"/>
        <v>0</v>
      </c>
      <c r="N669" s="393"/>
      <c r="O669" s="66">
        <f t="shared" si="563"/>
        <v>0</v>
      </c>
      <c r="P669" s="26"/>
      <c r="Q669" s="67" cm="1">
        <f t="array" ref="Q669">SUMPRODUCT(('P2'!$M$8:$AV$8=Q$9)*('P2'!$B$11:$B$190=$B669)*('P2'!$M$11:$AV$190*1))</f>
        <v>0</v>
      </c>
      <c r="R669" s="68" cm="1">
        <f t="array" ref="R669">SUMPRODUCT(('P2'!$M$8:$AV$8=R$9)*('P2'!$B$11:$B$190=$B669)*('P2'!$M$11:$AV$190*1))</f>
        <v>0</v>
      </c>
      <c r="S669" s="69" cm="1">
        <f t="array" ref="S669">SUMPRODUCT(('P2'!$M$8:$AV$8=S$9)*('P2'!$B$11:$B$190=$B669)*('P2'!$M$11:$AV$190*1))</f>
        <v>0</v>
      </c>
      <c r="T669" s="67" cm="1">
        <f t="array" ref="T669">SUMPRODUCT(('P2'!$M$8:$AV$8=T$9)*('P2'!$B$11:$B$190=$B669)*('P2'!$M$11:$AV$190*1))</f>
        <v>0</v>
      </c>
      <c r="U669" s="68" cm="1">
        <f t="array" ref="U669">SUMPRODUCT(('P2'!$M$8:$AV$8=U$9)*('P2'!$B$11:$B$190=$B669)*('P2'!$M$11:$AV$190*1))</f>
        <v>0</v>
      </c>
      <c r="V669" s="69" cm="1">
        <f t="array" ref="V669">SUMPRODUCT(('P2'!$M$8:$AV$8=V$9)*('P2'!$B$11:$B$190=$B669)*('P2'!$M$11:$AV$190*1))</f>
        <v>0</v>
      </c>
      <c r="W669" s="67" cm="1">
        <f t="array" ref="W669">SUMPRODUCT(('P2'!$M$8:$AV$8=W$9)*('P2'!$B$11:$B$190=$B669)*('P2'!$M$11:$AV$190*1))</f>
        <v>0</v>
      </c>
      <c r="X669" s="68" cm="1">
        <f t="array" ref="X669">SUMPRODUCT(('P2'!$M$8:$AV$8=X$9)*('P2'!$B$11:$B$190=$B669)*('P2'!$M$11:$AV$190*1))</f>
        <v>0</v>
      </c>
      <c r="Y669" s="69" cm="1">
        <f t="array" ref="Y669">SUMPRODUCT(('P2'!$M$8:$AV$8=Y$9)*('P2'!$B$11:$B$190=$B669)*('P2'!$M$11:$AV$190*1))</f>
        <v>0</v>
      </c>
      <c r="Z669" s="67" cm="1">
        <f t="array" ref="Z669">SUMPRODUCT(('P2'!$M$8:$AV$8=Z$9)*('P2'!$B$11:$B$190=$B669)*('P2'!$M$11:$AV$190*1))</f>
        <v>0</v>
      </c>
      <c r="AA669" s="68" cm="1">
        <f t="array" ref="AA669">SUMPRODUCT(('P2'!$M$8:$AV$8=AA$9)*('P2'!$B$11:$B$190=$B669)*('P2'!$M$11:$AV$190*1))</f>
        <v>0</v>
      </c>
      <c r="AB669" s="69" cm="1">
        <f t="array" ref="AB669">SUMPRODUCT(('P2'!$M$8:$AV$8=AB$9)*('P2'!$B$11:$B$190=$B669)*('P2'!$M$11:$AV$190*1))</f>
        <v>0</v>
      </c>
      <c r="AC669" s="67" cm="1">
        <f t="array" ref="AC669">SUMPRODUCT(('P2'!$M$8:$AV$8=AC$9)*('P2'!$B$11:$B$190=$B669)*('P2'!$M$11:$AV$190*1))</f>
        <v>0</v>
      </c>
      <c r="AD669" s="68" cm="1">
        <f t="array" ref="AD669">SUMPRODUCT(('P2'!$M$8:$AV$8=AD$9)*('P2'!$B$11:$B$190=$B669)*('P2'!$M$11:$AV$190*1))</f>
        <v>0</v>
      </c>
      <c r="AE669" s="69" cm="1">
        <f t="array" ref="AE669">SUMPRODUCT(('P2'!$M$8:$AV$8=AE$9)*('P2'!$B$11:$B$190=$B669)*('P2'!$M$11:$AV$190*1))</f>
        <v>0</v>
      </c>
      <c r="AF669" s="67" cm="1">
        <f t="array" ref="AF669">SUMPRODUCT(('P2'!$M$8:$AV$8=AF$9)*('P2'!$B$11:$B$190=$B669)*('P2'!$M$11:$AV$190*1))</f>
        <v>0</v>
      </c>
      <c r="AG669" s="68" cm="1">
        <f t="array" ref="AG669">SUMPRODUCT(('P2'!$M$8:$AV$8=AG$9)*('P2'!$B$11:$B$190=$B669)*('P2'!$M$11:$AV$190*1))</f>
        <v>0</v>
      </c>
      <c r="AH669" s="69" cm="1">
        <f t="array" ref="AH669">SUMPRODUCT(('P2'!$M$8:$AV$8=AH$9)*('P2'!$B$11:$B$190=$B669)*('P2'!$M$11:$AV$190*1))</f>
        <v>0</v>
      </c>
      <c r="AI669" s="67" cm="1">
        <f t="array" ref="AI669">SUMPRODUCT(('P2'!$M$8:$AV$8=AI$9)*('P2'!$B$11:$B$190=$B669)*('P2'!$M$11:$AV$190*1))</f>
        <v>0</v>
      </c>
      <c r="AJ669" s="68" cm="1">
        <f t="array" ref="AJ669">SUMPRODUCT(('P2'!$M$8:$AV$8=AJ$9)*('P2'!$B$11:$B$190=$B669)*('P2'!$M$11:$AV$190*1))</f>
        <v>0</v>
      </c>
      <c r="AK669" s="69" cm="1">
        <f t="array" ref="AK669">SUMPRODUCT(('P2'!$M$8:$AV$8=AK$9)*('P2'!$B$11:$B$190=$B669)*('P2'!$M$11:$AV$190*1))</f>
        <v>0</v>
      </c>
      <c r="AL669" s="67" cm="1">
        <f t="array" ref="AL669">SUMPRODUCT(('P2'!$M$8:$AV$8=AL$9)*('P2'!$B$11:$B$190=$B669)*('P2'!$M$11:$AV$190*1))</f>
        <v>0</v>
      </c>
      <c r="AM669" s="68" cm="1">
        <f t="array" ref="AM669">SUMPRODUCT(('P2'!$M$8:$AV$8=AM$9)*('P2'!$B$11:$B$190=$B669)*('P2'!$M$11:$AV$190*1))</f>
        <v>0</v>
      </c>
      <c r="AN669" s="69" cm="1">
        <f t="array" ref="AN669">SUMPRODUCT(('P2'!$M$8:$AV$8=AN$9)*('P2'!$B$11:$B$190=$B669)*('P2'!$M$11:$AV$190*1))</f>
        <v>0</v>
      </c>
      <c r="AO669" s="67" cm="1">
        <f t="array" ref="AO669">SUMPRODUCT(('P2'!$M$8:$AV$8=AO$9)*('P2'!$B$11:$B$190=$B669)*('P2'!$M$11:$AV$190*1))</f>
        <v>0</v>
      </c>
      <c r="AP669" s="68" cm="1">
        <f t="array" ref="AP669">SUMPRODUCT(('P2'!$M$8:$AV$8=AP$9)*('P2'!$B$11:$B$190=$B669)*('P2'!$M$11:$AV$190*1))</f>
        <v>0</v>
      </c>
      <c r="AQ669" s="69" cm="1">
        <f t="array" ref="AQ669">SUMPRODUCT(('P2'!$M$8:$AV$8=AQ$9)*('P2'!$B$11:$B$190=$B669)*('P2'!$M$11:$AV$190*1))</f>
        <v>0</v>
      </c>
      <c r="AR669" s="67" cm="1">
        <f t="array" ref="AR669">SUMPRODUCT(('P2'!$M$8:$AV$8=AR$9)*('P2'!$B$11:$B$190=$B669)*('P2'!$M$11:$AV$190*1))</f>
        <v>0</v>
      </c>
      <c r="AS669" s="68" cm="1">
        <f t="array" ref="AS669">SUMPRODUCT(('P2'!$M$8:$AV$8=AS$9)*('P2'!$B$11:$B$190=$B669)*('P2'!$M$11:$AV$190*1))</f>
        <v>0</v>
      </c>
      <c r="AT669" s="69" cm="1">
        <f t="array" ref="AT669">SUMPRODUCT(('P2'!$M$8:$AV$8=AT$9)*('P2'!$B$11:$B$190=$B669)*('P2'!$M$11:$AV$190*1))</f>
        <v>0</v>
      </c>
      <c r="AU669" s="67" cm="1">
        <f t="array" ref="AU669">SUMPRODUCT(('P2'!$M$8:$AV$8=AU$9)*('P2'!$B$11:$B$190=$B669)*('P2'!$M$11:$AV$190*1))</f>
        <v>0</v>
      </c>
      <c r="AV669" s="68" cm="1">
        <f t="array" ref="AV669">SUMPRODUCT(('P2'!$M$8:$AV$8=AV$9)*('P2'!$B$11:$B$190=$B669)*('P2'!$M$11:$AV$190*1))</f>
        <v>0</v>
      </c>
      <c r="AW669" s="69" cm="1">
        <f t="array" ref="AW669">SUMPRODUCT(('P2'!$M$8:$AV$8=AW$9)*('P2'!$B$11:$B$190=$B669)*('P2'!$M$11:$AV$190*1))</f>
        <v>0</v>
      </c>
      <c r="AX669" s="67" cm="1">
        <f t="array" ref="AX669">SUMPRODUCT(('P2'!$M$8:$AV$8=AX$9)*('P2'!$B$11:$B$190=$B669)*('P2'!$M$11:$AV$190*1))</f>
        <v>0</v>
      </c>
      <c r="AY669" s="68" cm="1">
        <f t="array" ref="AY669">SUMPRODUCT(('P2'!$M$8:$AV$8=AY$9)*('P2'!$B$11:$B$190=$B669)*('P2'!$M$11:$AV$190*1))</f>
        <v>0</v>
      </c>
      <c r="AZ669" s="69" cm="1">
        <f t="array" ref="AZ669">SUMPRODUCT(('P2'!$M$8:$AV$8=AZ$9)*('P2'!$B$11:$B$190=$B669)*('P2'!$M$11:$AV$190*1))</f>
        <v>0</v>
      </c>
      <c r="BA669" s="26"/>
      <c r="BB669" s="381"/>
      <c r="BC669" s="382"/>
      <c r="BD669" s="26"/>
      <c r="BE669" s="381">
        <f t="shared" si="558"/>
        <v>0</v>
      </c>
      <c r="BF669" s="383">
        <f t="shared" si="559"/>
        <v>0</v>
      </c>
      <c r="BG669" s="26"/>
      <c r="BH669" s="381">
        <f t="shared" si="560"/>
        <v>0</v>
      </c>
      <c r="BI669" s="383">
        <f t="shared" si="561"/>
        <v>0</v>
      </c>
    </row>
    <row r="670" spans="2:61" ht="14.5" hidden="1" customHeight="1" outlineLevel="1" x14ac:dyDescent="0.35">
      <c r="B670" s="61" t="s">
        <v>316</v>
      </c>
      <c r="C670" s="62">
        <f>IFERROR(VLOOKUP($B670,'P2'!$B:$AQ,2,FALSE),0)</f>
        <v>0</v>
      </c>
      <c r="D670" s="376">
        <f>IFERROR(VLOOKUP($B670,'P2'!$B:$AQ,3,FALSE),0)</f>
        <v>0</v>
      </c>
      <c r="E670" s="377">
        <f>IFERROR(VLOOKUP($B670,'P2'!$B:$AQ,4,FALSE),0)</f>
        <v>0</v>
      </c>
      <c r="F670" s="376">
        <f>IFERROR(VLOOKUP($B670,'P2'!$B:$AQ,5,FALSE),0)</f>
        <v>0</v>
      </c>
      <c r="G670" s="377">
        <f>IFERROR(VLOOKUP($B670,'P2'!$B:$AQ,6,FALSE),0)</f>
        <v>0</v>
      </c>
      <c r="H670" s="378">
        <f>IFERROR(VLOOKUP($B670,'P2'!$B:$AQ,7,FALSE),0)</f>
        <v>0</v>
      </c>
      <c r="I670" s="394">
        <f>IFERROR(VLOOKUP($B670,'P2'!$B:$AQ,8,FALSE),0)</f>
        <v>0</v>
      </c>
      <c r="J670" s="395">
        <f>IFERROR(VLOOKUP($B670,'P2'!$B:$AQ,9,FALSE),0)</f>
        <v>0</v>
      </c>
      <c r="K670" s="392"/>
      <c r="L670" s="393"/>
      <c r="M670" s="68">
        <f t="shared" si="562"/>
        <v>0</v>
      </c>
      <c r="N670" s="393"/>
      <c r="O670" s="66">
        <f t="shared" si="563"/>
        <v>0</v>
      </c>
      <c r="P670" s="26"/>
      <c r="Q670" s="67" cm="1">
        <f t="array" ref="Q670">SUMPRODUCT(('P2'!$M$8:$AV$8=Q$9)*('P2'!$B$11:$B$190=$B670)*('P2'!$M$11:$AV$190*1))</f>
        <v>0</v>
      </c>
      <c r="R670" s="68" cm="1">
        <f t="array" ref="R670">SUMPRODUCT(('P2'!$M$8:$AV$8=R$9)*('P2'!$B$11:$B$190=$B670)*('P2'!$M$11:$AV$190*1))</f>
        <v>0</v>
      </c>
      <c r="S670" s="69" cm="1">
        <f t="array" ref="S670">SUMPRODUCT(('P2'!$M$8:$AV$8=S$9)*('P2'!$B$11:$B$190=$B670)*('P2'!$M$11:$AV$190*1))</f>
        <v>0</v>
      </c>
      <c r="T670" s="67" cm="1">
        <f t="array" ref="T670">SUMPRODUCT(('P2'!$M$8:$AV$8=T$9)*('P2'!$B$11:$B$190=$B670)*('P2'!$M$11:$AV$190*1))</f>
        <v>0</v>
      </c>
      <c r="U670" s="68" cm="1">
        <f t="array" ref="U670">SUMPRODUCT(('P2'!$M$8:$AV$8=U$9)*('P2'!$B$11:$B$190=$B670)*('P2'!$M$11:$AV$190*1))</f>
        <v>0</v>
      </c>
      <c r="V670" s="69" cm="1">
        <f t="array" ref="V670">SUMPRODUCT(('P2'!$M$8:$AV$8=V$9)*('P2'!$B$11:$B$190=$B670)*('P2'!$M$11:$AV$190*1))</f>
        <v>0</v>
      </c>
      <c r="W670" s="67" cm="1">
        <f t="array" ref="W670">SUMPRODUCT(('P2'!$M$8:$AV$8=W$9)*('P2'!$B$11:$B$190=$B670)*('P2'!$M$11:$AV$190*1))</f>
        <v>0</v>
      </c>
      <c r="X670" s="68" cm="1">
        <f t="array" ref="X670">SUMPRODUCT(('P2'!$M$8:$AV$8=X$9)*('P2'!$B$11:$B$190=$B670)*('P2'!$M$11:$AV$190*1))</f>
        <v>0</v>
      </c>
      <c r="Y670" s="69" cm="1">
        <f t="array" ref="Y670">SUMPRODUCT(('P2'!$M$8:$AV$8=Y$9)*('P2'!$B$11:$B$190=$B670)*('P2'!$M$11:$AV$190*1))</f>
        <v>0</v>
      </c>
      <c r="Z670" s="67" cm="1">
        <f t="array" ref="Z670">SUMPRODUCT(('P2'!$M$8:$AV$8=Z$9)*('P2'!$B$11:$B$190=$B670)*('P2'!$M$11:$AV$190*1))</f>
        <v>0</v>
      </c>
      <c r="AA670" s="68" cm="1">
        <f t="array" ref="AA670">SUMPRODUCT(('P2'!$M$8:$AV$8=AA$9)*('P2'!$B$11:$B$190=$B670)*('P2'!$M$11:$AV$190*1))</f>
        <v>0</v>
      </c>
      <c r="AB670" s="69" cm="1">
        <f t="array" ref="AB670">SUMPRODUCT(('P2'!$M$8:$AV$8=AB$9)*('P2'!$B$11:$B$190=$B670)*('P2'!$M$11:$AV$190*1))</f>
        <v>0</v>
      </c>
      <c r="AC670" s="67" cm="1">
        <f t="array" ref="AC670">SUMPRODUCT(('P2'!$M$8:$AV$8=AC$9)*('P2'!$B$11:$B$190=$B670)*('P2'!$M$11:$AV$190*1))</f>
        <v>0</v>
      </c>
      <c r="AD670" s="68" cm="1">
        <f t="array" ref="AD670">SUMPRODUCT(('P2'!$M$8:$AV$8=AD$9)*('P2'!$B$11:$B$190=$B670)*('P2'!$M$11:$AV$190*1))</f>
        <v>0</v>
      </c>
      <c r="AE670" s="69" cm="1">
        <f t="array" ref="AE670">SUMPRODUCT(('P2'!$M$8:$AV$8=AE$9)*('P2'!$B$11:$B$190=$B670)*('P2'!$M$11:$AV$190*1))</f>
        <v>0</v>
      </c>
      <c r="AF670" s="67" cm="1">
        <f t="array" ref="AF670">SUMPRODUCT(('P2'!$M$8:$AV$8=AF$9)*('P2'!$B$11:$B$190=$B670)*('P2'!$M$11:$AV$190*1))</f>
        <v>0</v>
      </c>
      <c r="AG670" s="68" cm="1">
        <f t="array" ref="AG670">SUMPRODUCT(('P2'!$M$8:$AV$8=AG$9)*('P2'!$B$11:$B$190=$B670)*('P2'!$M$11:$AV$190*1))</f>
        <v>0</v>
      </c>
      <c r="AH670" s="69" cm="1">
        <f t="array" ref="AH670">SUMPRODUCT(('P2'!$M$8:$AV$8=AH$9)*('P2'!$B$11:$B$190=$B670)*('P2'!$M$11:$AV$190*1))</f>
        <v>0</v>
      </c>
      <c r="AI670" s="67" cm="1">
        <f t="array" ref="AI670">SUMPRODUCT(('P2'!$M$8:$AV$8=AI$9)*('P2'!$B$11:$B$190=$B670)*('P2'!$M$11:$AV$190*1))</f>
        <v>0</v>
      </c>
      <c r="AJ670" s="68" cm="1">
        <f t="array" ref="AJ670">SUMPRODUCT(('P2'!$M$8:$AV$8=AJ$9)*('P2'!$B$11:$B$190=$B670)*('P2'!$M$11:$AV$190*1))</f>
        <v>0</v>
      </c>
      <c r="AK670" s="69" cm="1">
        <f t="array" ref="AK670">SUMPRODUCT(('P2'!$M$8:$AV$8=AK$9)*('P2'!$B$11:$B$190=$B670)*('P2'!$M$11:$AV$190*1))</f>
        <v>0</v>
      </c>
      <c r="AL670" s="67" cm="1">
        <f t="array" ref="AL670">SUMPRODUCT(('P2'!$M$8:$AV$8=AL$9)*('P2'!$B$11:$B$190=$B670)*('P2'!$M$11:$AV$190*1))</f>
        <v>0</v>
      </c>
      <c r="AM670" s="68" cm="1">
        <f t="array" ref="AM670">SUMPRODUCT(('P2'!$M$8:$AV$8=AM$9)*('P2'!$B$11:$B$190=$B670)*('P2'!$M$11:$AV$190*1))</f>
        <v>0</v>
      </c>
      <c r="AN670" s="69" cm="1">
        <f t="array" ref="AN670">SUMPRODUCT(('P2'!$M$8:$AV$8=AN$9)*('P2'!$B$11:$B$190=$B670)*('P2'!$M$11:$AV$190*1))</f>
        <v>0</v>
      </c>
      <c r="AO670" s="67" cm="1">
        <f t="array" ref="AO670">SUMPRODUCT(('P2'!$M$8:$AV$8=AO$9)*('P2'!$B$11:$B$190=$B670)*('P2'!$M$11:$AV$190*1))</f>
        <v>0</v>
      </c>
      <c r="AP670" s="68" cm="1">
        <f t="array" ref="AP670">SUMPRODUCT(('P2'!$M$8:$AV$8=AP$9)*('P2'!$B$11:$B$190=$B670)*('P2'!$M$11:$AV$190*1))</f>
        <v>0</v>
      </c>
      <c r="AQ670" s="69" cm="1">
        <f t="array" ref="AQ670">SUMPRODUCT(('P2'!$M$8:$AV$8=AQ$9)*('P2'!$B$11:$B$190=$B670)*('P2'!$M$11:$AV$190*1))</f>
        <v>0</v>
      </c>
      <c r="AR670" s="67" cm="1">
        <f t="array" ref="AR670">SUMPRODUCT(('P2'!$M$8:$AV$8=AR$9)*('P2'!$B$11:$B$190=$B670)*('P2'!$M$11:$AV$190*1))</f>
        <v>0</v>
      </c>
      <c r="AS670" s="68" cm="1">
        <f t="array" ref="AS670">SUMPRODUCT(('P2'!$M$8:$AV$8=AS$9)*('P2'!$B$11:$B$190=$B670)*('P2'!$M$11:$AV$190*1))</f>
        <v>0</v>
      </c>
      <c r="AT670" s="69" cm="1">
        <f t="array" ref="AT670">SUMPRODUCT(('P2'!$M$8:$AV$8=AT$9)*('P2'!$B$11:$B$190=$B670)*('P2'!$M$11:$AV$190*1))</f>
        <v>0</v>
      </c>
      <c r="AU670" s="67" cm="1">
        <f t="array" ref="AU670">SUMPRODUCT(('P2'!$M$8:$AV$8=AU$9)*('P2'!$B$11:$B$190=$B670)*('P2'!$M$11:$AV$190*1))</f>
        <v>0</v>
      </c>
      <c r="AV670" s="68" cm="1">
        <f t="array" ref="AV670">SUMPRODUCT(('P2'!$M$8:$AV$8=AV$9)*('P2'!$B$11:$B$190=$B670)*('P2'!$M$11:$AV$190*1))</f>
        <v>0</v>
      </c>
      <c r="AW670" s="69" cm="1">
        <f t="array" ref="AW670">SUMPRODUCT(('P2'!$M$8:$AV$8=AW$9)*('P2'!$B$11:$B$190=$B670)*('P2'!$M$11:$AV$190*1))</f>
        <v>0</v>
      </c>
      <c r="AX670" s="67" cm="1">
        <f t="array" ref="AX670">SUMPRODUCT(('P2'!$M$8:$AV$8=AX$9)*('P2'!$B$11:$B$190=$B670)*('P2'!$M$11:$AV$190*1))</f>
        <v>0</v>
      </c>
      <c r="AY670" s="68" cm="1">
        <f t="array" ref="AY670">SUMPRODUCT(('P2'!$M$8:$AV$8=AY$9)*('P2'!$B$11:$B$190=$B670)*('P2'!$M$11:$AV$190*1))</f>
        <v>0</v>
      </c>
      <c r="AZ670" s="69" cm="1">
        <f t="array" ref="AZ670">SUMPRODUCT(('P2'!$M$8:$AV$8=AZ$9)*('P2'!$B$11:$B$190=$B670)*('P2'!$M$11:$AV$190*1))</f>
        <v>0</v>
      </c>
      <c r="BA670" s="26"/>
      <c r="BB670" s="381"/>
      <c r="BC670" s="382"/>
      <c r="BD670" s="26"/>
      <c r="BE670" s="381">
        <f t="shared" si="558"/>
        <v>0</v>
      </c>
      <c r="BF670" s="383">
        <f t="shared" si="559"/>
        <v>0</v>
      </c>
      <c r="BG670" s="26"/>
      <c r="BH670" s="381">
        <f t="shared" si="560"/>
        <v>0</v>
      </c>
      <c r="BI670" s="383">
        <f t="shared" si="561"/>
        <v>0</v>
      </c>
    </row>
    <row r="671" spans="2:61" ht="14.5" hidden="1" customHeight="1" outlineLevel="1" x14ac:dyDescent="0.35">
      <c r="B671" s="61" t="s">
        <v>703</v>
      </c>
      <c r="C671" s="62">
        <f>IFERROR(VLOOKUP($B671,'P2'!$B:$AQ,2,FALSE),0)</f>
        <v>0</v>
      </c>
      <c r="D671" s="376">
        <f>IFERROR(VLOOKUP($B671,'P2'!$B:$AQ,3,FALSE),0)</f>
        <v>0</v>
      </c>
      <c r="E671" s="377">
        <f>IFERROR(VLOOKUP($B671,'P2'!$B:$AQ,4,FALSE),0)</f>
        <v>0</v>
      </c>
      <c r="F671" s="376">
        <f>IFERROR(VLOOKUP($B671,'P2'!$B:$AQ,5,FALSE),0)</f>
        <v>0</v>
      </c>
      <c r="G671" s="377">
        <f>IFERROR(VLOOKUP($B671,'P2'!$B:$AQ,6,FALSE),0)</f>
        <v>0</v>
      </c>
      <c r="H671" s="378">
        <f>IFERROR(VLOOKUP($B671,'P2'!$B:$AQ,7,FALSE),0)</f>
        <v>0</v>
      </c>
      <c r="I671" s="394">
        <f>IFERROR(VLOOKUP($B671,'P2'!$B:$AQ,8,FALSE),0)</f>
        <v>0</v>
      </c>
      <c r="J671" s="395">
        <f>IFERROR(VLOOKUP($B671,'P2'!$B:$AQ,9,FALSE),0)</f>
        <v>0</v>
      </c>
      <c r="K671" s="392"/>
      <c r="L671" s="393"/>
      <c r="M671" s="68">
        <f t="shared" si="562"/>
        <v>0</v>
      </c>
      <c r="N671" s="393"/>
      <c r="O671" s="66">
        <f t="shared" si="563"/>
        <v>0</v>
      </c>
      <c r="P671" s="26"/>
      <c r="Q671" s="67" cm="1">
        <f t="array" ref="Q671">SUMPRODUCT(('P2'!$M$8:$AV$8=Q$9)*('P2'!$B$11:$B$190=$B671)*('P2'!$M$11:$AV$190*1))</f>
        <v>0</v>
      </c>
      <c r="R671" s="68" cm="1">
        <f t="array" ref="R671">SUMPRODUCT(('P2'!$M$8:$AV$8=R$9)*('P2'!$B$11:$B$190=$B671)*('P2'!$M$11:$AV$190*1))</f>
        <v>0</v>
      </c>
      <c r="S671" s="69" cm="1">
        <f t="array" ref="S671">SUMPRODUCT(('P2'!$M$8:$AV$8=S$9)*('P2'!$B$11:$B$190=$B671)*('P2'!$M$11:$AV$190*1))</f>
        <v>0</v>
      </c>
      <c r="T671" s="67" cm="1">
        <f t="array" ref="T671">SUMPRODUCT(('P2'!$M$8:$AV$8=T$9)*('P2'!$B$11:$B$190=$B671)*('P2'!$M$11:$AV$190*1))</f>
        <v>0</v>
      </c>
      <c r="U671" s="68" cm="1">
        <f t="array" ref="U671">SUMPRODUCT(('P2'!$M$8:$AV$8=U$9)*('P2'!$B$11:$B$190=$B671)*('P2'!$M$11:$AV$190*1))</f>
        <v>0</v>
      </c>
      <c r="V671" s="69" cm="1">
        <f t="array" ref="V671">SUMPRODUCT(('P2'!$M$8:$AV$8=V$9)*('P2'!$B$11:$B$190=$B671)*('P2'!$M$11:$AV$190*1))</f>
        <v>0</v>
      </c>
      <c r="W671" s="67" cm="1">
        <f t="array" ref="W671">SUMPRODUCT(('P2'!$M$8:$AV$8=W$9)*('P2'!$B$11:$B$190=$B671)*('P2'!$M$11:$AV$190*1))</f>
        <v>0</v>
      </c>
      <c r="X671" s="68" cm="1">
        <f t="array" ref="X671">SUMPRODUCT(('P2'!$M$8:$AV$8=X$9)*('P2'!$B$11:$B$190=$B671)*('P2'!$M$11:$AV$190*1))</f>
        <v>0</v>
      </c>
      <c r="Y671" s="69" cm="1">
        <f t="array" ref="Y671">SUMPRODUCT(('P2'!$M$8:$AV$8=Y$9)*('P2'!$B$11:$B$190=$B671)*('P2'!$M$11:$AV$190*1))</f>
        <v>0</v>
      </c>
      <c r="Z671" s="67" cm="1">
        <f t="array" ref="Z671">SUMPRODUCT(('P2'!$M$8:$AV$8=Z$9)*('P2'!$B$11:$B$190=$B671)*('P2'!$M$11:$AV$190*1))</f>
        <v>0</v>
      </c>
      <c r="AA671" s="68" cm="1">
        <f t="array" ref="AA671">SUMPRODUCT(('P2'!$M$8:$AV$8=AA$9)*('P2'!$B$11:$B$190=$B671)*('P2'!$M$11:$AV$190*1))</f>
        <v>0</v>
      </c>
      <c r="AB671" s="69" cm="1">
        <f t="array" ref="AB671">SUMPRODUCT(('P2'!$M$8:$AV$8=AB$9)*('P2'!$B$11:$B$190=$B671)*('P2'!$M$11:$AV$190*1))</f>
        <v>0</v>
      </c>
      <c r="AC671" s="67" cm="1">
        <f t="array" ref="AC671">SUMPRODUCT(('P2'!$M$8:$AV$8=AC$9)*('P2'!$B$11:$B$190=$B671)*('P2'!$M$11:$AV$190*1))</f>
        <v>0</v>
      </c>
      <c r="AD671" s="68" cm="1">
        <f t="array" ref="AD671">SUMPRODUCT(('P2'!$M$8:$AV$8=AD$9)*('P2'!$B$11:$B$190=$B671)*('P2'!$M$11:$AV$190*1))</f>
        <v>0</v>
      </c>
      <c r="AE671" s="69" cm="1">
        <f t="array" ref="AE671">SUMPRODUCT(('P2'!$M$8:$AV$8=AE$9)*('P2'!$B$11:$B$190=$B671)*('P2'!$M$11:$AV$190*1))</f>
        <v>0</v>
      </c>
      <c r="AF671" s="67" cm="1">
        <f t="array" ref="AF671">SUMPRODUCT(('P2'!$M$8:$AV$8=AF$9)*('P2'!$B$11:$B$190=$B671)*('P2'!$M$11:$AV$190*1))</f>
        <v>0</v>
      </c>
      <c r="AG671" s="68" cm="1">
        <f t="array" ref="AG671">SUMPRODUCT(('P2'!$M$8:$AV$8=AG$9)*('P2'!$B$11:$B$190=$B671)*('P2'!$M$11:$AV$190*1))</f>
        <v>0</v>
      </c>
      <c r="AH671" s="69" cm="1">
        <f t="array" ref="AH671">SUMPRODUCT(('P2'!$M$8:$AV$8=AH$9)*('P2'!$B$11:$B$190=$B671)*('P2'!$M$11:$AV$190*1))</f>
        <v>0</v>
      </c>
      <c r="AI671" s="67" cm="1">
        <f t="array" ref="AI671">SUMPRODUCT(('P2'!$M$8:$AV$8=AI$9)*('P2'!$B$11:$B$190=$B671)*('P2'!$M$11:$AV$190*1))</f>
        <v>0</v>
      </c>
      <c r="AJ671" s="68" cm="1">
        <f t="array" ref="AJ671">SUMPRODUCT(('P2'!$M$8:$AV$8=AJ$9)*('P2'!$B$11:$B$190=$B671)*('P2'!$M$11:$AV$190*1))</f>
        <v>0</v>
      </c>
      <c r="AK671" s="69" cm="1">
        <f t="array" ref="AK671">SUMPRODUCT(('P2'!$M$8:$AV$8=AK$9)*('P2'!$B$11:$B$190=$B671)*('P2'!$M$11:$AV$190*1))</f>
        <v>0</v>
      </c>
      <c r="AL671" s="67" cm="1">
        <f t="array" ref="AL671">SUMPRODUCT(('P2'!$M$8:$AV$8=AL$9)*('P2'!$B$11:$B$190=$B671)*('P2'!$M$11:$AV$190*1))</f>
        <v>0</v>
      </c>
      <c r="AM671" s="68" cm="1">
        <f t="array" ref="AM671">SUMPRODUCT(('P2'!$M$8:$AV$8=AM$9)*('P2'!$B$11:$B$190=$B671)*('P2'!$M$11:$AV$190*1))</f>
        <v>0</v>
      </c>
      <c r="AN671" s="69" cm="1">
        <f t="array" ref="AN671">SUMPRODUCT(('P2'!$M$8:$AV$8=AN$9)*('P2'!$B$11:$B$190=$B671)*('P2'!$M$11:$AV$190*1))</f>
        <v>0</v>
      </c>
      <c r="AO671" s="67" cm="1">
        <f t="array" ref="AO671">SUMPRODUCT(('P2'!$M$8:$AV$8=AO$9)*('P2'!$B$11:$B$190=$B671)*('P2'!$M$11:$AV$190*1))</f>
        <v>0</v>
      </c>
      <c r="AP671" s="68" cm="1">
        <f t="array" ref="AP671">SUMPRODUCT(('P2'!$M$8:$AV$8=AP$9)*('P2'!$B$11:$B$190=$B671)*('P2'!$M$11:$AV$190*1))</f>
        <v>0</v>
      </c>
      <c r="AQ671" s="69" cm="1">
        <f t="array" ref="AQ671">SUMPRODUCT(('P2'!$M$8:$AV$8=AQ$9)*('P2'!$B$11:$B$190=$B671)*('P2'!$M$11:$AV$190*1))</f>
        <v>0</v>
      </c>
      <c r="AR671" s="67" cm="1">
        <f t="array" ref="AR671">SUMPRODUCT(('P2'!$M$8:$AV$8=AR$9)*('P2'!$B$11:$B$190=$B671)*('P2'!$M$11:$AV$190*1))</f>
        <v>0</v>
      </c>
      <c r="AS671" s="68" cm="1">
        <f t="array" ref="AS671">SUMPRODUCT(('P2'!$M$8:$AV$8=AS$9)*('P2'!$B$11:$B$190=$B671)*('P2'!$M$11:$AV$190*1))</f>
        <v>0</v>
      </c>
      <c r="AT671" s="69" cm="1">
        <f t="array" ref="AT671">SUMPRODUCT(('P2'!$M$8:$AV$8=AT$9)*('P2'!$B$11:$B$190=$B671)*('P2'!$M$11:$AV$190*1))</f>
        <v>0</v>
      </c>
      <c r="AU671" s="67" cm="1">
        <f t="array" ref="AU671">SUMPRODUCT(('P2'!$M$8:$AV$8=AU$9)*('P2'!$B$11:$B$190=$B671)*('P2'!$M$11:$AV$190*1))</f>
        <v>0</v>
      </c>
      <c r="AV671" s="68" cm="1">
        <f t="array" ref="AV671">SUMPRODUCT(('P2'!$M$8:$AV$8=AV$9)*('P2'!$B$11:$B$190=$B671)*('P2'!$M$11:$AV$190*1))</f>
        <v>0</v>
      </c>
      <c r="AW671" s="69" cm="1">
        <f t="array" ref="AW671">SUMPRODUCT(('P2'!$M$8:$AV$8=AW$9)*('P2'!$B$11:$B$190=$B671)*('P2'!$M$11:$AV$190*1))</f>
        <v>0</v>
      </c>
      <c r="AX671" s="67" cm="1">
        <f t="array" ref="AX671">SUMPRODUCT(('P2'!$M$8:$AV$8=AX$9)*('P2'!$B$11:$B$190=$B671)*('P2'!$M$11:$AV$190*1))</f>
        <v>0</v>
      </c>
      <c r="AY671" s="68" cm="1">
        <f t="array" ref="AY671">SUMPRODUCT(('P2'!$M$8:$AV$8=AY$9)*('P2'!$B$11:$B$190=$B671)*('P2'!$M$11:$AV$190*1))</f>
        <v>0</v>
      </c>
      <c r="AZ671" s="69" cm="1">
        <f t="array" ref="AZ671">SUMPRODUCT(('P2'!$M$8:$AV$8=AZ$9)*('P2'!$B$11:$B$190=$B671)*('P2'!$M$11:$AV$190*1))</f>
        <v>0</v>
      </c>
      <c r="BA671" s="26"/>
      <c r="BB671" s="381"/>
      <c r="BC671" s="382"/>
      <c r="BD671" s="26"/>
      <c r="BE671" s="381">
        <f t="shared" si="558"/>
        <v>0</v>
      </c>
      <c r="BF671" s="383">
        <f t="shared" si="559"/>
        <v>0</v>
      </c>
      <c r="BG671" s="26"/>
      <c r="BH671" s="381">
        <f t="shared" si="560"/>
        <v>0</v>
      </c>
      <c r="BI671" s="383">
        <f t="shared" si="561"/>
        <v>0</v>
      </c>
    </row>
    <row r="672" spans="2:61" ht="14.5" hidden="1" customHeight="1" outlineLevel="1" x14ac:dyDescent="0.35">
      <c r="B672" s="61" t="s">
        <v>704</v>
      </c>
      <c r="C672" s="62">
        <f>IFERROR(VLOOKUP($B672,'P2'!$B:$AQ,2,FALSE),0)</f>
        <v>0</v>
      </c>
      <c r="D672" s="376">
        <f>IFERROR(VLOOKUP($B672,'P2'!$B:$AQ,3,FALSE),0)</f>
        <v>0</v>
      </c>
      <c r="E672" s="377">
        <f>IFERROR(VLOOKUP($B672,'P2'!$B:$AQ,4,FALSE),0)</f>
        <v>0</v>
      </c>
      <c r="F672" s="376">
        <f>IFERROR(VLOOKUP($B672,'P2'!$B:$AQ,5,FALSE),0)</f>
        <v>0</v>
      </c>
      <c r="G672" s="377">
        <f>IFERROR(VLOOKUP($B672,'P2'!$B:$AQ,6,FALSE),0)</f>
        <v>0</v>
      </c>
      <c r="H672" s="378">
        <f>IFERROR(VLOOKUP($B672,'P2'!$B:$AQ,7,FALSE),0)</f>
        <v>0</v>
      </c>
      <c r="I672" s="394">
        <f>IFERROR(VLOOKUP($B672,'P2'!$B:$AQ,8,FALSE),0)</f>
        <v>0</v>
      </c>
      <c r="J672" s="395">
        <f>IFERROR(VLOOKUP($B672,'P2'!$B:$AQ,9,FALSE),0)</f>
        <v>0</v>
      </c>
      <c r="K672" s="392"/>
      <c r="L672" s="393"/>
      <c r="M672" s="68">
        <f t="shared" si="562"/>
        <v>0</v>
      </c>
      <c r="N672" s="393"/>
      <c r="O672" s="66">
        <f t="shared" si="563"/>
        <v>0</v>
      </c>
      <c r="P672" s="26"/>
      <c r="Q672" s="67" cm="1">
        <f t="array" ref="Q672">SUMPRODUCT(('P2'!$M$8:$AV$8=Q$9)*('P2'!$B$11:$B$190=$B672)*('P2'!$M$11:$AV$190*1))</f>
        <v>0</v>
      </c>
      <c r="R672" s="68" cm="1">
        <f t="array" ref="R672">SUMPRODUCT(('P2'!$M$8:$AV$8=R$9)*('P2'!$B$11:$B$190=$B672)*('P2'!$M$11:$AV$190*1))</f>
        <v>0</v>
      </c>
      <c r="S672" s="69" cm="1">
        <f t="array" ref="S672">SUMPRODUCT(('P2'!$M$8:$AV$8=S$9)*('P2'!$B$11:$B$190=$B672)*('P2'!$M$11:$AV$190*1))</f>
        <v>0</v>
      </c>
      <c r="T672" s="67" cm="1">
        <f t="array" ref="T672">SUMPRODUCT(('P2'!$M$8:$AV$8=T$9)*('P2'!$B$11:$B$190=$B672)*('P2'!$M$11:$AV$190*1))</f>
        <v>0</v>
      </c>
      <c r="U672" s="68" cm="1">
        <f t="array" ref="U672">SUMPRODUCT(('P2'!$M$8:$AV$8=U$9)*('P2'!$B$11:$B$190=$B672)*('P2'!$M$11:$AV$190*1))</f>
        <v>0</v>
      </c>
      <c r="V672" s="69" cm="1">
        <f t="array" ref="V672">SUMPRODUCT(('P2'!$M$8:$AV$8=V$9)*('P2'!$B$11:$B$190=$B672)*('P2'!$M$11:$AV$190*1))</f>
        <v>0</v>
      </c>
      <c r="W672" s="67" cm="1">
        <f t="array" ref="W672">SUMPRODUCT(('P2'!$M$8:$AV$8=W$9)*('P2'!$B$11:$B$190=$B672)*('P2'!$M$11:$AV$190*1))</f>
        <v>0</v>
      </c>
      <c r="X672" s="68" cm="1">
        <f t="array" ref="X672">SUMPRODUCT(('P2'!$M$8:$AV$8=X$9)*('P2'!$B$11:$B$190=$B672)*('P2'!$M$11:$AV$190*1))</f>
        <v>0</v>
      </c>
      <c r="Y672" s="69" cm="1">
        <f t="array" ref="Y672">SUMPRODUCT(('P2'!$M$8:$AV$8=Y$9)*('P2'!$B$11:$B$190=$B672)*('P2'!$M$11:$AV$190*1))</f>
        <v>0</v>
      </c>
      <c r="Z672" s="67" cm="1">
        <f t="array" ref="Z672">SUMPRODUCT(('P2'!$M$8:$AV$8=Z$9)*('P2'!$B$11:$B$190=$B672)*('P2'!$M$11:$AV$190*1))</f>
        <v>0</v>
      </c>
      <c r="AA672" s="68" cm="1">
        <f t="array" ref="AA672">SUMPRODUCT(('P2'!$M$8:$AV$8=AA$9)*('P2'!$B$11:$B$190=$B672)*('P2'!$M$11:$AV$190*1))</f>
        <v>0</v>
      </c>
      <c r="AB672" s="69" cm="1">
        <f t="array" ref="AB672">SUMPRODUCT(('P2'!$M$8:$AV$8=AB$9)*('P2'!$B$11:$B$190=$B672)*('P2'!$M$11:$AV$190*1))</f>
        <v>0</v>
      </c>
      <c r="AC672" s="67" cm="1">
        <f t="array" ref="AC672">SUMPRODUCT(('P2'!$M$8:$AV$8=AC$9)*('P2'!$B$11:$B$190=$B672)*('P2'!$M$11:$AV$190*1))</f>
        <v>0</v>
      </c>
      <c r="AD672" s="68" cm="1">
        <f t="array" ref="AD672">SUMPRODUCT(('P2'!$M$8:$AV$8=AD$9)*('P2'!$B$11:$B$190=$B672)*('P2'!$M$11:$AV$190*1))</f>
        <v>0</v>
      </c>
      <c r="AE672" s="69" cm="1">
        <f t="array" ref="AE672">SUMPRODUCT(('P2'!$M$8:$AV$8=AE$9)*('P2'!$B$11:$B$190=$B672)*('P2'!$M$11:$AV$190*1))</f>
        <v>0</v>
      </c>
      <c r="AF672" s="67" cm="1">
        <f t="array" ref="AF672">SUMPRODUCT(('P2'!$M$8:$AV$8=AF$9)*('P2'!$B$11:$B$190=$B672)*('P2'!$M$11:$AV$190*1))</f>
        <v>0</v>
      </c>
      <c r="AG672" s="68" cm="1">
        <f t="array" ref="AG672">SUMPRODUCT(('P2'!$M$8:$AV$8=AG$9)*('P2'!$B$11:$B$190=$B672)*('P2'!$M$11:$AV$190*1))</f>
        <v>0</v>
      </c>
      <c r="AH672" s="69" cm="1">
        <f t="array" ref="AH672">SUMPRODUCT(('P2'!$M$8:$AV$8=AH$9)*('P2'!$B$11:$B$190=$B672)*('P2'!$M$11:$AV$190*1))</f>
        <v>0</v>
      </c>
      <c r="AI672" s="67" cm="1">
        <f t="array" ref="AI672">SUMPRODUCT(('P2'!$M$8:$AV$8=AI$9)*('P2'!$B$11:$B$190=$B672)*('P2'!$M$11:$AV$190*1))</f>
        <v>0</v>
      </c>
      <c r="AJ672" s="68" cm="1">
        <f t="array" ref="AJ672">SUMPRODUCT(('P2'!$M$8:$AV$8=AJ$9)*('P2'!$B$11:$B$190=$B672)*('P2'!$M$11:$AV$190*1))</f>
        <v>0</v>
      </c>
      <c r="AK672" s="69" cm="1">
        <f t="array" ref="AK672">SUMPRODUCT(('P2'!$M$8:$AV$8=AK$9)*('P2'!$B$11:$B$190=$B672)*('P2'!$M$11:$AV$190*1))</f>
        <v>0</v>
      </c>
      <c r="AL672" s="67" cm="1">
        <f t="array" ref="AL672">SUMPRODUCT(('P2'!$M$8:$AV$8=AL$9)*('P2'!$B$11:$B$190=$B672)*('P2'!$M$11:$AV$190*1))</f>
        <v>0</v>
      </c>
      <c r="AM672" s="68" cm="1">
        <f t="array" ref="AM672">SUMPRODUCT(('P2'!$M$8:$AV$8=AM$9)*('P2'!$B$11:$B$190=$B672)*('P2'!$M$11:$AV$190*1))</f>
        <v>0</v>
      </c>
      <c r="AN672" s="69" cm="1">
        <f t="array" ref="AN672">SUMPRODUCT(('P2'!$M$8:$AV$8=AN$9)*('P2'!$B$11:$B$190=$B672)*('P2'!$M$11:$AV$190*1))</f>
        <v>0</v>
      </c>
      <c r="AO672" s="67" cm="1">
        <f t="array" ref="AO672">SUMPRODUCT(('P2'!$M$8:$AV$8=AO$9)*('P2'!$B$11:$B$190=$B672)*('P2'!$M$11:$AV$190*1))</f>
        <v>0</v>
      </c>
      <c r="AP672" s="68" cm="1">
        <f t="array" ref="AP672">SUMPRODUCT(('P2'!$M$8:$AV$8=AP$9)*('P2'!$B$11:$B$190=$B672)*('P2'!$M$11:$AV$190*1))</f>
        <v>0</v>
      </c>
      <c r="AQ672" s="69" cm="1">
        <f t="array" ref="AQ672">SUMPRODUCT(('P2'!$M$8:$AV$8=AQ$9)*('P2'!$B$11:$B$190=$B672)*('P2'!$M$11:$AV$190*1))</f>
        <v>0</v>
      </c>
      <c r="AR672" s="67" cm="1">
        <f t="array" ref="AR672">SUMPRODUCT(('P2'!$M$8:$AV$8=AR$9)*('P2'!$B$11:$B$190=$B672)*('P2'!$M$11:$AV$190*1))</f>
        <v>0</v>
      </c>
      <c r="AS672" s="68" cm="1">
        <f t="array" ref="AS672">SUMPRODUCT(('P2'!$M$8:$AV$8=AS$9)*('P2'!$B$11:$B$190=$B672)*('P2'!$M$11:$AV$190*1))</f>
        <v>0</v>
      </c>
      <c r="AT672" s="69" cm="1">
        <f t="array" ref="AT672">SUMPRODUCT(('P2'!$M$8:$AV$8=AT$9)*('P2'!$B$11:$B$190=$B672)*('P2'!$M$11:$AV$190*1))</f>
        <v>0</v>
      </c>
      <c r="AU672" s="67" cm="1">
        <f t="array" ref="AU672">SUMPRODUCT(('P2'!$M$8:$AV$8=AU$9)*('P2'!$B$11:$B$190=$B672)*('P2'!$M$11:$AV$190*1))</f>
        <v>0</v>
      </c>
      <c r="AV672" s="68" cm="1">
        <f t="array" ref="AV672">SUMPRODUCT(('P2'!$M$8:$AV$8=AV$9)*('P2'!$B$11:$B$190=$B672)*('P2'!$M$11:$AV$190*1))</f>
        <v>0</v>
      </c>
      <c r="AW672" s="69" cm="1">
        <f t="array" ref="AW672">SUMPRODUCT(('P2'!$M$8:$AV$8=AW$9)*('P2'!$B$11:$B$190=$B672)*('P2'!$M$11:$AV$190*1))</f>
        <v>0</v>
      </c>
      <c r="AX672" s="67" cm="1">
        <f t="array" ref="AX672">SUMPRODUCT(('P2'!$M$8:$AV$8=AX$9)*('P2'!$B$11:$B$190=$B672)*('P2'!$M$11:$AV$190*1))</f>
        <v>0</v>
      </c>
      <c r="AY672" s="68" cm="1">
        <f t="array" ref="AY672">SUMPRODUCT(('P2'!$M$8:$AV$8=AY$9)*('P2'!$B$11:$B$190=$B672)*('P2'!$M$11:$AV$190*1))</f>
        <v>0</v>
      </c>
      <c r="AZ672" s="69" cm="1">
        <f t="array" ref="AZ672">SUMPRODUCT(('P2'!$M$8:$AV$8=AZ$9)*('P2'!$B$11:$B$190=$B672)*('P2'!$M$11:$AV$190*1))</f>
        <v>0</v>
      </c>
      <c r="BA672" s="26"/>
      <c r="BB672" s="381"/>
      <c r="BC672" s="382"/>
      <c r="BD672" s="26"/>
      <c r="BE672" s="381">
        <f t="shared" si="558"/>
        <v>0</v>
      </c>
      <c r="BF672" s="383">
        <f t="shared" si="559"/>
        <v>0</v>
      </c>
      <c r="BG672" s="26"/>
      <c r="BH672" s="381">
        <f t="shared" si="560"/>
        <v>0</v>
      </c>
      <c r="BI672" s="383">
        <f t="shared" si="561"/>
        <v>0</v>
      </c>
    </row>
    <row r="673" spans="2:61" ht="14.5" hidden="1" customHeight="1" outlineLevel="1" x14ac:dyDescent="0.35">
      <c r="B673" s="61" t="s">
        <v>705</v>
      </c>
      <c r="C673" s="62">
        <f>IFERROR(VLOOKUP($B673,'P2'!$B:$AQ,2,FALSE),0)</f>
        <v>0</v>
      </c>
      <c r="D673" s="376">
        <f>IFERROR(VLOOKUP($B673,'P2'!$B:$AQ,3,FALSE),0)</f>
        <v>0</v>
      </c>
      <c r="E673" s="377">
        <f>IFERROR(VLOOKUP($B673,'P2'!$B:$AQ,4,FALSE),0)</f>
        <v>0</v>
      </c>
      <c r="F673" s="376">
        <f>IFERROR(VLOOKUP($B673,'P2'!$B:$AQ,5,FALSE),0)</f>
        <v>0</v>
      </c>
      <c r="G673" s="377">
        <f>IFERROR(VLOOKUP($B673,'P2'!$B:$AQ,6,FALSE),0)</f>
        <v>0</v>
      </c>
      <c r="H673" s="378">
        <f>IFERROR(VLOOKUP($B673,'P2'!$B:$AQ,7,FALSE),0)</f>
        <v>0</v>
      </c>
      <c r="I673" s="394">
        <f>IFERROR(VLOOKUP($B673,'P2'!$B:$AQ,8,FALSE),0)</f>
        <v>0</v>
      </c>
      <c r="J673" s="395">
        <f>IFERROR(VLOOKUP($B673,'P2'!$B:$AQ,9,FALSE),0)</f>
        <v>0</v>
      </c>
      <c r="K673" s="392"/>
      <c r="L673" s="393"/>
      <c r="M673" s="68">
        <f t="shared" si="562"/>
        <v>0</v>
      </c>
      <c r="N673" s="393"/>
      <c r="O673" s="66">
        <f t="shared" si="563"/>
        <v>0</v>
      </c>
      <c r="P673" s="26"/>
      <c r="Q673" s="67" cm="1">
        <f t="array" ref="Q673">SUMPRODUCT(('P2'!$M$8:$AV$8=Q$9)*('P2'!$B$11:$B$190=$B673)*('P2'!$M$11:$AV$190*1))</f>
        <v>0</v>
      </c>
      <c r="R673" s="68" cm="1">
        <f t="array" ref="R673">SUMPRODUCT(('P2'!$M$8:$AV$8=R$9)*('P2'!$B$11:$B$190=$B673)*('P2'!$M$11:$AV$190*1))</f>
        <v>0</v>
      </c>
      <c r="S673" s="69" cm="1">
        <f t="array" ref="S673">SUMPRODUCT(('P2'!$M$8:$AV$8=S$9)*('P2'!$B$11:$B$190=$B673)*('P2'!$M$11:$AV$190*1))</f>
        <v>0</v>
      </c>
      <c r="T673" s="67" cm="1">
        <f t="array" ref="T673">SUMPRODUCT(('P2'!$M$8:$AV$8=T$9)*('P2'!$B$11:$B$190=$B673)*('P2'!$M$11:$AV$190*1))</f>
        <v>0</v>
      </c>
      <c r="U673" s="68" cm="1">
        <f t="array" ref="U673">SUMPRODUCT(('P2'!$M$8:$AV$8=U$9)*('P2'!$B$11:$B$190=$B673)*('P2'!$M$11:$AV$190*1))</f>
        <v>0</v>
      </c>
      <c r="V673" s="69" cm="1">
        <f t="array" ref="V673">SUMPRODUCT(('P2'!$M$8:$AV$8=V$9)*('P2'!$B$11:$B$190=$B673)*('P2'!$M$11:$AV$190*1))</f>
        <v>0</v>
      </c>
      <c r="W673" s="67" cm="1">
        <f t="array" ref="W673">SUMPRODUCT(('P2'!$M$8:$AV$8=W$9)*('P2'!$B$11:$B$190=$B673)*('P2'!$M$11:$AV$190*1))</f>
        <v>0</v>
      </c>
      <c r="X673" s="68" cm="1">
        <f t="array" ref="X673">SUMPRODUCT(('P2'!$M$8:$AV$8=X$9)*('P2'!$B$11:$B$190=$B673)*('P2'!$M$11:$AV$190*1))</f>
        <v>0</v>
      </c>
      <c r="Y673" s="69" cm="1">
        <f t="array" ref="Y673">SUMPRODUCT(('P2'!$M$8:$AV$8=Y$9)*('P2'!$B$11:$B$190=$B673)*('P2'!$M$11:$AV$190*1))</f>
        <v>0</v>
      </c>
      <c r="Z673" s="67" cm="1">
        <f t="array" ref="Z673">SUMPRODUCT(('P2'!$M$8:$AV$8=Z$9)*('P2'!$B$11:$B$190=$B673)*('P2'!$M$11:$AV$190*1))</f>
        <v>0</v>
      </c>
      <c r="AA673" s="68" cm="1">
        <f t="array" ref="AA673">SUMPRODUCT(('P2'!$M$8:$AV$8=AA$9)*('P2'!$B$11:$B$190=$B673)*('P2'!$M$11:$AV$190*1))</f>
        <v>0</v>
      </c>
      <c r="AB673" s="69" cm="1">
        <f t="array" ref="AB673">SUMPRODUCT(('P2'!$M$8:$AV$8=AB$9)*('P2'!$B$11:$B$190=$B673)*('P2'!$M$11:$AV$190*1))</f>
        <v>0</v>
      </c>
      <c r="AC673" s="67" cm="1">
        <f t="array" ref="AC673">SUMPRODUCT(('P2'!$M$8:$AV$8=AC$9)*('P2'!$B$11:$B$190=$B673)*('P2'!$M$11:$AV$190*1))</f>
        <v>0</v>
      </c>
      <c r="AD673" s="68" cm="1">
        <f t="array" ref="AD673">SUMPRODUCT(('P2'!$M$8:$AV$8=AD$9)*('P2'!$B$11:$B$190=$B673)*('P2'!$M$11:$AV$190*1))</f>
        <v>0</v>
      </c>
      <c r="AE673" s="69" cm="1">
        <f t="array" ref="AE673">SUMPRODUCT(('P2'!$M$8:$AV$8=AE$9)*('P2'!$B$11:$B$190=$B673)*('P2'!$M$11:$AV$190*1))</f>
        <v>0</v>
      </c>
      <c r="AF673" s="67" cm="1">
        <f t="array" ref="AF673">SUMPRODUCT(('P2'!$M$8:$AV$8=AF$9)*('P2'!$B$11:$B$190=$B673)*('P2'!$M$11:$AV$190*1))</f>
        <v>0</v>
      </c>
      <c r="AG673" s="68" cm="1">
        <f t="array" ref="AG673">SUMPRODUCT(('P2'!$M$8:$AV$8=AG$9)*('P2'!$B$11:$B$190=$B673)*('P2'!$M$11:$AV$190*1))</f>
        <v>0</v>
      </c>
      <c r="AH673" s="69" cm="1">
        <f t="array" ref="AH673">SUMPRODUCT(('P2'!$M$8:$AV$8=AH$9)*('P2'!$B$11:$B$190=$B673)*('P2'!$M$11:$AV$190*1))</f>
        <v>0</v>
      </c>
      <c r="AI673" s="67" cm="1">
        <f t="array" ref="AI673">SUMPRODUCT(('P2'!$M$8:$AV$8=AI$9)*('P2'!$B$11:$B$190=$B673)*('P2'!$M$11:$AV$190*1))</f>
        <v>0</v>
      </c>
      <c r="AJ673" s="68" cm="1">
        <f t="array" ref="AJ673">SUMPRODUCT(('P2'!$M$8:$AV$8=AJ$9)*('P2'!$B$11:$B$190=$B673)*('P2'!$M$11:$AV$190*1))</f>
        <v>0</v>
      </c>
      <c r="AK673" s="69" cm="1">
        <f t="array" ref="AK673">SUMPRODUCT(('P2'!$M$8:$AV$8=AK$9)*('P2'!$B$11:$B$190=$B673)*('P2'!$M$11:$AV$190*1))</f>
        <v>0</v>
      </c>
      <c r="AL673" s="67" cm="1">
        <f t="array" ref="AL673">SUMPRODUCT(('P2'!$M$8:$AV$8=AL$9)*('P2'!$B$11:$B$190=$B673)*('P2'!$M$11:$AV$190*1))</f>
        <v>0</v>
      </c>
      <c r="AM673" s="68" cm="1">
        <f t="array" ref="AM673">SUMPRODUCT(('P2'!$M$8:$AV$8=AM$9)*('P2'!$B$11:$B$190=$B673)*('P2'!$M$11:$AV$190*1))</f>
        <v>0</v>
      </c>
      <c r="AN673" s="69" cm="1">
        <f t="array" ref="AN673">SUMPRODUCT(('P2'!$M$8:$AV$8=AN$9)*('P2'!$B$11:$B$190=$B673)*('P2'!$M$11:$AV$190*1))</f>
        <v>0</v>
      </c>
      <c r="AO673" s="67" cm="1">
        <f t="array" ref="AO673">SUMPRODUCT(('P2'!$M$8:$AV$8=AO$9)*('P2'!$B$11:$B$190=$B673)*('P2'!$M$11:$AV$190*1))</f>
        <v>0</v>
      </c>
      <c r="AP673" s="68" cm="1">
        <f t="array" ref="AP673">SUMPRODUCT(('P2'!$M$8:$AV$8=AP$9)*('P2'!$B$11:$B$190=$B673)*('P2'!$M$11:$AV$190*1))</f>
        <v>0</v>
      </c>
      <c r="AQ673" s="69" cm="1">
        <f t="array" ref="AQ673">SUMPRODUCT(('P2'!$M$8:$AV$8=AQ$9)*('P2'!$B$11:$B$190=$B673)*('P2'!$M$11:$AV$190*1))</f>
        <v>0</v>
      </c>
      <c r="AR673" s="67" cm="1">
        <f t="array" ref="AR673">SUMPRODUCT(('P2'!$M$8:$AV$8=AR$9)*('P2'!$B$11:$B$190=$B673)*('P2'!$M$11:$AV$190*1))</f>
        <v>0</v>
      </c>
      <c r="AS673" s="68" cm="1">
        <f t="array" ref="AS673">SUMPRODUCT(('P2'!$M$8:$AV$8=AS$9)*('P2'!$B$11:$B$190=$B673)*('P2'!$M$11:$AV$190*1))</f>
        <v>0</v>
      </c>
      <c r="AT673" s="69" cm="1">
        <f t="array" ref="AT673">SUMPRODUCT(('P2'!$M$8:$AV$8=AT$9)*('P2'!$B$11:$B$190=$B673)*('P2'!$M$11:$AV$190*1))</f>
        <v>0</v>
      </c>
      <c r="AU673" s="67" cm="1">
        <f t="array" ref="AU673">SUMPRODUCT(('P2'!$M$8:$AV$8=AU$9)*('P2'!$B$11:$B$190=$B673)*('P2'!$M$11:$AV$190*1))</f>
        <v>0</v>
      </c>
      <c r="AV673" s="68" cm="1">
        <f t="array" ref="AV673">SUMPRODUCT(('P2'!$M$8:$AV$8=AV$9)*('P2'!$B$11:$B$190=$B673)*('P2'!$M$11:$AV$190*1))</f>
        <v>0</v>
      </c>
      <c r="AW673" s="69" cm="1">
        <f t="array" ref="AW673">SUMPRODUCT(('P2'!$M$8:$AV$8=AW$9)*('P2'!$B$11:$B$190=$B673)*('P2'!$M$11:$AV$190*1))</f>
        <v>0</v>
      </c>
      <c r="AX673" s="67" cm="1">
        <f t="array" ref="AX673">SUMPRODUCT(('P2'!$M$8:$AV$8=AX$9)*('P2'!$B$11:$B$190=$B673)*('P2'!$M$11:$AV$190*1))</f>
        <v>0</v>
      </c>
      <c r="AY673" s="68" cm="1">
        <f t="array" ref="AY673">SUMPRODUCT(('P2'!$M$8:$AV$8=AY$9)*('P2'!$B$11:$B$190=$B673)*('P2'!$M$11:$AV$190*1))</f>
        <v>0</v>
      </c>
      <c r="AZ673" s="69" cm="1">
        <f t="array" ref="AZ673">SUMPRODUCT(('P2'!$M$8:$AV$8=AZ$9)*('P2'!$B$11:$B$190=$B673)*('P2'!$M$11:$AV$190*1))</f>
        <v>0</v>
      </c>
      <c r="BA673" s="26"/>
      <c r="BB673" s="381"/>
      <c r="BC673" s="382"/>
      <c r="BD673" s="26"/>
      <c r="BE673" s="381">
        <f t="shared" si="558"/>
        <v>0</v>
      </c>
      <c r="BF673" s="383">
        <f t="shared" si="559"/>
        <v>0</v>
      </c>
      <c r="BG673" s="26"/>
      <c r="BH673" s="381">
        <f t="shared" si="560"/>
        <v>0</v>
      </c>
      <c r="BI673" s="383">
        <f t="shared" si="561"/>
        <v>0</v>
      </c>
    </row>
    <row r="674" spans="2:61" ht="14.5" hidden="1" customHeight="1" outlineLevel="1" x14ac:dyDescent="0.35">
      <c r="B674" s="61" t="s">
        <v>706</v>
      </c>
      <c r="C674" s="62">
        <f>IFERROR(VLOOKUP($B674,'P2'!$B:$AQ,2,FALSE),0)</f>
        <v>0</v>
      </c>
      <c r="D674" s="376">
        <f>IFERROR(VLOOKUP($B674,'P2'!$B:$AQ,3,FALSE),0)</f>
        <v>0</v>
      </c>
      <c r="E674" s="377">
        <f>IFERROR(VLOOKUP($B674,'P2'!$B:$AQ,4,FALSE),0)</f>
        <v>0</v>
      </c>
      <c r="F674" s="376">
        <f>IFERROR(VLOOKUP($B674,'P2'!$B:$AQ,5,FALSE),0)</f>
        <v>0</v>
      </c>
      <c r="G674" s="377">
        <f>IFERROR(VLOOKUP($B674,'P2'!$B:$AQ,6,FALSE),0)</f>
        <v>0</v>
      </c>
      <c r="H674" s="378">
        <f>IFERROR(VLOOKUP($B674,'P2'!$B:$AQ,7,FALSE),0)</f>
        <v>0</v>
      </c>
      <c r="I674" s="394">
        <f>IFERROR(VLOOKUP($B674,'P2'!$B:$AQ,8,FALSE),0)</f>
        <v>0</v>
      </c>
      <c r="J674" s="395">
        <f>IFERROR(VLOOKUP($B674,'P2'!$B:$AQ,9,FALSE),0)</f>
        <v>0</v>
      </c>
      <c r="K674" s="392"/>
      <c r="L674" s="393"/>
      <c r="M674" s="68">
        <f t="shared" si="562"/>
        <v>0</v>
      </c>
      <c r="N674" s="393"/>
      <c r="O674" s="66">
        <f t="shared" si="563"/>
        <v>0</v>
      </c>
      <c r="P674" s="26"/>
      <c r="Q674" s="67" cm="1">
        <f t="array" ref="Q674">SUMPRODUCT(('P2'!$M$8:$AV$8=Q$9)*('P2'!$B$11:$B$190=$B674)*('P2'!$M$11:$AV$190*1))</f>
        <v>0</v>
      </c>
      <c r="R674" s="68" cm="1">
        <f t="array" ref="R674">SUMPRODUCT(('P2'!$M$8:$AV$8=R$9)*('P2'!$B$11:$B$190=$B674)*('P2'!$M$11:$AV$190*1))</f>
        <v>0</v>
      </c>
      <c r="S674" s="69" cm="1">
        <f t="array" ref="S674">SUMPRODUCT(('P2'!$M$8:$AV$8=S$9)*('P2'!$B$11:$B$190=$B674)*('P2'!$M$11:$AV$190*1))</f>
        <v>0</v>
      </c>
      <c r="T674" s="67" cm="1">
        <f t="array" ref="T674">SUMPRODUCT(('P2'!$M$8:$AV$8=T$9)*('P2'!$B$11:$B$190=$B674)*('P2'!$M$11:$AV$190*1))</f>
        <v>0</v>
      </c>
      <c r="U674" s="68" cm="1">
        <f t="array" ref="U674">SUMPRODUCT(('P2'!$M$8:$AV$8=U$9)*('P2'!$B$11:$B$190=$B674)*('P2'!$M$11:$AV$190*1))</f>
        <v>0</v>
      </c>
      <c r="V674" s="69" cm="1">
        <f t="array" ref="V674">SUMPRODUCT(('P2'!$M$8:$AV$8=V$9)*('P2'!$B$11:$B$190=$B674)*('P2'!$M$11:$AV$190*1))</f>
        <v>0</v>
      </c>
      <c r="W674" s="67" cm="1">
        <f t="array" ref="W674">SUMPRODUCT(('P2'!$M$8:$AV$8=W$9)*('P2'!$B$11:$B$190=$B674)*('P2'!$M$11:$AV$190*1))</f>
        <v>0</v>
      </c>
      <c r="X674" s="68" cm="1">
        <f t="array" ref="X674">SUMPRODUCT(('P2'!$M$8:$AV$8=X$9)*('P2'!$B$11:$B$190=$B674)*('P2'!$M$11:$AV$190*1))</f>
        <v>0</v>
      </c>
      <c r="Y674" s="69" cm="1">
        <f t="array" ref="Y674">SUMPRODUCT(('P2'!$M$8:$AV$8=Y$9)*('P2'!$B$11:$B$190=$B674)*('P2'!$M$11:$AV$190*1))</f>
        <v>0</v>
      </c>
      <c r="Z674" s="67" cm="1">
        <f t="array" ref="Z674">SUMPRODUCT(('P2'!$M$8:$AV$8=Z$9)*('P2'!$B$11:$B$190=$B674)*('P2'!$M$11:$AV$190*1))</f>
        <v>0</v>
      </c>
      <c r="AA674" s="68" cm="1">
        <f t="array" ref="AA674">SUMPRODUCT(('P2'!$M$8:$AV$8=AA$9)*('P2'!$B$11:$B$190=$B674)*('P2'!$M$11:$AV$190*1))</f>
        <v>0</v>
      </c>
      <c r="AB674" s="69" cm="1">
        <f t="array" ref="AB674">SUMPRODUCT(('P2'!$M$8:$AV$8=AB$9)*('P2'!$B$11:$B$190=$B674)*('P2'!$M$11:$AV$190*1))</f>
        <v>0</v>
      </c>
      <c r="AC674" s="67" cm="1">
        <f t="array" ref="AC674">SUMPRODUCT(('P2'!$M$8:$AV$8=AC$9)*('P2'!$B$11:$B$190=$B674)*('P2'!$M$11:$AV$190*1))</f>
        <v>0</v>
      </c>
      <c r="AD674" s="68" cm="1">
        <f t="array" ref="AD674">SUMPRODUCT(('P2'!$M$8:$AV$8=AD$9)*('P2'!$B$11:$B$190=$B674)*('P2'!$M$11:$AV$190*1))</f>
        <v>0</v>
      </c>
      <c r="AE674" s="69" cm="1">
        <f t="array" ref="AE674">SUMPRODUCT(('P2'!$M$8:$AV$8=AE$9)*('P2'!$B$11:$B$190=$B674)*('P2'!$M$11:$AV$190*1))</f>
        <v>0</v>
      </c>
      <c r="AF674" s="67" cm="1">
        <f t="array" ref="AF674">SUMPRODUCT(('P2'!$M$8:$AV$8=AF$9)*('P2'!$B$11:$B$190=$B674)*('P2'!$M$11:$AV$190*1))</f>
        <v>0</v>
      </c>
      <c r="AG674" s="68" cm="1">
        <f t="array" ref="AG674">SUMPRODUCT(('P2'!$M$8:$AV$8=AG$9)*('P2'!$B$11:$B$190=$B674)*('P2'!$M$11:$AV$190*1))</f>
        <v>0</v>
      </c>
      <c r="AH674" s="69" cm="1">
        <f t="array" ref="AH674">SUMPRODUCT(('P2'!$M$8:$AV$8=AH$9)*('P2'!$B$11:$B$190=$B674)*('P2'!$M$11:$AV$190*1))</f>
        <v>0</v>
      </c>
      <c r="AI674" s="67" cm="1">
        <f t="array" ref="AI674">SUMPRODUCT(('P2'!$M$8:$AV$8=AI$9)*('P2'!$B$11:$B$190=$B674)*('P2'!$M$11:$AV$190*1))</f>
        <v>0</v>
      </c>
      <c r="AJ674" s="68" cm="1">
        <f t="array" ref="AJ674">SUMPRODUCT(('P2'!$M$8:$AV$8=AJ$9)*('P2'!$B$11:$B$190=$B674)*('P2'!$M$11:$AV$190*1))</f>
        <v>0</v>
      </c>
      <c r="AK674" s="69" cm="1">
        <f t="array" ref="AK674">SUMPRODUCT(('P2'!$M$8:$AV$8=AK$9)*('P2'!$B$11:$B$190=$B674)*('P2'!$M$11:$AV$190*1))</f>
        <v>0</v>
      </c>
      <c r="AL674" s="67" cm="1">
        <f t="array" ref="AL674">SUMPRODUCT(('P2'!$M$8:$AV$8=AL$9)*('P2'!$B$11:$B$190=$B674)*('P2'!$M$11:$AV$190*1))</f>
        <v>0</v>
      </c>
      <c r="AM674" s="68" cm="1">
        <f t="array" ref="AM674">SUMPRODUCT(('P2'!$M$8:$AV$8=AM$9)*('P2'!$B$11:$B$190=$B674)*('P2'!$M$11:$AV$190*1))</f>
        <v>0</v>
      </c>
      <c r="AN674" s="69" cm="1">
        <f t="array" ref="AN674">SUMPRODUCT(('P2'!$M$8:$AV$8=AN$9)*('P2'!$B$11:$B$190=$B674)*('P2'!$M$11:$AV$190*1))</f>
        <v>0</v>
      </c>
      <c r="AO674" s="67" cm="1">
        <f t="array" ref="AO674">SUMPRODUCT(('P2'!$M$8:$AV$8=AO$9)*('P2'!$B$11:$B$190=$B674)*('P2'!$M$11:$AV$190*1))</f>
        <v>0</v>
      </c>
      <c r="AP674" s="68" cm="1">
        <f t="array" ref="AP674">SUMPRODUCT(('P2'!$M$8:$AV$8=AP$9)*('P2'!$B$11:$B$190=$B674)*('P2'!$M$11:$AV$190*1))</f>
        <v>0</v>
      </c>
      <c r="AQ674" s="69" cm="1">
        <f t="array" ref="AQ674">SUMPRODUCT(('P2'!$M$8:$AV$8=AQ$9)*('P2'!$B$11:$B$190=$B674)*('P2'!$M$11:$AV$190*1))</f>
        <v>0</v>
      </c>
      <c r="AR674" s="67" cm="1">
        <f t="array" ref="AR674">SUMPRODUCT(('P2'!$M$8:$AV$8=AR$9)*('P2'!$B$11:$B$190=$B674)*('P2'!$M$11:$AV$190*1))</f>
        <v>0</v>
      </c>
      <c r="AS674" s="68" cm="1">
        <f t="array" ref="AS674">SUMPRODUCT(('P2'!$M$8:$AV$8=AS$9)*('P2'!$B$11:$B$190=$B674)*('P2'!$M$11:$AV$190*1))</f>
        <v>0</v>
      </c>
      <c r="AT674" s="69" cm="1">
        <f t="array" ref="AT674">SUMPRODUCT(('P2'!$M$8:$AV$8=AT$9)*('P2'!$B$11:$B$190=$B674)*('P2'!$M$11:$AV$190*1))</f>
        <v>0</v>
      </c>
      <c r="AU674" s="67" cm="1">
        <f t="array" ref="AU674">SUMPRODUCT(('P2'!$M$8:$AV$8=AU$9)*('P2'!$B$11:$B$190=$B674)*('P2'!$M$11:$AV$190*1))</f>
        <v>0</v>
      </c>
      <c r="AV674" s="68" cm="1">
        <f t="array" ref="AV674">SUMPRODUCT(('P2'!$M$8:$AV$8=AV$9)*('P2'!$B$11:$B$190=$B674)*('P2'!$M$11:$AV$190*1))</f>
        <v>0</v>
      </c>
      <c r="AW674" s="69" cm="1">
        <f t="array" ref="AW674">SUMPRODUCT(('P2'!$M$8:$AV$8=AW$9)*('P2'!$B$11:$B$190=$B674)*('P2'!$M$11:$AV$190*1))</f>
        <v>0</v>
      </c>
      <c r="AX674" s="67" cm="1">
        <f t="array" ref="AX674">SUMPRODUCT(('P2'!$M$8:$AV$8=AX$9)*('P2'!$B$11:$B$190=$B674)*('P2'!$M$11:$AV$190*1))</f>
        <v>0</v>
      </c>
      <c r="AY674" s="68" cm="1">
        <f t="array" ref="AY674">SUMPRODUCT(('P2'!$M$8:$AV$8=AY$9)*('P2'!$B$11:$B$190=$B674)*('P2'!$M$11:$AV$190*1))</f>
        <v>0</v>
      </c>
      <c r="AZ674" s="69" cm="1">
        <f t="array" ref="AZ674">SUMPRODUCT(('P2'!$M$8:$AV$8=AZ$9)*('P2'!$B$11:$B$190=$B674)*('P2'!$M$11:$AV$190*1))</f>
        <v>0</v>
      </c>
      <c r="BA674" s="26"/>
      <c r="BB674" s="381"/>
      <c r="BC674" s="382"/>
      <c r="BD674" s="26"/>
      <c r="BE674" s="381">
        <f t="shared" si="558"/>
        <v>0</v>
      </c>
      <c r="BF674" s="383">
        <f t="shared" si="559"/>
        <v>0</v>
      </c>
      <c r="BG674" s="26"/>
      <c r="BH674" s="381">
        <f t="shared" si="560"/>
        <v>0</v>
      </c>
      <c r="BI674" s="383">
        <f t="shared" si="561"/>
        <v>0</v>
      </c>
    </row>
    <row r="675" spans="2:61" ht="12" hidden="1" customHeight="1" outlineLevel="1" x14ac:dyDescent="0.35">
      <c r="B675" s="61" t="s">
        <v>707</v>
      </c>
      <c r="C675" s="62">
        <f>IFERROR(VLOOKUP($B675,'P2'!$B:$AQ,2,FALSE),0)</f>
        <v>0</v>
      </c>
      <c r="D675" s="376">
        <f>IFERROR(VLOOKUP($B675,'P2'!$B:$AQ,3,FALSE),0)</f>
        <v>0</v>
      </c>
      <c r="E675" s="377">
        <f>IFERROR(VLOOKUP($B675,'P2'!$B:$AQ,4,FALSE),0)</f>
        <v>0</v>
      </c>
      <c r="F675" s="376">
        <f>IFERROR(VLOOKUP($B675,'P2'!$B:$AQ,5,FALSE),0)</f>
        <v>0</v>
      </c>
      <c r="G675" s="377">
        <f>IFERROR(VLOOKUP($B675,'P2'!$B:$AQ,6,FALSE),0)</f>
        <v>0</v>
      </c>
      <c r="H675" s="378">
        <f>IFERROR(VLOOKUP($B675,'P2'!$B:$AQ,7,FALSE),0)</f>
        <v>0</v>
      </c>
      <c r="I675" s="394">
        <f>IFERROR(VLOOKUP($B675,'P2'!$B:$AQ,8,FALSE),0)</f>
        <v>0</v>
      </c>
      <c r="J675" s="395">
        <f>IFERROR(VLOOKUP($B675,'P2'!$B:$AQ,9,FALSE),0)</f>
        <v>0</v>
      </c>
      <c r="K675" s="392"/>
      <c r="L675" s="393"/>
      <c r="M675" s="68">
        <f t="shared" si="562"/>
        <v>0</v>
      </c>
      <c r="N675" s="393"/>
      <c r="O675" s="66">
        <f t="shared" si="563"/>
        <v>0</v>
      </c>
      <c r="P675" s="26"/>
      <c r="Q675" s="67" cm="1">
        <f t="array" ref="Q675">SUMPRODUCT(('P2'!$M$8:$AV$8=Q$9)*('P2'!$B$11:$B$190=$B675)*('P2'!$M$11:$AV$190*1))</f>
        <v>0</v>
      </c>
      <c r="R675" s="68" cm="1">
        <f t="array" ref="R675">SUMPRODUCT(('P2'!$M$8:$AV$8=R$9)*('P2'!$B$11:$B$190=$B675)*('P2'!$M$11:$AV$190*1))</f>
        <v>0</v>
      </c>
      <c r="S675" s="69" cm="1">
        <f t="array" ref="S675">SUMPRODUCT(('P2'!$M$8:$AV$8=S$9)*('P2'!$B$11:$B$190=$B675)*('P2'!$M$11:$AV$190*1))</f>
        <v>0</v>
      </c>
      <c r="T675" s="67" cm="1">
        <f t="array" ref="T675">SUMPRODUCT(('P2'!$M$8:$AV$8=T$9)*('P2'!$B$11:$B$190=$B675)*('P2'!$M$11:$AV$190*1))</f>
        <v>0</v>
      </c>
      <c r="U675" s="68" cm="1">
        <f t="array" ref="U675">SUMPRODUCT(('P2'!$M$8:$AV$8=U$9)*('P2'!$B$11:$B$190=$B675)*('P2'!$M$11:$AV$190*1))</f>
        <v>0</v>
      </c>
      <c r="V675" s="69" cm="1">
        <f t="array" ref="V675">SUMPRODUCT(('P2'!$M$8:$AV$8=V$9)*('P2'!$B$11:$B$190=$B675)*('P2'!$M$11:$AV$190*1))</f>
        <v>0</v>
      </c>
      <c r="W675" s="67" cm="1">
        <f t="array" ref="W675">SUMPRODUCT(('P2'!$M$8:$AV$8=W$9)*('P2'!$B$11:$B$190=$B675)*('P2'!$M$11:$AV$190*1))</f>
        <v>0</v>
      </c>
      <c r="X675" s="68" cm="1">
        <f t="array" ref="X675">SUMPRODUCT(('P2'!$M$8:$AV$8=X$9)*('P2'!$B$11:$B$190=$B675)*('P2'!$M$11:$AV$190*1))</f>
        <v>0</v>
      </c>
      <c r="Y675" s="69" cm="1">
        <f t="array" ref="Y675">SUMPRODUCT(('P2'!$M$8:$AV$8=Y$9)*('P2'!$B$11:$B$190=$B675)*('P2'!$M$11:$AV$190*1))</f>
        <v>0</v>
      </c>
      <c r="Z675" s="67" cm="1">
        <f t="array" ref="Z675">SUMPRODUCT(('P2'!$M$8:$AV$8=Z$9)*('P2'!$B$11:$B$190=$B675)*('P2'!$M$11:$AV$190*1))</f>
        <v>0</v>
      </c>
      <c r="AA675" s="68" cm="1">
        <f t="array" ref="AA675">SUMPRODUCT(('P2'!$M$8:$AV$8=AA$9)*('P2'!$B$11:$B$190=$B675)*('P2'!$M$11:$AV$190*1))</f>
        <v>0</v>
      </c>
      <c r="AB675" s="69" cm="1">
        <f t="array" ref="AB675">SUMPRODUCT(('P2'!$M$8:$AV$8=AB$9)*('P2'!$B$11:$B$190=$B675)*('P2'!$M$11:$AV$190*1))</f>
        <v>0</v>
      </c>
      <c r="AC675" s="67" cm="1">
        <f t="array" ref="AC675">SUMPRODUCT(('P2'!$M$8:$AV$8=AC$9)*('P2'!$B$11:$B$190=$B675)*('P2'!$M$11:$AV$190*1))</f>
        <v>0</v>
      </c>
      <c r="AD675" s="68" cm="1">
        <f t="array" ref="AD675">SUMPRODUCT(('P2'!$M$8:$AV$8=AD$9)*('P2'!$B$11:$B$190=$B675)*('P2'!$M$11:$AV$190*1))</f>
        <v>0</v>
      </c>
      <c r="AE675" s="69" cm="1">
        <f t="array" ref="AE675">SUMPRODUCT(('P2'!$M$8:$AV$8=AE$9)*('P2'!$B$11:$B$190=$B675)*('P2'!$M$11:$AV$190*1))</f>
        <v>0</v>
      </c>
      <c r="AF675" s="67" cm="1">
        <f t="array" ref="AF675">SUMPRODUCT(('P2'!$M$8:$AV$8=AF$9)*('P2'!$B$11:$B$190=$B675)*('P2'!$M$11:$AV$190*1))</f>
        <v>0</v>
      </c>
      <c r="AG675" s="68" cm="1">
        <f t="array" ref="AG675">SUMPRODUCT(('P2'!$M$8:$AV$8=AG$9)*('P2'!$B$11:$B$190=$B675)*('P2'!$M$11:$AV$190*1))</f>
        <v>0</v>
      </c>
      <c r="AH675" s="69" cm="1">
        <f t="array" ref="AH675">SUMPRODUCT(('P2'!$M$8:$AV$8=AH$9)*('P2'!$B$11:$B$190=$B675)*('P2'!$M$11:$AV$190*1))</f>
        <v>0</v>
      </c>
      <c r="AI675" s="67" cm="1">
        <f t="array" ref="AI675">SUMPRODUCT(('P2'!$M$8:$AV$8=AI$9)*('P2'!$B$11:$B$190=$B675)*('P2'!$M$11:$AV$190*1))</f>
        <v>0</v>
      </c>
      <c r="AJ675" s="68" cm="1">
        <f t="array" ref="AJ675">SUMPRODUCT(('P2'!$M$8:$AV$8=AJ$9)*('P2'!$B$11:$B$190=$B675)*('P2'!$M$11:$AV$190*1))</f>
        <v>0</v>
      </c>
      <c r="AK675" s="69" cm="1">
        <f t="array" ref="AK675">SUMPRODUCT(('P2'!$M$8:$AV$8=AK$9)*('P2'!$B$11:$B$190=$B675)*('P2'!$M$11:$AV$190*1))</f>
        <v>0</v>
      </c>
      <c r="AL675" s="67" cm="1">
        <f t="array" ref="AL675">SUMPRODUCT(('P2'!$M$8:$AV$8=AL$9)*('P2'!$B$11:$B$190=$B675)*('P2'!$M$11:$AV$190*1))</f>
        <v>0</v>
      </c>
      <c r="AM675" s="68" cm="1">
        <f t="array" ref="AM675">SUMPRODUCT(('P2'!$M$8:$AV$8=AM$9)*('P2'!$B$11:$B$190=$B675)*('P2'!$M$11:$AV$190*1))</f>
        <v>0</v>
      </c>
      <c r="AN675" s="69" cm="1">
        <f t="array" ref="AN675">SUMPRODUCT(('P2'!$M$8:$AV$8=AN$9)*('P2'!$B$11:$B$190=$B675)*('P2'!$M$11:$AV$190*1))</f>
        <v>0</v>
      </c>
      <c r="AO675" s="67" cm="1">
        <f t="array" ref="AO675">SUMPRODUCT(('P2'!$M$8:$AV$8=AO$9)*('P2'!$B$11:$B$190=$B675)*('P2'!$M$11:$AV$190*1))</f>
        <v>0</v>
      </c>
      <c r="AP675" s="68" cm="1">
        <f t="array" ref="AP675">SUMPRODUCT(('P2'!$M$8:$AV$8=AP$9)*('P2'!$B$11:$B$190=$B675)*('P2'!$M$11:$AV$190*1))</f>
        <v>0</v>
      </c>
      <c r="AQ675" s="69" cm="1">
        <f t="array" ref="AQ675">SUMPRODUCT(('P2'!$M$8:$AV$8=AQ$9)*('P2'!$B$11:$B$190=$B675)*('P2'!$M$11:$AV$190*1))</f>
        <v>0</v>
      </c>
      <c r="AR675" s="67" cm="1">
        <f t="array" ref="AR675">SUMPRODUCT(('P2'!$M$8:$AV$8=AR$9)*('P2'!$B$11:$B$190=$B675)*('P2'!$M$11:$AV$190*1))</f>
        <v>0</v>
      </c>
      <c r="AS675" s="68" cm="1">
        <f t="array" ref="AS675">SUMPRODUCT(('P2'!$M$8:$AV$8=AS$9)*('P2'!$B$11:$B$190=$B675)*('P2'!$M$11:$AV$190*1))</f>
        <v>0</v>
      </c>
      <c r="AT675" s="69" cm="1">
        <f t="array" ref="AT675">SUMPRODUCT(('P2'!$M$8:$AV$8=AT$9)*('P2'!$B$11:$B$190=$B675)*('P2'!$M$11:$AV$190*1))</f>
        <v>0</v>
      </c>
      <c r="AU675" s="67" cm="1">
        <f t="array" ref="AU675">SUMPRODUCT(('P2'!$M$8:$AV$8=AU$9)*('P2'!$B$11:$B$190=$B675)*('P2'!$M$11:$AV$190*1))</f>
        <v>0</v>
      </c>
      <c r="AV675" s="68" cm="1">
        <f t="array" ref="AV675">SUMPRODUCT(('P2'!$M$8:$AV$8=AV$9)*('P2'!$B$11:$B$190=$B675)*('P2'!$M$11:$AV$190*1))</f>
        <v>0</v>
      </c>
      <c r="AW675" s="69" cm="1">
        <f t="array" ref="AW675">SUMPRODUCT(('P2'!$M$8:$AV$8=AW$9)*('P2'!$B$11:$B$190=$B675)*('P2'!$M$11:$AV$190*1))</f>
        <v>0</v>
      </c>
      <c r="AX675" s="67" cm="1">
        <f t="array" ref="AX675">SUMPRODUCT(('P2'!$M$8:$AV$8=AX$9)*('P2'!$B$11:$B$190=$B675)*('P2'!$M$11:$AV$190*1))</f>
        <v>0</v>
      </c>
      <c r="AY675" s="68" cm="1">
        <f t="array" ref="AY675">SUMPRODUCT(('P2'!$M$8:$AV$8=AY$9)*('P2'!$B$11:$B$190=$B675)*('P2'!$M$11:$AV$190*1))</f>
        <v>0</v>
      </c>
      <c r="AZ675" s="69" cm="1">
        <f t="array" ref="AZ675">SUMPRODUCT(('P2'!$M$8:$AV$8=AZ$9)*('P2'!$B$11:$B$190=$B675)*('P2'!$M$11:$AV$190*1))</f>
        <v>0</v>
      </c>
      <c r="BA675" s="26"/>
      <c r="BB675" s="381"/>
      <c r="BC675" s="382"/>
      <c r="BD675" s="26"/>
      <c r="BE675" s="381">
        <f t="shared" si="558"/>
        <v>0</v>
      </c>
      <c r="BF675" s="383">
        <f t="shared" si="559"/>
        <v>0</v>
      </c>
      <c r="BG675" s="26"/>
      <c r="BH675" s="381">
        <f t="shared" si="560"/>
        <v>0</v>
      </c>
      <c r="BI675" s="383">
        <f t="shared" si="561"/>
        <v>0</v>
      </c>
    </row>
    <row r="676" spans="2:61" ht="12" hidden="1" customHeight="1" outlineLevel="1" x14ac:dyDescent="0.35">
      <c r="B676" s="61" t="s">
        <v>708</v>
      </c>
      <c r="C676" s="62">
        <f>IFERROR(VLOOKUP($B676,'P2'!$B:$AQ,2,FALSE),0)</f>
        <v>0</v>
      </c>
      <c r="D676" s="376">
        <f>IFERROR(VLOOKUP($B676,'P2'!$B:$AQ,3,FALSE),0)</f>
        <v>0</v>
      </c>
      <c r="E676" s="377">
        <f>IFERROR(VLOOKUP($B676,'P2'!$B:$AQ,4,FALSE),0)</f>
        <v>0</v>
      </c>
      <c r="F676" s="376">
        <f>IFERROR(VLOOKUP($B676,'P2'!$B:$AQ,5,FALSE),0)</f>
        <v>0</v>
      </c>
      <c r="G676" s="377">
        <f>IFERROR(VLOOKUP($B676,'P2'!$B:$AQ,6,FALSE),0)</f>
        <v>0</v>
      </c>
      <c r="H676" s="378">
        <f>IFERROR(VLOOKUP($B676,'P2'!$B:$AQ,7,FALSE),0)</f>
        <v>0</v>
      </c>
      <c r="I676" s="394">
        <f>IFERROR(VLOOKUP($B676,'P2'!$B:$AQ,8,FALSE),0)</f>
        <v>0</v>
      </c>
      <c r="J676" s="395">
        <f>IFERROR(VLOOKUP($B676,'P2'!$B:$AQ,9,FALSE),0)</f>
        <v>0</v>
      </c>
      <c r="K676" s="392"/>
      <c r="L676" s="393"/>
      <c r="M676" s="68">
        <f t="shared" si="562"/>
        <v>0</v>
      </c>
      <c r="N676" s="393"/>
      <c r="O676" s="66">
        <f t="shared" si="563"/>
        <v>0</v>
      </c>
      <c r="P676" s="26"/>
      <c r="Q676" s="67" cm="1">
        <f t="array" ref="Q676">SUMPRODUCT(('P2'!$M$8:$AV$8=Q$9)*('P2'!$B$11:$B$190=$B676)*('P2'!$M$11:$AV$190*1))</f>
        <v>0</v>
      </c>
      <c r="R676" s="68" cm="1">
        <f t="array" ref="R676">SUMPRODUCT(('P2'!$M$8:$AV$8=R$9)*('P2'!$B$11:$B$190=$B676)*('P2'!$M$11:$AV$190*1))</f>
        <v>0</v>
      </c>
      <c r="S676" s="69" cm="1">
        <f t="array" ref="S676">SUMPRODUCT(('P2'!$M$8:$AV$8=S$9)*('P2'!$B$11:$B$190=$B676)*('P2'!$M$11:$AV$190*1))</f>
        <v>0</v>
      </c>
      <c r="T676" s="67" cm="1">
        <f t="array" ref="T676">SUMPRODUCT(('P2'!$M$8:$AV$8=T$9)*('P2'!$B$11:$B$190=$B676)*('P2'!$M$11:$AV$190*1))</f>
        <v>0</v>
      </c>
      <c r="U676" s="68" cm="1">
        <f t="array" ref="U676">SUMPRODUCT(('P2'!$M$8:$AV$8=U$9)*('P2'!$B$11:$B$190=$B676)*('P2'!$M$11:$AV$190*1))</f>
        <v>0</v>
      </c>
      <c r="V676" s="69" cm="1">
        <f t="array" ref="V676">SUMPRODUCT(('P2'!$M$8:$AV$8=V$9)*('P2'!$B$11:$B$190=$B676)*('P2'!$M$11:$AV$190*1))</f>
        <v>0</v>
      </c>
      <c r="W676" s="67" cm="1">
        <f t="array" ref="W676">SUMPRODUCT(('P2'!$M$8:$AV$8=W$9)*('P2'!$B$11:$B$190=$B676)*('P2'!$M$11:$AV$190*1))</f>
        <v>0</v>
      </c>
      <c r="X676" s="68" cm="1">
        <f t="array" ref="X676">SUMPRODUCT(('P2'!$M$8:$AV$8=X$9)*('P2'!$B$11:$B$190=$B676)*('P2'!$M$11:$AV$190*1))</f>
        <v>0</v>
      </c>
      <c r="Y676" s="69" cm="1">
        <f t="array" ref="Y676">SUMPRODUCT(('P2'!$M$8:$AV$8=Y$9)*('P2'!$B$11:$B$190=$B676)*('P2'!$M$11:$AV$190*1))</f>
        <v>0</v>
      </c>
      <c r="Z676" s="67" cm="1">
        <f t="array" ref="Z676">SUMPRODUCT(('P2'!$M$8:$AV$8=Z$9)*('P2'!$B$11:$B$190=$B676)*('P2'!$M$11:$AV$190*1))</f>
        <v>0</v>
      </c>
      <c r="AA676" s="68" cm="1">
        <f t="array" ref="AA676">SUMPRODUCT(('P2'!$M$8:$AV$8=AA$9)*('P2'!$B$11:$B$190=$B676)*('P2'!$M$11:$AV$190*1))</f>
        <v>0</v>
      </c>
      <c r="AB676" s="69" cm="1">
        <f t="array" ref="AB676">SUMPRODUCT(('P2'!$M$8:$AV$8=AB$9)*('P2'!$B$11:$B$190=$B676)*('P2'!$M$11:$AV$190*1))</f>
        <v>0</v>
      </c>
      <c r="AC676" s="67" cm="1">
        <f t="array" ref="AC676">SUMPRODUCT(('P2'!$M$8:$AV$8=AC$9)*('P2'!$B$11:$B$190=$B676)*('P2'!$M$11:$AV$190*1))</f>
        <v>0</v>
      </c>
      <c r="AD676" s="68" cm="1">
        <f t="array" ref="AD676">SUMPRODUCT(('P2'!$M$8:$AV$8=AD$9)*('P2'!$B$11:$B$190=$B676)*('P2'!$M$11:$AV$190*1))</f>
        <v>0</v>
      </c>
      <c r="AE676" s="69" cm="1">
        <f t="array" ref="AE676">SUMPRODUCT(('P2'!$M$8:$AV$8=AE$9)*('P2'!$B$11:$B$190=$B676)*('P2'!$M$11:$AV$190*1))</f>
        <v>0</v>
      </c>
      <c r="AF676" s="67" cm="1">
        <f t="array" ref="AF676">SUMPRODUCT(('P2'!$M$8:$AV$8=AF$9)*('P2'!$B$11:$B$190=$B676)*('P2'!$M$11:$AV$190*1))</f>
        <v>0</v>
      </c>
      <c r="AG676" s="68" cm="1">
        <f t="array" ref="AG676">SUMPRODUCT(('P2'!$M$8:$AV$8=AG$9)*('P2'!$B$11:$B$190=$B676)*('P2'!$M$11:$AV$190*1))</f>
        <v>0</v>
      </c>
      <c r="AH676" s="69" cm="1">
        <f t="array" ref="AH676">SUMPRODUCT(('P2'!$M$8:$AV$8=AH$9)*('P2'!$B$11:$B$190=$B676)*('P2'!$M$11:$AV$190*1))</f>
        <v>0</v>
      </c>
      <c r="AI676" s="67" cm="1">
        <f t="array" ref="AI676">SUMPRODUCT(('P2'!$M$8:$AV$8=AI$9)*('P2'!$B$11:$B$190=$B676)*('P2'!$M$11:$AV$190*1))</f>
        <v>0</v>
      </c>
      <c r="AJ676" s="68" cm="1">
        <f t="array" ref="AJ676">SUMPRODUCT(('P2'!$M$8:$AV$8=AJ$9)*('P2'!$B$11:$B$190=$B676)*('P2'!$M$11:$AV$190*1))</f>
        <v>0</v>
      </c>
      <c r="AK676" s="69" cm="1">
        <f t="array" ref="AK676">SUMPRODUCT(('P2'!$M$8:$AV$8=AK$9)*('P2'!$B$11:$B$190=$B676)*('P2'!$M$11:$AV$190*1))</f>
        <v>0</v>
      </c>
      <c r="AL676" s="67" cm="1">
        <f t="array" ref="AL676">SUMPRODUCT(('P2'!$M$8:$AV$8=AL$9)*('P2'!$B$11:$B$190=$B676)*('P2'!$M$11:$AV$190*1))</f>
        <v>0</v>
      </c>
      <c r="AM676" s="68" cm="1">
        <f t="array" ref="AM676">SUMPRODUCT(('P2'!$M$8:$AV$8=AM$9)*('P2'!$B$11:$B$190=$B676)*('P2'!$M$11:$AV$190*1))</f>
        <v>0</v>
      </c>
      <c r="AN676" s="69" cm="1">
        <f t="array" ref="AN676">SUMPRODUCT(('P2'!$M$8:$AV$8=AN$9)*('P2'!$B$11:$B$190=$B676)*('P2'!$M$11:$AV$190*1))</f>
        <v>0</v>
      </c>
      <c r="AO676" s="67" cm="1">
        <f t="array" ref="AO676">SUMPRODUCT(('P2'!$M$8:$AV$8=AO$9)*('P2'!$B$11:$B$190=$B676)*('P2'!$M$11:$AV$190*1))</f>
        <v>0</v>
      </c>
      <c r="AP676" s="68" cm="1">
        <f t="array" ref="AP676">SUMPRODUCT(('P2'!$M$8:$AV$8=AP$9)*('P2'!$B$11:$B$190=$B676)*('P2'!$M$11:$AV$190*1))</f>
        <v>0</v>
      </c>
      <c r="AQ676" s="69" cm="1">
        <f t="array" ref="AQ676">SUMPRODUCT(('P2'!$M$8:$AV$8=AQ$9)*('P2'!$B$11:$B$190=$B676)*('P2'!$M$11:$AV$190*1))</f>
        <v>0</v>
      </c>
      <c r="AR676" s="67" cm="1">
        <f t="array" ref="AR676">SUMPRODUCT(('P2'!$M$8:$AV$8=AR$9)*('P2'!$B$11:$B$190=$B676)*('P2'!$M$11:$AV$190*1))</f>
        <v>0</v>
      </c>
      <c r="AS676" s="68" cm="1">
        <f t="array" ref="AS676">SUMPRODUCT(('P2'!$M$8:$AV$8=AS$9)*('P2'!$B$11:$B$190=$B676)*('P2'!$M$11:$AV$190*1))</f>
        <v>0</v>
      </c>
      <c r="AT676" s="69" cm="1">
        <f t="array" ref="AT676">SUMPRODUCT(('P2'!$M$8:$AV$8=AT$9)*('P2'!$B$11:$B$190=$B676)*('P2'!$M$11:$AV$190*1))</f>
        <v>0</v>
      </c>
      <c r="AU676" s="67" cm="1">
        <f t="array" ref="AU676">SUMPRODUCT(('P2'!$M$8:$AV$8=AU$9)*('P2'!$B$11:$B$190=$B676)*('P2'!$M$11:$AV$190*1))</f>
        <v>0</v>
      </c>
      <c r="AV676" s="68" cm="1">
        <f t="array" ref="AV676">SUMPRODUCT(('P2'!$M$8:$AV$8=AV$9)*('P2'!$B$11:$B$190=$B676)*('P2'!$M$11:$AV$190*1))</f>
        <v>0</v>
      </c>
      <c r="AW676" s="69" cm="1">
        <f t="array" ref="AW676">SUMPRODUCT(('P2'!$M$8:$AV$8=AW$9)*('P2'!$B$11:$B$190=$B676)*('P2'!$M$11:$AV$190*1))</f>
        <v>0</v>
      </c>
      <c r="AX676" s="67" cm="1">
        <f t="array" ref="AX676">SUMPRODUCT(('P2'!$M$8:$AV$8=AX$9)*('P2'!$B$11:$B$190=$B676)*('P2'!$M$11:$AV$190*1))</f>
        <v>0</v>
      </c>
      <c r="AY676" s="68" cm="1">
        <f t="array" ref="AY676">SUMPRODUCT(('P2'!$M$8:$AV$8=AY$9)*('P2'!$B$11:$B$190=$B676)*('P2'!$M$11:$AV$190*1))</f>
        <v>0</v>
      </c>
      <c r="AZ676" s="69" cm="1">
        <f t="array" ref="AZ676">SUMPRODUCT(('P2'!$M$8:$AV$8=AZ$9)*('P2'!$B$11:$B$190=$B676)*('P2'!$M$11:$AV$190*1))</f>
        <v>0</v>
      </c>
      <c r="BA676" s="26"/>
      <c r="BB676" s="381"/>
      <c r="BC676" s="382"/>
      <c r="BD676" s="26"/>
      <c r="BE676" s="381">
        <f t="shared" si="558"/>
        <v>0</v>
      </c>
      <c r="BF676" s="383">
        <f t="shared" si="559"/>
        <v>0</v>
      </c>
      <c r="BG676" s="26"/>
      <c r="BH676" s="381">
        <f t="shared" si="560"/>
        <v>0</v>
      </c>
      <c r="BI676" s="383">
        <f t="shared" si="561"/>
        <v>0</v>
      </c>
    </row>
    <row r="677" spans="2:61" ht="14.5" collapsed="1" x14ac:dyDescent="0.35">
      <c r="B677" s="26"/>
      <c r="C677" s="363" t="str">
        <f>B5</f>
        <v>P3</v>
      </c>
      <c r="D677" s="364"/>
      <c r="E677" s="365"/>
      <c r="F677" s="366"/>
      <c r="G677" s="365"/>
      <c r="H677" s="367"/>
      <c r="I677" s="386"/>
      <c r="J677" s="369"/>
      <c r="K677" s="370"/>
      <c r="L677" s="371"/>
      <c r="M677" s="371"/>
      <c r="N677" s="371"/>
      <c r="O677" s="372"/>
      <c r="P677" s="50"/>
      <c r="Q677" s="370"/>
      <c r="R677" s="371"/>
      <c r="S677" s="373"/>
      <c r="T677" s="370"/>
      <c r="U677" s="371"/>
      <c r="V677" s="373"/>
      <c r="W677" s="370"/>
      <c r="X677" s="371"/>
      <c r="Y677" s="373"/>
      <c r="Z677" s="370"/>
      <c r="AA677" s="371"/>
      <c r="AB677" s="373"/>
      <c r="AC677" s="370"/>
      <c r="AD677" s="371"/>
      <c r="AE677" s="373"/>
      <c r="AF677" s="370"/>
      <c r="AG677" s="371"/>
      <c r="AH677" s="373"/>
      <c r="AI677" s="370"/>
      <c r="AJ677" s="371"/>
      <c r="AK677" s="373"/>
      <c r="AL677" s="370"/>
      <c r="AM677" s="371"/>
      <c r="AN677" s="373"/>
      <c r="AO677" s="370"/>
      <c r="AP677" s="371"/>
      <c r="AQ677" s="373"/>
      <c r="AR677" s="370"/>
      <c r="AS677" s="371"/>
      <c r="AT677" s="373"/>
      <c r="AU677" s="370"/>
      <c r="AV677" s="371"/>
      <c r="AW677" s="373"/>
      <c r="AX677" s="370"/>
      <c r="AY677" s="371"/>
      <c r="AZ677" s="373"/>
      <c r="BA677" s="26"/>
      <c r="BB677" s="375"/>
      <c r="BC677" s="400"/>
      <c r="BD677" s="26"/>
      <c r="BE677" s="375"/>
      <c r="BF677" s="374"/>
      <c r="BG677" s="26"/>
      <c r="BH677" s="375"/>
      <c r="BI677" s="374"/>
    </row>
    <row r="678" spans="2:61" ht="14.5" x14ac:dyDescent="0.35">
      <c r="B678" s="61" t="s">
        <v>317</v>
      </c>
      <c r="C678" s="62">
        <f>IFERROR(VLOOKUP($B678,'P3'!$B:$AQ,2,FALSE),0)</f>
        <v>0</v>
      </c>
      <c r="D678" s="376">
        <f>IFERROR(VLOOKUP($B678,'P3'!$B:$AQ,3,FALSE),0)</f>
        <v>0</v>
      </c>
      <c r="E678" s="377">
        <f>IFERROR(VLOOKUP($B678,'P3'!$B:$AQ,4,FALSE),0)</f>
        <v>0</v>
      </c>
      <c r="F678" s="376">
        <f>IFERROR(VLOOKUP($B678,'P3'!$B:$AQ,5,FALSE),0)</f>
        <v>0</v>
      </c>
      <c r="G678" s="377">
        <f>IFERROR(VLOOKUP($B678,'P3'!$B:$AQ,6,FALSE),0)</f>
        <v>0</v>
      </c>
      <c r="H678" s="378">
        <f>IFERROR(VLOOKUP($B678,'P3'!$B:$AQ,7,FALSE),0)</f>
        <v>0</v>
      </c>
      <c r="I678" s="379">
        <f>IFERROR(VLOOKUP($B678,'P3'!$B:$AQ,8,FALSE),0)</f>
        <v>0</v>
      </c>
      <c r="J678" s="65">
        <f>IFERROR(VLOOKUP($B678,'P3'!$B:$AQ,9,FALSE),0)</f>
        <v>0</v>
      </c>
      <c r="K678" s="392"/>
      <c r="L678" s="393"/>
      <c r="M678" s="393"/>
      <c r="N678" s="68">
        <f t="shared" ref="N678:N680" si="564">D678*F678*H678*J678</f>
        <v>0</v>
      </c>
      <c r="O678" s="66">
        <f>SUM(K678:N678)</f>
        <v>0</v>
      </c>
      <c r="P678" s="26"/>
      <c r="Q678" s="67" cm="1">
        <f t="array" ref="Q678">SUMPRODUCT(('P3'!$M$8:$AV$8=Q$9)*('P3'!$B$11:$B$190=$B678)*('P3'!$M$11:$AV$190*1))</f>
        <v>0</v>
      </c>
      <c r="R678" s="68" cm="1">
        <f t="array" ref="R678">SUMPRODUCT(('P3'!$M$8:$AV$8=R$9)*('P3'!$B$11:$B$190=$B678)*('P3'!$M$11:$AV$190*1))</f>
        <v>0</v>
      </c>
      <c r="S678" s="69" cm="1">
        <f t="array" ref="S678">SUMPRODUCT(('P3'!$M$8:$AV$8=S$9)*('P3'!$B$11:$B$190=$B678)*('P3'!$M$11:$AV$190*1))</f>
        <v>0</v>
      </c>
      <c r="T678" s="67" cm="1">
        <f t="array" ref="T678">SUMPRODUCT(('P3'!$M$8:$AV$8=T$9)*('P3'!$B$11:$B$190=$B678)*('P3'!$M$11:$AV$190*1))</f>
        <v>0</v>
      </c>
      <c r="U678" s="68" cm="1">
        <f t="array" ref="U678">SUMPRODUCT(('P3'!$M$8:$AV$8=U$9)*('P3'!$B$11:$B$190=$B678)*('P3'!$M$11:$AV$190*1))</f>
        <v>0</v>
      </c>
      <c r="V678" s="69" cm="1">
        <f t="array" ref="V678">SUMPRODUCT(('P3'!$M$8:$AV$8=V$9)*('P3'!$B$11:$B$190=$B678)*('P3'!$M$11:$AV$190*1))</f>
        <v>0</v>
      </c>
      <c r="W678" s="67" cm="1">
        <f t="array" ref="W678">SUMPRODUCT(('P3'!$M$8:$AV$8=W$9)*('P3'!$B$11:$B$190=$B678)*('P3'!$M$11:$AV$190*1))</f>
        <v>0</v>
      </c>
      <c r="X678" s="68" cm="1">
        <f t="array" ref="X678">SUMPRODUCT(('P3'!$M$8:$AV$8=X$9)*('P3'!$B$11:$B$190=$B678)*('P3'!$M$11:$AV$190*1))</f>
        <v>0</v>
      </c>
      <c r="Y678" s="69" cm="1">
        <f t="array" ref="Y678">SUMPRODUCT(('P3'!$M$8:$AV$8=Y$9)*('P3'!$B$11:$B$190=$B678)*('P3'!$M$11:$AV$190*1))</f>
        <v>0</v>
      </c>
      <c r="Z678" s="67" cm="1">
        <f t="array" ref="Z678">SUMPRODUCT(('P3'!$M$8:$AV$8=Z$9)*('P3'!$B$11:$B$190=$B678)*('P3'!$M$11:$AV$190*1))</f>
        <v>0</v>
      </c>
      <c r="AA678" s="68" cm="1">
        <f t="array" ref="AA678">SUMPRODUCT(('P3'!$M$8:$AV$8=AA$9)*('P3'!$B$11:$B$190=$B678)*('P3'!$M$11:$AV$190*1))</f>
        <v>0</v>
      </c>
      <c r="AB678" s="69" cm="1">
        <f t="array" ref="AB678">SUMPRODUCT(('P3'!$M$8:$AV$8=AB$9)*('P3'!$B$11:$B$190=$B678)*('P3'!$M$11:$AV$190*1))</f>
        <v>0</v>
      </c>
      <c r="AC678" s="67" cm="1">
        <f t="array" ref="AC678">SUMPRODUCT(('P3'!$M$8:$AV$8=AC$9)*('P3'!$B$11:$B$190=$B678)*('P3'!$M$11:$AV$190*1))</f>
        <v>0</v>
      </c>
      <c r="AD678" s="68" cm="1">
        <f t="array" ref="AD678">SUMPRODUCT(('P3'!$M$8:$AV$8=AD$9)*('P3'!$B$11:$B$190=$B678)*('P3'!$M$11:$AV$190*1))</f>
        <v>0</v>
      </c>
      <c r="AE678" s="69" cm="1">
        <f t="array" ref="AE678">SUMPRODUCT(('P3'!$M$8:$AV$8=AE$9)*('P3'!$B$11:$B$190=$B678)*('P3'!$M$11:$AV$190*1))</f>
        <v>0</v>
      </c>
      <c r="AF678" s="67" cm="1">
        <f t="array" ref="AF678">SUMPRODUCT(('P3'!$M$8:$AV$8=AF$9)*('P3'!$B$11:$B$190=$B678)*('P3'!$M$11:$AV$190*1))</f>
        <v>0</v>
      </c>
      <c r="AG678" s="68" cm="1">
        <f t="array" ref="AG678">SUMPRODUCT(('P3'!$M$8:$AV$8=AG$9)*('P3'!$B$11:$B$190=$B678)*('P3'!$M$11:$AV$190*1))</f>
        <v>0</v>
      </c>
      <c r="AH678" s="69" cm="1">
        <f t="array" ref="AH678">SUMPRODUCT(('P3'!$M$8:$AV$8=AH$9)*('P3'!$B$11:$B$190=$B678)*('P3'!$M$11:$AV$190*1))</f>
        <v>0</v>
      </c>
      <c r="AI678" s="67" cm="1">
        <f t="array" ref="AI678">SUMPRODUCT(('P3'!$M$8:$AV$8=AI$9)*('P3'!$B$11:$B$190=$B678)*('P3'!$M$11:$AV$190*1))</f>
        <v>0</v>
      </c>
      <c r="AJ678" s="68" cm="1">
        <f t="array" ref="AJ678">SUMPRODUCT(('P3'!$M$8:$AV$8=AJ$9)*('P3'!$B$11:$B$190=$B678)*('P3'!$M$11:$AV$190*1))</f>
        <v>0</v>
      </c>
      <c r="AK678" s="69" cm="1">
        <f t="array" ref="AK678">SUMPRODUCT(('P3'!$M$8:$AV$8=AK$9)*('P3'!$B$11:$B$190=$B678)*('P3'!$M$11:$AV$190*1))</f>
        <v>0</v>
      </c>
      <c r="AL678" s="67" cm="1">
        <f t="array" ref="AL678">SUMPRODUCT(('P3'!$M$8:$AV$8=AL$9)*('P3'!$B$11:$B$190=$B678)*('P3'!$M$11:$AV$190*1))</f>
        <v>0</v>
      </c>
      <c r="AM678" s="68" cm="1">
        <f t="array" ref="AM678">SUMPRODUCT(('P3'!$M$8:$AV$8=AM$9)*('P3'!$B$11:$B$190=$B678)*('P3'!$M$11:$AV$190*1))</f>
        <v>0</v>
      </c>
      <c r="AN678" s="69" cm="1">
        <f t="array" ref="AN678">SUMPRODUCT(('P3'!$M$8:$AV$8=AN$9)*('P3'!$B$11:$B$190=$B678)*('P3'!$M$11:$AV$190*1))</f>
        <v>0</v>
      </c>
      <c r="AO678" s="67" cm="1">
        <f t="array" ref="AO678">SUMPRODUCT(('P3'!$M$8:$AV$8=AO$9)*('P3'!$B$11:$B$190=$B678)*('P3'!$M$11:$AV$190*1))</f>
        <v>0</v>
      </c>
      <c r="AP678" s="68" cm="1">
        <f t="array" ref="AP678">SUMPRODUCT(('P3'!$M$8:$AV$8=AP$9)*('P3'!$B$11:$B$190=$B678)*('P3'!$M$11:$AV$190*1))</f>
        <v>0</v>
      </c>
      <c r="AQ678" s="69" cm="1">
        <f t="array" ref="AQ678">SUMPRODUCT(('P3'!$M$8:$AV$8=AQ$9)*('P3'!$B$11:$B$190=$B678)*('P3'!$M$11:$AV$190*1))</f>
        <v>0</v>
      </c>
      <c r="AR678" s="67" cm="1">
        <f t="array" ref="AR678">SUMPRODUCT(('P3'!$M$8:$AV$8=AR$9)*('P3'!$B$11:$B$190=$B678)*('P3'!$M$11:$AV$190*1))</f>
        <v>0</v>
      </c>
      <c r="AS678" s="68" cm="1">
        <f t="array" ref="AS678">SUMPRODUCT(('P3'!$M$8:$AV$8=AS$9)*('P3'!$B$11:$B$190=$B678)*('P3'!$M$11:$AV$190*1))</f>
        <v>0</v>
      </c>
      <c r="AT678" s="69" cm="1">
        <f t="array" ref="AT678">SUMPRODUCT(('P3'!$M$8:$AV$8=AT$9)*('P3'!$B$11:$B$190=$B678)*('P3'!$M$11:$AV$190*1))</f>
        <v>0</v>
      </c>
      <c r="AU678" s="67" cm="1">
        <f t="array" ref="AU678">SUMPRODUCT(('P3'!$M$8:$AV$8=AU$9)*('P3'!$B$11:$B$190=$B678)*('P3'!$M$11:$AV$190*1))</f>
        <v>0</v>
      </c>
      <c r="AV678" s="68" cm="1">
        <f t="array" ref="AV678">SUMPRODUCT(('P3'!$M$8:$AV$8=AV$9)*('P3'!$B$11:$B$190=$B678)*('P3'!$M$11:$AV$190*1))</f>
        <v>0</v>
      </c>
      <c r="AW678" s="69" cm="1">
        <f t="array" ref="AW678">SUMPRODUCT(('P3'!$M$8:$AV$8=AW$9)*('P3'!$B$11:$B$190=$B678)*('P3'!$M$11:$AV$190*1))</f>
        <v>0</v>
      </c>
      <c r="AX678" s="67" cm="1">
        <f t="array" ref="AX678">SUMPRODUCT(('P3'!$M$8:$AV$8=AX$9)*('P3'!$B$11:$B$190=$B678)*('P3'!$M$11:$AV$190*1))</f>
        <v>0</v>
      </c>
      <c r="AY678" s="68" cm="1">
        <f t="array" ref="AY678">SUMPRODUCT(('P3'!$M$8:$AV$8=AY$9)*('P3'!$B$11:$B$190=$B678)*('P3'!$M$11:$AV$190*1))</f>
        <v>0</v>
      </c>
      <c r="AZ678" s="69" cm="1">
        <f t="array" ref="AZ678">SUMPRODUCT(('P3'!$M$8:$AV$8=AZ$9)*('P3'!$B$11:$B$190=$B678)*('P3'!$M$11:$AV$190*1))</f>
        <v>0</v>
      </c>
      <c r="BA678" s="26"/>
      <c r="BB678" s="381"/>
      <c r="BC678" s="382"/>
      <c r="BD678" s="26"/>
      <c r="BE678" s="381">
        <f t="shared" ref="BE678:BE687" si="565">SUM(Q678:AZ678)</f>
        <v>0</v>
      </c>
      <c r="BF678" s="383">
        <f t="shared" ref="BF678:BF687" si="566">IFERROR(BE678/O678,0)</f>
        <v>0</v>
      </c>
      <c r="BG678" s="26"/>
      <c r="BH678" s="381">
        <f t="shared" ref="BH678:BH687" si="567">BB678+BE678</f>
        <v>0</v>
      </c>
      <c r="BI678" s="383">
        <f t="shared" ref="BI678:BI687" si="568">IFERROR(BH678/O678,0)</f>
        <v>0</v>
      </c>
    </row>
    <row r="679" spans="2:61" ht="15" thickBot="1" x14ac:dyDescent="0.4">
      <c r="B679" s="61" t="s">
        <v>318</v>
      </c>
      <c r="C679" s="62">
        <f>IFERROR(VLOOKUP($B679,'P3'!$B:$AQ,2,FALSE),0)</f>
        <v>0</v>
      </c>
      <c r="D679" s="376">
        <f>IFERROR(VLOOKUP($B679,'P3'!$B:$AQ,3,FALSE),0)</f>
        <v>0</v>
      </c>
      <c r="E679" s="377">
        <f>IFERROR(VLOOKUP($B679,'P3'!$B:$AQ,4,FALSE),0)</f>
        <v>0</v>
      </c>
      <c r="F679" s="376">
        <f>IFERROR(VLOOKUP($B679,'P3'!$B:$AQ,5,FALSE),0)</f>
        <v>0</v>
      </c>
      <c r="G679" s="377">
        <f>IFERROR(VLOOKUP($B679,'P3'!$B:$AQ,6,FALSE),0)</f>
        <v>0</v>
      </c>
      <c r="H679" s="378">
        <f>IFERROR(VLOOKUP($B679,'P3'!$B:$AQ,7,FALSE),0)</f>
        <v>0</v>
      </c>
      <c r="I679" s="379">
        <f>IFERROR(VLOOKUP($B679,'P3'!$B:$AQ,8,FALSE),0)</f>
        <v>0</v>
      </c>
      <c r="J679" s="65">
        <f>IFERROR(VLOOKUP($B679,'P3'!$B:$AQ,9,FALSE),0)</f>
        <v>0</v>
      </c>
      <c r="K679" s="392"/>
      <c r="L679" s="393"/>
      <c r="M679" s="393"/>
      <c r="N679" s="68">
        <f t="shared" si="564"/>
        <v>0</v>
      </c>
      <c r="O679" s="66">
        <f>SUM(K679:N679)</f>
        <v>0</v>
      </c>
      <c r="P679" s="26"/>
      <c r="Q679" s="67" cm="1">
        <f t="array" ref="Q679">SUMPRODUCT(('P3'!$M$8:$AV$8=Q$9)*('P3'!$B$11:$B$190=$B679)*('P3'!$M$11:$AV$190*1))</f>
        <v>0</v>
      </c>
      <c r="R679" s="68" cm="1">
        <f t="array" ref="R679">SUMPRODUCT(('P3'!$M$8:$AV$8=R$9)*('P3'!$B$11:$B$190=$B679)*('P3'!$M$11:$AV$190*1))</f>
        <v>0</v>
      </c>
      <c r="S679" s="69" cm="1">
        <f t="array" ref="S679">SUMPRODUCT(('P3'!$M$8:$AV$8=S$9)*('P3'!$B$11:$B$190=$B679)*('P3'!$M$11:$AV$190*1))</f>
        <v>0</v>
      </c>
      <c r="T679" s="67" cm="1">
        <f t="array" ref="T679">SUMPRODUCT(('P3'!$M$8:$AV$8=T$9)*('P3'!$B$11:$B$190=$B679)*('P3'!$M$11:$AV$190*1))</f>
        <v>0</v>
      </c>
      <c r="U679" s="68" cm="1">
        <f t="array" ref="U679">SUMPRODUCT(('P3'!$M$8:$AV$8=U$9)*('P3'!$B$11:$B$190=$B679)*('P3'!$M$11:$AV$190*1))</f>
        <v>0</v>
      </c>
      <c r="V679" s="69" cm="1">
        <f t="array" ref="V679">SUMPRODUCT(('P3'!$M$8:$AV$8=V$9)*('P3'!$B$11:$B$190=$B679)*('P3'!$M$11:$AV$190*1))</f>
        <v>0</v>
      </c>
      <c r="W679" s="67" cm="1">
        <f t="array" ref="W679">SUMPRODUCT(('P3'!$M$8:$AV$8=W$9)*('P3'!$B$11:$B$190=$B679)*('P3'!$M$11:$AV$190*1))</f>
        <v>0</v>
      </c>
      <c r="X679" s="68" cm="1">
        <f t="array" ref="X679">SUMPRODUCT(('P3'!$M$8:$AV$8=X$9)*('P3'!$B$11:$B$190=$B679)*('P3'!$M$11:$AV$190*1))</f>
        <v>0</v>
      </c>
      <c r="Y679" s="69" cm="1">
        <f t="array" ref="Y679">SUMPRODUCT(('P3'!$M$8:$AV$8=Y$9)*('P3'!$B$11:$B$190=$B679)*('P3'!$M$11:$AV$190*1))</f>
        <v>0</v>
      </c>
      <c r="Z679" s="67" cm="1">
        <f t="array" ref="Z679">SUMPRODUCT(('P3'!$M$8:$AV$8=Z$9)*('P3'!$B$11:$B$190=$B679)*('P3'!$M$11:$AV$190*1))</f>
        <v>0</v>
      </c>
      <c r="AA679" s="68" cm="1">
        <f t="array" ref="AA679">SUMPRODUCT(('P3'!$M$8:$AV$8=AA$9)*('P3'!$B$11:$B$190=$B679)*('P3'!$M$11:$AV$190*1))</f>
        <v>0</v>
      </c>
      <c r="AB679" s="69" cm="1">
        <f t="array" ref="AB679">SUMPRODUCT(('P3'!$M$8:$AV$8=AB$9)*('P3'!$B$11:$B$190=$B679)*('P3'!$M$11:$AV$190*1))</f>
        <v>0</v>
      </c>
      <c r="AC679" s="67" cm="1">
        <f t="array" ref="AC679">SUMPRODUCT(('P3'!$M$8:$AV$8=AC$9)*('P3'!$B$11:$B$190=$B679)*('P3'!$M$11:$AV$190*1))</f>
        <v>0</v>
      </c>
      <c r="AD679" s="68" cm="1">
        <f t="array" ref="AD679">SUMPRODUCT(('P3'!$M$8:$AV$8=AD$9)*('P3'!$B$11:$B$190=$B679)*('P3'!$M$11:$AV$190*1))</f>
        <v>0</v>
      </c>
      <c r="AE679" s="69" cm="1">
        <f t="array" ref="AE679">SUMPRODUCT(('P3'!$M$8:$AV$8=AE$9)*('P3'!$B$11:$B$190=$B679)*('P3'!$M$11:$AV$190*1))</f>
        <v>0</v>
      </c>
      <c r="AF679" s="67" cm="1">
        <f t="array" ref="AF679">SUMPRODUCT(('P3'!$M$8:$AV$8=AF$9)*('P3'!$B$11:$B$190=$B679)*('P3'!$M$11:$AV$190*1))</f>
        <v>0</v>
      </c>
      <c r="AG679" s="68" cm="1">
        <f t="array" ref="AG679">SUMPRODUCT(('P3'!$M$8:$AV$8=AG$9)*('P3'!$B$11:$B$190=$B679)*('P3'!$M$11:$AV$190*1))</f>
        <v>0</v>
      </c>
      <c r="AH679" s="69" cm="1">
        <f t="array" ref="AH679">SUMPRODUCT(('P3'!$M$8:$AV$8=AH$9)*('P3'!$B$11:$B$190=$B679)*('P3'!$M$11:$AV$190*1))</f>
        <v>0</v>
      </c>
      <c r="AI679" s="67" cm="1">
        <f t="array" ref="AI679">SUMPRODUCT(('P3'!$M$8:$AV$8=AI$9)*('P3'!$B$11:$B$190=$B679)*('P3'!$M$11:$AV$190*1))</f>
        <v>0</v>
      </c>
      <c r="AJ679" s="68" cm="1">
        <f t="array" ref="AJ679">SUMPRODUCT(('P3'!$M$8:$AV$8=AJ$9)*('P3'!$B$11:$B$190=$B679)*('P3'!$M$11:$AV$190*1))</f>
        <v>0</v>
      </c>
      <c r="AK679" s="69" cm="1">
        <f t="array" ref="AK679">SUMPRODUCT(('P3'!$M$8:$AV$8=AK$9)*('P3'!$B$11:$B$190=$B679)*('P3'!$M$11:$AV$190*1))</f>
        <v>0</v>
      </c>
      <c r="AL679" s="67" cm="1">
        <f t="array" ref="AL679">SUMPRODUCT(('P3'!$M$8:$AV$8=AL$9)*('P3'!$B$11:$B$190=$B679)*('P3'!$M$11:$AV$190*1))</f>
        <v>0</v>
      </c>
      <c r="AM679" s="68" cm="1">
        <f t="array" ref="AM679">SUMPRODUCT(('P3'!$M$8:$AV$8=AM$9)*('P3'!$B$11:$B$190=$B679)*('P3'!$M$11:$AV$190*1))</f>
        <v>0</v>
      </c>
      <c r="AN679" s="69" cm="1">
        <f t="array" ref="AN679">SUMPRODUCT(('P3'!$M$8:$AV$8=AN$9)*('P3'!$B$11:$B$190=$B679)*('P3'!$M$11:$AV$190*1))</f>
        <v>0</v>
      </c>
      <c r="AO679" s="67" cm="1">
        <f t="array" ref="AO679">SUMPRODUCT(('P3'!$M$8:$AV$8=AO$9)*('P3'!$B$11:$B$190=$B679)*('P3'!$M$11:$AV$190*1))</f>
        <v>0</v>
      </c>
      <c r="AP679" s="68" cm="1">
        <f t="array" ref="AP679">SUMPRODUCT(('P3'!$M$8:$AV$8=AP$9)*('P3'!$B$11:$B$190=$B679)*('P3'!$M$11:$AV$190*1))</f>
        <v>0</v>
      </c>
      <c r="AQ679" s="69" cm="1">
        <f t="array" ref="AQ679">SUMPRODUCT(('P3'!$M$8:$AV$8=AQ$9)*('P3'!$B$11:$B$190=$B679)*('P3'!$M$11:$AV$190*1))</f>
        <v>0</v>
      </c>
      <c r="AR679" s="67" cm="1">
        <f t="array" ref="AR679">SUMPRODUCT(('P3'!$M$8:$AV$8=AR$9)*('P3'!$B$11:$B$190=$B679)*('P3'!$M$11:$AV$190*1))</f>
        <v>0</v>
      </c>
      <c r="AS679" s="68" cm="1">
        <f t="array" ref="AS679">SUMPRODUCT(('P3'!$M$8:$AV$8=AS$9)*('P3'!$B$11:$B$190=$B679)*('P3'!$M$11:$AV$190*1))</f>
        <v>0</v>
      </c>
      <c r="AT679" s="69" cm="1">
        <f t="array" ref="AT679">SUMPRODUCT(('P3'!$M$8:$AV$8=AT$9)*('P3'!$B$11:$B$190=$B679)*('P3'!$M$11:$AV$190*1))</f>
        <v>0</v>
      </c>
      <c r="AU679" s="67" cm="1">
        <f t="array" ref="AU679">SUMPRODUCT(('P3'!$M$8:$AV$8=AU$9)*('P3'!$B$11:$B$190=$B679)*('P3'!$M$11:$AV$190*1))</f>
        <v>0</v>
      </c>
      <c r="AV679" s="68" cm="1">
        <f t="array" ref="AV679">SUMPRODUCT(('P3'!$M$8:$AV$8=AV$9)*('P3'!$B$11:$B$190=$B679)*('P3'!$M$11:$AV$190*1))</f>
        <v>0</v>
      </c>
      <c r="AW679" s="69" cm="1">
        <f t="array" ref="AW679">SUMPRODUCT(('P3'!$M$8:$AV$8=AW$9)*('P3'!$B$11:$B$190=$B679)*('P3'!$M$11:$AV$190*1))</f>
        <v>0</v>
      </c>
      <c r="AX679" s="67" cm="1">
        <f t="array" ref="AX679">SUMPRODUCT(('P3'!$M$8:$AV$8=AX$9)*('P3'!$B$11:$B$190=$B679)*('P3'!$M$11:$AV$190*1))</f>
        <v>0</v>
      </c>
      <c r="AY679" s="68" cm="1">
        <f t="array" ref="AY679">SUMPRODUCT(('P3'!$M$8:$AV$8=AY$9)*('P3'!$B$11:$B$190=$B679)*('P3'!$M$11:$AV$190*1))</f>
        <v>0</v>
      </c>
      <c r="AZ679" s="69" cm="1">
        <f t="array" ref="AZ679">SUMPRODUCT(('P3'!$M$8:$AV$8=AZ$9)*('P3'!$B$11:$B$190=$B679)*('P3'!$M$11:$AV$190*1))</f>
        <v>0</v>
      </c>
      <c r="BA679" s="26"/>
      <c r="BB679" s="381"/>
      <c r="BC679" s="382"/>
      <c r="BD679" s="26"/>
      <c r="BE679" s="381">
        <f t="shared" si="565"/>
        <v>0</v>
      </c>
      <c r="BF679" s="383">
        <f t="shared" si="566"/>
        <v>0</v>
      </c>
      <c r="BG679" s="26"/>
      <c r="BH679" s="381">
        <f t="shared" si="567"/>
        <v>0</v>
      </c>
      <c r="BI679" s="383">
        <f t="shared" si="568"/>
        <v>0</v>
      </c>
    </row>
    <row r="680" spans="2:61" ht="12.65" hidden="1" customHeight="1" outlineLevel="1" x14ac:dyDescent="0.35">
      <c r="B680" s="61" t="s">
        <v>319</v>
      </c>
      <c r="C680" s="62">
        <f>IFERROR(VLOOKUP($B680,'P3'!$B:$AQ,2,FALSE),0)</f>
        <v>0</v>
      </c>
      <c r="D680" s="376">
        <f>IFERROR(VLOOKUP($B680,'P3'!$B:$AQ,3,FALSE),0)</f>
        <v>0</v>
      </c>
      <c r="E680" s="377">
        <f>IFERROR(VLOOKUP($B680,'P3'!$B:$AQ,4,FALSE),0)</f>
        <v>0</v>
      </c>
      <c r="F680" s="376">
        <f>IFERROR(VLOOKUP($B680,'P3'!$B:$AQ,5,FALSE),0)</f>
        <v>0</v>
      </c>
      <c r="G680" s="377">
        <f>IFERROR(VLOOKUP($B680,'P3'!$B:$AQ,6,FALSE),0)</f>
        <v>0</v>
      </c>
      <c r="H680" s="378">
        <f>IFERROR(VLOOKUP($B680,'P3'!$B:$AQ,7,FALSE),0)</f>
        <v>0</v>
      </c>
      <c r="I680" s="379">
        <f>IFERROR(VLOOKUP($B680,'P3'!$B:$AQ,8,FALSE),0)</f>
        <v>0</v>
      </c>
      <c r="J680" s="65">
        <f>IFERROR(VLOOKUP($B680,'P3'!$B:$AQ,9,FALSE),0)</f>
        <v>0</v>
      </c>
      <c r="K680" s="392"/>
      <c r="L680" s="393"/>
      <c r="M680" s="393"/>
      <c r="N680" s="68">
        <f t="shared" si="564"/>
        <v>0</v>
      </c>
      <c r="O680" s="66">
        <f>SUM(K680:N680)</f>
        <v>0</v>
      </c>
      <c r="P680" s="26"/>
      <c r="Q680" s="67" cm="1">
        <f t="array" ref="Q680">SUMPRODUCT(('P3'!$M$8:$AV$8=Q$9)*('P3'!$B$11:$B$190=$B680)*('P3'!$M$11:$AV$190*1))</f>
        <v>0</v>
      </c>
      <c r="R680" s="68" cm="1">
        <f t="array" ref="R680">SUMPRODUCT(('P3'!$M$8:$AV$8=R$9)*('P3'!$B$11:$B$190=$B680)*('P3'!$M$11:$AV$190*1))</f>
        <v>0</v>
      </c>
      <c r="S680" s="69" cm="1">
        <f t="array" ref="S680">SUMPRODUCT(('P3'!$M$8:$AV$8=S$9)*('P3'!$B$11:$B$190=$B680)*('P3'!$M$11:$AV$190*1))</f>
        <v>0</v>
      </c>
      <c r="T680" s="67" cm="1">
        <f t="array" ref="T680">SUMPRODUCT(('P3'!$M$8:$AV$8=T$9)*('P3'!$B$11:$B$190=$B680)*('P3'!$M$11:$AV$190*1))</f>
        <v>0</v>
      </c>
      <c r="U680" s="68" cm="1">
        <f t="array" ref="U680">SUMPRODUCT(('P3'!$M$8:$AV$8=U$9)*('P3'!$B$11:$B$190=$B680)*('P3'!$M$11:$AV$190*1))</f>
        <v>0</v>
      </c>
      <c r="V680" s="69" cm="1">
        <f t="array" ref="V680">SUMPRODUCT(('P3'!$M$8:$AV$8=V$9)*('P3'!$B$11:$B$190=$B680)*('P3'!$M$11:$AV$190*1))</f>
        <v>0</v>
      </c>
      <c r="W680" s="67" cm="1">
        <f t="array" ref="W680">SUMPRODUCT(('P3'!$M$8:$AV$8=W$9)*('P3'!$B$11:$B$190=$B680)*('P3'!$M$11:$AV$190*1))</f>
        <v>0</v>
      </c>
      <c r="X680" s="68" cm="1">
        <f t="array" ref="X680">SUMPRODUCT(('P3'!$M$8:$AV$8=X$9)*('P3'!$B$11:$B$190=$B680)*('P3'!$M$11:$AV$190*1))</f>
        <v>0</v>
      </c>
      <c r="Y680" s="69" cm="1">
        <f t="array" ref="Y680">SUMPRODUCT(('P3'!$M$8:$AV$8=Y$9)*('P3'!$B$11:$B$190=$B680)*('P3'!$M$11:$AV$190*1))</f>
        <v>0</v>
      </c>
      <c r="Z680" s="67" cm="1">
        <f t="array" ref="Z680">SUMPRODUCT(('P3'!$M$8:$AV$8=Z$9)*('P3'!$B$11:$B$190=$B680)*('P3'!$M$11:$AV$190*1))</f>
        <v>0</v>
      </c>
      <c r="AA680" s="68" cm="1">
        <f t="array" ref="AA680">SUMPRODUCT(('P3'!$M$8:$AV$8=AA$9)*('P3'!$B$11:$B$190=$B680)*('P3'!$M$11:$AV$190*1))</f>
        <v>0</v>
      </c>
      <c r="AB680" s="69" cm="1">
        <f t="array" ref="AB680">SUMPRODUCT(('P3'!$M$8:$AV$8=AB$9)*('P3'!$B$11:$B$190=$B680)*('P3'!$M$11:$AV$190*1))</f>
        <v>0</v>
      </c>
      <c r="AC680" s="67" cm="1">
        <f t="array" ref="AC680">SUMPRODUCT(('P3'!$M$8:$AV$8=AC$9)*('P3'!$B$11:$B$190=$B680)*('P3'!$M$11:$AV$190*1))</f>
        <v>0</v>
      </c>
      <c r="AD680" s="68" cm="1">
        <f t="array" ref="AD680">SUMPRODUCT(('P3'!$M$8:$AV$8=AD$9)*('P3'!$B$11:$B$190=$B680)*('P3'!$M$11:$AV$190*1))</f>
        <v>0</v>
      </c>
      <c r="AE680" s="69" cm="1">
        <f t="array" ref="AE680">SUMPRODUCT(('P3'!$M$8:$AV$8=AE$9)*('P3'!$B$11:$B$190=$B680)*('P3'!$M$11:$AV$190*1))</f>
        <v>0</v>
      </c>
      <c r="AF680" s="67" cm="1">
        <f t="array" ref="AF680">SUMPRODUCT(('P3'!$M$8:$AV$8=AF$9)*('P3'!$B$11:$B$190=$B680)*('P3'!$M$11:$AV$190*1))</f>
        <v>0</v>
      </c>
      <c r="AG680" s="68" cm="1">
        <f t="array" ref="AG680">SUMPRODUCT(('P3'!$M$8:$AV$8=AG$9)*('P3'!$B$11:$B$190=$B680)*('P3'!$M$11:$AV$190*1))</f>
        <v>0</v>
      </c>
      <c r="AH680" s="69" cm="1">
        <f t="array" ref="AH680">SUMPRODUCT(('P3'!$M$8:$AV$8=AH$9)*('P3'!$B$11:$B$190=$B680)*('P3'!$M$11:$AV$190*1))</f>
        <v>0</v>
      </c>
      <c r="AI680" s="67" cm="1">
        <f t="array" ref="AI680">SUMPRODUCT(('P3'!$M$8:$AV$8=AI$9)*('P3'!$B$11:$B$190=$B680)*('P3'!$M$11:$AV$190*1))</f>
        <v>0</v>
      </c>
      <c r="AJ680" s="68" cm="1">
        <f t="array" ref="AJ680">SUMPRODUCT(('P3'!$M$8:$AV$8=AJ$9)*('P3'!$B$11:$B$190=$B680)*('P3'!$M$11:$AV$190*1))</f>
        <v>0</v>
      </c>
      <c r="AK680" s="69" cm="1">
        <f t="array" ref="AK680">SUMPRODUCT(('P3'!$M$8:$AV$8=AK$9)*('P3'!$B$11:$B$190=$B680)*('P3'!$M$11:$AV$190*1))</f>
        <v>0</v>
      </c>
      <c r="AL680" s="67" cm="1">
        <f t="array" ref="AL680">SUMPRODUCT(('P3'!$M$8:$AV$8=AL$9)*('P3'!$B$11:$B$190=$B680)*('P3'!$M$11:$AV$190*1))</f>
        <v>0</v>
      </c>
      <c r="AM680" s="68" cm="1">
        <f t="array" ref="AM680">SUMPRODUCT(('P3'!$M$8:$AV$8=AM$9)*('P3'!$B$11:$B$190=$B680)*('P3'!$M$11:$AV$190*1))</f>
        <v>0</v>
      </c>
      <c r="AN680" s="69" cm="1">
        <f t="array" ref="AN680">SUMPRODUCT(('P3'!$M$8:$AV$8=AN$9)*('P3'!$B$11:$B$190=$B680)*('P3'!$M$11:$AV$190*1))</f>
        <v>0</v>
      </c>
      <c r="AO680" s="67" cm="1">
        <f t="array" ref="AO680">SUMPRODUCT(('P3'!$M$8:$AV$8=AO$9)*('P3'!$B$11:$B$190=$B680)*('P3'!$M$11:$AV$190*1))</f>
        <v>0</v>
      </c>
      <c r="AP680" s="68" cm="1">
        <f t="array" ref="AP680">SUMPRODUCT(('P3'!$M$8:$AV$8=AP$9)*('P3'!$B$11:$B$190=$B680)*('P3'!$M$11:$AV$190*1))</f>
        <v>0</v>
      </c>
      <c r="AQ680" s="69" cm="1">
        <f t="array" ref="AQ680">SUMPRODUCT(('P3'!$M$8:$AV$8=AQ$9)*('P3'!$B$11:$B$190=$B680)*('P3'!$M$11:$AV$190*1))</f>
        <v>0</v>
      </c>
      <c r="AR680" s="67" cm="1">
        <f t="array" ref="AR680">SUMPRODUCT(('P3'!$M$8:$AV$8=AR$9)*('P3'!$B$11:$B$190=$B680)*('P3'!$M$11:$AV$190*1))</f>
        <v>0</v>
      </c>
      <c r="AS680" s="68" cm="1">
        <f t="array" ref="AS680">SUMPRODUCT(('P3'!$M$8:$AV$8=AS$9)*('P3'!$B$11:$B$190=$B680)*('P3'!$M$11:$AV$190*1))</f>
        <v>0</v>
      </c>
      <c r="AT680" s="69" cm="1">
        <f t="array" ref="AT680">SUMPRODUCT(('P3'!$M$8:$AV$8=AT$9)*('P3'!$B$11:$B$190=$B680)*('P3'!$M$11:$AV$190*1))</f>
        <v>0</v>
      </c>
      <c r="AU680" s="67" cm="1">
        <f t="array" ref="AU680">SUMPRODUCT(('P3'!$M$8:$AV$8=AU$9)*('P3'!$B$11:$B$190=$B680)*('P3'!$M$11:$AV$190*1))</f>
        <v>0</v>
      </c>
      <c r="AV680" s="68" cm="1">
        <f t="array" ref="AV680">SUMPRODUCT(('P3'!$M$8:$AV$8=AV$9)*('P3'!$B$11:$B$190=$B680)*('P3'!$M$11:$AV$190*1))</f>
        <v>0</v>
      </c>
      <c r="AW680" s="69" cm="1">
        <f t="array" ref="AW680">SUMPRODUCT(('P3'!$M$8:$AV$8=AW$9)*('P3'!$B$11:$B$190=$B680)*('P3'!$M$11:$AV$190*1))</f>
        <v>0</v>
      </c>
      <c r="AX680" s="67" cm="1">
        <f t="array" ref="AX680">SUMPRODUCT(('P3'!$M$8:$AV$8=AX$9)*('P3'!$B$11:$B$190=$B680)*('P3'!$M$11:$AV$190*1))</f>
        <v>0</v>
      </c>
      <c r="AY680" s="68" cm="1">
        <f t="array" ref="AY680">SUMPRODUCT(('P3'!$M$8:$AV$8=AY$9)*('P3'!$B$11:$B$190=$B680)*('P3'!$M$11:$AV$190*1))</f>
        <v>0</v>
      </c>
      <c r="AZ680" s="69" cm="1">
        <f t="array" ref="AZ680">SUMPRODUCT(('P3'!$M$8:$AV$8=AZ$9)*('P3'!$B$11:$B$190=$B680)*('P3'!$M$11:$AV$190*1))</f>
        <v>0</v>
      </c>
      <c r="BA680" s="26"/>
      <c r="BB680" s="381"/>
      <c r="BC680" s="382"/>
      <c r="BD680" s="26"/>
      <c r="BE680" s="381">
        <f t="shared" si="565"/>
        <v>0</v>
      </c>
      <c r="BF680" s="383">
        <f t="shared" si="566"/>
        <v>0</v>
      </c>
      <c r="BG680" s="26"/>
      <c r="BH680" s="381">
        <f t="shared" si="567"/>
        <v>0</v>
      </c>
      <c r="BI680" s="383">
        <f t="shared" si="568"/>
        <v>0</v>
      </c>
    </row>
    <row r="681" spans="2:61" ht="12.65" hidden="1" customHeight="1" outlineLevel="1" x14ac:dyDescent="0.35">
      <c r="B681" s="61" t="s">
        <v>320</v>
      </c>
      <c r="C681" s="62">
        <f>IFERROR(VLOOKUP($B681,'P3'!$B:$AQ,2,FALSE),0)</f>
        <v>0</v>
      </c>
      <c r="D681" s="376">
        <f>IFERROR(VLOOKUP($B681,'P3'!$B:$AQ,3,FALSE),0)</f>
        <v>0</v>
      </c>
      <c r="E681" s="377">
        <f>IFERROR(VLOOKUP($B681,'P3'!$B:$AQ,4,FALSE),0)</f>
        <v>0</v>
      </c>
      <c r="F681" s="376">
        <f>IFERROR(VLOOKUP($B681,'P3'!$B:$AQ,5,FALSE),0)</f>
        <v>0</v>
      </c>
      <c r="G681" s="377">
        <f>IFERROR(VLOOKUP($B681,'P3'!$B:$AQ,6,FALSE),0)</f>
        <v>0</v>
      </c>
      <c r="H681" s="378">
        <f>IFERROR(VLOOKUP($B681,'P3'!$B:$AQ,7,FALSE),0)</f>
        <v>0</v>
      </c>
      <c r="I681" s="379">
        <f>IFERROR(VLOOKUP($B681,'P3'!$B:$AQ,8,FALSE),0)</f>
        <v>0</v>
      </c>
      <c r="J681" s="65">
        <f>IFERROR(VLOOKUP($B681,'P3'!$B:$AQ,9,FALSE),0)</f>
        <v>0</v>
      </c>
      <c r="K681" s="392"/>
      <c r="L681" s="393"/>
      <c r="M681" s="393"/>
      <c r="N681" s="68">
        <f t="shared" ref="N681:N687" si="569">D681*F681*H681*J681</f>
        <v>0</v>
      </c>
      <c r="O681" s="66">
        <f t="shared" ref="O681:O687" si="570">SUM(K681:N681)</f>
        <v>0</v>
      </c>
      <c r="P681" s="26"/>
      <c r="Q681" s="67" cm="1">
        <f t="array" ref="Q681">SUMPRODUCT(('P3'!$M$8:$AV$8=Q$9)*('P3'!$B$11:$B$190=$B681)*('P3'!$M$11:$AV$190*1))</f>
        <v>0</v>
      </c>
      <c r="R681" s="68" cm="1">
        <f t="array" ref="R681">SUMPRODUCT(('P3'!$M$8:$AV$8=R$9)*('P3'!$B$11:$B$190=$B681)*('P3'!$M$11:$AV$190*1))</f>
        <v>0</v>
      </c>
      <c r="S681" s="69" cm="1">
        <f t="array" ref="S681">SUMPRODUCT(('P3'!$M$8:$AV$8=S$9)*('P3'!$B$11:$B$190=$B681)*('P3'!$M$11:$AV$190*1))</f>
        <v>0</v>
      </c>
      <c r="T681" s="67" cm="1">
        <f t="array" ref="T681">SUMPRODUCT(('P3'!$M$8:$AV$8=T$9)*('P3'!$B$11:$B$190=$B681)*('P3'!$M$11:$AV$190*1))</f>
        <v>0</v>
      </c>
      <c r="U681" s="68" cm="1">
        <f t="array" ref="U681">SUMPRODUCT(('P3'!$M$8:$AV$8=U$9)*('P3'!$B$11:$B$190=$B681)*('P3'!$M$11:$AV$190*1))</f>
        <v>0</v>
      </c>
      <c r="V681" s="69" cm="1">
        <f t="array" ref="V681">SUMPRODUCT(('P3'!$M$8:$AV$8=V$9)*('P3'!$B$11:$B$190=$B681)*('P3'!$M$11:$AV$190*1))</f>
        <v>0</v>
      </c>
      <c r="W681" s="67" cm="1">
        <f t="array" ref="W681">SUMPRODUCT(('P3'!$M$8:$AV$8=W$9)*('P3'!$B$11:$B$190=$B681)*('P3'!$M$11:$AV$190*1))</f>
        <v>0</v>
      </c>
      <c r="X681" s="68" cm="1">
        <f t="array" ref="X681">SUMPRODUCT(('P3'!$M$8:$AV$8=X$9)*('P3'!$B$11:$B$190=$B681)*('P3'!$M$11:$AV$190*1))</f>
        <v>0</v>
      </c>
      <c r="Y681" s="69" cm="1">
        <f t="array" ref="Y681">SUMPRODUCT(('P3'!$M$8:$AV$8=Y$9)*('P3'!$B$11:$B$190=$B681)*('P3'!$M$11:$AV$190*1))</f>
        <v>0</v>
      </c>
      <c r="Z681" s="67" cm="1">
        <f t="array" ref="Z681">SUMPRODUCT(('P3'!$M$8:$AV$8=Z$9)*('P3'!$B$11:$B$190=$B681)*('P3'!$M$11:$AV$190*1))</f>
        <v>0</v>
      </c>
      <c r="AA681" s="68" cm="1">
        <f t="array" ref="AA681">SUMPRODUCT(('P3'!$M$8:$AV$8=AA$9)*('P3'!$B$11:$B$190=$B681)*('P3'!$M$11:$AV$190*1))</f>
        <v>0</v>
      </c>
      <c r="AB681" s="69" cm="1">
        <f t="array" ref="AB681">SUMPRODUCT(('P3'!$M$8:$AV$8=AB$9)*('P3'!$B$11:$B$190=$B681)*('P3'!$M$11:$AV$190*1))</f>
        <v>0</v>
      </c>
      <c r="AC681" s="67" cm="1">
        <f t="array" ref="AC681">SUMPRODUCT(('P3'!$M$8:$AV$8=AC$9)*('P3'!$B$11:$B$190=$B681)*('P3'!$M$11:$AV$190*1))</f>
        <v>0</v>
      </c>
      <c r="AD681" s="68" cm="1">
        <f t="array" ref="AD681">SUMPRODUCT(('P3'!$M$8:$AV$8=AD$9)*('P3'!$B$11:$B$190=$B681)*('P3'!$M$11:$AV$190*1))</f>
        <v>0</v>
      </c>
      <c r="AE681" s="69" cm="1">
        <f t="array" ref="AE681">SUMPRODUCT(('P3'!$M$8:$AV$8=AE$9)*('P3'!$B$11:$B$190=$B681)*('P3'!$M$11:$AV$190*1))</f>
        <v>0</v>
      </c>
      <c r="AF681" s="67" cm="1">
        <f t="array" ref="AF681">SUMPRODUCT(('P3'!$M$8:$AV$8=AF$9)*('P3'!$B$11:$B$190=$B681)*('P3'!$M$11:$AV$190*1))</f>
        <v>0</v>
      </c>
      <c r="AG681" s="68" cm="1">
        <f t="array" ref="AG681">SUMPRODUCT(('P3'!$M$8:$AV$8=AG$9)*('P3'!$B$11:$B$190=$B681)*('P3'!$M$11:$AV$190*1))</f>
        <v>0</v>
      </c>
      <c r="AH681" s="69" cm="1">
        <f t="array" ref="AH681">SUMPRODUCT(('P3'!$M$8:$AV$8=AH$9)*('P3'!$B$11:$B$190=$B681)*('P3'!$M$11:$AV$190*1))</f>
        <v>0</v>
      </c>
      <c r="AI681" s="67" cm="1">
        <f t="array" ref="AI681">SUMPRODUCT(('P3'!$M$8:$AV$8=AI$9)*('P3'!$B$11:$B$190=$B681)*('P3'!$M$11:$AV$190*1))</f>
        <v>0</v>
      </c>
      <c r="AJ681" s="68" cm="1">
        <f t="array" ref="AJ681">SUMPRODUCT(('P3'!$M$8:$AV$8=AJ$9)*('P3'!$B$11:$B$190=$B681)*('P3'!$M$11:$AV$190*1))</f>
        <v>0</v>
      </c>
      <c r="AK681" s="69" cm="1">
        <f t="array" ref="AK681">SUMPRODUCT(('P3'!$M$8:$AV$8=AK$9)*('P3'!$B$11:$B$190=$B681)*('P3'!$M$11:$AV$190*1))</f>
        <v>0</v>
      </c>
      <c r="AL681" s="67" cm="1">
        <f t="array" ref="AL681">SUMPRODUCT(('P3'!$M$8:$AV$8=AL$9)*('P3'!$B$11:$B$190=$B681)*('P3'!$M$11:$AV$190*1))</f>
        <v>0</v>
      </c>
      <c r="AM681" s="68" cm="1">
        <f t="array" ref="AM681">SUMPRODUCT(('P3'!$M$8:$AV$8=AM$9)*('P3'!$B$11:$B$190=$B681)*('P3'!$M$11:$AV$190*1))</f>
        <v>0</v>
      </c>
      <c r="AN681" s="69" cm="1">
        <f t="array" ref="AN681">SUMPRODUCT(('P3'!$M$8:$AV$8=AN$9)*('P3'!$B$11:$B$190=$B681)*('P3'!$M$11:$AV$190*1))</f>
        <v>0</v>
      </c>
      <c r="AO681" s="67" cm="1">
        <f t="array" ref="AO681">SUMPRODUCT(('P3'!$M$8:$AV$8=AO$9)*('P3'!$B$11:$B$190=$B681)*('P3'!$M$11:$AV$190*1))</f>
        <v>0</v>
      </c>
      <c r="AP681" s="68" cm="1">
        <f t="array" ref="AP681">SUMPRODUCT(('P3'!$M$8:$AV$8=AP$9)*('P3'!$B$11:$B$190=$B681)*('P3'!$M$11:$AV$190*1))</f>
        <v>0</v>
      </c>
      <c r="AQ681" s="69" cm="1">
        <f t="array" ref="AQ681">SUMPRODUCT(('P3'!$M$8:$AV$8=AQ$9)*('P3'!$B$11:$B$190=$B681)*('P3'!$M$11:$AV$190*1))</f>
        <v>0</v>
      </c>
      <c r="AR681" s="67" cm="1">
        <f t="array" ref="AR681">SUMPRODUCT(('P3'!$M$8:$AV$8=AR$9)*('P3'!$B$11:$B$190=$B681)*('P3'!$M$11:$AV$190*1))</f>
        <v>0</v>
      </c>
      <c r="AS681" s="68" cm="1">
        <f t="array" ref="AS681">SUMPRODUCT(('P3'!$M$8:$AV$8=AS$9)*('P3'!$B$11:$B$190=$B681)*('P3'!$M$11:$AV$190*1))</f>
        <v>0</v>
      </c>
      <c r="AT681" s="69" cm="1">
        <f t="array" ref="AT681">SUMPRODUCT(('P3'!$M$8:$AV$8=AT$9)*('P3'!$B$11:$B$190=$B681)*('P3'!$M$11:$AV$190*1))</f>
        <v>0</v>
      </c>
      <c r="AU681" s="67" cm="1">
        <f t="array" ref="AU681">SUMPRODUCT(('P3'!$M$8:$AV$8=AU$9)*('P3'!$B$11:$B$190=$B681)*('P3'!$M$11:$AV$190*1))</f>
        <v>0</v>
      </c>
      <c r="AV681" s="68" cm="1">
        <f t="array" ref="AV681">SUMPRODUCT(('P3'!$M$8:$AV$8=AV$9)*('P3'!$B$11:$B$190=$B681)*('P3'!$M$11:$AV$190*1))</f>
        <v>0</v>
      </c>
      <c r="AW681" s="69" cm="1">
        <f t="array" ref="AW681">SUMPRODUCT(('P3'!$M$8:$AV$8=AW$9)*('P3'!$B$11:$B$190=$B681)*('P3'!$M$11:$AV$190*1))</f>
        <v>0</v>
      </c>
      <c r="AX681" s="67" cm="1">
        <f t="array" ref="AX681">SUMPRODUCT(('P3'!$M$8:$AV$8=AX$9)*('P3'!$B$11:$B$190=$B681)*('P3'!$M$11:$AV$190*1))</f>
        <v>0</v>
      </c>
      <c r="AY681" s="68" cm="1">
        <f t="array" ref="AY681">SUMPRODUCT(('P3'!$M$8:$AV$8=AY$9)*('P3'!$B$11:$B$190=$B681)*('P3'!$M$11:$AV$190*1))</f>
        <v>0</v>
      </c>
      <c r="AZ681" s="69" cm="1">
        <f t="array" ref="AZ681">SUMPRODUCT(('P3'!$M$8:$AV$8=AZ$9)*('P3'!$B$11:$B$190=$B681)*('P3'!$M$11:$AV$190*1))</f>
        <v>0</v>
      </c>
      <c r="BA681" s="26"/>
      <c r="BB681" s="381"/>
      <c r="BC681" s="382"/>
      <c r="BD681" s="26"/>
      <c r="BE681" s="381">
        <f t="shared" si="565"/>
        <v>0</v>
      </c>
      <c r="BF681" s="383">
        <f t="shared" si="566"/>
        <v>0</v>
      </c>
      <c r="BG681" s="26"/>
      <c r="BH681" s="381">
        <f t="shared" si="567"/>
        <v>0</v>
      </c>
      <c r="BI681" s="383">
        <f t="shared" si="568"/>
        <v>0</v>
      </c>
    </row>
    <row r="682" spans="2:61" ht="12.65" hidden="1" customHeight="1" outlineLevel="1" x14ac:dyDescent="0.35">
      <c r="B682" s="61" t="s">
        <v>321</v>
      </c>
      <c r="C682" s="62">
        <f>IFERROR(VLOOKUP($B682,'P3'!$B:$AQ,2,FALSE),0)</f>
        <v>0</v>
      </c>
      <c r="D682" s="376">
        <f>IFERROR(VLOOKUP($B682,'P3'!$B:$AQ,3,FALSE),0)</f>
        <v>0</v>
      </c>
      <c r="E682" s="377">
        <f>IFERROR(VLOOKUP($B682,'P3'!$B:$AQ,4,FALSE),0)</f>
        <v>0</v>
      </c>
      <c r="F682" s="376">
        <f>IFERROR(VLOOKUP($B682,'P3'!$B:$AQ,5,FALSE),0)</f>
        <v>0</v>
      </c>
      <c r="G682" s="377">
        <f>IFERROR(VLOOKUP($B682,'P3'!$B:$AQ,6,FALSE),0)</f>
        <v>0</v>
      </c>
      <c r="H682" s="378">
        <f>IFERROR(VLOOKUP($B682,'P3'!$B:$AQ,7,FALSE),0)</f>
        <v>0</v>
      </c>
      <c r="I682" s="379">
        <f>IFERROR(VLOOKUP($B682,'P3'!$B:$AQ,8,FALSE),0)</f>
        <v>0</v>
      </c>
      <c r="J682" s="65">
        <f>IFERROR(VLOOKUP($B682,'P3'!$B:$AQ,9,FALSE),0)</f>
        <v>0</v>
      </c>
      <c r="K682" s="392"/>
      <c r="L682" s="393"/>
      <c r="M682" s="393"/>
      <c r="N682" s="68">
        <f t="shared" si="569"/>
        <v>0</v>
      </c>
      <c r="O682" s="66">
        <f t="shared" si="570"/>
        <v>0</v>
      </c>
      <c r="P682" s="26"/>
      <c r="Q682" s="67" cm="1">
        <f t="array" ref="Q682">SUMPRODUCT(('P3'!$M$8:$AV$8=Q$9)*('P3'!$B$11:$B$190=$B682)*('P3'!$M$11:$AV$190*1))</f>
        <v>0</v>
      </c>
      <c r="R682" s="68" cm="1">
        <f t="array" ref="R682">SUMPRODUCT(('P3'!$M$8:$AV$8=R$9)*('P3'!$B$11:$B$190=$B682)*('P3'!$M$11:$AV$190*1))</f>
        <v>0</v>
      </c>
      <c r="S682" s="69" cm="1">
        <f t="array" ref="S682">SUMPRODUCT(('P3'!$M$8:$AV$8=S$9)*('P3'!$B$11:$B$190=$B682)*('P3'!$M$11:$AV$190*1))</f>
        <v>0</v>
      </c>
      <c r="T682" s="67" cm="1">
        <f t="array" ref="T682">SUMPRODUCT(('P3'!$M$8:$AV$8=T$9)*('P3'!$B$11:$B$190=$B682)*('P3'!$M$11:$AV$190*1))</f>
        <v>0</v>
      </c>
      <c r="U682" s="68" cm="1">
        <f t="array" ref="U682">SUMPRODUCT(('P3'!$M$8:$AV$8=U$9)*('P3'!$B$11:$B$190=$B682)*('P3'!$M$11:$AV$190*1))</f>
        <v>0</v>
      </c>
      <c r="V682" s="69" cm="1">
        <f t="array" ref="V682">SUMPRODUCT(('P3'!$M$8:$AV$8=V$9)*('P3'!$B$11:$B$190=$B682)*('P3'!$M$11:$AV$190*1))</f>
        <v>0</v>
      </c>
      <c r="W682" s="67" cm="1">
        <f t="array" ref="W682">SUMPRODUCT(('P3'!$M$8:$AV$8=W$9)*('P3'!$B$11:$B$190=$B682)*('P3'!$M$11:$AV$190*1))</f>
        <v>0</v>
      </c>
      <c r="X682" s="68" cm="1">
        <f t="array" ref="X682">SUMPRODUCT(('P3'!$M$8:$AV$8=X$9)*('P3'!$B$11:$B$190=$B682)*('P3'!$M$11:$AV$190*1))</f>
        <v>0</v>
      </c>
      <c r="Y682" s="69" cm="1">
        <f t="array" ref="Y682">SUMPRODUCT(('P3'!$M$8:$AV$8=Y$9)*('P3'!$B$11:$B$190=$B682)*('P3'!$M$11:$AV$190*1))</f>
        <v>0</v>
      </c>
      <c r="Z682" s="67" cm="1">
        <f t="array" ref="Z682">SUMPRODUCT(('P3'!$M$8:$AV$8=Z$9)*('P3'!$B$11:$B$190=$B682)*('P3'!$M$11:$AV$190*1))</f>
        <v>0</v>
      </c>
      <c r="AA682" s="68" cm="1">
        <f t="array" ref="AA682">SUMPRODUCT(('P3'!$M$8:$AV$8=AA$9)*('P3'!$B$11:$B$190=$B682)*('P3'!$M$11:$AV$190*1))</f>
        <v>0</v>
      </c>
      <c r="AB682" s="69" cm="1">
        <f t="array" ref="AB682">SUMPRODUCT(('P3'!$M$8:$AV$8=AB$9)*('P3'!$B$11:$B$190=$B682)*('P3'!$M$11:$AV$190*1))</f>
        <v>0</v>
      </c>
      <c r="AC682" s="67" cm="1">
        <f t="array" ref="AC682">SUMPRODUCT(('P3'!$M$8:$AV$8=AC$9)*('P3'!$B$11:$B$190=$B682)*('P3'!$M$11:$AV$190*1))</f>
        <v>0</v>
      </c>
      <c r="AD682" s="68" cm="1">
        <f t="array" ref="AD682">SUMPRODUCT(('P3'!$M$8:$AV$8=AD$9)*('P3'!$B$11:$B$190=$B682)*('P3'!$M$11:$AV$190*1))</f>
        <v>0</v>
      </c>
      <c r="AE682" s="69" cm="1">
        <f t="array" ref="AE682">SUMPRODUCT(('P3'!$M$8:$AV$8=AE$9)*('P3'!$B$11:$B$190=$B682)*('P3'!$M$11:$AV$190*1))</f>
        <v>0</v>
      </c>
      <c r="AF682" s="67" cm="1">
        <f t="array" ref="AF682">SUMPRODUCT(('P3'!$M$8:$AV$8=AF$9)*('P3'!$B$11:$B$190=$B682)*('P3'!$M$11:$AV$190*1))</f>
        <v>0</v>
      </c>
      <c r="AG682" s="68" cm="1">
        <f t="array" ref="AG682">SUMPRODUCT(('P3'!$M$8:$AV$8=AG$9)*('P3'!$B$11:$B$190=$B682)*('P3'!$M$11:$AV$190*1))</f>
        <v>0</v>
      </c>
      <c r="AH682" s="69" cm="1">
        <f t="array" ref="AH682">SUMPRODUCT(('P3'!$M$8:$AV$8=AH$9)*('P3'!$B$11:$B$190=$B682)*('P3'!$M$11:$AV$190*1))</f>
        <v>0</v>
      </c>
      <c r="AI682" s="67" cm="1">
        <f t="array" ref="AI682">SUMPRODUCT(('P3'!$M$8:$AV$8=AI$9)*('P3'!$B$11:$B$190=$B682)*('P3'!$M$11:$AV$190*1))</f>
        <v>0</v>
      </c>
      <c r="AJ682" s="68" cm="1">
        <f t="array" ref="AJ682">SUMPRODUCT(('P3'!$M$8:$AV$8=AJ$9)*('P3'!$B$11:$B$190=$B682)*('P3'!$M$11:$AV$190*1))</f>
        <v>0</v>
      </c>
      <c r="AK682" s="69" cm="1">
        <f t="array" ref="AK682">SUMPRODUCT(('P3'!$M$8:$AV$8=AK$9)*('P3'!$B$11:$B$190=$B682)*('P3'!$M$11:$AV$190*1))</f>
        <v>0</v>
      </c>
      <c r="AL682" s="67" cm="1">
        <f t="array" ref="AL682">SUMPRODUCT(('P3'!$M$8:$AV$8=AL$9)*('P3'!$B$11:$B$190=$B682)*('P3'!$M$11:$AV$190*1))</f>
        <v>0</v>
      </c>
      <c r="AM682" s="68" cm="1">
        <f t="array" ref="AM682">SUMPRODUCT(('P3'!$M$8:$AV$8=AM$9)*('P3'!$B$11:$B$190=$B682)*('P3'!$M$11:$AV$190*1))</f>
        <v>0</v>
      </c>
      <c r="AN682" s="69" cm="1">
        <f t="array" ref="AN682">SUMPRODUCT(('P3'!$M$8:$AV$8=AN$9)*('P3'!$B$11:$B$190=$B682)*('P3'!$M$11:$AV$190*1))</f>
        <v>0</v>
      </c>
      <c r="AO682" s="67" cm="1">
        <f t="array" ref="AO682">SUMPRODUCT(('P3'!$M$8:$AV$8=AO$9)*('P3'!$B$11:$B$190=$B682)*('P3'!$M$11:$AV$190*1))</f>
        <v>0</v>
      </c>
      <c r="AP682" s="68" cm="1">
        <f t="array" ref="AP682">SUMPRODUCT(('P3'!$M$8:$AV$8=AP$9)*('P3'!$B$11:$B$190=$B682)*('P3'!$M$11:$AV$190*1))</f>
        <v>0</v>
      </c>
      <c r="AQ682" s="69" cm="1">
        <f t="array" ref="AQ682">SUMPRODUCT(('P3'!$M$8:$AV$8=AQ$9)*('P3'!$B$11:$B$190=$B682)*('P3'!$M$11:$AV$190*1))</f>
        <v>0</v>
      </c>
      <c r="AR682" s="67" cm="1">
        <f t="array" ref="AR682">SUMPRODUCT(('P3'!$M$8:$AV$8=AR$9)*('P3'!$B$11:$B$190=$B682)*('P3'!$M$11:$AV$190*1))</f>
        <v>0</v>
      </c>
      <c r="AS682" s="68" cm="1">
        <f t="array" ref="AS682">SUMPRODUCT(('P3'!$M$8:$AV$8=AS$9)*('P3'!$B$11:$B$190=$B682)*('P3'!$M$11:$AV$190*1))</f>
        <v>0</v>
      </c>
      <c r="AT682" s="69" cm="1">
        <f t="array" ref="AT682">SUMPRODUCT(('P3'!$M$8:$AV$8=AT$9)*('P3'!$B$11:$B$190=$B682)*('P3'!$M$11:$AV$190*1))</f>
        <v>0</v>
      </c>
      <c r="AU682" s="67" cm="1">
        <f t="array" ref="AU682">SUMPRODUCT(('P3'!$M$8:$AV$8=AU$9)*('P3'!$B$11:$B$190=$B682)*('P3'!$M$11:$AV$190*1))</f>
        <v>0</v>
      </c>
      <c r="AV682" s="68" cm="1">
        <f t="array" ref="AV682">SUMPRODUCT(('P3'!$M$8:$AV$8=AV$9)*('P3'!$B$11:$B$190=$B682)*('P3'!$M$11:$AV$190*1))</f>
        <v>0</v>
      </c>
      <c r="AW682" s="69" cm="1">
        <f t="array" ref="AW682">SUMPRODUCT(('P3'!$M$8:$AV$8=AW$9)*('P3'!$B$11:$B$190=$B682)*('P3'!$M$11:$AV$190*1))</f>
        <v>0</v>
      </c>
      <c r="AX682" s="67" cm="1">
        <f t="array" ref="AX682">SUMPRODUCT(('P3'!$M$8:$AV$8=AX$9)*('P3'!$B$11:$B$190=$B682)*('P3'!$M$11:$AV$190*1))</f>
        <v>0</v>
      </c>
      <c r="AY682" s="68" cm="1">
        <f t="array" ref="AY682">SUMPRODUCT(('P3'!$M$8:$AV$8=AY$9)*('P3'!$B$11:$B$190=$B682)*('P3'!$M$11:$AV$190*1))</f>
        <v>0</v>
      </c>
      <c r="AZ682" s="69" cm="1">
        <f t="array" ref="AZ682">SUMPRODUCT(('P3'!$M$8:$AV$8=AZ$9)*('P3'!$B$11:$B$190=$B682)*('P3'!$M$11:$AV$190*1))</f>
        <v>0</v>
      </c>
      <c r="BA682" s="26"/>
      <c r="BB682" s="381"/>
      <c r="BC682" s="382"/>
      <c r="BD682" s="26"/>
      <c r="BE682" s="381">
        <f t="shared" si="565"/>
        <v>0</v>
      </c>
      <c r="BF682" s="383">
        <f t="shared" si="566"/>
        <v>0</v>
      </c>
      <c r="BG682" s="26"/>
      <c r="BH682" s="381">
        <f t="shared" si="567"/>
        <v>0</v>
      </c>
      <c r="BI682" s="383">
        <f t="shared" si="568"/>
        <v>0</v>
      </c>
    </row>
    <row r="683" spans="2:61" ht="12.65" hidden="1" customHeight="1" outlineLevel="1" x14ac:dyDescent="0.35">
      <c r="B683" s="61" t="s">
        <v>808</v>
      </c>
      <c r="C683" s="62">
        <f>IFERROR(VLOOKUP($B683,'P3'!$B:$AQ,2,FALSE),0)</f>
        <v>0</v>
      </c>
      <c r="D683" s="376">
        <f>IFERROR(VLOOKUP($B683,'P3'!$B:$AQ,3,FALSE),0)</f>
        <v>0</v>
      </c>
      <c r="E683" s="377">
        <f>IFERROR(VLOOKUP($B683,'P3'!$B:$AQ,4,FALSE),0)</f>
        <v>0</v>
      </c>
      <c r="F683" s="376">
        <f>IFERROR(VLOOKUP($B683,'P3'!$B:$AQ,5,FALSE),0)</f>
        <v>0</v>
      </c>
      <c r="G683" s="377">
        <f>IFERROR(VLOOKUP($B683,'P3'!$B:$AQ,6,FALSE),0)</f>
        <v>0</v>
      </c>
      <c r="H683" s="378">
        <f>IFERROR(VLOOKUP($B683,'P3'!$B:$AQ,7,FALSE),0)</f>
        <v>0</v>
      </c>
      <c r="I683" s="379">
        <f>IFERROR(VLOOKUP($B683,'P3'!$B:$AQ,8,FALSE),0)</f>
        <v>0</v>
      </c>
      <c r="J683" s="65">
        <f>IFERROR(VLOOKUP($B683,'P3'!$B:$AQ,9,FALSE),0)</f>
        <v>0</v>
      </c>
      <c r="K683" s="392"/>
      <c r="L683" s="393"/>
      <c r="M683" s="393"/>
      <c r="N683" s="68">
        <f t="shared" si="569"/>
        <v>0</v>
      </c>
      <c r="O683" s="66">
        <f t="shared" si="570"/>
        <v>0</v>
      </c>
      <c r="P683" s="26"/>
      <c r="Q683" s="67" cm="1">
        <f t="array" ref="Q683">SUMPRODUCT(('P3'!$M$8:$AV$8=Q$9)*('P3'!$B$11:$B$190=$B683)*('P3'!$M$11:$AV$190*1))</f>
        <v>0</v>
      </c>
      <c r="R683" s="68" cm="1">
        <f t="array" ref="R683">SUMPRODUCT(('P3'!$M$8:$AV$8=R$9)*('P3'!$B$11:$B$190=$B683)*('P3'!$M$11:$AV$190*1))</f>
        <v>0</v>
      </c>
      <c r="S683" s="69" cm="1">
        <f t="array" ref="S683">SUMPRODUCT(('P3'!$M$8:$AV$8=S$9)*('P3'!$B$11:$B$190=$B683)*('P3'!$M$11:$AV$190*1))</f>
        <v>0</v>
      </c>
      <c r="T683" s="67" cm="1">
        <f t="array" ref="T683">SUMPRODUCT(('P3'!$M$8:$AV$8=T$9)*('P3'!$B$11:$B$190=$B683)*('P3'!$M$11:$AV$190*1))</f>
        <v>0</v>
      </c>
      <c r="U683" s="68" cm="1">
        <f t="array" ref="U683">SUMPRODUCT(('P3'!$M$8:$AV$8=U$9)*('P3'!$B$11:$B$190=$B683)*('P3'!$M$11:$AV$190*1))</f>
        <v>0</v>
      </c>
      <c r="V683" s="69" cm="1">
        <f t="array" ref="V683">SUMPRODUCT(('P3'!$M$8:$AV$8=V$9)*('P3'!$B$11:$B$190=$B683)*('P3'!$M$11:$AV$190*1))</f>
        <v>0</v>
      </c>
      <c r="W683" s="67" cm="1">
        <f t="array" ref="W683">SUMPRODUCT(('P3'!$M$8:$AV$8=W$9)*('P3'!$B$11:$B$190=$B683)*('P3'!$M$11:$AV$190*1))</f>
        <v>0</v>
      </c>
      <c r="X683" s="68" cm="1">
        <f t="array" ref="X683">SUMPRODUCT(('P3'!$M$8:$AV$8=X$9)*('P3'!$B$11:$B$190=$B683)*('P3'!$M$11:$AV$190*1))</f>
        <v>0</v>
      </c>
      <c r="Y683" s="69" cm="1">
        <f t="array" ref="Y683">SUMPRODUCT(('P3'!$M$8:$AV$8=Y$9)*('P3'!$B$11:$B$190=$B683)*('P3'!$M$11:$AV$190*1))</f>
        <v>0</v>
      </c>
      <c r="Z683" s="67" cm="1">
        <f t="array" ref="Z683">SUMPRODUCT(('P3'!$M$8:$AV$8=Z$9)*('P3'!$B$11:$B$190=$B683)*('P3'!$M$11:$AV$190*1))</f>
        <v>0</v>
      </c>
      <c r="AA683" s="68" cm="1">
        <f t="array" ref="AA683">SUMPRODUCT(('P3'!$M$8:$AV$8=AA$9)*('P3'!$B$11:$B$190=$B683)*('P3'!$M$11:$AV$190*1))</f>
        <v>0</v>
      </c>
      <c r="AB683" s="69" cm="1">
        <f t="array" ref="AB683">SUMPRODUCT(('P3'!$M$8:$AV$8=AB$9)*('P3'!$B$11:$B$190=$B683)*('P3'!$M$11:$AV$190*1))</f>
        <v>0</v>
      </c>
      <c r="AC683" s="67" cm="1">
        <f t="array" ref="AC683">SUMPRODUCT(('P3'!$M$8:$AV$8=AC$9)*('P3'!$B$11:$B$190=$B683)*('P3'!$M$11:$AV$190*1))</f>
        <v>0</v>
      </c>
      <c r="AD683" s="68" cm="1">
        <f t="array" ref="AD683">SUMPRODUCT(('P3'!$M$8:$AV$8=AD$9)*('P3'!$B$11:$B$190=$B683)*('P3'!$M$11:$AV$190*1))</f>
        <v>0</v>
      </c>
      <c r="AE683" s="69" cm="1">
        <f t="array" ref="AE683">SUMPRODUCT(('P3'!$M$8:$AV$8=AE$9)*('P3'!$B$11:$B$190=$B683)*('P3'!$M$11:$AV$190*1))</f>
        <v>0</v>
      </c>
      <c r="AF683" s="67" cm="1">
        <f t="array" ref="AF683">SUMPRODUCT(('P3'!$M$8:$AV$8=AF$9)*('P3'!$B$11:$B$190=$B683)*('P3'!$M$11:$AV$190*1))</f>
        <v>0</v>
      </c>
      <c r="AG683" s="68" cm="1">
        <f t="array" ref="AG683">SUMPRODUCT(('P3'!$M$8:$AV$8=AG$9)*('P3'!$B$11:$B$190=$B683)*('P3'!$M$11:$AV$190*1))</f>
        <v>0</v>
      </c>
      <c r="AH683" s="69" cm="1">
        <f t="array" ref="AH683">SUMPRODUCT(('P3'!$M$8:$AV$8=AH$9)*('P3'!$B$11:$B$190=$B683)*('P3'!$M$11:$AV$190*1))</f>
        <v>0</v>
      </c>
      <c r="AI683" s="67" cm="1">
        <f t="array" ref="AI683">SUMPRODUCT(('P3'!$M$8:$AV$8=AI$9)*('P3'!$B$11:$B$190=$B683)*('P3'!$M$11:$AV$190*1))</f>
        <v>0</v>
      </c>
      <c r="AJ683" s="68" cm="1">
        <f t="array" ref="AJ683">SUMPRODUCT(('P3'!$M$8:$AV$8=AJ$9)*('P3'!$B$11:$B$190=$B683)*('P3'!$M$11:$AV$190*1))</f>
        <v>0</v>
      </c>
      <c r="AK683" s="69" cm="1">
        <f t="array" ref="AK683">SUMPRODUCT(('P3'!$M$8:$AV$8=AK$9)*('P3'!$B$11:$B$190=$B683)*('P3'!$M$11:$AV$190*1))</f>
        <v>0</v>
      </c>
      <c r="AL683" s="67" cm="1">
        <f t="array" ref="AL683">SUMPRODUCT(('P3'!$M$8:$AV$8=AL$9)*('P3'!$B$11:$B$190=$B683)*('P3'!$M$11:$AV$190*1))</f>
        <v>0</v>
      </c>
      <c r="AM683" s="68" cm="1">
        <f t="array" ref="AM683">SUMPRODUCT(('P3'!$M$8:$AV$8=AM$9)*('P3'!$B$11:$B$190=$B683)*('P3'!$M$11:$AV$190*1))</f>
        <v>0</v>
      </c>
      <c r="AN683" s="69" cm="1">
        <f t="array" ref="AN683">SUMPRODUCT(('P3'!$M$8:$AV$8=AN$9)*('P3'!$B$11:$B$190=$B683)*('P3'!$M$11:$AV$190*1))</f>
        <v>0</v>
      </c>
      <c r="AO683" s="67" cm="1">
        <f t="array" ref="AO683">SUMPRODUCT(('P3'!$M$8:$AV$8=AO$9)*('P3'!$B$11:$B$190=$B683)*('P3'!$M$11:$AV$190*1))</f>
        <v>0</v>
      </c>
      <c r="AP683" s="68" cm="1">
        <f t="array" ref="AP683">SUMPRODUCT(('P3'!$M$8:$AV$8=AP$9)*('P3'!$B$11:$B$190=$B683)*('P3'!$M$11:$AV$190*1))</f>
        <v>0</v>
      </c>
      <c r="AQ683" s="69" cm="1">
        <f t="array" ref="AQ683">SUMPRODUCT(('P3'!$M$8:$AV$8=AQ$9)*('P3'!$B$11:$B$190=$B683)*('P3'!$M$11:$AV$190*1))</f>
        <v>0</v>
      </c>
      <c r="AR683" s="67" cm="1">
        <f t="array" ref="AR683">SUMPRODUCT(('P3'!$M$8:$AV$8=AR$9)*('P3'!$B$11:$B$190=$B683)*('P3'!$M$11:$AV$190*1))</f>
        <v>0</v>
      </c>
      <c r="AS683" s="68" cm="1">
        <f t="array" ref="AS683">SUMPRODUCT(('P3'!$M$8:$AV$8=AS$9)*('P3'!$B$11:$B$190=$B683)*('P3'!$M$11:$AV$190*1))</f>
        <v>0</v>
      </c>
      <c r="AT683" s="69" cm="1">
        <f t="array" ref="AT683">SUMPRODUCT(('P3'!$M$8:$AV$8=AT$9)*('P3'!$B$11:$B$190=$B683)*('P3'!$M$11:$AV$190*1))</f>
        <v>0</v>
      </c>
      <c r="AU683" s="67" cm="1">
        <f t="array" ref="AU683">SUMPRODUCT(('P3'!$M$8:$AV$8=AU$9)*('P3'!$B$11:$B$190=$B683)*('P3'!$M$11:$AV$190*1))</f>
        <v>0</v>
      </c>
      <c r="AV683" s="68" cm="1">
        <f t="array" ref="AV683">SUMPRODUCT(('P3'!$M$8:$AV$8=AV$9)*('P3'!$B$11:$B$190=$B683)*('P3'!$M$11:$AV$190*1))</f>
        <v>0</v>
      </c>
      <c r="AW683" s="69" cm="1">
        <f t="array" ref="AW683">SUMPRODUCT(('P3'!$M$8:$AV$8=AW$9)*('P3'!$B$11:$B$190=$B683)*('P3'!$M$11:$AV$190*1))</f>
        <v>0</v>
      </c>
      <c r="AX683" s="67" cm="1">
        <f t="array" ref="AX683">SUMPRODUCT(('P3'!$M$8:$AV$8=AX$9)*('P3'!$B$11:$B$190=$B683)*('P3'!$M$11:$AV$190*1))</f>
        <v>0</v>
      </c>
      <c r="AY683" s="68" cm="1">
        <f t="array" ref="AY683">SUMPRODUCT(('P3'!$M$8:$AV$8=AY$9)*('P3'!$B$11:$B$190=$B683)*('P3'!$M$11:$AV$190*1))</f>
        <v>0</v>
      </c>
      <c r="AZ683" s="69" cm="1">
        <f t="array" ref="AZ683">SUMPRODUCT(('P3'!$M$8:$AV$8=AZ$9)*('P3'!$B$11:$B$190=$B683)*('P3'!$M$11:$AV$190*1))</f>
        <v>0</v>
      </c>
      <c r="BA683" s="26"/>
      <c r="BB683" s="381"/>
      <c r="BC683" s="382"/>
      <c r="BD683" s="26"/>
      <c r="BE683" s="381">
        <f t="shared" si="565"/>
        <v>0</v>
      </c>
      <c r="BF683" s="383">
        <f t="shared" si="566"/>
        <v>0</v>
      </c>
      <c r="BG683" s="26"/>
      <c r="BH683" s="381">
        <f t="shared" si="567"/>
        <v>0</v>
      </c>
      <c r="BI683" s="383">
        <f t="shared" si="568"/>
        <v>0</v>
      </c>
    </row>
    <row r="684" spans="2:61" ht="12.65" hidden="1" customHeight="1" outlineLevel="1" x14ac:dyDescent="0.35">
      <c r="B684" s="61" t="s">
        <v>809</v>
      </c>
      <c r="C684" s="62">
        <f>IFERROR(VLOOKUP($B684,'P3'!$B:$AQ,2,FALSE),0)</f>
        <v>0</v>
      </c>
      <c r="D684" s="376">
        <f>IFERROR(VLOOKUP($B684,'P3'!$B:$AQ,3,FALSE),0)</f>
        <v>0</v>
      </c>
      <c r="E684" s="377">
        <f>IFERROR(VLOOKUP($B684,'P3'!$B:$AQ,4,FALSE),0)</f>
        <v>0</v>
      </c>
      <c r="F684" s="376">
        <f>IFERROR(VLOOKUP($B684,'P3'!$B:$AQ,5,FALSE),0)</f>
        <v>0</v>
      </c>
      <c r="G684" s="377">
        <f>IFERROR(VLOOKUP($B684,'P3'!$B:$AQ,6,FALSE),0)</f>
        <v>0</v>
      </c>
      <c r="H684" s="378">
        <f>IFERROR(VLOOKUP($B684,'P3'!$B:$AQ,7,FALSE),0)</f>
        <v>0</v>
      </c>
      <c r="I684" s="379">
        <f>IFERROR(VLOOKUP($B684,'P3'!$B:$AQ,8,FALSE),0)</f>
        <v>0</v>
      </c>
      <c r="J684" s="65">
        <f>IFERROR(VLOOKUP($B684,'P3'!$B:$AQ,9,FALSE),0)</f>
        <v>0</v>
      </c>
      <c r="K684" s="392"/>
      <c r="L684" s="393"/>
      <c r="M684" s="393"/>
      <c r="N684" s="68">
        <f t="shared" si="569"/>
        <v>0</v>
      </c>
      <c r="O684" s="66">
        <f t="shared" si="570"/>
        <v>0</v>
      </c>
      <c r="P684" s="26"/>
      <c r="Q684" s="67" cm="1">
        <f t="array" ref="Q684">SUMPRODUCT(('P3'!$M$8:$AV$8=Q$9)*('P3'!$B$11:$B$190=$B684)*('P3'!$M$11:$AV$190*1))</f>
        <v>0</v>
      </c>
      <c r="R684" s="68" cm="1">
        <f t="array" ref="R684">SUMPRODUCT(('P3'!$M$8:$AV$8=R$9)*('P3'!$B$11:$B$190=$B684)*('P3'!$M$11:$AV$190*1))</f>
        <v>0</v>
      </c>
      <c r="S684" s="69" cm="1">
        <f t="array" ref="S684">SUMPRODUCT(('P3'!$M$8:$AV$8=S$9)*('P3'!$B$11:$B$190=$B684)*('P3'!$M$11:$AV$190*1))</f>
        <v>0</v>
      </c>
      <c r="T684" s="67" cm="1">
        <f t="array" ref="T684">SUMPRODUCT(('P3'!$M$8:$AV$8=T$9)*('P3'!$B$11:$B$190=$B684)*('P3'!$M$11:$AV$190*1))</f>
        <v>0</v>
      </c>
      <c r="U684" s="68" cm="1">
        <f t="array" ref="U684">SUMPRODUCT(('P3'!$M$8:$AV$8=U$9)*('P3'!$B$11:$B$190=$B684)*('P3'!$M$11:$AV$190*1))</f>
        <v>0</v>
      </c>
      <c r="V684" s="69" cm="1">
        <f t="array" ref="V684">SUMPRODUCT(('P3'!$M$8:$AV$8=V$9)*('P3'!$B$11:$B$190=$B684)*('P3'!$M$11:$AV$190*1))</f>
        <v>0</v>
      </c>
      <c r="W684" s="67" cm="1">
        <f t="array" ref="W684">SUMPRODUCT(('P3'!$M$8:$AV$8=W$9)*('P3'!$B$11:$B$190=$B684)*('P3'!$M$11:$AV$190*1))</f>
        <v>0</v>
      </c>
      <c r="X684" s="68" cm="1">
        <f t="array" ref="X684">SUMPRODUCT(('P3'!$M$8:$AV$8=X$9)*('P3'!$B$11:$B$190=$B684)*('P3'!$M$11:$AV$190*1))</f>
        <v>0</v>
      </c>
      <c r="Y684" s="69" cm="1">
        <f t="array" ref="Y684">SUMPRODUCT(('P3'!$M$8:$AV$8=Y$9)*('P3'!$B$11:$B$190=$B684)*('P3'!$M$11:$AV$190*1))</f>
        <v>0</v>
      </c>
      <c r="Z684" s="67" cm="1">
        <f t="array" ref="Z684">SUMPRODUCT(('P3'!$M$8:$AV$8=Z$9)*('P3'!$B$11:$B$190=$B684)*('P3'!$M$11:$AV$190*1))</f>
        <v>0</v>
      </c>
      <c r="AA684" s="68" cm="1">
        <f t="array" ref="AA684">SUMPRODUCT(('P3'!$M$8:$AV$8=AA$9)*('P3'!$B$11:$B$190=$B684)*('P3'!$M$11:$AV$190*1))</f>
        <v>0</v>
      </c>
      <c r="AB684" s="69" cm="1">
        <f t="array" ref="AB684">SUMPRODUCT(('P3'!$M$8:$AV$8=AB$9)*('P3'!$B$11:$B$190=$B684)*('P3'!$M$11:$AV$190*1))</f>
        <v>0</v>
      </c>
      <c r="AC684" s="67" cm="1">
        <f t="array" ref="AC684">SUMPRODUCT(('P3'!$M$8:$AV$8=AC$9)*('P3'!$B$11:$B$190=$B684)*('P3'!$M$11:$AV$190*1))</f>
        <v>0</v>
      </c>
      <c r="AD684" s="68" cm="1">
        <f t="array" ref="AD684">SUMPRODUCT(('P3'!$M$8:$AV$8=AD$9)*('P3'!$B$11:$B$190=$B684)*('P3'!$M$11:$AV$190*1))</f>
        <v>0</v>
      </c>
      <c r="AE684" s="69" cm="1">
        <f t="array" ref="AE684">SUMPRODUCT(('P3'!$M$8:$AV$8=AE$9)*('P3'!$B$11:$B$190=$B684)*('P3'!$M$11:$AV$190*1))</f>
        <v>0</v>
      </c>
      <c r="AF684" s="67" cm="1">
        <f t="array" ref="AF684">SUMPRODUCT(('P3'!$M$8:$AV$8=AF$9)*('P3'!$B$11:$B$190=$B684)*('P3'!$M$11:$AV$190*1))</f>
        <v>0</v>
      </c>
      <c r="AG684" s="68" cm="1">
        <f t="array" ref="AG684">SUMPRODUCT(('P3'!$M$8:$AV$8=AG$9)*('P3'!$B$11:$B$190=$B684)*('P3'!$M$11:$AV$190*1))</f>
        <v>0</v>
      </c>
      <c r="AH684" s="69" cm="1">
        <f t="array" ref="AH684">SUMPRODUCT(('P3'!$M$8:$AV$8=AH$9)*('P3'!$B$11:$B$190=$B684)*('P3'!$M$11:$AV$190*1))</f>
        <v>0</v>
      </c>
      <c r="AI684" s="67" cm="1">
        <f t="array" ref="AI684">SUMPRODUCT(('P3'!$M$8:$AV$8=AI$9)*('P3'!$B$11:$B$190=$B684)*('P3'!$M$11:$AV$190*1))</f>
        <v>0</v>
      </c>
      <c r="AJ684" s="68" cm="1">
        <f t="array" ref="AJ684">SUMPRODUCT(('P3'!$M$8:$AV$8=AJ$9)*('P3'!$B$11:$B$190=$B684)*('P3'!$M$11:$AV$190*1))</f>
        <v>0</v>
      </c>
      <c r="AK684" s="69" cm="1">
        <f t="array" ref="AK684">SUMPRODUCT(('P3'!$M$8:$AV$8=AK$9)*('P3'!$B$11:$B$190=$B684)*('P3'!$M$11:$AV$190*1))</f>
        <v>0</v>
      </c>
      <c r="AL684" s="67" cm="1">
        <f t="array" ref="AL684">SUMPRODUCT(('P3'!$M$8:$AV$8=AL$9)*('P3'!$B$11:$B$190=$B684)*('P3'!$M$11:$AV$190*1))</f>
        <v>0</v>
      </c>
      <c r="AM684" s="68" cm="1">
        <f t="array" ref="AM684">SUMPRODUCT(('P3'!$M$8:$AV$8=AM$9)*('P3'!$B$11:$B$190=$B684)*('P3'!$M$11:$AV$190*1))</f>
        <v>0</v>
      </c>
      <c r="AN684" s="69" cm="1">
        <f t="array" ref="AN684">SUMPRODUCT(('P3'!$M$8:$AV$8=AN$9)*('P3'!$B$11:$B$190=$B684)*('P3'!$M$11:$AV$190*1))</f>
        <v>0</v>
      </c>
      <c r="AO684" s="67" cm="1">
        <f t="array" ref="AO684">SUMPRODUCT(('P3'!$M$8:$AV$8=AO$9)*('P3'!$B$11:$B$190=$B684)*('P3'!$M$11:$AV$190*1))</f>
        <v>0</v>
      </c>
      <c r="AP684" s="68" cm="1">
        <f t="array" ref="AP684">SUMPRODUCT(('P3'!$M$8:$AV$8=AP$9)*('P3'!$B$11:$B$190=$B684)*('P3'!$M$11:$AV$190*1))</f>
        <v>0</v>
      </c>
      <c r="AQ684" s="69" cm="1">
        <f t="array" ref="AQ684">SUMPRODUCT(('P3'!$M$8:$AV$8=AQ$9)*('P3'!$B$11:$B$190=$B684)*('P3'!$M$11:$AV$190*1))</f>
        <v>0</v>
      </c>
      <c r="AR684" s="67" cm="1">
        <f t="array" ref="AR684">SUMPRODUCT(('P3'!$M$8:$AV$8=AR$9)*('P3'!$B$11:$B$190=$B684)*('P3'!$M$11:$AV$190*1))</f>
        <v>0</v>
      </c>
      <c r="AS684" s="68" cm="1">
        <f t="array" ref="AS684">SUMPRODUCT(('P3'!$M$8:$AV$8=AS$9)*('P3'!$B$11:$B$190=$B684)*('P3'!$M$11:$AV$190*1))</f>
        <v>0</v>
      </c>
      <c r="AT684" s="69" cm="1">
        <f t="array" ref="AT684">SUMPRODUCT(('P3'!$M$8:$AV$8=AT$9)*('P3'!$B$11:$B$190=$B684)*('P3'!$M$11:$AV$190*1))</f>
        <v>0</v>
      </c>
      <c r="AU684" s="67" cm="1">
        <f t="array" ref="AU684">SUMPRODUCT(('P3'!$M$8:$AV$8=AU$9)*('P3'!$B$11:$B$190=$B684)*('P3'!$M$11:$AV$190*1))</f>
        <v>0</v>
      </c>
      <c r="AV684" s="68" cm="1">
        <f t="array" ref="AV684">SUMPRODUCT(('P3'!$M$8:$AV$8=AV$9)*('P3'!$B$11:$B$190=$B684)*('P3'!$M$11:$AV$190*1))</f>
        <v>0</v>
      </c>
      <c r="AW684" s="69" cm="1">
        <f t="array" ref="AW684">SUMPRODUCT(('P3'!$M$8:$AV$8=AW$9)*('P3'!$B$11:$B$190=$B684)*('P3'!$M$11:$AV$190*1))</f>
        <v>0</v>
      </c>
      <c r="AX684" s="67" cm="1">
        <f t="array" ref="AX684">SUMPRODUCT(('P3'!$M$8:$AV$8=AX$9)*('P3'!$B$11:$B$190=$B684)*('P3'!$M$11:$AV$190*1))</f>
        <v>0</v>
      </c>
      <c r="AY684" s="68" cm="1">
        <f t="array" ref="AY684">SUMPRODUCT(('P3'!$M$8:$AV$8=AY$9)*('P3'!$B$11:$B$190=$B684)*('P3'!$M$11:$AV$190*1))</f>
        <v>0</v>
      </c>
      <c r="AZ684" s="69" cm="1">
        <f t="array" ref="AZ684">SUMPRODUCT(('P3'!$M$8:$AV$8=AZ$9)*('P3'!$B$11:$B$190=$B684)*('P3'!$M$11:$AV$190*1))</f>
        <v>0</v>
      </c>
      <c r="BA684" s="26"/>
      <c r="BB684" s="381"/>
      <c r="BC684" s="382"/>
      <c r="BD684" s="26"/>
      <c r="BE684" s="381">
        <f t="shared" si="565"/>
        <v>0</v>
      </c>
      <c r="BF684" s="383">
        <f t="shared" si="566"/>
        <v>0</v>
      </c>
      <c r="BG684" s="26"/>
      <c r="BH684" s="381">
        <f t="shared" si="567"/>
        <v>0</v>
      </c>
      <c r="BI684" s="383">
        <f t="shared" si="568"/>
        <v>0</v>
      </c>
    </row>
    <row r="685" spans="2:61" ht="12.65" hidden="1" customHeight="1" outlineLevel="1" x14ac:dyDescent="0.35">
      <c r="B685" s="61" t="s">
        <v>810</v>
      </c>
      <c r="C685" s="62">
        <f>IFERROR(VLOOKUP($B685,'P3'!$B:$AQ,2,FALSE),0)</f>
        <v>0</v>
      </c>
      <c r="D685" s="376">
        <f>IFERROR(VLOOKUP($B685,'P3'!$B:$AQ,3,FALSE),0)</f>
        <v>0</v>
      </c>
      <c r="E685" s="377">
        <f>IFERROR(VLOOKUP($B685,'P3'!$B:$AQ,4,FALSE),0)</f>
        <v>0</v>
      </c>
      <c r="F685" s="376">
        <f>IFERROR(VLOOKUP($B685,'P3'!$B:$AQ,5,FALSE),0)</f>
        <v>0</v>
      </c>
      <c r="G685" s="377">
        <f>IFERROR(VLOOKUP($B685,'P3'!$B:$AQ,6,FALSE),0)</f>
        <v>0</v>
      </c>
      <c r="H685" s="378">
        <f>IFERROR(VLOOKUP($B685,'P3'!$B:$AQ,7,FALSE),0)</f>
        <v>0</v>
      </c>
      <c r="I685" s="379">
        <f>IFERROR(VLOOKUP($B685,'P3'!$B:$AQ,8,FALSE),0)</f>
        <v>0</v>
      </c>
      <c r="J685" s="65">
        <f>IFERROR(VLOOKUP($B685,'P3'!$B:$AQ,9,FALSE),0)</f>
        <v>0</v>
      </c>
      <c r="K685" s="392"/>
      <c r="L685" s="393"/>
      <c r="M685" s="393"/>
      <c r="N685" s="68">
        <f t="shared" si="569"/>
        <v>0</v>
      </c>
      <c r="O685" s="66">
        <f t="shared" si="570"/>
        <v>0</v>
      </c>
      <c r="P685" s="26"/>
      <c r="Q685" s="67" cm="1">
        <f t="array" ref="Q685">SUMPRODUCT(('P3'!$M$8:$AV$8=Q$9)*('P3'!$B$11:$B$190=$B685)*('P3'!$M$11:$AV$190*1))</f>
        <v>0</v>
      </c>
      <c r="R685" s="68" cm="1">
        <f t="array" ref="R685">SUMPRODUCT(('P3'!$M$8:$AV$8=R$9)*('P3'!$B$11:$B$190=$B685)*('P3'!$M$11:$AV$190*1))</f>
        <v>0</v>
      </c>
      <c r="S685" s="69" cm="1">
        <f t="array" ref="S685">SUMPRODUCT(('P3'!$M$8:$AV$8=S$9)*('P3'!$B$11:$B$190=$B685)*('P3'!$M$11:$AV$190*1))</f>
        <v>0</v>
      </c>
      <c r="T685" s="67" cm="1">
        <f t="array" ref="T685">SUMPRODUCT(('P3'!$M$8:$AV$8=T$9)*('P3'!$B$11:$B$190=$B685)*('P3'!$M$11:$AV$190*1))</f>
        <v>0</v>
      </c>
      <c r="U685" s="68" cm="1">
        <f t="array" ref="U685">SUMPRODUCT(('P3'!$M$8:$AV$8=U$9)*('P3'!$B$11:$B$190=$B685)*('P3'!$M$11:$AV$190*1))</f>
        <v>0</v>
      </c>
      <c r="V685" s="69" cm="1">
        <f t="array" ref="V685">SUMPRODUCT(('P3'!$M$8:$AV$8=V$9)*('P3'!$B$11:$B$190=$B685)*('P3'!$M$11:$AV$190*1))</f>
        <v>0</v>
      </c>
      <c r="W685" s="67" cm="1">
        <f t="array" ref="W685">SUMPRODUCT(('P3'!$M$8:$AV$8=W$9)*('P3'!$B$11:$B$190=$B685)*('P3'!$M$11:$AV$190*1))</f>
        <v>0</v>
      </c>
      <c r="X685" s="68" cm="1">
        <f t="array" ref="X685">SUMPRODUCT(('P3'!$M$8:$AV$8=X$9)*('P3'!$B$11:$B$190=$B685)*('P3'!$M$11:$AV$190*1))</f>
        <v>0</v>
      </c>
      <c r="Y685" s="69" cm="1">
        <f t="array" ref="Y685">SUMPRODUCT(('P3'!$M$8:$AV$8=Y$9)*('P3'!$B$11:$B$190=$B685)*('P3'!$M$11:$AV$190*1))</f>
        <v>0</v>
      </c>
      <c r="Z685" s="67" cm="1">
        <f t="array" ref="Z685">SUMPRODUCT(('P3'!$M$8:$AV$8=Z$9)*('P3'!$B$11:$B$190=$B685)*('P3'!$M$11:$AV$190*1))</f>
        <v>0</v>
      </c>
      <c r="AA685" s="68" cm="1">
        <f t="array" ref="AA685">SUMPRODUCT(('P3'!$M$8:$AV$8=AA$9)*('P3'!$B$11:$B$190=$B685)*('P3'!$M$11:$AV$190*1))</f>
        <v>0</v>
      </c>
      <c r="AB685" s="69" cm="1">
        <f t="array" ref="AB685">SUMPRODUCT(('P3'!$M$8:$AV$8=AB$9)*('P3'!$B$11:$B$190=$B685)*('P3'!$M$11:$AV$190*1))</f>
        <v>0</v>
      </c>
      <c r="AC685" s="67" cm="1">
        <f t="array" ref="AC685">SUMPRODUCT(('P3'!$M$8:$AV$8=AC$9)*('P3'!$B$11:$B$190=$B685)*('P3'!$M$11:$AV$190*1))</f>
        <v>0</v>
      </c>
      <c r="AD685" s="68" cm="1">
        <f t="array" ref="AD685">SUMPRODUCT(('P3'!$M$8:$AV$8=AD$9)*('P3'!$B$11:$B$190=$B685)*('P3'!$M$11:$AV$190*1))</f>
        <v>0</v>
      </c>
      <c r="AE685" s="69" cm="1">
        <f t="array" ref="AE685">SUMPRODUCT(('P3'!$M$8:$AV$8=AE$9)*('P3'!$B$11:$B$190=$B685)*('P3'!$M$11:$AV$190*1))</f>
        <v>0</v>
      </c>
      <c r="AF685" s="67" cm="1">
        <f t="array" ref="AF685">SUMPRODUCT(('P3'!$M$8:$AV$8=AF$9)*('P3'!$B$11:$B$190=$B685)*('P3'!$M$11:$AV$190*1))</f>
        <v>0</v>
      </c>
      <c r="AG685" s="68" cm="1">
        <f t="array" ref="AG685">SUMPRODUCT(('P3'!$M$8:$AV$8=AG$9)*('P3'!$B$11:$B$190=$B685)*('P3'!$M$11:$AV$190*1))</f>
        <v>0</v>
      </c>
      <c r="AH685" s="69" cm="1">
        <f t="array" ref="AH685">SUMPRODUCT(('P3'!$M$8:$AV$8=AH$9)*('P3'!$B$11:$B$190=$B685)*('P3'!$M$11:$AV$190*1))</f>
        <v>0</v>
      </c>
      <c r="AI685" s="67" cm="1">
        <f t="array" ref="AI685">SUMPRODUCT(('P3'!$M$8:$AV$8=AI$9)*('P3'!$B$11:$B$190=$B685)*('P3'!$M$11:$AV$190*1))</f>
        <v>0</v>
      </c>
      <c r="AJ685" s="68" cm="1">
        <f t="array" ref="AJ685">SUMPRODUCT(('P3'!$M$8:$AV$8=AJ$9)*('P3'!$B$11:$B$190=$B685)*('P3'!$M$11:$AV$190*1))</f>
        <v>0</v>
      </c>
      <c r="AK685" s="69" cm="1">
        <f t="array" ref="AK685">SUMPRODUCT(('P3'!$M$8:$AV$8=AK$9)*('P3'!$B$11:$B$190=$B685)*('P3'!$M$11:$AV$190*1))</f>
        <v>0</v>
      </c>
      <c r="AL685" s="67" cm="1">
        <f t="array" ref="AL685">SUMPRODUCT(('P3'!$M$8:$AV$8=AL$9)*('P3'!$B$11:$B$190=$B685)*('P3'!$M$11:$AV$190*1))</f>
        <v>0</v>
      </c>
      <c r="AM685" s="68" cm="1">
        <f t="array" ref="AM685">SUMPRODUCT(('P3'!$M$8:$AV$8=AM$9)*('P3'!$B$11:$B$190=$B685)*('P3'!$M$11:$AV$190*1))</f>
        <v>0</v>
      </c>
      <c r="AN685" s="69" cm="1">
        <f t="array" ref="AN685">SUMPRODUCT(('P3'!$M$8:$AV$8=AN$9)*('P3'!$B$11:$B$190=$B685)*('P3'!$M$11:$AV$190*1))</f>
        <v>0</v>
      </c>
      <c r="AO685" s="67" cm="1">
        <f t="array" ref="AO685">SUMPRODUCT(('P3'!$M$8:$AV$8=AO$9)*('P3'!$B$11:$B$190=$B685)*('P3'!$M$11:$AV$190*1))</f>
        <v>0</v>
      </c>
      <c r="AP685" s="68" cm="1">
        <f t="array" ref="AP685">SUMPRODUCT(('P3'!$M$8:$AV$8=AP$9)*('P3'!$B$11:$B$190=$B685)*('P3'!$M$11:$AV$190*1))</f>
        <v>0</v>
      </c>
      <c r="AQ685" s="69" cm="1">
        <f t="array" ref="AQ685">SUMPRODUCT(('P3'!$M$8:$AV$8=AQ$9)*('P3'!$B$11:$B$190=$B685)*('P3'!$M$11:$AV$190*1))</f>
        <v>0</v>
      </c>
      <c r="AR685" s="67" cm="1">
        <f t="array" ref="AR685">SUMPRODUCT(('P3'!$M$8:$AV$8=AR$9)*('P3'!$B$11:$B$190=$B685)*('P3'!$M$11:$AV$190*1))</f>
        <v>0</v>
      </c>
      <c r="AS685" s="68" cm="1">
        <f t="array" ref="AS685">SUMPRODUCT(('P3'!$M$8:$AV$8=AS$9)*('P3'!$B$11:$B$190=$B685)*('P3'!$M$11:$AV$190*1))</f>
        <v>0</v>
      </c>
      <c r="AT685" s="69" cm="1">
        <f t="array" ref="AT685">SUMPRODUCT(('P3'!$M$8:$AV$8=AT$9)*('P3'!$B$11:$B$190=$B685)*('P3'!$M$11:$AV$190*1))</f>
        <v>0</v>
      </c>
      <c r="AU685" s="67" cm="1">
        <f t="array" ref="AU685">SUMPRODUCT(('P3'!$M$8:$AV$8=AU$9)*('P3'!$B$11:$B$190=$B685)*('P3'!$M$11:$AV$190*1))</f>
        <v>0</v>
      </c>
      <c r="AV685" s="68" cm="1">
        <f t="array" ref="AV685">SUMPRODUCT(('P3'!$M$8:$AV$8=AV$9)*('P3'!$B$11:$B$190=$B685)*('P3'!$M$11:$AV$190*1))</f>
        <v>0</v>
      </c>
      <c r="AW685" s="69" cm="1">
        <f t="array" ref="AW685">SUMPRODUCT(('P3'!$M$8:$AV$8=AW$9)*('P3'!$B$11:$B$190=$B685)*('P3'!$M$11:$AV$190*1))</f>
        <v>0</v>
      </c>
      <c r="AX685" s="67" cm="1">
        <f t="array" ref="AX685">SUMPRODUCT(('P3'!$M$8:$AV$8=AX$9)*('P3'!$B$11:$B$190=$B685)*('P3'!$M$11:$AV$190*1))</f>
        <v>0</v>
      </c>
      <c r="AY685" s="68" cm="1">
        <f t="array" ref="AY685">SUMPRODUCT(('P3'!$M$8:$AV$8=AY$9)*('P3'!$B$11:$B$190=$B685)*('P3'!$M$11:$AV$190*1))</f>
        <v>0</v>
      </c>
      <c r="AZ685" s="69" cm="1">
        <f t="array" ref="AZ685">SUMPRODUCT(('P3'!$M$8:$AV$8=AZ$9)*('P3'!$B$11:$B$190=$B685)*('P3'!$M$11:$AV$190*1))</f>
        <v>0</v>
      </c>
      <c r="BA685" s="26"/>
      <c r="BB685" s="381"/>
      <c r="BC685" s="382"/>
      <c r="BD685" s="26"/>
      <c r="BE685" s="381">
        <f t="shared" si="565"/>
        <v>0</v>
      </c>
      <c r="BF685" s="383">
        <f t="shared" si="566"/>
        <v>0</v>
      </c>
      <c r="BG685" s="26"/>
      <c r="BH685" s="381">
        <f t="shared" si="567"/>
        <v>0</v>
      </c>
      <c r="BI685" s="383">
        <f t="shared" si="568"/>
        <v>0</v>
      </c>
    </row>
    <row r="686" spans="2:61" ht="12.65" hidden="1" customHeight="1" outlineLevel="1" x14ac:dyDescent="0.35">
      <c r="B686" s="61" t="s">
        <v>811</v>
      </c>
      <c r="C686" s="62">
        <f>IFERROR(VLOOKUP($B686,'P3'!$B:$AQ,2,FALSE),0)</f>
        <v>0</v>
      </c>
      <c r="D686" s="376">
        <f>IFERROR(VLOOKUP($B686,'P3'!$B:$AQ,3,FALSE),0)</f>
        <v>0</v>
      </c>
      <c r="E686" s="377">
        <f>IFERROR(VLOOKUP($B686,'P3'!$B:$AQ,4,FALSE),0)</f>
        <v>0</v>
      </c>
      <c r="F686" s="376">
        <f>IFERROR(VLOOKUP($B686,'P3'!$B:$AQ,5,FALSE),0)</f>
        <v>0</v>
      </c>
      <c r="G686" s="377">
        <f>IFERROR(VLOOKUP($B686,'P3'!$B:$AQ,6,FALSE),0)</f>
        <v>0</v>
      </c>
      <c r="H686" s="378">
        <f>IFERROR(VLOOKUP($B686,'P3'!$B:$AQ,7,FALSE),0)</f>
        <v>0</v>
      </c>
      <c r="I686" s="379">
        <f>IFERROR(VLOOKUP($B686,'P3'!$B:$AQ,8,FALSE),0)</f>
        <v>0</v>
      </c>
      <c r="J686" s="65">
        <f>IFERROR(VLOOKUP($B686,'P3'!$B:$AQ,9,FALSE),0)</f>
        <v>0</v>
      </c>
      <c r="K686" s="392"/>
      <c r="L686" s="393"/>
      <c r="M686" s="393"/>
      <c r="N686" s="68">
        <f t="shared" si="569"/>
        <v>0</v>
      </c>
      <c r="O686" s="66">
        <f t="shared" si="570"/>
        <v>0</v>
      </c>
      <c r="P686" s="26"/>
      <c r="Q686" s="67" cm="1">
        <f t="array" ref="Q686">SUMPRODUCT(('P3'!$M$8:$AV$8=Q$9)*('P3'!$B$11:$B$190=$B686)*('P3'!$M$11:$AV$190*1))</f>
        <v>0</v>
      </c>
      <c r="R686" s="68" cm="1">
        <f t="array" ref="R686">SUMPRODUCT(('P3'!$M$8:$AV$8=R$9)*('P3'!$B$11:$B$190=$B686)*('P3'!$M$11:$AV$190*1))</f>
        <v>0</v>
      </c>
      <c r="S686" s="69" cm="1">
        <f t="array" ref="S686">SUMPRODUCT(('P3'!$M$8:$AV$8=S$9)*('P3'!$B$11:$B$190=$B686)*('P3'!$M$11:$AV$190*1))</f>
        <v>0</v>
      </c>
      <c r="T686" s="67" cm="1">
        <f t="array" ref="T686">SUMPRODUCT(('P3'!$M$8:$AV$8=T$9)*('P3'!$B$11:$B$190=$B686)*('P3'!$M$11:$AV$190*1))</f>
        <v>0</v>
      </c>
      <c r="U686" s="68" cm="1">
        <f t="array" ref="U686">SUMPRODUCT(('P3'!$M$8:$AV$8=U$9)*('P3'!$B$11:$B$190=$B686)*('P3'!$M$11:$AV$190*1))</f>
        <v>0</v>
      </c>
      <c r="V686" s="69" cm="1">
        <f t="array" ref="V686">SUMPRODUCT(('P3'!$M$8:$AV$8=V$9)*('P3'!$B$11:$B$190=$B686)*('P3'!$M$11:$AV$190*1))</f>
        <v>0</v>
      </c>
      <c r="W686" s="67" cm="1">
        <f t="array" ref="W686">SUMPRODUCT(('P3'!$M$8:$AV$8=W$9)*('P3'!$B$11:$B$190=$B686)*('P3'!$M$11:$AV$190*1))</f>
        <v>0</v>
      </c>
      <c r="X686" s="68" cm="1">
        <f t="array" ref="X686">SUMPRODUCT(('P3'!$M$8:$AV$8=X$9)*('P3'!$B$11:$B$190=$B686)*('P3'!$M$11:$AV$190*1))</f>
        <v>0</v>
      </c>
      <c r="Y686" s="69" cm="1">
        <f t="array" ref="Y686">SUMPRODUCT(('P3'!$M$8:$AV$8=Y$9)*('P3'!$B$11:$B$190=$B686)*('P3'!$M$11:$AV$190*1))</f>
        <v>0</v>
      </c>
      <c r="Z686" s="67" cm="1">
        <f t="array" ref="Z686">SUMPRODUCT(('P3'!$M$8:$AV$8=Z$9)*('P3'!$B$11:$B$190=$B686)*('P3'!$M$11:$AV$190*1))</f>
        <v>0</v>
      </c>
      <c r="AA686" s="68" cm="1">
        <f t="array" ref="AA686">SUMPRODUCT(('P3'!$M$8:$AV$8=AA$9)*('P3'!$B$11:$B$190=$B686)*('P3'!$M$11:$AV$190*1))</f>
        <v>0</v>
      </c>
      <c r="AB686" s="69" cm="1">
        <f t="array" ref="AB686">SUMPRODUCT(('P3'!$M$8:$AV$8=AB$9)*('P3'!$B$11:$B$190=$B686)*('P3'!$M$11:$AV$190*1))</f>
        <v>0</v>
      </c>
      <c r="AC686" s="67" cm="1">
        <f t="array" ref="AC686">SUMPRODUCT(('P3'!$M$8:$AV$8=AC$9)*('P3'!$B$11:$B$190=$B686)*('P3'!$M$11:$AV$190*1))</f>
        <v>0</v>
      </c>
      <c r="AD686" s="68" cm="1">
        <f t="array" ref="AD686">SUMPRODUCT(('P3'!$M$8:$AV$8=AD$9)*('P3'!$B$11:$B$190=$B686)*('P3'!$M$11:$AV$190*1))</f>
        <v>0</v>
      </c>
      <c r="AE686" s="69" cm="1">
        <f t="array" ref="AE686">SUMPRODUCT(('P3'!$M$8:$AV$8=AE$9)*('P3'!$B$11:$B$190=$B686)*('P3'!$M$11:$AV$190*1))</f>
        <v>0</v>
      </c>
      <c r="AF686" s="67" cm="1">
        <f t="array" ref="AF686">SUMPRODUCT(('P3'!$M$8:$AV$8=AF$9)*('P3'!$B$11:$B$190=$B686)*('P3'!$M$11:$AV$190*1))</f>
        <v>0</v>
      </c>
      <c r="AG686" s="68" cm="1">
        <f t="array" ref="AG686">SUMPRODUCT(('P3'!$M$8:$AV$8=AG$9)*('P3'!$B$11:$B$190=$B686)*('P3'!$M$11:$AV$190*1))</f>
        <v>0</v>
      </c>
      <c r="AH686" s="69" cm="1">
        <f t="array" ref="AH686">SUMPRODUCT(('P3'!$M$8:$AV$8=AH$9)*('P3'!$B$11:$B$190=$B686)*('P3'!$M$11:$AV$190*1))</f>
        <v>0</v>
      </c>
      <c r="AI686" s="67" cm="1">
        <f t="array" ref="AI686">SUMPRODUCT(('P3'!$M$8:$AV$8=AI$9)*('P3'!$B$11:$B$190=$B686)*('P3'!$M$11:$AV$190*1))</f>
        <v>0</v>
      </c>
      <c r="AJ686" s="68" cm="1">
        <f t="array" ref="AJ686">SUMPRODUCT(('P3'!$M$8:$AV$8=AJ$9)*('P3'!$B$11:$B$190=$B686)*('P3'!$M$11:$AV$190*1))</f>
        <v>0</v>
      </c>
      <c r="AK686" s="69" cm="1">
        <f t="array" ref="AK686">SUMPRODUCT(('P3'!$M$8:$AV$8=AK$9)*('P3'!$B$11:$B$190=$B686)*('P3'!$M$11:$AV$190*1))</f>
        <v>0</v>
      </c>
      <c r="AL686" s="67" cm="1">
        <f t="array" ref="AL686">SUMPRODUCT(('P3'!$M$8:$AV$8=AL$9)*('P3'!$B$11:$B$190=$B686)*('P3'!$M$11:$AV$190*1))</f>
        <v>0</v>
      </c>
      <c r="AM686" s="68" cm="1">
        <f t="array" ref="AM686">SUMPRODUCT(('P3'!$M$8:$AV$8=AM$9)*('P3'!$B$11:$B$190=$B686)*('P3'!$M$11:$AV$190*1))</f>
        <v>0</v>
      </c>
      <c r="AN686" s="69" cm="1">
        <f t="array" ref="AN686">SUMPRODUCT(('P3'!$M$8:$AV$8=AN$9)*('P3'!$B$11:$B$190=$B686)*('P3'!$M$11:$AV$190*1))</f>
        <v>0</v>
      </c>
      <c r="AO686" s="67" cm="1">
        <f t="array" ref="AO686">SUMPRODUCT(('P3'!$M$8:$AV$8=AO$9)*('P3'!$B$11:$B$190=$B686)*('P3'!$M$11:$AV$190*1))</f>
        <v>0</v>
      </c>
      <c r="AP686" s="68" cm="1">
        <f t="array" ref="AP686">SUMPRODUCT(('P3'!$M$8:$AV$8=AP$9)*('P3'!$B$11:$B$190=$B686)*('P3'!$M$11:$AV$190*1))</f>
        <v>0</v>
      </c>
      <c r="AQ686" s="69" cm="1">
        <f t="array" ref="AQ686">SUMPRODUCT(('P3'!$M$8:$AV$8=AQ$9)*('P3'!$B$11:$B$190=$B686)*('P3'!$M$11:$AV$190*1))</f>
        <v>0</v>
      </c>
      <c r="AR686" s="67" cm="1">
        <f t="array" ref="AR686">SUMPRODUCT(('P3'!$M$8:$AV$8=AR$9)*('P3'!$B$11:$B$190=$B686)*('P3'!$M$11:$AV$190*1))</f>
        <v>0</v>
      </c>
      <c r="AS686" s="68" cm="1">
        <f t="array" ref="AS686">SUMPRODUCT(('P3'!$M$8:$AV$8=AS$9)*('P3'!$B$11:$B$190=$B686)*('P3'!$M$11:$AV$190*1))</f>
        <v>0</v>
      </c>
      <c r="AT686" s="69" cm="1">
        <f t="array" ref="AT686">SUMPRODUCT(('P3'!$M$8:$AV$8=AT$9)*('P3'!$B$11:$B$190=$B686)*('P3'!$M$11:$AV$190*1))</f>
        <v>0</v>
      </c>
      <c r="AU686" s="67" cm="1">
        <f t="array" ref="AU686">SUMPRODUCT(('P3'!$M$8:$AV$8=AU$9)*('P3'!$B$11:$B$190=$B686)*('P3'!$M$11:$AV$190*1))</f>
        <v>0</v>
      </c>
      <c r="AV686" s="68" cm="1">
        <f t="array" ref="AV686">SUMPRODUCT(('P3'!$M$8:$AV$8=AV$9)*('P3'!$B$11:$B$190=$B686)*('P3'!$M$11:$AV$190*1))</f>
        <v>0</v>
      </c>
      <c r="AW686" s="69" cm="1">
        <f t="array" ref="AW686">SUMPRODUCT(('P3'!$M$8:$AV$8=AW$9)*('P3'!$B$11:$B$190=$B686)*('P3'!$M$11:$AV$190*1))</f>
        <v>0</v>
      </c>
      <c r="AX686" s="67" cm="1">
        <f t="array" ref="AX686">SUMPRODUCT(('P3'!$M$8:$AV$8=AX$9)*('P3'!$B$11:$B$190=$B686)*('P3'!$M$11:$AV$190*1))</f>
        <v>0</v>
      </c>
      <c r="AY686" s="68" cm="1">
        <f t="array" ref="AY686">SUMPRODUCT(('P3'!$M$8:$AV$8=AY$9)*('P3'!$B$11:$B$190=$B686)*('P3'!$M$11:$AV$190*1))</f>
        <v>0</v>
      </c>
      <c r="AZ686" s="69" cm="1">
        <f t="array" ref="AZ686">SUMPRODUCT(('P3'!$M$8:$AV$8=AZ$9)*('P3'!$B$11:$B$190=$B686)*('P3'!$M$11:$AV$190*1))</f>
        <v>0</v>
      </c>
      <c r="BA686" s="26"/>
      <c r="BB686" s="381"/>
      <c r="BC686" s="382"/>
      <c r="BD686" s="26"/>
      <c r="BE686" s="381">
        <f t="shared" si="565"/>
        <v>0</v>
      </c>
      <c r="BF686" s="383">
        <f t="shared" si="566"/>
        <v>0</v>
      </c>
      <c r="BG686" s="26"/>
      <c r="BH686" s="381">
        <f t="shared" si="567"/>
        <v>0</v>
      </c>
      <c r="BI686" s="383">
        <f t="shared" si="568"/>
        <v>0</v>
      </c>
    </row>
    <row r="687" spans="2:61" ht="12.65" hidden="1" customHeight="1" outlineLevel="1" thickBot="1" x14ac:dyDescent="0.4">
      <c r="B687" s="61" t="s">
        <v>812</v>
      </c>
      <c r="C687" s="62">
        <f>IFERROR(VLOOKUP($B687,'P3'!$B:$AQ,2,FALSE),0)</f>
        <v>0</v>
      </c>
      <c r="D687" s="376">
        <f>IFERROR(VLOOKUP($B687,'P3'!$B:$AQ,3,FALSE),0)</f>
        <v>0</v>
      </c>
      <c r="E687" s="377">
        <f>IFERROR(VLOOKUP($B687,'P3'!$B:$AQ,4,FALSE),0)</f>
        <v>0</v>
      </c>
      <c r="F687" s="376">
        <f>IFERROR(VLOOKUP($B687,'P3'!$B:$AQ,5,FALSE),0)</f>
        <v>0</v>
      </c>
      <c r="G687" s="377">
        <f>IFERROR(VLOOKUP($B687,'P3'!$B:$AQ,6,FALSE),0)</f>
        <v>0</v>
      </c>
      <c r="H687" s="378">
        <f>IFERROR(VLOOKUP($B687,'P3'!$B:$AQ,7,FALSE),0)</f>
        <v>0</v>
      </c>
      <c r="I687" s="379">
        <f>IFERROR(VLOOKUP($B687,'P3'!$B:$AQ,8,FALSE),0)</f>
        <v>0</v>
      </c>
      <c r="J687" s="65">
        <f>IFERROR(VLOOKUP($B687,'P3'!$B:$AQ,9,FALSE),0)</f>
        <v>0</v>
      </c>
      <c r="K687" s="392"/>
      <c r="L687" s="393"/>
      <c r="M687" s="393"/>
      <c r="N687" s="68">
        <f t="shared" si="569"/>
        <v>0</v>
      </c>
      <c r="O687" s="66">
        <f t="shared" si="570"/>
        <v>0</v>
      </c>
      <c r="P687" s="26"/>
      <c r="Q687" s="67" cm="1">
        <f t="array" ref="Q687">SUMPRODUCT(('P3'!$M$8:$AV$8=Q$9)*('P3'!$B$11:$B$190=$B687)*('P3'!$M$11:$AV$190*1))</f>
        <v>0</v>
      </c>
      <c r="R687" s="68" cm="1">
        <f t="array" ref="R687">SUMPRODUCT(('P3'!$M$8:$AV$8=R$9)*('P3'!$B$11:$B$190=$B687)*('P3'!$M$11:$AV$190*1))</f>
        <v>0</v>
      </c>
      <c r="S687" s="69" cm="1">
        <f t="array" ref="S687">SUMPRODUCT(('P3'!$M$8:$AV$8=S$9)*('P3'!$B$11:$B$190=$B687)*('P3'!$M$11:$AV$190*1))</f>
        <v>0</v>
      </c>
      <c r="T687" s="67" cm="1">
        <f t="array" ref="T687">SUMPRODUCT(('P3'!$M$8:$AV$8=T$9)*('P3'!$B$11:$B$190=$B687)*('P3'!$M$11:$AV$190*1))</f>
        <v>0</v>
      </c>
      <c r="U687" s="68" cm="1">
        <f t="array" ref="U687">SUMPRODUCT(('P3'!$M$8:$AV$8=U$9)*('P3'!$B$11:$B$190=$B687)*('P3'!$M$11:$AV$190*1))</f>
        <v>0</v>
      </c>
      <c r="V687" s="69" cm="1">
        <f t="array" ref="V687">SUMPRODUCT(('P3'!$M$8:$AV$8=V$9)*('P3'!$B$11:$B$190=$B687)*('P3'!$M$11:$AV$190*1))</f>
        <v>0</v>
      </c>
      <c r="W687" s="67" cm="1">
        <f t="array" ref="W687">SUMPRODUCT(('P3'!$M$8:$AV$8=W$9)*('P3'!$B$11:$B$190=$B687)*('P3'!$M$11:$AV$190*1))</f>
        <v>0</v>
      </c>
      <c r="X687" s="68" cm="1">
        <f t="array" ref="X687">SUMPRODUCT(('P3'!$M$8:$AV$8=X$9)*('P3'!$B$11:$B$190=$B687)*('P3'!$M$11:$AV$190*1))</f>
        <v>0</v>
      </c>
      <c r="Y687" s="69" cm="1">
        <f t="array" ref="Y687">SUMPRODUCT(('P3'!$M$8:$AV$8=Y$9)*('P3'!$B$11:$B$190=$B687)*('P3'!$M$11:$AV$190*1))</f>
        <v>0</v>
      </c>
      <c r="Z687" s="67" cm="1">
        <f t="array" ref="Z687">SUMPRODUCT(('P3'!$M$8:$AV$8=Z$9)*('P3'!$B$11:$B$190=$B687)*('P3'!$M$11:$AV$190*1))</f>
        <v>0</v>
      </c>
      <c r="AA687" s="68" cm="1">
        <f t="array" ref="AA687">SUMPRODUCT(('P3'!$M$8:$AV$8=AA$9)*('P3'!$B$11:$B$190=$B687)*('P3'!$M$11:$AV$190*1))</f>
        <v>0</v>
      </c>
      <c r="AB687" s="69" cm="1">
        <f t="array" ref="AB687">SUMPRODUCT(('P3'!$M$8:$AV$8=AB$9)*('P3'!$B$11:$B$190=$B687)*('P3'!$M$11:$AV$190*1))</f>
        <v>0</v>
      </c>
      <c r="AC687" s="67" cm="1">
        <f t="array" ref="AC687">SUMPRODUCT(('P3'!$M$8:$AV$8=AC$9)*('P3'!$B$11:$B$190=$B687)*('P3'!$M$11:$AV$190*1))</f>
        <v>0</v>
      </c>
      <c r="AD687" s="68" cm="1">
        <f t="array" ref="AD687">SUMPRODUCT(('P3'!$M$8:$AV$8=AD$9)*('P3'!$B$11:$B$190=$B687)*('P3'!$M$11:$AV$190*1))</f>
        <v>0</v>
      </c>
      <c r="AE687" s="69" cm="1">
        <f t="array" ref="AE687">SUMPRODUCT(('P3'!$M$8:$AV$8=AE$9)*('P3'!$B$11:$B$190=$B687)*('P3'!$M$11:$AV$190*1))</f>
        <v>0</v>
      </c>
      <c r="AF687" s="67" cm="1">
        <f t="array" ref="AF687">SUMPRODUCT(('P3'!$M$8:$AV$8=AF$9)*('P3'!$B$11:$B$190=$B687)*('P3'!$M$11:$AV$190*1))</f>
        <v>0</v>
      </c>
      <c r="AG687" s="68" cm="1">
        <f t="array" ref="AG687">SUMPRODUCT(('P3'!$M$8:$AV$8=AG$9)*('P3'!$B$11:$B$190=$B687)*('P3'!$M$11:$AV$190*1))</f>
        <v>0</v>
      </c>
      <c r="AH687" s="69" cm="1">
        <f t="array" ref="AH687">SUMPRODUCT(('P3'!$M$8:$AV$8=AH$9)*('P3'!$B$11:$B$190=$B687)*('P3'!$M$11:$AV$190*1))</f>
        <v>0</v>
      </c>
      <c r="AI687" s="67" cm="1">
        <f t="array" ref="AI687">SUMPRODUCT(('P3'!$M$8:$AV$8=AI$9)*('P3'!$B$11:$B$190=$B687)*('P3'!$M$11:$AV$190*1))</f>
        <v>0</v>
      </c>
      <c r="AJ687" s="68" cm="1">
        <f t="array" ref="AJ687">SUMPRODUCT(('P3'!$M$8:$AV$8=AJ$9)*('P3'!$B$11:$B$190=$B687)*('P3'!$M$11:$AV$190*1))</f>
        <v>0</v>
      </c>
      <c r="AK687" s="69" cm="1">
        <f t="array" ref="AK687">SUMPRODUCT(('P3'!$M$8:$AV$8=AK$9)*('P3'!$B$11:$B$190=$B687)*('P3'!$M$11:$AV$190*1))</f>
        <v>0</v>
      </c>
      <c r="AL687" s="67" cm="1">
        <f t="array" ref="AL687">SUMPRODUCT(('P3'!$M$8:$AV$8=AL$9)*('P3'!$B$11:$B$190=$B687)*('P3'!$M$11:$AV$190*1))</f>
        <v>0</v>
      </c>
      <c r="AM687" s="68" cm="1">
        <f t="array" ref="AM687">SUMPRODUCT(('P3'!$M$8:$AV$8=AM$9)*('P3'!$B$11:$B$190=$B687)*('P3'!$M$11:$AV$190*1))</f>
        <v>0</v>
      </c>
      <c r="AN687" s="69" cm="1">
        <f t="array" ref="AN687">SUMPRODUCT(('P3'!$M$8:$AV$8=AN$9)*('P3'!$B$11:$B$190=$B687)*('P3'!$M$11:$AV$190*1))</f>
        <v>0</v>
      </c>
      <c r="AO687" s="67" cm="1">
        <f t="array" ref="AO687">SUMPRODUCT(('P3'!$M$8:$AV$8=AO$9)*('P3'!$B$11:$B$190=$B687)*('P3'!$M$11:$AV$190*1))</f>
        <v>0</v>
      </c>
      <c r="AP687" s="68" cm="1">
        <f t="array" ref="AP687">SUMPRODUCT(('P3'!$M$8:$AV$8=AP$9)*('P3'!$B$11:$B$190=$B687)*('P3'!$M$11:$AV$190*1))</f>
        <v>0</v>
      </c>
      <c r="AQ687" s="69" cm="1">
        <f t="array" ref="AQ687">SUMPRODUCT(('P3'!$M$8:$AV$8=AQ$9)*('P3'!$B$11:$B$190=$B687)*('P3'!$M$11:$AV$190*1))</f>
        <v>0</v>
      </c>
      <c r="AR687" s="67" cm="1">
        <f t="array" ref="AR687">SUMPRODUCT(('P3'!$M$8:$AV$8=AR$9)*('P3'!$B$11:$B$190=$B687)*('P3'!$M$11:$AV$190*1))</f>
        <v>0</v>
      </c>
      <c r="AS687" s="68" cm="1">
        <f t="array" ref="AS687">SUMPRODUCT(('P3'!$M$8:$AV$8=AS$9)*('P3'!$B$11:$B$190=$B687)*('P3'!$M$11:$AV$190*1))</f>
        <v>0</v>
      </c>
      <c r="AT687" s="69" cm="1">
        <f t="array" ref="AT687">SUMPRODUCT(('P3'!$M$8:$AV$8=AT$9)*('P3'!$B$11:$B$190=$B687)*('P3'!$M$11:$AV$190*1))</f>
        <v>0</v>
      </c>
      <c r="AU687" s="67" cm="1">
        <f t="array" ref="AU687">SUMPRODUCT(('P3'!$M$8:$AV$8=AU$9)*('P3'!$B$11:$B$190=$B687)*('P3'!$M$11:$AV$190*1))</f>
        <v>0</v>
      </c>
      <c r="AV687" s="68" cm="1">
        <f t="array" ref="AV687">SUMPRODUCT(('P3'!$M$8:$AV$8=AV$9)*('P3'!$B$11:$B$190=$B687)*('P3'!$M$11:$AV$190*1))</f>
        <v>0</v>
      </c>
      <c r="AW687" s="69" cm="1">
        <f t="array" ref="AW687">SUMPRODUCT(('P3'!$M$8:$AV$8=AW$9)*('P3'!$B$11:$B$190=$B687)*('P3'!$M$11:$AV$190*1))</f>
        <v>0</v>
      </c>
      <c r="AX687" s="67" cm="1">
        <f t="array" ref="AX687">SUMPRODUCT(('P3'!$M$8:$AV$8=AX$9)*('P3'!$B$11:$B$190=$B687)*('P3'!$M$11:$AV$190*1))</f>
        <v>0</v>
      </c>
      <c r="AY687" s="68" cm="1">
        <f t="array" ref="AY687">SUMPRODUCT(('P3'!$M$8:$AV$8=AY$9)*('P3'!$B$11:$B$190=$B687)*('P3'!$M$11:$AV$190*1))</f>
        <v>0</v>
      </c>
      <c r="AZ687" s="69" cm="1">
        <f t="array" ref="AZ687">SUMPRODUCT(('P3'!$M$8:$AV$8=AZ$9)*('P3'!$B$11:$B$190=$B687)*('P3'!$M$11:$AV$190*1))</f>
        <v>0</v>
      </c>
      <c r="BA687" s="26"/>
      <c r="BB687" s="381"/>
      <c r="BC687" s="382"/>
      <c r="BD687" s="26"/>
      <c r="BE687" s="381">
        <f t="shared" si="565"/>
        <v>0</v>
      </c>
      <c r="BF687" s="383">
        <f t="shared" si="566"/>
        <v>0</v>
      </c>
      <c r="BG687" s="26"/>
      <c r="BH687" s="381">
        <f t="shared" si="567"/>
        <v>0</v>
      </c>
      <c r="BI687" s="383">
        <f t="shared" si="568"/>
        <v>0</v>
      </c>
    </row>
    <row r="688" spans="2:61" ht="14.5" collapsed="1" x14ac:dyDescent="0.35">
      <c r="B688" s="26"/>
      <c r="C688" s="341" t="s">
        <v>322</v>
      </c>
      <c r="D688" s="342"/>
      <c r="E688" s="343"/>
      <c r="F688" s="344"/>
      <c r="G688" s="343"/>
      <c r="H688" s="345"/>
      <c r="I688" s="346"/>
      <c r="J688" s="347"/>
      <c r="K688" s="348">
        <f>SUM(K689:K732)</f>
        <v>0</v>
      </c>
      <c r="L688" s="349">
        <f>SUM(L689:L732)</f>
        <v>0</v>
      </c>
      <c r="M688" s="349">
        <f>SUM(M689:M732)</f>
        <v>0</v>
      </c>
      <c r="N688" s="349">
        <f>SUM(N689:N732)</f>
        <v>0</v>
      </c>
      <c r="O688" s="350">
        <f>SUM(O689:O732)</f>
        <v>0</v>
      </c>
      <c r="P688" s="50"/>
      <c r="Q688" s="348">
        <f t="shared" ref="Q688:AZ688" si="571">SUM(Q689:Q732)</f>
        <v>0</v>
      </c>
      <c r="R688" s="349">
        <f t="shared" si="571"/>
        <v>0</v>
      </c>
      <c r="S688" s="351">
        <f t="shared" si="571"/>
        <v>0</v>
      </c>
      <c r="T688" s="348">
        <f t="shared" si="571"/>
        <v>0</v>
      </c>
      <c r="U688" s="349">
        <f t="shared" si="571"/>
        <v>0</v>
      </c>
      <c r="V688" s="351">
        <f t="shared" si="571"/>
        <v>0</v>
      </c>
      <c r="W688" s="348">
        <f t="shared" si="571"/>
        <v>0</v>
      </c>
      <c r="X688" s="349">
        <f t="shared" si="571"/>
        <v>0</v>
      </c>
      <c r="Y688" s="351">
        <f t="shared" si="571"/>
        <v>0</v>
      </c>
      <c r="Z688" s="348">
        <f t="shared" si="571"/>
        <v>0</v>
      </c>
      <c r="AA688" s="349">
        <f t="shared" si="571"/>
        <v>0</v>
      </c>
      <c r="AB688" s="351">
        <f t="shared" si="571"/>
        <v>0</v>
      </c>
      <c r="AC688" s="348">
        <f t="shared" si="571"/>
        <v>0</v>
      </c>
      <c r="AD688" s="349">
        <f t="shared" si="571"/>
        <v>0</v>
      </c>
      <c r="AE688" s="351">
        <f t="shared" si="571"/>
        <v>0</v>
      </c>
      <c r="AF688" s="348">
        <f t="shared" si="571"/>
        <v>0</v>
      </c>
      <c r="AG688" s="349">
        <f t="shared" si="571"/>
        <v>0</v>
      </c>
      <c r="AH688" s="351">
        <f t="shared" si="571"/>
        <v>0</v>
      </c>
      <c r="AI688" s="348">
        <f t="shared" si="571"/>
        <v>0</v>
      </c>
      <c r="AJ688" s="349">
        <f t="shared" si="571"/>
        <v>0</v>
      </c>
      <c r="AK688" s="351">
        <f t="shared" si="571"/>
        <v>0</v>
      </c>
      <c r="AL688" s="348">
        <f t="shared" si="571"/>
        <v>0</v>
      </c>
      <c r="AM688" s="349">
        <f t="shared" si="571"/>
        <v>0</v>
      </c>
      <c r="AN688" s="351">
        <f t="shared" si="571"/>
        <v>0</v>
      </c>
      <c r="AO688" s="348">
        <f t="shared" si="571"/>
        <v>0</v>
      </c>
      <c r="AP688" s="349">
        <f t="shared" si="571"/>
        <v>0</v>
      </c>
      <c r="AQ688" s="351">
        <f t="shared" si="571"/>
        <v>0</v>
      </c>
      <c r="AR688" s="348">
        <f t="shared" si="571"/>
        <v>0</v>
      </c>
      <c r="AS688" s="349">
        <f t="shared" si="571"/>
        <v>0</v>
      </c>
      <c r="AT688" s="351">
        <f t="shared" si="571"/>
        <v>0</v>
      </c>
      <c r="AU688" s="348">
        <f t="shared" si="571"/>
        <v>0</v>
      </c>
      <c r="AV688" s="349">
        <f t="shared" si="571"/>
        <v>0</v>
      </c>
      <c r="AW688" s="351">
        <f t="shared" si="571"/>
        <v>0</v>
      </c>
      <c r="AX688" s="348">
        <f t="shared" si="571"/>
        <v>0</v>
      </c>
      <c r="AY688" s="349">
        <f t="shared" si="571"/>
        <v>0</v>
      </c>
      <c r="AZ688" s="351">
        <f t="shared" si="571"/>
        <v>0</v>
      </c>
      <c r="BA688" s="26"/>
      <c r="BB688" s="416">
        <f>SUM(BB689:BB732)</f>
        <v>0</v>
      </c>
      <c r="BC688" s="417">
        <f>SUM(BC689:BC732)</f>
        <v>0</v>
      </c>
      <c r="BD688" s="26"/>
      <c r="BE688" s="416">
        <f>SUM(BE689:BE732)</f>
        <v>0</v>
      </c>
      <c r="BF688" s="418">
        <f t="shared" ref="BF688" si="572">IFERROR(BE688/O688,0)</f>
        <v>0</v>
      </c>
      <c r="BG688" s="26"/>
      <c r="BH688" s="416">
        <f>SUM(BH689:BH732)</f>
        <v>0</v>
      </c>
      <c r="BI688" s="418">
        <f t="shared" ref="BI688" si="573">IFERROR(BH688/O688,0)</f>
        <v>0</v>
      </c>
    </row>
    <row r="689" spans="2:61" ht="14.5" x14ac:dyDescent="0.35">
      <c r="B689" s="26"/>
      <c r="C689" s="363" t="str">
        <f>B2</f>
        <v>Lead Partner</v>
      </c>
      <c r="D689" s="364"/>
      <c r="E689" s="365"/>
      <c r="F689" s="366"/>
      <c r="G689" s="365"/>
      <c r="H689" s="367"/>
      <c r="I689" s="368"/>
      <c r="J689" s="369"/>
      <c r="K689" s="370"/>
      <c r="L689" s="371"/>
      <c r="M689" s="371"/>
      <c r="N689" s="371"/>
      <c r="O689" s="372"/>
      <c r="P689" s="50"/>
      <c r="Q689" s="370"/>
      <c r="R689" s="371"/>
      <c r="S689" s="373"/>
      <c r="T689" s="370"/>
      <c r="U689" s="371"/>
      <c r="V689" s="373"/>
      <c r="W689" s="370"/>
      <c r="X689" s="371"/>
      <c r="Y689" s="373"/>
      <c r="Z689" s="370"/>
      <c r="AA689" s="371"/>
      <c r="AB689" s="373"/>
      <c r="AC689" s="370"/>
      <c r="AD689" s="371"/>
      <c r="AE689" s="373"/>
      <c r="AF689" s="370"/>
      <c r="AG689" s="371"/>
      <c r="AH689" s="373"/>
      <c r="AI689" s="370"/>
      <c r="AJ689" s="371"/>
      <c r="AK689" s="373"/>
      <c r="AL689" s="370"/>
      <c r="AM689" s="371"/>
      <c r="AN689" s="373"/>
      <c r="AO689" s="370"/>
      <c r="AP689" s="371"/>
      <c r="AQ689" s="373"/>
      <c r="AR689" s="370"/>
      <c r="AS689" s="371"/>
      <c r="AT689" s="373"/>
      <c r="AU689" s="370"/>
      <c r="AV689" s="371"/>
      <c r="AW689" s="373"/>
      <c r="AX689" s="370"/>
      <c r="AY689" s="371"/>
      <c r="AZ689" s="373"/>
      <c r="BA689" s="26"/>
      <c r="BB689" s="375"/>
      <c r="BC689" s="400"/>
      <c r="BD689" s="26"/>
      <c r="BE689" s="375"/>
      <c r="BF689" s="374"/>
      <c r="BG689" s="26"/>
      <c r="BH689" s="375"/>
      <c r="BI689" s="374"/>
    </row>
    <row r="690" spans="2:61" ht="14.5" x14ac:dyDescent="0.35">
      <c r="B690" s="61" t="s">
        <v>323</v>
      </c>
      <c r="C690" s="62">
        <f>IFERROR(VLOOKUP(B690,'Budget Lead'!B:AQ,2,FALSE),0)</f>
        <v>0</v>
      </c>
      <c r="D690" s="376">
        <f>IFERROR(VLOOKUP(B690,'Budget Lead'!B:AQ,3,FALSE),0)</f>
        <v>0</v>
      </c>
      <c r="E690" s="377">
        <f>IFERROR(VLOOKUP($B690,'Budget Lead'!$B:$AQ,4,FALSE),0)</f>
        <v>0</v>
      </c>
      <c r="F690" s="376">
        <f>IFERROR(VLOOKUP($B690,'Budget Lead'!$B:$AQ,5,FALSE),0)</f>
        <v>0</v>
      </c>
      <c r="G690" s="377">
        <f>IFERROR(VLOOKUP($B690,'Budget Lead'!$B:$AQ,6,FALSE),0)</f>
        <v>0</v>
      </c>
      <c r="H690" s="378">
        <f>IFERROR(VLOOKUP($B690,'Budget Lead'!$B:$AQ,7,FALSE),0)</f>
        <v>0</v>
      </c>
      <c r="I690" s="434">
        <f>IFERROR(VLOOKUP($B690,'Budget Lead'!$B:$AQ,8,FALSE),0)</f>
        <v>0</v>
      </c>
      <c r="J690" s="435">
        <f>IFERROR(VLOOKUP($B690,'Budget Lead'!$B:$AQ,9,FALSE),0)</f>
        <v>0</v>
      </c>
      <c r="K690" s="67">
        <f t="shared" ref="K690" si="574">D690*F690*H690*J690</f>
        <v>0</v>
      </c>
      <c r="L690" s="393"/>
      <c r="M690" s="393"/>
      <c r="N690" s="393"/>
      <c r="O690" s="66">
        <f>SUM(K690:N690)</f>
        <v>0</v>
      </c>
      <c r="P690" s="26"/>
      <c r="Q690" s="67" cm="1">
        <f t="array" ref="Q690">SUMPRODUCT(('Budget Lead'!$M$8:$AV$8=Q$9)*('Budget Lead'!$B$11:$B$190=$B690)*('Budget Lead'!$M$11:$AV$190)*1)</f>
        <v>0</v>
      </c>
      <c r="R690" s="68" cm="1">
        <f t="array" ref="R690">SUMPRODUCT(('Budget Lead'!$M$8:$AV$8=R$9)*('Budget Lead'!$B$11:$B$190=$B690)*('Budget Lead'!$M$11:$AV$190)*1)</f>
        <v>0</v>
      </c>
      <c r="S690" s="69" cm="1">
        <f t="array" ref="S690">SUMPRODUCT(('Budget Lead'!$M$8:$AV$8=S$9)*('Budget Lead'!$B$11:$B$190=$B690)*('Budget Lead'!$M$11:$AV$190)*1)</f>
        <v>0</v>
      </c>
      <c r="T690" s="67" cm="1">
        <f t="array" ref="T690">SUMPRODUCT(('Budget Lead'!$M$8:$AV$8=T$9)*('Budget Lead'!$B$11:$B$190=$B690)*('Budget Lead'!$M$11:$AV$190)*1)</f>
        <v>0</v>
      </c>
      <c r="U690" s="68" cm="1">
        <f t="array" ref="U690">SUMPRODUCT(('Budget Lead'!$M$8:$AV$8=U$9)*('Budget Lead'!$B$11:$B$190=$B690)*('Budget Lead'!$M$11:$AV$190)*1)</f>
        <v>0</v>
      </c>
      <c r="V690" s="69" cm="1">
        <f t="array" ref="V690">SUMPRODUCT(('Budget Lead'!$M$8:$AV$8=V$9)*('Budget Lead'!$B$11:$B$190=$B690)*('Budget Lead'!$M$11:$AV$190)*1)</f>
        <v>0</v>
      </c>
      <c r="W690" s="67" cm="1">
        <f t="array" ref="W690">SUMPRODUCT(('Budget Lead'!$M$8:$AV$8=W$9)*('Budget Lead'!$B$11:$B$190=$B690)*('Budget Lead'!$M$11:$AV$190)*1)</f>
        <v>0</v>
      </c>
      <c r="X690" s="68" cm="1">
        <f t="array" ref="X690">SUMPRODUCT(('Budget Lead'!$M$8:$AV$8=X$9)*('Budget Lead'!$B$11:$B$190=$B690)*('Budget Lead'!$M$11:$AV$190)*1)</f>
        <v>0</v>
      </c>
      <c r="Y690" s="69" cm="1">
        <f t="array" ref="Y690">SUMPRODUCT(('Budget Lead'!$M$8:$AV$8=Y$9)*('Budget Lead'!$B$11:$B$190=$B690)*('Budget Lead'!$M$11:$AV$190)*1)</f>
        <v>0</v>
      </c>
      <c r="Z690" s="67" cm="1">
        <f t="array" ref="Z690">SUMPRODUCT(('Budget Lead'!$M$8:$AV$8=Z$9)*('Budget Lead'!$B$11:$B$190=$B690)*('Budget Lead'!$M$11:$AV$190)*1)</f>
        <v>0</v>
      </c>
      <c r="AA690" s="68" cm="1">
        <f t="array" ref="AA690">SUMPRODUCT(('Budget Lead'!$M$8:$AV$8=AA$9)*('Budget Lead'!$B$11:$B$190=$B690)*('Budget Lead'!$M$11:$AV$190)*1)</f>
        <v>0</v>
      </c>
      <c r="AB690" s="69" cm="1">
        <f t="array" ref="AB690">SUMPRODUCT(('Budget Lead'!$M$8:$AV$8=AB$9)*('Budget Lead'!$B$11:$B$190=$B690)*('Budget Lead'!$M$11:$AV$190)*1)</f>
        <v>0</v>
      </c>
      <c r="AC690" s="67" cm="1">
        <f t="array" ref="AC690">SUMPRODUCT(('Budget Lead'!$M$8:$AV$8=AC$9)*('Budget Lead'!$B$11:$B$190=$B690)*('Budget Lead'!$M$11:$AV$190)*1)</f>
        <v>0</v>
      </c>
      <c r="AD690" s="68" cm="1">
        <f t="array" ref="AD690">SUMPRODUCT(('Budget Lead'!$M$8:$AV$8=AD$9)*('Budget Lead'!$B$11:$B$190=$B690)*('Budget Lead'!$M$11:$AV$190)*1)</f>
        <v>0</v>
      </c>
      <c r="AE690" s="69" cm="1">
        <f t="array" ref="AE690">SUMPRODUCT(('Budget Lead'!$M$8:$AV$8=AE$9)*('Budget Lead'!$B$11:$B$190=$B690)*('Budget Lead'!$M$11:$AV$190)*1)</f>
        <v>0</v>
      </c>
      <c r="AF690" s="67" cm="1">
        <f t="array" ref="AF690">SUMPRODUCT(('Budget Lead'!$M$8:$AV$8=AF$9)*('Budget Lead'!$B$11:$B$190=$B690)*('Budget Lead'!$M$11:$AV$190)*1)</f>
        <v>0</v>
      </c>
      <c r="AG690" s="68" cm="1">
        <f t="array" ref="AG690">SUMPRODUCT(('Budget Lead'!$M$8:$AV$8=AG$9)*('Budget Lead'!$B$11:$B$190=$B690)*('Budget Lead'!$M$11:$AV$190)*1)</f>
        <v>0</v>
      </c>
      <c r="AH690" s="69" cm="1">
        <f t="array" ref="AH690">SUMPRODUCT(('Budget Lead'!$M$8:$AV$8=AH$9)*('Budget Lead'!$B$11:$B$190=$B690)*('Budget Lead'!$M$11:$AV$190)*1)</f>
        <v>0</v>
      </c>
      <c r="AI690" s="67" cm="1">
        <f t="array" ref="AI690">SUMPRODUCT(('Budget Lead'!$M$8:$AV$8=AI$9)*('Budget Lead'!$B$11:$B$190=$B690)*('Budget Lead'!$M$11:$AV$190)*1)</f>
        <v>0</v>
      </c>
      <c r="AJ690" s="68" cm="1">
        <f t="array" ref="AJ690">SUMPRODUCT(('Budget Lead'!$M$8:$AV$8=AJ$9)*('Budget Lead'!$B$11:$B$190=$B690)*('Budget Lead'!$M$11:$AV$190)*1)</f>
        <v>0</v>
      </c>
      <c r="AK690" s="69" cm="1">
        <f t="array" ref="AK690">SUMPRODUCT(('Budget Lead'!$M$8:$AV$8=AK$9)*('Budget Lead'!$B$11:$B$190=$B690)*('Budget Lead'!$M$11:$AV$190)*1)</f>
        <v>0</v>
      </c>
      <c r="AL690" s="67" cm="1">
        <f t="array" ref="AL690">SUMPRODUCT(('Budget Lead'!$M$8:$AV$8=AL$9)*('Budget Lead'!$B$11:$B$190=$B690)*('Budget Lead'!$M$11:$AV$190)*1)</f>
        <v>0</v>
      </c>
      <c r="AM690" s="68" cm="1">
        <f t="array" ref="AM690">SUMPRODUCT(('Budget Lead'!$M$8:$AV$8=AM$9)*('Budget Lead'!$B$11:$B$190=$B690)*('Budget Lead'!$M$11:$AV$190)*1)</f>
        <v>0</v>
      </c>
      <c r="AN690" s="69" cm="1">
        <f t="array" ref="AN690">SUMPRODUCT(('Budget Lead'!$M$8:$AV$8=AN$9)*('Budget Lead'!$B$11:$B$190=$B690)*('Budget Lead'!$M$11:$AV$190)*1)</f>
        <v>0</v>
      </c>
      <c r="AO690" s="67" cm="1">
        <f t="array" ref="AO690">SUMPRODUCT(('Budget Lead'!$M$8:$AV$8=AO$9)*('Budget Lead'!$B$11:$B$190=$B690)*('Budget Lead'!$M$11:$AV$190)*1)</f>
        <v>0</v>
      </c>
      <c r="AP690" s="68" cm="1">
        <f t="array" ref="AP690">SUMPRODUCT(('Budget Lead'!$M$8:$AV$8=AP$9)*('Budget Lead'!$B$11:$B$190=$B690)*('Budget Lead'!$M$11:$AV$190)*1)</f>
        <v>0</v>
      </c>
      <c r="AQ690" s="69" cm="1">
        <f t="array" ref="AQ690">SUMPRODUCT(('Budget Lead'!$M$8:$AV$8=AQ$9)*('Budget Lead'!$B$11:$B$190=$B690)*('Budget Lead'!$M$11:$AV$190)*1)</f>
        <v>0</v>
      </c>
      <c r="AR690" s="67" cm="1">
        <f t="array" ref="AR690">SUMPRODUCT(('Budget Lead'!$M$8:$AV$8=AR$9)*('Budget Lead'!$B$11:$B$190=$B690)*('Budget Lead'!$M$11:$AV$190)*1)</f>
        <v>0</v>
      </c>
      <c r="AS690" s="68" cm="1">
        <f t="array" ref="AS690">SUMPRODUCT(('Budget Lead'!$M$8:$AV$8=AS$9)*('Budget Lead'!$B$11:$B$190=$B690)*('Budget Lead'!$M$11:$AV$190)*1)</f>
        <v>0</v>
      </c>
      <c r="AT690" s="69" cm="1">
        <f t="array" ref="AT690">SUMPRODUCT(('Budget Lead'!$M$8:$AV$8=AT$9)*('Budget Lead'!$B$11:$B$190=$B690)*('Budget Lead'!$M$11:$AV$190)*1)</f>
        <v>0</v>
      </c>
      <c r="AU690" s="67" cm="1">
        <f t="array" ref="AU690">SUMPRODUCT(('Budget Lead'!$M$8:$AV$8=AU$9)*('Budget Lead'!$B$11:$B$190=$B690)*('Budget Lead'!$M$11:$AV$190)*1)</f>
        <v>0</v>
      </c>
      <c r="AV690" s="68" cm="1">
        <f t="array" ref="AV690">SUMPRODUCT(('Budget Lead'!$M$8:$AV$8=AV$9)*('Budget Lead'!$B$11:$B$190=$B690)*('Budget Lead'!$M$11:$AV$190)*1)</f>
        <v>0</v>
      </c>
      <c r="AW690" s="69" cm="1">
        <f t="array" ref="AW690">SUMPRODUCT(('Budget Lead'!$M$8:$AV$8=AW$9)*('Budget Lead'!$B$11:$B$190=$B690)*('Budget Lead'!$M$11:$AV$190)*1)</f>
        <v>0</v>
      </c>
      <c r="AX690" s="67" cm="1">
        <f t="array" ref="AX690">SUMPRODUCT(('Budget Lead'!$M$8:$AV$8=AX$9)*('Budget Lead'!$B$11:$B$190=$B690)*('Budget Lead'!$M$11:$AV$190)*1)</f>
        <v>0</v>
      </c>
      <c r="AY690" s="68" cm="1">
        <f t="array" ref="AY690">SUMPRODUCT(('Budget Lead'!$M$8:$AV$8=AY$9)*('Budget Lead'!$B$11:$B$190=$B690)*('Budget Lead'!$M$11:$AV$190)*1)</f>
        <v>0</v>
      </c>
      <c r="AZ690" s="69" cm="1">
        <f t="array" ref="AZ690">SUMPRODUCT(('Budget Lead'!$M$8:$AV$8=AZ$9)*('Budget Lead'!$B$11:$B$190=$B690)*('Budget Lead'!$M$11:$AV$190)*1)</f>
        <v>0</v>
      </c>
      <c r="BA690" s="26"/>
      <c r="BB690" s="381"/>
      <c r="BC690" s="382"/>
      <c r="BD690" s="26"/>
      <c r="BE690" s="381">
        <f t="shared" ref="BE690:BE699" si="575">SUM(Q690:AZ690)</f>
        <v>0</v>
      </c>
      <c r="BF690" s="383">
        <f t="shared" ref="BF690:BF699" si="576">IFERROR(BE690/O690,0)</f>
        <v>0</v>
      </c>
      <c r="BG690" s="26"/>
      <c r="BH690" s="381">
        <f t="shared" ref="BH690:BH699" si="577">BB690+BE690</f>
        <v>0</v>
      </c>
      <c r="BI690" s="383">
        <f t="shared" ref="BI690:BI699" si="578">IFERROR(BH690/O690,0)</f>
        <v>0</v>
      </c>
    </row>
    <row r="691" spans="2:61" ht="14.5" x14ac:dyDescent="0.35">
      <c r="B691" s="61" t="s">
        <v>324</v>
      </c>
      <c r="C691" s="62">
        <f>IFERROR(VLOOKUP(B691,'Budget Lead'!B:AQ,2,FALSE),0)</f>
        <v>0</v>
      </c>
      <c r="D691" s="376">
        <f>IFERROR(VLOOKUP(B691,'Budget Lead'!B:AQ,3,FALSE),0)</f>
        <v>0</v>
      </c>
      <c r="E691" s="377">
        <f>IFERROR(VLOOKUP($B691,'Budget Lead'!$B:$AQ,4,FALSE),0)</f>
        <v>0</v>
      </c>
      <c r="F691" s="376">
        <f>IFERROR(VLOOKUP($B691,'Budget Lead'!$B:$AQ,5,FALSE),0)</f>
        <v>0</v>
      </c>
      <c r="G691" s="377">
        <f>IFERROR(VLOOKUP($B691,'Budget Lead'!$B:$AQ,6,FALSE),0)</f>
        <v>0</v>
      </c>
      <c r="H691" s="378">
        <f>IFERROR(VLOOKUP($B691,'Budget Lead'!$B:$AQ,7,FALSE),0)</f>
        <v>0</v>
      </c>
      <c r="I691" s="434">
        <f>IFERROR(VLOOKUP($B691,'Budget Lead'!$B:$AQ,8,FALSE),0)</f>
        <v>0</v>
      </c>
      <c r="J691" s="435">
        <f>IFERROR(VLOOKUP($B691,'Budget Lead'!$B:$AQ,9,FALSE),0)</f>
        <v>0</v>
      </c>
      <c r="K691" s="67">
        <f t="shared" ref="K691:K699" si="579">D691*F691*H691*J691</f>
        <v>0</v>
      </c>
      <c r="L691" s="393"/>
      <c r="M691" s="393"/>
      <c r="N691" s="393"/>
      <c r="O691" s="66">
        <f>SUM(K691:N691)</f>
        <v>0</v>
      </c>
      <c r="P691" s="26"/>
      <c r="Q691" s="67" cm="1">
        <f t="array" ref="Q691">SUMPRODUCT(('Budget Lead'!$M$8:$AV$8=Q$9)*('Budget Lead'!$B$11:$B$190=$B691)*('Budget Lead'!$M$11:$AV$190)*1)</f>
        <v>0</v>
      </c>
      <c r="R691" s="68" cm="1">
        <f t="array" ref="R691">SUMPRODUCT(('Budget Lead'!$M$8:$AV$8=R$9)*('Budget Lead'!$B$11:$B$190=$B691)*('Budget Lead'!$M$11:$AV$190)*1)</f>
        <v>0</v>
      </c>
      <c r="S691" s="69" cm="1">
        <f t="array" ref="S691">SUMPRODUCT(('Budget Lead'!$M$8:$AV$8=S$9)*('Budget Lead'!$B$11:$B$190=$B691)*('Budget Lead'!$M$11:$AV$190)*1)</f>
        <v>0</v>
      </c>
      <c r="T691" s="67" cm="1">
        <f t="array" ref="T691">SUMPRODUCT(('Budget Lead'!$M$8:$AV$8=T$9)*('Budget Lead'!$B$11:$B$190=$B691)*('Budget Lead'!$M$11:$AV$190)*1)</f>
        <v>0</v>
      </c>
      <c r="U691" s="68" cm="1">
        <f t="array" ref="U691">SUMPRODUCT(('Budget Lead'!$M$8:$AV$8=U$9)*('Budget Lead'!$B$11:$B$190=$B691)*('Budget Lead'!$M$11:$AV$190)*1)</f>
        <v>0</v>
      </c>
      <c r="V691" s="69" cm="1">
        <f t="array" ref="V691">SUMPRODUCT(('Budget Lead'!$M$8:$AV$8=V$9)*('Budget Lead'!$B$11:$B$190=$B691)*('Budget Lead'!$M$11:$AV$190)*1)</f>
        <v>0</v>
      </c>
      <c r="W691" s="67" cm="1">
        <f t="array" ref="W691">SUMPRODUCT(('Budget Lead'!$M$8:$AV$8=W$9)*('Budget Lead'!$B$11:$B$190=$B691)*('Budget Lead'!$M$11:$AV$190)*1)</f>
        <v>0</v>
      </c>
      <c r="X691" s="68" cm="1">
        <f t="array" ref="X691">SUMPRODUCT(('Budget Lead'!$M$8:$AV$8=X$9)*('Budget Lead'!$B$11:$B$190=$B691)*('Budget Lead'!$M$11:$AV$190)*1)</f>
        <v>0</v>
      </c>
      <c r="Y691" s="69" cm="1">
        <f t="array" ref="Y691">SUMPRODUCT(('Budget Lead'!$M$8:$AV$8=Y$9)*('Budget Lead'!$B$11:$B$190=$B691)*('Budget Lead'!$M$11:$AV$190)*1)</f>
        <v>0</v>
      </c>
      <c r="Z691" s="67" cm="1">
        <f t="array" ref="Z691">SUMPRODUCT(('Budget Lead'!$M$8:$AV$8=Z$9)*('Budget Lead'!$B$11:$B$190=$B691)*('Budget Lead'!$M$11:$AV$190)*1)</f>
        <v>0</v>
      </c>
      <c r="AA691" s="68" cm="1">
        <f t="array" ref="AA691">SUMPRODUCT(('Budget Lead'!$M$8:$AV$8=AA$9)*('Budget Lead'!$B$11:$B$190=$B691)*('Budget Lead'!$M$11:$AV$190)*1)</f>
        <v>0</v>
      </c>
      <c r="AB691" s="69" cm="1">
        <f t="array" ref="AB691">SUMPRODUCT(('Budget Lead'!$M$8:$AV$8=AB$9)*('Budget Lead'!$B$11:$B$190=$B691)*('Budget Lead'!$M$11:$AV$190)*1)</f>
        <v>0</v>
      </c>
      <c r="AC691" s="67" cm="1">
        <f t="array" ref="AC691">SUMPRODUCT(('Budget Lead'!$M$8:$AV$8=AC$9)*('Budget Lead'!$B$11:$B$190=$B691)*('Budget Lead'!$M$11:$AV$190)*1)</f>
        <v>0</v>
      </c>
      <c r="AD691" s="68" cm="1">
        <f t="array" ref="AD691">SUMPRODUCT(('Budget Lead'!$M$8:$AV$8=AD$9)*('Budget Lead'!$B$11:$B$190=$B691)*('Budget Lead'!$M$11:$AV$190)*1)</f>
        <v>0</v>
      </c>
      <c r="AE691" s="69" cm="1">
        <f t="array" ref="AE691">SUMPRODUCT(('Budget Lead'!$M$8:$AV$8=AE$9)*('Budget Lead'!$B$11:$B$190=$B691)*('Budget Lead'!$M$11:$AV$190)*1)</f>
        <v>0</v>
      </c>
      <c r="AF691" s="67" cm="1">
        <f t="array" ref="AF691">SUMPRODUCT(('Budget Lead'!$M$8:$AV$8=AF$9)*('Budget Lead'!$B$11:$B$190=$B691)*('Budget Lead'!$M$11:$AV$190)*1)</f>
        <v>0</v>
      </c>
      <c r="AG691" s="68" cm="1">
        <f t="array" ref="AG691">SUMPRODUCT(('Budget Lead'!$M$8:$AV$8=AG$9)*('Budget Lead'!$B$11:$B$190=$B691)*('Budget Lead'!$M$11:$AV$190)*1)</f>
        <v>0</v>
      </c>
      <c r="AH691" s="69" cm="1">
        <f t="array" ref="AH691">SUMPRODUCT(('Budget Lead'!$M$8:$AV$8=AH$9)*('Budget Lead'!$B$11:$B$190=$B691)*('Budget Lead'!$M$11:$AV$190)*1)</f>
        <v>0</v>
      </c>
      <c r="AI691" s="67" cm="1">
        <f t="array" ref="AI691">SUMPRODUCT(('Budget Lead'!$M$8:$AV$8=AI$9)*('Budget Lead'!$B$11:$B$190=$B691)*('Budget Lead'!$M$11:$AV$190)*1)</f>
        <v>0</v>
      </c>
      <c r="AJ691" s="68" cm="1">
        <f t="array" ref="AJ691">SUMPRODUCT(('Budget Lead'!$M$8:$AV$8=AJ$9)*('Budget Lead'!$B$11:$B$190=$B691)*('Budget Lead'!$M$11:$AV$190)*1)</f>
        <v>0</v>
      </c>
      <c r="AK691" s="69" cm="1">
        <f t="array" ref="AK691">SUMPRODUCT(('Budget Lead'!$M$8:$AV$8=AK$9)*('Budget Lead'!$B$11:$B$190=$B691)*('Budget Lead'!$M$11:$AV$190)*1)</f>
        <v>0</v>
      </c>
      <c r="AL691" s="67" cm="1">
        <f t="array" ref="AL691">SUMPRODUCT(('Budget Lead'!$M$8:$AV$8=AL$9)*('Budget Lead'!$B$11:$B$190=$B691)*('Budget Lead'!$M$11:$AV$190)*1)</f>
        <v>0</v>
      </c>
      <c r="AM691" s="68" cm="1">
        <f t="array" ref="AM691">SUMPRODUCT(('Budget Lead'!$M$8:$AV$8=AM$9)*('Budget Lead'!$B$11:$B$190=$B691)*('Budget Lead'!$M$11:$AV$190)*1)</f>
        <v>0</v>
      </c>
      <c r="AN691" s="69" cm="1">
        <f t="array" ref="AN691">SUMPRODUCT(('Budget Lead'!$M$8:$AV$8=AN$9)*('Budget Lead'!$B$11:$B$190=$B691)*('Budget Lead'!$M$11:$AV$190)*1)</f>
        <v>0</v>
      </c>
      <c r="AO691" s="67" cm="1">
        <f t="array" ref="AO691">SUMPRODUCT(('Budget Lead'!$M$8:$AV$8=AO$9)*('Budget Lead'!$B$11:$B$190=$B691)*('Budget Lead'!$M$11:$AV$190)*1)</f>
        <v>0</v>
      </c>
      <c r="AP691" s="68" cm="1">
        <f t="array" ref="AP691">SUMPRODUCT(('Budget Lead'!$M$8:$AV$8=AP$9)*('Budget Lead'!$B$11:$B$190=$B691)*('Budget Lead'!$M$11:$AV$190)*1)</f>
        <v>0</v>
      </c>
      <c r="AQ691" s="69" cm="1">
        <f t="array" ref="AQ691">SUMPRODUCT(('Budget Lead'!$M$8:$AV$8=AQ$9)*('Budget Lead'!$B$11:$B$190=$B691)*('Budget Lead'!$M$11:$AV$190)*1)</f>
        <v>0</v>
      </c>
      <c r="AR691" s="67" cm="1">
        <f t="array" ref="AR691">SUMPRODUCT(('Budget Lead'!$M$8:$AV$8=AR$9)*('Budget Lead'!$B$11:$B$190=$B691)*('Budget Lead'!$M$11:$AV$190)*1)</f>
        <v>0</v>
      </c>
      <c r="AS691" s="68" cm="1">
        <f t="array" ref="AS691">SUMPRODUCT(('Budget Lead'!$M$8:$AV$8=AS$9)*('Budget Lead'!$B$11:$B$190=$B691)*('Budget Lead'!$M$11:$AV$190)*1)</f>
        <v>0</v>
      </c>
      <c r="AT691" s="69" cm="1">
        <f t="array" ref="AT691">SUMPRODUCT(('Budget Lead'!$M$8:$AV$8=AT$9)*('Budget Lead'!$B$11:$B$190=$B691)*('Budget Lead'!$M$11:$AV$190)*1)</f>
        <v>0</v>
      </c>
      <c r="AU691" s="67" cm="1">
        <f t="array" ref="AU691">SUMPRODUCT(('Budget Lead'!$M$8:$AV$8=AU$9)*('Budget Lead'!$B$11:$B$190=$B691)*('Budget Lead'!$M$11:$AV$190)*1)</f>
        <v>0</v>
      </c>
      <c r="AV691" s="68" cm="1">
        <f t="array" ref="AV691">SUMPRODUCT(('Budget Lead'!$M$8:$AV$8=AV$9)*('Budget Lead'!$B$11:$B$190=$B691)*('Budget Lead'!$M$11:$AV$190)*1)</f>
        <v>0</v>
      </c>
      <c r="AW691" s="69" cm="1">
        <f t="array" ref="AW691">SUMPRODUCT(('Budget Lead'!$M$8:$AV$8=AW$9)*('Budget Lead'!$B$11:$B$190=$B691)*('Budget Lead'!$M$11:$AV$190)*1)</f>
        <v>0</v>
      </c>
      <c r="AX691" s="67" cm="1">
        <f t="array" ref="AX691">SUMPRODUCT(('Budget Lead'!$M$8:$AV$8=AX$9)*('Budget Lead'!$B$11:$B$190=$B691)*('Budget Lead'!$M$11:$AV$190)*1)</f>
        <v>0</v>
      </c>
      <c r="AY691" s="68" cm="1">
        <f t="array" ref="AY691">SUMPRODUCT(('Budget Lead'!$M$8:$AV$8=AY$9)*('Budget Lead'!$B$11:$B$190=$B691)*('Budget Lead'!$M$11:$AV$190)*1)</f>
        <v>0</v>
      </c>
      <c r="AZ691" s="69" cm="1">
        <f t="array" ref="AZ691">SUMPRODUCT(('Budget Lead'!$M$8:$AV$8=AZ$9)*('Budget Lead'!$B$11:$B$190=$B691)*('Budget Lead'!$M$11:$AV$190)*1)</f>
        <v>0</v>
      </c>
      <c r="BA691" s="26"/>
      <c r="BB691" s="381"/>
      <c r="BC691" s="382"/>
      <c r="BD691" s="26"/>
      <c r="BE691" s="381">
        <f t="shared" si="575"/>
        <v>0</v>
      </c>
      <c r="BF691" s="383">
        <f t="shared" si="576"/>
        <v>0</v>
      </c>
      <c r="BG691" s="26"/>
      <c r="BH691" s="381">
        <f t="shared" si="577"/>
        <v>0</v>
      </c>
      <c r="BI691" s="383">
        <f t="shared" si="578"/>
        <v>0</v>
      </c>
    </row>
    <row r="692" spans="2:61" ht="14.5" hidden="1" customHeight="1" outlineLevel="1" x14ac:dyDescent="0.35">
      <c r="B692" s="61" t="s">
        <v>325</v>
      </c>
      <c r="C692" s="62">
        <f>IFERROR(VLOOKUP(B692,'Budget Lead'!B:AQ,2,FALSE),0)</f>
        <v>0</v>
      </c>
      <c r="D692" s="376">
        <f>IFERROR(VLOOKUP(B692,'Budget Lead'!B:AQ,3,FALSE),0)</f>
        <v>0</v>
      </c>
      <c r="E692" s="377">
        <f>IFERROR(VLOOKUP($B692,'Budget Lead'!$B:$AQ,4,FALSE),0)</f>
        <v>0</v>
      </c>
      <c r="F692" s="376">
        <f>IFERROR(VLOOKUP($B692,'Budget Lead'!$B:$AQ,5,FALSE),0)</f>
        <v>0</v>
      </c>
      <c r="G692" s="377">
        <f>IFERROR(VLOOKUP($B692,'Budget Lead'!$B:$AQ,6,FALSE),0)</f>
        <v>0</v>
      </c>
      <c r="H692" s="378">
        <f>IFERROR(VLOOKUP($B692,'Budget Lead'!$B:$AQ,7,FALSE),0)</f>
        <v>0</v>
      </c>
      <c r="I692" s="434">
        <f>IFERROR(VLOOKUP($B692,'Budget Lead'!$B:$AQ,8,FALSE),0)</f>
        <v>0</v>
      </c>
      <c r="J692" s="435">
        <f>IFERROR(VLOOKUP($B692,'Budget Lead'!$B:$AQ,9,FALSE),0)</f>
        <v>0</v>
      </c>
      <c r="K692" s="67">
        <f t="shared" si="579"/>
        <v>0</v>
      </c>
      <c r="L692" s="393"/>
      <c r="M692" s="393"/>
      <c r="N692" s="393"/>
      <c r="O692" s="66">
        <f t="shared" ref="O692:O699" si="580">SUM(K692:N692)</f>
        <v>0</v>
      </c>
      <c r="P692" s="26"/>
      <c r="Q692" s="67" cm="1">
        <f t="array" ref="Q692">SUMPRODUCT(('Budget Lead'!$M$8:$AV$8=Q$9)*('Budget Lead'!$B$11:$B$190=$B692)*('Budget Lead'!$M$11:$AV$190)*1)</f>
        <v>0</v>
      </c>
      <c r="R692" s="68" cm="1">
        <f t="array" ref="R692">SUMPRODUCT(('Budget Lead'!$M$8:$AV$8=R$9)*('Budget Lead'!$B$11:$B$190=$B692)*('Budget Lead'!$M$11:$AV$190)*1)</f>
        <v>0</v>
      </c>
      <c r="S692" s="69" cm="1">
        <f t="array" ref="S692">SUMPRODUCT(('Budget Lead'!$M$8:$AV$8=S$9)*('Budget Lead'!$B$11:$B$190=$B692)*('Budget Lead'!$M$11:$AV$190)*1)</f>
        <v>0</v>
      </c>
      <c r="T692" s="67" cm="1">
        <f t="array" ref="T692">SUMPRODUCT(('Budget Lead'!$M$8:$AV$8=T$9)*('Budget Lead'!$B$11:$B$190=$B692)*('Budget Lead'!$M$11:$AV$190)*1)</f>
        <v>0</v>
      </c>
      <c r="U692" s="68" cm="1">
        <f t="array" ref="U692">SUMPRODUCT(('Budget Lead'!$M$8:$AV$8=U$9)*('Budget Lead'!$B$11:$B$190=$B692)*('Budget Lead'!$M$11:$AV$190)*1)</f>
        <v>0</v>
      </c>
      <c r="V692" s="69" cm="1">
        <f t="array" ref="V692">SUMPRODUCT(('Budget Lead'!$M$8:$AV$8=V$9)*('Budget Lead'!$B$11:$B$190=$B692)*('Budget Lead'!$M$11:$AV$190)*1)</f>
        <v>0</v>
      </c>
      <c r="W692" s="67" cm="1">
        <f t="array" ref="W692">SUMPRODUCT(('Budget Lead'!$M$8:$AV$8=W$9)*('Budget Lead'!$B$11:$B$190=$B692)*('Budget Lead'!$M$11:$AV$190)*1)</f>
        <v>0</v>
      </c>
      <c r="X692" s="68" cm="1">
        <f t="array" ref="X692">SUMPRODUCT(('Budget Lead'!$M$8:$AV$8=X$9)*('Budget Lead'!$B$11:$B$190=$B692)*('Budget Lead'!$M$11:$AV$190)*1)</f>
        <v>0</v>
      </c>
      <c r="Y692" s="69" cm="1">
        <f t="array" ref="Y692">SUMPRODUCT(('Budget Lead'!$M$8:$AV$8=Y$9)*('Budget Lead'!$B$11:$B$190=$B692)*('Budget Lead'!$M$11:$AV$190)*1)</f>
        <v>0</v>
      </c>
      <c r="Z692" s="67" cm="1">
        <f t="array" ref="Z692">SUMPRODUCT(('Budget Lead'!$M$8:$AV$8=Z$9)*('Budget Lead'!$B$11:$B$190=$B692)*('Budget Lead'!$M$11:$AV$190)*1)</f>
        <v>0</v>
      </c>
      <c r="AA692" s="68" cm="1">
        <f t="array" ref="AA692">SUMPRODUCT(('Budget Lead'!$M$8:$AV$8=AA$9)*('Budget Lead'!$B$11:$B$190=$B692)*('Budget Lead'!$M$11:$AV$190)*1)</f>
        <v>0</v>
      </c>
      <c r="AB692" s="69" cm="1">
        <f t="array" ref="AB692">SUMPRODUCT(('Budget Lead'!$M$8:$AV$8=AB$9)*('Budget Lead'!$B$11:$B$190=$B692)*('Budget Lead'!$M$11:$AV$190)*1)</f>
        <v>0</v>
      </c>
      <c r="AC692" s="67" cm="1">
        <f t="array" ref="AC692">SUMPRODUCT(('Budget Lead'!$M$8:$AV$8=AC$9)*('Budget Lead'!$B$11:$B$190=$B692)*('Budget Lead'!$M$11:$AV$190)*1)</f>
        <v>0</v>
      </c>
      <c r="AD692" s="68" cm="1">
        <f t="array" ref="AD692">SUMPRODUCT(('Budget Lead'!$M$8:$AV$8=AD$9)*('Budget Lead'!$B$11:$B$190=$B692)*('Budget Lead'!$M$11:$AV$190)*1)</f>
        <v>0</v>
      </c>
      <c r="AE692" s="69" cm="1">
        <f t="array" ref="AE692">SUMPRODUCT(('Budget Lead'!$M$8:$AV$8=AE$9)*('Budget Lead'!$B$11:$B$190=$B692)*('Budget Lead'!$M$11:$AV$190)*1)</f>
        <v>0</v>
      </c>
      <c r="AF692" s="67" cm="1">
        <f t="array" ref="AF692">SUMPRODUCT(('Budget Lead'!$M$8:$AV$8=AF$9)*('Budget Lead'!$B$11:$B$190=$B692)*('Budget Lead'!$M$11:$AV$190)*1)</f>
        <v>0</v>
      </c>
      <c r="AG692" s="68" cm="1">
        <f t="array" ref="AG692">SUMPRODUCT(('Budget Lead'!$M$8:$AV$8=AG$9)*('Budget Lead'!$B$11:$B$190=$B692)*('Budget Lead'!$M$11:$AV$190)*1)</f>
        <v>0</v>
      </c>
      <c r="AH692" s="69" cm="1">
        <f t="array" ref="AH692">SUMPRODUCT(('Budget Lead'!$M$8:$AV$8=AH$9)*('Budget Lead'!$B$11:$B$190=$B692)*('Budget Lead'!$M$11:$AV$190)*1)</f>
        <v>0</v>
      </c>
      <c r="AI692" s="67" cm="1">
        <f t="array" ref="AI692">SUMPRODUCT(('Budget Lead'!$M$8:$AV$8=AI$9)*('Budget Lead'!$B$11:$B$190=$B692)*('Budget Lead'!$M$11:$AV$190)*1)</f>
        <v>0</v>
      </c>
      <c r="AJ692" s="68" cm="1">
        <f t="array" ref="AJ692">SUMPRODUCT(('Budget Lead'!$M$8:$AV$8=AJ$9)*('Budget Lead'!$B$11:$B$190=$B692)*('Budget Lead'!$M$11:$AV$190)*1)</f>
        <v>0</v>
      </c>
      <c r="AK692" s="69" cm="1">
        <f t="array" ref="AK692">SUMPRODUCT(('Budget Lead'!$M$8:$AV$8=AK$9)*('Budget Lead'!$B$11:$B$190=$B692)*('Budget Lead'!$M$11:$AV$190)*1)</f>
        <v>0</v>
      </c>
      <c r="AL692" s="67" cm="1">
        <f t="array" ref="AL692">SUMPRODUCT(('Budget Lead'!$M$8:$AV$8=AL$9)*('Budget Lead'!$B$11:$B$190=$B692)*('Budget Lead'!$M$11:$AV$190)*1)</f>
        <v>0</v>
      </c>
      <c r="AM692" s="68" cm="1">
        <f t="array" ref="AM692">SUMPRODUCT(('Budget Lead'!$M$8:$AV$8=AM$9)*('Budget Lead'!$B$11:$B$190=$B692)*('Budget Lead'!$M$11:$AV$190)*1)</f>
        <v>0</v>
      </c>
      <c r="AN692" s="69" cm="1">
        <f t="array" ref="AN692">SUMPRODUCT(('Budget Lead'!$M$8:$AV$8=AN$9)*('Budget Lead'!$B$11:$B$190=$B692)*('Budget Lead'!$M$11:$AV$190)*1)</f>
        <v>0</v>
      </c>
      <c r="AO692" s="67" cm="1">
        <f t="array" ref="AO692">SUMPRODUCT(('Budget Lead'!$M$8:$AV$8=AO$9)*('Budget Lead'!$B$11:$B$190=$B692)*('Budget Lead'!$M$11:$AV$190)*1)</f>
        <v>0</v>
      </c>
      <c r="AP692" s="68" cm="1">
        <f t="array" ref="AP692">SUMPRODUCT(('Budget Lead'!$M$8:$AV$8=AP$9)*('Budget Lead'!$B$11:$B$190=$B692)*('Budget Lead'!$M$11:$AV$190)*1)</f>
        <v>0</v>
      </c>
      <c r="AQ692" s="69" cm="1">
        <f t="array" ref="AQ692">SUMPRODUCT(('Budget Lead'!$M$8:$AV$8=AQ$9)*('Budget Lead'!$B$11:$B$190=$B692)*('Budget Lead'!$M$11:$AV$190)*1)</f>
        <v>0</v>
      </c>
      <c r="AR692" s="67" cm="1">
        <f t="array" ref="AR692">SUMPRODUCT(('Budget Lead'!$M$8:$AV$8=AR$9)*('Budget Lead'!$B$11:$B$190=$B692)*('Budget Lead'!$M$11:$AV$190)*1)</f>
        <v>0</v>
      </c>
      <c r="AS692" s="68" cm="1">
        <f t="array" ref="AS692">SUMPRODUCT(('Budget Lead'!$M$8:$AV$8=AS$9)*('Budget Lead'!$B$11:$B$190=$B692)*('Budget Lead'!$M$11:$AV$190)*1)</f>
        <v>0</v>
      </c>
      <c r="AT692" s="69" cm="1">
        <f t="array" ref="AT692">SUMPRODUCT(('Budget Lead'!$M$8:$AV$8=AT$9)*('Budget Lead'!$B$11:$B$190=$B692)*('Budget Lead'!$M$11:$AV$190)*1)</f>
        <v>0</v>
      </c>
      <c r="AU692" s="67" cm="1">
        <f t="array" ref="AU692">SUMPRODUCT(('Budget Lead'!$M$8:$AV$8=AU$9)*('Budget Lead'!$B$11:$B$190=$B692)*('Budget Lead'!$M$11:$AV$190)*1)</f>
        <v>0</v>
      </c>
      <c r="AV692" s="68" cm="1">
        <f t="array" ref="AV692">SUMPRODUCT(('Budget Lead'!$M$8:$AV$8=AV$9)*('Budget Lead'!$B$11:$B$190=$B692)*('Budget Lead'!$M$11:$AV$190)*1)</f>
        <v>0</v>
      </c>
      <c r="AW692" s="69" cm="1">
        <f t="array" ref="AW692">SUMPRODUCT(('Budget Lead'!$M$8:$AV$8=AW$9)*('Budget Lead'!$B$11:$B$190=$B692)*('Budget Lead'!$M$11:$AV$190)*1)</f>
        <v>0</v>
      </c>
      <c r="AX692" s="67" cm="1">
        <f t="array" ref="AX692">SUMPRODUCT(('Budget Lead'!$M$8:$AV$8=AX$9)*('Budget Lead'!$B$11:$B$190=$B692)*('Budget Lead'!$M$11:$AV$190)*1)</f>
        <v>0</v>
      </c>
      <c r="AY692" s="68" cm="1">
        <f t="array" ref="AY692">SUMPRODUCT(('Budget Lead'!$M$8:$AV$8=AY$9)*('Budget Lead'!$B$11:$B$190=$B692)*('Budget Lead'!$M$11:$AV$190)*1)</f>
        <v>0</v>
      </c>
      <c r="AZ692" s="69" cm="1">
        <f t="array" ref="AZ692">SUMPRODUCT(('Budget Lead'!$M$8:$AV$8=AZ$9)*('Budget Lead'!$B$11:$B$190=$B692)*('Budget Lead'!$M$11:$AV$190)*1)</f>
        <v>0</v>
      </c>
      <c r="BA692" s="26"/>
      <c r="BB692" s="381"/>
      <c r="BC692" s="382"/>
      <c r="BD692" s="26"/>
      <c r="BE692" s="381">
        <f t="shared" si="575"/>
        <v>0</v>
      </c>
      <c r="BF692" s="383">
        <f t="shared" si="576"/>
        <v>0</v>
      </c>
      <c r="BG692" s="26"/>
      <c r="BH692" s="381">
        <f t="shared" si="577"/>
        <v>0</v>
      </c>
      <c r="BI692" s="383">
        <f t="shared" si="578"/>
        <v>0</v>
      </c>
    </row>
    <row r="693" spans="2:61" ht="14.5" hidden="1" customHeight="1" outlineLevel="1" x14ac:dyDescent="0.35">
      <c r="B693" s="61" t="s">
        <v>326</v>
      </c>
      <c r="C693" s="62">
        <f>IFERROR(VLOOKUP(B693,'Budget Lead'!B:AQ,2,FALSE),0)</f>
        <v>0</v>
      </c>
      <c r="D693" s="376">
        <f>IFERROR(VLOOKUP(B693,'Budget Lead'!B:AQ,3,FALSE),0)</f>
        <v>0</v>
      </c>
      <c r="E693" s="377">
        <f>IFERROR(VLOOKUP($B693,'Budget Lead'!$B:$AQ,4,FALSE),0)</f>
        <v>0</v>
      </c>
      <c r="F693" s="376">
        <f>IFERROR(VLOOKUP($B693,'Budget Lead'!$B:$AQ,5,FALSE),0)</f>
        <v>0</v>
      </c>
      <c r="G693" s="377">
        <f>IFERROR(VLOOKUP($B693,'Budget Lead'!$B:$AQ,6,FALSE),0)</f>
        <v>0</v>
      </c>
      <c r="H693" s="378">
        <f>IFERROR(VLOOKUP($B693,'Budget Lead'!$B:$AQ,7,FALSE),0)</f>
        <v>0</v>
      </c>
      <c r="I693" s="434">
        <f>IFERROR(VLOOKUP($B693,'Budget Lead'!$B:$AQ,8,FALSE),0)</f>
        <v>0</v>
      </c>
      <c r="J693" s="435">
        <f>IFERROR(VLOOKUP($B693,'Budget Lead'!$B:$AQ,9,FALSE),0)</f>
        <v>0</v>
      </c>
      <c r="K693" s="67">
        <f t="shared" si="579"/>
        <v>0</v>
      </c>
      <c r="L693" s="393"/>
      <c r="M693" s="393"/>
      <c r="N693" s="393"/>
      <c r="O693" s="66">
        <f t="shared" si="580"/>
        <v>0</v>
      </c>
      <c r="P693" s="26"/>
      <c r="Q693" s="67" cm="1">
        <f t="array" ref="Q693">SUMPRODUCT(('Budget Lead'!$M$8:$AV$8=Q$9)*('Budget Lead'!$B$11:$B$190=$B693)*('Budget Lead'!$M$11:$AV$190)*1)</f>
        <v>0</v>
      </c>
      <c r="R693" s="68" cm="1">
        <f t="array" ref="R693">SUMPRODUCT(('Budget Lead'!$M$8:$AV$8=R$9)*('Budget Lead'!$B$11:$B$190=$B693)*('Budget Lead'!$M$11:$AV$190)*1)</f>
        <v>0</v>
      </c>
      <c r="S693" s="69" cm="1">
        <f t="array" ref="S693">SUMPRODUCT(('Budget Lead'!$M$8:$AV$8=S$9)*('Budget Lead'!$B$11:$B$190=$B693)*('Budget Lead'!$M$11:$AV$190)*1)</f>
        <v>0</v>
      </c>
      <c r="T693" s="67" cm="1">
        <f t="array" ref="T693">SUMPRODUCT(('Budget Lead'!$M$8:$AV$8=T$9)*('Budget Lead'!$B$11:$B$190=$B693)*('Budget Lead'!$M$11:$AV$190)*1)</f>
        <v>0</v>
      </c>
      <c r="U693" s="68" cm="1">
        <f t="array" ref="U693">SUMPRODUCT(('Budget Lead'!$M$8:$AV$8=U$9)*('Budget Lead'!$B$11:$B$190=$B693)*('Budget Lead'!$M$11:$AV$190)*1)</f>
        <v>0</v>
      </c>
      <c r="V693" s="69" cm="1">
        <f t="array" ref="V693">SUMPRODUCT(('Budget Lead'!$M$8:$AV$8=V$9)*('Budget Lead'!$B$11:$B$190=$B693)*('Budget Lead'!$M$11:$AV$190)*1)</f>
        <v>0</v>
      </c>
      <c r="W693" s="67" cm="1">
        <f t="array" ref="W693">SUMPRODUCT(('Budget Lead'!$M$8:$AV$8=W$9)*('Budget Lead'!$B$11:$B$190=$B693)*('Budget Lead'!$M$11:$AV$190)*1)</f>
        <v>0</v>
      </c>
      <c r="X693" s="68" cm="1">
        <f t="array" ref="X693">SUMPRODUCT(('Budget Lead'!$M$8:$AV$8=X$9)*('Budget Lead'!$B$11:$B$190=$B693)*('Budget Lead'!$M$11:$AV$190)*1)</f>
        <v>0</v>
      </c>
      <c r="Y693" s="69" cm="1">
        <f t="array" ref="Y693">SUMPRODUCT(('Budget Lead'!$M$8:$AV$8=Y$9)*('Budget Lead'!$B$11:$B$190=$B693)*('Budget Lead'!$M$11:$AV$190)*1)</f>
        <v>0</v>
      </c>
      <c r="Z693" s="67" cm="1">
        <f t="array" ref="Z693">SUMPRODUCT(('Budget Lead'!$M$8:$AV$8=Z$9)*('Budget Lead'!$B$11:$B$190=$B693)*('Budget Lead'!$M$11:$AV$190)*1)</f>
        <v>0</v>
      </c>
      <c r="AA693" s="68" cm="1">
        <f t="array" ref="AA693">SUMPRODUCT(('Budget Lead'!$M$8:$AV$8=AA$9)*('Budget Lead'!$B$11:$B$190=$B693)*('Budget Lead'!$M$11:$AV$190)*1)</f>
        <v>0</v>
      </c>
      <c r="AB693" s="69" cm="1">
        <f t="array" ref="AB693">SUMPRODUCT(('Budget Lead'!$M$8:$AV$8=AB$9)*('Budget Lead'!$B$11:$B$190=$B693)*('Budget Lead'!$M$11:$AV$190)*1)</f>
        <v>0</v>
      </c>
      <c r="AC693" s="67" cm="1">
        <f t="array" ref="AC693">SUMPRODUCT(('Budget Lead'!$M$8:$AV$8=AC$9)*('Budget Lead'!$B$11:$B$190=$B693)*('Budget Lead'!$M$11:$AV$190)*1)</f>
        <v>0</v>
      </c>
      <c r="AD693" s="68" cm="1">
        <f t="array" ref="AD693">SUMPRODUCT(('Budget Lead'!$M$8:$AV$8=AD$9)*('Budget Lead'!$B$11:$B$190=$B693)*('Budget Lead'!$M$11:$AV$190)*1)</f>
        <v>0</v>
      </c>
      <c r="AE693" s="69" cm="1">
        <f t="array" ref="AE693">SUMPRODUCT(('Budget Lead'!$M$8:$AV$8=AE$9)*('Budget Lead'!$B$11:$B$190=$B693)*('Budget Lead'!$M$11:$AV$190)*1)</f>
        <v>0</v>
      </c>
      <c r="AF693" s="67" cm="1">
        <f t="array" ref="AF693">SUMPRODUCT(('Budget Lead'!$M$8:$AV$8=AF$9)*('Budget Lead'!$B$11:$B$190=$B693)*('Budget Lead'!$M$11:$AV$190)*1)</f>
        <v>0</v>
      </c>
      <c r="AG693" s="68" cm="1">
        <f t="array" ref="AG693">SUMPRODUCT(('Budget Lead'!$M$8:$AV$8=AG$9)*('Budget Lead'!$B$11:$B$190=$B693)*('Budget Lead'!$M$11:$AV$190)*1)</f>
        <v>0</v>
      </c>
      <c r="AH693" s="69" cm="1">
        <f t="array" ref="AH693">SUMPRODUCT(('Budget Lead'!$M$8:$AV$8=AH$9)*('Budget Lead'!$B$11:$B$190=$B693)*('Budget Lead'!$M$11:$AV$190)*1)</f>
        <v>0</v>
      </c>
      <c r="AI693" s="67" cm="1">
        <f t="array" ref="AI693">SUMPRODUCT(('Budget Lead'!$M$8:$AV$8=AI$9)*('Budget Lead'!$B$11:$B$190=$B693)*('Budget Lead'!$M$11:$AV$190)*1)</f>
        <v>0</v>
      </c>
      <c r="AJ693" s="68" cm="1">
        <f t="array" ref="AJ693">SUMPRODUCT(('Budget Lead'!$M$8:$AV$8=AJ$9)*('Budget Lead'!$B$11:$B$190=$B693)*('Budget Lead'!$M$11:$AV$190)*1)</f>
        <v>0</v>
      </c>
      <c r="AK693" s="69" cm="1">
        <f t="array" ref="AK693">SUMPRODUCT(('Budget Lead'!$M$8:$AV$8=AK$9)*('Budget Lead'!$B$11:$B$190=$B693)*('Budget Lead'!$M$11:$AV$190)*1)</f>
        <v>0</v>
      </c>
      <c r="AL693" s="67" cm="1">
        <f t="array" ref="AL693">SUMPRODUCT(('Budget Lead'!$M$8:$AV$8=AL$9)*('Budget Lead'!$B$11:$B$190=$B693)*('Budget Lead'!$M$11:$AV$190)*1)</f>
        <v>0</v>
      </c>
      <c r="AM693" s="68" cm="1">
        <f t="array" ref="AM693">SUMPRODUCT(('Budget Lead'!$M$8:$AV$8=AM$9)*('Budget Lead'!$B$11:$B$190=$B693)*('Budget Lead'!$M$11:$AV$190)*1)</f>
        <v>0</v>
      </c>
      <c r="AN693" s="69" cm="1">
        <f t="array" ref="AN693">SUMPRODUCT(('Budget Lead'!$M$8:$AV$8=AN$9)*('Budget Lead'!$B$11:$B$190=$B693)*('Budget Lead'!$M$11:$AV$190)*1)</f>
        <v>0</v>
      </c>
      <c r="AO693" s="67" cm="1">
        <f t="array" ref="AO693">SUMPRODUCT(('Budget Lead'!$M$8:$AV$8=AO$9)*('Budget Lead'!$B$11:$B$190=$B693)*('Budget Lead'!$M$11:$AV$190)*1)</f>
        <v>0</v>
      </c>
      <c r="AP693" s="68" cm="1">
        <f t="array" ref="AP693">SUMPRODUCT(('Budget Lead'!$M$8:$AV$8=AP$9)*('Budget Lead'!$B$11:$B$190=$B693)*('Budget Lead'!$M$11:$AV$190)*1)</f>
        <v>0</v>
      </c>
      <c r="AQ693" s="69" cm="1">
        <f t="array" ref="AQ693">SUMPRODUCT(('Budget Lead'!$M$8:$AV$8=AQ$9)*('Budget Lead'!$B$11:$B$190=$B693)*('Budget Lead'!$M$11:$AV$190)*1)</f>
        <v>0</v>
      </c>
      <c r="AR693" s="67" cm="1">
        <f t="array" ref="AR693">SUMPRODUCT(('Budget Lead'!$M$8:$AV$8=AR$9)*('Budget Lead'!$B$11:$B$190=$B693)*('Budget Lead'!$M$11:$AV$190)*1)</f>
        <v>0</v>
      </c>
      <c r="AS693" s="68" cm="1">
        <f t="array" ref="AS693">SUMPRODUCT(('Budget Lead'!$M$8:$AV$8=AS$9)*('Budget Lead'!$B$11:$B$190=$B693)*('Budget Lead'!$M$11:$AV$190)*1)</f>
        <v>0</v>
      </c>
      <c r="AT693" s="69" cm="1">
        <f t="array" ref="AT693">SUMPRODUCT(('Budget Lead'!$M$8:$AV$8=AT$9)*('Budget Lead'!$B$11:$B$190=$B693)*('Budget Lead'!$M$11:$AV$190)*1)</f>
        <v>0</v>
      </c>
      <c r="AU693" s="67" cm="1">
        <f t="array" ref="AU693">SUMPRODUCT(('Budget Lead'!$M$8:$AV$8=AU$9)*('Budget Lead'!$B$11:$B$190=$B693)*('Budget Lead'!$M$11:$AV$190)*1)</f>
        <v>0</v>
      </c>
      <c r="AV693" s="68" cm="1">
        <f t="array" ref="AV693">SUMPRODUCT(('Budget Lead'!$M$8:$AV$8=AV$9)*('Budget Lead'!$B$11:$B$190=$B693)*('Budget Lead'!$M$11:$AV$190)*1)</f>
        <v>0</v>
      </c>
      <c r="AW693" s="69" cm="1">
        <f t="array" ref="AW693">SUMPRODUCT(('Budget Lead'!$M$8:$AV$8=AW$9)*('Budget Lead'!$B$11:$B$190=$B693)*('Budget Lead'!$M$11:$AV$190)*1)</f>
        <v>0</v>
      </c>
      <c r="AX693" s="67" cm="1">
        <f t="array" ref="AX693">SUMPRODUCT(('Budget Lead'!$M$8:$AV$8=AX$9)*('Budget Lead'!$B$11:$B$190=$B693)*('Budget Lead'!$M$11:$AV$190)*1)</f>
        <v>0</v>
      </c>
      <c r="AY693" s="68" cm="1">
        <f t="array" ref="AY693">SUMPRODUCT(('Budget Lead'!$M$8:$AV$8=AY$9)*('Budget Lead'!$B$11:$B$190=$B693)*('Budget Lead'!$M$11:$AV$190)*1)</f>
        <v>0</v>
      </c>
      <c r="AZ693" s="69" cm="1">
        <f t="array" ref="AZ693">SUMPRODUCT(('Budget Lead'!$M$8:$AV$8=AZ$9)*('Budget Lead'!$B$11:$B$190=$B693)*('Budget Lead'!$M$11:$AV$190)*1)</f>
        <v>0</v>
      </c>
      <c r="BA693" s="26"/>
      <c r="BB693" s="381"/>
      <c r="BC693" s="382"/>
      <c r="BD693" s="26"/>
      <c r="BE693" s="381">
        <f t="shared" si="575"/>
        <v>0</v>
      </c>
      <c r="BF693" s="383">
        <f t="shared" si="576"/>
        <v>0</v>
      </c>
      <c r="BG693" s="26"/>
      <c r="BH693" s="381">
        <f t="shared" si="577"/>
        <v>0</v>
      </c>
      <c r="BI693" s="383">
        <f t="shared" si="578"/>
        <v>0</v>
      </c>
    </row>
    <row r="694" spans="2:61" ht="14.5" hidden="1" customHeight="1" outlineLevel="1" x14ac:dyDescent="0.35">
      <c r="B694" s="61" t="s">
        <v>327</v>
      </c>
      <c r="C694" s="62">
        <f>IFERROR(VLOOKUP(B694,'Budget Lead'!B:AQ,2,FALSE),0)</f>
        <v>0</v>
      </c>
      <c r="D694" s="376">
        <f>IFERROR(VLOOKUP(B694,'Budget Lead'!B:AQ,3,FALSE),0)</f>
        <v>0</v>
      </c>
      <c r="E694" s="377">
        <f>IFERROR(VLOOKUP($B694,'Budget Lead'!$B:$AQ,4,FALSE),0)</f>
        <v>0</v>
      </c>
      <c r="F694" s="376">
        <f>IFERROR(VLOOKUP($B694,'Budget Lead'!$B:$AQ,5,FALSE),0)</f>
        <v>0</v>
      </c>
      <c r="G694" s="377">
        <f>IFERROR(VLOOKUP($B694,'Budget Lead'!$B:$AQ,6,FALSE),0)</f>
        <v>0</v>
      </c>
      <c r="H694" s="378">
        <f>IFERROR(VLOOKUP($B694,'Budget Lead'!$B:$AQ,7,FALSE),0)</f>
        <v>0</v>
      </c>
      <c r="I694" s="434">
        <f>IFERROR(VLOOKUP($B694,'Budget Lead'!$B:$AQ,8,FALSE),0)</f>
        <v>0</v>
      </c>
      <c r="J694" s="435">
        <f>IFERROR(VLOOKUP($B694,'Budget Lead'!$B:$AQ,9,FALSE),0)</f>
        <v>0</v>
      </c>
      <c r="K694" s="67">
        <f t="shared" si="579"/>
        <v>0</v>
      </c>
      <c r="L694" s="393"/>
      <c r="M694" s="393"/>
      <c r="N694" s="393"/>
      <c r="O694" s="66">
        <f t="shared" si="580"/>
        <v>0</v>
      </c>
      <c r="P694" s="26"/>
      <c r="Q694" s="67" cm="1">
        <f t="array" ref="Q694">SUMPRODUCT(('Budget Lead'!$M$8:$AV$8=Q$9)*('Budget Lead'!$B$11:$B$190=$B694)*('Budget Lead'!$M$11:$AV$190)*1)</f>
        <v>0</v>
      </c>
      <c r="R694" s="68" cm="1">
        <f t="array" ref="R694">SUMPRODUCT(('Budget Lead'!$M$8:$AV$8=R$9)*('Budget Lead'!$B$11:$B$190=$B694)*('Budget Lead'!$M$11:$AV$190)*1)</f>
        <v>0</v>
      </c>
      <c r="S694" s="69" cm="1">
        <f t="array" ref="S694">SUMPRODUCT(('Budget Lead'!$M$8:$AV$8=S$9)*('Budget Lead'!$B$11:$B$190=$B694)*('Budget Lead'!$M$11:$AV$190)*1)</f>
        <v>0</v>
      </c>
      <c r="T694" s="67" cm="1">
        <f t="array" ref="T694">SUMPRODUCT(('Budget Lead'!$M$8:$AV$8=T$9)*('Budget Lead'!$B$11:$B$190=$B694)*('Budget Lead'!$M$11:$AV$190)*1)</f>
        <v>0</v>
      </c>
      <c r="U694" s="68" cm="1">
        <f t="array" ref="U694">SUMPRODUCT(('Budget Lead'!$M$8:$AV$8=U$9)*('Budget Lead'!$B$11:$B$190=$B694)*('Budget Lead'!$M$11:$AV$190)*1)</f>
        <v>0</v>
      </c>
      <c r="V694" s="69" cm="1">
        <f t="array" ref="V694">SUMPRODUCT(('Budget Lead'!$M$8:$AV$8=V$9)*('Budget Lead'!$B$11:$B$190=$B694)*('Budget Lead'!$M$11:$AV$190)*1)</f>
        <v>0</v>
      </c>
      <c r="W694" s="67" cm="1">
        <f t="array" ref="W694">SUMPRODUCT(('Budget Lead'!$M$8:$AV$8=W$9)*('Budget Lead'!$B$11:$B$190=$B694)*('Budget Lead'!$M$11:$AV$190)*1)</f>
        <v>0</v>
      </c>
      <c r="X694" s="68" cm="1">
        <f t="array" ref="X694">SUMPRODUCT(('Budget Lead'!$M$8:$AV$8=X$9)*('Budget Lead'!$B$11:$B$190=$B694)*('Budget Lead'!$M$11:$AV$190)*1)</f>
        <v>0</v>
      </c>
      <c r="Y694" s="69" cm="1">
        <f t="array" ref="Y694">SUMPRODUCT(('Budget Lead'!$M$8:$AV$8=Y$9)*('Budget Lead'!$B$11:$B$190=$B694)*('Budget Lead'!$M$11:$AV$190)*1)</f>
        <v>0</v>
      </c>
      <c r="Z694" s="67" cm="1">
        <f t="array" ref="Z694">SUMPRODUCT(('Budget Lead'!$M$8:$AV$8=Z$9)*('Budget Lead'!$B$11:$B$190=$B694)*('Budget Lead'!$M$11:$AV$190)*1)</f>
        <v>0</v>
      </c>
      <c r="AA694" s="68" cm="1">
        <f t="array" ref="AA694">SUMPRODUCT(('Budget Lead'!$M$8:$AV$8=AA$9)*('Budget Lead'!$B$11:$B$190=$B694)*('Budget Lead'!$M$11:$AV$190)*1)</f>
        <v>0</v>
      </c>
      <c r="AB694" s="69" cm="1">
        <f t="array" ref="AB694">SUMPRODUCT(('Budget Lead'!$M$8:$AV$8=AB$9)*('Budget Lead'!$B$11:$B$190=$B694)*('Budget Lead'!$M$11:$AV$190)*1)</f>
        <v>0</v>
      </c>
      <c r="AC694" s="67" cm="1">
        <f t="array" ref="AC694">SUMPRODUCT(('Budget Lead'!$M$8:$AV$8=AC$9)*('Budget Lead'!$B$11:$B$190=$B694)*('Budget Lead'!$M$11:$AV$190)*1)</f>
        <v>0</v>
      </c>
      <c r="AD694" s="68" cm="1">
        <f t="array" ref="AD694">SUMPRODUCT(('Budget Lead'!$M$8:$AV$8=AD$9)*('Budget Lead'!$B$11:$B$190=$B694)*('Budget Lead'!$M$11:$AV$190)*1)</f>
        <v>0</v>
      </c>
      <c r="AE694" s="69" cm="1">
        <f t="array" ref="AE694">SUMPRODUCT(('Budget Lead'!$M$8:$AV$8=AE$9)*('Budget Lead'!$B$11:$B$190=$B694)*('Budget Lead'!$M$11:$AV$190)*1)</f>
        <v>0</v>
      </c>
      <c r="AF694" s="67" cm="1">
        <f t="array" ref="AF694">SUMPRODUCT(('Budget Lead'!$M$8:$AV$8=AF$9)*('Budget Lead'!$B$11:$B$190=$B694)*('Budget Lead'!$M$11:$AV$190)*1)</f>
        <v>0</v>
      </c>
      <c r="AG694" s="68" cm="1">
        <f t="array" ref="AG694">SUMPRODUCT(('Budget Lead'!$M$8:$AV$8=AG$9)*('Budget Lead'!$B$11:$B$190=$B694)*('Budget Lead'!$M$11:$AV$190)*1)</f>
        <v>0</v>
      </c>
      <c r="AH694" s="69" cm="1">
        <f t="array" ref="AH694">SUMPRODUCT(('Budget Lead'!$M$8:$AV$8=AH$9)*('Budget Lead'!$B$11:$B$190=$B694)*('Budget Lead'!$M$11:$AV$190)*1)</f>
        <v>0</v>
      </c>
      <c r="AI694" s="67" cm="1">
        <f t="array" ref="AI694">SUMPRODUCT(('Budget Lead'!$M$8:$AV$8=AI$9)*('Budget Lead'!$B$11:$B$190=$B694)*('Budget Lead'!$M$11:$AV$190)*1)</f>
        <v>0</v>
      </c>
      <c r="AJ694" s="68" cm="1">
        <f t="array" ref="AJ694">SUMPRODUCT(('Budget Lead'!$M$8:$AV$8=AJ$9)*('Budget Lead'!$B$11:$B$190=$B694)*('Budget Lead'!$M$11:$AV$190)*1)</f>
        <v>0</v>
      </c>
      <c r="AK694" s="69" cm="1">
        <f t="array" ref="AK694">SUMPRODUCT(('Budget Lead'!$M$8:$AV$8=AK$9)*('Budget Lead'!$B$11:$B$190=$B694)*('Budget Lead'!$M$11:$AV$190)*1)</f>
        <v>0</v>
      </c>
      <c r="AL694" s="67" cm="1">
        <f t="array" ref="AL694">SUMPRODUCT(('Budget Lead'!$M$8:$AV$8=AL$9)*('Budget Lead'!$B$11:$B$190=$B694)*('Budget Lead'!$M$11:$AV$190)*1)</f>
        <v>0</v>
      </c>
      <c r="AM694" s="68" cm="1">
        <f t="array" ref="AM694">SUMPRODUCT(('Budget Lead'!$M$8:$AV$8=AM$9)*('Budget Lead'!$B$11:$B$190=$B694)*('Budget Lead'!$M$11:$AV$190)*1)</f>
        <v>0</v>
      </c>
      <c r="AN694" s="69" cm="1">
        <f t="array" ref="AN694">SUMPRODUCT(('Budget Lead'!$M$8:$AV$8=AN$9)*('Budget Lead'!$B$11:$B$190=$B694)*('Budget Lead'!$M$11:$AV$190)*1)</f>
        <v>0</v>
      </c>
      <c r="AO694" s="67" cm="1">
        <f t="array" ref="AO694">SUMPRODUCT(('Budget Lead'!$M$8:$AV$8=AO$9)*('Budget Lead'!$B$11:$B$190=$B694)*('Budget Lead'!$M$11:$AV$190)*1)</f>
        <v>0</v>
      </c>
      <c r="AP694" s="68" cm="1">
        <f t="array" ref="AP694">SUMPRODUCT(('Budget Lead'!$M$8:$AV$8=AP$9)*('Budget Lead'!$B$11:$B$190=$B694)*('Budget Lead'!$M$11:$AV$190)*1)</f>
        <v>0</v>
      </c>
      <c r="AQ694" s="69" cm="1">
        <f t="array" ref="AQ694">SUMPRODUCT(('Budget Lead'!$M$8:$AV$8=AQ$9)*('Budget Lead'!$B$11:$B$190=$B694)*('Budget Lead'!$M$11:$AV$190)*1)</f>
        <v>0</v>
      </c>
      <c r="AR694" s="67" cm="1">
        <f t="array" ref="AR694">SUMPRODUCT(('Budget Lead'!$M$8:$AV$8=AR$9)*('Budget Lead'!$B$11:$B$190=$B694)*('Budget Lead'!$M$11:$AV$190)*1)</f>
        <v>0</v>
      </c>
      <c r="AS694" s="68" cm="1">
        <f t="array" ref="AS694">SUMPRODUCT(('Budget Lead'!$M$8:$AV$8=AS$9)*('Budget Lead'!$B$11:$B$190=$B694)*('Budget Lead'!$M$11:$AV$190)*1)</f>
        <v>0</v>
      </c>
      <c r="AT694" s="69" cm="1">
        <f t="array" ref="AT694">SUMPRODUCT(('Budget Lead'!$M$8:$AV$8=AT$9)*('Budget Lead'!$B$11:$B$190=$B694)*('Budget Lead'!$M$11:$AV$190)*1)</f>
        <v>0</v>
      </c>
      <c r="AU694" s="67" cm="1">
        <f t="array" ref="AU694">SUMPRODUCT(('Budget Lead'!$M$8:$AV$8=AU$9)*('Budget Lead'!$B$11:$B$190=$B694)*('Budget Lead'!$M$11:$AV$190)*1)</f>
        <v>0</v>
      </c>
      <c r="AV694" s="68" cm="1">
        <f t="array" ref="AV694">SUMPRODUCT(('Budget Lead'!$M$8:$AV$8=AV$9)*('Budget Lead'!$B$11:$B$190=$B694)*('Budget Lead'!$M$11:$AV$190)*1)</f>
        <v>0</v>
      </c>
      <c r="AW694" s="69" cm="1">
        <f t="array" ref="AW694">SUMPRODUCT(('Budget Lead'!$M$8:$AV$8=AW$9)*('Budget Lead'!$B$11:$B$190=$B694)*('Budget Lead'!$M$11:$AV$190)*1)</f>
        <v>0</v>
      </c>
      <c r="AX694" s="67" cm="1">
        <f t="array" ref="AX694">SUMPRODUCT(('Budget Lead'!$M$8:$AV$8=AX$9)*('Budget Lead'!$B$11:$B$190=$B694)*('Budget Lead'!$M$11:$AV$190)*1)</f>
        <v>0</v>
      </c>
      <c r="AY694" s="68" cm="1">
        <f t="array" ref="AY694">SUMPRODUCT(('Budget Lead'!$M$8:$AV$8=AY$9)*('Budget Lead'!$B$11:$B$190=$B694)*('Budget Lead'!$M$11:$AV$190)*1)</f>
        <v>0</v>
      </c>
      <c r="AZ694" s="69" cm="1">
        <f t="array" ref="AZ694">SUMPRODUCT(('Budget Lead'!$M$8:$AV$8=AZ$9)*('Budget Lead'!$B$11:$B$190=$B694)*('Budget Lead'!$M$11:$AV$190)*1)</f>
        <v>0</v>
      </c>
      <c r="BA694" s="26"/>
      <c r="BB694" s="381"/>
      <c r="BC694" s="382"/>
      <c r="BD694" s="26"/>
      <c r="BE694" s="381">
        <f t="shared" si="575"/>
        <v>0</v>
      </c>
      <c r="BF694" s="383">
        <f t="shared" si="576"/>
        <v>0</v>
      </c>
      <c r="BG694" s="26"/>
      <c r="BH694" s="381">
        <f t="shared" si="577"/>
        <v>0</v>
      </c>
      <c r="BI694" s="383">
        <f t="shared" si="578"/>
        <v>0</v>
      </c>
    </row>
    <row r="695" spans="2:61" ht="14.5" hidden="1" customHeight="1" outlineLevel="1" x14ac:dyDescent="0.35">
      <c r="B695" s="61" t="s">
        <v>487</v>
      </c>
      <c r="C695" s="62">
        <f>IFERROR(VLOOKUP(B695,'Budget Lead'!B:AQ,2,FALSE),0)</f>
        <v>0</v>
      </c>
      <c r="D695" s="376">
        <f>IFERROR(VLOOKUP(B695,'Budget Lead'!B:AQ,3,FALSE),0)</f>
        <v>0</v>
      </c>
      <c r="E695" s="377">
        <f>IFERROR(VLOOKUP($B695,'Budget Lead'!$B:$AQ,4,FALSE),0)</f>
        <v>0</v>
      </c>
      <c r="F695" s="376">
        <f>IFERROR(VLOOKUP($B695,'Budget Lead'!$B:$AQ,5,FALSE),0)</f>
        <v>0</v>
      </c>
      <c r="G695" s="377">
        <f>IFERROR(VLOOKUP($B695,'Budget Lead'!$B:$AQ,6,FALSE),0)</f>
        <v>0</v>
      </c>
      <c r="H695" s="378">
        <f>IFERROR(VLOOKUP($B695,'Budget Lead'!$B:$AQ,7,FALSE),0)</f>
        <v>0</v>
      </c>
      <c r="I695" s="434">
        <f>IFERROR(VLOOKUP($B695,'Budget Lead'!$B:$AQ,8,FALSE),0)</f>
        <v>0</v>
      </c>
      <c r="J695" s="435">
        <f>IFERROR(VLOOKUP($B695,'Budget Lead'!$B:$AQ,9,FALSE),0)</f>
        <v>0</v>
      </c>
      <c r="K695" s="67">
        <f t="shared" si="579"/>
        <v>0</v>
      </c>
      <c r="L695" s="393"/>
      <c r="M695" s="393"/>
      <c r="N695" s="393"/>
      <c r="O695" s="66">
        <f t="shared" si="580"/>
        <v>0</v>
      </c>
      <c r="P695" s="26"/>
      <c r="Q695" s="67" cm="1">
        <f t="array" ref="Q695">SUMPRODUCT(('Budget Lead'!$M$8:$AV$8=Q$9)*('Budget Lead'!$B$11:$B$190=$B695)*('Budget Lead'!$M$11:$AV$190)*1)</f>
        <v>0</v>
      </c>
      <c r="R695" s="68" cm="1">
        <f t="array" ref="R695">SUMPRODUCT(('Budget Lead'!$M$8:$AV$8=R$9)*('Budget Lead'!$B$11:$B$190=$B695)*('Budget Lead'!$M$11:$AV$190)*1)</f>
        <v>0</v>
      </c>
      <c r="S695" s="69" cm="1">
        <f t="array" ref="S695">SUMPRODUCT(('Budget Lead'!$M$8:$AV$8=S$9)*('Budget Lead'!$B$11:$B$190=$B695)*('Budget Lead'!$M$11:$AV$190)*1)</f>
        <v>0</v>
      </c>
      <c r="T695" s="67" cm="1">
        <f t="array" ref="T695">SUMPRODUCT(('Budget Lead'!$M$8:$AV$8=T$9)*('Budget Lead'!$B$11:$B$190=$B695)*('Budget Lead'!$M$11:$AV$190)*1)</f>
        <v>0</v>
      </c>
      <c r="U695" s="68" cm="1">
        <f t="array" ref="U695">SUMPRODUCT(('Budget Lead'!$M$8:$AV$8=U$9)*('Budget Lead'!$B$11:$B$190=$B695)*('Budget Lead'!$M$11:$AV$190)*1)</f>
        <v>0</v>
      </c>
      <c r="V695" s="69" cm="1">
        <f t="array" ref="V695">SUMPRODUCT(('Budget Lead'!$M$8:$AV$8=V$9)*('Budget Lead'!$B$11:$B$190=$B695)*('Budget Lead'!$M$11:$AV$190)*1)</f>
        <v>0</v>
      </c>
      <c r="W695" s="67" cm="1">
        <f t="array" ref="W695">SUMPRODUCT(('Budget Lead'!$M$8:$AV$8=W$9)*('Budget Lead'!$B$11:$B$190=$B695)*('Budget Lead'!$M$11:$AV$190)*1)</f>
        <v>0</v>
      </c>
      <c r="X695" s="68" cm="1">
        <f t="array" ref="X695">SUMPRODUCT(('Budget Lead'!$M$8:$AV$8=X$9)*('Budget Lead'!$B$11:$B$190=$B695)*('Budget Lead'!$M$11:$AV$190)*1)</f>
        <v>0</v>
      </c>
      <c r="Y695" s="69" cm="1">
        <f t="array" ref="Y695">SUMPRODUCT(('Budget Lead'!$M$8:$AV$8=Y$9)*('Budget Lead'!$B$11:$B$190=$B695)*('Budget Lead'!$M$11:$AV$190)*1)</f>
        <v>0</v>
      </c>
      <c r="Z695" s="67" cm="1">
        <f t="array" ref="Z695">SUMPRODUCT(('Budget Lead'!$M$8:$AV$8=Z$9)*('Budget Lead'!$B$11:$B$190=$B695)*('Budget Lead'!$M$11:$AV$190)*1)</f>
        <v>0</v>
      </c>
      <c r="AA695" s="68" cm="1">
        <f t="array" ref="AA695">SUMPRODUCT(('Budget Lead'!$M$8:$AV$8=AA$9)*('Budget Lead'!$B$11:$B$190=$B695)*('Budget Lead'!$M$11:$AV$190)*1)</f>
        <v>0</v>
      </c>
      <c r="AB695" s="69" cm="1">
        <f t="array" ref="AB695">SUMPRODUCT(('Budget Lead'!$M$8:$AV$8=AB$9)*('Budget Lead'!$B$11:$B$190=$B695)*('Budget Lead'!$M$11:$AV$190)*1)</f>
        <v>0</v>
      </c>
      <c r="AC695" s="67" cm="1">
        <f t="array" ref="AC695">SUMPRODUCT(('Budget Lead'!$M$8:$AV$8=AC$9)*('Budget Lead'!$B$11:$B$190=$B695)*('Budget Lead'!$M$11:$AV$190)*1)</f>
        <v>0</v>
      </c>
      <c r="AD695" s="68" cm="1">
        <f t="array" ref="AD695">SUMPRODUCT(('Budget Lead'!$M$8:$AV$8=AD$9)*('Budget Lead'!$B$11:$B$190=$B695)*('Budget Lead'!$M$11:$AV$190)*1)</f>
        <v>0</v>
      </c>
      <c r="AE695" s="69" cm="1">
        <f t="array" ref="AE695">SUMPRODUCT(('Budget Lead'!$M$8:$AV$8=AE$9)*('Budget Lead'!$B$11:$B$190=$B695)*('Budget Lead'!$M$11:$AV$190)*1)</f>
        <v>0</v>
      </c>
      <c r="AF695" s="67" cm="1">
        <f t="array" ref="AF695">SUMPRODUCT(('Budget Lead'!$M$8:$AV$8=AF$9)*('Budget Lead'!$B$11:$B$190=$B695)*('Budget Lead'!$M$11:$AV$190)*1)</f>
        <v>0</v>
      </c>
      <c r="AG695" s="68" cm="1">
        <f t="array" ref="AG695">SUMPRODUCT(('Budget Lead'!$M$8:$AV$8=AG$9)*('Budget Lead'!$B$11:$B$190=$B695)*('Budget Lead'!$M$11:$AV$190)*1)</f>
        <v>0</v>
      </c>
      <c r="AH695" s="69" cm="1">
        <f t="array" ref="AH695">SUMPRODUCT(('Budget Lead'!$M$8:$AV$8=AH$9)*('Budget Lead'!$B$11:$B$190=$B695)*('Budget Lead'!$M$11:$AV$190)*1)</f>
        <v>0</v>
      </c>
      <c r="AI695" s="67" cm="1">
        <f t="array" ref="AI695">SUMPRODUCT(('Budget Lead'!$M$8:$AV$8=AI$9)*('Budget Lead'!$B$11:$B$190=$B695)*('Budget Lead'!$M$11:$AV$190)*1)</f>
        <v>0</v>
      </c>
      <c r="AJ695" s="68" cm="1">
        <f t="array" ref="AJ695">SUMPRODUCT(('Budget Lead'!$M$8:$AV$8=AJ$9)*('Budget Lead'!$B$11:$B$190=$B695)*('Budget Lead'!$M$11:$AV$190)*1)</f>
        <v>0</v>
      </c>
      <c r="AK695" s="69" cm="1">
        <f t="array" ref="AK695">SUMPRODUCT(('Budget Lead'!$M$8:$AV$8=AK$9)*('Budget Lead'!$B$11:$B$190=$B695)*('Budget Lead'!$M$11:$AV$190)*1)</f>
        <v>0</v>
      </c>
      <c r="AL695" s="67" cm="1">
        <f t="array" ref="AL695">SUMPRODUCT(('Budget Lead'!$M$8:$AV$8=AL$9)*('Budget Lead'!$B$11:$B$190=$B695)*('Budget Lead'!$M$11:$AV$190)*1)</f>
        <v>0</v>
      </c>
      <c r="AM695" s="68" cm="1">
        <f t="array" ref="AM695">SUMPRODUCT(('Budget Lead'!$M$8:$AV$8=AM$9)*('Budget Lead'!$B$11:$B$190=$B695)*('Budget Lead'!$M$11:$AV$190)*1)</f>
        <v>0</v>
      </c>
      <c r="AN695" s="69" cm="1">
        <f t="array" ref="AN695">SUMPRODUCT(('Budget Lead'!$M$8:$AV$8=AN$9)*('Budget Lead'!$B$11:$B$190=$B695)*('Budget Lead'!$M$11:$AV$190)*1)</f>
        <v>0</v>
      </c>
      <c r="AO695" s="67" cm="1">
        <f t="array" ref="AO695">SUMPRODUCT(('Budget Lead'!$M$8:$AV$8=AO$9)*('Budget Lead'!$B$11:$B$190=$B695)*('Budget Lead'!$M$11:$AV$190)*1)</f>
        <v>0</v>
      </c>
      <c r="AP695" s="68" cm="1">
        <f t="array" ref="AP695">SUMPRODUCT(('Budget Lead'!$M$8:$AV$8=AP$9)*('Budget Lead'!$B$11:$B$190=$B695)*('Budget Lead'!$M$11:$AV$190)*1)</f>
        <v>0</v>
      </c>
      <c r="AQ695" s="69" cm="1">
        <f t="array" ref="AQ695">SUMPRODUCT(('Budget Lead'!$M$8:$AV$8=AQ$9)*('Budget Lead'!$B$11:$B$190=$B695)*('Budget Lead'!$M$11:$AV$190)*1)</f>
        <v>0</v>
      </c>
      <c r="AR695" s="67" cm="1">
        <f t="array" ref="AR695">SUMPRODUCT(('Budget Lead'!$M$8:$AV$8=AR$9)*('Budget Lead'!$B$11:$B$190=$B695)*('Budget Lead'!$M$11:$AV$190)*1)</f>
        <v>0</v>
      </c>
      <c r="AS695" s="68" cm="1">
        <f t="array" ref="AS695">SUMPRODUCT(('Budget Lead'!$M$8:$AV$8=AS$9)*('Budget Lead'!$B$11:$B$190=$B695)*('Budget Lead'!$M$11:$AV$190)*1)</f>
        <v>0</v>
      </c>
      <c r="AT695" s="69" cm="1">
        <f t="array" ref="AT695">SUMPRODUCT(('Budget Lead'!$M$8:$AV$8=AT$9)*('Budget Lead'!$B$11:$B$190=$B695)*('Budget Lead'!$M$11:$AV$190)*1)</f>
        <v>0</v>
      </c>
      <c r="AU695" s="67" cm="1">
        <f t="array" ref="AU695">SUMPRODUCT(('Budget Lead'!$M$8:$AV$8=AU$9)*('Budget Lead'!$B$11:$B$190=$B695)*('Budget Lead'!$M$11:$AV$190)*1)</f>
        <v>0</v>
      </c>
      <c r="AV695" s="68" cm="1">
        <f t="array" ref="AV695">SUMPRODUCT(('Budget Lead'!$M$8:$AV$8=AV$9)*('Budget Lead'!$B$11:$B$190=$B695)*('Budget Lead'!$M$11:$AV$190)*1)</f>
        <v>0</v>
      </c>
      <c r="AW695" s="69" cm="1">
        <f t="array" ref="AW695">SUMPRODUCT(('Budget Lead'!$M$8:$AV$8=AW$9)*('Budget Lead'!$B$11:$B$190=$B695)*('Budget Lead'!$M$11:$AV$190)*1)</f>
        <v>0</v>
      </c>
      <c r="AX695" s="67" cm="1">
        <f t="array" ref="AX695">SUMPRODUCT(('Budget Lead'!$M$8:$AV$8=AX$9)*('Budget Lead'!$B$11:$B$190=$B695)*('Budget Lead'!$M$11:$AV$190)*1)</f>
        <v>0</v>
      </c>
      <c r="AY695" s="68" cm="1">
        <f t="array" ref="AY695">SUMPRODUCT(('Budget Lead'!$M$8:$AV$8=AY$9)*('Budget Lead'!$B$11:$B$190=$B695)*('Budget Lead'!$M$11:$AV$190)*1)</f>
        <v>0</v>
      </c>
      <c r="AZ695" s="69" cm="1">
        <f t="array" ref="AZ695">SUMPRODUCT(('Budget Lead'!$M$8:$AV$8=AZ$9)*('Budget Lead'!$B$11:$B$190=$B695)*('Budget Lead'!$M$11:$AV$190)*1)</f>
        <v>0</v>
      </c>
      <c r="BA695" s="26"/>
      <c r="BB695" s="381"/>
      <c r="BC695" s="382"/>
      <c r="BD695" s="26"/>
      <c r="BE695" s="381">
        <f t="shared" si="575"/>
        <v>0</v>
      </c>
      <c r="BF695" s="383">
        <f t="shared" si="576"/>
        <v>0</v>
      </c>
      <c r="BG695" s="26"/>
      <c r="BH695" s="381">
        <f t="shared" si="577"/>
        <v>0</v>
      </c>
      <c r="BI695" s="383">
        <f t="shared" si="578"/>
        <v>0</v>
      </c>
    </row>
    <row r="696" spans="2:61" ht="14.5" hidden="1" customHeight="1" outlineLevel="1" x14ac:dyDescent="0.35">
      <c r="B696" s="61" t="s">
        <v>488</v>
      </c>
      <c r="C696" s="62">
        <f>IFERROR(VLOOKUP(B696,'Budget Lead'!B:AQ,2,FALSE),0)</f>
        <v>0</v>
      </c>
      <c r="D696" s="376">
        <f>IFERROR(VLOOKUP(B696,'Budget Lead'!B:AQ,3,FALSE),0)</f>
        <v>0</v>
      </c>
      <c r="E696" s="377">
        <f>IFERROR(VLOOKUP($B696,'Budget Lead'!$B:$AQ,4,FALSE),0)</f>
        <v>0</v>
      </c>
      <c r="F696" s="376">
        <f>IFERROR(VLOOKUP($B696,'Budget Lead'!$B:$AQ,5,FALSE),0)</f>
        <v>0</v>
      </c>
      <c r="G696" s="377">
        <f>IFERROR(VLOOKUP($B696,'Budget Lead'!$B:$AQ,6,FALSE),0)</f>
        <v>0</v>
      </c>
      <c r="H696" s="378">
        <f>IFERROR(VLOOKUP($B696,'Budget Lead'!$B:$AQ,7,FALSE),0)</f>
        <v>0</v>
      </c>
      <c r="I696" s="434">
        <f>IFERROR(VLOOKUP($B696,'Budget Lead'!$B:$AQ,8,FALSE),0)</f>
        <v>0</v>
      </c>
      <c r="J696" s="435">
        <f>IFERROR(VLOOKUP($B696,'Budget Lead'!$B:$AQ,9,FALSE),0)</f>
        <v>0</v>
      </c>
      <c r="K696" s="67">
        <f t="shared" si="579"/>
        <v>0</v>
      </c>
      <c r="L696" s="393"/>
      <c r="M696" s="393"/>
      <c r="N696" s="393"/>
      <c r="O696" s="66">
        <f t="shared" si="580"/>
        <v>0</v>
      </c>
      <c r="P696" s="26"/>
      <c r="Q696" s="67" cm="1">
        <f t="array" ref="Q696">SUMPRODUCT(('Budget Lead'!$M$8:$AV$8=Q$9)*('Budget Lead'!$B$11:$B$190=$B696)*('Budget Lead'!$M$11:$AV$190)*1)</f>
        <v>0</v>
      </c>
      <c r="R696" s="68" cm="1">
        <f t="array" ref="R696">SUMPRODUCT(('Budget Lead'!$M$8:$AV$8=R$9)*('Budget Lead'!$B$11:$B$190=$B696)*('Budget Lead'!$M$11:$AV$190)*1)</f>
        <v>0</v>
      </c>
      <c r="S696" s="69" cm="1">
        <f t="array" ref="S696">SUMPRODUCT(('Budget Lead'!$M$8:$AV$8=S$9)*('Budget Lead'!$B$11:$B$190=$B696)*('Budget Lead'!$M$11:$AV$190)*1)</f>
        <v>0</v>
      </c>
      <c r="T696" s="67" cm="1">
        <f t="array" ref="T696">SUMPRODUCT(('Budget Lead'!$M$8:$AV$8=T$9)*('Budget Lead'!$B$11:$B$190=$B696)*('Budget Lead'!$M$11:$AV$190)*1)</f>
        <v>0</v>
      </c>
      <c r="U696" s="68" cm="1">
        <f t="array" ref="U696">SUMPRODUCT(('Budget Lead'!$M$8:$AV$8=U$9)*('Budget Lead'!$B$11:$B$190=$B696)*('Budget Lead'!$M$11:$AV$190)*1)</f>
        <v>0</v>
      </c>
      <c r="V696" s="69" cm="1">
        <f t="array" ref="V696">SUMPRODUCT(('Budget Lead'!$M$8:$AV$8=V$9)*('Budget Lead'!$B$11:$B$190=$B696)*('Budget Lead'!$M$11:$AV$190)*1)</f>
        <v>0</v>
      </c>
      <c r="W696" s="67" cm="1">
        <f t="array" ref="W696">SUMPRODUCT(('Budget Lead'!$M$8:$AV$8=W$9)*('Budget Lead'!$B$11:$B$190=$B696)*('Budget Lead'!$M$11:$AV$190)*1)</f>
        <v>0</v>
      </c>
      <c r="X696" s="68" cm="1">
        <f t="array" ref="X696">SUMPRODUCT(('Budget Lead'!$M$8:$AV$8=X$9)*('Budget Lead'!$B$11:$B$190=$B696)*('Budget Lead'!$M$11:$AV$190)*1)</f>
        <v>0</v>
      </c>
      <c r="Y696" s="69" cm="1">
        <f t="array" ref="Y696">SUMPRODUCT(('Budget Lead'!$M$8:$AV$8=Y$9)*('Budget Lead'!$B$11:$B$190=$B696)*('Budget Lead'!$M$11:$AV$190)*1)</f>
        <v>0</v>
      </c>
      <c r="Z696" s="67" cm="1">
        <f t="array" ref="Z696">SUMPRODUCT(('Budget Lead'!$M$8:$AV$8=Z$9)*('Budget Lead'!$B$11:$B$190=$B696)*('Budget Lead'!$M$11:$AV$190)*1)</f>
        <v>0</v>
      </c>
      <c r="AA696" s="68" cm="1">
        <f t="array" ref="AA696">SUMPRODUCT(('Budget Lead'!$M$8:$AV$8=AA$9)*('Budget Lead'!$B$11:$B$190=$B696)*('Budget Lead'!$M$11:$AV$190)*1)</f>
        <v>0</v>
      </c>
      <c r="AB696" s="69" cm="1">
        <f t="array" ref="AB696">SUMPRODUCT(('Budget Lead'!$M$8:$AV$8=AB$9)*('Budget Lead'!$B$11:$B$190=$B696)*('Budget Lead'!$M$11:$AV$190)*1)</f>
        <v>0</v>
      </c>
      <c r="AC696" s="67" cm="1">
        <f t="array" ref="AC696">SUMPRODUCT(('Budget Lead'!$M$8:$AV$8=AC$9)*('Budget Lead'!$B$11:$B$190=$B696)*('Budget Lead'!$M$11:$AV$190)*1)</f>
        <v>0</v>
      </c>
      <c r="AD696" s="68" cm="1">
        <f t="array" ref="AD696">SUMPRODUCT(('Budget Lead'!$M$8:$AV$8=AD$9)*('Budget Lead'!$B$11:$B$190=$B696)*('Budget Lead'!$M$11:$AV$190)*1)</f>
        <v>0</v>
      </c>
      <c r="AE696" s="69" cm="1">
        <f t="array" ref="AE696">SUMPRODUCT(('Budget Lead'!$M$8:$AV$8=AE$9)*('Budget Lead'!$B$11:$B$190=$B696)*('Budget Lead'!$M$11:$AV$190)*1)</f>
        <v>0</v>
      </c>
      <c r="AF696" s="67" cm="1">
        <f t="array" ref="AF696">SUMPRODUCT(('Budget Lead'!$M$8:$AV$8=AF$9)*('Budget Lead'!$B$11:$B$190=$B696)*('Budget Lead'!$M$11:$AV$190)*1)</f>
        <v>0</v>
      </c>
      <c r="AG696" s="68" cm="1">
        <f t="array" ref="AG696">SUMPRODUCT(('Budget Lead'!$M$8:$AV$8=AG$9)*('Budget Lead'!$B$11:$B$190=$B696)*('Budget Lead'!$M$11:$AV$190)*1)</f>
        <v>0</v>
      </c>
      <c r="AH696" s="69" cm="1">
        <f t="array" ref="AH696">SUMPRODUCT(('Budget Lead'!$M$8:$AV$8=AH$9)*('Budget Lead'!$B$11:$B$190=$B696)*('Budget Lead'!$M$11:$AV$190)*1)</f>
        <v>0</v>
      </c>
      <c r="AI696" s="67" cm="1">
        <f t="array" ref="AI696">SUMPRODUCT(('Budget Lead'!$M$8:$AV$8=AI$9)*('Budget Lead'!$B$11:$B$190=$B696)*('Budget Lead'!$M$11:$AV$190)*1)</f>
        <v>0</v>
      </c>
      <c r="AJ696" s="68" cm="1">
        <f t="array" ref="AJ696">SUMPRODUCT(('Budget Lead'!$M$8:$AV$8=AJ$9)*('Budget Lead'!$B$11:$B$190=$B696)*('Budget Lead'!$M$11:$AV$190)*1)</f>
        <v>0</v>
      </c>
      <c r="AK696" s="69" cm="1">
        <f t="array" ref="AK696">SUMPRODUCT(('Budget Lead'!$M$8:$AV$8=AK$9)*('Budget Lead'!$B$11:$B$190=$B696)*('Budget Lead'!$M$11:$AV$190)*1)</f>
        <v>0</v>
      </c>
      <c r="AL696" s="67" cm="1">
        <f t="array" ref="AL696">SUMPRODUCT(('Budget Lead'!$M$8:$AV$8=AL$9)*('Budget Lead'!$B$11:$B$190=$B696)*('Budget Lead'!$M$11:$AV$190)*1)</f>
        <v>0</v>
      </c>
      <c r="AM696" s="68" cm="1">
        <f t="array" ref="AM696">SUMPRODUCT(('Budget Lead'!$M$8:$AV$8=AM$9)*('Budget Lead'!$B$11:$B$190=$B696)*('Budget Lead'!$M$11:$AV$190)*1)</f>
        <v>0</v>
      </c>
      <c r="AN696" s="69" cm="1">
        <f t="array" ref="AN696">SUMPRODUCT(('Budget Lead'!$M$8:$AV$8=AN$9)*('Budget Lead'!$B$11:$B$190=$B696)*('Budget Lead'!$M$11:$AV$190)*1)</f>
        <v>0</v>
      </c>
      <c r="AO696" s="67" cm="1">
        <f t="array" ref="AO696">SUMPRODUCT(('Budget Lead'!$M$8:$AV$8=AO$9)*('Budget Lead'!$B$11:$B$190=$B696)*('Budget Lead'!$M$11:$AV$190)*1)</f>
        <v>0</v>
      </c>
      <c r="AP696" s="68" cm="1">
        <f t="array" ref="AP696">SUMPRODUCT(('Budget Lead'!$M$8:$AV$8=AP$9)*('Budget Lead'!$B$11:$B$190=$B696)*('Budget Lead'!$M$11:$AV$190)*1)</f>
        <v>0</v>
      </c>
      <c r="AQ696" s="69" cm="1">
        <f t="array" ref="AQ696">SUMPRODUCT(('Budget Lead'!$M$8:$AV$8=AQ$9)*('Budget Lead'!$B$11:$B$190=$B696)*('Budget Lead'!$M$11:$AV$190)*1)</f>
        <v>0</v>
      </c>
      <c r="AR696" s="67" cm="1">
        <f t="array" ref="AR696">SUMPRODUCT(('Budget Lead'!$M$8:$AV$8=AR$9)*('Budget Lead'!$B$11:$B$190=$B696)*('Budget Lead'!$M$11:$AV$190)*1)</f>
        <v>0</v>
      </c>
      <c r="AS696" s="68" cm="1">
        <f t="array" ref="AS696">SUMPRODUCT(('Budget Lead'!$M$8:$AV$8=AS$9)*('Budget Lead'!$B$11:$B$190=$B696)*('Budget Lead'!$M$11:$AV$190)*1)</f>
        <v>0</v>
      </c>
      <c r="AT696" s="69" cm="1">
        <f t="array" ref="AT696">SUMPRODUCT(('Budget Lead'!$M$8:$AV$8=AT$9)*('Budget Lead'!$B$11:$B$190=$B696)*('Budget Lead'!$M$11:$AV$190)*1)</f>
        <v>0</v>
      </c>
      <c r="AU696" s="67" cm="1">
        <f t="array" ref="AU696">SUMPRODUCT(('Budget Lead'!$M$8:$AV$8=AU$9)*('Budget Lead'!$B$11:$B$190=$B696)*('Budget Lead'!$M$11:$AV$190)*1)</f>
        <v>0</v>
      </c>
      <c r="AV696" s="68" cm="1">
        <f t="array" ref="AV696">SUMPRODUCT(('Budget Lead'!$M$8:$AV$8=AV$9)*('Budget Lead'!$B$11:$B$190=$B696)*('Budget Lead'!$M$11:$AV$190)*1)</f>
        <v>0</v>
      </c>
      <c r="AW696" s="69" cm="1">
        <f t="array" ref="AW696">SUMPRODUCT(('Budget Lead'!$M$8:$AV$8=AW$9)*('Budget Lead'!$B$11:$B$190=$B696)*('Budget Lead'!$M$11:$AV$190)*1)</f>
        <v>0</v>
      </c>
      <c r="AX696" s="67" cm="1">
        <f t="array" ref="AX696">SUMPRODUCT(('Budget Lead'!$M$8:$AV$8=AX$9)*('Budget Lead'!$B$11:$B$190=$B696)*('Budget Lead'!$M$11:$AV$190)*1)</f>
        <v>0</v>
      </c>
      <c r="AY696" s="68" cm="1">
        <f t="array" ref="AY696">SUMPRODUCT(('Budget Lead'!$M$8:$AV$8=AY$9)*('Budget Lead'!$B$11:$B$190=$B696)*('Budget Lead'!$M$11:$AV$190)*1)</f>
        <v>0</v>
      </c>
      <c r="AZ696" s="69" cm="1">
        <f t="array" ref="AZ696">SUMPRODUCT(('Budget Lead'!$M$8:$AV$8=AZ$9)*('Budget Lead'!$B$11:$B$190=$B696)*('Budget Lead'!$M$11:$AV$190)*1)</f>
        <v>0</v>
      </c>
      <c r="BA696" s="26"/>
      <c r="BB696" s="381"/>
      <c r="BC696" s="382"/>
      <c r="BD696" s="26"/>
      <c r="BE696" s="381">
        <f t="shared" si="575"/>
        <v>0</v>
      </c>
      <c r="BF696" s="383">
        <f t="shared" si="576"/>
        <v>0</v>
      </c>
      <c r="BG696" s="26"/>
      <c r="BH696" s="381">
        <f t="shared" si="577"/>
        <v>0</v>
      </c>
      <c r="BI696" s="383">
        <f t="shared" si="578"/>
        <v>0</v>
      </c>
    </row>
    <row r="697" spans="2:61" ht="12" hidden="1" customHeight="1" outlineLevel="1" x14ac:dyDescent="0.35">
      <c r="B697" s="61" t="s">
        <v>489</v>
      </c>
      <c r="C697" s="62">
        <f>IFERROR(VLOOKUP(B697,'Budget Lead'!B:AQ,2,FALSE),0)</f>
        <v>0</v>
      </c>
      <c r="D697" s="376">
        <f>IFERROR(VLOOKUP(B697,'Budget Lead'!B:AQ,3,FALSE),0)</f>
        <v>0</v>
      </c>
      <c r="E697" s="377">
        <f>IFERROR(VLOOKUP($B697,'Budget Lead'!$B:$AQ,4,FALSE),0)</f>
        <v>0</v>
      </c>
      <c r="F697" s="376">
        <f>IFERROR(VLOOKUP($B697,'Budget Lead'!$B:$AQ,5,FALSE),0)</f>
        <v>0</v>
      </c>
      <c r="G697" s="377">
        <f>IFERROR(VLOOKUP($B697,'Budget Lead'!$B:$AQ,6,FALSE),0)</f>
        <v>0</v>
      </c>
      <c r="H697" s="378">
        <f>IFERROR(VLOOKUP($B697,'Budget Lead'!$B:$AQ,7,FALSE),0)</f>
        <v>0</v>
      </c>
      <c r="I697" s="434">
        <f>IFERROR(VLOOKUP($B697,'Budget Lead'!$B:$AQ,8,FALSE),0)</f>
        <v>0</v>
      </c>
      <c r="J697" s="435">
        <f>IFERROR(VLOOKUP($B697,'Budget Lead'!$B:$AQ,9,FALSE),0)</f>
        <v>0</v>
      </c>
      <c r="K697" s="67">
        <f t="shared" si="579"/>
        <v>0</v>
      </c>
      <c r="L697" s="393"/>
      <c r="M697" s="393"/>
      <c r="N697" s="393"/>
      <c r="O697" s="66">
        <f t="shared" si="580"/>
        <v>0</v>
      </c>
      <c r="P697" s="26"/>
      <c r="Q697" s="67" cm="1">
        <f t="array" ref="Q697">SUMPRODUCT(('Budget Lead'!$M$8:$AV$8=Q$9)*('Budget Lead'!$B$11:$B$190=$B697)*('Budget Lead'!$M$11:$AV$190)*1)</f>
        <v>0</v>
      </c>
      <c r="R697" s="68" cm="1">
        <f t="array" ref="R697">SUMPRODUCT(('Budget Lead'!$M$8:$AV$8=R$9)*('Budget Lead'!$B$11:$B$190=$B697)*('Budget Lead'!$M$11:$AV$190)*1)</f>
        <v>0</v>
      </c>
      <c r="S697" s="69" cm="1">
        <f t="array" ref="S697">SUMPRODUCT(('Budget Lead'!$M$8:$AV$8=S$9)*('Budget Lead'!$B$11:$B$190=$B697)*('Budget Lead'!$M$11:$AV$190)*1)</f>
        <v>0</v>
      </c>
      <c r="T697" s="67" cm="1">
        <f t="array" ref="T697">SUMPRODUCT(('Budget Lead'!$M$8:$AV$8=T$9)*('Budget Lead'!$B$11:$B$190=$B697)*('Budget Lead'!$M$11:$AV$190)*1)</f>
        <v>0</v>
      </c>
      <c r="U697" s="68" cm="1">
        <f t="array" ref="U697">SUMPRODUCT(('Budget Lead'!$M$8:$AV$8=U$9)*('Budget Lead'!$B$11:$B$190=$B697)*('Budget Lead'!$M$11:$AV$190)*1)</f>
        <v>0</v>
      </c>
      <c r="V697" s="69" cm="1">
        <f t="array" ref="V697">SUMPRODUCT(('Budget Lead'!$M$8:$AV$8=V$9)*('Budget Lead'!$B$11:$B$190=$B697)*('Budget Lead'!$M$11:$AV$190)*1)</f>
        <v>0</v>
      </c>
      <c r="W697" s="67" cm="1">
        <f t="array" ref="W697">SUMPRODUCT(('Budget Lead'!$M$8:$AV$8=W$9)*('Budget Lead'!$B$11:$B$190=$B697)*('Budget Lead'!$M$11:$AV$190)*1)</f>
        <v>0</v>
      </c>
      <c r="X697" s="68" cm="1">
        <f t="array" ref="X697">SUMPRODUCT(('Budget Lead'!$M$8:$AV$8=X$9)*('Budget Lead'!$B$11:$B$190=$B697)*('Budget Lead'!$M$11:$AV$190)*1)</f>
        <v>0</v>
      </c>
      <c r="Y697" s="69" cm="1">
        <f t="array" ref="Y697">SUMPRODUCT(('Budget Lead'!$M$8:$AV$8=Y$9)*('Budget Lead'!$B$11:$B$190=$B697)*('Budget Lead'!$M$11:$AV$190)*1)</f>
        <v>0</v>
      </c>
      <c r="Z697" s="67" cm="1">
        <f t="array" ref="Z697">SUMPRODUCT(('Budget Lead'!$M$8:$AV$8=Z$9)*('Budget Lead'!$B$11:$B$190=$B697)*('Budget Lead'!$M$11:$AV$190)*1)</f>
        <v>0</v>
      </c>
      <c r="AA697" s="68" cm="1">
        <f t="array" ref="AA697">SUMPRODUCT(('Budget Lead'!$M$8:$AV$8=AA$9)*('Budget Lead'!$B$11:$B$190=$B697)*('Budget Lead'!$M$11:$AV$190)*1)</f>
        <v>0</v>
      </c>
      <c r="AB697" s="69" cm="1">
        <f t="array" ref="AB697">SUMPRODUCT(('Budget Lead'!$M$8:$AV$8=AB$9)*('Budget Lead'!$B$11:$B$190=$B697)*('Budget Lead'!$M$11:$AV$190)*1)</f>
        <v>0</v>
      </c>
      <c r="AC697" s="67" cm="1">
        <f t="array" ref="AC697">SUMPRODUCT(('Budget Lead'!$M$8:$AV$8=AC$9)*('Budget Lead'!$B$11:$B$190=$B697)*('Budget Lead'!$M$11:$AV$190)*1)</f>
        <v>0</v>
      </c>
      <c r="AD697" s="68" cm="1">
        <f t="array" ref="AD697">SUMPRODUCT(('Budget Lead'!$M$8:$AV$8=AD$9)*('Budget Lead'!$B$11:$B$190=$B697)*('Budget Lead'!$M$11:$AV$190)*1)</f>
        <v>0</v>
      </c>
      <c r="AE697" s="69" cm="1">
        <f t="array" ref="AE697">SUMPRODUCT(('Budget Lead'!$M$8:$AV$8=AE$9)*('Budget Lead'!$B$11:$B$190=$B697)*('Budget Lead'!$M$11:$AV$190)*1)</f>
        <v>0</v>
      </c>
      <c r="AF697" s="67" cm="1">
        <f t="array" ref="AF697">SUMPRODUCT(('Budget Lead'!$M$8:$AV$8=AF$9)*('Budget Lead'!$B$11:$B$190=$B697)*('Budget Lead'!$M$11:$AV$190)*1)</f>
        <v>0</v>
      </c>
      <c r="AG697" s="68" cm="1">
        <f t="array" ref="AG697">SUMPRODUCT(('Budget Lead'!$M$8:$AV$8=AG$9)*('Budget Lead'!$B$11:$B$190=$B697)*('Budget Lead'!$M$11:$AV$190)*1)</f>
        <v>0</v>
      </c>
      <c r="AH697" s="69" cm="1">
        <f t="array" ref="AH697">SUMPRODUCT(('Budget Lead'!$M$8:$AV$8=AH$9)*('Budget Lead'!$B$11:$B$190=$B697)*('Budget Lead'!$M$11:$AV$190)*1)</f>
        <v>0</v>
      </c>
      <c r="AI697" s="67" cm="1">
        <f t="array" ref="AI697">SUMPRODUCT(('Budget Lead'!$M$8:$AV$8=AI$9)*('Budget Lead'!$B$11:$B$190=$B697)*('Budget Lead'!$M$11:$AV$190)*1)</f>
        <v>0</v>
      </c>
      <c r="AJ697" s="68" cm="1">
        <f t="array" ref="AJ697">SUMPRODUCT(('Budget Lead'!$M$8:$AV$8=AJ$9)*('Budget Lead'!$B$11:$B$190=$B697)*('Budget Lead'!$M$11:$AV$190)*1)</f>
        <v>0</v>
      </c>
      <c r="AK697" s="69" cm="1">
        <f t="array" ref="AK697">SUMPRODUCT(('Budget Lead'!$M$8:$AV$8=AK$9)*('Budget Lead'!$B$11:$B$190=$B697)*('Budget Lead'!$M$11:$AV$190)*1)</f>
        <v>0</v>
      </c>
      <c r="AL697" s="67" cm="1">
        <f t="array" ref="AL697">SUMPRODUCT(('Budget Lead'!$M$8:$AV$8=AL$9)*('Budget Lead'!$B$11:$B$190=$B697)*('Budget Lead'!$M$11:$AV$190)*1)</f>
        <v>0</v>
      </c>
      <c r="AM697" s="68" cm="1">
        <f t="array" ref="AM697">SUMPRODUCT(('Budget Lead'!$M$8:$AV$8=AM$9)*('Budget Lead'!$B$11:$B$190=$B697)*('Budget Lead'!$M$11:$AV$190)*1)</f>
        <v>0</v>
      </c>
      <c r="AN697" s="69" cm="1">
        <f t="array" ref="AN697">SUMPRODUCT(('Budget Lead'!$M$8:$AV$8=AN$9)*('Budget Lead'!$B$11:$B$190=$B697)*('Budget Lead'!$M$11:$AV$190)*1)</f>
        <v>0</v>
      </c>
      <c r="AO697" s="67" cm="1">
        <f t="array" ref="AO697">SUMPRODUCT(('Budget Lead'!$M$8:$AV$8=AO$9)*('Budget Lead'!$B$11:$B$190=$B697)*('Budget Lead'!$M$11:$AV$190)*1)</f>
        <v>0</v>
      </c>
      <c r="AP697" s="68" cm="1">
        <f t="array" ref="AP697">SUMPRODUCT(('Budget Lead'!$M$8:$AV$8=AP$9)*('Budget Lead'!$B$11:$B$190=$B697)*('Budget Lead'!$M$11:$AV$190)*1)</f>
        <v>0</v>
      </c>
      <c r="AQ697" s="69" cm="1">
        <f t="array" ref="AQ697">SUMPRODUCT(('Budget Lead'!$M$8:$AV$8=AQ$9)*('Budget Lead'!$B$11:$B$190=$B697)*('Budget Lead'!$M$11:$AV$190)*1)</f>
        <v>0</v>
      </c>
      <c r="AR697" s="67" cm="1">
        <f t="array" ref="AR697">SUMPRODUCT(('Budget Lead'!$M$8:$AV$8=AR$9)*('Budget Lead'!$B$11:$B$190=$B697)*('Budget Lead'!$M$11:$AV$190)*1)</f>
        <v>0</v>
      </c>
      <c r="AS697" s="68" cm="1">
        <f t="array" ref="AS697">SUMPRODUCT(('Budget Lead'!$M$8:$AV$8=AS$9)*('Budget Lead'!$B$11:$B$190=$B697)*('Budget Lead'!$M$11:$AV$190)*1)</f>
        <v>0</v>
      </c>
      <c r="AT697" s="69" cm="1">
        <f t="array" ref="AT697">SUMPRODUCT(('Budget Lead'!$M$8:$AV$8=AT$9)*('Budget Lead'!$B$11:$B$190=$B697)*('Budget Lead'!$M$11:$AV$190)*1)</f>
        <v>0</v>
      </c>
      <c r="AU697" s="67" cm="1">
        <f t="array" ref="AU697">SUMPRODUCT(('Budget Lead'!$M$8:$AV$8=AU$9)*('Budget Lead'!$B$11:$B$190=$B697)*('Budget Lead'!$M$11:$AV$190)*1)</f>
        <v>0</v>
      </c>
      <c r="AV697" s="68" cm="1">
        <f t="array" ref="AV697">SUMPRODUCT(('Budget Lead'!$M$8:$AV$8=AV$9)*('Budget Lead'!$B$11:$B$190=$B697)*('Budget Lead'!$M$11:$AV$190)*1)</f>
        <v>0</v>
      </c>
      <c r="AW697" s="69" cm="1">
        <f t="array" ref="AW697">SUMPRODUCT(('Budget Lead'!$M$8:$AV$8=AW$9)*('Budget Lead'!$B$11:$B$190=$B697)*('Budget Lead'!$M$11:$AV$190)*1)</f>
        <v>0</v>
      </c>
      <c r="AX697" s="67" cm="1">
        <f t="array" ref="AX697">SUMPRODUCT(('Budget Lead'!$M$8:$AV$8=AX$9)*('Budget Lead'!$B$11:$B$190=$B697)*('Budget Lead'!$M$11:$AV$190)*1)</f>
        <v>0</v>
      </c>
      <c r="AY697" s="68" cm="1">
        <f t="array" ref="AY697">SUMPRODUCT(('Budget Lead'!$M$8:$AV$8=AY$9)*('Budget Lead'!$B$11:$B$190=$B697)*('Budget Lead'!$M$11:$AV$190)*1)</f>
        <v>0</v>
      </c>
      <c r="AZ697" s="69" cm="1">
        <f t="array" ref="AZ697">SUMPRODUCT(('Budget Lead'!$M$8:$AV$8=AZ$9)*('Budget Lead'!$B$11:$B$190=$B697)*('Budget Lead'!$M$11:$AV$190)*1)</f>
        <v>0</v>
      </c>
      <c r="BA697" s="26"/>
      <c r="BB697" s="381"/>
      <c r="BC697" s="382"/>
      <c r="BD697" s="26"/>
      <c r="BE697" s="381">
        <f t="shared" si="575"/>
        <v>0</v>
      </c>
      <c r="BF697" s="383">
        <f t="shared" si="576"/>
        <v>0</v>
      </c>
      <c r="BG697" s="26"/>
      <c r="BH697" s="381">
        <f t="shared" si="577"/>
        <v>0</v>
      </c>
      <c r="BI697" s="383">
        <f t="shared" si="578"/>
        <v>0</v>
      </c>
    </row>
    <row r="698" spans="2:61" ht="12" hidden="1" customHeight="1" outlineLevel="1" x14ac:dyDescent="0.35">
      <c r="B698" s="61" t="s">
        <v>490</v>
      </c>
      <c r="C698" s="62">
        <f>IFERROR(VLOOKUP(B698,'Budget Lead'!B:AQ,2,FALSE),0)</f>
        <v>0</v>
      </c>
      <c r="D698" s="376">
        <f>IFERROR(VLOOKUP(B698,'Budget Lead'!B:AQ,3,FALSE),0)</f>
        <v>0</v>
      </c>
      <c r="E698" s="377">
        <f>IFERROR(VLOOKUP($B698,'Budget Lead'!$B:$AQ,4,FALSE),0)</f>
        <v>0</v>
      </c>
      <c r="F698" s="376">
        <f>IFERROR(VLOOKUP($B698,'Budget Lead'!$B:$AQ,5,FALSE),0)</f>
        <v>0</v>
      </c>
      <c r="G698" s="377">
        <f>IFERROR(VLOOKUP($B698,'Budget Lead'!$B:$AQ,6,FALSE),0)</f>
        <v>0</v>
      </c>
      <c r="H698" s="378">
        <f>IFERROR(VLOOKUP($B698,'Budget Lead'!$B:$AQ,7,FALSE),0)</f>
        <v>0</v>
      </c>
      <c r="I698" s="434">
        <f>IFERROR(VLOOKUP($B698,'Budget Lead'!$B:$AQ,8,FALSE),0)</f>
        <v>0</v>
      </c>
      <c r="J698" s="435">
        <f>IFERROR(VLOOKUP($B698,'Budget Lead'!$B:$AQ,9,FALSE),0)</f>
        <v>0</v>
      </c>
      <c r="K698" s="67">
        <f t="shared" si="579"/>
        <v>0</v>
      </c>
      <c r="L698" s="393"/>
      <c r="M698" s="393"/>
      <c r="N698" s="393"/>
      <c r="O698" s="66">
        <f t="shared" si="580"/>
        <v>0</v>
      </c>
      <c r="P698" s="26"/>
      <c r="Q698" s="67" cm="1">
        <f t="array" ref="Q698">SUMPRODUCT(('Budget Lead'!$M$8:$AV$8=Q$9)*('Budget Lead'!$B$11:$B$190=$B698)*('Budget Lead'!$M$11:$AV$190)*1)</f>
        <v>0</v>
      </c>
      <c r="R698" s="68" cm="1">
        <f t="array" ref="R698">SUMPRODUCT(('Budget Lead'!$M$8:$AV$8=R$9)*('Budget Lead'!$B$11:$B$190=$B698)*('Budget Lead'!$M$11:$AV$190)*1)</f>
        <v>0</v>
      </c>
      <c r="S698" s="69" cm="1">
        <f t="array" ref="S698">SUMPRODUCT(('Budget Lead'!$M$8:$AV$8=S$9)*('Budget Lead'!$B$11:$B$190=$B698)*('Budget Lead'!$M$11:$AV$190)*1)</f>
        <v>0</v>
      </c>
      <c r="T698" s="67" cm="1">
        <f t="array" ref="T698">SUMPRODUCT(('Budget Lead'!$M$8:$AV$8=T$9)*('Budget Lead'!$B$11:$B$190=$B698)*('Budget Lead'!$M$11:$AV$190)*1)</f>
        <v>0</v>
      </c>
      <c r="U698" s="68" cm="1">
        <f t="array" ref="U698">SUMPRODUCT(('Budget Lead'!$M$8:$AV$8=U$9)*('Budget Lead'!$B$11:$B$190=$B698)*('Budget Lead'!$M$11:$AV$190)*1)</f>
        <v>0</v>
      </c>
      <c r="V698" s="69" cm="1">
        <f t="array" ref="V698">SUMPRODUCT(('Budget Lead'!$M$8:$AV$8=V$9)*('Budget Lead'!$B$11:$B$190=$B698)*('Budget Lead'!$M$11:$AV$190)*1)</f>
        <v>0</v>
      </c>
      <c r="W698" s="67" cm="1">
        <f t="array" ref="W698">SUMPRODUCT(('Budget Lead'!$M$8:$AV$8=W$9)*('Budget Lead'!$B$11:$B$190=$B698)*('Budget Lead'!$M$11:$AV$190)*1)</f>
        <v>0</v>
      </c>
      <c r="X698" s="68" cm="1">
        <f t="array" ref="X698">SUMPRODUCT(('Budget Lead'!$M$8:$AV$8=X$9)*('Budget Lead'!$B$11:$B$190=$B698)*('Budget Lead'!$M$11:$AV$190)*1)</f>
        <v>0</v>
      </c>
      <c r="Y698" s="69" cm="1">
        <f t="array" ref="Y698">SUMPRODUCT(('Budget Lead'!$M$8:$AV$8=Y$9)*('Budget Lead'!$B$11:$B$190=$B698)*('Budget Lead'!$M$11:$AV$190)*1)</f>
        <v>0</v>
      </c>
      <c r="Z698" s="67" cm="1">
        <f t="array" ref="Z698">SUMPRODUCT(('Budget Lead'!$M$8:$AV$8=Z$9)*('Budget Lead'!$B$11:$B$190=$B698)*('Budget Lead'!$M$11:$AV$190)*1)</f>
        <v>0</v>
      </c>
      <c r="AA698" s="68" cm="1">
        <f t="array" ref="AA698">SUMPRODUCT(('Budget Lead'!$M$8:$AV$8=AA$9)*('Budget Lead'!$B$11:$B$190=$B698)*('Budget Lead'!$M$11:$AV$190)*1)</f>
        <v>0</v>
      </c>
      <c r="AB698" s="69" cm="1">
        <f t="array" ref="AB698">SUMPRODUCT(('Budget Lead'!$M$8:$AV$8=AB$9)*('Budget Lead'!$B$11:$B$190=$B698)*('Budget Lead'!$M$11:$AV$190)*1)</f>
        <v>0</v>
      </c>
      <c r="AC698" s="67" cm="1">
        <f t="array" ref="AC698">SUMPRODUCT(('Budget Lead'!$M$8:$AV$8=AC$9)*('Budget Lead'!$B$11:$B$190=$B698)*('Budget Lead'!$M$11:$AV$190)*1)</f>
        <v>0</v>
      </c>
      <c r="AD698" s="68" cm="1">
        <f t="array" ref="AD698">SUMPRODUCT(('Budget Lead'!$M$8:$AV$8=AD$9)*('Budget Lead'!$B$11:$B$190=$B698)*('Budget Lead'!$M$11:$AV$190)*1)</f>
        <v>0</v>
      </c>
      <c r="AE698" s="69" cm="1">
        <f t="array" ref="AE698">SUMPRODUCT(('Budget Lead'!$M$8:$AV$8=AE$9)*('Budget Lead'!$B$11:$B$190=$B698)*('Budget Lead'!$M$11:$AV$190)*1)</f>
        <v>0</v>
      </c>
      <c r="AF698" s="67" cm="1">
        <f t="array" ref="AF698">SUMPRODUCT(('Budget Lead'!$M$8:$AV$8=AF$9)*('Budget Lead'!$B$11:$B$190=$B698)*('Budget Lead'!$M$11:$AV$190)*1)</f>
        <v>0</v>
      </c>
      <c r="AG698" s="68" cm="1">
        <f t="array" ref="AG698">SUMPRODUCT(('Budget Lead'!$M$8:$AV$8=AG$9)*('Budget Lead'!$B$11:$B$190=$B698)*('Budget Lead'!$M$11:$AV$190)*1)</f>
        <v>0</v>
      </c>
      <c r="AH698" s="69" cm="1">
        <f t="array" ref="AH698">SUMPRODUCT(('Budget Lead'!$M$8:$AV$8=AH$9)*('Budget Lead'!$B$11:$B$190=$B698)*('Budget Lead'!$M$11:$AV$190)*1)</f>
        <v>0</v>
      </c>
      <c r="AI698" s="67" cm="1">
        <f t="array" ref="AI698">SUMPRODUCT(('Budget Lead'!$M$8:$AV$8=AI$9)*('Budget Lead'!$B$11:$B$190=$B698)*('Budget Lead'!$M$11:$AV$190)*1)</f>
        <v>0</v>
      </c>
      <c r="AJ698" s="68" cm="1">
        <f t="array" ref="AJ698">SUMPRODUCT(('Budget Lead'!$M$8:$AV$8=AJ$9)*('Budget Lead'!$B$11:$B$190=$B698)*('Budget Lead'!$M$11:$AV$190)*1)</f>
        <v>0</v>
      </c>
      <c r="AK698" s="69" cm="1">
        <f t="array" ref="AK698">SUMPRODUCT(('Budget Lead'!$M$8:$AV$8=AK$9)*('Budget Lead'!$B$11:$B$190=$B698)*('Budget Lead'!$M$11:$AV$190)*1)</f>
        <v>0</v>
      </c>
      <c r="AL698" s="67" cm="1">
        <f t="array" ref="AL698">SUMPRODUCT(('Budget Lead'!$M$8:$AV$8=AL$9)*('Budget Lead'!$B$11:$B$190=$B698)*('Budget Lead'!$M$11:$AV$190)*1)</f>
        <v>0</v>
      </c>
      <c r="AM698" s="68" cm="1">
        <f t="array" ref="AM698">SUMPRODUCT(('Budget Lead'!$M$8:$AV$8=AM$9)*('Budget Lead'!$B$11:$B$190=$B698)*('Budget Lead'!$M$11:$AV$190)*1)</f>
        <v>0</v>
      </c>
      <c r="AN698" s="69" cm="1">
        <f t="array" ref="AN698">SUMPRODUCT(('Budget Lead'!$M$8:$AV$8=AN$9)*('Budget Lead'!$B$11:$B$190=$B698)*('Budget Lead'!$M$11:$AV$190)*1)</f>
        <v>0</v>
      </c>
      <c r="AO698" s="67" cm="1">
        <f t="array" ref="AO698">SUMPRODUCT(('Budget Lead'!$M$8:$AV$8=AO$9)*('Budget Lead'!$B$11:$B$190=$B698)*('Budget Lead'!$M$11:$AV$190)*1)</f>
        <v>0</v>
      </c>
      <c r="AP698" s="68" cm="1">
        <f t="array" ref="AP698">SUMPRODUCT(('Budget Lead'!$M$8:$AV$8=AP$9)*('Budget Lead'!$B$11:$B$190=$B698)*('Budget Lead'!$M$11:$AV$190)*1)</f>
        <v>0</v>
      </c>
      <c r="AQ698" s="69" cm="1">
        <f t="array" ref="AQ698">SUMPRODUCT(('Budget Lead'!$M$8:$AV$8=AQ$9)*('Budget Lead'!$B$11:$B$190=$B698)*('Budget Lead'!$M$11:$AV$190)*1)</f>
        <v>0</v>
      </c>
      <c r="AR698" s="67" cm="1">
        <f t="array" ref="AR698">SUMPRODUCT(('Budget Lead'!$M$8:$AV$8=AR$9)*('Budget Lead'!$B$11:$B$190=$B698)*('Budget Lead'!$M$11:$AV$190)*1)</f>
        <v>0</v>
      </c>
      <c r="AS698" s="68" cm="1">
        <f t="array" ref="AS698">SUMPRODUCT(('Budget Lead'!$M$8:$AV$8=AS$9)*('Budget Lead'!$B$11:$B$190=$B698)*('Budget Lead'!$M$11:$AV$190)*1)</f>
        <v>0</v>
      </c>
      <c r="AT698" s="69" cm="1">
        <f t="array" ref="AT698">SUMPRODUCT(('Budget Lead'!$M$8:$AV$8=AT$9)*('Budget Lead'!$B$11:$B$190=$B698)*('Budget Lead'!$M$11:$AV$190)*1)</f>
        <v>0</v>
      </c>
      <c r="AU698" s="67" cm="1">
        <f t="array" ref="AU698">SUMPRODUCT(('Budget Lead'!$M$8:$AV$8=AU$9)*('Budget Lead'!$B$11:$B$190=$B698)*('Budget Lead'!$M$11:$AV$190)*1)</f>
        <v>0</v>
      </c>
      <c r="AV698" s="68" cm="1">
        <f t="array" ref="AV698">SUMPRODUCT(('Budget Lead'!$M$8:$AV$8=AV$9)*('Budget Lead'!$B$11:$B$190=$B698)*('Budget Lead'!$M$11:$AV$190)*1)</f>
        <v>0</v>
      </c>
      <c r="AW698" s="69" cm="1">
        <f t="array" ref="AW698">SUMPRODUCT(('Budget Lead'!$M$8:$AV$8=AW$9)*('Budget Lead'!$B$11:$B$190=$B698)*('Budget Lead'!$M$11:$AV$190)*1)</f>
        <v>0</v>
      </c>
      <c r="AX698" s="67" cm="1">
        <f t="array" ref="AX698">SUMPRODUCT(('Budget Lead'!$M$8:$AV$8=AX$9)*('Budget Lead'!$B$11:$B$190=$B698)*('Budget Lead'!$M$11:$AV$190)*1)</f>
        <v>0</v>
      </c>
      <c r="AY698" s="68" cm="1">
        <f t="array" ref="AY698">SUMPRODUCT(('Budget Lead'!$M$8:$AV$8=AY$9)*('Budget Lead'!$B$11:$B$190=$B698)*('Budget Lead'!$M$11:$AV$190)*1)</f>
        <v>0</v>
      </c>
      <c r="AZ698" s="69" cm="1">
        <f t="array" ref="AZ698">SUMPRODUCT(('Budget Lead'!$M$8:$AV$8=AZ$9)*('Budget Lead'!$B$11:$B$190=$B698)*('Budget Lead'!$M$11:$AV$190)*1)</f>
        <v>0</v>
      </c>
      <c r="BA698" s="26"/>
      <c r="BB698" s="381"/>
      <c r="BC698" s="382"/>
      <c r="BD698" s="26"/>
      <c r="BE698" s="381">
        <f t="shared" si="575"/>
        <v>0</v>
      </c>
      <c r="BF698" s="383">
        <f t="shared" si="576"/>
        <v>0</v>
      </c>
      <c r="BG698" s="26"/>
      <c r="BH698" s="381">
        <f t="shared" si="577"/>
        <v>0</v>
      </c>
      <c r="BI698" s="383">
        <f t="shared" si="578"/>
        <v>0</v>
      </c>
    </row>
    <row r="699" spans="2:61" ht="12" hidden="1" customHeight="1" outlineLevel="1" x14ac:dyDescent="0.35">
      <c r="B699" s="61" t="s">
        <v>491</v>
      </c>
      <c r="C699" s="62">
        <f>IFERROR(VLOOKUP(B699,'Budget Lead'!B:AQ,2,FALSE),0)</f>
        <v>0</v>
      </c>
      <c r="D699" s="376">
        <f>IFERROR(VLOOKUP(B699,'Budget Lead'!B:AQ,3,FALSE),0)</f>
        <v>0</v>
      </c>
      <c r="E699" s="377">
        <f>IFERROR(VLOOKUP($B699,'Budget Lead'!$B:$AQ,4,FALSE),0)</f>
        <v>0</v>
      </c>
      <c r="F699" s="376">
        <f>IFERROR(VLOOKUP($B699,'Budget Lead'!$B:$AQ,5,FALSE),0)</f>
        <v>0</v>
      </c>
      <c r="G699" s="377">
        <f>IFERROR(VLOOKUP($B699,'Budget Lead'!$B:$AQ,6,FALSE),0)</f>
        <v>0</v>
      </c>
      <c r="H699" s="378">
        <f>IFERROR(VLOOKUP($B699,'Budget Lead'!$B:$AQ,7,FALSE),0)</f>
        <v>0</v>
      </c>
      <c r="I699" s="434">
        <f>IFERROR(VLOOKUP($B699,'Budget Lead'!$B:$AQ,8,FALSE),0)</f>
        <v>0</v>
      </c>
      <c r="J699" s="435">
        <f>IFERROR(VLOOKUP($B699,'Budget Lead'!$B:$AQ,9,FALSE),0)</f>
        <v>0</v>
      </c>
      <c r="K699" s="67">
        <f t="shared" si="579"/>
        <v>0</v>
      </c>
      <c r="L699" s="393"/>
      <c r="M699" s="393"/>
      <c r="N699" s="393"/>
      <c r="O699" s="66">
        <f t="shared" si="580"/>
        <v>0</v>
      </c>
      <c r="P699" s="26"/>
      <c r="Q699" s="67" cm="1">
        <f t="array" ref="Q699">SUMPRODUCT(('Budget Lead'!$M$8:$AV$8=Q$9)*('Budget Lead'!$B$11:$B$190=$B699)*('Budget Lead'!$M$11:$AV$190)*1)</f>
        <v>0</v>
      </c>
      <c r="R699" s="68" cm="1">
        <f t="array" ref="R699">SUMPRODUCT(('Budget Lead'!$M$8:$AV$8=R$9)*('Budget Lead'!$B$11:$B$190=$B699)*('Budget Lead'!$M$11:$AV$190)*1)</f>
        <v>0</v>
      </c>
      <c r="S699" s="69" cm="1">
        <f t="array" ref="S699">SUMPRODUCT(('Budget Lead'!$M$8:$AV$8=S$9)*('Budget Lead'!$B$11:$B$190=$B699)*('Budget Lead'!$M$11:$AV$190)*1)</f>
        <v>0</v>
      </c>
      <c r="T699" s="67" cm="1">
        <f t="array" ref="T699">SUMPRODUCT(('Budget Lead'!$M$8:$AV$8=T$9)*('Budget Lead'!$B$11:$B$190=$B699)*('Budget Lead'!$M$11:$AV$190)*1)</f>
        <v>0</v>
      </c>
      <c r="U699" s="68" cm="1">
        <f t="array" ref="U699">SUMPRODUCT(('Budget Lead'!$M$8:$AV$8=U$9)*('Budget Lead'!$B$11:$B$190=$B699)*('Budget Lead'!$M$11:$AV$190)*1)</f>
        <v>0</v>
      </c>
      <c r="V699" s="69" cm="1">
        <f t="array" ref="V699">SUMPRODUCT(('Budget Lead'!$M$8:$AV$8=V$9)*('Budget Lead'!$B$11:$B$190=$B699)*('Budget Lead'!$M$11:$AV$190)*1)</f>
        <v>0</v>
      </c>
      <c r="W699" s="67" cm="1">
        <f t="array" ref="W699">SUMPRODUCT(('Budget Lead'!$M$8:$AV$8=W$9)*('Budget Lead'!$B$11:$B$190=$B699)*('Budget Lead'!$M$11:$AV$190)*1)</f>
        <v>0</v>
      </c>
      <c r="X699" s="68" cm="1">
        <f t="array" ref="X699">SUMPRODUCT(('Budget Lead'!$M$8:$AV$8=X$9)*('Budget Lead'!$B$11:$B$190=$B699)*('Budget Lead'!$M$11:$AV$190)*1)</f>
        <v>0</v>
      </c>
      <c r="Y699" s="69" cm="1">
        <f t="array" ref="Y699">SUMPRODUCT(('Budget Lead'!$M$8:$AV$8=Y$9)*('Budget Lead'!$B$11:$B$190=$B699)*('Budget Lead'!$M$11:$AV$190)*1)</f>
        <v>0</v>
      </c>
      <c r="Z699" s="67" cm="1">
        <f t="array" ref="Z699">SUMPRODUCT(('Budget Lead'!$M$8:$AV$8=Z$9)*('Budget Lead'!$B$11:$B$190=$B699)*('Budget Lead'!$M$11:$AV$190)*1)</f>
        <v>0</v>
      </c>
      <c r="AA699" s="68" cm="1">
        <f t="array" ref="AA699">SUMPRODUCT(('Budget Lead'!$M$8:$AV$8=AA$9)*('Budget Lead'!$B$11:$B$190=$B699)*('Budget Lead'!$M$11:$AV$190)*1)</f>
        <v>0</v>
      </c>
      <c r="AB699" s="69" cm="1">
        <f t="array" ref="AB699">SUMPRODUCT(('Budget Lead'!$M$8:$AV$8=AB$9)*('Budget Lead'!$B$11:$B$190=$B699)*('Budget Lead'!$M$11:$AV$190)*1)</f>
        <v>0</v>
      </c>
      <c r="AC699" s="67" cm="1">
        <f t="array" ref="AC699">SUMPRODUCT(('Budget Lead'!$M$8:$AV$8=AC$9)*('Budget Lead'!$B$11:$B$190=$B699)*('Budget Lead'!$M$11:$AV$190)*1)</f>
        <v>0</v>
      </c>
      <c r="AD699" s="68" cm="1">
        <f t="array" ref="AD699">SUMPRODUCT(('Budget Lead'!$M$8:$AV$8=AD$9)*('Budget Lead'!$B$11:$B$190=$B699)*('Budget Lead'!$M$11:$AV$190)*1)</f>
        <v>0</v>
      </c>
      <c r="AE699" s="69" cm="1">
        <f t="array" ref="AE699">SUMPRODUCT(('Budget Lead'!$M$8:$AV$8=AE$9)*('Budget Lead'!$B$11:$B$190=$B699)*('Budget Lead'!$M$11:$AV$190)*1)</f>
        <v>0</v>
      </c>
      <c r="AF699" s="67" cm="1">
        <f t="array" ref="AF699">SUMPRODUCT(('Budget Lead'!$M$8:$AV$8=AF$9)*('Budget Lead'!$B$11:$B$190=$B699)*('Budget Lead'!$M$11:$AV$190)*1)</f>
        <v>0</v>
      </c>
      <c r="AG699" s="68" cm="1">
        <f t="array" ref="AG699">SUMPRODUCT(('Budget Lead'!$M$8:$AV$8=AG$9)*('Budget Lead'!$B$11:$B$190=$B699)*('Budget Lead'!$M$11:$AV$190)*1)</f>
        <v>0</v>
      </c>
      <c r="AH699" s="69" cm="1">
        <f t="array" ref="AH699">SUMPRODUCT(('Budget Lead'!$M$8:$AV$8=AH$9)*('Budget Lead'!$B$11:$B$190=$B699)*('Budget Lead'!$M$11:$AV$190)*1)</f>
        <v>0</v>
      </c>
      <c r="AI699" s="67" cm="1">
        <f t="array" ref="AI699">SUMPRODUCT(('Budget Lead'!$M$8:$AV$8=AI$9)*('Budget Lead'!$B$11:$B$190=$B699)*('Budget Lead'!$M$11:$AV$190)*1)</f>
        <v>0</v>
      </c>
      <c r="AJ699" s="68" cm="1">
        <f t="array" ref="AJ699">SUMPRODUCT(('Budget Lead'!$M$8:$AV$8=AJ$9)*('Budget Lead'!$B$11:$B$190=$B699)*('Budget Lead'!$M$11:$AV$190)*1)</f>
        <v>0</v>
      </c>
      <c r="AK699" s="69" cm="1">
        <f t="array" ref="AK699">SUMPRODUCT(('Budget Lead'!$M$8:$AV$8=AK$9)*('Budget Lead'!$B$11:$B$190=$B699)*('Budget Lead'!$M$11:$AV$190)*1)</f>
        <v>0</v>
      </c>
      <c r="AL699" s="67" cm="1">
        <f t="array" ref="AL699">SUMPRODUCT(('Budget Lead'!$M$8:$AV$8=AL$9)*('Budget Lead'!$B$11:$B$190=$B699)*('Budget Lead'!$M$11:$AV$190)*1)</f>
        <v>0</v>
      </c>
      <c r="AM699" s="68" cm="1">
        <f t="array" ref="AM699">SUMPRODUCT(('Budget Lead'!$M$8:$AV$8=AM$9)*('Budget Lead'!$B$11:$B$190=$B699)*('Budget Lead'!$M$11:$AV$190)*1)</f>
        <v>0</v>
      </c>
      <c r="AN699" s="69" cm="1">
        <f t="array" ref="AN699">SUMPRODUCT(('Budget Lead'!$M$8:$AV$8=AN$9)*('Budget Lead'!$B$11:$B$190=$B699)*('Budget Lead'!$M$11:$AV$190)*1)</f>
        <v>0</v>
      </c>
      <c r="AO699" s="67" cm="1">
        <f t="array" ref="AO699">SUMPRODUCT(('Budget Lead'!$M$8:$AV$8=AO$9)*('Budget Lead'!$B$11:$B$190=$B699)*('Budget Lead'!$M$11:$AV$190)*1)</f>
        <v>0</v>
      </c>
      <c r="AP699" s="68" cm="1">
        <f t="array" ref="AP699">SUMPRODUCT(('Budget Lead'!$M$8:$AV$8=AP$9)*('Budget Lead'!$B$11:$B$190=$B699)*('Budget Lead'!$M$11:$AV$190)*1)</f>
        <v>0</v>
      </c>
      <c r="AQ699" s="69" cm="1">
        <f t="array" ref="AQ699">SUMPRODUCT(('Budget Lead'!$M$8:$AV$8=AQ$9)*('Budget Lead'!$B$11:$B$190=$B699)*('Budget Lead'!$M$11:$AV$190)*1)</f>
        <v>0</v>
      </c>
      <c r="AR699" s="67" cm="1">
        <f t="array" ref="AR699">SUMPRODUCT(('Budget Lead'!$M$8:$AV$8=AR$9)*('Budget Lead'!$B$11:$B$190=$B699)*('Budget Lead'!$M$11:$AV$190)*1)</f>
        <v>0</v>
      </c>
      <c r="AS699" s="68" cm="1">
        <f t="array" ref="AS699">SUMPRODUCT(('Budget Lead'!$M$8:$AV$8=AS$9)*('Budget Lead'!$B$11:$B$190=$B699)*('Budget Lead'!$M$11:$AV$190)*1)</f>
        <v>0</v>
      </c>
      <c r="AT699" s="69" cm="1">
        <f t="array" ref="AT699">SUMPRODUCT(('Budget Lead'!$M$8:$AV$8=AT$9)*('Budget Lead'!$B$11:$B$190=$B699)*('Budget Lead'!$M$11:$AV$190)*1)</f>
        <v>0</v>
      </c>
      <c r="AU699" s="67" cm="1">
        <f t="array" ref="AU699">SUMPRODUCT(('Budget Lead'!$M$8:$AV$8=AU$9)*('Budget Lead'!$B$11:$B$190=$B699)*('Budget Lead'!$M$11:$AV$190)*1)</f>
        <v>0</v>
      </c>
      <c r="AV699" s="68" cm="1">
        <f t="array" ref="AV699">SUMPRODUCT(('Budget Lead'!$M$8:$AV$8=AV$9)*('Budget Lead'!$B$11:$B$190=$B699)*('Budget Lead'!$M$11:$AV$190)*1)</f>
        <v>0</v>
      </c>
      <c r="AW699" s="69" cm="1">
        <f t="array" ref="AW699">SUMPRODUCT(('Budget Lead'!$M$8:$AV$8=AW$9)*('Budget Lead'!$B$11:$B$190=$B699)*('Budget Lead'!$M$11:$AV$190)*1)</f>
        <v>0</v>
      </c>
      <c r="AX699" s="67" cm="1">
        <f t="array" ref="AX699">SUMPRODUCT(('Budget Lead'!$M$8:$AV$8=AX$9)*('Budget Lead'!$B$11:$B$190=$B699)*('Budget Lead'!$M$11:$AV$190)*1)</f>
        <v>0</v>
      </c>
      <c r="AY699" s="68" cm="1">
        <f t="array" ref="AY699">SUMPRODUCT(('Budget Lead'!$M$8:$AV$8=AY$9)*('Budget Lead'!$B$11:$B$190=$B699)*('Budget Lead'!$M$11:$AV$190)*1)</f>
        <v>0</v>
      </c>
      <c r="AZ699" s="69" cm="1">
        <f t="array" ref="AZ699">SUMPRODUCT(('Budget Lead'!$M$8:$AV$8=AZ$9)*('Budget Lead'!$B$11:$B$190=$B699)*('Budget Lead'!$M$11:$AV$190)*1)</f>
        <v>0</v>
      </c>
      <c r="BA699" s="26"/>
      <c r="BB699" s="381"/>
      <c r="BC699" s="382"/>
      <c r="BD699" s="26"/>
      <c r="BE699" s="381">
        <f t="shared" si="575"/>
        <v>0</v>
      </c>
      <c r="BF699" s="383">
        <f t="shared" si="576"/>
        <v>0</v>
      </c>
      <c r="BG699" s="26"/>
      <c r="BH699" s="381">
        <f t="shared" si="577"/>
        <v>0</v>
      </c>
      <c r="BI699" s="383">
        <f t="shared" si="578"/>
        <v>0</v>
      </c>
    </row>
    <row r="700" spans="2:61" ht="14.5" collapsed="1" x14ac:dyDescent="0.35">
      <c r="B700" s="26"/>
      <c r="C700" s="363" t="str">
        <f>B3</f>
        <v>P1</v>
      </c>
      <c r="D700" s="364"/>
      <c r="E700" s="365"/>
      <c r="F700" s="366"/>
      <c r="G700" s="365"/>
      <c r="H700" s="367"/>
      <c r="I700" s="386"/>
      <c r="J700" s="369"/>
      <c r="K700" s="370"/>
      <c r="L700" s="371"/>
      <c r="M700" s="371"/>
      <c r="N700" s="371"/>
      <c r="O700" s="372"/>
      <c r="P700" s="50"/>
      <c r="Q700" s="387"/>
      <c r="R700" s="149"/>
      <c r="S700" s="419"/>
      <c r="T700" s="387"/>
      <c r="U700" s="149"/>
      <c r="V700" s="419"/>
      <c r="W700" s="387"/>
      <c r="X700" s="149"/>
      <c r="Y700" s="419"/>
      <c r="Z700" s="387"/>
      <c r="AA700" s="149"/>
      <c r="AB700" s="419"/>
      <c r="AC700" s="387"/>
      <c r="AD700" s="149"/>
      <c r="AE700" s="419"/>
      <c r="AF700" s="387"/>
      <c r="AG700" s="149"/>
      <c r="AH700" s="419"/>
      <c r="AI700" s="387"/>
      <c r="AJ700" s="149"/>
      <c r="AK700" s="419"/>
      <c r="AL700" s="387"/>
      <c r="AM700" s="149"/>
      <c r="AN700" s="419"/>
      <c r="AO700" s="387"/>
      <c r="AP700" s="149"/>
      <c r="AQ700" s="419"/>
      <c r="AR700" s="387"/>
      <c r="AS700" s="149"/>
      <c r="AT700" s="419"/>
      <c r="AU700" s="387"/>
      <c r="AV700" s="149"/>
      <c r="AW700" s="419"/>
      <c r="AX700" s="387"/>
      <c r="AY700" s="149"/>
      <c r="AZ700" s="419"/>
      <c r="BA700" s="26"/>
      <c r="BB700" s="388"/>
      <c r="BC700" s="389"/>
      <c r="BD700" s="26"/>
      <c r="BE700" s="388"/>
      <c r="BF700" s="390"/>
      <c r="BG700" s="26"/>
      <c r="BH700" s="388"/>
      <c r="BI700" s="390"/>
    </row>
    <row r="701" spans="2:61" ht="14.5" x14ac:dyDescent="0.35">
      <c r="B701" s="61" t="s">
        <v>328</v>
      </c>
      <c r="C701" s="62">
        <f>IFERROR(VLOOKUP($B701,'P1'!$B:$AQ,2,FALSE),0)</f>
        <v>0</v>
      </c>
      <c r="D701" s="391">
        <f>IFERROR(VLOOKUP($B701,'P1'!$B:$AQ,3,FALSE),0)</f>
        <v>0</v>
      </c>
      <c r="E701" s="377">
        <f>IFERROR(VLOOKUP($B701,'P1'!$B:$AQ,4,FALSE),0)</f>
        <v>0</v>
      </c>
      <c r="F701" s="376">
        <f>IFERROR(VLOOKUP($B701,'P1'!$B:$AQ,5,FALSE),0)</f>
        <v>0</v>
      </c>
      <c r="G701" s="377">
        <f>IFERROR(VLOOKUP($B701,'P1'!$B:$AQ,6,FALSE),0)</f>
        <v>0</v>
      </c>
      <c r="H701" s="378">
        <f>IFERROR(VLOOKUP($B701,'P1'!$B:$AQ,7,FALSE),0)</f>
        <v>0</v>
      </c>
      <c r="I701" s="379">
        <f>IFERROR(VLOOKUP($B701,'P1'!$B:$AQ,8,FALSE),0)</f>
        <v>0</v>
      </c>
      <c r="J701" s="65">
        <f>IFERROR(VLOOKUP($B701,'P1'!$B:$AQ,9,FALSE),0)</f>
        <v>0</v>
      </c>
      <c r="K701" s="392"/>
      <c r="L701" s="68">
        <f t="shared" ref="L701" si="581">J701*F701*H701*D701</f>
        <v>0</v>
      </c>
      <c r="M701" s="393"/>
      <c r="N701" s="393"/>
      <c r="O701" s="66">
        <f>SUM(K701:N701)</f>
        <v>0</v>
      </c>
      <c r="P701" s="26"/>
      <c r="Q701" s="67" cm="1">
        <f t="array" ref="Q701">SUMPRODUCT(('P1'!$M$8:$AV$8=Q$9)*('P1'!$B$11:$B$190=$B701)*('P1'!$M$11:$AV$190*1))</f>
        <v>0</v>
      </c>
      <c r="R701" s="68" cm="1">
        <f t="array" ref="R701">SUMPRODUCT(('P1'!$M$8:$AV$8=R$9)*('P1'!$B$11:$B$190=$B701)*('P1'!$M$11:$AV$190*1))</f>
        <v>0</v>
      </c>
      <c r="S701" s="69" cm="1">
        <f t="array" ref="S701">SUMPRODUCT(('P1'!$M$8:$AV$8=S$9)*('P1'!$B$11:$B$190=$B701)*('P1'!$M$11:$AV$190*1))</f>
        <v>0</v>
      </c>
      <c r="T701" s="67" cm="1">
        <f t="array" ref="T701">SUMPRODUCT(('P1'!$M$8:$AV$8=T$9)*('P1'!$B$11:$B$190=$B701)*('P1'!$M$11:$AV$190*1))</f>
        <v>0</v>
      </c>
      <c r="U701" s="68" cm="1">
        <f t="array" ref="U701">SUMPRODUCT(('P1'!$M$8:$AV$8=U$9)*('P1'!$B$11:$B$190=$B701)*('P1'!$M$11:$AV$190*1))</f>
        <v>0</v>
      </c>
      <c r="V701" s="69" cm="1">
        <f t="array" ref="V701">SUMPRODUCT(('P1'!$M$8:$AV$8=V$9)*('P1'!$B$11:$B$190=$B701)*('P1'!$M$11:$AV$190*1))</f>
        <v>0</v>
      </c>
      <c r="W701" s="67" cm="1">
        <f t="array" ref="W701">SUMPRODUCT(('P1'!$M$8:$AV$8=W$9)*('P1'!$B$11:$B$190=$B701)*('P1'!$M$11:$AV$190*1))</f>
        <v>0</v>
      </c>
      <c r="X701" s="68" cm="1">
        <f t="array" ref="X701">SUMPRODUCT(('P1'!$M$8:$AV$8=X$9)*('P1'!$B$11:$B$190=$B701)*('P1'!$M$11:$AV$190*1))</f>
        <v>0</v>
      </c>
      <c r="Y701" s="69" cm="1">
        <f t="array" ref="Y701">SUMPRODUCT(('P1'!$M$8:$AV$8=Y$9)*('P1'!$B$11:$B$190=$B701)*('P1'!$M$11:$AV$190*1))</f>
        <v>0</v>
      </c>
      <c r="Z701" s="67" cm="1">
        <f t="array" ref="Z701">SUMPRODUCT(('P1'!$M$8:$AV$8=Z$9)*('P1'!$B$11:$B$190=$B701)*('P1'!$M$11:$AV$190*1))</f>
        <v>0</v>
      </c>
      <c r="AA701" s="68" cm="1">
        <f t="array" ref="AA701">SUMPRODUCT(('P1'!$M$8:$AV$8=AA$9)*('P1'!$B$11:$B$190=$B701)*('P1'!$M$11:$AV$190*1))</f>
        <v>0</v>
      </c>
      <c r="AB701" s="69" cm="1">
        <f t="array" ref="AB701">SUMPRODUCT(('P1'!$M$8:$AV$8=AB$9)*('P1'!$B$11:$B$190=$B701)*('P1'!$M$11:$AV$190*1))</f>
        <v>0</v>
      </c>
      <c r="AC701" s="67" cm="1">
        <f t="array" ref="AC701">SUMPRODUCT(('P1'!$M$8:$AV$8=AC$9)*('P1'!$B$11:$B$190=$B701)*('P1'!$M$11:$AV$190*1))</f>
        <v>0</v>
      </c>
      <c r="AD701" s="68" cm="1">
        <f t="array" ref="AD701">SUMPRODUCT(('P1'!$M$8:$AV$8=AD$9)*('P1'!$B$11:$B$190=$B701)*('P1'!$M$11:$AV$190*1))</f>
        <v>0</v>
      </c>
      <c r="AE701" s="69" cm="1">
        <f t="array" ref="AE701">SUMPRODUCT(('P1'!$M$8:$AV$8=AE$9)*('P1'!$B$11:$B$190=$B701)*('P1'!$M$11:$AV$190*1))</f>
        <v>0</v>
      </c>
      <c r="AF701" s="67" cm="1">
        <f t="array" ref="AF701">SUMPRODUCT(('P1'!$M$8:$AV$8=AF$9)*('P1'!$B$11:$B$190=$B701)*('P1'!$M$11:$AV$190*1))</f>
        <v>0</v>
      </c>
      <c r="AG701" s="68" cm="1">
        <f t="array" ref="AG701">SUMPRODUCT(('P1'!$M$8:$AV$8=AG$9)*('P1'!$B$11:$B$190=$B701)*('P1'!$M$11:$AV$190*1))</f>
        <v>0</v>
      </c>
      <c r="AH701" s="69" cm="1">
        <f t="array" ref="AH701">SUMPRODUCT(('P1'!$M$8:$AV$8=AH$9)*('P1'!$B$11:$B$190=$B701)*('P1'!$M$11:$AV$190*1))</f>
        <v>0</v>
      </c>
      <c r="AI701" s="67" cm="1">
        <f t="array" ref="AI701">SUMPRODUCT(('P1'!$M$8:$AV$8=AI$9)*('P1'!$B$11:$B$190=$B701)*('P1'!$M$11:$AV$190*1))</f>
        <v>0</v>
      </c>
      <c r="AJ701" s="68" cm="1">
        <f t="array" ref="AJ701">SUMPRODUCT(('P1'!$M$8:$AV$8=AJ$9)*('P1'!$B$11:$B$190=$B701)*('P1'!$M$11:$AV$190*1))</f>
        <v>0</v>
      </c>
      <c r="AK701" s="69" cm="1">
        <f t="array" ref="AK701">SUMPRODUCT(('P1'!$M$8:$AV$8=AK$9)*('P1'!$B$11:$B$190=$B701)*('P1'!$M$11:$AV$190*1))</f>
        <v>0</v>
      </c>
      <c r="AL701" s="67" cm="1">
        <f t="array" ref="AL701">SUMPRODUCT(('P1'!$M$8:$AV$8=AL$9)*('P1'!$B$11:$B$190=$B701)*('P1'!$M$11:$AV$190*1))</f>
        <v>0</v>
      </c>
      <c r="AM701" s="68" cm="1">
        <f t="array" ref="AM701">SUMPRODUCT(('P1'!$M$8:$AV$8=AM$9)*('P1'!$B$11:$B$190=$B701)*('P1'!$M$11:$AV$190*1))</f>
        <v>0</v>
      </c>
      <c r="AN701" s="69" cm="1">
        <f t="array" ref="AN701">SUMPRODUCT(('P1'!$M$8:$AV$8=AN$9)*('P1'!$B$11:$B$190=$B701)*('P1'!$M$11:$AV$190*1))</f>
        <v>0</v>
      </c>
      <c r="AO701" s="67" cm="1">
        <f t="array" ref="AO701">SUMPRODUCT(('P1'!$M$8:$AV$8=AO$9)*('P1'!$B$11:$B$190=$B701)*('P1'!$M$11:$AV$190*1))</f>
        <v>0</v>
      </c>
      <c r="AP701" s="68" cm="1">
        <f t="array" ref="AP701">SUMPRODUCT(('P1'!$M$8:$AV$8=AP$9)*('P1'!$B$11:$B$190=$B701)*('P1'!$M$11:$AV$190*1))</f>
        <v>0</v>
      </c>
      <c r="AQ701" s="69" cm="1">
        <f t="array" ref="AQ701">SUMPRODUCT(('P1'!$M$8:$AV$8=AQ$9)*('P1'!$B$11:$B$190=$B701)*('P1'!$M$11:$AV$190*1))</f>
        <v>0</v>
      </c>
      <c r="AR701" s="67" cm="1">
        <f t="array" ref="AR701">SUMPRODUCT(('P1'!$M$8:$AV$8=AR$9)*('P1'!$B$11:$B$190=$B701)*('P1'!$M$11:$AV$190*1))</f>
        <v>0</v>
      </c>
      <c r="AS701" s="68" cm="1">
        <f t="array" ref="AS701">SUMPRODUCT(('P1'!$M$8:$AV$8=AS$9)*('P1'!$B$11:$B$190=$B701)*('P1'!$M$11:$AV$190*1))</f>
        <v>0</v>
      </c>
      <c r="AT701" s="69" cm="1">
        <f t="array" ref="AT701">SUMPRODUCT(('P1'!$M$8:$AV$8=AT$9)*('P1'!$B$11:$B$190=$B701)*('P1'!$M$11:$AV$190*1))</f>
        <v>0</v>
      </c>
      <c r="AU701" s="67" cm="1">
        <f t="array" ref="AU701">SUMPRODUCT(('P1'!$M$8:$AV$8=AU$9)*('P1'!$B$11:$B$190=$B701)*('P1'!$M$11:$AV$190*1))</f>
        <v>0</v>
      </c>
      <c r="AV701" s="68" cm="1">
        <f t="array" ref="AV701">SUMPRODUCT(('P1'!$M$8:$AV$8=AV$9)*('P1'!$B$11:$B$190=$B701)*('P1'!$M$11:$AV$190*1))</f>
        <v>0</v>
      </c>
      <c r="AW701" s="69" cm="1">
        <f t="array" ref="AW701">SUMPRODUCT(('P1'!$M$8:$AV$8=AW$9)*('P1'!$B$11:$B$190=$B701)*('P1'!$M$11:$AV$190*1))</f>
        <v>0</v>
      </c>
      <c r="AX701" s="67" cm="1">
        <f t="array" ref="AX701">SUMPRODUCT(('P1'!$M$8:$AV$8=AX$9)*('P1'!$B$11:$B$190=$B701)*('P1'!$M$11:$AV$190*1))</f>
        <v>0</v>
      </c>
      <c r="AY701" s="68" cm="1">
        <f t="array" ref="AY701">SUMPRODUCT(('P1'!$M$8:$AV$8=AY$9)*('P1'!$B$11:$B$190=$B701)*('P1'!$M$11:$AV$190*1))</f>
        <v>0</v>
      </c>
      <c r="AZ701" s="69" cm="1">
        <f t="array" ref="AZ701">SUMPRODUCT(('P1'!$M$8:$AV$8=AZ$9)*('P1'!$B$11:$B$190=$B701)*('P1'!$M$11:$AV$190*1))</f>
        <v>0</v>
      </c>
      <c r="BA701" s="26"/>
      <c r="BB701" s="381"/>
      <c r="BC701" s="382"/>
      <c r="BD701" s="26"/>
      <c r="BE701" s="381">
        <f t="shared" ref="BE701:BE710" si="582">SUM(Q701:AZ701)</f>
        <v>0</v>
      </c>
      <c r="BF701" s="383">
        <f t="shared" ref="BF701:BF710" si="583">IFERROR(BE701/O701,0)</f>
        <v>0</v>
      </c>
      <c r="BG701" s="26"/>
      <c r="BH701" s="381">
        <f t="shared" ref="BH701:BH710" si="584">BB701+BE701</f>
        <v>0</v>
      </c>
      <c r="BI701" s="383">
        <f t="shared" ref="BI701:BI710" si="585">IFERROR(BH701/O701,0)</f>
        <v>0</v>
      </c>
    </row>
    <row r="702" spans="2:61" ht="14.5" x14ac:dyDescent="0.35">
      <c r="B702" s="61" t="s">
        <v>329</v>
      </c>
      <c r="C702" s="62">
        <f>IFERROR(VLOOKUP($B702,'P1'!$B:$AQ,2,FALSE),0)</f>
        <v>0</v>
      </c>
      <c r="D702" s="391">
        <f>IFERROR(VLOOKUP($B702,'P1'!$B:$AQ,3,FALSE),0)</f>
        <v>0</v>
      </c>
      <c r="E702" s="377">
        <f>IFERROR(VLOOKUP($B702,'P1'!$B:$AQ,4,FALSE),0)</f>
        <v>0</v>
      </c>
      <c r="F702" s="376">
        <f>IFERROR(VLOOKUP($B702,'P1'!$B:$AQ,5,FALSE),0)</f>
        <v>0</v>
      </c>
      <c r="G702" s="377">
        <f>IFERROR(VLOOKUP($B702,'P1'!$B:$AQ,6,FALSE),0)</f>
        <v>0</v>
      </c>
      <c r="H702" s="378">
        <f>IFERROR(VLOOKUP($B702,'P1'!$B:$AQ,7,FALSE),0)</f>
        <v>0</v>
      </c>
      <c r="I702" s="379">
        <f>IFERROR(VLOOKUP($B702,'P1'!$B:$AQ,8,FALSE),0)</f>
        <v>0</v>
      </c>
      <c r="J702" s="65">
        <f>IFERROR(VLOOKUP($B702,'P1'!$B:$AQ,9,FALSE),0)</f>
        <v>0</v>
      </c>
      <c r="K702" s="392"/>
      <c r="L702" s="68">
        <f t="shared" ref="L702:L710" si="586">J702*F702*H702*D702</f>
        <v>0</v>
      </c>
      <c r="M702" s="393"/>
      <c r="N702" s="393"/>
      <c r="O702" s="66">
        <f t="shared" ref="O702:O710" si="587">SUM(K702:N702)</f>
        <v>0</v>
      </c>
      <c r="P702" s="26"/>
      <c r="Q702" s="67" cm="1">
        <f t="array" ref="Q702">SUMPRODUCT(('P1'!$M$8:$AV$8=Q$9)*('P1'!$B$11:$B$190=$B702)*('P1'!$M$11:$AV$190*1))</f>
        <v>0</v>
      </c>
      <c r="R702" s="68" cm="1">
        <f t="array" ref="R702">SUMPRODUCT(('P1'!$M$8:$AV$8=R$9)*('P1'!$B$11:$B$190=$B702)*('P1'!$M$11:$AV$190*1))</f>
        <v>0</v>
      </c>
      <c r="S702" s="69" cm="1">
        <f t="array" ref="S702">SUMPRODUCT(('P1'!$M$8:$AV$8=S$9)*('P1'!$B$11:$B$190=$B702)*('P1'!$M$11:$AV$190*1))</f>
        <v>0</v>
      </c>
      <c r="T702" s="67" cm="1">
        <f t="array" ref="T702">SUMPRODUCT(('P1'!$M$8:$AV$8=T$9)*('P1'!$B$11:$B$190=$B702)*('P1'!$M$11:$AV$190*1))</f>
        <v>0</v>
      </c>
      <c r="U702" s="68" cm="1">
        <f t="array" ref="U702">SUMPRODUCT(('P1'!$M$8:$AV$8=U$9)*('P1'!$B$11:$B$190=$B702)*('P1'!$M$11:$AV$190*1))</f>
        <v>0</v>
      </c>
      <c r="V702" s="69" cm="1">
        <f t="array" ref="V702">SUMPRODUCT(('P1'!$M$8:$AV$8=V$9)*('P1'!$B$11:$B$190=$B702)*('P1'!$M$11:$AV$190*1))</f>
        <v>0</v>
      </c>
      <c r="W702" s="67" cm="1">
        <f t="array" ref="W702">SUMPRODUCT(('P1'!$M$8:$AV$8=W$9)*('P1'!$B$11:$B$190=$B702)*('P1'!$M$11:$AV$190*1))</f>
        <v>0</v>
      </c>
      <c r="X702" s="68" cm="1">
        <f t="array" ref="X702">SUMPRODUCT(('P1'!$M$8:$AV$8=X$9)*('P1'!$B$11:$B$190=$B702)*('P1'!$M$11:$AV$190*1))</f>
        <v>0</v>
      </c>
      <c r="Y702" s="69" cm="1">
        <f t="array" ref="Y702">SUMPRODUCT(('P1'!$M$8:$AV$8=Y$9)*('P1'!$B$11:$B$190=$B702)*('P1'!$M$11:$AV$190*1))</f>
        <v>0</v>
      </c>
      <c r="Z702" s="67" cm="1">
        <f t="array" ref="Z702">SUMPRODUCT(('P1'!$M$8:$AV$8=Z$9)*('P1'!$B$11:$B$190=$B702)*('P1'!$M$11:$AV$190*1))</f>
        <v>0</v>
      </c>
      <c r="AA702" s="68" cm="1">
        <f t="array" ref="AA702">SUMPRODUCT(('P1'!$M$8:$AV$8=AA$9)*('P1'!$B$11:$B$190=$B702)*('P1'!$M$11:$AV$190*1))</f>
        <v>0</v>
      </c>
      <c r="AB702" s="69" cm="1">
        <f t="array" ref="AB702">SUMPRODUCT(('P1'!$M$8:$AV$8=AB$9)*('P1'!$B$11:$B$190=$B702)*('P1'!$M$11:$AV$190*1))</f>
        <v>0</v>
      </c>
      <c r="AC702" s="67" cm="1">
        <f t="array" ref="AC702">SUMPRODUCT(('P1'!$M$8:$AV$8=AC$9)*('P1'!$B$11:$B$190=$B702)*('P1'!$M$11:$AV$190*1))</f>
        <v>0</v>
      </c>
      <c r="AD702" s="68" cm="1">
        <f t="array" ref="AD702">SUMPRODUCT(('P1'!$M$8:$AV$8=AD$9)*('P1'!$B$11:$B$190=$B702)*('P1'!$M$11:$AV$190*1))</f>
        <v>0</v>
      </c>
      <c r="AE702" s="69" cm="1">
        <f t="array" ref="AE702">SUMPRODUCT(('P1'!$M$8:$AV$8=AE$9)*('P1'!$B$11:$B$190=$B702)*('P1'!$M$11:$AV$190*1))</f>
        <v>0</v>
      </c>
      <c r="AF702" s="67" cm="1">
        <f t="array" ref="AF702">SUMPRODUCT(('P1'!$M$8:$AV$8=AF$9)*('P1'!$B$11:$B$190=$B702)*('P1'!$M$11:$AV$190*1))</f>
        <v>0</v>
      </c>
      <c r="AG702" s="68" cm="1">
        <f t="array" ref="AG702">SUMPRODUCT(('P1'!$M$8:$AV$8=AG$9)*('P1'!$B$11:$B$190=$B702)*('P1'!$M$11:$AV$190*1))</f>
        <v>0</v>
      </c>
      <c r="AH702" s="69" cm="1">
        <f t="array" ref="AH702">SUMPRODUCT(('P1'!$M$8:$AV$8=AH$9)*('P1'!$B$11:$B$190=$B702)*('P1'!$M$11:$AV$190*1))</f>
        <v>0</v>
      </c>
      <c r="AI702" s="67" cm="1">
        <f t="array" ref="AI702">SUMPRODUCT(('P1'!$M$8:$AV$8=AI$9)*('P1'!$B$11:$B$190=$B702)*('P1'!$M$11:$AV$190*1))</f>
        <v>0</v>
      </c>
      <c r="AJ702" s="68" cm="1">
        <f t="array" ref="AJ702">SUMPRODUCT(('P1'!$M$8:$AV$8=AJ$9)*('P1'!$B$11:$B$190=$B702)*('P1'!$M$11:$AV$190*1))</f>
        <v>0</v>
      </c>
      <c r="AK702" s="69" cm="1">
        <f t="array" ref="AK702">SUMPRODUCT(('P1'!$M$8:$AV$8=AK$9)*('P1'!$B$11:$B$190=$B702)*('P1'!$M$11:$AV$190*1))</f>
        <v>0</v>
      </c>
      <c r="AL702" s="67" cm="1">
        <f t="array" ref="AL702">SUMPRODUCT(('P1'!$M$8:$AV$8=AL$9)*('P1'!$B$11:$B$190=$B702)*('P1'!$M$11:$AV$190*1))</f>
        <v>0</v>
      </c>
      <c r="AM702" s="68" cm="1">
        <f t="array" ref="AM702">SUMPRODUCT(('P1'!$M$8:$AV$8=AM$9)*('P1'!$B$11:$B$190=$B702)*('P1'!$M$11:$AV$190*1))</f>
        <v>0</v>
      </c>
      <c r="AN702" s="69" cm="1">
        <f t="array" ref="AN702">SUMPRODUCT(('P1'!$M$8:$AV$8=AN$9)*('P1'!$B$11:$B$190=$B702)*('P1'!$M$11:$AV$190*1))</f>
        <v>0</v>
      </c>
      <c r="AO702" s="67" cm="1">
        <f t="array" ref="AO702">SUMPRODUCT(('P1'!$M$8:$AV$8=AO$9)*('P1'!$B$11:$B$190=$B702)*('P1'!$M$11:$AV$190*1))</f>
        <v>0</v>
      </c>
      <c r="AP702" s="68" cm="1">
        <f t="array" ref="AP702">SUMPRODUCT(('P1'!$M$8:$AV$8=AP$9)*('P1'!$B$11:$B$190=$B702)*('P1'!$M$11:$AV$190*1))</f>
        <v>0</v>
      </c>
      <c r="AQ702" s="69" cm="1">
        <f t="array" ref="AQ702">SUMPRODUCT(('P1'!$M$8:$AV$8=AQ$9)*('P1'!$B$11:$B$190=$B702)*('P1'!$M$11:$AV$190*1))</f>
        <v>0</v>
      </c>
      <c r="AR702" s="67" cm="1">
        <f t="array" ref="AR702">SUMPRODUCT(('P1'!$M$8:$AV$8=AR$9)*('P1'!$B$11:$B$190=$B702)*('P1'!$M$11:$AV$190*1))</f>
        <v>0</v>
      </c>
      <c r="AS702" s="68" cm="1">
        <f t="array" ref="AS702">SUMPRODUCT(('P1'!$M$8:$AV$8=AS$9)*('P1'!$B$11:$B$190=$B702)*('P1'!$M$11:$AV$190*1))</f>
        <v>0</v>
      </c>
      <c r="AT702" s="69" cm="1">
        <f t="array" ref="AT702">SUMPRODUCT(('P1'!$M$8:$AV$8=AT$9)*('P1'!$B$11:$B$190=$B702)*('P1'!$M$11:$AV$190*1))</f>
        <v>0</v>
      </c>
      <c r="AU702" s="67" cm="1">
        <f t="array" ref="AU702">SUMPRODUCT(('P1'!$M$8:$AV$8=AU$9)*('P1'!$B$11:$B$190=$B702)*('P1'!$M$11:$AV$190*1))</f>
        <v>0</v>
      </c>
      <c r="AV702" s="68" cm="1">
        <f t="array" ref="AV702">SUMPRODUCT(('P1'!$M$8:$AV$8=AV$9)*('P1'!$B$11:$B$190=$B702)*('P1'!$M$11:$AV$190*1))</f>
        <v>0</v>
      </c>
      <c r="AW702" s="69" cm="1">
        <f t="array" ref="AW702">SUMPRODUCT(('P1'!$M$8:$AV$8=AW$9)*('P1'!$B$11:$B$190=$B702)*('P1'!$M$11:$AV$190*1))</f>
        <v>0</v>
      </c>
      <c r="AX702" s="67" cm="1">
        <f t="array" ref="AX702">SUMPRODUCT(('P1'!$M$8:$AV$8=AX$9)*('P1'!$B$11:$B$190=$B702)*('P1'!$M$11:$AV$190*1))</f>
        <v>0</v>
      </c>
      <c r="AY702" s="68" cm="1">
        <f t="array" ref="AY702">SUMPRODUCT(('P1'!$M$8:$AV$8=AY$9)*('P1'!$B$11:$B$190=$B702)*('P1'!$M$11:$AV$190*1))</f>
        <v>0</v>
      </c>
      <c r="AZ702" s="69" cm="1">
        <f t="array" ref="AZ702">SUMPRODUCT(('P1'!$M$8:$AV$8=AZ$9)*('P1'!$B$11:$B$190=$B702)*('P1'!$M$11:$AV$190*1))</f>
        <v>0</v>
      </c>
      <c r="BA702" s="26"/>
      <c r="BB702" s="381"/>
      <c r="BC702" s="382"/>
      <c r="BD702" s="26"/>
      <c r="BE702" s="381">
        <f t="shared" si="582"/>
        <v>0</v>
      </c>
      <c r="BF702" s="383">
        <f t="shared" si="583"/>
        <v>0</v>
      </c>
      <c r="BG702" s="26"/>
      <c r="BH702" s="381">
        <f t="shared" si="584"/>
        <v>0</v>
      </c>
      <c r="BI702" s="383">
        <f t="shared" si="585"/>
        <v>0</v>
      </c>
    </row>
    <row r="703" spans="2:61" ht="14.5" hidden="1" customHeight="1" outlineLevel="1" x14ac:dyDescent="0.35">
      <c r="B703" s="61" t="s">
        <v>599</v>
      </c>
      <c r="C703" s="62">
        <f>IFERROR(VLOOKUP($B703,'P1'!$B:$AQ,2,FALSE),0)</f>
        <v>0</v>
      </c>
      <c r="D703" s="391">
        <f>IFERROR(VLOOKUP($B703,'P1'!$B:$AQ,3,FALSE),0)</f>
        <v>0</v>
      </c>
      <c r="E703" s="377">
        <f>IFERROR(VLOOKUP($B703,'P1'!$B:$AQ,4,FALSE),0)</f>
        <v>0</v>
      </c>
      <c r="F703" s="376">
        <f>IFERROR(VLOOKUP($B703,'P1'!$B:$AQ,5,FALSE),0)</f>
        <v>0</v>
      </c>
      <c r="G703" s="377">
        <f>IFERROR(VLOOKUP($B703,'P1'!$B:$AQ,6,FALSE),0)</f>
        <v>0</v>
      </c>
      <c r="H703" s="378">
        <f>IFERROR(VLOOKUP($B703,'P1'!$B:$AQ,7,FALSE),0)</f>
        <v>0</v>
      </c>
      <c r="I703" s="379">
        <f>IFERROR(VLOOKUP($B703,'P1'!$B:$AQ,8,FALSE),0)</f>
        <v>0</v>
      </c>
      <c r="J703" s="65">
        <f>IFERROR(VLOOKUP($B703,'P1'!$B:$AQ,9,FALSE),0)</f>
        <v>0</v>
      </c>
      <c r="K703" s="392"/>
      <c r="L703" s="68">
        <f t="shared" si="586"/>
        <v>0</v>
      </c>
      <c r="M703" s="393"/>
      <c r="N703" s="393"/>
      <c r="O703" s="66">
        <f t="shared" si="587"/>
        <v>0</v>
      </c>
      <c r="P703" s="26"/>
      <c r="Q703" s="67" cm="1">
        <f t="array" ref="Q703">SUMPRODUCT(('P1'!$M$8:$AV$8=Q$9)*('P1'!$B$11:$B$190=$B703)*('P1'!$M$11:$AV$190*1))</f>
        <v>0</v>
      </c>
      <c r="R703" s="68" cm="1">
        <f t="array" ref="R703">SUMPRODUCT(('P1'!$M$8:$AV$8=R$9)*('P1'!$B$11:$B$190=$B703)*('P1'!$M$11:$AV$190*1))</f>
        <v>0</v>
      </c>
      <c r="S703" s="69" cm="1">
        <f t="array" ref="S703">SUMPRODUCT(('P1'!$M$8:$AV$8=S$9)*('P1'!$B$11:$B$190=$B703)*('P1'!$M$11:$AV$190*1))</f>
        <v>0</v>
      </c>
      <c r="T703" s="67" cm="1">
        <f t="array" ref="T703">SUMPRODUCT(('P1'!$M$8:$AV$8=T$9)*('P1'!$B$11:$B$190=$B703)*('P1'!$M$11:$AV$190*1))</f>
        <v>0</v>
      </c>
      <c r="U703" s="68" cm="1">
        <f t="array" ref="U703">SUMPRODUCT(('P1'!$M$8:$AV$8=U$9)*('P1'!$B$11:$B$190=$B703)*('P1'!$M$11:$AV$190*1))</f>
        <v>0</v>
      </c>
      <c r="V703" s="69" cm="1">
        <f t="array" ref="V703">SUMPRODUCT(('P1'!$M$8:$AV$8=V$9)*('P1'!$B$11:$B$190=$B703)*('P1'!$M$11:$AV$190*1))</f>
        <v>0</v>
      </c>
      <c r="W703" s="67" cm="1">
        <f t="array" ref="W703">SUMPRODUCT(('P1'!$M$8:$AV$8=W$9)*('P1'!$B$11:$B$190=$B703)*('P1'!$M$11:$AV$190*1))</f>
        <v>0</v>
      </c>
      <c r="X703" s="68" cm="1">
        <f t="array" ref="X703">SUMPRODUCT(('P1'!$M$8:$AV$8=X$9)*('P1'!$B$11:$B$190=$B703)*('P1'!$M$11:$AV$190*1))</f>
        <v>0</v>
      </c>
      <c r="Y703" s="69" cm="1">
        <f t="array" ref="Y703">SUMPRODUCT(('P1'!$M$8:$AV$8=Y$9)*('P1'!$B$11:$B$190=$B703)*('P1'!$M$11:$AV$190*1))</f>
        <v>0</v>
      </c>
      <c r="Z703" s="67" cm="1">
        <f t="array" ref="Z703">SUMPRODUCT(('P1'!$M$8:$AV$8=Z$9)*('P1'!$B$11:$B$190=$B703)*('P1'!$M$11:$AV$190*1))</f>
        <v>0</v>
      </c>
      <c r="AA703" s="68" cm="1">
        <f t="array" ref="AA703">SUMPRODUCT(('P1'!$M$8:$AV$8=AA$9)*('P1'!$B$11:$B$190=$B703)*('P1'!$M$11:$AV$190*1))</f>
        <v>0</v>
      </c>
      <c r="AB703" s="69" cm="1">
        <f t="array" ref="AB703">SUMPRODUCT(('P1'!$M$8:$AV$8=AB$9)*('P1'!$B$11:$B$190=$B703)*('P1'!$M$11:$AV$190*1))</f>
        <v>0</v>
      </c>
      <c r="AC703" s="67" cm="1">
        <f t="array" ref="AC703">SUMPRODUCT(('P1'!$M$8:$AV$8=AC$9)*('P1'!$B$11:$B$190=$B703)*('P1'!$M$11:$AV$190*1))</f>
        <v>0</v>
      </c>
      <c r="AD703" s="68" cm="1">
        <f t="array" ref="AD703">SUMPRODUCT(('P1'!$M$8:$AV$8=AD$9)*('P1'!$B$11:$B$190=$B703)*('P1'!$M$11:$AV$190*1))</f>
        <v>0</v>
      </c>
      <c r="AE703" s="69" cm="1">
        <f t="array" ref="AE703">SUMPRODUCT(('P1'!$M$8:$AV$8=AE$9)*('P1'!$B$11:$B$190=$B703)*('P1'!$M$11:$AV$190*1))</f>
        <v>0</v>
      </c>
      <c r="AF703" s="67" cm="1">
        <f t="array" ref="AF703">SUMPRODUCT(('P1'!$M$8:$AV$8=AF$9)*('P1'!$B$11:$B$190=$B703)*('P1'!$M$11:$AV$190*1))</f>
        <v>0</v>
      </c>
      <c r="AG703" s="68" cm="1">
        <f t="array" ref="AG703">SUMPRODUCT(('P1'!$M$8:$AV$8=AG$9)*('P1'!$B$11:$B$190=$B703)*('P1'!$M$11:$AV$190*1))</f>
        <v>0</v>
      </c>
      <c r="AH703" s="69" cm="1">
        <f t="array" ref="AH703">SUMPRODUCT(('P1'!$M$8:$AV$8=AH$9)*('P1'!$B$11:$B$190=$B703)*('P1'!$M$11:$AV$190*1))</f>
        <v>0</v>
      </c>
      <c r="AI703" s="67" cm="1">
        <f t="array" ref="AI703">SUMPRODUCT(('P1'!$M$8:$AV$8=AI$9)*('P1'!$B$11:$B$190=$B703)*('P1'!$M$11:$AV$190*1))</f>
        <v>0</v>
      </c>
      <c r="AJ703" s="68" cm="1">
        <f t="array" ref="AJ703">SUMPRODUCT(('P1'!$M$8:$AV$8=AJ$9)*('P1'!$B$11:$B$190=$B703)*('P1'!$M$11:$AV$190*1))</f>
        <v>0</v>
      </c>
      <c r="AK703" s="69" cm="1">
        <f t="array" ref="AK703">SUMPRODUCT(('P1'!$M$8:$AV$8=AK$9)*('P1'!$B$11:$B$190=$B703)*('P1'!$M$11:$AV$190*1))</f>
        <v>0</v>
      </c>
      <c r="AL703" s="67" cm="1">
        <f t="array" ref="AL703">SUMPRODUCT(('P1'!$M$8:$AV$8=AL$9)*('P1'!$B$11:$B$190=$B703)*('P1'!$M$11:$AV$190*1))</f>
        <v>0</v>
      </c>
      <c r="AM703" s="68" cm="1">
        <f t="array" ref="AM703">SUMPRODUCT(('P1'!$M$8:$AV$8=AM$9)*('P1'!$B$11:$B$190=$B703)*('P1'!$M$11:$AV$190*1))</f>
        <v>0</v>
      </c>
      <c r="AN703" s="69" cm="1">
        <f t="array" ref="AN703">SUMPRODUCT(('P1'!$M$8:$AV$8=AN$9)*('P1'!$B$11:$B$190=$B703)*('P1'!$M$11:$AV$190*1))</f>
        <v>0</v>
      </c>
      <c r="AO703" s="67" cm="1">
        <f t="array" ref="AO703">SUMPRODUCT(('P1'!$M$8:$AV$8=AO$9)*('P1'!$B$11:$B$190=$B703)*('P1'!$M$11:$AV$190*1))</f>
        <v>0</v>
      </c>
      <c r="AP703" s="68" cm="1">
        <f t="array" ref="AP703">SUMPRODUCT(('P1'!$M$8:$AV$8=AP$9)*('P1'!$B$11:$B$190=$B703)*('P1'!$M$11:$AV$190*1))</f>
        <v>0</v>
      </c>
      <c r="AQ703" s="69" cm="1">
        <f t="array" ref="AQ703">SUMPRODUCT(('P1'!$M$8:$AV$8=AQ$9)*('P1'!$B$11:$B$190=$B703)*('P1'!$M$11:$AV$190*1))</f>
        <v>0</v>
      </c>
      <c r="AR703" s="67" cm="1">
        <f t="array" ref="AR703">SUMPRODUCT(('P1'!$M$8:$AV$8=AR$9)*('P1'!$B$11:$B$190=$B703)*('P1'!$M$11:$AV$190*1))</f>
        <v>0</v>
      </c>
      <c r="AS703" s="68" cm="1">
        <f t="array" ref="AS703">SUMPRODUCT(('P1'!$M$8:$AV$8=AS$9)*('P1'!$B$11:$B$190=$B703)*('P1'!$M$11:$AV$190*1))</f>
        <v>0</v>
      </c>
      <c r="AT703" s="69" cm="1">
        <f t="array" ref="AT703">SUMPRODUCT(('P1'!$M$8:$AV$8=AT$9)*('P1'!$B$11:$B$190=$B703)*('P1'!$M$11:$AV$190*1))</f>
        <v>0</v>
      </c>
      <c r="AU703" s="67" cm="1">
        <f t="array" ref="AU703">SUMPRODUCT(('P1'!$M$8:$AV$8=AU$9)*('P1'!$B$11:$B$190=$B703)*('P1'!$M$11:$AV$190*1))</f>
        <v>0</v>
      </c>
      <c r="AV703" s="68" cm="1">
        <f t="array" ref="AV703">SUMPRODUCT(('P1'!$M$8:$AV$8=AV$9)*('P1'!$B$11:$B$190=$B703)*('P1'!$M$11:$AV$190*1))</f>
        <v>0</v>
      </c>
      <c r="AW703" s="69" cm="1">
        <f t="array" ref="AW703">SUMPRODUCT(('P1'!$M$8:$AV$8=AW$9)*('P1'!$B$11:$B$190=$B703)*('P1'!$M$11:$AV$190*1))</f>
        <v>0</v>
      </c>
      <c r="AX703" s="67" cm="1">
        <f t="array" ref="AX703">SUMPRODUCT(('P1'!$M$8:$AV$8=AX$9)*('P1'!$B$11:$B$190=$B703)*('P1'!$M$11:$AV$190*1))</f>
        <v>0</v>
      </c>
      <c r="AY703" s="68" cm="1">
        <f t="array" ref="AY703">SUMPRODUCT(('P1'!$M$8:$AV$8=AY$9)*('P1'!$B$11:$B$190=$B703)*('P1'!$M$11:$AV$190*1))</f>
        <v>0</v>
      </c>
      <c r="AZ703" s="69" cm="1">
        <f t="array" ref="AZ703">SUMPRODUCT(('P1'!$M$8:$AV$8=AZ$9)*('P1'!$B$11:$B$190=$B703)*('P1'!$M$11:$AV$190*1))</f>
        <v>0</v>
      </c>
      <c r="BA703" s="26"/>
      <c r="BB703" s="381"/>
      <c r="BC703" s="382"/>
      <c r="BD703" s="26"/>
      <c r="BE703" s="381">
        <f t="shared" si="582"/>
        <v>0</v>
      </c>
      <c r="BF703" s="383">
        <f t="shared" si="583"/>
        <v>0</v>
      </c>
      <c r="BG703" s="26"/>
      <c r="BH703" s="381">
        <f t="shared" si="584"/>
        <v>0</v>
      </c>
      <c r="BI703" s="383">
        <f t="shared" si="585"/>
        <v>0</v>
      </c>
    </row>
    <row r="704" spans="2:61" ht="14.5" hidden="1" customHeight="1" outlineLevel="1" x14ac:dyDescent="0.35">
      <c r="B704" s="61" t="s">
        <v>600</v>
      </c>
      <c r="C704" s="62">
        <f>IFERROR(VLOOKUP($B704,'P1'!$B:$AQ,2,FALSE),0)</f>
        <v>0</v>
      </c>
      <c r="D704" s="391">
        <f>IFERROR(VLOOKUP($B704,'P1'!$B:$AQ,3,FALSE),0)</f>
        <v>0</v>
      </c>
      <c r="E704" s="377">
        <f>IFERROR(VLOOKUP($B704,'P1'!$B:$AQ,4,FALSE),0)</f>
        <v>0</v>
      </c>
      <c r="F704" s="376">
        <f>IFERROR(VLOOKUP($B704,'P1'!$B:$AQ,5,FALSE),0)</f>
        <v>0</v>
      </c>
      <c r="G704" s="377">
        <f>IFERROR(VLOOKUP($B704,'P1'!$B:$AQ,6,FALSE),0)</f>
        <v>0</v>
      </c>
      <c r="H704" s="378">
        <f>IFERROR(VLOOKUP($B704,'P1'!$B:$AQ,7,FALSE),0)</f>
        <v>0</v>
      </c>
      <c r="I704" s="379">
        <f>IFERROR(VLOOKUP($B704,'P1'!$B:$AQ,8,FALSE),0)</f>
        <v>0</v>
      </c>
      <c r="J704" s="65">
        <f>IFERROR(VLOOKUP($B704,'P1'!$B:$AQ,9,FALSE),0)</f>
        <v>0</v>
      </c>
      <c r="K704" s="392"/>
      <c r="L704" s="68">
        <f t="shared" si="586"/>
        <v>0</v>
      </c>
      <c r="M704" s="393"/>
      <c r="N704" s="393"/>
      <c r="O704" s="66">
        <f t="shared" si="587"/>
        <v>0</v>
      </c>
      <c r="P704" s="26"/>
      <c r="Q704" s="67" cm="1">
        <f t="array" ref="Q704">SUMPRODUCT(('P1'!$M$8:$AV$8=Q$9)*('P1'!$B$11:$B$190=$B704)*('P1'!$M$11:$AV$190*1))</f>
        <v>0</v>
      </c>
      <c r="R704" s="68" cm="1">
        <f t="array" ref="R704">SUMPRODUCT(('P1'!$M$8:$AV$8=R$9)*('P1'!$B$11:$B$190=$B704)*('P1'!$M$11:$AV$190*1))</f>
        <v>0</v>
      </c>
      <c r="S704" s="69" cm="1">
        <f t="array" ref="S704">SUMPRODUCT(('P1'!$M$8:$AV$8=S$9)*('P1'!$B$11:$B$190=$B704)*('P1'!$M$11:$AV$190*1))</f>
        <v>0</v>
      </c>
      <c r="T704" s="67" cm="1">
        <f t="array" ref="T704">SUMPRODUCT(('P1'!$M$8:$AV$8=T$9)*('P1'!$B$11:$B$190=$B704)*('P1'!$M$11:$AV$190*1))</f>
        <v>0</v>
      </c>
      <c r="U704" s="68" cm="1">
        <f t="array" ref="U704">SUMPRODUCT(('P1'!$M$8:$AV$8=U$9)*('P1'!$B$11:$B$190=$B704)*('P1'!$M$11:$AV$190*1))</f>
        <v>0</v>
      </c>
      <c r="V704" s="69" cm="1">
        <f t="array" ref="V704">SUMPRODUCT(('P1'!$M$8:$AV$8=V$9)*('P1'!$B$11:$B$190=$B704)*('P1'!$M$11:$AV$190*1))</f>
        <v>0</v>
      </c>
      <c r="W704" s="67" cm="1">
        <f t="array" ref="W704">SUMPRODUCT(('P1'!$M$8:$AV$8=W$9)*('P1'!$B$11:$B$190=$B704)*('P1'!$M$11:$AV$190*1))</f>
        <v>0</v>
      </c>
      <c r="X704" s="68" cm="1">
        <f t="array" ref="X704">SUMPRODUCT(('P1'!$M$8:$AV$8=X$9)*('P1'!$B$11:$B$190=$B704)*('P1'!$M$11:$AV$190*1))</f>
        <v>0</v>
      </c>
      <c r="Y704" s="69" cm="1">
        <f t="array" ref="Y704">SUMPRODUCT(('P1'!$M$8:$AV$8=Y$9)*('P1'!$B$11:$B$190=$B704)*('P1'!$M$11:$AV$190*1))</f>
        <v>0</v>
      </c>
      <c r="Z704" s="67" cm="1">
        <f t="array" ref="Z704">SUMPRODUCT(('P1'!$M$8:$AV$8=Z$9)*('P1'!$B$11:$B$190=$B704)*('P1'!$M$11:$AV$190*1))</f>
        <v>0</v>
      </c>
      <c r="AA704" s="68" cm="1">
        <f t="array" ref="AA704">SUMPRODUCT(('P1'!$M$8:$AV$8=AA$9)*('P1'!$B$11:$B$190=$B704)*('P1'!$M$11:$AV$190*1))</f>
        <v>0</v>
      </c>
      <c r="AB704" s="69" cm="1">
        <f t="array" ref="AB704">SUMPRODUCT(('P1'!$M$8:$AV$8=AB$9)*('P1'!$B$11:$B$190=$B704)*('P1'!$M$11:$AV$190*1))</f>
        <v>0</v>
      </c>
      <c r="AC704" s="67" cm="1">
        <f t="array" ref="AC704">SUMPRODUCT(('P1'!$M$8:$AV$8=AC$9)*('P1'!$B$11:$B$190=$B704)*('P1'!$M$11:$AV$190*1))</f>
        <v>0</v>
      </c>
      <c r="AD704" s="68" cm="1">
        <f t="array" ref="AD704">SUMPRODUCT(('P1'!$M$8:$AV$8=AD$9)*('P1'!$B$11:$B$190=$B704)*('P1'!$M$11:$AV$190*1))</f>
        <v>0</v>
      </c>
      <c r="AE704" s="69" cm="1">
        <f t="array" ref="AE704">SUMPRODUCT(('P1'!$M$8:$AV$8=AE$9)*('P1'!$B$11:$B$190=$B704)*('P1'!$M$11:$AV$190*1))</f>
        <v>0</v>
      </c>
      <c r="AF704" s="67" cm="1">
        <f t="array" ref="AF704">SUMPRODUCT(('P1'!$M$8:$AV$8=AF$9)*('P1'!$B$11:$B$190=$B704)*('P1'!$M$11:$AV$190*1))</f>
        <v>0</v>
      </c>
      <c r="AG704" s="68" cm="1">
        <f t="array" ref="AG704">SUMPRODUCT(('P1'!$M$8:$AV$8=AG$9)*('P1'!$B$11:$B$190=$B704)*('P1'!$M$11:$AV$190*1))</f>
        <v>0</v>
      </c>
      <c r="AH704" s="69" cm="1">
        <f t="array" ref="AH704">SUMPRODUCT(('P1'!$M$8:$AV$8=AH$9)*('P1'!$B$11:$B$190=$B704)*('P1'!$M$11:$AV$190*1))</f>
        <v>0</v>
      </c>
      <c r="AI704" s="67" cm="1">
        <f t="array" ref="AI704">SUMPRODUCT(('P1'!$M$8:$AV$8=AI$9)*('P1'!$B$11:$B$190=$B704)*('P1'!$M$11:$AV$190*1))</f>
        <v>0</v>
      </c>
      <c r="AJ704" s="68" cm="1">
        <f t="array" ref="AJ704">SUMPRODUCT(('P1'!$M$8:$AV$8=AJ$9)*('P1'!$B$11:$B$190=$B704)*('P1'!$M$11:$AV$190*1))</f>
        <v>0</v>
      </c>
      <c r="AK704" s="69" cm="1">
        <f t="array" ref="AK704">SUMPRODUCT(('P1'!$M$8:$AV$8=AK$9)*('P1'!$B$11:$B$190=$B704)*('P1'!$M$11:$AV$190*1))</f>
        <v>0</v>
      </c>
      <c r="AL704" s="67" cm="1">
        <f t="array" ref="AL704">SUMPRODUCT(('P1'!$M$8:$AV$8=AL$9)*('P1'!$B$11:$B$190=$B704)*('P1'!$M$11:$AV$190*1))</f>
        <v>0</v>
      </c>
      <c r="AM704" s="68" cm="1">
        <f t="array" ref="AM704">SUMPRODUCT(('P1'!$M$8:$AV$8=AM$9)*('P1'!$B$11:$B$190=$B704)*('P1'!$M$11:$AV$190*1))</f>
        <v>0</v>
      </c>
      <c r="AN704" s="69" cm="1">
        <f t="array" ref="AN704">SUMPRODUCT(('P1'!$M$8:$AV$8=AN$9)*('P1'!$B$11:$B$190=$B704)*('P1'!$M$11:$AV$190*1))</f>
        <v>0</v>
      </c>
      <c r="AO704" s="67" cm="1">
        <f t="array" ref="AO704">SUMPRODUCT(('P1'!$M$8:$AV$8=AO$9)*('P1'!$B$11:$B$190=$B704)*('P1'!$M$11:$AV$190*1))</f>
        <v>0</v>
      </c>
      <c r="AP704" s="68" cm="1">
        <f t="array" ref="AP704">SUMPRODUCT(('P1'!$M$8:$AV$8=AP$9)*('P1'!$B$11:$B$190=$B704)*('P1'!$M$11:$AV$190*1))</f>
        <v>0</v>
      </c>
      <c r="AQ704" s="69" cm="1">
        <f t="array" ref="AQ704">SUMPRODUCT(('P1'!$M$8:$AV$8=AQ$9)*('P1'!$B$11:$B$190=$B704)*('P1'!$M$11:$AV$190*1))</f>
        <v>0</v>
      </c>
      <c r="AR704" s="67" cm="1">
        <f t="array" ref="AR704">SUMPRODUCT(('P1'!$M$8:$AV$8=AR$9)*('P1'!$B$11:$B$190=$B704)*('P1'!$M$11:$AV$190*1))</f>
        <v>0</v>
      </c>
      <c r="AS704" s="68" cm="1">
        <f t="array" ref="AS704">SUMPRODUCT(('P1'!$M$8:$AV$8=AS$9)*('P1'!$B$11:$B$190=$B704)*('P1'!$M$11:$AV$190*1))</f>
        <v>0</v>
      </c>
      <c r="AT704" s="69" cm="1">
        <f t="array" ref="AT704">SUMPRODUCT(('P1'!$M$8:$AV$8=AT$9)*('P1'!$B$11:$B$190=$B704)*('P1'!$M$11:$AV$190*1))</f>
        <v>0</v>
      </c>
      <c r="AU704" s="67" cm="1">
        <f t="array" ref="AU704">SUMPRODUCT(('P1'!$M$8:$AV$8=AU$9)*('P1'!$B$11:$B$190=$B704)*('P1'!$M$11:$AV$190*1))</f>
        <v>0</v>
      </c>
      <c r="AV704" s="68" cm="1">
        <f t="array" ref="AV704">SUMPRODUCT(('P1'!$M$8:$AV$8=AV$9)*('P1'!$B$11:$B$190=$B704)*('P1'!$M$11:$AV$190*1))</f>
        <v>0</v>
      </c>
      <c r="AW704" s="69" cm="1">
        <f t="array" ref="AW704">SUMPRODUCT(('P1'!$M$8:$AV$8=AW$9)*('P1'!$B$11:$B$190=$B704)*('P1'!$M$11:$AV$190*1))</f>
        <v>0</v>
      </c>
      <c r="AX704" s="67" cm="1">
        <f t="array" ref="AX704">SUMPRODUCT(('P1'!$M$8:$AV$8=AX$9)*('P1'!$B$11:$B$190=$B704)*('P1'!$M$11:$AV$190*1))</f>
        <v>0</v>
      </c>
      <c r="AY704" s="68" cm="1">
        <f t="array" ref="AY704">SUMPRODUCT(('P1'!$M$8:$AV$8=AY$9)*('P1'!$B$11:$B$190=$B704)*('P1'!$M$11:$AV$190*1))</f>
        <v>0</v>
      </c>
      <c r="AZ704" s="69" cm="1">
        <f t="array" ref="AZ704">SUMPRODUCT(('P1'!$M$8:$AV$8=AZ$9)*('P1'!$B$11:$B$190=$B704)*('P1'!$M$11:$AV$190*1))</f>
        <v>0</v>
      </c>
      <c r="BA704" s="26"/>
      <c r="BB704" s="381"/>
      <c r="BC704" s="382"/>
      <c r="BD704" s="26"/>
      <c r="BE704" s="381">
        <f t="shared" si="582"/>
        <v>0</v>
      </c>
      <c r="BF704" s="383">
        <f t="shared" si="583"/>
        <v>0</v>
      </c>
      <c r="BG704" s="26"/>
      <c r="BH704" s="381">
        <f t="shared" si="584"/>
        <v>0</v>
      </c>
      <c r="BI704" s="383">
        <f t="shared" si="585"/>
        <v>0</v>
      </c>
    </row>
    <row r="705" spans="2:61" ht="14.5" hidden="1" customHeight="1" outlineLevel="1" x14ac:dyDescent="0.35">
      <c r="B705" s="61" t="s">
        <v>601</v>
      </c>
      <c r="C705" s="62">
        <f>IFERROR(VLOOKUP($B705,'P1'!$B:$AQ,2,FALSE),0)</f>
        <v>0</v>
      </c>
      <c r="D705" s="391">
        <f>IFERROR(VLOOKUP($B705,'P1'!$B:$AQ,3,FALSE),0)</f>
        <v>0</v>
      </c>
      <c r="E705" s="377">
        <f>IFERROR(VLOOKUP($B705,'P1'!$B:$AQ,4,FALSE),0)</f>
        <v>0</v>
      </c>
      <c r="F705" s="376">
        <f>IFERROR(VLOOKUP($B705,'P1'!$B:$AQ,5,FALSE),0)</f>
        <v>0</v>
      </c>
      <c r="G705" s="377">
        <f>IFERROR(VLOOKUP($B705,'P1'!$B:$AQ,6,FALSE),0)</f>
        <v>0</v>
      </c>
      <c r="H705" s="378">
        <f>IFERROR(VLOOKUP($B705,'P1'!$B:$AQ,7,FALSE),0)</f>
        <v>0</v>
      </c>
      <c r="I705" s="379">
        <f>IFERROR(VLOOKUP($B705,'P1'!$B:$AQ,8,FALSE),0)</f>
        <v>0</v>
      </c>
      <c r="J705" s="65">
        <f>IFERROR(VLOOKUP($B705,'P1'!$B:$AQ,9,FALSE),0)</f>
        <v>0</v>
      </c>
      <c r="K705" s="392"/>
      <c r="L705" s="68">
        <f t="shared" si="586"/>
        <v>0</v>
      </c>
      <c r="M705" s="393"/>
      <c r="N705" s="393"/>
      <c r="O705" s="66">
        <f t="shared" si="587"/>
        <v>0</v>
      </c>
      <c r="P705" s="26"/>
      <c r="Q705" s="67" cm="1">
        <f t="array" ref="Q705">SUMPRODUCT(('P1'!$M$8:$AV$8=Q$9)*('P1'!$B$11:$B$190=$B705)*('P1'!$M$11:$AV$190*1))</f>
        <v>0</v>
      </c>
      <c r="R705" s="68" cm="1">
        <f t="array" ref="R705">SUMPRODUCT(('P1'!$M$8:$AV$8=R$9)*('P1'!$B$11:$B$190=$B705)*('P1'!$M$11:$AV$190*1))</f>
        <v>0</v>
      </c>
      <c r="S705" s="69" cm="1">
        <f t="array" ref="S705">SUMPRODUCT(('P1'!$M$8:$AV$8=S$9)*('P1'!$B$11:$B$190=$B705)*('P1'!$M$11:$AV$190*1))</f>
        <v>0</v>
      </c>
      <c r="T705" s="67" cm="1">
        <f t="array" ref="T705">SUMPRODUCT(('P1'!$M$8:$AV$8=T$9)*('P1'!$B$11:$B$190=$B705)*('P1'!$M$11:$AV$190*1))</f>
        <v>0</v>
      </c>
      <c r="U705" s="68" cm="1">
        <f t="array" ref="U705">SUMPRODUCT(('P1'!$M$8:$AV$8=U$9)*('P1'!$B$11:$B$190=$B705)*('P1'!$M$11:$AV$190*1))</f>
        <v>0</v>
      </c>
      <c r="V705" s="69" cm="1">
        <f t="array" ref="V705">SUMPRODUCT(('P1'!$M$8:$AV$8=V$9)*('P1'!$B$11:$B$190=$B705)*('P1'!$M$11:$AV$190*1))</f>
        <v>0</v>
      </c>
      <c r="W705" s="67" cm="1">
        <f t="array" ref="W705">SUMPRODUCT(('P1'!$M$8:$AV$8=W$9)*('P1'!$B$11:$B$190=$B705)*('P1'!$M$11:$AV$190*1))</f>
        <v>0</v>
      </c>
      <c r="X705" s="68" cm="1">
        <f t="array" ref="X705">SUMPRODUCT(('P1'!$M$8:$AV$8=X$9)*('P1'!$B$11:$B$190=$B705)*('P1'!$M$11:$AV$190*1))</f>
        <v>0</v>
      </c>
      <c r="Y705" s="69" cm="1">
        <f t="array" ref="Y705">SUMPRODUCT(('P1'!$M$8:$AV$8=Y$9)*('P1'!$B$11:$B$190=$B705)*('P1'!$M$11:$AV$190*1))</f>
        <v>0</v>
      </c>
      <c r="Z705" s="67" cm="1">
        <f t="array" ref="Z705">SUMPRODUCT(('P1'!$M$8:$AV$8=Z$9)*('P1'!$B$11:$B$190=$B705)*('P1'!$M$11:$AV$190*1))</f>
        <v>0</v>
      </c>
      <c r="AA705" s="68" cm="1">
        <f t="array" ref="AA705">SUMPRODUCT(('P1'!$M$8:$AV$8=AA$9)*('P1'!$B$11:$B$190=$B705)*('P1'!$M$11:$AV$190*1))</f>
        <v>0</v>
      </c>
      <c r="AB705" s="69" cm="1">
        <f t="array" ref="AB705">SUMPRODUCT(('P1'!$M$8:$AV$8=AB$9)*('P1'!$B$11:$B$190=$B705)*('P1'!$M$11:$AV$190*1))</f>
        <v>0</v>
      </c>
      <c r="AC705" s="67" cm="1">
        <f t="array" ref="AC705">SUMPRODUCT(('P1'!$M$8:$AV$8=AC$9)*('P1'!$B$11:$B$190=$B705)*('P1'!$M$11:$AV$190*1))</f>
        <v>0</v>
      </c>
      <c r="AD705" s="68" cm="1">
        <f t="array" ref="AD705">SUMPRODUCT(('P1'!$M$8:$AV$8=AD$9)*('P1'!$B$11:$B$190=$B705)*('P1'!$M$11:$AV$190*1))</f>
        <v>0</v>
      </c>
      <c r="AE705" s="69" cm="1">
        <f t="array" ref="AE705">SUMPRODUCT(('P1'!$M$8:$AV$8=AE$9)*('P1'!$B$11:$B$190=$B705)*('P1'!$M$11:$AV$190*1))</f>
        <v>0</v>
      </c>
      <c r="AF705" s="67" cm="1">
        <f t="array" ref="AF705">SUMPRODUCT(('P1'!$M$8:$AV$8=AF$9)*('P1'!$B$11:$B$190=$B705)*('P1'!$M$11:$AV$190*1))</f>
        <v>0</v>
      </c>
      <c r="AG705" s="68" cm="1">
        <f t="array" ref="AG705">SUMPRODUCT(('P1'!$M$8:$AV$8=AG$9)*('P1'!$B$11:$B$190=$B705)*('P1'!$M$11:$AV$190*1))</f>
        <v>0</v>
      </c>
      <c r="AH705" s="69" cm="1">
        <f t="array" ref="AH705">SUMPRODUCT(('P1'!$M$8:$AV$8=AH$9)*('P1'!$B$11:$B$190=$B705)*('P1'!$M$11:$AV$190*1))</f>
        <v>0</v>
      </c>
      <c r="AI705" s="67" cm="1">
        <f t="array" ref="AI705">SUMPRODUCT(('P1'!$M$8:$AV$8=AI$9)*('P1'!$B$11:$B$190=$B705)*('P1'!$M$11:$AV$190*1))</f>
        <v>0</v>
      </c>
      <c r="AJ705" s="68" cm="1">
        <f t="array" ref="AJ705">SUMPRODUCT(('P1'!$M$8:$AV$8=AJ$9)*('P1'!$B$11:$B$190=$B705)*('P1'!$M$11:$AV$190*1))</f>
        <v>0</v>
      </c>
      <c r="AK705" s="69" cm="1">
        <f t="array" ref="AK705">SUMPRODUCT(('P1'!$M$8:$AV$8=AK$9)*('P1'!$B$11:$B$190=$B705)*('P1'!$M$11:$AV$190*1))</f>
        <v>0</v>
      </c>
      <c r="AL705" s="67" cm="1">
        <f t="array" ref="AL705">SUMPRODUCT(('P1'!$M$8:$AV$8=AL$9)*('P1'!$B$11:$B$190=$B705)*('P1'!$M$11:$AV$190*1))</f>
        <v>0</v>
      </c>
      <c r="AM705" s="68" cm="1">
        <f t="array" ref="AM705">SUMPRODUCT(('P1'!$M$8:$AV$8=AM$9)*('P1'!$B$11:$B$190=$B705)*('P1'!$M$11:$AV$190*1))</f>
        <v>0</v>
      </c>
      <c r="AN705" s="69" cm="1">
        <f t="array" ref="AN705">SUMPRODUCT(('P1'!$M$8:$AV$8=AN$9)*('P1'!$B$11:$B$190=$B705)*('P1'!$M$11:$AV$190*1))</f>
        <v>0</v>
      </c>
      <c r="AO705" s="67" cm="1">
        <f t="array" ref="AO705">SUMPRODUCT(('P1'!$M$8:$AV$8=AO$9)*('P1'!$B$11:$B$190=$B705)*('P1'!$M$11:$AV$190*1))</f>
        <v>0</v>
      </c>
      <c r="AP705" s="68" cm="1">
        <f t="array" ref="AP705">SUMPRODUCT(('P1'!$M$8:$AV$8=AP$9)*('P1'!$B$11:$B$190=$B705)*('P1'!$M$11:$AV$190*1))</f>
        <v>0</v>
      </c>
      <c r="AQ705" s="69" cm="1">
        <f t="array" ref="AQ705">SUMPRODUCT(('P1'!$M$8:$AV$8=AQ$9)*('P1'!$B$11:$B$190=$B705)*('P1'!$M$11:$AV$190*1))</f>
        <v>0</v>
      </c>
      <c r="AR705" s="67" cm="1">
        <f t="array" ref="AR705">SUMPRODUCT(('P1'!$M$8:$AV$8=AR$9)*('P1'!$B$11:$B$190=$B705)*('P1'!$M$11:$AV$190*1))</f>
        <v>0</v>
      </c>
      <c r="AS705" s="68" cm="1">
        <f t="array" ref="AS705">SUMPRODUCT(('P1'!$M$8:$AV$8=AS$9)*('P1'!$B$11:$B$190=$B705)*('P1'!$M$11:$AV$190*1))</f>
        <v>0</v>
      </c>
      <c r="AT705" s="69" cm="1">
        <f t="array" ref="AT705">SUMPRODUCT(('P1'!$M$8:$AV$8=AT$9)*('P1'!$B$11:$B$190=$B705)*('P1'!$M$11:$AV$190*1))</f>
        <v>0</v>
      </c>
      <c r="AU705" s="67" cm="1">
        <f t="array" ref="AU705">SUMPRODUCT(('P1'!$M$8:$AV$8=AU$9)*('P1'!$B$11:$B$190=$B705)*('P1'!$M$11:$AV$190*1))</f>
        <v>0</v>
      </c>
      <c r="AV705" s="68" cm="1">
        <f t="array" ref="AV705">SUMPRODUCT(('P1'!$M$8:$AV$8=AV$9)*('P1'!$B$11:$B$190=$B705)*('P1'!$M$11:$AV$190*1))</f>
        <v>0</v>
      </c>
      <c r="AW705" s="69" cm="1">
        <f t="array" ref="AW705">SUMPRODUCT(('P1'!$M$8:$AV$8=AW$9)*('P1'!$B$11:$B$190=$B705)*('P1'!$M$11:$AV$190*1))</f>
        <v>0</v>
      </c>
      <c r="AX705" s="67" cm="1">
        <f t="array" ref="AX705">SUMPRODUCT(('P1'!$M$8:$AV$8=AX$9)*('P1'!$B$11:$B$190=$B705)*('P1'!$M$11:$AV$190*1))</f>
        <v>0</v>
      </c>
      <c r="AY705" s="68" cm="1">
        <f t="array" ref="AY705">SUMPRODUCT(('P1'!$M$8:$AV$8=AY$9)*('P1'!$B$11:$B$190=$B705)*('P1'!$M$11:$AV$190*1))</f>
        <v>0</v>
      </c>
      <c r="AZ705" s="69" cm="1">
        <f t="array" ref="AZ705">SUMPRODUCT(('P1'!$M$8:$AV$8=AZ$9)*('P1'!$B$11:$B$190=$B705)*('P1'!$M$11:$AV$190*1))</f>
        <v>0</v>
      </c>
      <c r="BA705" s="26"/>
      <c r="BB705" s="381"/>
      <c r="BC705" s="382"/>
      <c r="BD705" s="26"/>
      <c r="BE705" s="381">
        <f t="shared" si="582"/>
        <v>0</v>
      </c>
      <c r="BF705" s="383">
        <f t="shared" si="583"/>
        <v>0</v>
      </c>
      <c r="BG705" s="26"/>
      <c r="BH705" s="381">
        <f t="shared" si="584"/>
        <v>0</v>
      </c>
      <c r="BI705" s="383">
        <f t="shared" si="585"/>
        <v>0</v>
      </c>
    </row>
    <row r="706" spans="2:61" ht="14.5" hidden="1" customHeight="1" outlineLevel="1" x14ac:dyDescent="0.35">
      <c r="B706" s="61" t="s">
        <v>602</v>
      </c>
      <c r="C706" s="62">
        <f>IFERROR(VLOOKUP($B706,'P1'!$B:$AQ,2,FALSE),0)</f>
        <v>0</v>
      </c>
      <c r="D706" s="391">
        <f>IFERROR(VLOOKUP($B706,'P1'!$B:$AQ,3,FALSE),0)</f>
        <v>0</v>
      </c>
      <c r="E706" s="377">
        <f>IFERROR(VLOOKUP($B706,'P1'!$B:$AQ,4,FALSE),0)</f>
        <v>0</v>
      </c>
      <c r="F706" s="376">
        <f>IFERROR(VLOOKUP($B706,'P1'!$B:$AQ,5,FALSE),0)</f>
        <v>0</v>
      </c>
      <c r="G706" s="377">
        <f>IFERROR(VLOOKUP($B706,'P1'!$B:$AQ,6,FALSE),0)</f>
        <v>0</v>
      </c>
      <c r="H706" s="378">
        <f>IFERROR(VLOOKUP($B706,'P1'!$B:$AQ,7,FALSE),0)</f>
        <v>0</v>
      </c>
      <c r="I706" s="379">
        <f>IFERROR(VLOOKUP($B706,'P1'!$B:$AQ,8,FALSE),0)</f>
        <v>0</v>
      </c>
      <c r="J706" s="65">
        <f>IFERROR(VLOOKUP($B706,'P1'!$B:$AQ,9,FALSE),0)</f>
        <v>0</v>
      </c>
      <c r="K706" s="392"/>
      <c r="L706" s="68">
        <f t="shared" si="586"/>
        <v>0</v>
      </c>
      <c r="M706" s="393"/>
      <c r="N706" s="393"/>
      <c r="O706" s="66">
        <f t="shared" si="587"/>
        <v>0</v>
      </c>
      <c r="P706" s="26"/>
      <c r="Q706" s="67" cm="1">
        <f t="array" ref="Q706">SUMPRODUCT(('P1'!$M$8:$AV$8=Q$9)*('P1'!$B$11:$B$190=$B706)*('P1'!$M$11:$AV$190*1))</f>
        <v>0</v>
      </c>
      <c r="R706" s="68" cm="1">
        <f t="array" ref="R706">SUMPRODUCT(('P1'!$M$8:$AV$8=R$9)*('P1'!$B$11:$B$190=$B706)*('P1'!$M$11:$AV$190*1))</f>
        <v>0</v>
      </c>
      <c r="S706" s="69" cm="1">
        <f t="array" ref="S706">SUMPRODUCT(('P1'!$M$8:$AV$8=S$9)*('P1'!$B$11:$B$190=$B706)*('P1'!$M$11:$AV$190*1))</f>
        <v>0</v>
      </c>
      <c r="T706" s="67" cm="1">
        <f t="array" ref="T706">SUMPRODUCT(('P1'!$M$8:$AV$8=T$9)*('P1'!$B$11:$B$190=$B706)*('P1'!$M$11:$AV$190*1))</f>
        <v>0</v>
      </c>
      <c r="U706" s="68" cm="1">
        <f t="array" ref="U706">SUMPRODUCT(('P1'!$M$8:$AV$8=U$9)*('P1'!$B$11:$B$190=$B706)*('P1'!$M$11:$AV$190*1))</f>
        <v>0</v>
      </c>
      <c r="V706" s="69" cm="1">
        <f t="array" ref="V706">SUMPRODUCT(('P1'!$M$8:$AV$8=V$9)*('P1'!$B$11:$B$190=$B706)*('P1'!$M$11:$AV$190*1))</f>
        <v>0</v>
      </c>
      <c r="W706" s="67" cm="1">
        <f t="array" ref="W706">SUMPRODUCT(('P1'!$M$8:$AV$8=W$9)*('P1'!$B$11:$B$190=$B706)*('P1'!$M$11:$AV$190*1))</f>
        <v>0</v>
      </c>
      <c r="X706" s="68" cm="1">
        <f t="array" ref="X706">SUMPRODUCT(('P1'!$M$8:$AV$8=X$9)*('P1'!$B$11:$B$190=$B706)*('P1'!$M$11:$AV$190*1))</f>
        <v>0</v>
      </c>
      <c r="Y706" s="69" cm="1">
        <f t="array" ref="Y706">SUMPRODUCT(('P1'!$M$8:$AV$8=Y$9)*('P1'!$B$11:$B$190=$B706)*('P1'!$M$11:$AV$190*1))</f>
        <v>0</v>
      </c>
      <c r="Z706" s="67" cm="1">
        <f t="array" ref="Z706">SUMPRODUCT(('P1'!$M$8:$AV$8=Z$9)*('P1'!$B$11:$B$190=$B706)*('P1'!$M$11:$AV$190*1))</f>
        <v>0</v>
      </c>
      <c r="AA706" s="68" cm="1">
        <f t="array" ref="AA706">SUMPRODUCT(('P1'!$M$8:$AV$8=AA$9)*('P1'!$B$11:$B$190=$B706)*('P1'!$M$11:$AV$190*1))</f>
        <v>0</v>
      </c>
      <c r="AB706" s="69" cm="1">
        <f t="array" ref="AB706">SUMPRODUCT(('P1'!$M$8:$AV$8=AB$9)*('P1'!$B$11:$B$190=$B706)*('P1'!$M$11:$AV$190*1))</f>
        <v>0</v>
      </c>
      <c r="AC706" s="67" cm="1">
        <f t="array" ref="AC706">SUMPRODUCT(('P1'!$M$8:$AV$8=AC$9)*('P1'!$B$11:$B$190=$B706)*('P1'!$M$11:$AV$190*1))</f>
        <v>0</v>
      </c>
      <c r="AD706" s="68" cm="1">
        <f t="array" ref="AD706">SUMPRODUCT(('P1'!$M$8:$AV$8=AD$9)*('P1'!$B$11:$B$190=$B706)*('P1'!$M$11:$AV$190*1))</f>
        <v>0</v>
      </c>
      <c r="AE706" s="69" cm="1">
        <f t="array" ref="AE706">SUMPRODUCT(('P1'!$M$8:$AV$8=AE$9)*('P1'!$B$11:$B$190=$B706)*('P1'!$M$11:$AV$190*1))</f>
        <v>0</v>
      </c>
      <c r="AF706" s="67" cm="1">
        <f t="array" ref="AF706">SUMPRODUCT(('P1'!$M$8:$AV$8=AF$9)*('P1'!$B$11:$B$190=$B706)*('P1'!$M$11:$AV$190*1))</f>
        <v>0</v>
      </c>
      <c r="AG706" s="68" cm="1">
        <f t="array" ref="AG706">SUMPRODUCT(('P1'!$M$8:$AV$8=AG$9)*('P1'!$B$11:$B$190=$B706)*('P1'!$M$11:$AV$190*1))</f>
        <v>0</v>
      </c>
      <c r="AH706" s="69" cm="1">
        <f t="array" ref="AH706">SUMPRODUCT(('P1'!$M$8:$AV$8=AH$9)*('P1'!$B$11:$B$190=$B706)*('P1'!$M$11:$AV$190*1))</f>
        <v>0</v>
      </c>
      <c r="AI706" s="67" cm="1">
        <f t="array" ref="AI706">SUMPRODUCT(('P1'!$M$8:$AV$8=AI$9)*('P1'!$B$11:$B$190=$B706)*('P1'!$M$11:$AV$190*1))</f>
        <v>0</v>
      </c>
      <c r="AJ706" s="68" cm="1">
        <f t="array" ref="AJ706">SUMPRODUCT(('P1'!$M$8:$AV$8=AJ$9)*('P1'!$B$11:$B$190=$B706)*('P1'!$M$11:$AV$190*1))</f>
        <v>0</v>
      </c>
      <c r="AK706" s="69" cm="1">
        <f t="array" ref="AK706">SUMPRODUCT(('P1'!$M$8:$AV$8=AK$9)*('P1'!$B$11:$B$190=$B706)*('P1'!$M$11:$AV$190*1))</f>
        <v>0</v>
      </c>
      <c r="AL706" s="67" cm="1">
        <f t="array" ref="AL706">SUMPRODUCT(('P1'!$M$8:$AV$8=AL$9)*('P1'!$B$11:$B$190=$B706)*('P1'!$M$11:$AV$190*1))</f>
        <v>0</v>
      </c>
      <c r="AM706" s="68" cm="1">
        <f t="array" ref="AM706">SUMPRODUCT(('P1'!$M$8:$AV$8=AM$9)*('P1'!$B$11:$B$190=$B706)*('P1'!$M$11:$AV$190*1))</f>
        <v>0</v>
      </c>
      <c r="AN706" s="69" cm="1">
        <f t="array" ref="AN706">SUMPRODUCT(('P1'!$M$8:$AV$8=AN$9)*('P1'!$B$11:$B$190=$B706)*('P1'!$M$11:$AV$190*1))</f>
        <v>0</v>
      </c>
      <c r="AO706" s="67" cm="1">
        <f t="array" ref="AO706">SUMPRODUCT(('P1'!$M$8:$AV$8=AO$9)*('P1'!$B$11:$B$190=$B706)*('P1'!$M$11:$AV$190*1))</f>
        <v>0</v>
      </c>
      <c r="AP706" s="68" cm="1">
        <f t="array" ref="AP706">SUMPRODUCT(('P1'!$M$8:$AV$8=AP$9)*('P1'!$B$11:$B$190=$B706)*('P1'!$M$11:$AV$190*1))</f>
        <v>0</v>
      </c>
      <c r="AQ706" s="69" cm="1">
        <f t="array" ref="AQ706">SUMPRODUCT(('P1'!$M$8:$AV$8=AQ$9)*('P1'!$B$11:$B$190=$B706)*('P1'!$M$11:$AV$190*1))</f>
        <v>0</v>
      </c>
      <c r="AR706" s="67" cm="1">
        <f t="array" ref="AR706">SUMPRODUCT(('P1'!$M$8:$AV$8=AR$9)*('P1'!$B$11:$B$190=$B706)*('P1'!$M$11:$AV$190*1))</f>
        <v>0</v>
      </c>
      <c r="AS706" s="68" cm="1">
        <f t="array" ref="AS706">SUMPRODUCT(('P1'!$M$8:$AV$8=AS$9)*('P1'!$B$11:$B$190=$B706)*('P1'!$M$11:$AV$190*1))</f>
        <v>0</v>
      </c>
      <c r="AT706" s="69" cm="1">
        <f t="array" ref="AT706">SUMPRODUCT(('P1'!$M$8:$AV$8=AT$9)*('P1'!$B$11:$B$190=$B706)*('P1'!$M$11:$AV$190*1))</f>
        <v>0</v>
      </c>
      <c r="AU706" s="67" cm="1">
        <f t="array" ref="AU706">SUMPRODUCT(('P1'!$M$8:$AV$8=AU$9)*('P1'!$B$11:$B$190=$B706)*('P1'!$M$11:$AV$190*1))</f>
        <v>0</v>
      </c>
      <c r="AV706" s="68" cm="1">
        <f t="array" ref="AV706">SUMPRODUCT(('P1'!$M$8:$AV$8=AV$9)*('P1'!$B$11:$B$190=$B706)*('P1'!$M$11:$AV$190*1))</f>
        <v>0</v>
      </c>
      <c r="AW706" s="69" cm="1">
        <f t="array" ref="AW706">SUMPRODUCT(('P1'!$M$8:$AV$8=AW$9)*('P1'!$B$11:$B$190=$B706)*('P1'!$M$11:$AV$190*1))</f>
        <v>0</v>
      </c>
      <c r="AX706" s="67" cm="1">
        <f t="array" ref="AX706">SUMPRODUCT(('P1'!$M$8:$AV$8=AX$9)*('P1'!$B$11:$B$190=$B706)*('P1'!$M$11:$AV$190*1))</f>
        <v>0</v>
      </c>
      <c r="AY706" s="68" cm="1">
        <f t="array" ref="AY706">SUMPRODUCT(('P1'!$M$8:$AV$8=AY$9)*('P1'!$B$11:$B$190=$B706)*('P1'!$M$11:$AV$190*1))</f>
        <v>0</v>
      </c>
      <c r="AZ706" s="69" cm="1">
        <f t="array" ref="AZ706">SUMPRODUCT(('P1'!$M$8:$AV$8=AZ$9)*('P1'!$B$11:$B$190=$B706)*('P1'!$M$11:$AV$190*1))</f>
        <v>0</v>
      </c>
      <c r="BA706" s="26"/>
      <c r="BB706" s="381"/>
      <c r="BC706" s="382"/>
      <c r="BD706" s="26"/>
      <c r="BE706" s="381">
        <f t="shared" si="582"/>
        <v>0</v>
      </c>
      <c r="BF706" s="383">
        <f t="shared" si="583"/>
        <v>0</v>
      </c>
      <c r="BG706" s="26"/>
      <c r="BH706" s="381">
        <f t="shared" si="584"/>
        <v>0</v>
      </c>
      <c r="BI706" s="383">
        <f t="shared" si="585"/>
        <v>0</v>
      </c>
    </row>
    <row r="707" spans="2:61" ht="14.5" hidden="1" customHeight="1" outlineLevel="1" x14ac:dyDescent="0.35">
      <c r="B707" s="61" t="s">
        <v>603</v>
      </c>
      <c r="C707" s="62">
        <f>IFERROR(VLOOKUP($B707,'P1'!$B:$AQ,2,FALSE),0)</f>
        <v>0</v>
      </c>
      <c r="D707" s="391">
        <f>IFERROR(VLOOKUP($B707,'P1'!$B:$AQ,3,FALSE),0)</f>
        <v>0</v>
      </c>
      <c r="E707" s="377">
        <f>IFERROR(VLOOKUP($B707,'P1'!$B:$AQ,4,FALSE),0)</f>
        <v>0</v>
      </c>
      <c r="F707" s="376">
        <f>IFERROR(VLOOKUP($B707,'P1'!$B:$AQ,5,FALSE),0)</f>
        <v>0</v>
      </c>
      <c r="G707" s="377">
        <f>IFERROR(VLOOKUP($B707,'P1'!$B:$AQ,6,FALSE),0)</f>
        <v>0</v>
      </c>
      <c r="H707" s="378">
        <f>IFERROR(VLOOKUP($B707,'P1'!$B:$AQ,7,FALSE),0)</f>
        <v>0</v>
      </c>
      <c r="I707" s="379">
        <f>IFERROR(VLOOKUP($B707,'P1'!$B:$AQ,8,FALSE),0)</f>
        <v>0</v>
      </c>
      <c r="J707" s="65">
        <f>IFERROR(VLOOKUP($B707,'P1'!$B:$AQ,9,FALSE),0)</f>
        <v>0</v>
      </c>
      <c r="K707" s="392"/>
      <c r="L707" s="68">
        <f t="shared" si="586"/>
        <v>0</v>
      </c>
      <c r="M707" s="393"/>
      <c r="N707" s="393"/>
      <c r="O707" s="66">
        <f t="shared" si="587"/>
        <v>0</v>
      </c>
      <c r="P707" s="26"/>
      <c r="Q707" s="67" cm="1">
        <f t="array" ref="Q707">SUMPRODUCT(('P1'!$M$8:$AV$8=Q$9)*('P1'!$B$11:$B$190=$B707)*('P1'!$M$11:$AV$190*1))</f>
        <v>0</v>
      </c>
      <c r="R707" s="68" cm="1">
        <f t="array" ref="R707">SUMPRODUCT(('P1'!$M$8:$AV$8=R$9)*('P1'!$B$11:$B$190=$B707)*('P1'!$M$11:$AV$190*1))</f>
        <v>0</v>
      </c>
      <c r="S707" s="69" cm="1">
        <f t="array" ref="S707">SUMPRODUCT(('P1'!$M$8:$AV$8=S$9)*('P1'!$B$11:$B$190=$B707)*('P1'!$M$11:$AV$190*1))</f>
        <v>0</v>
      </c>
      <c r="T707" s="67" cm="1">
        <f t="array" ref="T707">SUMPRODUCT(('P1'!$M$8:$AV$8=T$9)*('P1'!$B$11:$B$190=$B707)*('P1'!$M$11:$AV$190*1))</f>
        <v>0</v>
      </c>
      <c r="U707" s="68" cm="1">
        <f t="array" ref="U707">SUMPRODUCT(('P1'!$M$8:$AV$8=U$9)*('P1'!$B$11:$B$190=$B707)*('P1'!$M$11:$AV$190*1))</f>
        <v>0</v>
      </c>
      <c r="V707" s="69" cm="1">
        <f t="array" ref="V707">SUMPRODUCT(('P1'!$M$8:$AV$8=V$9)*('P1'!$B$11:$B$190=$B707)*('P1'!$M$11:$AV$190*1))</f>
        <v>0</v>
      </c>
      <c r="W707" s="67" cm="1">
        <f t="array" ref="W707">SUMPRODUCT(('P1'!$M$8:$AV$8=W$9)*('P1'!$B$11:$B$190=$B707)*('P1'!$M$11:$AV$190*1))</f>
        <v>0</v>
      </c>
      <c r="X707" s="68" cm="1">
        <f t="array" ref="X707">SUMPRODUCT(('P1'!$M$8:$AV$8=X$9)*('P1'!$B$11:$B$190=$B707)*('P1'!$M$11:$AV$190*1))</f>
        <v>0</v>
      </c>
      <c r="Y707" s="69" cm="1">
        <f t="array" ref="Y707">SUMPRODUCT(('P1'!$M$8:$AV$8=Y$9)*('P1'!$B$11:$B$190=$B707)*('P1'!$M$11:$AV$190*1))</f>
        <v>0</v>
      </c>
      <c r="Z707" s="67" cm="1">
        <f t="array" ref="Z707">SUMPRODUCT(('P1'!$M$8:$AV$8=Z$9)*('P1'!$B$11:$B$190=$B707)*('P1'!$M$11:$AV$190*1))</f>
        <v>0</v>
      </c>
      <c r="AA707" s="68" cm="1">
        <f t="array" ref="AA707">SUMPRODUCT(('P1'!$M$8:$AV$8=AA$9)*('P1'!$B$11:$B$190=$B707)*('P1'!$M$11:$AV$190*1))</f>
        <v>0</v>
      </c>
      <c r="AB707" s="69" cm="1">
        <f t="array" ref="AB707">SUMPRODUCT(('P1'!$M$8:$AV$8=AB$9)*('P1'!$B$11:$B$190=$B707)*('P1'!$M$11:$AV$190*1))</f>
        <v>0</v>
      </c>
      <c r="AC707" s="67" cm="1">
        <f t="array" ref="AC707">SUMPRODUCT(('P1'!$M$8:$AV$8=AC$9)*('P1'!$B$11:$B$190=$B707)*('P1'!$M$11:$AV$190*1))</f>
        <v>0</v>
      </c>
      <c r="AD707" s="68" cm="1">
        <f t="array" ref="AD707">SUMPRODUCT(('P1'!$M$8:$AV$8=AD$9)*('P1'!$B$11:$B$190=$B707)*('P1'!$M$11:$AV$190*1))</f>
        <v>0</v>
      </c>
      <c r="AE707" s="69" cm="1">
        <f t="array" ref="AE707">SUMPRODUCT(('P1'!$M$8:$AV$8=AE$9)*('P1'!$B$11:$B$190=$B707)*('P1'!$M$11:$AV$190*1))</f>
        <v>0</v>
      </c>
      <c r="AF707" s="67" cm="1">
        <f t="array" ref="AF707">SUMPRODUCT(('P1'!$M$8:$AV$8=AF$9)*('P1'!$B$11:$B$190=$B707)*('P1'!$M$11:$AV$190*1))</f>
        <v>0</v>
      </c>
      <c r="AG707" s="68" cm="1">
        <f t="array" ref="AG707">SUMPRODUCT(('P1'!$M$8:$AV$8=AG$9)*('P1'!$B$11:$B$190=$B707)*('P1'!$M$11:$AV$190*1))</f>
        <v>0</v>
      </c>
      <c r="AH707" s="69" cm="1">
        <f t="array" ref="AH707">SUMPRODUCT(('P1'!$M$8:$AV$8=AH$9)*('P1'!$B$11:$B$190=$B707)*('P1'!$M$11:$AV$190*1))</f>
        <v>0</v>
      </c>
      <c r="AI707" s="67" cm="1">
        <f t="array" ref="AI707">SUMPRODUCT(('P1'!$M$8:$AV$8=AI$9)*('P1'!$B$11:$B$190=$B707)*('P1'!$M$11:$AV$190*1))</f>
        <v>0</v>
      </c>
      <c r="AJ707" s="68" cm="1">
        <f t="array" ref="AJ707">SUMPRODUCT(('P1'!$M$8:$AV$8=AJ$9)*('P1'!$B$11:$B$190=$B707)*('P1'!$M$11:$AV$190*1))</f>
        <v>0</v>
      </c>
      <c r="AK707" s="69" cm="1">
        <f t="array" ref="AK707">SUMPRODUCT(('P1'!$M$8:$AV$8=AK$9)*('P1'!$B$11:$B$190=$B707)*('P1'!$M$11:$AV$190*1))</f>
        <v>0</v>
      </c>
      <c r="AL707" s="67" cm="1">
        <f t="array" ref="AL707">SUMPRODUCT(('P1'!$M$8:$AV$8=AL$9)*('P1'!$B$11:$B$190=$B707)*('P1'!$M$11:$AV$190*1))</f>
        <v>0</v>
      </c>
      <c r="AM707" s="68" cm="1">
        <f t="array" ref="AM707">SUMPRODUCT(('P1'!$M$8:$AV$8=AM$9)*('P1'!$B$11:$B$190=$B707)*('P1'!$M$11:$AV$190*1))</f>
        <v>0</v>
      </c>
      <c r="AN707" s="69" cm="1">
        <f t="array" ref="AN707">SUMPRODUCT(('P1'!$M$8:$AV$8=AN$9)*('P1'!$B$11:$B$190=$B707)*('P1'!$M$11:$AV$190*1))</f>
        <v>0</v>
      </c>
      <c r="AO707" s="67" cm="1">
        <f t="array" ref="AO707">SUMPRODUCT(('P1'!$M$8:$AV$8=AO$9)*('P1'!$B$11:$B$190=$B707)*('P1'!$M$11:$AV$190*1))</f>
        <v>0</v>
      </c>
      <c r="AP707" s="68" cm="1">
        <f t="array" ref="AP707">SUMPRODUCT(('P1'!$M$8:$AV$8=AP$9)*('P1'!$B$11:$B$190=$B707)*('P1'!$M$11:$AV$190*1))</f>
        <v>0</v>
      </c>
      <c r="AQ707" s="69" cm="1">
        <f t="array" ref="AQ707">SUMPRODUCT(('P1'!$M$8:$AV$8=AQ$9)*('P1'!$B$11:$B$190=$B707)*('P1'!$M$11:$AV$190*1))</f>
        <v>0</v>
      </c>
      <c r="AR707" s="67" cm="1">
        <f t="array" ref="AR707">SUMPRODUCT(('P1'!$M$8:$AV$8=AR$9)*('P1'!$B$11:$B$190=$B707)*('P1'!$M$11:$AV$190*1))</f>
        <v>0</v>
      </c>
      <c r="AS707" s="68" cm="1">
        <f t="array" ref="AS707">SUMPRODUCT(('P1'!$M$8:$AV$8=AS$9)*('P1'!$B$11:$B$190=$B707)*('P1'!$M$11:$AV$190*1))</f>
        <v>0</v>
      </c>
      <c r="AT707" s="69" cm="1">
        <f t="array" ref="AT707">SUMPRODUCT(('P1'!$M$8:$AV$8=AT$9)*('P1'!$B$11:$B$190=$B707)*('P1'!$M$11:$AV$190*1))</f>
        <v>0</v>
      </c>
      <c r="AU707" s="67" cm="1">
        <f t="array" ref="AU707">SUMPRODUCT(('P1'!$M$8:$AV$8=AU$9)*('P1'!$B$11:$B$190=$B707)*('P1'!$M$11:$AV$190*1))</f>
        <v>0</v>
      </c>
      <c r="AV707" s="68" cm="1">
        <f t="array" ref="AV707">SUMPRODUCT(('P1'!$M$8:$AV$8=AV$9)*('P1'!$B$11:$B$190=$B707)*('P1'!$M$11:$AV$190*1))</f>
        <v>0</v>
      </c>
      <c r="AW707" s="69" cm="1">
        <f t="array" ref="AW707">SUMPRODUCT(('P1'!$M$8:$AV$8=AW$9)*('P1'!$B$11:$B$190=$B707)*('P1'!$M$11:$AV$190*1))</f>
        <v>0</v>
      </c>
      <c r="AX707" s="67" cm="1">
        <f t="array" ref="AX707">SUMPRODUCT(('P1'!$M$8:$AV$8=AX$9)*('P1'!$B$11:$B$190=$B707)*('P1'!$M$11:$AV$190*1))</f>
        <v>0</v>
      </c>
      <c r="AY707" s="68" cm="1">
        <f t="array" ref="AY707">SUMPRODUCT(('P1'!$M$8:$AV$8=AY$9)*('P1'!$B$11:$B$190=$B707)*('P1'!$M$11:$AV$190*1))</f>
        <v>0</v>
      </c>
      <c r="AZ707" s="69" cm="1">
        <f t="array" ref="AZ707">SUMPRODUCT(('P1'!$M$8:$AV$8=AZ$9)*('P1'!$B$11:$B$190=$B707)*('P1'!$M$11:$AV$190*1))</f>
        <v>0</v>
      </c>
      <c r="BA707" s="26"/>
      <c r="BB707" s="381"/>
      <c r="BC707" s="382"/>
      <c r="BD707" s="26"/>
      <c r="BE707" s="381">
        <f t="shared" si="582"/>
        <v>0</v>
      </c>
      <c r="BF707" s="383">
        <f t="shared" si="583"/>
        <v>0</v>
      </c>
      <c r="BG707" s="26"/>
      <c r="BH707" s="381">
        <f t="shared" si="584"/>
        <v>0</v>
      </c>
      <c r="BI707" s="383">
        <f t="shared" si="585"/>
        <v>0</v>
      </c>
    </row>
    <row r="708" spans="2:61" ht="14.5" hidden="1" customHeight="1" outlineLevel="1" x14ac:dyDescent="0.35">
      <c r="B708" s="61" t="s">
        <v>604</v>
      </c>
      <c r="C708" s="62">
        <f>IFERROR(VLOOKUP($B708,'P1'!$B:$AQ,2,FALSE),0)</f>
        <v>0</v>
      </c>
      <c r="D708" s="391">
        <f>IFERROR(VLOOKUP($B708,'P1'!$B:$AQ,3,FALSE),0)</f>
        <v>0</v>
      </c>
      <c r="E708" s="377">
        <f>IFERROR(VLOOKUP($B708,'P1'!$B:$AQ,4,FALSE),0)</f>
        <v>0</v>
      </c>
      <c r="F708" s="376">
        <f>IFERROR(VLOOKUP($B708,'P1'!$B:$AQ,5,FALSE),0)</f>
        <v>0</v>
      </c>
      <c r="G708" s="377">
        <f>IFERROR(VLOOKUP($B708,'P1'!$B:$AQ,6,FALSE),0)</f>
        <v>0</v>
      </c>
      <c r="H708" s="378">
        <f>IFERROR(VLOOKUP($B708,'P1'!$B:$AQ,7,FALSE),0)</f>
        <v>0</v>
      </c>
      <c r="I708" s="379">
        <f>IFERROR(VLOOKUP($B708,'P1'!$B:$AQ,8,FALSE),0)</f>
        <v>0</v>
      </c>
      <c r="J708" s="65">
        <f>IFERROR(VLOOKUP($B708,'P1'!$B:$AQ,9,FALSE),0)</f>
        <v>0</v>
      </c>
      <c r="K708" s="392"/>
      <c r="L708" s="68">
        <f t="shared" si="586"/>
        <v>0</v>
      </c>
      <c r="M708" s="393"/>
      <c r="N708" s="393"/>
      <c r="O708" s="66">
        <f t="shared" si="587"/>
        <v>0</v>
      </c>
      <c r="P708" s="26"/>
      <c r="Q708" s="67" cm="1">
        <f t="array" ref="Q708">SUMPRODUCT(('P1'!$M$8:$AV$8=Q$9)*('P1'!$B$11:$B$190=$B708)*('P1'!$M$11:$AV$190*1))</f>
        <v>0</v>
      </c>
      <c r="R708" s="68" cm="1">
        <f t="array" ref="R708">SUMPRODUCT(('P1'!$M$8:$AV$8=R$9)*('P1'!$B$11:$B$190=$B708)*('P1'!$M$11:$AV$190*1))</f>
        <v>0</v>
      </c>
      <c r="S708" s="69" cm="1">
        <f t="array" ref="S708">SUMPRODUCT(('P1'!$M$8:$AV$8=S$9)*('P1'!$B$11:$B$190=$B708)*('P1'!$M$11:$AV$190*1))</f>
        <v>0</v>
      </c>
      <c r="T708" s="67" cm="1">
        <f t="array" ref="T708">SUMPRODUCT(('P1'!$M$8:$AV$8=T$9)*('P1'!$B$11:$B$190=$B708)*('P1'!$M$11:$AV$190*1))</f>
        <v>0</v>
      </c>
      <c r="U708" s="68" cm="1">
        <f t="array" ref="U708">SUMPRODUCT(('P1'!$M$8:$AV$8=U$9)*('P1'!$B$11:$B$190=$B708)*('P1'!$M$11:$AV$190*1))</f>
        <v>0</v>
      </c>
      <c r="V708" s="69" cm="1">
        <f t="array" ref="V708">SUMPRODUCT(('P1'!$M$8:$AV$8=V$9)*('P1'!$B$11:$B$190=$B708)*('P1'!$M$11:$AV$190*1))</f>
        <v>0</v>
      </c>
      <c r="W708" s="67" cm="1">
        <f t="array" ref="W708">SUMPRODUCT(('P1'!$M$8:$AV$8=W$9)*('P1'!$B$11:$B$190=$B708)*('P1'!$M$11:$AV$190*1))</f>
        <v>0</v>
      </c>
      <c r="X708" s="68" cm="1">
        <f t="array" ref="X708">SUMPRODUCT(('P1'!$M$8:$AV$8=X$9)*('P1'!$B$11:$B$190=$B708)*('P1'!$M$11:$AV$190*1))</f>
        <v>0</v>
      </c>
      <c r="Y708" s="69" cm="1">
        <f t="array" ref="Y708">SUMPRODUCT(('P1'!$M$8:$AV$8=Y$9)*('P1'!$B$11:$B$190=$B708)*('P1'!$M$11:$AV$190*1))</f>
        <v>0</v>
      </c>
      <c r="Z708" s="67" cm="1">
        <f t="array" ref="Z708">SUMPRODUCT(('P1'!$M$8:$AV$8=Z$9)*('P1'!$B$11:$B$190=$B708)*('P1'!$M$11:$AV$190*1))</f>
        <v>0</v>
      </c>
      <c r="AA708" s="68" cm="1">
        <f t="array" ref="AA708">SUMPRODUCT(('P1'!$M$8:$AV$8=AA$9)*('P1'!$B$11:$B$190=$B708)*('P1'!$M$11:$AV$190*1))</f>
        <v>0</v>
      </c>
      <c r="AB708" s="69" cm="1">
        <f t="array" ref="AB708">SUMPRODUCT(('P1'!$M$8:$AV$8=AB$9)*('P1'!$B$11:$B$190=$B708)*('P1'!$M$11:$AV$190*1))</f>
        <v>0</v>
      </c>
      <c r="AC708" s="67" cm="1">
        <f t="array" ref="AC708">SUMPRODUCT(('P1'!$M$8:$AV$8=AC$9)*('P1'!$B$11:$B$190=$B708)*('P1'!$M$11:$AV$190*1))</f>
        <v>0</v>
      </c>
      <c r="AD708" s="68" cm="1">
        <f t="array" ref="AD708">SUMPRODUCT(('P1'!$M$8:$AV$8=AD$9)*('P1'!$B$11:$B$190=$B708)*('P1'!$M$11:$AV$190*1))</f>
        <v>0</v>
      </c>
      <c r="AE708" s="69" cm="1">
        <f t="array" ref="AE708">SUMPRODUCT(('P1'!$M$8:$AV$8=AE$9)*('P1'!$B$11:$B$190=$B708)*('P1'!$M$11:$AV$190*1))</f>
        <v>0</v>
      </c>
      <c r="AF708" s="67" cm="1">
        <f t="array" ref="AF708">SUMPRODUCT(('P1'!$M$8:$AV$8=AF$9)*('P1'!$B$11:$B$190=$B708)*('P1'!$M$11:$AV$190*1))</f>
        <v>0</v>
      </c>
      <c r="AG708" s="68" cm="1">
        <f t="array" ref="AG708">SUMPRODUCT(('P1'!$M$8:$AV$8=AG$9)*('P1'!$B$11:$B$190=$B708)*('P1'!$M$11:$AV$190*1))</f>
        <v>0</v>
      </c>
      <c r="AH708" s="69" cm="1">
        <f t="array" ref="AH708">SUMPRODUCT(('P1'!$M$8:$AV$8=AH$9)*('P1'!$B$11:$B$190=$B708)*('P1'!$M$11:$AV$190*1))</f>
        <v>0</v>
      </c>
      <c r="AI708" s="67" cm="1">
        <f t="array" ref="AI708">SUMPRODUCT(('P1'!$M$8:$AV$8=AI$9)*('P1'!$B$11:$B$190=$B708)*('P1'!$M$11:$AV$190*1))</f>
        <v>0</v>
      </c>
      <c r="AJ708" s="68" cm="1">
        <f t="array" ref="AJ708">SUMPRODUCT(('P1'!$M$8:$AV$8=AJ$9)*('P1'!$B$11:$B$190=$B708)*('P1'!$M$11:$AV$190*1))</f>
        <v>0</v>
      </c>
      <c r="AK708" s="69" cm="1">
        <f t="array" ref="AK708">SUMPRODUCT(('P1'!$M$8:$AV$8=AK$9)*('P1'!$B$11:$B$190=$B708)*('P1'!$M$11:$AV$190*1))</f>
        <v>0</v>
      </c>
      <c r="AL708" s="67" cm="1">
        <f t="array" ref="AL708">SUMPRODUCT(('P1'!$M$8:$AV$8=AL$9)*('P1'!$B$11:$B$190=$B708)*('P1'!$M$11:$AV$190*1))</f>
        <v>0</v>
      </c>
      <c r="AM708" s="68" cm="1">
        <f t="array" ref="AM708">SUMPRODUCT(('P1'!$M$8:$AV$8=AM$9)*('P1'!$B$11:$B$190=$B708)*('P1'!$M$11:$AV$190*1))</f>
        <v>0</v>
      </c>
      <c r="AN708" s="69" cm="1">
        <f t="array" ref="AN708">SUMPRODUCT(('P1'!$M$8:$AV$8=AN$9)*('P1'!$B$11:$B$190=$B708)*('P1'!$M$11:$AV$190*1))</f>
        <v>0</v>
      </c>
      <c r="AO708" s="67" cm="1">
        <f t="array" ref="AO708">SUMPRODUCT(('P1'!$M$8:$AV$8=AO$9)*('P1'!$B$11:$B$190=$B708)*('P1'!$M$11:$AV$190*1))</f>
        <v>0</v>
      </c>
      <c r="AP708" s="68" cm="1">
        <f t="array" ref="AP708">SUMPRODUCT(('P1'!$M$8:$AV$8=AP$9)*('P1'!$B$11:$B$190=$B708)*('P1'!$M$11:$AV$190*1))</f>
        <v>0</v>
      </c>
      <c r="AQ708" s="69" cm="1">
        <f t="array" ref="AQ708">SUMPRODUCT(('P1'!$M$8:$AV$8=AQ$9)*('P1'!$B$11:$B$190=$B708)*('P1'!$M$11:$AV$190*1))</f>
        <v>0</v>
      </c>
      <c r="AR708" s="67" cm="1">
        <f t="array" ref="AR708">SUMPRODUCT(('P1'!$M$8:$AV$8=AR$9)*('P1'!$B$11:$B$190=$B708)*('P1'!$M$11:$AV$190*1))</f>
        <v>0</v>
      </c>
      <c r="AS708" s="68" cm="1">
        <f t="array" ref="AS708">SUMPRODUCT(('P1'!$M$8:$AV$8=AS$9)*('P1'!$B$11:$B$190=$B708)*('P1'!$M$11:$AV$190*1))</f>
        <v>0</v>
      </c>
      <c r="AT708" s="69" cm="1">
        <f t="array" ref="AT708">SUMPRODUCT(('P1'!$M$8:$AV$8=AT$9)*('P1'!$B$11:$B$190=$B708)*('P1'!$M$11:$AV$190*1))</f>
        <v>0</v>
      </c>
      <c r="AU708" s="67" cm="1">
        <f t="array" ref="AU708">SUMPRODUCT(('P1'!$M$8:$AV$8=AU$9)*('P1'!$B$11:$B$190=$B708)*('P1'!$M$11:$AV$190*1))</f>
        <v>0</v>
      </c>
      <c r="AV708" s="68" cm="1">
        <f t="array" ref="AV708">SUMPRODUCT(('P1'!$M$8:$AV$8=AV$9)*('P1'!$B$11:$B$190=$B708)*('P1'!$M$11:$AV$190*1))</f>
        <v>0</v>
      </c>
      <c r="AW708" s="69" cm="1">
        <f t="array" ref="AW708">SUMPRODUCT(('P1'!$M$8:$AV$8=AW$9)*('P1'!$B$11:$B$190=$B708)*('P1'!$M$11:$AV$190*1))</f>
        <v>0</v>
      </c>
      <c r="AX708" s="67" cm="1">
        <f t="array" ref="AX708">SUMPRODUCT(('P1'!$M$8:$AV$8=AX$9)*('P1'!$B$11:$B$190=$B708)*('P1'!$M$11:$AV$190*1))</f>
        <v>0</v>
      </c>
      <c r="AY708" s="68" cm="1">
        <f t="array" ref="AY708">SUMPRODUCT(('P1'!$M$8:$AV$8=AY$9)*('P1'!$B$11:$B$190=$B708)*('P1'!$M$11:$AV$190*1))</f>
        <v>0</v>
      </c>
      <c r="AZ708" s="69" cm="1">
        <f t="array" ref="AZ708">SUMPRODUCT(('P1'!$M$8:$AV$8=AZ$9)*('P1'!$B$11:$B$190=$B708)*('P1'!$M$11:$AV$190*1))</f>
        <v>0</v>
      </c>
      <c r="BA708" s="26"/>
      <c r="BB708" s="381"/>
      <c r="BC708" s="382"/>
      <c r="BD708" s="26"/>
      <c r="BE708" s="381">
        <f t="shared" si="582"/>
        <v>0</v>
      </c>
      <c r="BF708" s="383">
        <f t="shared" si="583"/>
        <v>0</v>
      </c>
      <c r="BG708" s="26"/>
      <c r="BH708" s="381">
        <f t="shared" si="584"/>
        <v>0</v>
      </c>
      <c r="BI708" s="383">
        <f t="shared" si="585"/>
        <v>0</v>
      </c>
    </row>
    <row r="709" spans="2:61" ht="14.5" hidden="1" customHeight="1" outlineLevel="1" x14ac:dyDescent="0.35">
      <c r="B709" s="61" t="s">
        <v>605</v>
      </c>
      <c r="C709" s="62">
        <f>IFERROR(VLOOKUP($B709,'P1'!$B:$AQ,2,FALSE),0)</f>
        <v>0</v>
      </c>
      <c r="D709" s="391">
        <f>IFERROR(VLOOKUP($B709,'P1'!$B:$AQ,3,FALSE),0)</f>
        <v>0</v>
      </c>
      <c r="E709" s="377">
        <f>IFERROR(VLOOKUP($B709,'P1'!$B:$AQ,4,FALSE),0)</f>
        <v>0</v>
      </c>
      <c r="F709" s="376">
        <f>IFERROR(VLOOKUP($B709,'P1'!$B:$AQ,5,FALSE),0)</f>
        <v>0</v>
      </c>
      <c r="G709" s="377">
        <f>IFERROR(VLOOKUP($B709,'P1'!$B:$AQ,6,FALSE),0)</f>
        <v>0</v>
      </c>
      <c r="H709" s="378">
        <f>IFERROR(VLOOKUP($B709,'P1'!$B:$AQ,7,FALSE),0)</f>
        <v>0</v>
      </c>
      <c r="I709" s="379">
        <f>IFERROR(VLOOKUP($B709,'P1'!$B:$AQ,8,FALSE),0)</f>
        <v>0</v>
      </c>
      <c r="J709" s="65">
        <f>IFERROR(VLOOKUP($B709,'P1'!$B:$AQ,9,FALSE),0)</f>
        <v>0</v>
      </c>
      <c r="K709" s="392"/>
      <c r="L709" s="68">
        <f t="shared" si="586"/>
        <v>0</v>
      </c>
      <c r="M709" s="393"/>
      <c r="N709" s="393"/>
      <c r="O709" s="66">
        <f t="shared" si="587"/>
        <v>0</v>
      </c>
      <c r="P709" s="26"/>
      <c r="Q709" s="67" cm="1">
        <f t="array" ref="Q709">SUMPRODUCT(('P1'!$M$8:$AV$8=Q$9)*('P1'!$B$11:$B$190=$B709)*('P1'!$M$11:$AV$190*1))</f>
        <v>0</v>
      </c>
      <c r="R709" s="68" cm="1">
        <f t="array" ref="R709">SUMPRODUCT(('P1'!$M$8:$AV$8=R$9)*('P1'!$B$11:$B$190=$B709)*('P1'!$M$11:$AV$190*1))</f>
        <v>0</v>
      </c>
      <c r="S709" s="69" cm="1">
        <f t="array" ref="S709">SUMPRODUCT(('P1'!$M$8:$AV$8=S$9)*('P1'!$B$11:$B$190=$B709)*('P1'!$M$11:$AV$190*1))</f>
        <v>0</v>
      </c>
      <c r="T709" s="67" cm="1">
        <f t="array" ref="T709">SUMPRODUCT(('P1'!$M$8:$AV$8=T$9)*('P1'!$B$11:$B$190=$B709)*('P1'!$M$11:$AV$190*1))</f>
        <v>0</v>
      </c>
      <c r="U709" s="68" cm="1">
        <f t="array" ref="U709">SUMPRODUCT(('P1'!$M$8:$AV$8=U$9)*('P1'!$B$11:$B$190=$B709)*('P1'!$M$11:$AV$190*1))</f>
        <v>0</v>
      </c>
      <c r="V709" s="69" cm="1">
        <f t="array" ref="V709">SUMPRODUCT(('P1'!$M$8:$AV$8=V$9)*('P1'!$B$11:$B$190=$B709)*('P1'!$M$11:$AV$190*1))</f>
        <v>0</v>
      </c>
      <c r="W709" s="67" cm="1">
        <f t="array" ref="W709">SUMPRODUCT(('P1'!$M$8:$AV$8=W$9)*('P1'!$B$11:$B$190=$B709)*('P1'!$M$11:$AV$190*1))</f>
        <v>0</v>
      </c>
      <c r="X709" s="68" cm="1">
        <f t="array" ref="X709">SUMPRODUCT(('P1'!$M$8:$AV$8=X$9)*('P1'!$B$11:$B$190=$B709)*('P1'!$M$11:$AV$190*1))</f>
        <v>0</v>
      </c>
      <c r="Y709" s="69" cm="1">
        <f t="array" ref="Y709">SUMPRODUCT(('P1'!$M$8:$AV$8=Y$9)*('P1'!$B$11:$B$190=$B709)*('P1'!$M$11:$AV$190*1))</f>
        <v>0</v>
      </c>
      <c r="Z709" s="67" cm="1">
        <f t="array" ref="Z709">SUMPRODUCT(('P1'!$M$8:$AV$8=Z$9)*('P1'!$B$11:$B$190=$B709)*('P1'!$M$11:$AV$190*1))</f>
        <v>0</v>
      </c>
      <c r="AA709" s="68" cm="1">
        <f t="array" ref="AA709">SUMPRODUCT(('P1'!$M$8:$AV$8=AA$9)*('P1'!$B$11:$B$190=$B709)*('P1'!$M$11:$AV$190*1))</f>
        <v>0</v>
      </c>
      <c r="AB709" s="69" cm="1">
        <f t="array" ref="AB709">SUMPRODUCT(('P1'!$M$8:$AV$8=AB$9)*('P1'!$B$11:$B$190=$B709)*('P1'!$M$11:$AV$190*1))</f>
        <v>0</v>
      </c>
      <c r="AC709" s="67" cm="1">
        <f t="array" ref="AC709">SUMPRODUCT(('P1'!$M$8:$AV$8=AC$9)*('P1'!$B$11:$B$190=$B709)*('P1'!$M$11:$AV$190*1))</f>
        <v>0</v>
      </c>
      <c r="AD709" s="68" cm="1">
        <f t="array" ref="AD709">SUMPRODUCT(('P1'!$M$8:$AV$8=AD$9)*('P1'!$B$11:$B$190=$B709)*('P1'!$M$11:$AV$190*1))</f>
        <v>0</v>
      </c>
      <c r="AE709" s="69" cm="1">
        <f t="array" ref="AE709">SUMPRODUCT(('P1'!$M$8:$AV$8=AE$9)*('P1'!$B$11:$B$190=$B709)*('P1'!$M$11:$AV$190*1))</f>
        <v>0</v>
      </c>
      <c r="AF709" s="67" cm="1">
        <f t="array" ref="AF709">SUMPRODUCT(('P1'!$M$8:$AV$8=AF$9)*('P1'!$B$11:$B$190=$B709)*('P1'!$M$11:$AV$190*1))</f>
        <v>0</v>
      </c>
      <c r="AG709" s="68" cm="1">
        <f t="array" ref="AG709">SUMPRODUCT(('P1'!$M$8:$AV$8=AG$9)*('P1'!$B$11:$B$190=$B709)*('P1'!$M$11:$AV$190*1))</f>
        <v>0</v>
      </c>
      <c r="AH709" s="69" cm="1">
        <f t="array" ref="AH709">SUMPRODUCT(('P1'!$M$8:$AV$8=AH$9)*('P1'!$B$11:$B$190=$B709)*('P1'!$M$11:$AV$190*1))</f>
        <v>0</v>
      </c>
      <c r="AI709" s="67" cm="1">
        <f t="array" ref="AI709">SUMPRODUCT(('P1'!$M$8:$AV$8=AI$9)*('P1'!$B$11:$B$190=$B709)*('P1'!$M$11:$AV$190*1))</f>
        <v>0</v>
      </c>
      <c r="AJ709" s="68" cm="1">
        <f t="array" ref="AJ709">SUMPRODUCT(('P1'!$M$8:$AV$8=AJ$9)*('P1'!$B$11:$B$190=$B709)*('P1'!$M$11:$AV$190*1))</f>
        <v>0</v>
      </c>
      <c r="AK709" s="69" cm="1">
        <f t="array" ref="AK709">SUMPRODUCT(('P1'!$M$8:$AV$8=AK$9)*('P1'!$B$11:$B$190=$B709)*('P1'!$M$11:$AV$190*1))</f>
        <v>0</v>
      </c>
      <c r="AL709" s="67" cm="1">
        <f t="array" ref="AL709">SUMPRODUCT(('P1'!$M$8:$AV$8=AL$9)*('P1'!$B$11:$B$190=$B709)*('P1'!$M$11:$AV$190*1))</f>
        <v>0</v>
      </c>
      <c r="AM709" s="68" cm="1">
        <f t="array" ref="AM709">SUMPRODUCT(('P1'!$M$8:$AV$8=AM$9)*('P1'!$B$11:$B$190=$B709)*('P1'!$M$11:$AV$190*1))</f>
        <v>0</v>
      </c>
      <c r="AN709" s="69" cm="1">
        <f t="array" ref="AN709">SUMPRODUCT(('P1'!$M$8:$AV$8=AN$9)*('P1'!$B$11:$B$190=$B709)*('P1'!$M$11:$AV$190*1))</f>
        <v>0</v>
      </c>
      <c r="AO709" s="67" cm="1">
        <f t="array" ref="AO709">SUMPRODUCT(('P1'!$M$8:$AV$8=AO$9)*('P1'!$B$11:$B$190=$B709)*('P1'!$M$11:$AV$190*1))</f>
        <v>0</v>
      </c>
      <c r="AP709" s="68" cm="1">
        <f t="array" ref="AP709">SUMPRODUCT(('P1'!$M$8:$AV$8=AP$9)*('P1'!$B$11:$B$190=$B709)*('P1'!$M$11:$AV$190*1))</f>
        <v>0</v>
      </c>
      <c r="AQ709" s="69" cm="1">
        <f t="array" ref="AQ709">SUMPRODUCT(('P1'!$M$8:$AV$8=AQ$9)*('P1'!$B$11:$B$190=$B709)*('P1'!$M$11:$AV$190*1))</f>
        <v>0</v>
      </c>
      <c r="AR709" s="67" cm="1">
        <f t="array" ref="AR709">SUMPRODUCT(('P1'!$M$8:$AV$8=AR$9)*('P1'!$B$11:$B$190=$B709)*('P1'!$M$11:$AV$190*1))</f>
        <v>0</v>
      </c>
      <c r="AS709" s="68" cm="1">
        <f t="array" ref="AS709">SUMPRODUCT(('P1'!$M$8:$AV$8=AS$9)*('P1'!$B$11:$B$190=$B709)*('P1'!$M$11:$AV$190*1))</f>
        <v>0</v>
      </c>
      <c r="AT709" s="69" cm="1">
        <f t="array" ref="AT709">SUMPRODUCT(('P1'!$M$8:$AV$8=AT$9)*('P1'!$B$11:$B$190=$B709)*('P1'!$M$11:$AV$190*1))</f>
        <v>0</v>
      </c>
      <c r="AU709" s="67" cm="1">
        <f t="array" ref="AU709">SUMPRODUCT(('P1'!$M$8:$AV$8=AU$9)*('P1'!$B$11:$B$190=$B709)*('P1'!$M$11:$AV$190*1))</f>
        <v>0</v>
      </c>
      <c r="AV709" s="68" cm="1">
        <f t="array" ref="AV709">SUMPRODUCT(('P1'!$M$8:$AV$8=AV$9)*('P1'!$B$11:$B$190=$B709)*('P1'!$M$11:$AV$190*1))</f>
        <v>0</v>
      </c>
      <c r="AW709" s="69" cm="1">
        <f t="array" ref="AW709">SUMPRODUCT(('P1'!$M$8:$AV$8=AW$9)*('P1'!$B$11:$B$190=$B709)*('P1'!$M$11:$AV$190*1))</f>
        <v>0</v>
      </c>
      <c r="AX709" s="67" cm="1">
        <f t="array" ref="AX709">SUMPRODUCT(('P1'!$M$8:$AV$8=AX$9)*('P1'!$B$11:$B$190=$B709)*('P1'!$M$11:$AV$190*1))</f>
        <v>0</v>
      </c>
      <c r="AY709" s="68" cm="1">
        <f t="array" ref="AY709">SUMPRODUCT(('P1'!$M$8:$AV$8=AY$9)*('P1'!$B$11:$B$190=$B709)*('P1'!$M$11:$AV$190*1))</f>
        <v>0</v>
      </c>
      <c r="AZ709" s="69" cm="1">
        <f t="array" ref="AZ709">SUMPRODUCT(('P1'!$M$8:$AV$8=AZ$9)*('P1'!$B$11:$B$190=$B709)*('P1'!$M$11:$AV$190*1))</f>
        <v>0</v>
      </c>
      <c r="BA709" s="26"/>
      <c r="BB709" s="381"/>
      <c r="BC709" s="382"/>
      <c r="BD709" s="26"/>
      <c r="BE709" s="381">
        <f t="shared" si="582"/>
        <v>0</v>
      </c>
      <c r="BF709" s="383">
        <f t="shared" si="583"/>
        <v>0</v>
      </c>
      <c r="BG709" s="26"/>
      <c r="BH709" s="381">
        <f t="shared" si="584"/>
        <v>0</v>
      </c>
      <c r="BI709" s="383">
        <f t="shared" si="585"/>
        <v>0</v>
      </c>
    </row>
    <row r="710" spans="2:61" ht="14.5" hidden="1" customHeight="1" outlineLevel="1" x14ac:dyDescent="0.35">
      <c r="B710" s="61" t="s">
        <v>606</v>
      </c>
      <c r="C710" s="62">
        <f>IFERROR(VLOOKUP($B710,'P1'!$B:$AQ,2,FALSE),0)</f>
        <v>0</v>
      </c>
      <c r="D710" s="391">
        <f>IFERROR(VLOOKUP($B710,'P1'!$B:$AQ,3,FALSE),0)</f>
        <v>0</v>
      </c>
      <c r="E710" s="377">
        <f>IFERROR(VLOOKUP($B710,'P1'!$B:$AQ,4,FALSE),0)</f>
        <v>0</v>
      </c>
      <c r="F710" s="376">
        <f>IFERROR(VLOOKUP($B710,'P1'!$B:$AQ,5,FALSE),0)</f>
        <v>0</v>
      </c>
      <c r="G710" s="377">
        <f>IFERROR(VLOOKUP($B710,'P1'!$B:$AQ,6,FALSE),0)</f>
        <v>0</v>
      </c>
      <c r="H710" s="378">
        <f>IFERROR(VLOOKUP($B710,'P1'!$B:$AQ,7,FALSE),0)</f>
        <v>0</v>
      </c>
      <c r="I710" s="379">
        <f>IFERROR(VLOOKUP($B710,'P1'!$B:$AQ,8,FALSE),0)</f>
        <v>0</v>
      </c>
      <c r="J710" s="65">
        <f>IFERROR(VLOOKUP($B710,'P1'!$B:$AQ,9,FALSE),0)</f>
        <v>0</v>
      </c>
      <c r="K710" s="392"/>
      <c r="L710" s="68">
        <f t="shared" si="586"/>
        <v>0</v>
      </c>
      <c r="M710" s="393"/>
      <c r="N710" s="393"/>
      <c r="O710" s="66">
        <f t="shared" si="587"/>
        <v>0</v>
      </c>
      <c r="P710" s="26"/>
      <c r="Q710" s="67" cm="1">
        <f t="array" ref="Q710">SUMPRODUCT(('P1'!$M$8:$AV$8=Q$9)*('P1'!$B$11:$B$190=$B710)*('P1'!$M$11:$AV$190*1))</f>
        <v>0</v>
      </c>
      <c r="R710" s="68" cm="1">
        <f t="array" ref="R710">SUMPRODUCT(('P1'!$M$8:$AV$8=R$9)*('P1'!$B$11:$B$190=$B710)*('P1'!$M$11:$AV$190*1))</f>
        <v>0</v>
      </c>
      <c r="S710" s="69" cm="1">
        <f t="array" ref="S710">SUMPRODUCT(('P1'!$M$8:$AV$8=S$9)*('P1'!$B$11:$B$190=$B710)*('P1'!$M$11:$AV$190*1))</f>
        <v>0</v>
      </c>
      <c r="T710" s="67" cm="1">
        <f t="array" ref="T710">SUMPRODUCT(('P1'!$M$8:$AV$8=T$9)*('P1'!$B$11:$B$190=$B710)*('P1'!$M$11:$AV$190*1))</f>
        <v>0</v>
      </c>
      <c r="U710" s="68" cm="1">
        <f t="array" ref="U710">SUMPRODUCT(('P1'!$M$8:$AV$8=U$9)*('P1'!$B$11:$B$190=$B710)*('P1'!$M$11:$AV$190*1))</f>
        <v>0</v>
      </c>
      <c r="V710" s="69" cm="1">
        <f t="array" ref="V710">SUMPRODUCT(('P1'!$M$8:$AV$8=V$9)*('P1'!$B$11:$B$190=$B710)*('P1'!$M$11:$AV$190*1))</f>
        <v>0</v>
      </c>
      <c r="W710" s="67" cm="1">
        <f t="array" ref="W710">SUMPRODUCT(('P1'!$M$8:$AV$8=W$9)*('P1'!$B$11:$B$190=$B710)*('P1'!$M$11:$AV$190*1))</f>
        <v>0</v>
      </c>
      <c r="X710" s="68" cm="1">
        <f t="array" ref="X710">SUMPRODUCT(('P1'!$M$8:$AV$8=X$9)*('P1'!$B$11:$B$190=$B710)*('P1'!$M$11:$AV$190*1))</f>
        <v>0</v>
      </c>
      <c r="Y710" s="69" cm="1">
        <f t="array" ref="Y710">SUMPRODUCT(('P1'!$M$8:$AV$8=Y$9)*('P1'!$B$11:$B$190=$B710)*('P1'!$M$11:$AV$190*1))</f>
        <v>0</v>
      </c>
      <c r="Z710" s="67" cm="1">
        <f t="array" ref="Z710">SUMPRODUCT(('P1'!$M$8:$AV$8=Z$9)*('P1'!$B$11:$B$190=$B710)*('P1'!$M$11:$AV$190*1))</f>
        <v>0</v>
      </c>
      <c r="AA710" s="68" cm="1">
        <f t="array" ref="AA710">SUMPRODUCT(('P1'!$M$8:$AV$8=AA$9)*('P1'!$B$11:$B$190=$B710)*('P1'!$M$11:$AV$190*1))</f>
        <v>0</v>
      </c>
      <c r="AB710" s="69" cm="1">
        <f t="array" ref="AB710">SUMPRODUCT(('P1'!$M$8:$AV$8=AB$9)*('P1'!$B$11:$B$190=$B710)*('P1'!$M$11:$AV$190*1))</f>
        <v>0</v>
      </c>
      <c r="AC710" s="67" cm="1">
        <f t="array" ref="AC710">SUMPRODUCT(('P1'!$M$8:$AV$8=AC$9)*('P1'!$B$11:$B$190=$B710)*('P1'!$M$11:$AV$190*1))</f>
        <v>0</v>
      </c>
      <c r="AD710" s="68" cm="1">
        <f t="array" ref="AD710">SUMPRODUCT(('P1'!$M$8:$AV$8=AD$9)*('P1'!$B$11:$B$190=$B710)*('P1'!$M$11:$AV$190*1))</f>
        <v>0</v>
      </c>
      <c r="AE710" s="69" cm="1">
        <f t="array" ref="AE710">SUMPRODUCT(('P1'!$M$8:$AV$8=AE$9)*('P1'!$B$11:$B$190=$B710)*('P1'!$M$11:$AV$190*1))</f>
        <v>0</v>
      </c>
      <c r="AF710" s="67" cm="1">
        <f t="array" ref="AF710">SUMPRODUCT(('P1'!$M$8:$AV$8=AF$9)*('P1'!$B$11:$B$190=$B710)*('P1'!$M$11:$AV$190*1))</f>
        <v>0</v>
      </c>
      <c r="AG710" s="68" cm="1">
        <f t="array" ref="AG710">SUMPRODUCT(('P1'!$M$8:$AV$8=AG$9)*('P1'!$B$11:$B$190=$B710)*('P1'!$M$11:$AV$190*1))</f>
        <v>0</v>
      </c>
      <c r="AH710" s="69" cm="1">
        <f t="array" ref="AH710">SUMPRODUCT(('P1'!$M$8:$AV$8=AH$9)*('P1'!$B$11:$B$190=$B710)*('P1'!$M$11:$AV$190*1))</f>
        <v>0</v>
      </c>
      <c r="AI710" s="67" cm="1">
        <f t="array" ref="AI710">SUMPRODUCT(('P1'!$M$8:$AV$8=AI$9)*('P1'!$B$11:$B$190=$B710)*('P1'!$M$11:$AV$190*1))</f>
        <v>0</v>
      </c>
      <c r="AJ710" s="68" cm="1">
        <f t="array" ref="AJ710">SUMPRODUCT(('P1'!$M$8:$AV$8=AJ$9)*('P1'!$B$11:$B$190=$B710)*('P1'!$M$11:$AV$190*1))</f>
        <v>0</v>
      </c>
      <c r="AK710" s="69" cm="1">
        <f t="array" ref="AK710">SUMPRODUCT(('P1'!$M$8:$AV$8=AK$9)*('P1'!$B$11:$B$190=$B710)*('P1'!$M$11:$AV$190*1))</f>
        <v>0</v>
      </c>
      <c r="AL710" s="67" cm="1">
        <f t="array" ref="AL710">SUMPRODUCT(('P1'!$M$8:$AV$8=AL$9)*('P1'!$B$11:$B$190=$B710)*('P1'!$M$11:$AV$190*1))</f>
        <v>0</v>
      </c>
      <c r="AM710" s="68" cm="1">
        <f t="array" ref="AM710">SUMPRODUCT(('P1'!$M$8:$AV$8=AM$9)*('P1'!$B$11:$B$190=$B710)*('P1'!$M$11:$AV$190*1))</f>
        <v>0</v>
      </c>
      <c r="AN710" s="69" cm="1">
        <f t="array" ref="AN710">SUMPRODUCT(('P1'!$M$8:$AV$8=AN$9)*('P1'!$B$11:$B$190=$B710)*('P1'!$M$11:$AV$190*1))</f>
        <v>0</v>
      </c>
      <c r="AO710" s="67" cm="1">
        <f t="array" ref="AO710">SUMPRODUCT(('P1'!$M$8:$AV$8=AO$9)*('P1'!$B$11:$B$190=$B710)*('P1'!$M$11:$AV$190*1))</f>
        <v>0</v>
      </c>
      <c r="AP710" s="68" cm="1">
        <f t="array" ref="AP710">SUMPRODUCT(('P1'!$M$8:$AV$8=AP$9)*('P1'!$B$11:$B$190=$B710)*('P1'!$M$11:$AV$190*1))</f>
        <v>0</v>
      </c>
      <c r="AQ710" s="69" cm="1">
        <f t="array" ref="AQ710">SUMPRODUCT(('P1'!$M$8:$AV$8=AQ$9)*('P1'!$B$11:$B$190=$B710)*('P1'!$M$11:$AV$190*1))</f>
        <v>0</v>
      </c>
      <c r="AR710" s="67" cm="1">
        <f t="array" ref="AR710">SUMPRODUCT(('P1'!$M$8:$AV$8=AR$9)*('P1'!$B$11:$B$190=$B710)*('P1'!$M$11:$AV$190*1))</f>
        <v>0</v>
      </c>
      <c r="AS710" s="68" cm="1">
        <f t="array" ref="AS710">SUMPRODUCT(('P1'!$M$8:$AV$8=AS$9)*('P1'!$B$11:$B$190=$B710)*('P1'!$M$11:$AV$190*1))</f>
        <v>0</v>
      </c>
      <c r="AT710" s="69" cm="1">
        <f t="array" ref="AT710">SUMPRODUCT(('P1'!$M$8:$AV$8=AT$9)*('P1'!$B$11:$B$190=$B710)*('P1'!$M$11:$AV$190*1))</f>
        <v>0</v>
      </c>
      <c r="AU710" s="67" cm="1">
        <f t="array" ref="AU710">SUMPRODUCT(('P1'!$M$8:$AV$8=AU$9)*('P1'!$B$11:$B$190=$B710)*('P1'!$M$11:$AV$190*1))</f>
        <v>0</v>
      </c>
      <c r="AV710" s="68" cm="1">
        <f t="array" ref="AV710">SUMPRODUCT(('P1'!$M$8:$AV$8=AV$9)*('P1'!$B$11:$B$190=$B710)*('P1'!$M$11:$AV$190*1))</f>
        <v>0</v>
      </c>
      <c r="AW710" s="69" cm="1">
        <f t="array" ref="AW710">SUMPRODUCT(('P1'!$M$8:$AV$8=AW$9)*('P1'!$B$11:$B$190=$B710)*('P1'!$M$11:$AV$190*1))</f>
        <v>0</v>
      </c>
      <c r="AX710" s="67" cm="1">
        <f t="array" ref="AX710">SUMPRODUCT(('P1'!$M$8:$AV$8=AX$9)*('P1'!$B$11:$B$190=$B710)*('P1'!$M$11:$AV$190*1))</f>
        <v>0</v>
      </c>
      <c r="AY710" s="68" cm="1">
        <f t="array" ref="AY710">SUMPRODUCT(('P1'!$M$8:$AV$8=AY$9)*('P1'!$B$11:$B$190=$B710)*('P1'!$M$11:$AV$190*1))</f>
        <v>0</v>
      </c>
      <c r="AZ710" s="69" cm="1">
        <f t="array" ref="AZ710">SUMPRODUCT(('P1'!$M$8:$AV$8=AZ$9)*('P1'!$B$11:$B$190=$B710)*('P1'!$M$11:$AV$190*1))</f>
        <v>0</v>
      </c>
      <c r="BA710" s="26"/>
      <c r="BB710" s="381"/>
      <c r="BC710" s="382"/>
      <c r="BD710" s="26"/>
      <c r="BE710" s="381">
        <f t="shared" si="582"/>
        <v>0</v>
      </c>
      <c r="BF710" s="383">
        <f t="shared" si="583"/>
        <v>0</v>
      </c>
      <c r="BG710" s="26"/>
      <c r="BH710" s="381">
        <f t="shared" si="584"/>
        <v>0</v>
      </c>
      <c r="BI710" s="383">
        <f t="shared" si="585"/>
        <v>0</v>
      </c>
    </row>
    <row r="711" spans="2:61" ht="14.5" collapsed="1" x14ac:dyDescent="0.35">
      <c r="B711" s="26"/>
      <c r="C711" s="363" t="str">
        <f>B4</f>
        <v>P2</v>
      </c>
      <c r="D711" s="364"/>
      <c r="E711" s="365"/>
      <c r="F711" s="366"/>
      <c r="G711" s="365"/>
      <c r="H711" s="367"/>
      <c r="I711" s="386"/>
      <c r="J711" s="369"/>
      <c r="K711" s="370"/>
      <c r="L711" s="371"/>
      <c r="M711" s="371"/>
      <c r="N711" s="371"/>
      <c r="O711" s="372"/>
      <c r="P711" s="50"/>
      <c r="Q711" s="387"/>
      <c r="R711" s="149"/>
      <c r="S711" s="419"/>
      <c r="T711" s="387"/>
      <c r="U711" s="149"/>
      <c r="V711" s="419"/>
      <c r="W711" s="387"/>
      <c r="X711" s="149"/>
      <c r="Y711" s="419"/>
      <c r="Z711" s="387"/>
      <c r="AA711" s="149"/>
      <c r="AB711" s="419"/>
      <c r="AC711" s="387"/>
      <c r="AD711" s="149"/>
      <c r="AE711" s="419"/>
      <c r="AF711" s="387"/>
      <c r="AG711" s="149"/>
      <c r="AH711" s="419"/>
      <c r="AI711" s="387"/>
      <c r="AJ711" s="149"/>
      <c r="AK711" s="419"/>
      <c r="AL711" s="387"/>
      <c r="AM711" s="149"/>
      <c r="AN711" s="419"/>
      <c r="AO711" s="387"/>
      <c r="AP711" s="149"/>
      <c r="AQ711" s="419"/>
      <c r="AR711" s="387"/>
      <c r="AS711" s="149"/>
      <c r="AT711" s="419"/>
      <c r="AU711" s="387"/>
      <c r="AV711" s="149"/>
      <c r="AW711" s="419"/>
      <c r="AX711" s="387"/>
      <c r="AY711" s="149"/>
      <c r="AZ711" s="419"/>
      <c r="BA711" s="26"/>
      <c r="BB711" s="388"/>
      <c r="BC711" s="389"/>
      <c r="BD711" s="26"/>
      <c r="BE711" s="388"/>
      <c r="BF711" s="390"/>
      <c r="BG711" s="26"/>
      <c r="BH711" s="388"/>
      <c r="BI711" s="390"/>
    </row>
    <row r="712" spans="2:61" ht="14.5" x14ac:dyDescent="0.35">
      <c r="B712" s="61" t="s">
        <v>330</v>
      </c>
      <c r="C712" s="62">
        <f>IFERROR(VLOOKUP($B712,'P2'!$B:$AQ,2,FALSE),0)</f>
        <v>0</v>
      </c>
      <c r="D712" s="376">
        <f>IFERROR(VLOOKUP($B712,'P2'!$B:$AQ,3,FALSE),0)</f>
        <v>0</v>
      </c>
      <c r="E712" s="377">
        <f>IFERROR(VLOOKUP($B712,'P2'!$B:$AQ,4,FALSE),0)</f>
        <v>0</v>
      </c>
      <c r="F712" s="376">
        <f>IFERROR(VLOOKUP($B712,'P2'!$B:$AQ,5,FALSE),0)</f>
        <v>0</v>
      </c>
      <c r="G712" s="377">
        <f>IFERROR(VLOOKUP($B712,'P2'!$B:$AQ,6,FALSE),0)</f>
        <v>0</v>
      </c>
      <c r="H712" s="378">
        <f>IFERROR(VLOOKUP($B712,'P2'!$B:$AQ,7,FALSE),0)</f>
        <v>0</v>
      </c>
      <c r="I712" s="394">
        <f>IFERROR(VLOOKUP($B712,'P2'!$B:$AQ,8,FALSE),0)</f>
        <v>0</v>
      </c>
      <c r="J712" s="395">
        <f>IFERROR(VLOOKUP($B712,'P2'!$B:$AQ,9,FALSE),0)</f>
        <v>0</v>
      </c>
      <c r="K712" s="392"/>
      <c r="L712" s="393"/>
      <c r="M712" s="68">
        <f t="shared" ref="M712" si="588">D712*F712*H712*J712</f>
        <v>0</v>
      </c>
      <c r="N712" s="393"/>
      <c r="O712" s="66">
        <f>SUM(K712:N712)</f>
        <v>0</v>
      </c>
      <c r="P712" s="26"/>
      <c r="Q712" s="67" cm="1">
        <f t="array" ref="Q712">SUMPRODUCT(('P2'!$M$8:$AV$8=Q$9)*('P2'!$B$11:$B$190=$B712)*('P2'!$M$11:$AV$190*1))</f>
        <v>0</v>
      </c>
      <c r="R712" s="68" cm="1">
        <f t="array" ref="R712">SUMPRODUCT(('P2'!$M$8:$AV$8=R$9)*('P2'!$B$11:$B$190=$B712)*('P2'!$M$11:$AV$190*1))</f>
        <v>0</v>
      </c>
      <c r="S712" s="69" cm="1">
        <f t="array" ref="S712">SUMPRODUCT(('P2'!$M$8:$AV$8=S$9)*('P2'!$B$11:$B$190=$B712)*('P2'!$M$11:$AV$190*1))</f>
        <v>0</v>
      </c>
      <c r="T712" s="67" cm="1">
        <f t="array" ref="T712">SUMPRODUCT(('P2'!$M$8:$AV$8=T$9)*('P2'!$B$11:$B$190=$B712)*('P2'!$M$11:$AV$190*1))</f>
        <v>0</v>
      </c>
      <c r="U712" s="68" cm="1">
        <f t="array" ref="U712">SUMPRODUCT(('P2'!$M$8:$AV$8=U$9)*('P2'!$B$11:$B$190=$B712)*('P2'!$M$11:$AV$190*1))</f>
        <v>0</v>
      </c>
      <c r="V712" s="69" cm="1">
        <f t="array" ref="V712">SUMPRODUCT(('P2'!$M$8:$AV$8=V$9)*('P2'!$B$11:$B$190=$B712)*('P2'!$M$11:$AV$190*1))</f>
        <v>0</v>
      </c>
      <c r="W712" s="67" cm="1">
        <f t="array" ref="W712">SUMPRODUCT(('P2'!$M$8:$AV$8=W$9)*('P2'!$B$11:$B$190=$B712)*('P2'!$M$11:$AV$190*1))</f>
        <v>0</v>
      </c>
      <c r="X712" s="68" cm="1">
        <f t="array" ref="X712">SUMPRODUCT(('P2'!$M$8:$AV$8=X$9)*('P2'!$B$11:$B$190=$B712)*('P2'!$M$11:$AV$190*1))</f>
        <v>0</v>
      </c>
      <c r="Y712" s="69" cm="1">
        <f t="array" ref="Y712">SUMPRODUCT(('P2'!$M$8:$AV$8=Y$9)*('P2'!$B$11:$B$190=$B712)*('P2'!$M$11:$AV$190*1))</f>
        <v>0</v>
      </c>
      <c r="Z712" s="67" cm="1">
        <f t="array" ref="Z712">SUMPRODUCT(('P2'!$M$8:$AV$8=Z$9)*('P2'!$B$11:$B$190=$B712)*('P2'!$M$11:$AV$190*1))</f>
        <v>0</v>
      </c>
      <c r="AA712" s="68" cm="1">
        <f t="array" ref="AA712">SUMPRODUCT(('P2'!$M$8:$AV$8=AA$9)*('P2'!$B$11:$B$190=$B712)*('P2'!$M$11:$AV$190*1))</f>
        <v>0</v>
      </c>
      <c r="AB712" s="69" cm="1">
        <f t="array" ref="AB712">SUMPRODUCT(('P2'!$M$8:$AV$8=AB$9)*('P2'!$B$11:$B$190=$B712)*('P2'!$M$11:$AV$190*1))</f>
        <v>0</v>
      </c>
      <c r="AC712" s="67" cm="1">
        <f t="array" ref="AC712">SUMPRODUCT(('P2'!$M$8:$AV$8=AC$9)*('P2'!$B$11:$B$190=$B712)*('P2'!$M$11:$AV$190*1))</f>
        <v>0</v>
      </c>
      <c r="AD712" s="68" cm="1">
        <f t="array" ref="AD712">SUMPRODUCT(('P2'!$M$8:$AV$8=AD$9)*('P2'!$B$11:$B$190=$B712)*('P2'!$M$11:$AV$190*1))</f>
        <v>0</v>
      </c>
      <c r="AE712" s="69" cm="1">
        <f t="array" ref="AE712">SUMPRODUCT(('P2'!$M$8:$AV$8=AE$9)*('P2'!$B$11:$B$190=$B712)*('P2'!$M$11:$AV$190*1))</f>
        <v>0</v>
      </c>
      <c r="AF712" s="67" cm="1">
        <f t="array" ref="AF712">SUMPRODUCT(('P2'!$M$8:$AV$8=AF$9)*('P2'!$B$11:$B$190=$B712)*('P2'!$M$11:$AV$190*1))</f>
        <v>0</v>
      </c>
      <c r="AG712" s="68" cm="1">
        <f t="array" ref="AG712">SUMPRODUCT(('P2'!$M$8:$AV$8=AG$9)*('P2'!$B$11:$B$190=$B712)*('P2'!$M$11:$AV$190*1))</f>
        <v>0</v>
      </c>
      <c r="AH712" s="69" cm="1">
        <f t="array" ref="AH712">SUMPRODUCT(('P2'!$M$8:$AV$8=AH$9)*('P2'!$B$11:$B$190=$B712)*('P2'!$M$11:$AV$190*1))</f>
        <v>0</v>
      </c>
      <c r="AI712" s="67" cm="1">
        <f t="array" ref="AI712">SUMPRODUCT(('P2'!$M$8:$AV$8=AI$9)*('P2'!$B$11:$B$190=$B712)*('P2'!$M$11:$AV$190*1))</f>
        <v>0</v>
      </c>
      <c r="AJ712" s="68" cm="1">
        <f t="array" ref="AJ712">SUMPRODUCT(('P2'!$M$8:$AV$8=AJ$9)*('P2'!$B$11:$B$190=$B712)*('P2'!$M$11:$AV$190*1))</f>
        <v>0</v>
      </c>
      <c r="AK712" s="69" cm="1">
        <f t="array" ref="AK712">SUMPRODUCT(('P2'!$M$8:$AV$8=AK$9)*('P2'!$B$11:$B$190=$B712)*('P2'!$M$11:$AV$190*1))</f>
        <v>0</v>
      </c>
      <c r="AL712" s="67" cm="1">
        <f t="array" ref="AL712">SUMPRODUCT(('P2'!$M$8:$AV$8=AL$9)*('P2'!$B$11:$B$190=$B712)*('P2'!$M$11:$AV$190*1))</f>
        <v>0</v>
      </c>
      <c r="AM712" s="68" cm="1">
        <f t="array" ref="AM712">SUMPRODUCT(('P2'!$M$8:$AV$8=AM$9)*('P2'!$B$11:$B$190=$B712)*('P2'!$M$11:$AV$190*1))</f>
        <v>0</v>
      </c>
      <c r="AN712" s="69" cm="1">
        <f t="array" ref="AN712">SUMPRODUCT(('P2'!$M$8:$AV$8=AN$9)*('P2'!$B$11:$B$190=$B712)*('P2'!$M$11:$AV$190*1))</f>
        <v>0</v>
      </c>
      <c r="AO712" s="67" cm="1">
        <f t="array" ref="AO712">SUMPRODUCT(('P2'!$M$8:$AV$8=AO$9)*('P2'!$B$11:$B$190=$B712)*('P2'!$M$11:$AV$190*1))</f>
        <v>0</v>
      </c>
      <c r="AP712" s="68" cm="1">
        <f t="array" ref="AP712">SUMPRODUCT(('P2'!$M$8:$AV$8=AP$9)*('P2'!$B$11:$B$190=$B712)*('P2'!$M$11:$AV$190*1))</f>
        <v>0</v>
      </c>
      <c r="AQ712" s="69" cm="1">
        <f t="array" ref="AQ712">SUMPRODUCT(('P2'!$M$8:$AV$8=AQ$9)*('P2'!$B$11:$B$190=$B712)*('P2'!$M$11:$AV$190*1))</f>
        <v>0</v>
      </c>
      <c r="AR712" s="67" cm="1">
        <f t="array" ref="AR712">SUMPRODUCT(('P2'!$M$8:$AV$8=AR$9)*('P2'!$B$11:$B$190=$B712)*('P2'!$M$11:$AV$190*1))</f>
        <v>0</v>
      </c>
      <c r="AS712" s="68" cm="1">
        <f t="array" ref="AS712">SUMPRODUCT(('P2'!$M$8:$AV$8=AS$9)*('P2'!$B$11:$B$190=$B712)*('P2'!$M$11:$AV$190*1))</f>
        <v>0</v>
      </c>
      <c r="AT712" s="69" cm="1">
        <f t="array" ref="AT712">SUMPRODUCT(('P2'!$M$8:$AV$8=AT$9)*('P2'!$B$11:$B$190=$B712)*('P2'!$M$11:$AV$190*1))</f>
        <v>0</v>
      </c>
      <c r="AU712" s="67" cm="1">
        <f t="array" ref="AU712">SUMPRODUCT(('P2'!$M$8:$AV$8=AU$9)*('P2'!$B$11:$B$190=$B712)*('P2'!$M$11:$AV$190*1))</f>
        <v>0</v>
      </c>
      <c r="AV712" s="68" cm="1">
        <f t="array" ref="AV712">SUMPRODUCT(('P2'!$M$8:$AV$8=AV$9)*('P2'!$B$11:$B$190=$B712)*('P2'!$M$11:$AV$190*1))</f>
        <v>0</v>
      </c>
      <c r="AW712" s="69" cm="1">
        <f t="array" ref="AW712">SUMPRODUCT(('P2'!$M$8:$AV$8=AW$9)*('P2'!$B$11:$B$190=$B712)*('P2'!$M$11:$AV$190*1))</f>
        <v>0</v>
      </c>
      <c r="AX712" s="67" cm="1">
        <f t="array" ref="AX712">SUMPRODUCT(('P2'!$M$8:$AV$8=AX$9)*('P2'!$B$11:$B$190=$B712)*('P2'!$M$11:$AV$190*1))</f>
        <v>0</v>
      </c>
      <c r="AY712" s="68" cm="1">
        <f t="array" ref="AY712">SUMPRODUCT(('P2'!$M$8:$AV$8=AY$9)*('P2'!$B$11:$B$190=$B712)*('P2'!$M$11:$AV$190*1))</f>
        <v>0</v>
      </c>
      <c r="AZ712" s="69" cm="1">
        <f t="array" ref="AZ712">SUMPRODUCT(('P2'!$M$8:$AV$8=AZ$9)*('P2'!$B$11:$B$190=$B712)*('P2'!$M$11:$AV$190*1))</f>
        <v>0</v>
      </c>
      <c r="BA712" s="26"/>
      <c r="BB712" s="381"/>
      <c r="BC712" s="382"/>
      <c r="BD712" s="26"/>
      <c r="BE712" s="381">
        <f t="shared" ref="BE712:BE721" si="589">SUM(Q712:AZ712)</f>
        <v>0</v>
      </c>
      <c r="BF712" s="383">
        <f t="shared" ref="BF712:BF721" si="590">IFERROR(BE712/O712,0)</f>
        <v>0</v>
      </c>
      <c r="BG712" s="26"/>
      <c r="BH712" s="381">
        <f t="shared" ref="BH712:BH721" si="591">BB712+BE712</f>
        <v>0</v>
      </c>
      <c r="BI712" s="383">
        <f t="shared" ref="BI712:BI721" si="592">IFERROR(BH712/O712,0)</f>
        <v>0</v>
      </c>
    </row>
    <row r="713" spans="2:61" ht="14.5" x14ac:dyDescent="0.35">
      <c r="B713" s="61" t="s">
        <v>709</v>
      </c>
      <c r="C713" s="62">
        <f>IFERROR(VLOOKUP($B713,'P2'!$B:$AQ,2,FALSE),0)</f>
        <v>0</v>
      </c>
      <c r="D713" s="376">
        <f>IFERROR(VLOOKUP($B713,'P2'!$B:$AQ,3,FALSE),0)</f>
        <v>0</v>
      </c>
      <c r="E713" s="377">
        <f>IFERROR(VLOOKUP($B713,'P2'!$B:$AQ,4,FALSE),0)</f>
        <v>0</v>
      </c>
      <c r="F713" s="376">
        <f>IFERROR(VLOOKUP($B713,'P2'!$B:$AQ,5,FALSE),0)</f>
        <v>0</v>
      </c>
      <c r="G713" s="377">
        <f>IFERROR(VLOOKUP($B713,'P2'!$B:$AQ,6,FALSE),0)</f>
        <v>0</v>
      </c>
      <c r="H713" s="378">
        <f>IFERROR(VLOOKUP($B713,'P2'!$B:$AQ,7,FALSE),0)</f>
        <v>0</v>
      </c>
      <c r="I713" s="394">
        <f>IFERROR(VLOOKUP($B713,'P2'!$B:$AQ,8,FALSE),0)</f>
        <v>0</v>
      </c>
      <c r="J713" s="395">
        <f>IFERROR(VLOOKUP($B713,'P2'!$B:$AQ,9,FALSE),0)</f>
        <v>0</v>
      </c>
      <c r="K713" s="396"/>
      <c r="L713" s="397"/>
      <c r="M713" s="68">
        <f t="shared" ref="M713:M721" si="593">D713*F713*H713*J713</f>
        <v>0</v>
      </c>
      <c r="N713" s="393"/>
      <c r="O713" s="66">
        <f t="shared" ref="O713:O721" si="594">SUM(K713:N713)</f>
        <v>0</v>
      </c>
      <c r="P713" s="26"/>
      <c r="Q713" s="67" cm="1">
        <f t="array" ref="Q713">SUMPRODUCT(('P2'!$M$8:$AV$8=Q$9)*('P2'!$B$11:$B$190=$B713)*('P2'!$M$11:$AV$190*1))</f>
        <v>0</v>
      </c>
      <c r="R713" s="68" cm="1">
        <f t="array" ref="R713">SUMPRODUCT(('P2'!$M$8:$AV$8=R$9)*('P2'!$B$11:$B$190=$B713)*('P2'!$M$11:$AV$190*1))</f>
        <v>0</v>
      </c>
      <c r="S713" s="69" cm="1">
        <f t="array" ref="S713">SUMPRODUCT(('P2'!$M$8:$AV$8=S$9)*('P2'!$B$11:$B$190=$B713)*('P2'!$M$11:$AV$190*1))</f>
        <v>0</v>
      </c>
      <c r="T713" s="67" cm="1">
        <f t="array" ref="T713">SUMPRODUCT(('P2'!$M$8:$AV$8=T$9)*('P2'!$B$11:$B$190=$B713)*('P2'!$M$11:$AV$190*1))</f>
        <v>0</v>
      </c>
      <c r="U713" s="68" cm="1">
        <f t="array" ref="U713">SUMPRODUCT(('P2'!$M$8:$AV$8=U$9)*('P2'!$B$11:$B$190=$B713)*('P2'!$M$11:$AV$190*1))</f>
        <v>0</v>
      </c>
      <c r="V713" s="69" cm="1">
        <f t="array" ref="V713">SUMPRODUCT(('P2'!$M$8:$AV$8=V$9)*('P2'!$B$11:$B$190=$B713)*('P2'!$M$11:$AV$190*1))</f>
        <v>0</v>
      </c>
      <c r="W713" s="67" cm="1">
        <f t="array" ref="W713">SUMPRODUCT(('P2'!$M$8:$AV$8=W$9)*('P2'!$B$11:$B$190=$B713)*('P2'!$M$11:$AV$190*1))</f>
        <v>0</v>
      </c>
      <c r="X713" s="68" cm="1">
        <f t="array" ref="X713">SUMPRODUCT(('P2'!$M$8:$AV$8=X$9)*('P2'!$B$11:$B$190=$B713)*('P2'!$M$11:$AV$190*1))</f>
        <v>0</v>
      </c>
      <c r="Y713" s="69" cm="1">
        <f t="array" ref="Y713">SUMPRODUCT(('P2'!$M$8:$AV$8=Y$9)*('P2'!$B$11:$B$190=$B713)*('P2'!$M$11:$AV$190*1))</f>
        <v>0</v>
      </c>
      <c r="Z713" s="67" cm="1">
        <f t="array" ref="Z713">SUMPRODUCT(('P2'!$M$8:$AV$8=Z$9)*('P2'!$B$11:$B$190=$B713)*('P2'!$M$11:$AV$190*1))</f>
        <v>0</v>
      </c>
      <c r="AA713" s="68" cm="1">
        <f t="array" ref="AA713">SUMPRODUCT(('P2'!$M$8:$AV$8=AA$9)*('P2'!$B$11:$B$190=$B713)*('P2'!$M$11:$AV$190*1))</f>
        <v>0</v>
      </c>
      <c r="AB713" s="69" cm="1">
        <f t="array" ref="AB713">SUMPRODUCT(('P2'!$M$8:$AV$8=AB$9)*('P2'!$B$11:$B$190=$B713)*('P2'!$M$11:$AV$190*1))</f>
        <v>0</v>
      </c>
      <c r="AC713" s="67" cm="1">
        <f t="array" ref="AC713">SUMPRODUCT(('P2'!$M$8:$AV$8=AC$9)*('P2'!$B$11:$B$190=$B713)*('P2'!$M$11:$AV$190*1))</f>
        <v>0</v>
      </c>
      <c r="AD713" s="68" cm="1">
        <f t="array" ref="AD713">SUMPRODUCT(('P2'!$M$8:$AV$8=AD$9)*('P2'!$B$11:$B$190=$B713)*('P2'!$M$11:$AV$190*1))</f>
        <v>0</v>
      </c>
      <c r="AE713" s="69" cm="1">
        <f t="array" ref="AE713">SUMPRODUCT(('P2'!$M$8:$AV$8=AE$9)*('P2'!$B$11:$B$190=$B713)*('P2'!$M$11:$AV$190*1))</f>
        <v>0</v>
      </c>
      <c r="AF713" s="67" cm="1">
        <f t="array" ref="AF713">SUMPRODUCT(('P2'!$M$8:$AV$8=AF$9)*('P2'!$B$11:$B$190=$B713)*('P2'!$M$11:$AV$190*1))</f>
        <v>0</v>
      </c>
      <c r="AG713" s="68" cm="1">
        <f t="array" ref="AG713">SUMPRODUCT(('P2'!$M$8:$AV$8=AG$9)*('P2'!$B$11:$B$190=$B713)*('P2'!$M$11:$AV$190*1))</f>
        <v>0</v>
      </c>
      <c r="AH713" s="69" cm="1">
        <f t="array" ref="AH713">SUMPRODUCT(('P2'!$M$8:$AV$8=AH$9)*('P2'!$B$11:$B$190=$B713)*('P2'!$M$11:$AV$190*1))</f>
        <v>0</v>
      </c>
      <c r="AI713" s="67" cm="1">
        <f t="array" ref="AI713">SUMPRODUCT(('P2'!$M$8:$AV$8=AI$9)*('P2'!$B$11:$B$190=$B713)*('P2'!$M$11:$AV$190*1))</f>
        <v>0</v>
      </c>
      <c r="AJ713" s="68" cm="1">
        <f t="array" ref="AJ713">SUMPRODUCT(('P2'!$M$8:$AV$8=AJ$9)*('P2'!$B$11:$B$190=$B713)*('P2'!$M$11:$AV$190*1))</f>
        <v>0</v>
      </c>
      <c r="AK713" s="69" cm="1">
        <f t="array" ref="AK713">SUMPRODUCT(('P2'!$M$8:$AV$8=AK$9)*('P2'!$B$11:$B$190=$B713)*('P2'!$M$11:$AV$190*1))</f>
        <v>0</v>
      </c>
      <c r="AL713" s="67" cm="1">
        <f t="array" ref="AL713">SUMPRODUCT(('P2'!$M$8:$AV$8=AL$9)*('P2'!$B$11:$B$190=$B713)*('P2'!$M$11:$AV$190*1))</f>
        <v>0</v>
      </c>
      <c r="AM713" s="68" cm="1">
        <f t="array" ref="AM713">SUMPRODUCT(('P2'!$M$8:$AV$8=AM$9)*('P2'!$B$11:$B$190=$B713)*('P2'!$M$11:$AV$190*1))</f>
        <v>0</v>
      </c>
      <c r="AN713" s="69" cm="1">
        <f t="array" ref="AN713">SUMPRODUCT(('P2'!$M$8:$AV$8=AN$9)*('P2'!$B$11:$B$190=$B713)*('P2'!$M$11:$AV$190*1))</f>
        <v>0</v>
      </c>
      <c r="AO713" s="67" cm="1">
        <f t="array" ref="AO713">SUMPRODUCT(('P2'!$M$8:$AV$8=AO$9)*('P2'!$B$11:$B$190=$B713)*('P2'!$M$11:$AV$190*1))</f>
        <v>0</v>
      </c>
      <c r="AP713" s="68" cm="1">
        <f t="array" ref="AP713">SUMPRODUCT(('P2'!$M$8:$AV$8=AP$9)*('P2'!$B$11:$B$190=$B713)*('P2'!$M$11:$AV$190*1))</f>
        <v>0</v>
      </c>
      <c r="AQ713" s="69" cm="1">
        <f t="array" ref="AQ713">SUMPRODUCT(('P2'!$M$8:$AV$8=AQ$9)*('P2'!$B$11:$B$190=$B713)*('P2'!$M$11:$AV$190*1))</f>
        <v>0</v>
      </c>
      <c r="AR713" s="67" cm="1">
        <f t="array" ref="AR713">SUMPRODUCT(('P2'!$M$8:$AV$8=AR$9)*('P2'!$B$11:$B$190=$B713)*('P2'!$M$11:$AV$190*1))</f>
        <v>0</v>
      </c>
      <c r="AS713" s="68" cm="1">
        <f t="array" ref="AS713">SUMPRODUCT(('P2'!$M$8:$AV$8=AS$9)*('P2'!$B$11:$B$190=$B713)*('P2'!$M$11:$AV$190*1))</f>
        <v>0</v>
      </c>
      <c r="AT713" s="69" cm="1">
        <f t="array" ref="AT713">SUMPRODUCT(('P2'!$M$8:$AV$8=AT$9)*('P2'!$B$11:$B$190=$B713)*('P2'!$M$11:$AV$190*1))</f>
        <v>0</v>
      </c>
      <c r="AU713" s="67" cm="1">
        <f t="array" ref="AU713">SUMPRODUCT(('P2'!$M$8:$AV$8=AU$9)*('P2'!$B$11:$B$190=$B713)*('P2'!$M$11:$AV$190*1))</f>
        <v>0</v>
      </c>
      <c r="AV713" s="68" cm="1">
        <f t="array" ref="AV713">SUMPRODUCT(('P2'!$M$8:$AV$8=AV$9)*('P2'!$B$11:$B$190=$B713)*('P2'!$M$11:$AV$190*1))</f>
        <v>0</v>
      </c>
      <c r="AW713" s="69" cm="1">
        <f t="array" ref="AW713">SUMPRODUCT(('P2'!$M$8:$AV$8=AW$9)*('P2'!$B$11:$B$190=$B713)*('P2'!$M$11:$AV$190*1))</f>
        <v>0</v>
      </c>
      <c r="AX713" s="67" cm="1">
        <f t="array" ref="AX713">SUMPRODUCT(('P2'!$M$8:$AV$8=AX$9)*('P2'!$B$11:$B$190=$B713)*('P2'!$M$11:$AV$190*1))</f>
        <v>0</v>
      </c>
      <c r="AY713" s="68" cm="1">
        <f t="array" ref="AY713">SUMPRODUCT(('P2'!$M$8:$AV$8=AY$9)*('P2'!$B$11:$B$190=$B713)*('P2'!$M$11:$AV$190*1))</f>
        <v>0</v>
      </c>
      <c r="AZ713" s="69" cm="1">
        <f t="array" ref="AZ713">SUMPRODUCT(('P2'!$M$8:$AV$8=AZ$9)*('P2'!$B$11:$B$190=$B713)*('P2'!$M$11:$AV$190*1))</f>
        <v>0</v>
      </c>
      <c r="BA713" s="26"/>
      <c r="BB713" s="398"/>
      <c r="BC713" s="399"/>
      <c r="BD713" s="26"/>
      <c r="BE713" s="381">
        <f t="shared" si="589"/>
        <v>0</v>
      </c>
      <c r="BF713" s="383">
        <f t="shared" si="590"/>
        <v>0</v>
      </c>
      <c r="BG713" s="26"/>
      <c r="BH713" s="381">
        <f t="shared" si="591"/>
        <v>0</v>
      </c>
      <c r="BI713" s="383">
        <f t="shared" si="592"/>
        <v>0</v>
      </c>
    </row>
    <row r="714" spans="2:61" ht="14.5" hidden="1" customHeight="1" outlineLevel="1" x14ac:dyDescent="0.35">
      <c r="B714" s="61" t="s">
        <v>710</v>
      </c>
      <c r="C714" s="62">
        <f>IFERROR(VLOOKUP($B714,'P2'!$B:$AQ,2,FALSE),0)</f>
        <v>0</v>
      </c>
      <c r="D714" s="376">
        <f>IFERROR(VLOOKUP($B714,'P2'!$B:$AQ,3,FALSE),0)</f>
        <v>0</v>
      </c>
      <c r="E714" s="377">
        <f>IFERROR(VLOOKUP($B714,'P2'!$B:$AQ,4,FALSE),0)</f>
        <v>0</v>
      </c>
      <c r="F714" s="376">
        <f>IFERROR(VLOOKUP($B714,'P2'!$B:$AQ,5,FALSE),0)</f>
        <v>0</v>
      </c>
      <c r="G714" s="377">
        <f>IFERROR(VLOOKUP($B714,'P2'!$B:$AQ,6,FALSE),0)</f>
        <v>0</v>
      </c>
      <c r="H714" s="378">
        <f>IFERROR(VLOOKUP($B714,'P2'!$B:$AQ,7,FALSE),0)</f>
        <v>0</v>
      </c>
      <c r="I714" s="394">
        <f>IFERROR(VLOOKUP($B714,'P2'!$B:$AQ,8,FALSE),0)</f>
        <v>0</v>
      </c>
      <c r="J714" s="395">
        <f>IFERROR(VLOOKUP($B714,'P2'!$B:$AQ,9,FALSE),0)</f>
        <v>0</v>
      </c>
      <c r="K714" s="396"/>
      <c r="L714" s="397"/>
      <c r="M714" s="68">
        <f t="shared" si="593"/>
        <v>0</v>
      </c>
      <c r="N714" s="393"/>
      <c r="O714" s="66">
        <f t="shared" si="594"/>
        <v>0</v>
      </c>
      <c r="P714" s="26"/>
      <c r="Q714" s="67" cm="1">
        <f t="array" ref="Q714">SUMPRODUCT(('P2'!$M$8:$AV$8=Q$9)*('P2'!$B$11:$B$190=$B714)*('P2'!$M$11:$AV$190*1))</f>
        <v>0</v>
      </c>
      <c r="R714" s="68" cm="1">
        <f t="array" ref="R714">SUMPRODUCT(('P2'!$M$8:$AV$8=R$9)*('P2'!$B$11:$B$190=$B714)*('P2'!$M$11:$AV$190*1))</f>
        <v>0</v>
      </c>
      <c r="S714" s="69" cm="1">
        <f t="array" ref="S714">SUMPRODUCT(('P2'!$M$8:$AV$8=S$9)*('P2'!$B$11:$B$190=$B714)*('P2'!$M$11:$AV$190*1))</f>
        <v>0</v>
      </c>
      <c r="T714" s="67" cm="1">
        <f t="array" ref="T714">SUMPRODUCT(('P2'!$M$8:$AV$8=T$9)*('P2'!$B$11:$B$190=$B714)*('P2'!$M$11:$AV$190*1))</f>
        <v>0</v>
      </c>
      <c r="U714" s="68" cm="1">
        <f t="array" ref="U714">SUMPRODUCT(('P2'!$M$8:$AV$8=U$9)*('P2'!$B$11:$B$190=$B714)*('P2'!$M$11:$AV$190*1))</f>
        <v>0</v>
      </c>
      <c r="V714" s="69" cm="1">
        <f t="array" ref="V714">SUMPRODUCT(('P2'!$M$8:$AV$8=V$9)*('P2'!$B$11:$B$190=$B714)*('P2'!$M$11:$AV$190*1))</f>
        <v>0</v>
      </c>
      <c r="W714" s="67" cm="1">
        <f t="array" ref="W714">SUMPRODUCT(('P2'!$M$8:$AV$8=W$9)*('P2'!$B$11:$B$190=$B714)*('P2'!$M$11:$AV$190*1))</f>
        <v>0</v>
      </c>
      <c r="X714" s="68" cm="1">
        <f t="array" ref="X714">SUMPRODUCT(('P2'!$M$8:$AV$8=X$9)*('P2'!$B$11:$B$190=$B714)*('P2'!$M$11:$AV$190*1))</f>
        <v>0</v>
      </c>
      <c r="Y714" s="69" cm="1">
        <f t="array" ref="Y714">SUMPRODUCT(('P2'!$M$8:$AV$8=Y$9)*('P2'!$B$11:$B$190=$B714)*('P2'!$M$11:$AV$190*1))</f>
        <v>0</v>
      </c>
      <c r="Z714" s="67" cm="1">
        <f t="array" ref="Z714">SUMPRODUCT(('P2'!$M$8:$AV$8=Z$9)*('P2'!$B$11:$B$190=$B714)*('P2'!$M$11:$AV$190*1))</f>
        <v>0</v>
      </c>
      <c r="AA714" s="68" cm="1">
        <f t="array" ref="AA714">SUMPRODUCT(('P2'!$M$8:$AV$8=AA$9)*('P2'!$B$11:$B$190=$B714)*('P2'!$M$11:$AV$190*1))</f>
        <v>0</v>
      </c>
      <c r="AB714" s="69" cm="1">
        <f t="array" ref="AB714">SUMPRODUCT(('P2'!$M$8:$AV$8=AB$9)*('P2'!$B$11:$B$190=$B714)*('P2'!$M$11:$AV$190*1))</f>
        <v>0</v>
      </c>
      <c r="AC714" s="67" cm="1">
        <f t="array" ref="AC714">SUMPRODUCT(('P2'!$M$8:$AV$8=AC$9)*('P2'!$B$11:$B$190=$B714)*('P2'!$M$11:$AV$190*1))</f>
        <v>0</v>
      </c>
      <c r="AD714" s="68" cm="1">
        <f t="array" ref="AD714">SUMPRODUCT(('P2'!$M$8:$AV$8=AD$9)*('P2'!$B$11:$B$190=$B714)*('P2'!$M$11:$AV$190*1))</f>
        <v>0</v>
      </c>
      <c r="AE714" s="69" cm="1">
        <f t="array" ref="AE714">SUMPRODUCT(('P2'!$M$8:$AV$8=AE$9)*('P2'!$B$11:$B$190=$B714)*('P2'!$M$11:$AV$190*1))</f>
        <v>0</v>
      </c>
      <c r="AF714" s="67" cm="1">
        <f t="array" ref="AF714">SUMPRODUCT(('P2'!$M$8:$AV$8=AF$9)*('P2'!$B$11:$B$190=$B714)*('P2'!$M$11:$AV$190*1))</f>
        <v>0</v>
      </c>
      <c r="AG714" s="68" cm="1">
        <f t="array" ref="AG714">SUMPRODUCT(('P2'!$M$8:$AV$8=AG$9)*('P2'!$B$11:$B$190=$B714)*('P2'!$M$11:$AV$190*1))</f>
        <v>0</v>
      </c>
      <c r="AH714" s="69" cm="1">
        <f t="array" ref="AH714">SUMPRODUCT(('P2'!$M$8:$AV$8=AH$9)*('P2'!$B$11:$B$190=$B714)*('P2'!$M$11:$AV$190*1))</f>
        <v>0</v>
      </c>
      <c r="AI714" s="67" cm="1">
        <f t="array" ref="AI714">SUMPRODUCT(('P2'!$M$8:$AV$8=AI$9)*('P2'!$B$11:$B$190=$B714)*('P2'!$M$11:$AV$190*1))</f>
        <v>0</v>
      </c>
      <c r="AJ714" s="68" cm="1">
        <f t="array" ref="AJ714">SUMPRODUCT(('P2'!$M$8:$AV$8=AJ$9)*('P2'!$B$11:$B$190=$B714)*('P2'!$M$11:$AV$190*1))</f>
        <v>0</v>
      </c>
      <c r="AK714" s="69" cm="1">
        <f t="array" ref="AK714">SUMPRODUCT(('P2'!$M$8:$AV$8=AK$9)*('P2'!$B$11:$B$190=$B714)*('P2'!$M$11:$AV$190*1))</f>
        <v>0</v>
      </c>
      <c r="AL714" s="67" cm="1">
        <f t="array" ref="AL714">SUMPRODUCT(('P2'!$M$8:$AV$8=AL$9)*('P2'!$B$11:$B$190=$B714)*('P2'!$M$11:$AV$190*1))</f>
        <v>0</v>
      </c>
      <c r="AM714" s="68" cm="1">
        <f t="array" ref="AM714">SUMPRODUCT(('P2'!$M$8:$AV$8=AM$9)*('P2'!$B$11:$B$190=$B714)*('P2'!$M$11:$AV$190*1))</f>
        <v>0</v>
      </c>
      <c r="AN714" s="69" cm="1">
        <f t="array" ref="AN714">SUMPRODUCT(('P2'!$M$8:$AV$8=AN$9)*('P2'!$B$11:$B$190=$B714)*('P2'!$M$11:$AV$190*1))</f>
        <v>0</v>
      </c>
      <c r="AO714" s="67" cm="1">
        <f t="array" ref="AO714">SUMPRODUCT(('P2'!$M$8:$AV$8=AO$9)*('P2'!$B$11:$B$190=$B714)*('P2'!$M$11:$AV$190*1))</f>
        <v>0</v>
      </c>
      <c r="AP714" s="68" cm="1">
        <f t="array" ref="AP714">SUMPRODUCT(('P2'!$M$8:$AV$8=AP$9)*('P2'!$B$11:$B$190=$B714)*('P2'!$M$11:$AV$190*1))</f>
        <v>0</v>
      </c>
      <c r="AQ714" s="69" cm="1">
        <f t="array" ref="AQ714">SUMPRODUCT(('P2'!$M$8:$AV$8=AQ$9)*('P2'!$B$11:$B$190=$B714)*('P2'!$M$11:$AV$190*1))</f>
        <v>0</v>
      </c>
      <c r="AR714" s="67" cm="1">
        <f t="array" ref="AR714">SUMPRODUCT(('P2'!$M$8:$AV$8=AR$9)*('P2'!$B$11:$B$190=$B714)*('P2'!$M$11:$AV$190*1))</f>
        <v>0</v>
      </c>
      <c r="AS714" s="68" cm="1">
        <f t="array" ref="AS714">SUMPRODUCT(('P2'!$M$8:$AV$8=AS$9)*('P2'!$B$11:$B$190=$B714)*('P2'!$M$11:$AV$190*1))</f>
        <v>0</v>
      </c>
      <c r="AT714" s="69" cm="1">
        <f t="array" ref="AT714">SUMPRODUCT(('P2'!$M$8:$AV$8=AT$9)*('P2'!$B$11:$B$190=$B714)*('P2'!$M$11:$AV$190*1))</f>
        <v>0</v>
      </c>
      <c r="AU714" s="67" cm="1">
        <f t="array" ref="AU714">SUMPRODUCT(('P2'!$M$8:$AV$8=AU$9)*('P2'!$B$11:$B$190=$B714)*('P2'!$M$11:$AV$190*1))</f>
        <v>0</v>
      </c>
      <c r="AV714" s="68" cm="1">
        <f t="array" ref="AV714">SUMPRODUCT(('P2'!$M$8:$AV$8=AV$9)*('P2'!$B$11:$B$190=$B714)*('P2'!$M$11:$AV$190*1))</f>
        <v>0</v>
      </c>
      <c r="AW714" s="69" cm="1">
        <f t="array" ref="AW714">SUMPRODUCT(('P2'!$M$8:$AV$8=AW$9)*('P2'!$B$11:$B$190=$B714)*('P2'!$M$11:$AV$190*1))</f>
        <v>0</v>
      </c>
      <c r="AX714" s="67" cm="1">
        <f t="array" ref="AX714">SUMPRODUCT(('P2'!$M$8:$AV$8=AX$9)*('P2'!$B$11:$B$190=$B714)*('P2'!$M$11:$AV$190*1))</f>
        <v>0</v>
      </c>
      <c r="AY714" s="68" cm="1">
        <f t="array" ref="AY714">SUMPRODUCT(('P2'!$M$8:$AV$8=AY$9)*('P2'!$B$11:$B$190=$B714)*('P2'!$M$11:$AV$190*1))</f>
        <v>0</v>
      </c>
      <c r="AZ714" s="69" cm="1">
        <f t="array" ref="AZ714">SUMPRODUCT(('P2'!$M$8:$AV$8=AZ$9)*('P2'!$B$11:$B$190=$B714)*('P2'!$M$11:$AV$190*1))</f>
        <v>0</v>
      </c>
      <c r="BA714" s="26"/>
      <c r="BB714" s="398"/>
      <c r="BC714" s="399"/>
      <c r="BD714" s="26"/>
      <c r="BE714" s="381">
        <f t="shared" si="589"/>
        <v>0</v>
      </c>
      <c r="BF714" s="383">
        <f t="shared" si="590"/>
        <v>0</v>
      </c>
      <c r="BG714" s="26"/>
      <c r="BH714" s="381">
        <f t="shared" si="591"/>
        <v>0</v>
      </c>
      <c r="BI714" s="383">
        <f t="shared" si="592"/>
        <v>0</v>
      </c>
    </row>
    <row r="715" spans="2:61" ht="14.5" hidden="1" customHeight="1" outlineLevel="1" x14ac:dyDescent="0.35">
      <c r="B715" s="61" t="s">
        <v>711</v>
      </c>
      <c r="C715" s="62">
        <f>IFERROR(VLOOKUP($B715,'P2'!$B:$AQ,2,FALSE),0)</f>
        <v>0</v>
      </c>
      <c r="D715" s="376">
        <f>IFERROR(VLOOKUP($B715,'P2'!$B:$AQ,3,FALSE),0)</f>
        <v>0</v>
      </c>
      <c r="E715" s="377">
        <f>IFERROR(VLOOKUP($B715,'P2'!$B:$AQ,4,FALSE),0)</f>
        <v>0</v>
      </c>
      <c r="F715" s="376">
        <f>IFERROR(VLOOKUP($B715,'P2'!$B:$AQ,5,FALSE),0)</f>
        <v>0</v>
      </c>
      <c r="G715" s="377">
        <f>IFERROR(VLOOKUP($B715,'P2'!$B:$AQ,6,FALSE),0)</f>
        <v>0</v>
      </c>
      <c r="H715" s="378">
        <f>IFERROR(VLOOKUP($B715,'P2'!$B:$AQ,7,FALSE),0)</f>
        <v>0</v>
      </c>
      <c r="I715" s="394">
        <f>IFERROR(VLOOKUP($B715,'P2'!$B:$AQ,8,FALSE),0)</f>
        <v>0</v>
      </c>
      <c r="J715" s="395">
        <f>IFERROR(VLOOKUP($B715,'P2'!$B:$AQ,9,FALSE),0)</f>
        <v>0</v>
      </c>
      <c r="K715" s="396"/>
      <c r="L715" s="397"/>
      <c r="M715" s="68">
        <f t="shared" si="593"/>
        <v>0</v>
      </c>
      <c r="N715" s="393"/>
      <c r="O715" s="66">
        <f t="shared" si="594"/>
        <v>0</v>
      </c>
      <c r="P715" s="26"/>
      <c r="Q715" s="67" cm="1">
        <f t="array" ref="Q715">SUMPRODUCT(('P2'!$M$8:$AV$8=Q$9)*('P2'!$B$11:$B$190=$B715)*('P2'!$M$11:$AV$190*1))</f>
        <v>0</v>
      </c>
      <c r="R715" s="68" cm="1">
        <f t="array" ref="R715">SUMPRODUCT(('P2'!$M$8:$AV$8=R$9)*('P2'!$B$11:$B$190=$B715)*('P2'!$M$11:$AV$190*1))</f>
        <v>0</v>
      </c>
      <c r="S715" s="69" cm="1">
        <f t="array" ref="S715">SUMPRODUCT(('P2'!$M$8:$AV$8=S$9)*('P2'!$B$11:$B$190=$B715)*('P2'!$M$11:$AV$190*1))</f>
        <v>0</v>
      </c>
      <c r="T715" s="67" cm="1">
        <f t="array" ref="T715">SUMPRODUCT(('P2'!$M$8:$AV$8=T$9)*('P2'!$B$11:$B$190=$B715)*('P2'!$M$11:$AV$190*1))</f>
        <v>0</v>
      </c>
      <c r="U715" s="68" cm="1">
        <f t="array" ref="U715">SUMPRODUCT(('P2'!$M$8:$AV$8=U$9)*('P2'!$B$11:$B$190=$B715)*('P2'!$M$11:$AV$190*1))</f>
        <v>0</v>
      </c>
      <c r="V715" s="69" cm="1">
        <f t="array" ref="V715">SUMPRODUCT(('P2'!$M$8:$AV$8=V$9)*('P2'!$B$11:$B$190=$B715)*('P2'!$M$11:$AV$190*1))</f>
        <v>0</v>
      </c>
      <c r="W715" s="67" cm="1">
        <f t="array" ref="W715">SUMPRODUCT(('P2'!$M$8:$AV$8=W$9)*('P2'!$B$11:$B$190=$B715)*('P2'!$M$11:$AV$190*1))</f>
        <v>0</v>
      </c>
      <c r="X715" s="68" cm="1">
        <f t="array" ref="X715">SUMPRODUCT(('P2'!$M$8:$AV$8=X$9)*('P2'!$B$11:$B$190=$B715)*('P2'!$M$11:$AV$190*1))</f>
        <v>0</v>
      </c>
      <c r="Y715" s="69" cm="1">
        <f t="array" ref="Y715">SUMPRODUCT(('P2'!$M$8:$AV$8=Y$9)*('P2'!$B$11:$B$190=$B715)*('P2'!$M$11:$AV$190*1))</f>
        <v>0</v>
      </c>
      <c r="Z715" s="67" cm="1">
        <f t="array" ref="Z715">SUMPRODUCT(('P2'!$M$8:$AV$8=Z$9)*('P2'!$B$11:$B$190=$B715)*('P2'!$M$11:$AV$190*1))</f>
        <v>0</v>
      </c>
      <c r="AA715" s="68" cm="1">
        <f t="array" ref="AA715">SUMPRODUCT(('P2'!$M$8:$AV$8=AA$9)*('P2'!$B$11:$B$190=$B715)*('P2'!$M$11:$AV$190*1))</f>
        <v>0</v>
      </c>
      <c r="AB715" s="69" cm="1">
        <f t="array" ref="AB715">SUMPRODUCT(('P2'!$M$8:$AV$8=AB$9)*('P2'!$B$11:$B$190=$B715)*('P2'!$M$11:$AV$190*1))</f>
        <v>0</v>
      </c>
      <c r="AC715" s="67" cm="1">
        <f t="array" ref="AC715">SUMPRODUCT(('P2'!$M$8:$AV$8=AC$9)*('P2'!$B$11:$B$190=$B715)*('P2'!$M$11:$AV$190*1))</f>
        <v>0</v>
      </c>
      <c r="AD715" s="68" cm="1">
        <f t="array" ref="AD715">SUMPRODUCT(('P2'!$M$8:$AV$8=AD$9)*('P2'!$B$11:$B$190=$B715)*('P2'!$M$11:$AV$190*1))</f>
        <v>0</v>
      </c>
      <c r="AE715" s="69" cm="1">
        <f t="array" ref="AE715">SUMPRODUCT(('P2'!$M$8:$AV$8=AE$9)*('P2'!$B$11:$B$190=$B715)*('P2'!$M$11:$AV$190*1))</f>
        <v>0</v>
      </c>
      <c r="AF715" s="67" cm="1">
        <f t="array" ref="AF715">SUMPRODUCT(('P2'!$M$8:$AV$8=AF$9)*('P2'!$B$11:$B$190=$B715)*('P2'!$M$11:$AV$190*1))</f>
        <v>0</v>
      </c>
      <c r="AG715" s="68" cm="1">
        <f t="array" ref="AG715">SUMPRODUCT(('P2'!$M$8:$AV$8=AG$9)*('P2'!$B$11:$B$190=$B715)*('P2'!$M$11:$AV$190*1))</f>
        <v>0</v>
      </c>
      <c r="AH715" s="69" cm="1">
        <f t="array" ref="AH715">SUMPRODUCT(('P2'!$M$8:$AV$8=AH$9)*('P2'!$B$11:$B$190=$B715)*('P2'!$M$11:$AV$190*1))</f>
        <v>0</v>
      </c>
      <c r="AI715" s="67" cm="1">
        <f t="array" ref="AI715">SUMPRODUCT(('P2'!$M$8:$AV$8=AI$9)*('P2'!$B$11:$B$190=$B715)*('P2'!$M$11:$AV$190*1))</f>
        <v>0</v>
      </c>
      <c r="AJ715" s="68" cm="1">
        <f t="array" ref="AJ715">SUMPRODUCT(('P2'!$M$8:$AV$8=AJ$9)*('P2'!$B$11:$B$190=$B715)*('P2'!$M$11:$AV$190*1))</f>
        <v>0</v>
      </c>
      <c r="AK715" s="69" cm="1">
        <f t="array" ref="AK715">SUMPRODUCT(('P2'!$M$8:$AV$8=AK$9)*('P2'!$B$11:$B$190=$B715)*('P2'!$M$11:$AV$190*1))</f>
        <v>0</v>
      </c>
      <c r="AL715" s="67" cm="1">
        <f t="array" ref="AL715">SUMPRODUCT(('P2'!$M$8:$AV$8=AL$9)*('P2'!$B$11:$B$190=$B715)*('P2'!$M$11:$AV$190*1))</f>
        <v>0</v>
      </c>
      <c r="AM715" s="68" cm="1">
        <f t="array" ref="AM715">SUMPRODUCT(('P2'!$M$8:$AV$8=AM$9)*('P2'!$B$11:$B$190=$B715)*('P2'!$M$11:$AV$190*1))</f>
        <v>0</v>
      </c>
      <c r="AN715" s="69" cm="1">
        <f t="array" ref="AN715">SUMPRODUCT(('P2'!$M$8:$AV$8=AN$9)*('P2'!$B$11:$B$190=$B715)*('P2'!$M$11:$AV$190*1))</f>
        <v>0</v>
      </c>
      <c r="AO715" s="67" cm="1">
        <f t="array" ref="AO715">SUMPRODUCT(('P2'!$M$8:$AV$8=AO$9)*('P2'!$B$11:$B$190=$B715)*('P2'!$M$11:$AV$190*1))</f>
        <v>0</v>
      </c>
      <c r="AP715" s="68" cm="1">
        <f t="array" ref="AP715">SUMPRODUCT(('P2'!$M$8:$AV$8=AP$9)*('P2'!$B$11:$B$190=$B715)*('P2'!$M$11:$AV$190*1))</f>
        <v>0</v>
      </c>
      <c r="AQ715" s="69" cm="1">
        <f t="array" ref="AQ715">SUMPRODUCT(('P2'!$M$8:$AV$8=AQ$9)*('P2'!$B$11:$B$190=$B715)*('P2'!$M$11:$AV$190*1))</f>
        <v>0</v>
      </c>
      <c r="AR715" s="67" cm="1">
        <f t="array" ref="AR715">SUMPRODUCT(('P2'!$M$8:$AV$8=AR$9)*('P2'!$B$11:$B$190=$B715)*('P2'!$M$11:$AV$190*1))</f>
        <v>0</v>
      </c>
      <c r="AS715" s="68" cm="1">
        <f t="array" ref="AS715">SUMPRODUCT(('P2'!$M$8:$AV$8=AS$9)*('P2'!$B$11:$B$190=$B715)*('P2'!$M$11:$AV$190*1))</f>
        <v>0</v>
      </c>
      <c r="AT715" s="69" cm="1">
        <f t="array" ref="AT715">SUMPRODUCT(('P2'!$M$8:$AV$8=AT$9)*('P2'!$B$11:$B$190=$B715)*('P2'!$M$11:$AV$190*1))</f>
        <v>0</v>
      </c>
      <c r="AU715" s="67" cm="1">
        <f t="array" ref="AU715">SUMPRODUCT(('P2'!$M$8:$AV$8=AU$9)*('P2'!$B$11:$B$190=$B715)*('P2'!$M$11:$AV$190*1))</f>
        <v>0</v>
      </c>
      <c r="AV715" s="68" cm="1">
        <f t="array" ref="AV715">SUMPRODUCT(('P2'!$M$8:$AV$8=AV$9)*('P2'!$B$11:$B$190=$B715)*('P2'!$M$11:$AV$190*1))</f>
        <v>0</v>
      </c>
      <c r="AW715" s="69" cm="1">
        <f t="array" ref="AW715">SUMPRODUCT(('P2'!$M$8:$AV$8=AW$9)*('P2'!$B$11:$B$190=$B715)*('P2'!$M$11:$AV$190*1))</f>
        <v>0</v>
      </c>
      <c r="AX715" s="67" cm="1">
        <f t="array" ref="AX715">SUMPRODUCT(('P2'!$M$8:$AV$8=AX$9)*('P2'!$B$11:$B$190=$B715)*('P2'!$M$11:$AV$190*1))</f>
        <v>0</v>
      </c>
      <c r="AY715" s="68" cm="1">
        <f t="array" ref="AY715">SUMPRODUCT(('P2'!$M$8:$AV$8=AY$9)*('P2'!$B$11:$B$190=$B715)*('P2'!$M$11:$AV$190*1))</f>
        <v>0</v>
      </c>
      <c r="AZ715" s="69" cm="1">
        <f t="array" ref="AZ715">SUMPRODUCT(('P2'!$M$8:$AV$8=AZ$9)*('P2'!$B$11:$B$190=$B715)*('P2'!$M$11:$AV$190*1))</f>
        <v>0</v>
      </c>
      <c r="BA715" s="26"/>
      <c r="BB715" s="398"/>
      <c r="BC715" s="399"/>
      <c r="BD715" s="26"/>
      <c r="BE715" s="381">
        <f t="shared" si="589"/>
        <v>0</v>
      </c>
      <c r="BF715" s="383">
        <f t="shared" si="590"/>
        <v>0</v>
      </c>
      <c r="BG715" s="26"/>
      <c r="BH715" s="381">
        <f t="shared" si="591"/>
        <v>0</v>
      </c>
      <c r="BI715" s="383">
        <f t="shared" si="592"/>
        <v>0</v>
      </c>
    </row>
    <row r="716" spans="2:61" ht="14.5" hidden="1" customHeight="1" outlineLevel="1" x14ac:dyDescent="0.35">
      <c r="B716" s="61" t="s">
        <v>712</v>
      </c>
      <c r="C716" s="62">
        <f>IFERROR(VLOOKUP($B716,'P2'!$B:$AQ,2,FALSE),0)</f>
        <v>0</v>
      </c>
      <c r="D716" s="376">
        <f>IFERROR(VLOOKUP($B716,'P2'!$B:$AQ,3,FALSE),0)</f>
        <v>0</v>
      </c>
      <c r="E716" s="377">
        <f>IFERROR(VLOOKUP($B716,'P2'!$B:$AQ,4,FALSE),0)</f>
        <v>0</v>
      </c>
      <c r="F716" s="376">
        <f>IFERROR(VLOOKUP($B716,'P2'!$B:$AQ,5,FALSE),0)</f>
        <v>0</v>
      </c>
      <c r="G716" s="377">
        <f>IFERROR(VLOOKUP($B716,'P2'!$B:$AQ,6,FALSE),0)</f>
        <v>0</v>
      </c>
      <c r="H716" s="378">
        <f>IFERROR(VLOOKUP($B716,'P2'!$B:$AQ,7,FALSE),0)</f>
        <v>0</v>
      </c>
      <c r="I716" s="394">
        <f>IFERROR(VLOOKUP($B716,'P2'!$B:$AQ,8,FALSE),0)</f>
        <v>0</v>
      </c>
      <c r="J716" s="395">
        <f>IFERROR(VLOOKUP($B716,'P2'!$B:$AQ,9,FALSE),0)</f>
        <v>0</v>
      </c>
      <c r="K716" s="396"/>
      <c r="L716" s="397"/>
      <c r="M716" s="68">
        <f t="shared" si="593"/>
        <v>0</v>
      </c>
      <c r="N716" s="393"/>
      <c r="O716" s="66">
        <f t="shared" si="594"/>
        <v>0</v>
      </c>
      <c r="P716" s="26"/>
      <c r="Q716" s="67" cm="1">
        <f t="array" ref="Q716">SUMPRODUCT(('P2'!$M$8:$AV$8=Q$9)*('P2'!$B$11:$B$190=$B716)*('P2'!$M$11:$AV$190*1))</f>
        <v>0</v>
      </c>
      <c r="R716" s="68" cm="1">
        <f t="array" ref="R716">SUMPRODUCT(('P2'!$M$8:$AV$8=R$9)*('P2'!$B$11:$B$190=$B716)*('P2'!$M$11:$AV$190*1))</f>
        <v>0</v>
      </c>
      <c r="S716" s="69" cm="1">
        <f t="array" ref="S716">SUMPRODUCT(('P2'!$M$8:$AV$8=S$9)*('P2'!$B$11:$B$190=$B716)*('P2'!$M$11:$AV$190*1))</f>
        <v>0</v>
      </c>
      <c r="T716" s="67" cm="1">
        <f t="array" ref="T716">SUMPRODUCT(('P2'!$M$8:$AV$8=T$9)*('P2'!$B$11:$B$190=$B716)*('P2'!$M$11:$AV$190*1))</f>
        <v>0</v>
      </c>
      <c r="U716" s="68" cm="1">
        <f t="array" ref="U716">SUMPRODUCT(('P2'!$M$8:$AV$8=U$9)*('P2'!$B$11:$B$190=$B716)*('P2'!$M$11:$AV$190*1))</f>
        <v>0</v>
      </c>
      <c r="V716" s="69" cm="1">
        <f t="array" ref="V716">SUMPRODUCT(('P2'!$M$8:$AV$8=V$9)*('P2'!$B$11:$B$190=$B716)*('P2'!$M$11:$AV$190*1))</f>
        <v>0</v>
      </c>
      <c r="W716" s="67" cm="1">
        <f t="array" ref="W716">SUMPRODUCT(('P2'!$M$8:$AV$8=W$9)*('P2'!$B$11:$B$190=$B716)*('P2'!$M$11:$AV$190*1))</f>
        <v>0</v>
      </c>
      <c r="X716" s="68" cm="1">
        <f t="array" ref="X716">SUMPRODUCT(('P2'!$M$8:$AV$8=X$9)*('P2'!$B$11:$B$190=$B716)*('P2'!$M$11:$AV$190*1))</f>
        <v>0</v>
      </c>
      <c r="Y716" s="69" cm="1">
        <f t="array" ref="Y716">SUMPRODUCT(('P2'!$M$8:$AV$8=Y$9)*('P2'!$B$11:$B$190=$B716)*('P2'!$M$11:$AV$190*1))</f>
        <v>0</v>
      </c>
      <c r="Z716" s="67" cm="1">
        <f t="array" ref="Z716">SUMPRODUCT(('P2'!$M$8:$AV$8=Z$9)*('P2'!$B$11:$B$190=$B716)*('P2'!$M$11:$AV$190*1))</f>
        <v>0</v>
      </c>
      <c r="AA716" s="68" cm="1">
        <f t="array" ref="AA716">SUMPRODUCT(('P2'!$M$8:$AV$8=AA$9)*('P2'!$B$11:$B$190=$B716)*('P2'!$M$11:$AV$190*1))</f>
        <v>0</v>
      </c>
      <c r="AB716" s="69" cm="1">
        <f t="array" ref="AB716">SUMPRODUCT(('P2'!$M$8:$AV$8=AB$9)*('P2'!$B$11:$B$190=$B716)*('P2'!$M$11:$AV$190*1))</f>
        <v>0</v>
      </c>
      <c r="AC716" s="67" cm="1">
        <f t="array" ref="AC716">SUMPRODUCT(('P2'!$M$8:$AV$8=AC$9)*('P2'!$B$11:$B$190=$B716)*('P2'!$M$11:$AV$190*1))</f>
        <v>0</v>
      </c>
      <c r="AD716" s="68" cm="1">
        <f t="array" ref="AD716">SUMPRODUCT(('P2'!$M$8:$AV$8=AD$9)*('P2'!$B$11:$B$190=$B716)*('P2'!$M$11:$AV$190*1))</f>
        <v>0</v>
      </c>
      <c r="AE716" s="69" cm="1">
        <f t="array" ref="AE716">SUMPRODUCT(('P2'!$M$8:$AV$8=AE$9)*('P2'!$B$11:$B$190=$B716)*('P2'!$M$11:$AV$190*1))</f>
        <v>0</v>
      </c>
      <c r="AF716" s="67" cm="1">
        <f t="array" ref="AF716">SUMPRODUCT(('P2'!$M$8:$AV$8=AF$9)*('P2'!$B$11:$B$190=$B716)*('P2'!$M$11:$AV$190*1))</f>
        <v>0</v>
      </c>
      <c r="AG716" s="68" cm="1">
        <f t="array" ref="AG716">SUMPRODUCT(('P2'!$M$8:$AV$8=AG$9)*('P2'!$B$11:$B$190=$B716)*('P2'!$M$11:$AV$190*1))</f>
        <v>0</v>
      </c>
      <c r="AH716" s="69" cm="1">
        <f t="array" ref="AH716">SUMPRODUCT(('P2'!$M$8:$AV$8=AH$9)*('P2'!$B$11:$B$190=$B716)*('P2'!$M$11:$AV$190*1))</f>
        <v>0</v>
      </c>
      <c r="AI716" s="67" cm="1">
        <f t="array" ref="AI716">SUMPRODUCT(('P2'!$M$8:$AV$8=AI$9)*('P2'!$B$11:$B$190=$B716)*('P2'!$M$11:$AV$190*1))</f>
        <v>0</v>
      </c>
      <c r="AJ716" s="68" cm="1">
        <f t="array" ref="AJ716">SUMPRODUCT(('P2'!$M$8:$AV$8=AJ$9)*('P2'!$B$11:$B$190=$B716)*('P2'!$M$11:$AV$190*1))</f>
        <v>0</v>
      </c>
      <c r="AK716" s="69" cm="1">
        <f t="array" ref="AK716">SUMPRODUCT(('P2'!$M$8:$AV$8=AK$9)*('P2'!$B$11:$B$190=$B716)*('P2'!$M$11:$AV$190*1))</f>
        <v>0</v>
      </c>
      <c r="AL716" s="67" cm="1">
        <f t="array" ref="AL716">SUMPRODUCT(('P2'!$M$8:$AV$8=AL$9)*('P2'!$B$11:$B$190=$B716)*('P2'!$M$11:$AV$190*1))</f>
        <v>0</v>
      </c>
      <c r="AM716" s="68" cm="1">
        <f t="array" ref="AM716">SUMPRODUCT(('P2'!$M$8:$AV$8=AM$9)*('P2'!$B$11:$B$190=$B716)*('P2'!$M$11:$AV$190*1))</f>
        <v>0</v>
      </c>
      <c r="AN716" s="69" cm="1">
        <f t="array" ref="AN716">SUMPRODUCT(('P2'!$M$8:$AV$8=AN$9)*('P2'!$B$11:$B$190=$B716)*('P2'!$M$11:$AV$190*1))</f>
        <v>0</v>
      </c>
      <c r="AO716" s="67" cm="1">
        <f t="array" ref="AO716">SUMPRODUCT(('P2'!$M$8:$AV$8=AO$9)*('P2'!$B$11:$B$190=$B716)*('P2'!$M$11:$AV$190*1))</f>
        <v>0</v>
      </c>
      <c r="AP716" s="68" cm="1">
        <f t="array" ref="AP716">SUMPRODUCT(('P2'!$M$8:$AV$8=AP$9)*('P2'!$B$11:$B$190=$B716)*('P2'!$M$11:$AV$190*1))</f>
        <v>0</v>
      </c>
      <c r="AQ716" s="69" cm="1">
        <f t="array" ref="AQ716">SUMPRODUCT(('P2'!$M$8:$AV$8=AQ$9)*('P2'!$B$11:$B$190=$B716)*('P2'!$M$11:$AV$190*1))</f>
        <v>0</v>
      </c>
      <c r="AR716" s="67" cm="1">
        <f t="array" ref="AR716">SUMPRODUCT(('P2'!$M$8:$AV$8=AR$9)*('P2'!$B$11:$B$190=$B716)*('P2'!$M$11:$AV$190*1))</f>
        <v>0</v>
      </c>
      <c r="AS716" s="68" cm="1">
        <f t="array" ref="AS716">SUMPRODUCT(('P2'!$M$8:$AV$8=AS$9)*('P2'!$B$11:$B$190=$B716)*('P2'!$M$11:$AV$190*1))</f>
        <v>0</v>
      </c>
      <c r="AT716" s="69" cm="1">
        <f t="array" ref="AT716">SUMPRODUCT(('P2'!$M$8:$AV$8=AT$9)*('P2'!$B$11:$B$190=$B716)*('P2'!$M$11:$AV$190*1))</f>
        <v>0</v>
      </c>
      <c r="AU716" s="67" cm="1">
        <f t="array" ref="AU716">SUMPRODUCT(('P2'!$M$8:$AV$8=AU$9)*('P2'!$B$11:$B$190=$B716)*('P2'!$M$11:$AV$190*1))</f>
        <v>0</v>
      </c>
      <c r="AV716" s="68" cm="1">
        <f t="array" ref="AV716">SUMPRODUCT(('P2'!$M$8:$AV$8=AV$9)*('P2'!$B$11:$B$190=$B716)*('P2'!$M$11:$AV$190*1))</f>
        <v>0</v>
      </c>
      <c r="AW716" s="69" cm="1">
        <f t="array" ref="AW716">SUMPRODUCT(('P2'!$M$8:$AV$8=AW$9)*('P2'!$B$11:$B$190=$B716)*('P2'!$M$11:$AV$190*1))</f>
        <v>0</v>
      </c>
      <c r="AX716" s="67" cm="1">
        <f t="array" ref="AX716">SUMPRODUCT(('P2'!$M$8:$AV$8=AX$9)*('P2'!$B$11:$B$190=$B716)*('P2'!$M$11:$AV$190*1))</f>
        <v>0</v>
      </c>
      <c r="AY716" s="68" cm="1">
        <f t="array" ref="AY716">SUMPRODUCT(('P2'!$M$8:$AV$8=AY$9)*('P2'!$B$11:$B$190=$B716)*('P2'!$M$11:$AV$190*1))</f>
        <v>0</v>
      </c>
      <c r="AZ716" s="69" cm="1">
        <f t="array" ref="AZ716">SUMPRODUCT(('P2'!$M$8:$AV$8=AZ$9)*('P2'!$B$11:$B$190=$B716)*('P2'!$M$11:$AV$190*1))</f>
        <v>0</v>
      </c>
      <c r="BA716" s="26"/>
      <c r="BB716" s="398"/>
      <c r="BC716" s="399"/>
      <c r="BD716" s="26"/>
      <c r="BE716" s="381">
        <f t="shared" si="589"/>
        <v>0</v>
      </c>
      <c r="BF716" s="383">
        <f t="shared" si="590"/>
        <v>0</v>
      </c>
      <c r="BG716" s="26"/>
      <c r="BH716" s="381">
        <f t="shared" si="591"/>
        <v>0</v>
      </c>
      <c r="BI716" s="383">
        <f t="shared" si="592"/>
        <v>0</v>
      </c>
    </row>
    <row r="717" spans="2:61" ht="14.5" hidden="1" customHeight="1" outlineLevel="1" x14ac:dyDescent="0.35">
      <c r="B717" s="61" t="s">
        <v>713</v>
      </c>
      <c r="C717" s="62">
        <f>IFERROR(VLOOKUP($B717,'P2'!$B:$AQ,2,FALSE),0)</f>
        <v>0</v>
      </c>
      <c r="D717" s="376">
        <f>IFERROR(VLOOKUP($B717,'P2'!$B:$AQ,3,FALSE),0)</f>
        <v>0</v>
      </c>
      <c r="E717" s="377">
        <f>IFERROR(VLOOKUP($B717,'P2'!$B:$AQ,4,FALSE),0)</f>
        <v>0</v>
      </c>
      <c r="F717" s="376">
        <f>IFERROR(VLOOKUP($B717,'P2'!$B:$AQ,5,FALSE),0)</f>
        <v>0</v>
      </c>
      <c r="G717" s="377">
        <f>IFERROR(VLOOKUP($B717,'P2'!$B:$AQ,6,FALSE),0)</f>
        <v>0</v>
      </c>
      <c r="H717" s="378">
        <f>IFERROR(VLOOKUP($B717,'P2'!$B:$AQ,7,FALSE),0)</f>
        <v>0</v>
      </c>
      <c r="I717" s="394">
        <f>IFERROR(VLOOKUP($B717,'P2'!$B:$AQ,8,FALSE),0)</f>
        <v>0</v>
      </c>
      <c r="J717" s="395">
        <f>IFERROR(VLOOKUP($B717,'P2'!$B:$AQ,9,FALSE),0)</f>
        <v>0</v>
      </c>
      <c r="K717" s="396"/>
      <c r="L717" s="397"/>
      <c r="M717" s="68">
        <f t="shared" si="593"/>
        <v>0</v>
      </c>
      <c r="N717" s="393"/>
      <c r="O717" s="66">
        <f t="shared" si="594"/>
        <v>0</v>
      </c>
      <c r="P717" s="26"/>
      <c r="Q717" s="67" cm="1">
        <f t="array" ref="Q717">SUMPRODUCT(('P2'!$M$8:$AV$8=Q$9)*('P2'!$B$11:$B$190=$B717)*('P2'!$M$11:$AV$190*1))</f>
        <v>0</v>
      </c>
      <c r="R717" s="68" cm="1">
        <f t="array" ref="R717">SUMPRODUCT(('P2'!$M$8:$AV$8=R$9)*('P2'!$B$11:$B$190=$B717)*('P2'!$M$11:$AV$190*1))</f>
        <v>0</v>
      </c>
      <c r="S717" s="69" cm="1">
        <f t="array" ref="S717">SUMPRODUCT(('P2'!$M$8:$AV$8=S$9)*('P2'!$B$11:$B$190=$B717)*('P2'!$M$11:$AV$190*1))</f>
        <v>0</v>
      </c>
      <c r="T717" s="67" cm="1">
        <f t="array" ref="T717">SUMPRODUCT(('P2'!$M$8:$AV$8=T$9)*('P2'!$B$11:$B$190=$B717)*('P2'!$M$11:$AV$190*1))</f>
        <v>0</v>
      </c>
      <c r="U717" s="68" cm="1">
        <f t="array" ref="U717">SUMPRODUCT(('P2'!$M$8:$AV$8=U$9)*('P2'!$B$11:$B$190=$B717)*('P2'!$M$11:$AV$190*1))</f>
        <v>0</v>
      </c>
      <c r="V717" s="69" cm="1">
        <f t="array" ref="V717">SUMPRODUCT(('P2'!$M$8:$AV$8=V$9)*('P2'!$B$11:$B$190=$B717)*('P2'!$M$11:$AV$190*1))</f>
        <v>0</v>
      </c>
      <c r="W717" s="67" cm="1">
        <f t="array" ref="W717">SUMPRODUCT(('P2'!$M$8:$AV$8=W$9)*('P2'!$B$11:$B$190=$B717)*('P2'!$M$11:$AV$190*1))</f>
        <v>0</v>
      </c>
      <c r="X717" s="68" cm="1">
        <f t="array" ref="X717">SUMPRODUCT(('P2'!$M$8:$AV$8=X$9)*('P2'!$B$11:$B$190=$B717)*('P2'!$M$11:$AV$190*1))</f>
        <v>0</v>
      </c>
      <c r="Y717" s="69" cm="1">
        <f t="array" ref="Y717">SUMPRODUCT(('P2'!$M$8:$AV$8=Y$9)*('P2'!$B$11:$B$190=$B717)*('P2'!$M$11:$AV$190*1))</f>
        <v>0</v>
      </c>
      <c r="Z717" s="67" cm="1">
        <f t="array" ref="Z717">SUMPRODUCT(('P2'!$M$8:$AV$8=Z$9)*('P2'!$B$11:$B$190=$B717)*('P2'!$M$11:$AV$190*1))</f>
        <v>0</v>
      </c>
      <c r="AA717" s="68" cm="1">
        <f t="array" ref="AA717">SUMPRODUCT(('P2'!$M$8:$AV$8=AA$9)*('P2'!$B$11:$B$190=$B717)*('P2'!$M$11:$AV$190*1))</f>
        <v>0</v>
      </c>
      <c r="AB717" s="69" cm="1">
        <f t="array" ref="AB717">SUMPRODUCT(('P2'!$M$8:$AV$8=AB$9)*('P2'!$B$11:$B$190=$B717)*('P2'!$M$11:$AV$190*1))</f>
        <v>0</v>
      </c>
      <c r="AC717" s="67" cm="1">
        <f t="array" ref="AC717">SUMPRODUCT(('P2'!$M$8:$AV$8=AC$9)*('P2'!$B$11:$B$190=$B717)*('P2'!$M$11:$AV$190*1))</f>
        <v>0</v>
      </c>
      <c r="AD717" s="68" cm="1">
        <f t="array" ref="AD717">SUMPRODUCT(('P2'!$M$8:$AV$8=AD$9)*('P2'!$B$11:$B$190=$B717)*('P2'!$M$11:$AV$190*1))</f>
        <v>0</v>
      </c>
      <c r="AE717" s="69" cm="1">
        <f t="array" ref="AE717">SUMPRODUCT(('P2'!$M$8:$AV$8=AE$9)*('P2'!$B$11:$B$190=$B717)*('P2'!$M$11:$AV$190*1))</f>
        <v>0</v>
      </c>
      <c r="AF717" s="67" cm="1">
        <f t="array" ref="AF717">SUMPRODUCT(('P2'!$M$8:$AV$8=AF$9)*('P2'!$B$11:$B$190=$B717)*('P2'!$M$11:$AV$190*1))</f>
        <v>0</v>
      </c>
      <c r="AG717" s="68" cm="1">
        <f t="array" ref="AG717">SUMPRODUCT(('P2'!$M$8:$AV$8=AG$9)*('P2'!$B$11:$B$190=$B717)*('P2'!$M$11:$AV$190*1))</f>
        <v>0</v>
      </c>
      <c r="AH717" s="69" cm="1">
        <f t="array" ref="AH717">SUMPRODUCT(('P2'!$M$8:$AV$8=AH$9)*('P2'!$B$11:$B$190=$B717)*('P2'!$M$11:$AV$190*1))</f>
        <v>0</v>
      </c>
      <c r="AI717" s="67" cm="1">
        <f t="array" ref="AI717">SUMPRODUCT(('P2'!$M$8:$AV$8=AI$9)*('P2'!$B$11:$B$190=$B717)*('P2'!$M$11:$AV$190*1))</f>
        <v>0</v>
      </c>
      <c r="AJ717" s="68" cm="1">
        <f t="array" ref="AJ717">SUMPRODUCT(('P2'!$M$8:$AV$8=AJ$9)*('P2'!$B$11:$B$190=$B717)*('P2'!$M$11:$AV$190*1))</f>
        <v>0</v>
      </c>
      <c r="AK717" s="69" cm="1">
        <f t="array" ref="AK717">SUMPRODUCT(('P2'!$M$8:$AV$8=AK$9)*('P2'!$B$11:$B$190=$B717)*('P2'!$M$11:$AV$190*1))</f>
        <v>0</v>
      </c>
      <c r="AL717" s="67" cm="1">
        <f t="array" ref="AL717">SUMPRODUCT(('P2'!$M$8:$AV$8=AL$9)*('P2'!$B$11:$B$190=$B717)*('P2'!$M$11:$AV$190*1))</f>
        <v>0</v>
      </c>
      <c r="AM717" s="68" cm="1">
        <f t="array" ref="AM717">SUMPRODUCT(('P2'!$M$8:$AV$8=AM$9)*('P2'!$B$11:$B$190=$B717)*('P2'!$M$11:$AV$190*1))</f>
        <v>0</v>
      </c>
      <c r="AN717" s="69" cm="1">
        <f t="array" ref="AN717">SUMPRODUCT(('P2'!$M$8:$AV$8=AN$9)*('P2'!$B$11:$B$190=$B717)*('P2'!$M$11:$AV$190*1))</f>
        <v>0</v>
      </c>
      <c r="AO717" s="67" cm="1">
        <f t="array" ref="AO717">SUMPRODUCT(('P2'!$M$8:$AV$8=AO$9)*('P2'!$B$11:$B$190=$B717)*('P2'!$M$11:$AV$190*1))</f>
        <v>0</v>
      </c>
      <c r="AP717" s="68" cm="1">
        <f t="array" ref="AP717">SUMPRODUCT(('P2'!$M$8:$AV$8=AP$9)*('P2'!$B$11:$B$190=$B717)*('P2'!$M$11:$AV$190*1))</f>
        <v>0</v>
      </c>
      <c r="AQ717" s="69" cm="1">
        <f t="array" ref="AQ717">SUMPRODUCT(('P2'!$M$8:$AV$8=AQ$9)*('P2'!$B$11:$B$190=$B717)*('P2'!$M$11:$AV$190*1))</f>
        <v>0</v>
      </c>
      <c r="AR717" s="67" cm="1">
        <f t="array" ref="AR717">SUMPRODUCT(('P2'!$M$8:$AV$8=AR$9)*('P2'!$B$11:$B$190=$B717)*('P2'!$M$11:$AV$190*1))</f>
        <v>0</v>
      </c>
      <c r="AS717" s="68" cm="1">
        <f t="array" ref="AS717">SUMPRODUCT(('P2'!$M$8:$AV$8=AS$9)*('P2'!$B$11:$B$190=$B717)*('P2'!$M$11:$AV$190*1))</f>
        <v>0</v>
      </c>
      <c r="AT717" s="69" cm="1">
        <f t="array" ref="AT717">SUMPRODUCT(('P2'!$M$8:$AV$8=AT$9)*('P2'!$B$11:$B$190=$B717)*('P2'!$M$11:$AV$190*1))</f>
        <v>0</v>
      </c>
      <c r="AU717" s="67" cm="1">
        <f t="array" ref="AU717">SUMPRODUCT(('P2'!$M$8:$AV$8=AU$9)*('P2'!$B$11:$B$190=$B717)*('P2'!$M$11:$AV$190*1))</f>
        <v>0</v>
      </c>
      <c r="AV717" s="68" cm="1">
        <f t="array" ref="AV717">SUMPRODUCT(('P2'!$M$8:$AV$8=AV$9)*('P2'!$B$11:$B$190=$B717)*('P2'!$M$11:$AV$190*1))</f>
        <v>0</v>
      </c>
      <c r="AW717" s="69" cm="1">
        <f t="array" ref="AW717">SUMPRODUCT(('P2'!$M$8:$AV$8=AW$9)*('P2'!$B$11:$B$190=$B717)*('P2'!$M$11:$AV$190*1))</f>
        <v>0</v>
      </c>
      <c r="AX717" s="67" cm="1">
        <f t="array" ref="AX717">SUMPRODUCT(('P2'!$M$8:$AV$8=AX$9)*('P2'!$B$11:$B$190=$B717)*('P2'!$M$11:$AV$190*1))</f>
        <v>0</v>
      </c>
      <c r="AY717" s="68" cm="1">
        <f t="array" ref="AY717">SUMPRODUCT(('P2'!$M$8:$AV$8=AY$9)*('P2'!$B$11:$B$190=$B717)*('P2'!$M$11:$AV$190*1))</f>
        <v>0</v>
      </c>
      <c r="AZ717" s="69" cm="1">
        <f t="array" ref="AZ717">SUMPRODUCT(('P2'!$M$8:$AV$8=AZ$9)*('P2'!$B$11:$B$190=$B717)*('P2'!$M$11:$AV$190*1))</f>
        <v>0</v>
      </c>
      <c r="BA717" s="26"/>
      <c r="BB717" s="398"/>
      <c r="BC717" s="399"/>
      <c r="BD717" s="26"/>
      <c r="BE717" s="381">
        <f t="shared" si="589"/>
        <v>0</v>
      </c>
      <c r="BF717" s="383">
        <f t="shared" si="590"/>
        <v>0</v>
      </c>
      <c r="BG717" s="26"/>
      <c r="BH717" s="381">
        <f t="shared" si="591"/>
        <v>0</v>
      </c>
      <c r="BI717" s="383">
        <f t="shared" si="592"/>
        <v>0</v>
      </c>
    </row>
    <row r="718" spans="2:61" ht="14.5" hidden="1" customHeight="1" outlineLevel="1" x14ac:dyDescent="0.35">
      <c r="B718" s="61" t="s">
        <v>714</v>
      </c>
      <c r="C718" s="62">
        <f>IFERROR(VLOOKUP($B718,'P2'!$B:$AQ,2,FALSE),0)</f>
        <v>0</v>
      </c>
      <c r="D718" s="376">
        <f>IFERROR(VLOOKUP($B718,'P2'!$B:$AQ,3,FALSE),0)</f>
        <v>0</v>
      </c>
      <c r="E718" s="377">
        <f>IFERROR(VLOOKUP($B718,'P2'!$B:$AQ,4,FALSE),0)</f>
        <v>0</v>
      </c>
      <c r="F718" s="376">
        <f>IFERROR(VLOOKUP($B718,'P2'!$B:$AQ,5,FALSE),0)</f>
        <v>0</v>
      </c>
      <c r="G718" s="377">
        <f>IFERROR(VLOOKUP($B718,'P2'!$B:$AQ,6,FALSE),0)</f>
        <v>0</v>
      </c>
      <c r="H718" s="378">
        <f>IFERROR(VLOOKUP($B718,'P2'!$B:$AQ,7,FALSE),0)</f>
        <v>0</v>
      </c>
      <c r="I718" s="394">
        <f>IFERROR(VLOOKUP($B718,'P2'!$B:$AQ,8,FALSE),0)</f>
        <v>0</v>
      </c>
      <c r="J718" s="395">
        <f>IFERROR(VLOOKUP($B718,'P2'!$B:$AQ,9,FALSE),0)</f>
        <v>0</v>
      </c>
      <c r="K718" s="396"/>
      <c r="L718" s="397"/>
      <c r="M718" s="68">
        <f t="shared" si="593"/>
        <v>0</v>
      </c>
      <c r="N718" s="393"/>
      <c r="O718" s="66">
        <f t="shared" si="594"/>
        <v>0</v>
      </c>
      <c r="P718" s="26"/>
      <c r="Q718" s="67" cm="1">
        <f t="array" ref="Q718">SUMPRODUCT(('P2'!$M$8:$AV$8=Q$9)*('P2'!$B$11:$B$190=$B718)*('P2'!$M$11:$AV$190*1))</f>
        <v>0</v>
      </c>
      <c r="R718" s="68" cm="1">
        <f t="array" ref="R718">SUMPRODUCT(('P2'!$M$8:$AV$8=R$9)*('P2'!$B$11:$B$190=$B718)*('P2'!$M$11:$AV$190*1))</f>
        <v>0</v>
      </c>
      <c r="S718" s="69" cm="1">
        <f t="array" ref="S718">SUMPRODUCT(('P2'!$M$8:$AV$8=S$9)*('P2'!$B$11:$B$190=$B718)*('P2'!$M$11:$AV$190*1))</f>
        <v>0</v>
      </c>
      <c r="T718" s="67" cm="1">
        <f t="array" ref="T718">SUMPRODUCT(('P2'!$M$8:$AV$8=T$9)*('P2'!$B$11:$B$190=$B718)*('P2'!$M$11:$AV$190*1))</f>
        <v>0</v>
      </c>
      <c r="U718" s="68" cm="1">
        <f t="array" ref="U718">SUMPRODUCT(('P2'!$M$8:$AV$8=U$9)*('P2'!$B$11:$B$190=$B718)*('P2'!$M$11:$AV$190*1))</f>
        <v>0</v>
      </c>
      <c r="V718" s="69" cm="1">
        <f t="array" ref="V718">SUMPRODUCT(('P2'!$M$8:$AV$8=V$9)*('P2'!$B$11:$B$190=$B718)*('P2'!$M$11:$AV$190*1))</f>
        <v>0</v>
      </c>
      <c r="W718" s="67" cm="1">
        <f t="array" ref="W718">SUMPRODUCT(('P2'!$M$8:$AV$8=W$9)*('P2'!$B$11:$B$190=$B718)*('P2'!$M$11:$AV$190*1))</f>
        <v>0</v>
      </c>
      <c r="X718" s="68" cm="1">
        <f t="array" ref="X718">SUMPRODUCT(('P2'!$M$8:$AV$8=X$9)*('P2'!$B$11:$B$190=$B718)*('P2'!$M$11:$AV$190*1))</f>
        <v>0</v>
      </c>
      <c r="Y718" s="69" cm="1">
        <f t="array" ref="Y718">SUMPRODUCT(('P2'!$M$8:$AV$8=Y$9)*('P2'!$B$11:$B$190=$B718)*('P2'!$M$11:$AV$190*1))</f>
        <v>0</v>
      </c>
      <c r="Z718" s="67" cm="1">
        <f t="array" ref="Z718">SUMPRODUCT(('P2'!$M$8:$AV$8=Z$9)*('P2'!$B$11:$B$190=$B718)*('P2'!$M$11:$AV$190*1))</f>
        <v>0</v>
      </c>
      <c r="AA718" s="68" cm="1">
        <f t="array" ref="AA718">SUMPRODUCT(('P2'!$M$8:$AV$8=AA$9)*('P2'!$B$11:$B$190=$B718)*('P2'!$M$11:$AV$190*1))</f>
        <v>0</v>
      </c>
      <c r="AB718" s="69" cm="1">
        <f t="array" ref="AB718">SUMPRODUCT(('P2'!$M$8:$AV$8=AB$9)*('P2'!$B$11:$B$190=$B718)*('P2'!$M$11:$AV$190*1))</f>
        <v>0</v>
      </c>
      <c r="AC718" s="67" cm="1">
        <f t="array" ref="AC718">SUMPRODUCT(('P2'!$M$8:$AV$8=AC$9)*('P2'!$B$11:$B$190=$B718)*('P2'!$M$11:$AV$190*1))</f>
        <v>0</v>
      </c>
      <c r="AD718" s="68" cm="1">
        <f t="array" ref="AD718">SUMPRODUCT(('P2'!$M$8:$AV$8=AD$9)*('P2'!$B$11:$B$190=$B718)*('P2'!$M$11:$AV$190*1))</f>
        <v>0</v>
      </c>
      <c r="AE718" s="69" cm="1">
        <f t="array" ref="AE718">SUMPRODUCT(('P2'!$M$8:$AV$8=AE$9)*('P2'!$B$11:$B$190=$B718)*('P2'!$M$11:$AV$190*1))</f>
        <v>0</v>
      </c>
      <c r="AF718" s="67" cm="1">
        <f t="array" ref="AF718">SUMPRODUCT(('P2'!$M$8:$AV$8=AF$9)*('P2'!$B$11:$B$190=$B718)*('P2'!$M$11:$AV$190*1))</f>
        <v>0</v>
      </c>
      <c r="AG718" s="68" cm="1">
        <f t="array" ref="AG718">SUMPRODUCT(('P2'!$M$8:$AV$8=AG$9)*('P2'!$B$11:$B$190=$B718)*('P2'!$M$11:$AV$190*1))</f>
        <v>0</v>
      </c>
      <c r="AH718" s="69" cm="1">
        <f t="array" ref="AH718">SUMPRODUCT(('P2'!$M$8:$AV$8=AH$9)*('P2'!$B$11:$B$190=$B718)*('P2'!$M$11:$AV$190*1))</f>
        <v>0</v>
      </c>
      <c r="AI718" s="67" cm="1">
        <f t="array" ref="AI718">SUMPRODUCT(('P2'!$M$8:$AV$8=AI$9)*('P2'!$B$11:$B$190=$B718)*('P2'!$M$11:$AV$190*1))</f>
        <v>0</v>
      </c>
      <c r="AJ718" s="68" cm="1">
        <f t="array" ref="AJ718">SUMPRODUCT(('P2'!$M$8:$AV$8=AJ$9)*('P2'!$B$11:$B$190=$B718)*('P2'!$M$11:$AV$190*1))</f>
        <v>0</v>
      </c>
      <c r="AK718" s="69" cm="1">
        <f t="array" ref="AK718">SUMPRODUCT(('P2'!$M$8:$AV$8=AK$9)*('P2'!$B$11:$B$190=$B718)*('P2'!$M$11:$AV$190*1))</f>
        <v>0</v>
      </c>
      <c r="AL718" s="67" cm="1">
        <f t="array" ref="AL718">SUMPRODUCT(('P2'!$M$8:$AV$8=AL$9)*('P2'!$B$11:$B$190=$B718)*('P2'!$M$11:$AV$190*1))</f>
        <v>0</v>
      </c>
      <c r="AM718" s="68" cm="1">
        <f t="array" ref="AM718">SUMPRODUCT(('P2'!$M$8:$AV$8=AM$9)*('P2'!$B$11:$B$190=$B718)*('P2'!$M$11:$AV$190*1))</f>
        <v>0</v>
      </c>
      <c r="AN718" s="69" cm="1">
        <f t="array" ref="AN718">SUMPRODUCT(('P2'!$M$8:$AV$8=AN$9)*('P2'!$B$11:$B$190=$B718)*('P2'!$M$11:$AV$190*1))</f>
        <v>0</v>
      </c>
      <c r="AO718" s="67" cm="1">
        <f t="array" ref="AO718">SUMPRODUCT(('P2'!$M$8:$AV$8=AO$9)*('P2'!$B$11:$B$190=$B718)*('P2'!$M$11:$AV$190*1))</f>
        <v>0</v>
      </c>
      <c r="AP718" s="68" cm="1">
        <f t="array" ref="AP718">SUMPRODUCT(('P2'!$M$8:$AV$8=AP$9)*('P2'!$B$11:$B$190=$B718)*('P2'!$M$11:$AV$190*1))</f>
        <v>0</v>
      </c>
      <c r="AQ718" s="69" cm="1">
        <f t="array" ref="AQ718">SUMPRODUCT(('P2'!$M$8:$AV$8=AQ$9)*('P2'!$B$11:$B$190=$B718)*('P2'!$M$11:$AV$190*1))</f>
        <v>0</v>
      </c>
      <c r="AR718" s="67" cm="1">
        <f t="array" ref="AR718">SUMPRODUCT(('P2'!$M$8:$AV$8=AR$9)*('P2'!$B$11:$B$190=$B718)*('P2'!$M$11:$AV$190*1))</f>
        <v>0</v>
      </c>
      <c r="AS718" s="68" cm="1">
        <f t="array" ref="AS718">SUMPRODUCT(('P2'!$M$8:$AV$8=AS$9)*('P2'!$B$11:$B$190=$B718)*('P2'!$M$11:$AV$190*1))</f>
        <v>0</v>
      </c>
      <c r="AT718" s="69" cm="1">
        <f t="array" ref="AT718">SUMPRODUCT(('P2'!$M$8:$AV$8=AT$9)*('P2'!$B$11:$B$190=$B718)*('P2'!$M$11:$AV$190*1))</f>
        <v>0</v>
      </c>
      <c r="AU718" s="67" cm="1">
        <f t="array" ref="AU718">SUMPRODUCT(('P2'!$M$8:$AV$8=AU$9)*('P2'!$B$11:$B$190=$B718)*('P2'!$M$11:$AV$190*1))</f>
        <v>0</v>
      </c>
      <c r="AV718" s="68" cm="1">
        <f t="array" ref="AV718">SUMPRODUCT(('P2'!$M$8:$AV$8=AV$9)*('P2'!$B$11:$B$190=$B718)*('P2'!$M$11:$AV$190*1))</f>
        <v>0</v>
      </c>
      <c r="AW718" s="69" cm="1">
        <f t="array" ref="AW718">SUMPRODUCT(('P2'!$M$8:$AV$8=AW$9)*('P2'!$B$11:$B$190=$B718)*('P2'!$M$11:$AV$190*1))</f>
        <v>0</v>
      </c>
      <c r="AX718" s="67" cm="1">
        <f t="array" ref="AX718">SUMPRODUCT(('P2'!$M$8:$AV$8=AX$9)*('P2'!$B$11:$B$190=$B718)*('P2'!$M$11:$AV$190*1))</f>
        <v>0</v>
      </c>
      <c r="AY718" s="68" cm="1">
        <f t="array" ref="AY718">SUMPRODUCT(('P2'!$M$8:$AV$8=AY$9)*('P2'!$B$11:$B$190=$B718)*('P2'!$M$11:$AV$190*1))</f>
        <v>0</v>
      </c>
      <c r="AZ718" s="69" cm="1">
        <f t="array" ref="AZ718">SUMPRODUCT(('P2'!$M$8:$AV$8=AZ$9)*('P2'!$B$11:$B$190=$B718)*('P2'!$M$11:$AV$190*1))</f>
        <v>0</v>
      </c>
      <c r="BA718" s="26"/>
      <c r="BB718" s="398"/>
      <c r="BC718" s="399"/>
      <c r="BD718" s="26"/>
      <c r="BE718" s="381">
        <f t="shared" si="589"/>
        <v>0</v>
      </c>
      <c r="BF718" s="383">
        <f t="shared" si="590"/>
        <v>0</v>
      </c>
      <c r="BG718" s="26"/>
      <c r="BH718" s="381">
        <f t="shared" si="591"/>
        <v>0</v>
      </c>
      <c r="BI718" s="383">
        <f t="shared" si="592"/>
        <v>0</v>
      </c>
    </row>
    <row r="719" spans="2:61" ht="14.5" hidden="1" customHeight="1" outlineLevel="1" x14ac:dyDescent="0.35">
      <c r="B719" s="61" t="s">
        <v>715</v>
      </c>
      <c r="C719" s="62">
        <f>IFERROR(VLOOKUP($B719,'P2'!$B:$AQ,2,FALSE),0)</f>
        <v>0</v>
      </c>
      <c r="D719" s="376">
        <f>IFERROR(VLOOKUP($B719,'P2'!$B:$AQ,3,FALSE),0)</f>
        <v>0</v>
      </c>
      <c r="E719" s="377">
        <f>IFERROR(VLOOKUP($B719,'P2'!$B:$AQ,4,FALSE),0)</f>
        <v>0</v>
      </c>
      <c r="F719" s="376">
        <f>IFERROR(VLOOKUP($B719,'P2'!$B:$AQ,5,FALSE),0)</f>
        <v>0</v>
      </c>
      <c r="G719" s="377">
        <f>IFERROR(VLOOKUP($B719,'P2'!$B:$AQ,6,FALSE),0)</f>
        <v>0</v>
      </c>
      <c r="H719" s="378">
        <f>IFERROR(VLOOKUP($B719,'P2'!$B:$AQ,7,FALSE),0)</f>
        <v>0</v>
      </c>
      <c r="I719" s="394">
        <f>IFERROR(VLOOKUP($B719,'P2'!$B:$AQ,8,FALSE),0)</f>
        <v>0</v>
      </c>
      <c r="J719" s="395">
        <f>IFERROR(VLOOKUP($B719,'P2'!$B:$AQ,9,FALSE),0)</f>
        <v>0</v>
      </c>
      <c r="K719" s="396"/>
      <c r="L719" s="397"/>
      <c r="M719" s="68">
        <f t="shared" si="593"/>
        <v>0</v>
      </c>
      <c r="N719" s="393"/>
      <c r="O719" s="66">
        <f t="shared" si="594"/>
        <v>0</v>
      </c>
      <c r="P719" s="26"/>
      <c r="Q719" s="67" cm="1">
        <f t="array" ref="Q719">SUMPRODUCT(('P2'!$M$8:$AV$8=Q$9)*('P2'!$B$11:$B$190=$B719)*('P2'!$M$11:$AV$190*1))</f>
        <v>0</v>
      </c>
      <c r="R719" s="68" cm="1">
        <f t="array" ref="R719">SUMPRODUCT(('P2'!$M$8:$AV$8=R$9)*('P2'!$B$11:$B$190=$B719)*('P2'!$M$11:$AV$190*1))</f>
        <v>0</v>
      </c>
      <c r="S719" s="69" cm="1">
        <f t="array" ref="S719">SUMPRODUCT(('P2'!$M$8:$AV$8=S$9)*('P2'!$B$11:$B$190=$B719)*('P2'!$M$11:$AV$190*1))</f>
        <v>0</v>
      </c>
      <c r="T719" s="67" cm="1">
        <f t="array" ref="T719">SUMPRODUCT(('P2'!$M$8:$AV$8=T$9)*('P2'!$B$11:$B$190=$B719)*('P2'!$M$11:$AV$190*1))</f>
        <v>0</v>
      </c>
      <c r="U719" s="68" cm="1">
        <f t="array" ref="U719">SUMPRODUCT(('P2'!$M$8:$AV$8=U$9)*('P2'!$B$11:$B$190=$B719)*('P2'!$M$11:$AV$190*1))</f>
        <v>0</v>
      </c>
      <c r="V719" s="69" cm="1">
        <f t="array" ref="V719">SUMPRODUCT(('P2'!$M$8:$AV$8=V$9)*('P2'!$B$11:$B$190=$B719)*('P2'!$M$11:$AV$190*1))</f>
        <v>0</v>
      </c>
      <c r="W719" s="67" cm="1">
        <f t="array" ref="W719">SUMPRODUCT(('P2'!$M$8:$AV$8=W$9)*('P2'!$B$11:$B$190=$B719)*('P2'!$M$11:$AV$190*1))</f>
        <v>0</v>
      </c>
      <c r="X719" s="68" cm="1">
        <f t="array" ref="X719">SUMPRODUCT(('P2'!$M$8:$AV$8=X$9)*('P2'!$B$11:$B$190=$B719)*('P2'!$M$11:$AV$190*1))</f>
        <v>0</v>
      </c>
      <c r="Y719" s="69" cm="1">
        <f t="array" ref="Y719">SUMPRODUCT(('P2'!$M$8:$AV$8=Y$9)*('P2'!$B$11:$B$190=$B719)*('P2'!$M$11:$AV$190*1))</f>
        <v>0</v>
      </c>
      <c r="Z719" s="67" cm="1">
        <f t="array" ref="Z719">SUMPRODUCT(('P2'!$M$8:$AV$8=Z$9)*('P2'!$B$11:$B$190=$B719)*('P2'!$M$11:$AV$190*1))</f>
        <v>0</v>
      </c>
      <c r="AA719" s="68" cm="1">
        <f t="array" ref="AA719">SUMPRODUCT(('P2'!$M$8:$AV$8=AA$9)*('P2'!$B$11:$B$190=$B719)*('P2'!$M$11:$AV$190*1))</f>
        <v>0</v>
      </c>
      <c r="AB719" s="69" cm="1">
        <f t="array" ref="AB719">SUMPRODUCT(('P2'!$M$8:$AV$8=AB$9)*('P2'!$B$11:$B$190=$B719)*('P2'!$M$11:$AV$190*1))</f>
        <v>0</v>
      </c>
      <c r="AC719" s="67" cm="1">
        <f t="array" ref="AC719">SUMPRODUCT(('P2'!$M$8:$AV$8=AC$9)*('P2'!$B$11:$B$190=$B719)*('P2'!$M$11:$AV$190*1))</f>
        <v>0</v>
      </c>
      <c r="AD719" s="68" cm="1">
        <f t="array" ref="AD719">SUMPRODUCT(('P2'!$M$8:$AV$8=AD$9)*('P2'!$B$11:$B$190=$B719)*('P2'!$M$11:$AV$190*1))</f>
        <v>0</v>
      </c>
      <c r="AE719" s="69" cm="1">
        <f t="array" ref="AE719">SUMPRODUCT(('P2'!$M$8:$AV$8=AE$9)*('P2'!$B$11:$B$190=$B719)*('P2'!$M$11:$AV$190*1))</f>
        <v>0</v>
      </c>
      <c r="AF719" s="67" cm="1">
        <f t="array" ref="AF719">SUMPRODUCT(('P2'!$M$8:$AV$8=AF$9)*('P2'!$B$11:$B$190=$B719)*('P2'!$M$11:$AV$190*1))</f>
        <v>0</v>
      </c>
      <c r="AG719" s="68" cm="1">
        <f t="array" ref="AG719">SUMPRODUCT(('P2'!$M$8:$AV$8=AG$9)*('P2'!$B$11:$B$190=$B719)*('P2'!$M$11:$AV$190*1))</f>
        <v>0</v>
      </c>
      <c r="AH719" s="69" cm="1">
        <f t="array" ref="AH719">SUMPRODUCT(('P2'!$M$8:$AV$8=AH$9)*('P2'!$B$11:$B$190=$B719)*('P2'!$M$11:$AV$190*1))</f>
        <v>0</v>
      </c>
      <c r="AI719" s="67" cm="1">
        <f t="array" ref="AI719">SUMPRODUCT(('P2'!$M$8:$AV$8=AI$9)*('P2'!$B$11:$B$190=$B719)*('P2'!$M$11:$AV$190*1))</f>
        <v>0</v>
      </c>
      <c r="AJ719" s="68" cm="1">
        <f t="array" ref="AJ719">SUMPRODUCT(('P2'!$M$8:$AV$8=AJ$9)*('P2'!$B$11:$B$190=$B719)*('P2'!$M$11:$AV$190*1))</f>
        <v>0</v>
      </c>
      <c r="AK719" s="69" cm="1">
        <f t="array" ref="AK719">SUMPRODUCT(('P2'!$M$8:$AV$8=AK$9)*('P2'!$B$11:$B$190=$B719)*('P2'!$M$11:$AV$190*1))</f>
        <v>0</v>
      </c>
      <c r="AL719" s="67" cm="1">
        <f t="array" ref="AL719">SUMPRODUCT(('P2'!$M$8:$AV$8=AL$9)*('P2'!$B$11:$B$190=$B719)*('P2'!$M$11:$AV$190*1))</f>
        <v>0</v>
      </c>
      <c r="AM719" s="68" cm="1">
        <f t="array" ref="AM719">SUMPRODUCT(('P2'!$M$8:$AV$8=AM$9)*('P2'!$B$11:$B$190=$B719)*('P2'!$M$11:$AV$190*1))</f>
        <v>0</v>
      </c>
      <c r="AN719" s="69" cm="1">
        <f t="array" ref="AN719">SUMPRODUCT(('P2'!$M$8:$AV$8=AN$9)*('P2'!$B$11:$B$190=$B719)*('P2'!$M$11:$AV$190*1))</f>
        <v>0</v>
      </c>
      <c r="AO719" s="67" cm="1">
        <f t="array" ref="AO719">SUMPRODUCT(('P2'!$M$8:$AV$8=AO$9)*('P2'!$B$11:$B$190=$B719)*('P2'!$M$11:$AV$190*1))</f>
        <v>0</v>
      </c>
      <c r="AP719" s="68" cm="1">
        <f t="array" ref="AP719">SUMPRODUCT(('P2'!$M$8:$AV$8=AP$9)*('P2'!$B$11:$B$190=$B719)*('P2'!$M$11:$AV$190*1))</f>
        <v>0</v>
      </c>
      <c r="AQ719" s="69" cm="1">
        <f t="array" ref="AQ719">SUMPRODUCT(('P2'!$M$8:$AV$8=AQ$9)*('P2'!$B$11:$B$190=$B719)*('P2'!$M$11:$AV$190*1))</f>
        <v>0</v>
      </c>
      <c r="AR719" s="67" cm="1">
        <f t="array" ref="AR719">SUMPRODUCT(('P2'!$M$8:$AV$8=AR$9)*('P2'!$B$11:$B$190=$B719)*('P2'!$M$11:$AV$190*1))</f>
        <v>0</v>
      </c>
      <c r="AS719" s="68" cm="1">
        <f t="array" ref="AS719">SUMPRODUCT(('P2'!$M$8:$AV$8=AS$9)*('P2'!$B$11:$B$190=$B719)*('P2'!$M$11:$AV$190*1))</f>
        <v>0</v>
      </c>
      <c r="AT719" s="69" cm="1">
        <f t="array" ref="AT719">SUMPRODUCT(('P2'!$M$8:$AV$8=AT$9)*('P2'!$B$11:$B$190=$B719)*('P2'!$M$11:$AV$190*1))</f>
        <v>0</v>
      </c>
      <c r="AU719" s="67" cm="1">
        <f t="array" ref="AU719">SUMPRODUCT(('P2'!$M$8:$AV$8=AU$9)*('P2'!$B$11:$B$190=$B719)*('P2'!$M$11:$AV$190*1))</f>
        <v>0</v>
      </c>
      <c r="AV719" s="68" cm="1">
        <f t="array" ref="AV719">SUMPRODUCT(('P2'!$M$8:$AV$8=AV$9)*('P2'!$B$11:$B$190=$B719)*('P2'!$M$11:$AV$190*1))</f>
        <v>0</v>
      </c>
      <c r="AW719" s="69" cm="1">
        <f t="array" ref="AW719">SUMPRODUCT(('P2'!$M$8:$AV$8=AW$9)*('P2'!$B$11:$B$190=$B719)*('P2'!$M$11:$AV$190*1))</f>
        <v>0</v>
      </c>
      <c r="AX719" s="67" cm="1">
        <f t="array" ref="AX719">SUMPRODUCT(('P2'!$M$8:$AV$8=AX$9)*('P2'!$B$11:$B$190=$B719)*('P2'!$M$11:$AV$190*1))</f>
        <v>0</v>
      </c>
      <c r="AY719" s="68" cm="1">
        <f t="array" ref="AY719">SUMPRODUCT(('P2'!$M$8:$AV$8=AY$9)*('P2'!$B$11:$B$190=$B719)*('P2'!$M$11:$AV$190*1))</f>
        <v>0</v>
      </c>
      <c r="AZ719" s="69" cm="1">
        <f t="array" ref="AZ719">SUMPRODUCT(('P2'!$M$8:$AV$8=AZ$9)*('P2'!$B$11:$B$190=$B719)*('P2'!$M$11:$AV$190*1))</f>
        <v>0</v>
      </c>
      <c r="BA719" s="26"/>
      <c r="BB719" s="398"/>
      <c r="BC719" s="399"/>
      <c r="BD719" s="26"/>
      <c r="BE719" s="381">
        <f t="shared" si="589"/>
        <v>0</v>
      </c>
      <c r="BF719" s="383">
        <f t="shared" si="590"/>
        <v>0</v>
      </c>
      <c r="BG719" s="26"/>
      <c r="BH719" s="381">
        <f t="shared" si="591"/>
        <v>0</v>
      </c>
      <c r="BI719" s="383">
        <f t="shared" si="592"/>
        <v>0</v>
      </c>
    </row>
    <row r="720" spans="2:61" ht="14.5" hidden="1" customHeight="1" outlineLevel="1" x14ac:dyDescent="0.35">
      <c r="B720" s="61" t="s">
        <v>716</v>
      </c>
      <c r="C720" s="62">
        <f>IFERROR(VLOOKUP($B720,'P2'!$B:$AQ,2,FALSE),0)</f>
        <v>0</v>
      </c>
      <c r="D720" s="376">
        <f>IFERROR(VLOOKUP($B720,'P2'!$B:$AQ,3,FALSE),0)</f>
        <v>0</v>
      </c>
      <c r="E720" s="377">
        <f>IFERROR(VLOOKUP($B720,'P2'!$B:$AQ,4,FALSE),0)</f>
        <v>0</v>
      </c>
      <c r="F720" s="376">
        <f>IFERROR(VLOOKUP($B720,'P2'!$B:$AQ,5,FALSE),0)</f>
        <v>0</v>
      </c>
      <c r="G720" s="377">
        <f>IFERROR(VLOOKUP($B720,'P2'!$B:$AQ,6,FALSE),0)</f>
        <v>0</v>
      </c>
      <c r="H720" s="378">
        <f>IFERROR(VLOOKUP($B720,'P2'!$B:$AQ,7,FALSE),0)</f>
        <v>0</v>
      </c>
      <c r="I720" s="394">
        <f>IFERROR(VLOOKUP($B720,'P2'!$B:$AQ,8,FALSE),0)</f>
        <v>0</v>
      </c>
      <c r="J720" s="395">
        <f>IFERROR(VLOOKUP($B720,'P2'!$B:$AQ,9,FALSE),0)</f>
        <v>0</v>
      </c>
      <c r="K720" s="396"/>
      <c r="L720" s="397"/>
      <c r="M720" s="68">
        <f t="shared" si="593"/>
        <v>0</v>
      </c>
      <c r="N720" s="393"/>
      <c r="O720" s="66">
        <f t="shared" si="594"/>
        <v>0</v>
      </c>
      <c r="P720" s="26"/>
      <c r="Q720" s="67" cm="1">
        <f t="array" ref="Q720">SUMPRODUCT(('P2'!$M$8:$AV$8=Q$9)*('P2'!$B$11:$B$190=$B720)*('P2'!$M$11:$AV$190*1))</f>
        <v>0</v>
      </c>
      <c r="R720" s="68" cm="1">
        <f t="array" ref="R720">SUMPRODUCT(('P2'!$M$8:$AV$8=R$9)*('P2'!$B$11:$B$190=$B720)*('P2'!$M$11:$AV$190*1))</f>
        <v>0</v>
      </c>
      <c r="S720" s="69" cm="1">
        <f t="array" ref="S720">SUMPRODUCT(('P2'!$M$8:$AV$8=S$9)*('P2'!$B$11:$B$190=$B720)*('P2'!$M$11:$AV$190*1))</f>
        <v>0</v>
      </c>
      <c r="T720" s="67" cm="1">
        <f t="array" ref="T720">SUMPRODUCT(('P2'!$M$8:$AV$8=T$9)*('P2'!$B$11:$B$190=$B720)*('P2'!$M$11:$AV$190*1))</f>
        <v>0</v>
      </c>
      <c r="U720" s="68" cm="1">
        <f t="array" ref="U720">SUMPRODUCT(('P2'!$M$8:$AV$8=U$9)*('P2'!$B$11:$B$190=$B720)*('P2'!$M$11:$AV$190*1))</f>
        <v>0</v>
      </c>
      <c r="V720" s="69" cm="1">
        <f t="array" ref="V720">SUMPRODUCT(('P2'!$M$8:$AV$8=V$9)*('P2'!$B$11:$B$190=$B720)*('P2'!$M$11:$AV$190*1))</f>
        <v>0</v>
      </c>
      <c r="W720" s="67" cm="1">
        <f t="array" ref="W720">SUMPRODUCT(('P2'!$M$8:$AV$8=W$9)*('P2'!$B$11:$B$190=$B720)*('P2'!$M$11:$AV$190*1))</f>
        <v>0</v>
      </c>
      <c r="X720" s="68" cm="1">
        <f t="array" ref="X720">SUMPRODUCT(('P2'!$M$8:$AV$8=X$9)*('P2'!$B$11:$B$190=$B720)*('P2'!$M$11:$AV$190*1))</f>
        <v>0</v>
      </c>
      <c r="Y720" s="69" cm="1">
        <f t="array" ref="Y720">SUMPRODUCT(('P2'!$M$8:$AV$8=Y$9)*('P2'!$B$11:$B$190=$B720)*('P2'!$M$11:$AV$190*1))</f>
        <v>0</v>
      </c>
      <c r="Z720" s="67" cm="1">
        <f t="array" ref="Z720">SUMPRODUCT(('P2'!$M$8:$AV$8=Z$9)*('P2'!$B$11:$B$190=$B720)*('P2'!$M$11:$AV$190*1))</f>
        <v>0</v>
      </c>
      <c r="AA720" s="68" cm="1">
        <f t="array" ref="AA720">SUMPRODUCT(('P2'!$M$8:$AV$8=AA$9)*('P2'!$B$11:$B$190=$B720)*('P2'!$M$11:$AV$190*1))</f>
        <v>0</v>
      </c>
      <c r="AB720" s="69" cm="1">
        <f t="array" ref="AB720">SUMPRODUCT(('P2'!$M$8:$AV$8=AB$9)*('P2'!$B$11:$B$190=$B720)*('P2'!$M$11:$AV$190*1))</f>
        <v>0</v>
      </c>
      <c r="AC720" s="67" cm="1">
        <f t="array" ref="AC720">SUMPRODUCT(('P2'!$M$8:$AV$8=AC$9)*('P2'!$B$11:$B$190=$B720)*('P2'!$M$11:$AV$190*1))</f>
        <v>0</v>
      </c>
      <c r="AD720" s="68" cm="1">
        <f t="array" ref="AD720">SUMPRODUCT(('P2'!$M$8:$AV$8=AD$9)*('P2'!$B$11:$B$190=$B720)*('P2'!$M$11:$AV$190*1))</f>
        <v>0</v>
      </c>
      <c r="AE720" s="69" cm="1">
        <f t="array" ref="AE720">SUMPRODUCT(('P2'!$M$8:$AV$8=AE$9)*('P2'!$B$11:$B$190=$B720)*('P2'!$M$11:$AV$190*1))</f>
        <v>0</v>
      </c>
      <c r="AF720" s="67" cm="1">
        <f t="array" ref="AF720">SUMPRODUCT(('P2'!$M$8:$AV$8=AF$9)*('P2'!$B$11:$B$190=$B720)*('P2'!$M$11:$AV$190*1))</f>
        <v>0</v>
      </c>
      <c r="AG720" s="68" cm="1">
        <f t="array" ref="AG720">SUMPRODUCT(('P2'!$M$8:$AV$8=AG$9)*('P2'!$B$11:$B$190=$B720)*('P2'!$M$11:$AV$190*1))</f>
        <v>0</v>
      </c>
      <c r="AH720" s="69" cm="1">
        <f t="array" ref="AH720">SUMPRODUCT(('P2'!$M$8:$AV$8=AH$9)*('P2'!$B$11:$B$190=$B720)*('P2'!$M$11:$AV$190*1))</f>
        <v>0</v>
      </c>
      <c r="AI720" s="67" cm="1">
        <f t="array" ref="AI720">SUMPRODUCT(('P2'!$M$8:$AV$8=AI$9)*('P2'!$B$11:$B$190=$B720)*('P2'!$M$11:$AV$190*1))</f>
        <v>0</v>
      </c>
      <c r="AJ720" s="68" cm="1">
        <f t="array" ref="AJ720">SUMPRODUCT(('P2'!$M$8:$AV$8=AJ$9)*('P2'!$B$11:$B$190=$B720)*('P2'!$M$11:$AV$190*1))</f>
        <v>0</v>
      </c>
      <c r="AK720" s="69" cm="1">
        <f t="array" ref="AK720">SUMPRODUCT(('P2'!$M$8:$AV$8=AK$9)*('P2'!$B$11:$B$190=$B720)*('P2'!$M$11:$AV$190*1))</f>
        <v>0</v>
      </c>
      <c r="AL720" s="67" cm="1">
        <f t="array" ref="AL720">SUMPRODUCT(('P2'!$M$8:$AV$8=AL$9)*('P2'!$B$11:$B$190=$B720)*('P2'!$M$11:$AV$190*1))</f>
        <v>0</v>
      </c>
      <c r="AM720" s="68" cm="1">
        <f t="array" ref="AM720">SUMPRODUCT(('P2'!$M$8:$AV$8=AM$9)*('P2'!$B$11:$B$190=$B720)*('P2'!$M$11:$AV$190*1))</f>
        <v>0</v>
      </c>
      <c r="AN720" s="69" cm="1">
        <f t="array" ref="AN720">SUMPRODUCT(('P2'!$M$8:$AV$8=AN$9)*('P2'!$B$11:$B$190=$B720)*('P2'!$M$11:$AV$190*1))</f>
        <v>0</v>
      </c>
      <c r="AO720" s="67" cm="1">
        <f t="array" ref="AO720">SUMPRODUCT(('P2'!$M$8:$AV$8=AO$9)*('P2'!$B$11:$B$190=$B720)*('P2'!$M$11:$AV$190*1))</f>
        <v>0</v>
      </c>
      <c r="AP720" s="68" cm="1">
        <f t="array" ref="AP720">SUMPRODUCT(('P2'!$M$8:$AV$8=AP$9)*('P2'!$B$11:$B$190=$B720)*('P2'!$M$11:$AV$190*1))</f>
        <v>0</v>
      </c>
      <c r="AQ720" s="69" cm="1">
        <f t="array" ref="AQ720">SUMPRODUCT(('P2'!$M$8:$AV$8=AQ$9)*('P2'!$B$11:$B$190=$B720)*('P2'!$M$11:$AV$190*1))</f>
        <v>0</v>
      </c>
      <c r="AR720" s="67" cm="1">
        <f t="array" ref="AR720">SUMPRODUCT(('P2'!$M$8:$AV$8=AR$9)*('P2'!$B$11:$B$190=$B720)*('P2'!$M$11:$AV$190*1))</f>
        <v>0</v>
      </c>
      <c r="AS720" s="68" cm="1">
        <f t="array" ref="AS720">SUMPRODUCT(('P2'!$M$8:$AV$8=AS$9)*('P2'!$B$11:$B$190=$B720)*('P2'!$M$11:$AV$190*1))</f>
        <v>0</v>
      </c>
      <c r="AT720" s="69" cm="1">
        <f t="array" ref="AT720">SUMPRODUCT(('P2'!$M$8:$AV$8=AT$9)*('P2'!$B$11:$B$190=$B720)*('P2'!$M$11:$AV$190*1))</f>
        <v>0</v>
      </c>
      <c r="AU720" s="67" cm="1">
        <f t="array" ref="AU720">SUMPRODUCT(('P2'!$M$8:$AV$8=AU$9)*('P2'!$B$11:$B$190=$B720)*('P2'!$M$11:$AV$190*1))</f>
        <v>0</v>
      </c>
      <c r="AV720" s="68" cm="1">
        <f t="array" ref="AV720">SUMPRODUCT(('P2'!$M$8:$AV$8=AV$9)*('P2'!$B$11:$B$190=$B720)*('P2'!$M$11:$AV$190*1))</f>
        <v>0</v>
      </c>
      <c r="AW720" s="69" cm="1">
        <f t="array" ref="AW720">SUMPRODUCT(('P2'!$M$8:$AV$8=AW$9)*('P2'!$B$11:$B$190=$B720)*('P2'!$M$11:$AV$190*1))</f>
        <v>0</v>
      </c>
      <c r="AX720" s="67" cm="1">
        <f t="array" ref="AX720">SUMPRODUCT(('P2'!$M$8:$AV$8=AX$9)*('P2'!$B$11:$B$190=$B720)*('P2'!$M$11:$AV$190*1))</f>
        <v>0</v>
      </c>
      <c r="AY720" s="68" cm="1">
        <f t="array" ref="AY720">SUMPRODUCT(('P2'!$M$8:$AV$8=AY$9)*('P2'!$B$11:$B$190=$B720)*('P2'!$M$11:$AV$190*1))</f>
        <v>0</v>
      </c>
      <c r="AZ720" s="69" cm="1">
        <f t="array" ref="AZ720">SUMPRODUCT(('P2'!$M$8:$AV$8=AZ$9)*('P2'!$B$11:$B$190=$B720)*('P2'!$M$11:$AV$190*1))</f>
        <v>0</v>
      </c>
      <c r="BA720" s="26"/>
      <c r="BB720" s="398"/>
      <c r="BC720" s="399"/>
      <c r="BD720" s="26"/>
      <c r="BE720" s="381">
        <f t="shared" si="589"/>
        <v>0</v>
      </c>
      <c r="BF720" s="383">
        <f t="shared" si="590"/>
        <v>0</v>
      </c>
      <c r="BG720" s="26"/>
      <c r="BH720" s="381">
        <f t="shared" si="591"/>
        <v>0</v>
      </c>
      <c r="BI720" s="383">
        <f t="shared" si="592"/>
        <v>0</v>
      </c>
    </row>
    <row r="721" spans="2:64" ht="14.5" hidden="1" customHeight="1" outlineLevel="1" x14ac:dyDescent="0.35">
      <c r="B721" s="61" t="s">
        <v>717</v>
      </c>
      <c r="C721" s="62">
        <f>IFERROR(VLOOKUP($B721,'P2'!$B:$AQ,2,FALSE),0)</f>
        <v>0</v>
      </c>
      <c r="D721" s="376">
        <f>IFERROR(VLOOKUP($B721,'P2'!$B:$AQ,3,FALSE),0)</f>
        <v>0</v>
      </c>
      <c r="E721" s="377">
        <f>IFERROR(VLOOKUP($B721,'P2'!$B:$AQ,4,FALSE),0)</f>
        <v>0</v>
      </c>
      <c r="F721" s="376">
        <f>IFERROR(VLOOKUP($B721,'P2'!$B:$AQ,5,FALSE),0)</f>
        <v>0</v>
      </c>
      <c r="G721" s="377">
        <f>IFERROR(VLOOKUP($B721,'P2'!$B:$AQ,6,FALSE),0)</f>
        <v>0</v>
      </c>
      <c r="H721" s="378">
        <f>IFERROR(VLOOKUP($B721,'P2'!$B:$AQ,7,FALSE),0)</f>
        <v>0</v>
      </c>
      <c r="I721" s="394">
        <f>IFERROR(VLOOKUP($B721,'P2'!$B:$AQ,8,FALSE),0)</f>
        <v>0</v>
      </c>
      <c r="J721" s="395">
        <f>IFERROR(VLOOKUP($B721,'P2'!$B:$AQ,9,FALSE),0)</f>
        <v>0</v>
      </c>
      <c r="K721" s="396"/>
      <c r="L721" s="397"/>
      <c r="M721" s="68">
        <f t="shared" si="593"/>
        <v>0</v>
      </c>
      <c r="N721" s="393"/>
      <c r="O721" s="66">
        <f t="shared" si="594"/>
        <v>0</v>
      </c>
      <c r="P721" s="26"/>
      <c r="Q721" s="67" cm="1">
        <f t="array" ref="Q721">SUMPRODUCT(('P2'!$M$8:$AV$8=Q$9)*('P2'!$B$11:$B$190=$B721)*('P2'!$M$11:$AV$190*1))</f>
        <v>0</v>
      </c>
      <c r="R721" s="68" cm="1">
        <f t="array" ref="R721">SUMPRODUCT(('P2'!$M$8:$AV$8=R$9)*('P2'!$B$11:$B$190=$B721)*('P2'!$M$11:$AV$190*1))</f>
        <v>0</v>
      </c>
      <c r="S721" s="69" cm="1">
        <f t="array" ref="S721">SUMPRODUCT(('P2'!$M$8:$AV$8=S$9)*('P2'!$B$11:$B$190=$B721)*('P2'!$M$11:$AV$190*1))</f>
        <v>0</v>
      </c>
      <c r="T721" s="67" cm="1">
        <f t="array" ref="T721">SUMPRODUCT(('P2'!$M$8:$AV$8=T$9)*('P2'!$B$11:$B$190=$B721)*('P2'!$M$11:$AV$190*1))</f>
        <v>0</v>
      </c>
      <c r="U721" s="68" cm="1">
        <f t="array" ref="U721">SUMPRODUCT(('P2'!$M$8:$AV$8=U$9)*('P2'!$B$11:$B$190=$B721)*('P2'!$M$11:$AV$190*1))</f>
        <v>0</v>
      </c>
      <c r="V721" s="69" cm="1">
        <f t="array" ref="V721">SUMPRODUCT(('P2'!$M$8:$AV$8=V$9)*('P2'!$B$11:$B$190=$B721)*('P2'!$M$11:$AV$190*1))</f>
        <v>0</v>
      </c>
      <c r="W721" s="67" cm="1">
        <f t="array" ref="W721">SUMPRODUCT(('P2'!$M$8:$AV$8=W$9)*('P2'!$B$11:$B$190=$B721)*('P2'!$M$11:$AV$190*1))</f>
        <v>0</v>
      </c>
      <c r="X721" s="68" cm="1">
        <f t="array" ref="X721">SUMPRODUCT(('P2'!$M$8:$AV$8=X$9)*('P2'!$B$11:$B$190=$B721)*('P2'!$M$11:$AV$190*1))</f>
        <v>0</v>
      </c>
      <c r="Y721" s="69" cm="1">
        <f t="array" ref="Y721">SUMPRODUCT(('P2'!$M$8:$AV$8=Y$9)*('P2'!$B$11:$B$190=$B721)*('P2'!$M$11:$AV$190*1))</f>
        <v>0</v>
      </c>
      <c r="Z721" s="67" cm="1">
        <f t="array" ref="Z721">SUMPRODUCT(('P2'!$M$8:$AV$8=Z$9)*('P2'!$B$11:$B$190=$B721)*('P2'!$M$11:$AV$190*1))</f>
        <v>0</v>
      </c>
      <c r="AA721" s="68" cm="1">
        <f t="array" ref="AA721">SUMPRODUCT(('P2'!$M$8:$AV$8=AA$9)*('P2'!$B$11:$B$190=$B721)*('P2'!$M$11:$AV$190*1))</f>
        <v>0</v>
      </c>
      <c r="AB721" s="69" cm="1">
        <f t="array" ref="AB721">SUMPRODUCT(('P2'!$M$8:$AV$8=AB$9)*('P2'!$B$11:$B$190=$B721)*('P2'!$M$11:$AV$190*1))</f>
        <v>0</v>
      </c>
      <c r="AC721" s="67" cm="1">
        <f t="array" ref="AC721">SUMPRODUCT(('P2'!$M$8:$AV$8=AC$9)*('P2'!$B$11:$B$190=$B721)*('P2'!$M$11:$AV$190*1))</f>
        <v>0</v>
      </c>
      <c r="AD721" s="68" cm="1">
        <f t="array" ref="AD721">SUMPRODUCT(('P2'!$M$8:$AV$8=AD$9)*('P2'!$B$11:$B$190=$B721)*('P2'!$M$11:$AV$190*1))</f>
        <v>0</v>
      </c>
      <c r="AE721" s="69" cm="1">
        <f t="array" ref="AE721">SUMPRODUCT(('P2'!$M$8:$AV$8=AE$9)*('P2'!$B$11:$B$190=$B721)*('P2'!$M$11:$AV$190*1))</f>
        <v>0</v>
      </c>
      <c r="AF721" s="67" cm="1">
        <f t="array" ref="AF721">SUMPRODUCT(('P2'!$M$8:$AV$8=AF$9)*('P2'!$B$11:$B$190=$B721)*('P2'!$M$11:$AV$190*1))</f>
        <v>0</v>
      </c>
      <c r="AG721" s="68" cm="1">
        <f t="array" ref="AG721">SUMPRODUCT(('P2'!$M$8:$AV$8=AG$9)*('P2'!$B$11:$B$190=$B721)*('P2'!$M$11:$AV$190*1))</f>
        <v>0</v>
      </c>
      <c r="AH721" s="69" cm="1">
        <f t="array" ref="AH721">SUMPRODUCT(('P2'!$M$8:$AV$8=AH$9)*('P2'!$B$11:$B$190=$B721)*('P2'!$M$11:$AV$190*1))</f>
        <v>0</v>
      </c>
      <c r="AI721" s="67" cm="1">
        <f t="array" ref="AI721">SUMPRODUCT(('P2'!$M$8:$AV$8=AI$9)*('P2'!$B$11:$B$190=$B721)*('P2'!$M$11:$AV$190*1))</f>
        <v>0</v>
      </c>
      <c r="AJ721" s="68" cm="1">
        <f t="array" ref="AJ721">SUMPRODUCT(('P2'!$M$8:$AV$8=AJ$9)*('P2'!$B$11:$B$190=$B721)*('P2'!$M$11:$AV$190*1))</f>
        <v>0</v>
      </c>
      <c r="AK721" s="69" cm="1">
        <f t="array" ref="AK721">SUMPRODUCT(('P2'!$M$8:$AV$8=AK$9)*('P2'!$B$11:$B$190=$B721)*('P2'!$M$11:$AV$190*1))</f>
        <v>0</v>
      </c>
      <c r="AL721" s="67" cm="1">
        <f t="array" ref="AL721">SUMPRODUCT(('P2'!$M$8:$AV$8=AL$9)*('P2'!$B$11:$B$190=$B721)*('P2'!$M$11:$AV$190*1))</f>
        <v>0</v>
      </c>
      <c r="AM721" s="68" cm="1">
        <f t="array" ref="AM721">SUMPRODUCT(('P2'!$M$8:$AV$8=AM$9)*('P2'!$B$11:$B$190=$B721)*('P2'!$M$11:$AV$190*1))</f>
        <v>0</v>
      </c>
      <c r="AN721" s="69" cm="1">
        <f t="array" ref="AN721">SUMPRODUCT(('P2'!$M$8:$AV$8=AN$9)*('P2'!$B$11:$B$190=$B721)*('P2'!$M$11:$AV$190*1))</f>
        <v>0</v>
      </c>
      <c r="AO721" s="67" cm="1">
        <f t="array" ref="AO721">SUMPRODUCT(('P2'!$M$8:$AV$8=AO$9)*('P2'!$B$11:$B$190=$B721)*('P2'!$M$11:$AV$190*1))</f>
        <v>0</v>
      </c>
      <c r="AP721" s="68" cm="1">
        <f t="array" ref="AP721">SUMPRODUCT(('P2'!$M$8:$AV$8=AP$9)*('P2'!$B$11:$B$190=$B721)*('P2'!$M$11:$AV$190*1))</f>
        <v>0</v>
      </c>
      <c r="AQ721" s="69" cm="1">
        <f t="array" ref="AQ721">SUMPRODUCT(('P2'!$M$8:$AV$8=AQ$9)*('P2'!$B$11:$B$190=$B721)*('P2'!$M$11:$AV$190*1))</f>
        <v>0</v>
      </c>
      <c r="AR721" s="67" cm="1">
        <f t="array" ref="AR721">SUMPRODUCT(('P2'!$M$8:$AV$8=AR$9)*('P2'!$B$11:$B$190=$B721)*('P2'!$M$11:$AV$190*1))</f>
        <v>0</v>
      </c>
      <c r="AS721" s="68" cm="1">
        <f t="array" ref="AS721">SUMPRODUCT(('P2'!$M$8:$AV$8=AS$9)*('P2'!$B$11:$B$190=$B721)*('P2'!$M$11:$AV$190*1))</f>
        <v>0</v>
      </c>
      <c r="AT721" s="69" cm="1">
        <f t="array" ref="AT721">SUMPRODUCT(('P2'!$M$8:$AV$8=AT$9)*('P2'!$B$11:$B$190=$B721)*('P2'!$M$11:$AV$190*1))</f>
        <v>0</v>
      </c>
      <c r="AU721" s="67" cm="1">
        <f t="array" ref="AU721">SUMPRODUCT(('P2'!$M$8:$AV$8=AU$9)*('P2'!$B$11:$B$190=$B721)*('P2'!$M$11:$AV$190*1))</f>
        <v>0</v>
      </c>
      <c r="AV721" s="68" cm="1">
        <f t="array" ref="AV721">SUMPRODUCT(('P2'!$M$8:$AV$8=AV$9)*('P2'!$B$11:$B$190=$B721)*('P2'!$M$11:$AV$190*1))</f>
        <v>0</v>
      </c>
      <c r="AW721" s="69" cm="1">
        <f t="array" ref="AW721">SUMPRODUCT(('P2'!$M$8:$AV$8=AW$9)*('P2'!$B$11:$B$190=$B721)*('P2'!$M$11:$AV$190*1))</f>
        <v>0</v>
      </c>
      <c r="AX721" s="67" cm="1">
        <f t="array" ref="AX721">SUMPRODUCT(('P2'!$M$8:$AV$8=AX$9)*('P2'!$B$11:$B$190=$B721)*('P2'!$M$11:$AV$190*1))</f>
        <v>0</v>
      </c>
      <c r="AY721" s="68" cm="1">
        <f t="array" ref="AY721">SUMPRODUCT(('P2'!$M$8:$AV$8=AY$9)*('P2'!$B$11:$B$190=$B721)*('P2'!$M$11:$AV$190*1))</f>
        <v>0</v>
      </c>
      <c r="AZ721" s="69" cm="1">
        <f t="array" ref="AZ721">SUMPRODUCT(('P2'!$M$8:$AV$8=AZ$9)*('P2'!$B$11:$B$190=$B721)*('P2'!$M$11:$AV$190*1))</f>
        <v>0</v>
      </c>
      <c r="BA721" s="26"/>
      <c r="BB721" s="398"/>
      <c r="BC721" s="399"/>
      <c r="BD721" s="26"/>
      <c r="BE721" s="381">
        <f t="shared" si="589"/>
        <v>0</v>
      </c>
      <c r="BF721" s="383">
        <f t="shared" si="590"/>
        <v>0</v>
      </c>
      <c r="BG721" s="26"/>
      <c r="BH721" s="381">
        <f t="shared" si="591"/>
        <v>0</v>
      </c>
      <c r="BI721" s="383">
        <f t="shared" si="592"/>
        <v>0</v>
      </c>
    </row>
    <row r="722" spans="2:64" ht="14.5" collapsed="1" x14ac:dyDescent="0.35">
      <c r="B722" s="26"/>
      <c r="C722" s="401" t="str">
        <f>B5</f>
        <v>P3</v>
      </c>
      <c r="D722" s="402"/>
      <c r="E722" s="403"/>
      <c r="F722" s="404"/>
      <c r="G722" s="403"/>
      <c r="H722" s="405"/>
      <c r="I722" s="406"/>
      <c r="J722" s="407"/>
      <c r="K722" s="370"/>
      <c r="L722" s="371"/>
      <c r="M722" s="371"/>
      <c r="N722" s="371"/>
      <c r="O722" s="80"/>
      <c r="P722" s="50"/>
      <c r="Q722" s="370"/>
      <c r="R722" s="371"/>
      <c r="S722" s="373"/>
      <c r="T722" s="370"/>
      <c r="U722" s="371"/>
      <c r="V722" s="373"/>
      <c r="W722" s="370"/>
      <c r="X722" s="371"/>
      <c r="Y722" s="373"/>
      <c r="Z722" s="370"/>
      <c r="AA722" s="371"/>
      <c r="AB722" s="373"/>
      <c r="AC722" s="370"/>
      <c r="AD722" s="371"/>
      <c r="AE722" s="373"/>
      <c r="AF722" s="370"/>
      <c r="AG722" s="371"/>
      <c r="AH722" s="373"/>
      <c r="AI722" s="370"/>
      <c r="AJ722" s="371"/>
      <c r="AK722" s="373"/>
      <c r="AL722" s="370"/>
      <c r="AM722" s="371"/>
      <c r="AN722" s="373"/>
      <c r="AO722" s="370"/>
      <c r="AP722" s="371"/>
      <c r="AQ722" s="373"/>
      <c r="AR722" s="370"/>
      <c r="AS722" s="371"/>
      <c r="AT722" s="373"/>
      <c r="AU722" s="370"/>
      <c r="AV722" s="371"/>
      <c r="AW722" s="373"/>
      <c r="AX722" s="370"/>
      <c r="AY722" s="371"/>
      <c r="AZ722" s="373"/>
      <c r="BA722" s="26"/>
      <c r="BB722" s="375"/>
      <c r="BC722" s="400"/>
      <c r="BD722" s="26"/>
      <c r="BE722" s="375"/>
      <c r="BF722" s="374"/>
      <c r="BG722" s="26"/>
      <c r="BH722" s="375"/>
      <c r="BI722" s="374"/>
    </row>
    <row r="723" spans="2:64" ht="14.5" x14ac:dyDescent="0.35">
      <c r="B723" s="61" t="s">
        <v>331</v>
      </c>
      <c r="C723" s="62">
        <f>IFERROR(VLOOKUP($B723,'P3'!$B:$AQ,2,FALSE),0)</f>
        <v>0</v>
      </c>
      <c r="D723" s="376">
        <f>IFERROR(VLOOKUP($B723,'P3'!$B:$AQ,3,FALSE),0)</f>
        <v>0</v>
      </c>
      <c r="E723" s="377">
        <f>IFERROR(VLOOKUP($B723,'P3'!$B:$AQ,4,FALSE),0)</f>
        <v>0</v>
      </c>
      <c r="F723" s="376">
        <f>IFERROR(VLOOKUP($B723,'P3'!$B:$AQ,5,FALSE),0)</f>
        <v>0</v>
      </c>
      <c r="G723" s="377">
        <f>IFERROR(VLOOKUP($B723,'P3'!$B:$AQ,6,FALSE),0)</f>
        <v>0</v>
      </c>
      <c r="H723" s="378">
        <f>IFERROR(VLOOKUP($B723,'P3'!$B:$AQ,7,FALSE),0)</f>
        <v>0</v>
      </c>
      <c r="I723" s="379">
        <f>IFERROR(VLOOKUP($B723,'P3'!$B:$AQ,8,FALSE),0)</f>
        <v>0</v>
      </c>
      <c r="J723" s="65">
        <f>IFERROR(VLOOKUP($B723,'P3'!$B:$AQ,9,FALSE),0)</f>
        <v>0</v>
      </c>
      <c r="K723" s="392"/>
      <c r="L723" s="393"/>
      <c r="M723" s="393"/>
      <c r="N723" s="68">
        <f t="shared" ref="N723" si="595">D723*F723*H723*J723</f>
        <v>0</v>
      </c>
      <c r="O723" s="66">
        <f>SUM(K723:N723)</f>
        <v>0</v>
      </c>
      <c r="P723" s="26"/>
      <c r="Q723" s="67" cm="1">
        <f t="array" ref="Q723">SUMPRODUCT(('P3'!$M$8:$AV$8=Q$9)*('P3'!$B$11:$B$190=$B723)*('P3'!$M$11:$AV$190*1))</f>
        <v>0</v>
      </c>
      <c r="R723" s="68" cm="1">
        <f t="array" ref="R723">SUMPRODUCT(('P3'!$M$8:$AV$8=R$9)*('P3'!$B$11:$B$190=$B723)*('P3'!$M$11:$AV$190*1))</f>
        <v>0</v>
      </c>
      <c r="S723" s="69" cm="1">
        <f t="array" ref="S723">SUMPRODUCT(('P3'!$M$8:$AV$8=S$9)*('P3'!$B$11:$B$190=$B723)*('P3'!$M$11:$AV$190*1))</f>
        <v>0</v>
      </c>
      <c r="T723" s="67" cm="1">
        <f t="array" ref="T723">SUMPRODUCT(('P3'!$M$8:$AV$8=T$9)*('P3'!$B$11:$B$190=$B723)*('P3'!$M$11:$AV$190*1))</f>
        <v>0</v>
      </c>
      <c r="U723" s="68" cm="1">
        <f t="array" ref="U723">SUMPRODUCT(('P3'!$M$8:$AV$8=U$9)*('P3'!$B$11:$B$190=$B723)*('P3'!$M$11:$AV$190*1))</f>
        <v>0</v>
      </c>
      <c r="V723" s="69" cm="1">
        <f t="array" ref="V723">SUMPRODUCT(('P3'!$M$8:$AV$8=V$9)*('P3'!$B$11:$B$190=$B723)*('P3'!$M$11:$AV$190*1))</f>
        <v>0</v>
      </c>
      <c r="W723" s="67" cm="1">
        <f t="array" ref="W723">SUMPRODUCT(('P3'!$M$8:$AV$8=W$9)*('P3'!$B$11:$B$190=$B723)*('P3'!$M$11:$AV$190*1))</f>
        <v>0</v>
      </c>
      <c r="X723" s="68" cm="1">
        <f t="array" ref="X723">SUMPRODUCT(('P3'!$M$8:$AV$8=X$9)*('P3'!$B$11:$B$190=$B723)*('P3'!$M$11:$AV$190*1))</f>
        <v>0</v>
      </c>
      <c r="Y723" s="69" cm="1">
        <f t="array" ref="Y723">SUMPRODUCT(('P3'!$M$8:$AV$8=Y$9)*('P3'!$B$11:$B$190=$B723)*('P3'!$M$11:$AV$190*1))</f>
        <v>0</v>
      </c>
      <c r="Z723" s="67" cm="1">
        <f t="array" ref="Z723">SUMPRODUCT(('P3'!$M$8:$AV$8=Z$9)*('P3'!$B$11:$B$190=$B723)*('P3'!$M$11:$AV$190*1))</f>
        <v>0</v>
      </c>
      <c r="AA723" s="68" cm="1">
        <f t="array" ref="AA723">SUMPRODUCT(('P3'!$M$8:$AV$8=AA$9)*('P3'!$B$11:$B$190=$B723)*('P3'!$M$11:$AV$190*1))</f>
        <v>0</v>
      </c>
      <c r="AB723" s="69" cm="1">
        <f t="array" ref="AB723">SUMPRODUCT(('P3'!$M$8:$AV$8=AB$9)*('P3'!$B$11:$B$190=$B723)*('P3'!$M$11:$AV$190*1))</f>
        <v>0</v>
      </c>
      <c r="AC723" s="67" cm="1">
        <f t="array" ref="AC723">SUMPRODUCT(('P3'!$M$8:$AV$8=AC$9)*('P3'!$B$11:$B$190=$B723)*('P3'!$M$11:$AV$190*1))</f>
        <v>0</v>
      </c>
      <c r="AD723" s="68" cm="1">
        <f t="array" ref="AD723">SUMPRODUCT(('P3'!$M$8:$AV$8=AD$9)*('P3'!$B$11:$B$190=$B723)*('P3'!$M$11:$AV$190*1))</f>
        <v>0</v>
      </c>
      <c r="AE723" s="69" cm="1">
        <f t="array" ref="AE723">SUMPRODUCT(('P3'!$M$8:$AV$8=AE$9)*('P3'!$B$11:$B$190=$B723)*('P3'!$M$11:$AV$190*1))</f>
        <v>0</v>
      </c>
      <c r="AF723" s="67" cm="1">
        <f t="array" ref="AF723">SUMPRODUCT(('P3'!$M$8:$AV$8=AF$9)*('P3'!$B$11:$B$190=$B723)*('P3'!$M$11:$AV$190*1))</f>
        <v>0</v>
      </c>
      <c r="AG723" s="68" cm="1">
        <f t="array" ref="AG723">SUMPRODUCT(('P3'!$M$8:$AV$8=AG$9)*('P3'!$B$11:$B$190=$B723)*('P3'!$M$11:$AV$190*1))</f>
        <v>0</v>
      </c>
      <c r="AH723" s="69" cm="1">
        <f t="array" ref="AH723">SUMPRODUCT(('P3'!$M$8:$AV$8=AH$9)*('P3'!$B$11:$B$190=$B723)*('P3'!$M$11:$AV$190*1))</f>
        <v>0</v>
      </c>
      <c r="AI723" s="67" cm="1">
        <f t="array" ref="AI723">SUMPRODUCT(('P3'!$M$8:$AV$8=AI$9)*('P3'!$B$11:$B$190=$B723)*('P3'!$M$11:$AV$190*1))</f>
        <v>0</v>
      </c>
      <c r="AJ723" s="68" cm="1">
        <f t="array" ref="AJ723">SUMPRODUCT(('P3'!$M$8:$AV$8=AJ$9)*('P3'!$B$11:$B$190=$B723)*('P3'!$M$11:$AV$190*1))</f>
        <v>0</v>
      </c>
      <c r="AK723" s="69" cm="1">
        <f t="array" ref="AK723">SUMPRODUCT(('P3'!$M$8:$AV$8=AK$9)*('P3'!$B$11:$B$190=$B723)*('P3'!$M$11:$AV$190*1))</f>
        <v>0</v>
      </c>
      <c r="AL723" s="67" cm="1">
        <f t="array" ref="AL723">SUMPRODUCT(('P3'!$M$8:$AV$8=AL$9)*('P3'!$B$11:$B$190=$B723)*('P3'!$M$11:$AV$190*1))</f>
        <v>0</v>
      </c>
      <c r="AM723" s="68" cm="1">
        <f t="array" ref="AM723">SUMPRODUCT(('P3'!$M$8:$AV$8=AM$9)*('P3'!$B$11:$B$190=$B723)*('P3'!$M$11:$AV$190*1))</f>
        <v>0</v>
      </c>
      <c r="AN723" s="69" cm="1">
        <f t="array" ref="AN723">SUMPRODUCT(('P3'!$M$8:$AV$8=AN$9)*('P3'!$B$11:$B$190=$B723)*('P3'!$M$11:$AV$190*1))</f>
        <v>0</v>
      </c>
      <c r="AO723" s="67" cm="1">
        <f t="array" ref="AO723">SUMPRODUCT(('P3'!$M$8:$AV$8=AO$9)*('P3'!$B$11:$B$190=$B723)*('P3'!$M$11:$AV$190*1))</f>
        <v>0</v>
      </c>
      <c r="AP723" s="68" cm="1">
        <f t="array" ref="AP723">SUMPRODUCT(('P3'!$M$8:$AV$8=AP$9)*('P3'!$B$11:$B$190=$B723)*('P3'!$M$11:$AV$190*1))</f>
        <v>0</v>
      </c>
      <c r="AQ723" s="69" cm="1">
        <f t="array" ref="AQ723">SUMPRODUCT(('P3'!$M$8:$AV$8=AQ$9)*('P3'!$B$11:$B$190=$B723)*('P3'!$M$11:$AV$190*1))</f>
        <v>0</v>
      </c>
      <c r="AR723" s="67" cm="1">
        <f t="array" ref="AR723">SUMPRODUCT(('P3'!$M$8:$AV$8=AR$9)*('P3'!$B$11:$B$190=$B723)*('P3'!$M$11:$AV$190*1))</f>
        <v>0</v>
      </c>
      <c r="AS723" s="68" cm="1">
        <f t="array" ref="AS723">SUMPRODUCT(('P3'!$M$8:$AV$8=AS$9)*('P3'!$B$11:$B$190=$B723)*('P3'!$M$11:$AV$190*1))</f>
        <v>0</v>
      </c>
      <c r="AT723" s="69" cm="1">
        <f t="array" ref="AT723">SUMPRODUCT(('P3'!$M$8:$AV$8=AT$9)*('P3'!$B$11:$B$190=$B723)*('P3'!$M$11:$AV$190*1))</f>
        <v>0</v>
      </c>
      <c r="AU723" s="67" cm="1">
        <f t="array" ref="AU723">SUMPRODUCT(('P3'!$M$8:$AV$8=AU$9)*('P3'!$B$11:$B$190=$B723)*('P3'!$M$11:$AV$190*1))</f>
        <v>0</v>
      </c>
      <c r="AV723" s="68" cm="1">
        <f t="array" ref="AV723">SUMPRODUCT(('P3'!$M$8:$AV$8=AV$9)*('P3'!$B$11:$B$190=$B723)*('P3'!$M$11:$AV$190*1))</f>
        <v>0</v>
      </c>
      <c r="AW723" s="69" cm="1">
        <f t="array" ref="AW723">SUMPRODUCT(('P3'!$M$8:$AV$8=AW$9)*('P3'!$B$11:$B$190=$B723)*('P3'!$M$11:$AV$190*1))</f>
        <v>0</v>
      </c>
      <c r="AX723" s="67" cm="1">
        <f t="array" ref="AX723">SUMPRODUCT(('P3'!$M$8:$AV$8=AX$9)*('P3'!$B$11:$B$190=$B723)*('P3'!$M$11:$AV$190*1))</f>
        <v>0</v>
      </c>
      <c r="AY723" s="68" cm="1">
        <f t="array" ref="AY723">SUMPRODUCT(('P3'!$M$8:$AV$8=AY$9)*('P3'!$B$11:$B$190=$B723)*('P3'!$M$11:$AV$190*1))</f>
        <v>0</v>
      </c>
      <c r="AZ723" s="69" cm="1">
        <f t="array" ref="AZ723">SUMPRODUCT(('P3'!$M$8:$AV$8=AZ$9)*('P3'!$B$11:$B$190=$B723)*('P3'!$M$11:$AV$190*1))</f>
        <v>0</v>
      </c>
      <c r="BA723" s="26"/>
      <c r="BB723" s="381"/>
      <c r="BC723" s="382"/>
      <c r="BD723" s="26"/>
      <c r="BE723" s="381">
        <f t="shared" ref="BE723:BE732" si="596">SUM(Q723:AZ723)</f>
        <v>0</v>
      </c>
      <c r="BF723" s="383">
        <f t="shared" ref="BF723:BF732" si="597">IFERROR(BE723/O723,0)</f>
        <v>0</v>
      </c>
      <c r="BG723" s="26"/>
      <c r="BH723" s="381">
        <f t="shared" ref="BH723:BH732" si="598">BB723+BE723</f>
        <v>0</v>
      </c>
      <c r="BI723" s="383">
        <f t="shared" ref="BI723:BI732" si="599">IFERROR(BH723/O723,0)</f>
        <v>0</v>
      </c>
    </row>
    <row r="724" spans="2:64" ht="15" thickBot="1" x14ac:dyDescent="0.4">
      <c r="B724" s="61" t="s">
        <v>332</v>
      </c>
      <c r="C724" s="521">
        <f>IFERROR(VLOOKUP($B724,'P3'!$B:$AQ,2,FALSE),0)</f>
        <v>0</v>
      </c>
      <c r="D724" s="607">
        <f>IFERROR(VLOOKUP($B724,'P3'!$B:$AQ,3,FALSE),0)</f>
        <v>0</v>
      </c>
      <c r="E724" s="608">
        <f>IFERROR(VLOOKUP($B724,'P3'!$B:$AQ,4,FALSE),0)</f>
        <v>0</v>
      </c>
      <c r="F724" s="607">
        <f>IFERROR(VLOOKUP($B724,'P3'!$B:$AQ,5,FALSE),0)</f>
        <v>0</v>
      </c>
      <c r="G724" s="608">
        <f>IFERROR(VLOOKUP($B724,'P3'!$B:$AQ,6,FALSE),0)</f>
        <v>0</v>
      </c>
      <c r="H724" s="609">
        <f>IFERROR(VLOOKUP($B724,'P3'!$B:$AQ,7,FALSE),0)</f>
        <v>0</v>
      </c>
      <c r="I724" s="610">
        <f>IFERROR(VLOOKUP($B724,'P3'!$B:$AQ,8,FALSE),0)</f>
        <v>0</v>
      </c>
      <c r="J724" s="525">
        <f>IFERROR(VLOOKUP($B724,'P3'!$B:$AQ,9,FALSE),0)</f>
        <v>0</v>
      </c>
      <c r="K724" s="611"/>
      <c r="L724" s="612"/>
      <c r="M724" s="612"/>
      <c r="N724" s="575">
        <f t="shared" ref="N724:N732" si="600">D724*F724*H724*J724</f>
        <v>0</v>
      </c>
      <c r="O724" s="527">
        <f t="shared" ref="O724:O732" si="601">SUM(K724:N724)</f>
        <v>0</v>
      </c>
      <c r="P724" s="26"/>
      <c r="Q724" s="439" cm="1">
        <f t="array" ref="Q724">SUMPRODUCT(('P3'!$M$8:$AV$8=Q$9)*('P3'!$B$11:$B$190=$B724)*('P3'!$M$11:$AV$190*1))</f>
        <v>0</v>
      </c>
      <c r="R724" s="575" cm="1">
        <f t="array" ref="R724">SUMPRODUCT(('P3'!$M$8:$AV$8=R$9)*('P3'!$B$11:$B$190=$B724)*('P3'!$M$11:$AV$190*1))</f>
        <v>0</v>
      </c>
      <c r="S724" s="576" cm="1">
        <f t="array" ref="S724">SUMPRODUCT(('P3'!$M$8:$AV$8=S$9)*('P3'!$B$11:$B$190=$B724)*('P3'!$M$11:$AV$190*1))</f>
        <v>0</v>
      </c>
      <c r="T724" s="439" cm="1">
        <f t="array" ref="T724">SUMPRODUCT(('P3'!$M$8:$AV$8=T$9)*('P3'!$B$11:$B$190=$B724)*('P3'!$M$11:$AV$190*1))</f>
        <v>0</v>
      </c>
      <c r="U724" s="575" cm="1">
        <f t="array" ref="U724">SUMPRODUCT(('P3'!$M$8:$AV$8=U$9)*('P3'!$B$11:$B$190=$B724)*('P3'!$M$11:$AV$190*1))</f>
        <v>0</v>
      </c>
      <c r="V724" s="576" cm="1">
        <f t="array" ref="V724">SUMPRODUCT(('P3'!$M$8:$AV$8=V$9)*('P3'!$B$11:$B$190=$B724)*('P3'!$M$11:$AV$190*1))</f>
        <v>0</v>
      </c>
      <c r="W724" s="439" cm="1">
        <f t="array" ref="W724">SUMPRODUCT(('P3'!$M$8:$AV$8=W$9)*('P3'!$B$11:$B$190=$B724)*('P3'!$M$11:$AV$190*1))</f>
        <v>0</v>
      </c>
      <c r="X724" s="575" cm="1">
        <f t="array" ref="X724">SUMPRODUCT(('P3'!$M$8:$AV$8=X$9)*('P3'!$B$11:$B$190=$B724)*('P3'!$M$11:$AV$190*1))</f>
        <v>0</v>
      </c>
      <c r="Y724" s="576" cm="1">
        <f t="array" ref="Y724">SUMPRODUCT(('P3'!$M$8:$AV$8=Y$9)*('P3'!$B$11:$B$190=$B724)*('P3'!$M$11:$AV$190*1))</f>
        <v>0</v>
      </c>
      <c r="Z724" s="439" cm="1">
        <f t="array" ref="Z724">SUMPRODUCT(('P3'!$M$8:$AV$8=Z$9)*('P3'!$B$11:$B$190=$B724)*('P3'!$M$11:$AV$190*1))</f>
        <v>0</v>
      </c>
      <c r="AA724" s="575" cm="1">
        <f t="array" ref="AA724">SUMPRODUCT(('P3'!$M$8:$AV$8=AA$9)*('P3'!$B$11:$B$190=$B724)*('P3'!$M$11:$AV$190*1))</f>
        <v>0</v>
      </c>
      <c r="AB724" s="576" cm="1">
        <f t="array" ref="AB724">SUMPRODUCT(('P3'!$M$8:$AV$8=AB$9)*('P3'!$B$11:$B$190=$B724)*('P3'!$M$11:$AV$190*1))</f>
        <v>0</v>
      </c>
      <c r="AC724" s="439" cm="1">
        <f t="array" ref="AC724">SUMPRODUCT(('P3'!$M$8:$AV$8=AC$9)*('P3'!$B$11:$B$190=$B724)*('P3'!$M$11:$AV$190*1))</f>
        <v>0</v>
      </c>
      <c r="AD724" s="575" cm="1">
        <f t="array" ref="AD724">SUMPRODUCT(('P3'!$M$8:$AV$8=AD$9)*('P3'!$B$11:$B$190=$B724)*('P3'!$M$11:$AV$190*1))</f>
        <v>0</v>
      </c>
      <c r="AE724" s="576" cm="1">
        <f t="array" ref="AE724">SUMPRODUCT(('P3'!$M$8:$AV$8=AE$9)*('P3'!$B$11:$B$190=$B724)*('P3'!$M$11:$AV$190*1))</f>
        <v>0</v>
      </c>
      <c r="AF724" s="439" cm="1">
        <f t="array" ref="AF724">SUMPRODUCT(('P3'!$M$8:$AV$8=AF$9)*('P3'!$B$11:$B$190=$B724)*('P3'!$M$11:$AV$190*1))</f>
        <v>0</v>
      </c>
      <c r="AG724" s="575" cm="1">
        <f t="array" ref="AG724">SUMPRODUCT(('P3'!$M$8:$AV$8=AG$9)*('P3'!$B$11:$B$190=$B724)*('P3'!$M$11:$AV$190*1))</f>
        <v>0</v>
      </c>
      <c r="AH724" s="576" cm="1">
        <f t="array" ref="AH724">SUMPRODUCT(('P3'!$M$8:$AV$8=AH$9)*('P3'!$B$11:$B$190=$B724)*('P3'!$M$11:$AV$190*1))</f>
        <v>0</v>
      </c>
      <c r="AI724" s="439" cm="1">
        <f t="array" ref="AI724">SUMPRODUCT(('P3'!$M$8:$AV$8=AI$9)*('P3'!$B$11:$B$190=$B724)*('P3'!$M$11:$AV$190*1))</f>
        <v>0</v>
      </c>
      <c r="AJ724" s="575" cm="1">
        <f t="array" ref="AJ724">SUMPRODUCT(('P3'!$M$8:$AV$8=AJ$9)*('P3'!$B$11:$B$190=$B724)*('P3'!$M$11:$AV$190*1))</f>
        <v>0</v>
      </c>
      <c r="AK724" s="576" cm="1">
        <f t="array" ref="AK724">SUMPRODUCT(('P3'!$M$8:$AV$8=AK$9)*('P3'!$B$11:$B$190=$B724)*('P3'!$M$11:$AV$190*1))</f>
        <v>0</v>
      </c>
      <c r="AL724" s="439" cm="1">
        <f t="array" ref="AL724">SUMPRODUCT(('P3'!$M$8:$AV$8=AL$9)*('P3'!$B$11:$B$190=$B724)*('P3'!$M$11:$AV$190*1))</f>
        <v>0</v>
      </c>
      <c r="AM724" s="575" cm="1">
        <f t="array" ref="AM724">SUMPRODUCT(('P3'!$M$8:$AV$8=AM$9)*('P3'!$B$11:$B$190=$B724)*('P3'!$M$11:$AV$190*1))</f>
        <v>0</v>
      </c>
      <c r="AN724" s="576" cm="1">
        <f t="array" ref="AN724">SUMPRODUCT(('P3'!$M$8:$AV$8=AN$9)*('P3'!$B$11:$B$190=$B724)*('P3'!$M$11:$AV$190*1))</f>
        <v>0</v>
      </c>
      <c r="AO724" s="439" cm="1">
        <f t="array" ref="AO724">SUMPRODUCT(('P3'!$M$8:$AV$8=AO$9)*('P3'!$B$11:$B$190=$B724)*('P3'!$M$11:$AV$190*1))</f>
        <v>0</v>
      </c>
      <c r="AP724" s="575" cm="1">
        <f t="array" ref="AP724">SUMPRODUCT(('P3'!$M$8:$AV$8=AP$9)*('P3'!$B$11:$B$190=$B724)*('P3'!$M$11:$AV$190*1))</f>
        <v>0</v>
      </c>
      <c r="AQ724" s="576" cm="1">
        <f t="array" ref="AQ724">SUMPRODUCT(('P3'!$M$8:$AV$8=AQ$9)*('P3'!$B$11:$B$190=$B724)*('P3'!$M$11:$AV$190*1))</f>
        <v>0</v>
      </c>
      <c r="AR724" s="439" cm="1">
        <f t="array" ref="AR724">SUMPRODUCT(('P3'!$M$8:$AV$8=AR$9)*('P3'!$B$11:$B$190=$B724)*('P3'!$M$11:$AV$190*1))</f>
        <v>0</v>
      </c>
      <c r="AS724" s="575" cm="1">
        <f t="array" ref="AS724">SUMPRODUCT(('P3'!$M$8:$AV$8=AS$9)*('P3'!$B$11:$B$190=$B724)*('P3'!$M$11:$AV$190*1))</f>
        <v>0</v>
      </c>
      <c r="AT724" s="576" cm="1">
        <f t="array" ref="AT724">SUMPRODUCT(('P3'!$M$8:$AV$8=AT$9)*('P3'!$B$11:$B$190=$B724)*('P3'!$M$11:$AV$190*1))</f>
        <v>0</v>
      </c>
      <c r="AU724" s="439" cm="1">
        <f t="array" ref="AU724">SUMPRODUCT(('P3'!$M$8:$AV$8=AU$9)*('P3'!$B$11:$B$190=$B724)*('P3'!$M$11:$AV$190*1))</f>
        <v>0</v>
      </c>
      <c r="AV724" s="575" cm="1">
        <f t="array" ref="AV724">SUMPRODUCT(('P3'!$M$8:$AV$8=AV$9)*('P3'!$B$11:$B$190=$B724)*('P3'!$M$11:$AV$190*1))</f>
        <v>0</v>
      </c>
      <c r="AW724" s="576" cm="1">
        <f t="array" ref="AW724">SUMPRODUCT(('P3'!$M$8:$AV$8=AW$9)*('P3'!$B$11:$B$190=$B724)*('P3'!$M$11:$AV$190*1))</f>
        <v>0</v>
      </c>
      <c r="AX724" s="439" cm="1">
        <f t="array" ref="AX724">SUMPRODUCT(('P3'!$M$8:$AV$8=AX$9)*('P3'!$B$11:$B$190=$B724)*('P3'!$M$11:$AV$190*1))</f>
        <v>0</v>
      </c>
      <c r="AY724" s="575" cm="1">
        <f t="array" ref="AY724">SUMPRODUCT(('P3'!$M$8:$AV$8=AY$9)*('P3'!$B$11:$B$190=$B724)*('P3'!$M$11:$AV$190*1))</f>
        <v>0</v>
      </c>
      <c r="AZ724" s="576" cm="1">
        <f t="array" ref="AZ724">SUMPRODUCT(('P3'!$M$8:$AV$8=AZ$9)*('P3'!$B$11:$B$190=$B724)*('P3'!$M$11:$AV$190*1))</f>
        <v>0</v>
      </c>
      <c r="BA724" s="26"/>
      <c r="BB724" s="613"/>
      <c r="BC724" s="614"/>
      <c r="BD724" s="26"/>
      <c r="BE724" s="613">
        <f t="shared" si="596"/>
        <v>0</v>
      </c>
      <c r="BF724" s="615">
        <f t="shared" si="597"/>
        <v>0</v>
      </c>
      <c r="BG724" s="26"/>
      <c r="BH724" s="381">
        <f t="shared" si="598"/>
        <v>0</v>
      </c>
      <c r="BI724" s="383">
        <f t="shared" si="599"/>
        <v>0</v>
      </c>
    </row>
    <row r="725" spans="2:64" ht="14.5" hidden="1" outlineLevel="1" x14ac:dyDescent="0.35">
      <c r="B725" s="61" t="s">
        <v>813</v>
      </c>
      <c r="C725" s="600">
        <f>IFERROR(VLOOKUP($B725,'P3'!$B:$AQ,2,FALSE),0)</f>
        <v>0</v>
      </c>
      <c r="D725" s="601">
        <f>IFERROR(VLOOKUP($B725,'P3'!$B:$AQ,3,FALSE),0)</f>
        <v>0</v>
      </c>
      <c r="E725" s="602">
        <f>IFERROR(VLOOKUP($B725,'P3'!$B:$AQ,4,FALSE),0)</f>
        <v>0</v>
      </c>
      <c r="F725" s="601">
        <f>IFERROR(VLOOKUP($B725,'P3'!$B:$AQ,5,FALSE),0)</f>
        <v>0</v>
      </c>
      <c r="G725" s="602">
        <f>IFERROR(VLOOKUP($B725,'P3'!$B:$AQ,6,FALSE),0)</f>
        <v>0</v>
      </c>
      <c r="H725" s="603">
        <f>IFERROR(VLOOKUP($B725,'P3'!$B:$AQ,7,FALSE),0)</f>
        <v>0</v>
      </c>
      <c r="I725" s="604">
        <f>IFERROR(VLOOKUP($B725,'P3'!$B:$AQ,8,FALSE),0)</f>
        <v>0</v>
      </c>
      <c r="J725" s="605">
        <f>IFERROR(VLOOKUP($B725,'P3'!$B:$AQ,9,FALSE),0)</f>
        <v>0</v>
      </c>
      <c r="K725" s="396"/>
      <c r="L725" s="397"/>
      <c r="M725" s="397"/>
      <c r="N725" s="570">
        <f t="shared" si="600"/>
        <v>0</v>
      </c>
      <c r="O725" s="606">
        <f t="shared" si="601"/>
        <v>0</v>
      </c>
      <c r="P725" s="26"/>
      <c r="Q725" s="509" cm="1">
        <f t="array" ref="Q725">SUMPRODUCT(('P3'!$M$8:$AV$8=Q$9)*('P3'!$B$11:$B$190=$B725)*('P3'!$M$11:$AV$190*1))</f>
        <v>0</v>
      </c>
      <c r="R725" s="570" cm="1">
        <f t="array" ref="R725">SUMPRODUCT(('P3'!$M$8:$AV$8=R$9)*('P3'!$B$11:$B$190=$B725)*('P3'!$M$11:$AV$190*1))</f>
        <v>0</v>
      </c>
      <c r="S725" s="511" cm="1">
        <f t="array" ref="S725">SUMPRODUCT(('P3'!$M$8:$AV$8=S$9)*('P3'!$B$11:$B$190=$B725)*('P3'!$M$11:$AV$190*1))</f>
        <v>0</v>
      </c>
      <c r="T725" s="509" cm="1">
        <f t="array" ref="T725">SUMPRODUCT(('P3'!$M$8:$AV$8=T$9)*('P3'!$B$11:$B$190=$B725)*('P3'!$M$11:$AV$190*1))</f>
        <v>0</v>
      </c>
      <c r="U725" s="570" cm="1">
        <f t="array" ref="U725">SUMPRODUCT(('P3'!$M$8:$AV$8=U$9)*('P3'!$B$11:$B$190=$B725)*('P3'!$M$11:$AV$190*1))</f>
        <v>0</v>
      </c>
      <c r="V725" s="511" cm="1">
        <f t="array" ref="V725">SUMPRODUCT(('P3'!$M$8:$AV$8=V$9)*('P3'!$B$11:$B$190=$B725)*('P3'!$M$11:$AV$190*1))</f>
        <v>0</v>
      </c>
      <c r="W725" s="509" cm="1">
        <f t="array" ref="W725">SUMPRODUCT(('P3'!$M$8:$AV$8=W$9)*('P3'!$B$11:$B$190=$B725)*('P3'!$M$11:$AV$190*1))</f>
        <v>0</v>
      </c>
      <c r="X725" s="570" cm="1">
        <f t="array" ref="X725">SUMPRODUCT(('P3'!$M$8:$AV$8=X$9)*('P3'!$B$11:$B$190=$B725)*('P3'!$M$11:$AV$190*1))</f>
        <v>0</v>
      </c>
      <c r="Y725" s="511" cm="1">
        <f t="array" ref="Y725">SUMPRODUCT(('P3'!$M$8:$AV$8=Y$9)*('P3'!$B$11:$B$190=$B725)*('P3'!$M$11:$AV$190*1))</f>
        <v>0</v>
      </c>
      <c r="Z725" s="509" cm="1">
        <f t="array" ref="Z725">SUMPRODUCT(('P3'!$M$8:$AV$8=Z$9)*('P3'!$B$11:$B$190=$B725)*('P3'!$M$11:$AV$190*1))</f>
        <v>0</v>
      </c>
      <c r="AA725" s="570" cm="1">
        <f t="array" ref="AA725">SUMPRODUCT(('P3'!$M$8:$AV$8=AA$9)*('P3'!$B$11:$B$190=$B725)*('P3'!$M$11:$AV$190*1))</f>
        <v>0</v>
      </c>
      <c r="AB725" s="511" cm="1">
        <f t="array" ref="AB725">SUMPRODUCT(('P3'!$M$8:$AV$8=AB$9)*('P3'!$B$11:$B$190=$B725)*('P3'!$M$11:$AV$190*1))</f>
        <v>0</v>
      </c>
      <c r="AC725" s="509" cm="1">
        <f t="array" ref="AC725">SUMPRODUCT(('P3'!$M$8:$AV$8=AC$9)*('P3'!$B$11:$B$190=$B725)*('P3'!$M$11:$AV$190*1))</f>
        <v>0</v>
      </c>
      <c r="AD725" s="570" cm="1">
        <f t="array" ref="AD725">SUMPRODUCT(('P3'!$M$8:$AV$8=AD$9)*('P3'!$B$11:$B$190=$B725)*('P3'!$M$11:$AV$190*1))</f>
        <v>0</v>
      </c>
      <c r="AE725" s="511" cm="1">
        <f t="array" ref="AE725">SUMPRODUCT(('P3'!$M$8:$AV$8=AE$9)*('P3'!$B$11:$B$190=$B725)*('P3'!$M$11:$AV$190*1))</f>
        <v>0</v>
      </c>
      <c r="AF725" s="509" cm="1">
        <f t="array" ref="AF725">SUMPRODUCT(('P3'!$M$8:$AV$8=AF$9)*('P3'!$B$11:$B$190=$B725)*('P3'!$M$11:$AV$190*1))</f>
        <v>0</v>
      </c>
      <c r="AG725" s="570" cm="1">
        <f t="array" ref="AG725">SUMPRODUCT(('P3'!$M$8:$AV$8=AG$9)*('P3'!$B$11:$B$190=$B725)*('P3'!$M$11:$AV$190*1))</f>
        <v>0</v>
      </c>
      <c r="AH725" s="511" cm="1">
        <f t="array" ref="AH725">SUMPRODUCT(('P3'!$M$8:$AV$8=AH$9)*('P3'!$B$11:$B$190=$B725)*('P3'!$M$11:$AV$190*1))</f>
        <v>0</v>
      </c>
      <c r="AI725" s="509" cm="1">
        <f t="array" ref="AI725">SUMPRODUCT(('P3'!$M$8:$AV$8=AI$9)*('P3'!$B$11:$B$190=$B725)*('P3'!$M$11:$AV$190*1))</f>
        <v>0</v>
      </c>
      <c r="AJ725" s="570" cm="1">
        <f t="array" ref="AJ725">SUMPRODUCT(('P3'!$M$8:$AV$8=AJ$9)*('P3'!$B$11:$B$190=$B725)*('P3'!$M$11:$AV$190*1))</f>
        <v>0</v>
      </c>
      <c r="AK725" s="511" cm="1">
        <f t="array" ref="AK725">SUMPRODUCT(('P3'!$M$8:$AV$8=AK$9)*('P3'!$B$11:$B$190=$B725)*('P3'!$M$11:$AV$190*1))</f>
        <v>0</v>
      </c>
      <c r="AL725" s="509" cm="1">
        <f t="array" ref="AL725">SUMPRODUCT(('P3'!$M$8:$AV$8=AL$9)*('P3'!$B$11:$B$190=$B725)*('P3'!$M$11:$AV$190*1))</f>
        <v>0</v>
      </c>
      <c r="AM725" s="570" cm="1">
        <f t="array" ref="AM725">SUMPRODUCT(('P3'!$M$8:$AV$8=AM$9)*('P3'!$B$11:$B$190=$B725)*('P3'!$M$11:$AV$190*1))</f>
        <v>0</v>
      </c>
      <c r="AN725" s="511" cm="1">
        <f t="array" ref="AN725">SUMPRODUCT(('P3'!$M$8:$AV$8=AN$9)*('P3'!$B$11:$B$190=$B725)*('P3'!$M$11:$AV$190*1))</f>
        <v>0</v>
      </c>
      <c r="AO725" s="509" cm="1">
        <f t="array" ref="AO725">SUMPRODUCT(('P3'!$M$8:$AV$8=AO$9)*('P3'!$B$11:$B$190=$B725)*('P3'!$M$11:$AV$190*1))</f>
        <v>0</v>
      </c>
      <c r="AP725" s="570" cm="1">
        <f t="array" ref="AP725">SUMPRODUCT(('P3'!$M$8:$AV$8=AP$9)*('P3'!$B$11:$B$190=$B725)*('P3'!$M$11:$AV$190*1))</f>
        <v>0</v>
      </c>
      <c r="AQ725" s="511" cm="1">
        <f t="array" ref="AQ725">SUMPRODUCT(('P3'!$M$8:$AV$8=AQ$9)*('P3'!$B$11:$B$190=$B725)*('P3'!$M$11:$AV$190*1))</f>
        <v>0</v>
      </c>
      <c r="AR725" s="509" cm="1">
        <f t="array" ref="AR725">SUMPRODUCT(('P3'!$M$8:$AV$8=AR$9)*('P3'!$B$11:$B$190=$B725)*('P3'!$M$11:$AV$190*1))</f>
        <v>0</v>
      </c>
      <c r="AS725" s="570" cm="1">
        <f t="array" ref="AS725">SUMPRODUCT(('P3'!$M$8:$AV$8=AS$9)*('P3'!$B$11:$B$190=$B725)*('P3'!$M$11:$AV$190*1))</f>
        <v>0</v>
      </c>
      <c r="AT725" s="511" cm="1">
        <f t="array" ref="AT725">SUMPRODUCT(('P3'!$M$8:$AV$8=AT$9)*('P3'!$B$11:$B$190=$B725)*('P3'!$M$11:$AV$190*1))</f>
        <v>0</v>
      </c>
      <c r="AU725" s="509" cm="1">
        <f t="array" ref="AU725">SUMPRODUCT(('P3'!$M$8:$AV$8=AU$9)*('P3'!$B$11:$B$190=$B725)*('P3'!$M$11:$AV$190*1))</f>
        <v>0</v>
      </c>
      <c r="AV725" s="570" cm="1">
        <f t="array" ref="AV725">SUMPRODUCT(('P3'!$M$8:$AV$8=AV$9)*('P3'!$B$11:$B$190=$B725)*('P3'!$M$11:$AV$190*1))</f>
        <v>0</v>
      </c>
      <c r="AW725" s="511" cm="1">
        <f t="array" ref="AW725">SUMPRODUCT(('P3'!$M$8:$AV$8=AW$9)*('P3'!$B$11:$B$190=$B725)*('P3'!$M$11:$AV$190*1))</f>
        <v>0</v>
      </c>
      <c r="AX725" s="509" cm="1">
        <f t="array" ref="AX725">SUMPRODUCT(('P3'!$M$8:$AV$8=AX$9)*('P3'!$B$11:$B$190=$B725)*('P3'!$M$11:$AV$190*1))</f>
        <v>0</v>
      </c>
      <c r="AY725" s="570" cm="1">
        <f t="array" ref="AY725">SUMPRODUCT(('P3'!$M$8:$AV$8=AY$9)*('P3'!$B$11:$B$190=$B725)*('P3'!$M$11:$AV$190*1))</f>
        <v>0</v>
      </c>
      <c r="AZ725" s="511" cm="1">
        <f t="array" ref="AZ725">SUMPRODUCT(('P3'!$M$8:$AV$8=AZ$9)*('P3'!$B$11:$B$190=$B725)*('P3'!$M$11:$AV$190*1))</f>
        <v>0</v>
      </c>
      <c r="BA725" s="26"/>
      <c r="BB725" s="398"/>
      <c r="BC725" s="399"/>
      <c r="BD725" s="26"/>
      <c r="BE725" s="398">
        <f t="shared" si="596"/>
        <v>0</v>
      </c>
      <c r="BF725" s="571">
        <f t="shared" si="597"/>
        <v>0</v>
      </c>
      <c r="BG725" s="26"/>
      <c r="BH725" s="381">
        <f t="shared" si="598"/>
        <v>0</v>
      </c>
      <c r="BI725" s="383">
        <f t="shared" si="599"/>
        <v>0</v>
      </c>
    </row>
    <row r="726" spans="2:64" ht="14.5" hidden="1" outlineLevel="1" x14ac:dyDescent="0.35">
      <c r="B726" s="61" t="s">
        <v>814</v>
      </c>
      <c r="C726" s="62">
        <f>IFERROR(VLOOKUP($B726,'P3'!$B:$AQ,2,FALSE),0)</f>
        <v>0</v>
      </c>
      <c r="D726" s="376">
        <f>IFERROR(VLOOKUP($B726,'P3'!$B:$AQ,3,FALSE),0)</f>
        <v>0</v>
      </c>
      <c r="E726" s="377">
        <f>IFERROR(VLOOKUP($B726,'P3'!$B:$AQ,4,FALSE),0)</f>
        <v>0</v>
      </c>
      <c r="F726" s="376">
        <f>IFERROR(VLOOKUP($B726,'P3'!$B:$AQ,5,FALSE),0)</f>
        <v>0</v>
      </c>
      <c r="G726" s="377">
        <f>IFERROR(VLOOKUP($B726,'P3'!$B:$AQ,6,FALSE),0)</f>
        <v>0</v>
      </c>
      <c r="H726" s="378">
        <f>IFERROR(VLOOKUP($B726,'P3'!$B:$AQ,7,FALSE),0)</f>
        <v>0</v>
      </c>
      <c r="I726" s="379">
        <f>IFERROR(VLOOKUP($B726,'P3'!$B:$AQ,8,FALSE),0)</f>
        <v>0</v>
      </c>
      <c r="J726" s="65">
        <f>IFERROR(VLOOKUP($B726,'P3'!$B:$AQ,9,FALSE),0)</f>
        <v>0</v>
      </c>
      <c r="K726" s="392"/>
      <c r="L726" s="393"/>
      <c r="M726" s="393"/>
      <c r="N726" s="68">
        <f t="shared" si="600"/>
        <v>0</v>
      </c>
      <c r="O726" s="66">
        <f t="shared" si="601"/>
        <v>0</v>
      </c>
      <c r="P726" s="26"/>
      <c r="Q726" s="67" cm="1">
        <f t="array" ref="Q726">SUMPRODUCT(('P3'!$M$8:$AV$8=Q$9)*('P3'!$B$11:$B$190=$B726)*('P3'!$M$11:$AV$190*1))</f>
        <v>0</v>
      </c>
      <c r="R726" s="68" cm="1">
        <f t="array" ref="R726">SUMPRODUCT(('P3'!$M$8:$AV$8=R$9)*('P3'!$B$11:$B$190=$B726)*('P3'!$M$11:$AV$190*1))</f>
        <v>0</v>
      </c>
      <c r="S726" s="69" cm="1">
        <f t="array" ref="S726">SUMPRODUCT(('P3'!$M$8:$AV$8=S$9)*('P3'!$B$11:$B$190=$B726)*('P3'!$M$11:$AV$190*1))</f>
        <v>0</v>
      </c>
      <c r="T726" s="67" cm="1">
        <f t="array" ref="T726">SUMPRODUCT(('P3'!$M$8:$AV$8=T$9)*('P3'!$B$11:$B$190=$B726)*('P3'!$M$11:$AV$190*1))</f>
        <v>0</v>
      </c>
      <c r="U726" s="68" cm="1">
        <f t="array" ref="U726">SUMPRODUCT(('P3'!$M$8:$AV$8=U$9)*('P3'!$B$11:$B$190=$B726)*('P3'!$M$11:$AV$190*1))</f>
        <v>0</v>
      </c>
      <c r="V726" s="69" cm="1">
        <f t="array" ref="V726">SUMPRODUCT(('P3'!$M$8:$AV$8=V$9)*('P3'!$B$11:$B$190=$B726)*('P3'!$M$11:$AV$190*1))</f>
        <v>0</v>
      </c>
      <c r="W726" s="67" cm="1">
        <f t="array" ref="W726">SUMPRODUCT(('P3'!$M$8:$AV$8=W$9)*('P3'!$B$11:$B$190=$B726)*('P3'!$M$11:$AV$190*1))</f>
        <v>0</v>
      </c>
      <c r="X726" s="68" cm="1">
        <f t="array" ref="X726">SUMPRODUCT(('P3'!$M$8:$AV$8=X$9)*('P3'!$B$11:$B$190=$B726)*('P3'!$M$11:$AV$190*1))</f>
        <v>0</v>
      </c>
      <c r="Y726" s="69" cm="1">
        <f t="array" ref="Y726">SUMPRODUCT(('P3'!$M$8:$AV$8=Y$9)*('P3'!$B$11:$B$190=$B726)*('P3'!$M$11:$AV$190*1))</f>
        <v>0</v>
      </c>
      <c r="Z726" s="67" cm="1">
        <f t="array" ref="Z726">SUMPRODUCT(('P3'!$M$8:$AV$8=Z$9)*('P3'!$B$11:$B$190=$B726)*('P3'!$M$11:$AV$190*1))</f>
        <v>0</v>
      </c>
      <c r="AA726" s="68" cm="1">
        <f t="array" ref="AA726">SUMPRODUCT(('P3'!$M$8:$AV$8=AA$9)*('P3'!$B$11:$B$190=$B726)*('P3'!$M$11:$AV$190*1))</f>
        <v>0</v>
      </c>
      <c r="AB726" s="69" cm="1">
        <f t="array" ref="AB726">SUMPRODUCT(('P3'!$M$8:$AV$8=AB$9)*('P3'!$B$11:$B$190=$B726)*('P3'!$M$11:$AV$190*1))</f>
        <v>0</v>
      </c>
      <c r="AC726" s="67" cm="1">
        <f t="array" ref="AC726">SUMPRODUCT(('P3'!$M$8:$AV$8=AC$9)*('P3'!$B$11:$B$190=$B726)*('P3'!$M$11:$AV$190*1))</f>
        <v>0</v>
      </c>
      <c r="AD726" s="68" cm="1">
        <f t="array" ref="AD726">SUMPRODUCT(('P3'!$M$8:$AV$8=AD$9)*('P3'!$B$11:$B$190=$B726)*('P3'!$M$11:$AV$190*1))</f>
        <v>0</v>
      </c>
      <c r="AE726" s="69" cm="1">
        <f t="array" ref="AE726">SUMPRODUCT(('P3'!$M$8:$AV$8=AE$9)*('P3'!$B$11:$B$190=$B726)*('P3'!$M$11:$AV$190*1))</f>
        <v>0</v>
      </c>
      <c r="AF726" s="67" cm="1">
        <f t="array" ref="AF726">SUMPRODUCT(('P3'!$M$8:$AV$8=AF$9)*('P3'!$B$11:$B$190=$B726)*('P3'!$M$11:$AV$190*1))</f>
        <v>0</v>
      </c>
      <c r="AG726" s="68" cm="1">
        <f t="array" ref="AG726">SUMPRODUCT(('P3'!$M$8:$AV$8=AG$9)*('P3'!$B$11:$B$190=$B726)*('P3'!$M$11:$AV$190*1))</f>
        <v>0</v>
      </c>
      <c r="AH726" s="69" cm="1">
        <f t="array" ref="AH726">SUMPRODUCT(('P3'!$M$8:$AV$8=AH$9)*('P3'!$B$11:$B$190=$B726)*('P3'!$M$11:$AV$190*1))</f>
        <v>0</v>
      </c>
      <c r="AI726" s="67" cm="1">
        <f t="array" ref="AI726">SUMPRODUCT(('P3'!$M$8:$AV$8=AI$9)*('P3'!$B$11:$B$190=$B726)*('P3'!$M$11:$AV$190*1))</f>
        <v>0</v>
      </c>
      <c r="AJ726" s="68" cm="1">
        <f t="array" ref="AJ726">SUMPRODUCT(('P3'!$M$8:$AV$8=AJ$9)*('P3'!$B$11:$B$190=$B726)*('P3'!$M$11:$AV$190*1))</f>
        <v>0</v>
      </c>
      <c r="AK726" s="69" cm="1">
        <f t="array" ref="AK726">SUMPRODUCT(('P3'!$M$8:$AV$8=AK$9)*('P3'!$B$11:$B$190=$B726)*('P3'!$M$11:$AV$190*1))</f>
        <v>0</v>
      </c>
      <c r="AL726" s="67" cm="1">
        <f t="array" ref="AL726">SUMPRODUCT(('P3'!$M$8:$AV$8=AL$9)*('P3'!$B$11:$B$190=$B726)*('P3'!$M$11:$AV$190*1))</f>
        <v>0</v>
      </c>
      <c r="AM726" s="68" cm="1">
        <f t="array" ref="AM726">SUMPRODUCT(('P3'!$M$8:$AV$8=AM$9)*('P3'!$B$11:$B$190=$B726)*('P3'!$M$11:$AV$190*1))</f>
        <v>0</v>
      </c>
      <c r="AN726" s="69" cm="1">
        <f t="array" ref="AN726">SUMPRODUCT(('P3'!$M$8:$AV$8=AN$9)*('P3'!$B$11:$B$190=$B726)*('P3'!$M$11:$AV$190*1))</f>
        <v>0</v>
      </c>
      <c r="AO726" s="67" cm="1">
        <f t="array" ref="AO726">SUMPRODUCT(('P3'!$M$8:$AV$8=AO$9)*('P3'!$B$11:$B$190=$B726)*('P3'!$M$11:$AV$190*1))</f>
        <v>0</v>
      </c>
      <c r="AP726" s="68" cm="1">
        <f t="array" ref="AP726">SUMPRODUCT(('P3'!$M$8:$AV$8=AP$9)*('P3'!$B$11:$B$190=$B726)*('P3'!$M$11:$AV$190*1))</f>
        <v>0</v>
      </c>
      <c r="AQ726" s="69" cm="1">
        <f t="array" ref="AQ726">SUMPRODUCT(('P3'!$M$8:$AV$8=AQ$9)*('P3'!$B$11:$B$190=$B726)*('P3'!$M$11:$AV$190*1))</f>
        <v>0</v>
      </c>
      <c r="AR726" s="67" cm="1">
        <f t="array" ref="AR726">SUMPRODUCT(('P3'!$M$8:$AV$8=AR$9)*('P3'!$B$11:$B$190=$B726)*('P3'!$M$11:$AV$190*1))</f>
        <v>0</v>
      </c>
      <c r="AS726" s="68" cm="1">
        <f t="array" ref="AS726">SUMPRODUCT(('P3'!$M$8:$AV$8=AS$9)*('P3'!$B$11:$B$190=$B726)*('P3'!$M$11:$AV$190*1))</f>
        <v>0</v>
      </c>
      <c r="AT726" s="69" cm="1">
        <f t="array" ref="AT726">SUMPRODUCT(('P3'!$M$8:$AV$8=AT$9)*('P3'!$B$11:$B$190=$B726)*('P3'!$M$11:$AV$190*1))</f>
        <v>0</v>
      </c>
      <c r="AU726" s="67" cm="1">
        <f t="array" ref="AU726">SUMPRODUCT(('P3'!$M$8:$AV$8=AU$9)*('P3'!$B$11:$B$190=$B726)*('P3'!$M$11:$AV$190*1))</f>
        <v>0</v>
      </c>
      <c r="AV726" s="68" cm="1">
        <f t="array" ref="AV726">SUMPRODUCT(('P3'!$M$8:$AV$8=AV$9)*('P3'!$B$11:$B$190=$B726)*('P3'!$M$11:$AV$190*1))</f>
        <v>0</v>
      </c>
      <c r="AW726" s="69" cm="1">
        <f t="array" ref="AW726">SUMPRODUCT(('P3'!$M$8:$AV$8=AW$9)*('P3'!$B$11:$B$190=$B726)*('P3'!$M$11:$AV$190*1))</f>
        <v>0</v>
      </c>
      <c r="AX726" s="67" cm="1">
        <f t="array" ref="AX726">SUMPRODUCT(('P3'!$M$8:$AV$8=AX$9)*('P3'!$B$11:$B$190=$B726)*('P3'!$M$11:$AV$190*1))</f>
        <v>0</v>
      </c>
      <c r="AY726" s="68" cm="1">
        <f t="array" ref="AY726">SUMPRODUCT(('P3'!$M$8:$AV$8=AY$9)*('P3'!$B$11:$B$190=$B726)*('P3'!$M$11:$AV$190*1))</f>
        <v>0</v>
      </c>
      <c r="AZ726" s="69" cm="1">
        <f t="array" ref="AZ726">SUMPRODUCT(('P3'!$M$8:$AV$8=AZ$9)*('P3'!$B$11:$B$190=$B726)*('P3'!$M$11:$AV$190*1))</f>
        <v>0</v>
      </c>
      <c r="BA726" s="26"/>
      <c r="BB726" s="381"/>
      <c r="BC726" s="382"/>
      <c r="BD726" s="26"/>
      <c r="BE726" s="381">
        <f t="shared" si="596"/>
        <v>0</v>
      </c>
      <c r="BF726" s="383">
        <f t="shared" si="597"/>
        <v>0</v>
      </c>
      <c r="BG726" s="26"/>
      <c r="BH726" s="381">
        <f t="shared" si="598"/>
        <v>0</v>
      </c>
      <c r="BI726" s="383">
        <f t="shared" si="599"/>
        <v>0</v>
      </c>
    </row>
    <row r="727" spans="2:64" ht="14.5" hidden="1" outlineLevel="1" x14ac:dyDescent="0.35">
      <c r="B727" s="61" t="s">
        <v>815</v>
      </c>
      <c r="C727" s="62">
        <f>IFERROR(VLOOKUP($B727,'P3'!$B:$AQ,2,FALSE),0)</f>
        <v>0</v>
      </c>
      <c r="D727" s="376">
        <f>IFERROR(VLOOKUP($B727,'P3'!$B:$AQ,3,FALSE),0)</f>
        <v>0</v>
      </c>
      <c r="E727" s="377">
        <f>IFERROR(VLOOKUP($B727,'P3'!$B:$AQ,4,FALSE),0)</f>
        <v>0</v>
      </c>
      <c r="F727" s="376">
        <f>IFERROR(VLOOKUP($B727,'P3'!$B:$AQ,5,FALSE),0)</f>
        <v>0</v>
      </c>
      <c r="G727" s="377">
        <f>IFERROR(VLOOKUP($B727,'P3'!$B:$AQ,6,FALSE),0)</f>
        <v>0</v>
      </c>
      <c r="H727" s="378">
        <f>IFERROR(VLOOKUP($B727,'P3'!$B:$AQ,7,FALSE),0)</f>
        <v>0</v>
      </c>
      <c r="I727" s="379">
        <f>IFERROR(VLOOKUP($B727,'P3'!$B:$AQ,8,FALSE),0)</f>
        <v>0</v>
      </c>
      <c r="J727" s="65">
        <f>IFERROR(VLOOKUP($B727,'P3'!$B:$AQ,9,FALSE),0)</f>
        <v>0</v>
      </c>
      <c r="K727" s="392"/>
      <c r="L727" s="393"/>
      <c r="M727" s="393"/>
      <c r="N727" s="68">
        <f t="shared" si="600"/>
        <v>0</v>
      </c>
      <c r="O727" s="66">
        <f t="shared" si="601"/>
        <v>0</v>
      </c>
      <c r="P727" s="26"/>
      <c r="Q727" s="67" cm="1">
        <f t="array" ref="Q727">SUMPRODUCT(('P3'!$M$8:$AV$8=Q$9)*('P3'!$B$11:$B$190=$B727)*('P3'!$M$11:$AV$190*1))</f>
        <v>0</v>
      </c>
      <c r="R727" s="68" cm="1">
        <f t="array" ref="R727">SUMPRODUCT(('P3'!$M$8:$AV$8=R$9)*('P3'!$B$11:$B$190=$B727)*('P3'!$M$11:$AV$190*1))</f>
        <v>0</v>
      </c>
      <c r="S727" s="69" cm="1">
        <f t="array" ref="S727">SUMPRODUCT(('P3'!$M$8:$AV$8=S$9)*('P3'!$B$11:$B$190=$B727)*('P3'!$M$11:$AV$190*1))</f>
        <v>0</v>
      </c>
      <c r="T727" s="67" cm="1">
        <f t="array" ref="T727">SUMPRODUCT(('P3'!$M$8:$AV$8=T$9)*('P3'!$B$11:$B$190=$B727)*('P3'!$M$11:$AV$190*1))</f>
        <v>0</v>
      </c>
      <c r="U727" s="68" cm="1">
        <f t="array" ref="U727">SUMPRODUCT(('P3'!$M$8:$AV$8=U$9)*('P3'!$B$11:$B$190=$B727)*('P3'!$M$11:$AV$190*1))</f>
        <v>0</v>
      </c>
      <c r="V727" s="69" cm="1">
        <f t="array" ref="V727">SUMPRODUCT(('P3'!$M$8:$AV$8=V$9)*('P3'!$B$11:$B$190=$B727)*('P3'!$M$11:$AV$190*1))</f>
        <v>0</v>
      </c>
      <c r="W727" s="67" cm="1">
        <f t="array" ref="W727">SUMPRODUCT(('P3'!$M$8:$AV$8=W$9)*('P3'!$B$11:$B$190=$B727)*('P3'!$M$11:$AV$190*1))</f>
        <v>0</v>
      </c>
      <c r="X727" s="68" cm="1">
        <f t="array" ref="X727">SUMPRODUCT(('P3'!$M$8:$AV$8=X$9)*('P3'!$B$11:$B$190=$B727)*('P3'!$M$11:$AV$190*1))</f>
        <v>0</v>
      </c>
      <c r="Y727" s="69" cm="1">
        <f t="array" ref="Y727">SUMPRODUCT(('P3'!$M$8:$AV$8=Y$9)*('P3'!$B$11:$B$190=$B727)*('P3'!$M$11:$AV$190*1))</f>
        <v>0</v>
      </c>
      <c r="Z727" s="67" cm="1">
        <f t="array" ref="Z727">SUMPRODUCT(('P3'!$M$8:$AV$8=Z$9)*('P3'!$B$11:$B$190=$B727)*('P3'!$M$11:$AV$190*1))</f>
        <v>0</v>
      </c>
      <c r="AA727" s="68" cm="1">
        <f t="array" ref="AA727">SUMPRODUCT(('P3'!$M$8:$AV$8=AA$9)*('P3'!$B$11:$B$190=$B727)*('P3'!$M$11:$AV$190*1))</f>
        <v>0</v>
      </c>
      <c r="AB727" s="69" cm="1">
        <f t="array" ref="AB727">SUMPRODUCT(('P3'!$M$8:$AV$8=AB$9)*('P3'!$B$11:$B$190=$B727)*('P3'!$M$11:$AV$190*1))</f>
        <v>0</v>
      </c>
      <c r="AC727" s="67" cm="1">
        <f t="array" ref="AC727">SUMPRODUCT(('P3'!$M$8:$AV$8=AC$9)*('P3'!$B$11:$B$190=$B727)*('P3'!$M$11:$AV$190*1))</f>
        <v>0</v>
      </c>
      <c r="AD727" s="68" cm="1">
        <f t="array" ref="AD727">SUMPRODUCT(('P3'!$M$8:$AV$8=AD$9)*('P3'!$B$11:$B$190=$B727)*('P3'!$M$11:$AV$190*1))</f>
        <v>0</v>
      </c>
      <c r="AE727" s="69" cm="1">
        <f t="array" ref="AE727">SUMPRODUCT(('P3'!$M$8:$AV$8=AE$9)*('P3'!$B$11:$B$190=$B727)*('P3'!$M$11:$AV$190*1))</f>
        <v>0</v>
      </c>
      <c r="AF727" s="67" cm="1">
        <f t="array" ref="AF727">SUMPRODUCT(('P3'!$M$8:$AV$8=AF$9)*('P3'!$B$11:$B$190=$B727)*('P3'!$M$11:$AV$190*1))</f>
        <v>0</v>
      </c>
      <c r="AG727" s="68" cm="1">
        <f t="array" ref="AG727">SUMPRODUCT(('P3'!$M$8:$AV$8=AG$9)*('P3'!$B$11:$B$190=$B727)*('P3'!$M$11:$AV$190*1))</f>
        <v>0</v>
      </c>
      <c r="AH727" s="69" cm="1">
        <f t="array" ref="AH727">SUMPRODUCT(('P3'!$M$8:$AV$8=AH$9)*('P3'!$B$11:$B$190=$B727)*('P3'!$M$11:$AV$190*1))</f>
        <v>0</v>
      </c>
      <c r="AI727" s="67" cm="1">
        <f t="array" ref="AI727">SUMPRODUCT(('P3'!$M$8:$AV$8=AI$9)*('P3'!$B$11:$B$190=$B727)*('P3'!$M$11:$AV$190*1))</f>
        <v>0</v>
      </c>
      <c r="AJ727" s="68" cm="1">
        <f t="array" ref="AJ727">SUMPRODUCT(('P3'!$M$8:$AV$8=AJ$9)*('P3'!$B$11:$B$190=$B727)*('P3'!$M$11:$AV$190*1))</f>
        <v>0</v>
      </c>
      <c r="AK727" s="69" cm="1">
        <f t="array" ref="AK727">SUMPRODUCT(('P3'!$M$8:$AV$8=AK$9)*('P3'!$B$11:$B$190=$B727)*('P3'!$M$11:$AV$190*1))</f>
        <v>0</v>
      </c>
      <c r="AL727" s="67" cm="1">
        <f t="array" ref="AL727">SUMPRODUCT(('P3'!$M$8:$AV$8=AL$9)*('P3'!$B$11:$B$190=$B727)*('P3'!$M$11:$AV$190*1))</f>
        <v>0</v>
      </c>
      <c r="AM727" s="68" cm="1">
        <f t="array" ref="AM727">SUMPRODUCT(('P3'!$M$8:$AV$8=AM$9)*('P3'!$B$11:$B$190=$B727)*('P3'!$M$11:$AV$190*1))</f>
        <v>0</v>
      </c>
      <c r="AN727" s="69" cm="1">
        <f t="array" ref="AN727">SUMPRODUCT(('P3'!$M$8:$AV$8=AN$9)*('P3'!$B$11:$B$190=$B727)*('P3'!$M$11:$AV$190*1))</f>
        <v>0</v>
      </c>
      <c r="AO727" s="67" cm="1">
        <f t="array" ref="AO727">SUMPRODUCT(('P3'!$M$8:$AV$8=AO$9)*('P3'!$B$11:$B$190=$B727)*('P3'!$M$11:$AV$190*1))</f>
        <v>0</v>
      </c>
      <c r="AP727" s="68" cm="1">
        <f t="array" ref="AP727">SUMPRODUCT(('P3'!$M$8:$AV$8=AP$9)*('P3'!$B$11:$B$190=$B727)*('P3'!$M$11:$AV$190*1))</f>
        <v>0</v>
      </c>
      <c r="AQ727" s="69" cm="1">
        <f t="array" ref="AQ727">SUMPRODUCT(('P3'!$M$8:$AV$8=AQ$9)*('P3'!$B$11:$B$190=$B727)*('P3'!$M$11:$AV$190*1))</f>
        <v>0</v>
      </c>
      <c r="AR727" s="67" cm="1">
        <f t="array" ref="AR727">SUMPRODUCT(('P3'!$M$8:$AV$8=AR$9)*('P3'!$B$11:$B$190=$B727)*('P3'!$M$11:$AV$190*1))</f>
        <v>0</v>
      </c>
      <c r="AS727" s="68" cm="1">
        <f t="array" ref="AS727">SUMPRODUCT(('P3'!$M$8:$AV$8=AS$9)*('P3'!$B$11:$B$190=$B727)*('P3'!$M$11:$AV$190*1))</f>
        <v>0</v>
      </c>
      <c r="AT727" s="69" cm="1">
        <f t="array" ref="AT727">SUMPRODUCT(('P3'!$M$8:$AV$8=AT$9)*('P3'!$B$11:$B$190=$B727)*('P3'!$M$11:$AV$190*1))</f>
        <v>0</v>
      </c>
      <c r="AU727" s="67" cm="1">
        <f t="array" ref="AU727">SUMPRODUCT(('P3'!$M$8:$AV$8=AU$9)*('P3'!$B$11:$B$190=$B727)*('P3'!$M$11:$AV$190*1))</f>
        <v>0</v>
      </c>
      <c r="AV727" s="68" cm="1">
        <f t="array" ref="AV727">SUMPRODUCT(('P3'!$M$8:$AV$8=AV$9)*('P3'!$B$11:$B$190=$B727)*('P3'!$M$11:$AV$190*1))</f>
        <v>0</v>
      </c>
      <c r="AW727" s="69" cm="1">
        <f t="array" ref="AW727">SUMPRODUCT(('P3'!$M$8:$AV$8=AW$9)*('P3'!$B$11:$B$190=$B727)*('P3'!$M$11:$AV$190*1))</f>
        <v>0</v>
      </c>
      <c r="AX727" s="67" cm="1">
        <f t="array" ref="AX727">SUMPRODUCT(('P3'!$M$8:$AV$8=AX$9)*('P3'!$B$11:$B$190=$B727)*('P3'!$M$11:$AV$190*1))</f>
        <v>0</v>
      </c>
      <c r="AY727" s="68" cm="1">
        <f t="array" ref="AY727">SUMPRODUCT(('P3'!$M$8:$AV$8=AY$9)*('P3'!$B$11:$B$190=$B727)*('P3'!$M$11:$AV$190*1))</f>
        <v>0</v>
      </c>
      <c r="AZ727" s="69" cm="1">
        <f t="array" ref="AZ727">SUMPRODUCT(('P3'!$M$8:$AV$8=AZ$9)*('P3'!$B$11:$B$190=$B727)*('P3'!$M$11:$AV$190*1))</f>
        <v>0</v>
      </c>
      <c r="BA727" s="26"/>
      <c r="BB727" s="381"/>
      <c r="BC727" s="382"/>
      <c r="BD727" s="26"/>
      <c r="BE727" s="381">
        <f t="shared" si="596"/>
        <v>0</v>
      </c>
      <c r="BF727" s="383">
        <f t="shared" si="597"/>
        <v>0</v>
      </c>
      <c r="BG727" s="26"/>
      <c r="BH727" s="381">
        <f t="shared" si="598"/>
        <v>0</v>
      </c>
      <c r="BI727" s="383">
        <f t="shared" si="599"/>
        <v>0</v>
      </c>
    </row>
    <row r="728" spans="2:64" ht="14.5" hidden="1" outlineLevel="1" x14ac:dyDescent="0.35">
      <c r="B728" s="61" t="s">
        <v>816</v>
      </c>
      <c r="C728" s="62">
        <f>IFERROR(VLOOKUP($B728,'P3'!$B:$AQ,2,FALSE),0)</f>
        <v>0</v>
      </c>
      <c r="D728" s="376">
        <f>IFERROR(VLOOKUP($B728,'P3'!$B:$AQ,3,FALSE),0)</f>
        <v>0</v>
      </c>
      <c r="E728" s="377">
        <f>IFERROR(VLOOKUP($B728,'P3'!$B:$AQ,4,FALSE),0)</f>
        <v>0</v>
      </c>
      <c r="F728" s="376">
        <f>IFERROR(VLOOKUP($B728,'P3'!$B:$AQ,5,FALSE),0)</f>
        <v>0</v>
      </c>
      <c r="G728" s="377">
        <f>IFERROR(VLOOKUP($B728,'P3'!$B:$AQ,6,FALSE),0)</f>
        <v>0</v>
      </c>
      <c r="H728" s="378">
        <f>IFERROR(VLOOKUP($B728,'P3'!$B:$AQ,7,FALSE),0)</f>
        <v>0</v>
      </c>
      <c r="I728" s="379">
        <f>IFERROR(VLOOKUP($B728,'P3'!$B:$AQ,8,FALSE),0)</f>
        <v>0</v>
      </c>
      <c r="J728" s="65">
        <f>IFERROR(VLOOKUP($B728,'P3'!$B:$AQ,9,FALSE),0)</f>
        <v>0</v>
      </c>
      <c r="K728" s="392"/>
      <c r="L728" s="393"/>
      <c r="M728" s="393"/>
      <c r="N728" s="68">
        <f t="shared" si="600"/>
        <v>0</v>
      </c>
      <c r="O728" s="66">
        <f t="shared" si="601"/>
        <v>0</v>
      </c>
      <c r="P728" s="26"/>
      <c r="Q728" s="67" cm="1">
        <f t="array" ref="Q728">SUMPRODUCT(('P3'!$M$8:$AV$8=Q$9)*('P3'!$B$11:$B$190=$B728)*('P3'!$M$11:$AV$190*1))</f>
        <v>0</v>
      </c>
      <c r="R728" s="68" cm="1">
        <f t="array" ref="R728">SUMPRODUCT(('P3'!$M$8:$AV$8=R$9)*('P3'!$B$11:$B$190=$B728)*('P3'!$M$11:$AV$190*1))</f>
        <v>0</v>
      </c>
      <c r="S728" s="69" cm="1">
        <f t="array" ref="S728">SUMPRODUCT(('P3'!$M$8:$AV$8=S$9)*('P3'!$B$11:$B$190=$B728)*('P3'!$M$11:$AV$190*1))</f>
        <v>0</v>
      </c>
      <c r="T728" s="67" cm="1">
        <f t="array" ref="T728">SUMPRODUCT(('P3'!$M$8:$AV$8=T$9)*('P3'!$B$11:$B$190=$B728)*('P3'!$M$11:$AV$190*1))</f>
        <v>0</v>
      </c>
      <c r="U728" s="68" cm="1">
        <f t="array" ref="U728">SUMPRODUCT(('P3'!$M$8:$AV$8=U$9)*('P3'!$B$11:$B$190=$B728)*('P3'!$M$11:$AV$190*1))</f>
        <v>0</v>
      </c>
      <c r="V728" s="69" cm="1">
        <f t="array" ref="V728">SUMPRODUCT(('P3'!$M$8:$AV$8=V$9)*('P3'!$B$11:$B$190=$B728)*('P3'!$M$11:$AV$190*1))</f>
        <v>0</v>
      </c>
      <c r="W728" s="67" cm="1">
        <f t="array" ref="W728">SUMPRODUCT(('P3'!$M$8:$AV$8=W$9)*('P3'!$B$11:$B$190=$B728)*('P3'!$M$11:$AV$190*1))</f>
        <v>0</v>
      </c>
      <c r="X728" s="68" cm="1">
        <f t="array" ref="X728">SUMPRODUCT(('P3'!$M$8:$AV$8=X$9)*('P3'!$B$11:$B$190=$B728)*('P3'!$M$11:$AV$190*1))</f>
        <v>0</v>
      </c>
      <c r="Y728" s="69" cm="1">
        <f t="array" ref="Y728">SUMPRODUCT(('P3'!$M$8:$AV$8=Y$9)*('P3'!$B$11:$B$190=$B728)*('P3'!$M$11:$AV$190*1))</f>
        <v>0</v>
      </c>
      <c r="Z728" s="67" cm="1">
        <f t="array" ref="Z728">SUMPRODUCT(('P3'!$M$8:$AV$8=Z$9)*('P3'!$B$11:$B$190=$B728)*('P3'!$M$11:$AV$190*1))</f>
        <v>0</v>
      </c>
      <c r="AA728" s="68" cm="1">
        <f t="array" ref="AA728">SUMPRODUCT(('P3'!$M$8:$AV$8=AA$9)*('P3'!$B$11:$B$190=$B728)*('P3'!$M$11:$AV$190*1))</f>
        <v>0</v>
      </c>
      <c r="AB728" s="69" cm="1">
        <f t="array" ref="AB728">SUMPRODUCT(('P3'!$M$8:$AV$8=AB$9)*('P3'!$B$11:$B$190=$B728)*('P3'!$M$11:$AV$190*1))</f>
        <v>0</v>
      </c>
      <c r="AC728" s="67" cm="1">
        <f t="array" ref="AC728">SUMPRODUCT(('P3'!$M$8:$AV$8=AC$9)*('P3'!$B$11:$B$190=$B728)*('P3'!$M$11:$AV$190*1))</f>
        <v>0</v>
      </c>
      <c r="AD728" s="68" cm="1">
        <f t="array" ref="AD728">SUMPRODUCT(('P3'!$M$8:$AV$8=AD$9)*('P3'!$B$11:$B$190=$B728)*('P3'!$M$11:$AV$190*1))</f>
        <v>0</v>
      </c>
      <c r="AE728" s="69" cm="1">
        <f t="array" ref="AE728">SUMPRODUCT(('P3'!$M$8:$AV$8=AE$9)*('P3'!$B$11:$B$190=$B728)*('P3'!$M$11:$AV$190*1))</f>
        <v>0</v>
      </c>
      <c r="AF728" s="67" cm="1">
        <f t="array" ref="AF728">SUMPRODUCT(('P3'!$M$8:$AV$8=AF$9)*('P3'!$B$11:$B$190=$B728)*('P3'!$M$11:$AV$190*1))</f>
        <v>0</v>
      </c>
      <c r="AG728" s="68" cm="1">
        <f t="array" ref="AG728">SUMPRODUCT(('P3'!$M$8:$AV$8=AG$9)*('P3'!$B$11:$B$190=$B728)*('P3'!$M$11:$AV$190*1))</f>
        <v>0</v>
      </c>
      <c r="AH728" s="69" cm="1">
        <f t="array" ref="AH728">SUMPRODUCT(('P3'!$M$8:$AV$8=AH$9)*('P3'!$B$11:$B$190=$B728)*('P3'!$M$11:$AV$190*1))</f>
        <v>0</v>
      </c>
      <c r="AI728" s="67" cm="1">
        <f t="array" ref="AI728">SUMPRODUCT(('P3'!$M$8:$AV$8=AI$9)*('P3'!$B$11:$B$190=$B728)*('P3'!$M$11:$AV$190*1))</f>
        <v>0</v>
      </c>
      <c r="AJ728" s="68" cm="1">
        <f t="array" ref="AJ728">SUMPRODUCT(('P3'!$M$8:$AV$8=AJ$9)*('P3'!$B$11:$B$190=$B728)*('P3'!$M$11:$AV$190*1))</f>
        <v>0</v>
      </c>
      <c r="AK728" s="69" cm="1">
        <f t="array" ref="AK728">SUMPRODUCT(('P3'!$M$8:$AV$8=AK$9)*('P3'!$B$11:$B$190=$B728)*('P3'!$M$11:$AV$190*1))</f>
        <v>0</v>
      </c>
      <c r="AL728" s="67" cm="1">
        <f t="array" ref="AL728">SUMPRODUCT(('P3'!$M$8:$AV$8=AL$9)*('P3'!$B$11:$B$190=$B728)*('P3'!$M$11:$AV$190*1))</f>
        <v>0</v>
      </c>
      <c r="AM728" s="68" cm="1">
        <f t="array" ref="AM728">SUMPRODUCT(('P3'!$M$8:$AV$8=AM$9)*('P3'!$B$11:$B$190=$B728)*('P3'!$M$11:$AV$190*1))</f>
        <v>0</v>
      </c>
      <c r="AN728" s="69" cm="1">
        <f t="array" ref="AN728">SUMPRODUCT(('P3'!$M$8:$AV$8=AN$9)*('P3'!$B$11:$B$190=$B728)*('P3'!$M$11:$AV$190*1))</f>
        <v>0</v>
      </c>
      <c r="AO728" s="67" cm="1">
        <f t="array" ref="AO728">SUMPRODUCT(('P3'!$M$8:$AV$8=AO$9)*('P3'!$B$11:$B$190=$B728)*('P3'!$M$11:$AV$190*1))</f>
        <v>0</v>
      </c>
      <c r="AP728" s="68" cm="1">
        <f t="array" ref="AP728">SUMPRODUCT(('P3'!$M$8:$AV$8=AP$9)*('P3'!$B$11:$B$190=$B728)*('P3'!$M$11:$AV$190*1))</f>
        <v>0</v>
      </c>
      <c r="AQ728" s="69" cm="1">
        <f t="array" ref="AQ728">SUMPRODUCT(('P3'!$M$8:$AV$8=AQ$9)*('P3'!$B$11:$B$190=$B728)*('P3'!$M$11:$AV$190*1))</f>
        <v>0</v>
      </c>
      <c r="AR728" s="67" cm="1">
        <f t="array" ref="AR728">SUMPRODUCT(('P3'!$M$8:$AV$8=AR$9)*('P3'!$B$11:$B$190=$B728)*('P3'!$M$11:$AV$190*1))</f>
        <v>0</v>
      </c>
      <c r="AS728" s="68" cm="1">
        <f t="array" ref="AS728">SUMPRODUCT(('P3'!$M$8:$AV$8=AS$9)*('P3'!$B$11:$B$190=$B728)*('P3'!$M$11:$AV$190*1))</f>
        <v>0</v>
      </c>
      <c r="AT728" s="69" cm="1">
        <f t="array" ref="AT728">SUMPRODUCT(('P3'!$M$8:$AV$8=AT$9)*('P3'!$B$11:$B$190=$B728)*('P3'!$M$11:$AV$190*1))</f>
        <v>0</v>
      </c>
      <c r="AU728" s="67" cm="1">
        <f t="array" ref="AU728">SUMPRODUCT(('P3'!$M$8:$AV$8=AU$9)*('P3'!$B$11:$B$190=$B728)*('P3'!$M$11:$AV$190*1))</f>
        <v>0</v>
      </c>
      <c r="AV728" s="68" cm="1">
        <f t="array" ref="AV728">SUMPRODUCT(('P3'!$M$8:$AV$8=AV$9)*('P3'!$B$11:$B$190=$B728)*('P3'!$M$11:$AV$190*1))</f>
        <v>0</v>
      </c>
      <c r="AW728" s="69" cm="1">
        <f t="array" ref="AW728">SUMPRODUCT(('P3'!$M$8:$AV$8=AW$9)*('P3'!$B$11:$B$190=$B728)*('P3'!$M$11:$AV$190*1))</f>
        <v>0</v>
      </c>
      <c r="AX728" s="67" cm="1">
        <f t="array" ref="AX728">SUMPRODUCT(('P3'!$M$8:$AV$8=AX$9)*('P3'!$B$11:$B$190=$B728)*('P3'!$M$11:$AV$190*1))</f>
        <v>0</v>
      </c>
      <c r="AY728" s="68" cm="1">
        <f t="array" ref="AY728">SUMPRODUCT(('P3'!$M$8:$AV$8=AY$9)*('P3'!$B$11:$B$190=$B728)*('P3'!$M$11:$AV$190*1))</f>
        <v>0</v>
      </c>
      <c r="AZ728" s="69" cm="1">
        <f t="array" ref="AZ728">SUMPRODUCT(('P3'!$M$8:$AV$8=AZ$9)*('P3'!$B$11:$B$190=$B728)*('P3'!$M$11:$AV$190*1))</f>
        <v>0</v>
      </c>
      <c r="BA728" s="26"/>
      <c r="BB728" s="381"/>
      <c r="BC728" s="382"/>
      <c r="BD728" s="26"/>
      <c r="BE728" s="381">
        <f t="shared" si="596"/>
        <v>0</v>
      </c>
      <c r="BF728" s="383">
        <f t="shared" si="597"/>
        <v>0</v>
      </c>
      <c r="BG728" s="26"/>
      <c r="BH728" s="381">
        <f t="shared" si="598"/>
        <v>0</v>
      </c>
      <c r="BI728" s="383">
        <f t="shared" si="599"/>
        <v>0</v>
      </c>
    </row>
    <row r="729" spans="2:64" ht="14.5" hidden="1" outlineLevel="1" x14ac:dyDescent="0.35">
      <c r="B729" s="61" t="s">
        <v>817</v>
      </c>
      <c r="C729" s="62">
        <f>IFERROR(VLOOKUP($B729,'P3'!$B:$AQ,2,FALSE),0)</f>
        <v>0</v>
      </c>
      <c r="D729" s="376">
        <f>IFERROR(VLOOKUP($B729,'P3'!$B:$AQ,3,FALSE),0)</f>
        <v>0</v>
      </c>
      <c r="E729" s="377">
        <f>IFERROR(VLOOKUP($B729,'P3'!$B:$AQ,4,FALSE),0)</f>
        <v>0</v>
      </c>
      <c r="F729" s="376">
        <f>IFERROR(VLOOKUP($B729,'P3'!$B:$AQ,5,FALSE),0)</f>
        <v>0</v>
      </c>
      <c r="G729" s="377">
        <f>IFERROR(VLOOKUP($B729,'P3'!$B:$AQ,6,FALSE),0)</f>
        <v>0</v>
      </c>
      <c r="H729" s="378">
        <f>IFERROR(VLOOKUP($B729,'P3'!$B:$AQ,7,FALSE),0)</f>
        <v>0</v>
      </c>
      <c r="I729" s="379">
        <f>IFERROR(VLOOKUP($B729,'P3'!$B:$AQ,8,FALSE),0)</f>
        <v>0</v>
      </c>
      <c r="J729" s="65">
        <f>IFERROR(VLOOKUP($B729,'P3'!$B:$AQ,9,FALSE),0)</f>
        <v>0</v>
      </c>
      <c r="K729" s="392"/>
      <c r="L729" s="393"/>
      <c r="M729" s="393"/>
      <c r="N729" s="68">
        <f t="shared" si="600"/>
        <v>0</v>
      </c>
      <c r="O729" s="66">
        <f t="shared" si="601"/>
        <v>0</v>
      </c>
      <c r="P729" s="26"/>
      <c r="Q729" s="67" cm="1">
        <f t="array" ref="Q729">SUMPRODUCT(('P3'!$M$8:$AV$8=Q$9)*('P3'!$B$11:$B$190=$B729)*('P3'!$M$11:$AV$190*1))</f>
        <v>0</v>
      </c>
      <c r="R729" s="68" cm="1">
        <f t="array" ref="R729">SUMPRODUCT(('P3'!$M$8:$AV$8=R$9)*('P3'!$B$11:$B$190=$B729)*('P3'!$M$11:$AV$190*1))</f>
        <v>0</v>
      </c>
      <c r="S729" s="69" cm="1">
        <f t="array" ref="S729">SUMPRODUCT(('P3'!$M$8:$AV$8=S$9)*('P3'!$B$11:$B$190=$B729)*('P3'!$M$11:$AV$190*1))</f>
        <v>0</v>
      </c>
      <c r="T729" s="67" cm="1">
        <f t="array" ref="T729">SUMPRODUCT(('P3'!$M$8:$AV$8=T$9)*('P3'!$B$11:$B$190=$B729)*('P3'!$M$11:$AV$190*1))</f>
        <v>0</v>
      </c>
      <c r="U729" s="68" cm="1">
        <f t="array" ref="U729">SUMPRODUCT(('P3'!$M$8:$AV$8=U$9)*('P3'!$B$11:$B$190=$B729)*('P3'!$M$11:$AV$190*1))</f>
        <v>0</v>
      </c>
      <c r="V729" s="69" cm="1">
        <f t="array" ref="V729">SUMPRODUCT(('P3'!$M$8:$AV$8=V$9)*('P3'!$B$11:$B$190=$B729)*('P3'!$M$11:$AV$190*1))</f>
        <v>0</v>
      </c>
      <c r="W729" s="67" cm="1">
        <f t="array" ref="W729">SUMPRODUCT(('P3'!$M$8:$AV$8=W$9)*('P3'!$B$11:$B$190=$B729)*('P3'!$M$11:$AV$190*1))</f>
        <v>0</v>
      </c>
      <c r="X729" s="68" cm="1">
        <f t="array" ref="X729">SUMPRODUCT(('P3'!$M$8:$AV$8=X$9)*('P3'!$B$11:$B$190=$B729)*('P3'!$M$11:$AV$190*1))</f>
        <v>0</v>
      </c>
      <c r="Y729" s="69" cm="1">
        <f t="array" ref="Y729">SUMPRODUCT(('P3'!$M$8:$AV$8=Y$9)*('P3'!$B$11:$B$190=$B729)*('P3'!$M$11:$AV$190*1))</f>
        <v>0</v>
      </c>
      <c r="Z729" s="67" cm="1">
        <f t="array" ref="Z729">SUMPRODUCT(('P3'!$M$8:$AV$8=Z$9)*('P3'!$B$11:$B$190=$B729)*('P3'!$M$11:$AV$190*1))</f>
        <v>0</v>
      </c>
      <c r="AA729" s="68" cm="1">
        <f t="array" ref="AA729">SUMPRODUCT(('P3'!$M$8:$AV$8=AA$9)*('P3'!$B$11:$B$190=$B729)*('P3'!$M$11:$AV$190*1))</f>
        <v>0</v>
      </c>
      <c r="AB729" s="69" cm="1">
        <f t="array" ref="AB729">SUMPRODUCT(('P3'!$M$8:$AV$8=AB$9)*('P3'!$B$11:$B$190=$B729)*('P3'!$M$11:$AV$190*1))</f>
        <v>0</v>
      </c>
      <c r="AC729" s="67" cm="1">
        <f t="array" ref="AC729">SUMPRODUCT(('P3'!$M$8:$AV$8=AC$9)*('P3'!$B$11:$B$190=$B729)*('P3'!$M$11:$AV$190*1))</f>
        <v>0</v>
      </c>
      <c r="AD729" s="68" cm="1">
        <f t="array" ref="AD729">SUMPRODUCT(('P3'!$M$8:$AV$8=AD$9)*('P3'!$B$11:$B$190=$B729)*('P3'!$M$11:$AV$190*1))</f>
        <v>0</v>
      </c>
      <c r="AE729" s="69" cm="1">
        <f t="array" ref="AE729">SUMPRODUCT(('P3'!$M$8:$AV$8=AE$9)*('P3'!$B$11:$B$190=$B729)*('P3'!$M$11:$AV$190*1))</f>
        <v>0</v>
      </c>
      <c r="AF729" s="67" cm="1">
        <f t="array" ref="AF729">SUMPRODUCT(('P3'!$M$8:$AV$8=AF$9)*('P3'!$B$11:$B$190=$B729)*('P3'!$M$11:$AV$190*1))</f>
        <v>0</v>
      </c>
      <c r="AG729" s="68" cm="1">
        <f t="array" ref="AG729">SUMPRODUCT(('P3'!$M$8:$AV$8=AG$9)*('P3'!$B$11:$B$190=$B729)*('P3'!$M$11:$AV$190*1))</f>
        <v>0</v>
      </c>
      <c r="AH729" s="69" cm="1">
        <f t="array" ref="AH729">SUMPRODUCT(('P3'!$M$8:$AV$8=AH$9)*('P3'!$B$11:$B$190=$B729)*('P3'!$M$11:$AV$190*1))</f>
        <v>0</v>
      </c>
      <c r="AI729" s="67" cm="1">
        <f t="array" ref="AI729">SUMPRODUCT(('P3'!$M$8:$AV$8=AI$9)*('P3'!$B$11:$B$190=$B729)*('P3'!$M$11:$AV$190*1))</f>
        <v>0</v>
      </c>
      <c r="AJ729" s="68" cm="1">
        <f t="array" ref="AJ729">SUMPRODUCT(('P3'!$M$8:$AV$8=AJ$9)*('P3'!$B$11:$B$190=$B729)*('P3'!$M$11:$AV$190*1))</f>
        <v>0</v>
      </c>
      <c r="AK729" s="69" cm="1">
        <f t="array" ref="AK729">SUMPRODUCT(('P3'!$M$8:$AV$8=AK$9)*('P3'!$B$11:$B$190=$B729)*('P3'!$M$11:$AV$190*1))</f>
        <v>0</v>
      </c>
      <c r="AL729" s="67" cm="1">
        <f t="array" ref="AL729">SUMPRODUCT(('P3'!$M$8:$AV$8=AL$9)*('P3'!$B$11:$B$190=$B729)*('P3'!$M$11:$AV$190*1))</f>
        <v>0</v>
      </c>
      <c r="AM729" s="68" cm="1">
        <f t="array" ref="AM729">SUMPRODUCT(('P3'!$M$8:$AV$8=AM$9)*('P3'!$B$11:$B$190=$B729)*('P3'!$M$11:$AV$190*1))</f>
        <v>0</v>
      </c>
      <c r="AN729" s="69" cm="1">
        <f t="array" ref="AN729">SUMPRODUCT(('P3'!$M$8:$AV$8=AN$9)*('P3'!$B$11:$B$190=$B729)*('P3'!$M$11:$AV$190*1))</f>
        <v>0</v>
      </c>
      <c r="AO729" s="67" cm="1">
        <f t="array" ref="AO729">SUMPRODUCT(('P3'!$M$8:$AV$8=AO$9)*('P3'!$B$11:$B$190=$B729)*('P3'!$M$11:$AV$190*1))</f>
        <v>0</v>
      </c>
      <c r="AP729" s="68" cm="1">
        <f t="array" ref="AP729">SUMPRODUCT(('P3'!$M$8:$AV$8=AP$9)*('P3'!$B$11:$B$190=$B729)*('P3'!$M$11:$AV$190*1))</f>
        <v>0</v>
      </c>
      <c r="AQ729" s="69" cm="1">
        <f t="array" ref="AQ729">SUMPRODUCT(('P3'!$M$8:$AV$8=AQ$9)*('P3'!$B$11:$B$190=$B729)*('P3'!$M$11:$AV$190*1))</f>
        <v>0</v>
      </c>
      <c r="AR729" s="67" cm="1">
        <f t="array" ref="AR729">SUMPRODUCT(('P3'!$M$8:$AV$8=AR$9)*('P3'!$B$11:$B$190=$B729)*('P3'!$M$11:$AV$190*1))</f>
        <v>0</v>
      </c>
      <c r="AS729" s="68" cm="1">
        <f t="array" ref="AS729">SUMPRODUCT(('P3'!$M$8:$AV$8=AS$9)*('P3'!$B$11:$B$190=$B729)*('P3'!$M$11:$AV$190*1))</f>
        <v>0</v>
      </c>
      <c r="AT729" s="69" cm="1">
        <f t="array" ref="AT729">SUMPRODUCT(('P3'!$M$8:$AV$8=AT$9)*('P3'!$B$11:$B$190=$B729)*('P3'!$M$11:$AV$190*1))</f>
        <v>0</v>
      </c>
      <c r="AU729" s="67" cm="1">
        <f t="array" ref="AU729">SUMPRODUCT(('P3'!$M$8:$AV$8=AU$9)*('P3'!$B$11:$B$190=$B729)*('P3'!$M$11:$AV$190*1))</f>
        <v>0</v>
      </c>
      <c r="AV729" s="68" cm="1">
        <f t="array" ref="AV729">SUMPRODUCT(('P3'!$M$8:$AV$8=AV$9)*('P3'!$B$11:$B$190=$B729)*('P3'!$M$11:$AV$190*1))</f>
        <v>0</v>
      </c>
      <c r="AW729" s="69" cm="1">
        <f t="array" ref="AW729">SUMPRODUCT(('P3'!$M$8:$AV$8=AW$9)*('P3'!$B$11:$B$190=$B729)*('P3'!$M$11:$AV$190*1))</f>
        <v>0</v>
      </c>
      <c r="AX729" s="67" cm="1">
        <f t="array" ref="AX729">SUMPRODUCT(('P3'!$M$8:$AV$8=AX$9)*('P3'!$B$11:$B$190=$B729)*('P3'!$M$11:$AV$190*1))</f>
        <v>0</v>
      </c>
      <c r="AY729" s="68" cm="1">
        <f t="array" ref="AY729">SUMPRODUCT(('P3'!$M$8:$AV$8=AY$9)*('P3'!$B$11:$B$190=$B729)*('P3'!$M$11:$AV$190*1))</f>
        <v>0</v>
      </c>
      <c r="AZ729" s="69" cm="1">
        <f t="array" ref="AZ729">SUMPRODUCT(('P3'!$M$8:$AV$8=AZ$9)*('P3'!$B$11:$B$190=$B729)*('P3'!$M$11:$AV$190*1))</f>
        <v>0</v>
      </c>
      <c r="BA729" s="26"/>
      <c r="BB729" s="381"/>
      <c r="BC729" s="382"/>
      <c r="BD729" s="26"/>
      <c r="BE729" s="381">
        <f t="shared" si="596"/>
        <v>0</v>
      </c>
      <c r="BF729" s="383">
        <f t="shared" si="597"/>
        <v>0</v>
      </c>
      <c r="BG729" s="26"/>
      <c r="BH729" s="381">
        <f t="shared" si="598"/>
        <v>0</v>
      </c>
      <c r="BI729" s="383">
        <f t="shared" si="599"/>
        <v>0</v>
      </c>
    </row>
    <row r="730" spans="2:64" ht="14.5" hidden="1" outlineLevel="1" x14ac:dyDescent="0.35">
      <c r="B730" s="61" t="s">
        <v>818</v>
      </c>
      <c r="C730" s="62">
        <f>IFERROR(VLOOKUP($B730,'P3'!$B:$AQ,2,FALSE),0)</f>
        <v>0</v>
      </c>
      <c r="D730" s="376">
        <f>IFERROR(VLOOKUP($B730,'P3'!$B:$AQ,3,FALSE),0)</f>
        <v>0</v>
      </c>
      <c r="E730" s="377">
        <f>IFERROR(VLOOKUP($B730,'P3'!$B:$AQ,4,FALSE),0)</f>
        <v>0</v>
      </c>
      <c r="F730" s="376">
        <f>IFERROR(VLOOKUP($B730,'P3'!$B:$AQ,5,FALSE),0)</f>
        <v>0</v>
      </c>
      <c r="G730" s="377">
        <f>IFERROR(VLOOKUP($B730,'P3'!$B:$AQ,6,FALSE),0)</f>
        <v>0</v>
      </c>
      <c r="H730" s="378">
        <f>IFERROR(VLOOKUP($B730,'P3'!$B:$AQ,7,FALSE),0)</f>
        <v>0</v>
      </c>
      <c r="I730" s="379">
        <f>IFERROR(VLOOKUP($B730,'P3'!$B:$AQ,8,FALSE),0)</f>
        <v>0</v>
      </c>
      <c r="J730" s="65">
        <f>IFERROR(VLOOKUP($B730,'P3'!$B:$AQ,9,FALSE),0)</f>
        <v>0</v>
      </c>
      <c r="K730" s="392"/>
      <c r="L730" s="393"/>
      <c r="M730" s="393"/>
      <c r="N730" s="68">
        <f t="shared" si="600"/>
        <v>0</v>
      </c>
      <c r="O730" s="66">
        <f t="shared" si="601"/>
        <v>0</v>
      </c>
      <c r="P730" s="26"/>
      <c r="Q730" s="67" cm="1">
        <f t="array" ref="Q730">SUMPRODUCT(('P3'!$M$8:$AV$8=Q$9)*('P3'!$B$11:$B$190=$B730)*('P3'!$M$11:$AV$190*1))</f>
        <v>0</v>
      </c>
      <c r="R730" s="68" cm="1">
        <f t="array" ref="R730">SUMPRODUCT(('P3'!$M$8:$AV$8=R$9)*('P3'!$B$11:$B$190=$B730)*('P3'!$M$11:$AV$190*1))</f>
        <v>0</v>
      </c>
      <c r="S730" s="69" cm="1">
        <f t="array" ref="S730">SUMPRODUCT(('P3'!$M$8:$AV$8=S$9)*('P3'!$B$11:$B$190=$B730)*('P3'!$M$11:$AV$190*1))</f>
        <v>0</v>
      </c>
      <c r="T730" s="67" cm="1">
        <f t="array" ref="T730">SUMPRODUCT(('P3'!$M$8:$AV$8=T$9)*('P3'!$B$11:$B$190=$B730)*('P3'!$M$11:$AV$190*1))</f>
        <v>0</v>
      </c>
      <c r="U730" s="68" cm="1">
        <f t="array" ref="U730">SUMPRODUCT(('P3'!$M$8:$AV$8=U$9)*('P3'!$B$11:$B$190=$B730)*('P3'!$M$11:$AV$190*1))</f>
        <v>0</v>
      </c>
      <c r="V730" s="69" cm="1">
        <f t="array" ref="V730">SUMPRODUCT(('P3'!$M$8:$AV$8=V$9)*('P3'!$B$11:$B$190=$B730)*('P3'!$M$11:$AV$190*1))</f>
        <v>0</v>
      </c>
      <c r="W730" s="67" cm="1">
        <f t="array" ref="W730">SUMPRODUCT(('P3'!$M$8:$AV$8=W$9)*('P3'!$B$11:$B$190=$B730)*('P3'!$M$11:$AV$190*1))</f>
        <v>0</v>
      </c>
      <c r="X730" s="68" cm="1">
        <f t="array" ref="X730">SUMPRODUCT(('P3'!$M$8:$AV$8=X$9)*('P3'!$B$11:$B$190=$B730)*('P3'!$M$11:$AV$190*1))</f>
        <v>0</v>
      </c>
      <c r="Y730" s="69" cm="1">
        <f t="array" ref="Y730">SUMPRODUCT(('P3'!$M$8:$AV$8=Y$9)*('P3'!$B$11:$B$190=$B730)*('P3'!$M$11:$AV$190*1))</f>
        <v>0</v>
      </c>
      <c r="Z730" s="67" cm="1">
        <f t="array" ref="Z730">SUMPRODUCT(('P3'!$M$8:$AV$8=Z$9)*('P3'!$B$11:$B$190=$B730)*('P3'!$M$11:$AV$190*1))</f>
        <v>0</v>
      </c>
      <c r="AA730" s="68" cm="1">
        <f t="array" ref="AA730">SUMPRODUCT(('P3'!$M$8:$AV$8=AA$9)*('P3'!$B$11:$B$190=$B730)*('P3'!$M$11:$AV$190*1))</f>
        <v>0</v>
      </c>
      <c r="AB730" s="69" cm="1">
        <f t="array" ref="AB730">SUMPRODUCT(('P3'!$M$8:$AV$8=AB$9)*('P3'!$B$11:$B$190=$B730)*('P3'!$M$11:$AV$190*1))</f>
        <v>0</v>
      </c>
      <c r="AC730" s="67" cm="1">
        <f t="array" ref="AC730">SUMPRODUCT(('P3'!$M$8:$AV$8=AC$9)*('P3'!$B$11:$B$190=$B730)*('P3'!$M$11:$AV$190*1))</f>
        <v>0</v>
      </c>
      <c r="AD730" s="68" cm="1">
        <f t="array" ref="AD730">SUMPRODUCT(('P3'!$M$8:$AV$8=AD$9)*('P3'!$B$11:$B$190=$B730)*('P3'!$M$11:$AV$190*1))</f>
        <v>0</v>
      </c>
      <c r="AE730" s="69" cm="1">
        <f t="array" ref="AE730">SUMPRODUCT(('P3'!$M$8:$AV$8=AE$9)*('P3'!$B$11:$B$190=$B730)*('P3'!$M$11:$AV$190*1))</f>
        <v>0</v>
      </c>
      <c r="AF730" s="67" cm="1">
        <f t="array" ref="AF730">SUMPRODUCT(('P3'!$M$8:$AV$8=AF$9)*('P3'!$B$11:$B$190=$B730)*('P3'!$M$11:$AV$190*1))</f>
        <v>0</v>
      </c>
      <c r="AG730" s="68" cm="1">
        <f t="array" ref="AG730">SUMPRODUCT(('P3'!$M$8:$AV$8=AG$9)*('P3'!$B$11:$B$190=$B730)*('P3'!$M$11:$AV$190*1))</f>
        <v>0</v>
      </c>
      <c r="AH730" s="69" cm="1">
        <f t="array" ref="AH730">SUMPRODUCT(('P3'!$M$8:$AV$8=AH$9)*('P3'!$B$11:$B$190=$B730)*('P3'!$M$11:$AV$190*1))</f>
        <v>0</v>
      </c>
      <c r="AI730" s="67" cm="1">
        <f t="array" ref="AI730">SUMPRODUCT(('P3'!$M$8:$AV$8=AI$9)*('P3'!$B$11:$B$190=$B730)*('P3'!$M$11:$AV$190*1))</f>
        <v>0</v>
      </c>
      <c r="AJ730" s="68" cm="1">
        <f t="array" ref="AJ730">SUMPRODUCT(('P3'!$M$8:$AV$8=AJ$9)*('P3'!$B$11:$B$190=$B730)*('P3'!$M$11:$AV$190*1))</f>
        <v>0</v>
      </c>
      <c r="AK730" s="69" cm="1">
        <f t="array" ref="AK730">SUMPRODUCT(('P3'!$M$8:$AV$8=AK$9)*('P3'!$B$11:$B$190=$B730)*('P3'!$M$11:$AV$190*1))</f>
        <v>0</v>
      </c>
      <c r="AL730" s="67" cm="1">
        <f t="array" ref="AL730">SUMPRODUCT(('P3'!$M$8:$AV$8=AL$9)*('P3'!$B$11:$B$190=$B730)*('P3'!$M$11:$AV$190*1))</f>
        <v>0</v>
      </c>
      <c r="AM730" s="68" cm="1">
        <f t="array" ref="AM730">SUMPRODUCT(('P3'!$M$8:$AV$8=AM$9)*('P3'!$B$11:$B$190=$B730)*('P3'!$M$11:$AV$190*1))</f>
        <v>0</v>
      </c>
      <c r="AN730" s="69" cm="1">
        <f t="array" ref="AN730">SUMPRODUCT(('P3'!$M$8:$AV$8=AN$9)*('P3'!$B$11:$B$190=$B730)*('P3'!$M$11:$AV$190*1))</f>
        <v>0</v>
      </c>
      <c r="AO730" s="67" cm="1">
        <f t="array" ref="AO730">SUMPRODUCT(('P3'!$M$8:$AV$8=AO$9)*('P3'!$B$11:$B$190=$B730)*('P3'!$M$11:$AV$190*1))</f>
        <v>0</v>
      </c>
      <c r="AP730" s="68" cm="1">
        <f t="array" ref="AP730">SUMPRODUCT(('P3'!$M$8:$AV$8=AP$9)*('P3'!$B$11:$B$190=$B730)*('P3'!$M$11:$AV$190*1))</f>
        <v>0</v>
      </c>
      <c r="AQ730" s="69" cm="1">
        <f t="array" ref="AQ730">SUMPRODUCT(('P3'!$M$8:$AV$8=AQ$9)*('P3'!$B$11:$B$190=$B730)*('P3'!$M$11:$AV$190*1))</f>
        <v>0</v>
      </c>
      <c r="AR730" s="67" cm="1">
        <f t="array" ref="AR730">SUMPRODUCT(('P3'!$M$8:$AV$8=AR$9)*('P3'!$B$11:$B$190=$B730)*('P3'!$M$11:$AV$190*1))</f>
        <v>0</v>
      </c>
      <c r="AS730" s="68" cm="1">
        <f t="array" ref="AS730">SUMPRODUCT(('P3'!$M$8:$AV$8=AS$9)*('P3'!$B$11:$B$190=$B730)*('P3'!$M$11:$AV$190*1))</f>
        <v>0</v>
      </c>
      <c r="AT730" s="69" cm="1">
        <f t="array" ref="AT730">SUMPRODUCT(('P3'!$M$8:$AV$8=AT$9)*('P3'!$B$11:$B$190=$B730)*('P3'!$M$11:$AV$190*1))</f>
        <v>0</v>
      </c>
      <c r="AU730" s="67" cm="1">
        <f t="array" ref="AU730">SUMPRODUCT(('P3'!$M$8:$AV$8=AU$9)*('P3'!$B$11:$B$190=$B730)*('P3'!$M$11:$AV$190*1))</f>
        <v>0</v>
      </c>
      <c r="AV730" s="68" cm="1">
        <f t="array" ref="AV730">SUMPRODUCT(('P3'!$M$8:$AV$8=AV$9)*('P3'!$B$11:$B$190=$B730)*('P3'!$M$11:$AV$190*1))</f>
        <v>0</v>
      </c>
      <c r="AW730" s="69" cm="1">
        <f t="array" ref="AW730">SUMPRODUCT(('P3'!$M$8:$AV$8=AW$9)*('P3'!$B$11:$B$190=$B730)*('P3'!$M$11:$AV$190*1))</f>
        <v>0</v>
      </c>
      <c r="AX730" s="67" cm="1">
        <f t="array" ref="AX730">SUMPRODUCT(('P3'!$M$8:$AV$8=AX$9)*('P3'!$B$11:$B$190=$B730)*('P3'!$M$11:$AV$190*1))</f>
        <v>0</v>
      </c>
      <c r="AY730" s="68" cm="1">
        <f t="array" ref="AY730">SUMPRODUCT(('P3'!$M$8:$AV$8=AY$9)*('P3'!$B$11:$B$190=$B730)*('P3'!$M$11:$AV$190*1))</f>
        <v>0</v>
      </c>
      <c r="AZ730" s="69" cm="1">
        <f t="array" ref="AZ730">SUMPRODUCT(('P3'!$M$8:$AV$8=AZ$9)*('P3'!$B$11:$B$190=$B730)*('P3'!$M$11:$AV$190*1))</f>
        <v>0</v>
      </c>
      <c r="BA730" s="26"/>
      <c r="BB730" s="381"/>
      <c r="BC730" s="382"/>
      <c r="BD730" s="26"/>
      <c r="BE730" s="381">
        <f t="shared" si="596"/>
        <v>0</v>
      </c>
      <c r="BF730" s="383">
        <f t="shared" si="597"/>
        <v>0</v>
      </c>
      <c r="BG730" s="26"/>
      <c r="BH730" s="381">
        <f t="shared" si="598"/>
        <v>0</v>
      </c>
      <c r="BI730" s="383">
        <f t="shared" si="599"/>
        <v>0</v>
      </c>
    </row>
    <row r="731" spans="2:64" ht="14.5" hidden="1" outlineLevel="1" x14ac:dyDescent="0.35">
      <c r="B731" s="61" t="s">
        <v>819</v>
      </c>
      <c r="C731" s="62">
        <f>IFERROR(VLOOKUP($B731,'P3'!$B:$AQ,2,FALSE),0)</f>
        <v>0</v>
      </c>
      <c r="D731" s="376">
        <f>IFERROR(VLOOKUP($B731,'P3'!$B:$AQ,3,FALSE),0)</f>
        <v>0</v>
      </c>
      <c r="E731" s="377">
        <f>IFERROR(VLOOKUP($B731,'P3'!$B:$AQ,4,FALSE),0)</f>
        <v>0</v>
      </c>
      <c r="F731" s="376">
        <f>IFERROR(VLOOKUP($B731,'P3'!$B:$AQ,5,FALSE),0)</f>
        <v>0</v>
      </c>
      <c r="G731" s="377">
        <f>IFERROR(VLOOKUP($B731,'P3'!$B:$AQ,6,FALSE),0)</f>
        <v>0</v>
      </c>
      <c r="H731" s="378">
        <f>IFERROR(VLOOKUP($B731,'P3'!$B:$AQ,7,FALSE),0)</f>
        <v>0</v>
      </c>
      <c r="I731" s="379">
        <f>IFERROR(VLOOKUP($B731,'P3'!$B:$AQ,8,FALSE),0)</f>
        <v>0</v>
      </c>
      <c r="J731" s="65">
        <f>IFERROR(VLOOKUP($B731,'P3'!$B:$AQ,9,FALSE),0)</f>
        <v>0</v>
      </c>
      <c r="K731" s="392"/>
      <c r="L731" s="393"/>
      <c r="M731" s="393"/>
      <c r="N731" s="68">
        <f t="shared" si="600"/>
        <v>0</v>
      </c>
      <c r="O731" s="66">
        <f t="shared" si="601"/>
        <v>0</v>
      </c>
      <c r="P731" s="26"/>
      <c r="Q731" s="67" cm="1">
        <f t="array" ref="Q731">SUMPRODUCT(('P3'!$M$8:$AV$8=Q$9)*('P3'!$B$11:$B$190=$B731)*('P3'!$M$11:$AV$190*1))</f>
        <v>0</v>
      </c>
      <c r="R731" s="68" cm="1">
        <f t="array" ref="R731">SUMPRODUCT(('P3'!$M$8:$AV$8=R$9)*('P3'!$B$11:$B$190=$B731)*('P3'!$M$11:$AV$190*1))</f>
        <v>0</v>
      </c>
      <c r="S731" s="69" cm="1">
        <f t="array" ref="S731">SUMPRODUCT(('P3'!$M$8:$AV$8=S$9)*('P3'!$B$11:$B$190=$B731)*('P3'!$M$11:$AV$190*1))</f>
        <v>0</v>
      </c>
      <c r="T731" s="67" cm="1">
        <f t="array" ref="T731">SUMPRODUCT(('P3'!$M$8:$AV$8=T$9)*('P3'!$B$11:$B$190=$B731)*('P3'!$M$11:$AV$190*1))</f>
        <v>0</v>
      </c>
      <c r="U731" s="68" cm="1">
        <f t="array" ref="U731">SUMPRODUCT(('P3'!$M$8:$AV$8=U$9)*('P3'!$B$11:$B$190=$B731)*('P3'!$M$11:$AV$190*1))</f>
        <v>0</v>
      </c>
      <c r="V731" s="69" cm="1">
        <f t="array" ref="V731">SUMPRODUCT(('P3'!$M$8:$AV$8=V$9)*('P3'!$B$11:$B$190=$B731)*('P3'!$M$11:$AV$190*1))</f>
        <v>0</v>
      </c>
      <c r="W731" s="67" cm="1">
        <f t="array" ref="W731">SUMPRODUCT(('P3'!$M$8:$AV$8=W$9)*('P3'!$B$11:$B$190=$B731)*('P3'!$M$11:$AV$190*1))</f>
        <v>0</v>
      </c>
      <c r="X731" s="68" cm="1">
        <f t="array" ref="X731">SUMPRODUCT(('P3'!$M$8:$AV$8=X$9)*('P3'!$B$11:$B$190=$B731)*('P3'!$M$11:$AV$190*1))</f>
        <v>0</v>
      </c>
      <c r="Y731" s="69" cm="1">
        <f t="array" ref="Y731">SUMPRODUCT(('P3'!$M$8:$AV$8=Y$9)*('P3'!$B$11:$B$190=$B731)*('P3'!$M$11:$AV$190*1))</f>
        <v>0</v>
      </c>
      <c r="Z731" s="67" cm="1">
        <f t="array" ref="Z731">SUMPRODUCT(('P3'!$M$8:$AV$8=Z$9)*('P3'!$B$11:$B$190=$B731)*('P3'!$M$11:$AV$190*1))</f>
        <v>0</v>
      </c>
      <c r="AA731" s="68" cm="1">
        <f t="array" ref="AA731">SUMPRODUCT(('P3'!$M$8:$AV$8=AA$9)*('P3'!$B$11:$B$190=$B731)*('P3'!$M$11:$AV$190*1))</f>
        <v>0</v>
      </c>
      <c r="AB731" s="69" cm="1">
        <f t="array" ref="AB731">SUMPRODUCT(('P3'!$M$8:$AV$8=AB$9)*('P3'!$B$11:$B$190=$B731)*('P3'!$M$11:$AV$190*1))</f>
        <v>0</v>
      </c>
      <c r="AC731" s="67" cm="1">
        <f t="array" ref="AC731">SUMPRODUCT(('P3'!$M$8:$AV$8=AC$9)*('P3'!$B$11:$B$190=$B731)*('P3'!$M$11:$AV$190*1))</f>
        <v>0</v>
      </c>
      <c r="AD731" s="68" cm="1">
        <f t="array" ref="AD731">SUMPRODUCT(('P3'!$M$8:$AV$8=AD$9)*('P3'!$B$11:$B$190=$B731)*('P3'!$M$11:$AV$190*1))</f>
        <v>0</v>
      </c>
      <c r="AE731" s="69" cm="1">
        <f t="array" ref="AE731">SUMPRODUCT(('P3'!$M$8:$AV$8=AE$9)*('P3'!$B$11:$B$190=$B731)*('P3'!$M$11:$AV$190*1))</f>
        <v>0</v>
      </c>
      <c r="AF731" s="67" cm="1">
        <f t="array" ref="AF731">SUMPRODUCT(('P3'!$M$8:$AV$8=AF$9)*('P3'!$B$11:$B$190=$B731)*('P3'!$M$11:$AV$190*1))</f>
        <v>0</v>
      </c>
      <c r="AG731" s="68" cm="1">
        <f t="array" ref="AG731">SUMPRODUCT(('P3'!$M$8:$AV$8=AG$9)*('P3'!$B$11:$B$190=$B731)*('P3'!$M$11:$AV$190*1))</f>
        <v>0</v>
      </c>
      <c r="AH731" s="69" cm="1">
        <f t="array" ref="AH731">SUMPRODUCT(('P3'!$M$8:$AV$8=AH$9)*('P3'!$B$11:$B$190=$B731)*('P3'!$M$11:$AV$190*1))</f>
        <v>0</v>
      </c>
      <c r="AI731" s="67" cm="1">
        <f t="array" ref="AI731">SUMPRODUCT(('P3'!$M$8:$AV$8=AI$9)*('P3'!$B$11:$B$190=$B731)*('P3'!$M$11:$AV$190*1))</f>
        <v>0</v>
      </c>
      <c r="AJ731" s="68" cm="1">
        <f t="array" ref="AJ731">SUMPRODUCT(('P3'!$M$8:$AV$8=AJ$9)*('P3'!$B$11:$B$190=$B731)*('P3'!$M$11:$AV$190*1))</f>
        <v>0</v>
      </c>
      <c r="AK731" s="69" cm="1">
        <f t="array" ref="AK731">SUMPRODUCT(('P3'!$M$8:$AV$8=AK$9)*('P3'!$B$11:$B$190=$B731)*('P3'!$M$11:$AV$190*1))</f>
        <v>0</v>
      </c>
      <c r="AL731" s="67" cm="1">
        <f t="array" ref="AL731">SUMPRODUCT(('P3'!$M$8:$AV$8=AL$9)*('P3'!$B$11:$B$190=$B731)*('P3'!$M$11:$AV$190*1))</f>
        <v>0</v>
      </c>
      <c r="AM731" s="68" cm="1">
        <f t="array" ref="AM731">SUMPRODUCT(('P3'!$M$8:$AV$8=AM$9)*('P3'!$B$11:$B$190=$B731)*('P3'!$M$11:$AV$190*1))</f>
        <v>0</v>
      </c>
      <c r="AN731" s="69" cm="1">
        <f t="array" ref="AN731">SUMPRODUCT(('P3'!$M$8:$AV$8=AN$9)*('P3'!$B$11:$B$190=$B731)*('P3'!$M$11:$AV$190*1))</f>
        <v>0</v>
      </c>
      <c r="AO731" s="67" cm="1">
        <f t="array" ref="AO731">SUMPRODUCT(('P3'!$M$8:$AV$8=AO$9)*('P3'!$B$11:$B$190=$B731)*('P3'!$M$11:$AV$190*1))</f>
        <v>0</v>
      </c>
      <c r="AP731" s="68" cm="1">
        <f t="array" ref="AP731">SUMPRODUCT(('P3'!$M$8:$AV$8=AP$9)*('P3'!$B$11:$B$190=$B731)*('P3'!$M$11:$AV$190*1))</f>
        <v>0</v>
      </c>
      <c r="AQ731" s="69" cm="1">
        <f t="array" ref="AQ731">SUMPRODUCT(('P3'!$M$8:$AV$8=AQ$9)*('P3'!$B$11:$B$190=$B731)*('P3'!$M$11:$AV$190*1))</f>
        <v>0</v>
      </c>
      <c r="AR731" s="67" cm="1">
        <f t="array" ref="AR731">SUMPRODUCT(('P3'!$M$8:$AV$8=AR$9)*('P3'!$B$11:$B$190=$B731)*('P3'!$M$11:$AV$190*1))</f>
        <v>0</v>
      </c>
      <c r="AS731" s="68" cm="1">
        <f t="array" ref="AS731">SUMPRODUCT(('P3'!$M$8:$AV$8=AS$9)*('P3'!$B$11:$B$190=$B731)*('P3'!$M$11:$AV$190*1))</f>
        <v>0</v>
      </c>
      <c r="AT731" s="69" cm="1">
        <f t="array" ref="AT731">SUMPRODUCT(('P3'!$M$8:$AV$8=AT$9)*('P3'!$B$11:$B$190=$B731)*('P3'!$M$11:$AV$190*1))</f>
        <v>0</v>
      </c>
      <c r="AU731" s="67" cm="1">
        <f t="array" ref="AU731">SUMPRODUCT(('P3'!$M$8:$AV$8=AU$9)*('P3'!$B$11:$B$190=$B731)*('P3'!$M$11:$AV$190*1))</f>
        <v>0</v>
      </c>
      <c r="AV731" s="68" cm="1">
        <f t="array" ref="AV731">SUMPRODUCT(('P3'!$M$8:$AV$8=AV$9)*('P3'!$B$11:$B$190=$B731)*('P3'!$M$11:$AV$190*1))</f>
        <v>0</v>
      </c>
      <c r="AW731" s="69" cm="1">
        <f t="array" ref="AW731">SUMPRODUCT(('P3'!$M$8:$AV$8=AW$9)*('P3'!$B$11:$B$190=$B731)*('P3'!$M$11:$AV$190*1))</f>
        <v>0</v>
      </c>
      <c r="AX731" s="67" cm="1">
        <f t="array" ref="AX731">SUMPRODUCT(('P3'!$M$8:$AV$8=AX$9)*('P3'!$B$11:$B$190=$B731)*('P3'!$M$11:$AV$190*1))</f>
        <v>0</v>
      </c>
      <c r="AY731" s="68" cm="1">
        <f t="array" ref="AY731">SUMPRODUCT(('P3'!$M$8:$AV$8=AY$9)*('P3'!$B$11:$B$190=$B731)*('P3'!$M$11:$AV$190*1))</f>
        <v>0</v>
      </c>
      <c r="AZ731" s="69" cm="1">
        <f t="array" ref="AZ731">SUMPRODUCT(('P3'!$M$8:$AV$8=AZ$9)*('P3'!$B$11:$B$190=$B731)*('P3'!$M$11:$AV$190*1))</f>
        <v>0</v>
      </c>
      <c r="BA731" s="26"/>
      <c r="BB731" s="381"/>
      <c r="BC731" s="382"/>
      <c r="BD731" s="26"/>
      <c r="BE731" s="381">
        <f t="shared" si="596"/>
        <v>0</v>
      </c>
      <c r="BF731" s="383">
        <f t="shared" si="597"/>
        <v>0</v>
      </c>
      <c r="BG731" s="26"/>
      <c r="BH731" s="381">
        <f t="shared" si="598"/>
        <v>0</v>
      </c>
      <c r="BI731" s="383">
        <f t="shared" si="599"/>
        <v>0</v>
      </c>
    </row>
    <row r="732" spans="2:64" ht="15" hidden="1" outlineLevel="1" thickBot="1" x14ac:dyDescent="0.4">
      <c r="B732" s="61" t="s">
        <v>820</v>
      </c>
      <c r="C732" s="62">
        <f>IFERROR(VLOOKUP($B732,'P3'!$B:$AQ,2,FALSE),0)</f>
        <v>0</v>
      </c>
      <c r="D732" s="376">
        <f>IFERROR(VLOOKUP($B732,'P3'!$B:$AQ,3,FALSE),0)</f>
        <v>0</v>
      </c>
      <c r="E732" s="377">
        <f>IFERROR(VLOOKUP($B732,'P3'!$B:$AQ,4,FALSE),0)</f>
        <v>0</v>
      </c>
      <c r="F732" s="376">
        <f>IFERROR(VLOOKUP($B732,'P3'!$B:$AQ,5,FALSE),0)</f>
        <v>0</v>
      </c>
      <c r="G732" s="377">
        <f>IFERROR(VLOOKUP($B732,'P3'!$B:$AQ,6,FALSE),0)</f>
        <v>0</v>
      </c>
      <c r="H732" s="378">
        <f>IFERROR(VLOOKUP($B732,'P3'!$B:$AQ,7,FALSE),0)</f>
        <v>0</v>
      </c>
      <c r="I732" s="379">
        <f>IFERROR(VLOOKUP($B732,'P3'!$B:$AQ,8,FALSE),0)</f>
        <v>0</v>
      </c>
      <c r="J732" s="65">
        <f>IFERROR(VLOOKUP($B732,'P3'!$B:$AQ,9,FALSE),0)</f>
        <v>0</v>
      </c>
      <c r="K732" s="392"/>
      <c r="L732" s="393"/>
      <c r="M732" s="393"/>
      <c r="N732" s="68">
        <f t="shared" si="600"/>
        <v>0</v>
      </c>
      <c r="O732" s="66">
        <f t="shared" si="601"/>
        <v>0</v>
      </c>
      <c r="P732" s="26"/>
      <c r="Q732" s="439" cm="1">
        <f t="array" ref="Q732">SUMPRODUCT(('P3'!$M$8:$AV$8=Q$9)*('P3'!$B$11:$B$190=$B732)*('P3'!$M$11:$AV$190*1))</f>
        <v>0</v>
      </c>
      <c r="R732" s="575" cm="1">
        <f t="array" ref="R732">SUMPRODUCT(('P3'!$M$8:$AV$8=R$9)*('P3'!$B$11:$B$190=$B732)*('P3'!$M$11:$AV$190*1))</f>
        <v>0</v>
      </c>
      <c r="S732" s="576" cm="1">
        <f t="array" ref="S732">SUMPRODUCT(('P3'!$M$8:$AV$8=S$9)*('P3'!$B$11:$B$190=$B732)*('P3'!$M$11:$AV$190*1))</f>
        <v>0</v>
      </c>
      <c r="T732" s="439" cm="1">
        <f t="array" ref="T732">SUMPRODUCT(('P3'!$M$8:$AV$8=T$9)*('P3'!$B$11:$B$190=$B732)*('P3'!$M$11:$AV$190*1))</f>
        <v>0</v>
      </c>
      <c r="U732" s="575" cm="1">
        <f t="array" ref="U732">SUMPRODUCT(('P3'!$M$8:$AV$8=U$9)*('P3'!$B$11:$B$190=$B732)*('P3'!$M$11:$AV$190*1))</f>
        <v>0</v>
      </c>
      <c r="V732" s="576" cm="1">
        <f t="array" ref="V732">SUMPRODUCT(('P3'!$M$8:$AV$8=V$9)*('P3'!$B$11:$B$190=$B732)*('P3'!$M$11:$AV$190*1))</f>
        <v>0</v>
      </c>
      <c r="W732" s="439" cm="1">
        <f t="array" ref="W732">SUMPRODUCT(('P3'!$M$8:$AV$8=W$9)*('P3'!$B$11:$B$190=$B732)*('P3'!$M$11:$AV$190*1))</f>
        <v>0</v>
      </c>
      <c r="X732" s="575" cm="1">
        <f t="array" ref="X732">SUMPRODUCT(('P3'!$M$8:$AV$8=X$9)*('P3'!$B$11:$B$190=$B732)*('P3'!$M$11:$AV$190*1))</f>
        <v>0</v>
      </c>
      <c r="Y732" s="576" cm="1">
        <f t="array" ref="Y732">SUMPRODUCT(('P3'!$M$8:$AV$8=Y$9)*('P3'!$B$11:$B$190=$B732)*('P3'!$M$11:$AV$190*1))</f>
        <v>0</v>
      </c>
      <c r="Z732" s="439" cm="1">
        <f t="array" ref="Z732">SUMPRODUCT(('P3'!$M$8:$AV$8=Z$9)*('P3'!$B$11:$B$190=$B732)*('P3'!$M$11:$AV$190*1))</f>
        <v>0</v>
      </c>
      <c r="AA732" s="575" cm="1">
        <f t="array" ref="AA732">SUMPRODUCT(('P3'!$M$8:$AV$8=AA$9)*('P3'!$B$11:$B$190=$B732)*('P3'!$M$11:$AV$190*1))</f>
        <v>0</v>
      </c>
      <c r="AB732" s="576" cm="1">
        <f t="array" ref="AB732">SUMPRODUCT(('P3'!$M$8:$AV$8=AB$9)*('P3'!$B$11:$B$190=$B732)*('P3'!$M$11:$AV$190*1))</f>
        <v>0</v>
      </c>
      <c r="AC732" s="439" cm="1">
        <f t="array" ref="AC732">SUMPRODUCT(('P3'!$M$8:$AV$8=AC$9)*('P3'!$B$11:$B$190=$B732)*('P3'!$M$11:$AV$190*1))</f>
        <v>0</v>
      </c>
      <c r="AD732" s="575" cm="1">
        <f t="array" ref="AD732">SUMPRODUCT(('P3'!$M$8:$AV$8=AD$9)*('P3'!$B$11:$B$190=$B732)*('P3'!$M$11:$AV$190*1))</f>
        <v>0</v>
      </c>
      <c r="AE732" s="576" cm="1">
        <f t="array" ref="AE732">SUMPRODUCT(('P3'!$M$8:$AV$8=AE$9)*('P3'!$B$11:$B$190=$B732)*('P3'!$M$11:$AV$190*1))</f>
        <v>0</v>
      </c>
      <c r="AF732" s="439" cm="1">
        <f t="array" ref="AF732">SUMPRODUCT(('P3'!$M$8:$AV$8=AF$9)*('P3'!$B$11:$B$190=$B732)*('P3'!$M$11:$AV$190*1))</f>
        <v>0</v>
      </c>
      <c r="AG732" s="575" cm="1">
        <f t="array" ref="AG732">SUMPRODUCT(('P3'!$M$8:$AV$8=AG$9)*('P3'!$B$11:$B$190=$B732)*('P3'!$M$11:$AV$190*1))</f>
        <v>0</v>
      </c>
      <c r="AH732" s="576" cm="1">
        <f t="array" ref="AH732">SUMPRODUCT(('P3'!$M$8:$AV$8=AH$9)*('P3'!$B$11:$B$190=$B732)*('P3'!$M$11:$AV$190*1))</f>
        <v>0</v>
      </c>
      <c r="AI732" s="439" cm="1">
        <f t="array" ref="AI732">SUMPRODUCT(('P3'!$M$8:$AV$8=AI$9)*('P3'!$B$11:$B$190=$B732)*('P3'!$M$11:$AV$190*1))</f>
        <v>0</v>
      </c>
      <c r="AJ732" s="575" cm="1">
        <f t="array" ref="AJ732">SUMPRODUCT(('P3'!$M$8:$AV$8=AJ$9)*('P3'!$B$11:$B$190=$B732)*('P3'!$M$11:$AV$190*1))</f>
        <v>0</v>
      </c>
      <c r="AK732" s="576" cm="1">
        <f t="array" ref="AK732">SUMPRODUCT(('P3'!$M$8:$AV$8=AK$9)*('P3'!$B$11:$B$190=$B732)*('P3'!$M$11:$AV$190*1))</f>
        <v>0</v>
      </c>
      <c r="AL732" s="439" cm="1">
        <f t="array" ref="AL732">SUMPRODUCT(('P3'!$M$8:$AV$8=AL$9)*('P3'!$B$11:$B$190=$B732)*('P3'!$M$11:$AV$190*1))</f>
        <v>0</v>
      </c>
      <c r="AM732" s="575" cm="1">
        <f t="array" ref="AM732">SUMPRODUCT(('P3'!$M$8:$AV$8=AM$9)*('P3'!$B$11:$B$190=$B732)*('P3'!$M$11:$AV$190*1))</f>
        <v>0</v>
      </c>
      <c r="AN732" s="576" cm="1">
        <f t="array" ref="AN732">SUMPRODUCT(('P3'!$M$8:$AV$8=AN$9)*('P3'!$B$11:$B$190=$B732)*('P3'!$M$11:$AV$190*1))</f>
        <v>0</v>
      </c>
      <c r="AO732" s="439" cm="1">
        <f t="array" ref="AO732">SUMPRODUCT(('P3'!$M$8:$AV$8=AO$9)*('P3'!$B$11:$B$190=$B732)*('P3'!$M$11:$AV$190*1))</f>
        <v>0</v>
      </c>
      <c r="AP732" s="575" cm="1">
        <f t="array" ref="AP732">SUMPRODUCT(('P3'!$M$8:$AV$8=AP$9)*('P3'!$B$11:$B$190=$B732)*('P3'!$M$11:$AV$190*1))</f>
        <v>0</v>
      </c>
      <c r="AQ732" s="576" cm="1">
        <f t="array" ref="AQ732">SUMPRODUCT(('P3'!$M$8:$AV$8=AQ$9)*('P3'!$B$11:$B$190=$B732)*('P3'!$M$11:$AV$190*1))</f>
        <v>0</v>
      </c>
      <c r="AR732" s="439" cm="1">
        <f t="array" ref="AR732">SUMPRODUCT(('P3'!$M$8:$AV$8=AR$9)*('P3'!$B$11:$B$190=$B732)*('P3'!$M$11:$AV$190*1))</f>
        <v>0</v>
      </c>
      <c r="AS732" s="575" cm="1">
        <f t="array" ref="AS732">SUMPRODUCT(('P3'!$M$8:$AV$8=AS$9)*('P3'!$B$11:$B$190=$B732)*('P3'!$M$11:$AV$190*1))</f>
        <v>0</v>
      </c>
      <c r="AT732" s="576" cm="1">
        <f t="array" ref="AT732">SUMPRODUCT(('P3'!$M$8:$AV$8=AT$9)*('P3'!$B$11:$B$190=$B732)*('P3'!$M$11:$AV$190*1))</f>
        <v>0</v>
      </c>
      <c r="AU732" s="439" cm="1">
        <f t="array" ref="AU732">SUMPRODUCT(('P3'!$M$8:$AV$8=AU$9)*('P3'!$B$11:$B$190=$B732)*('P3'!$M$11:$AV$190*1))</f>
        <v>0</v>
      </c>
      <c r="AV732" s="575" cm="1">
        <f t="array" ref="AV732">SUMPRODUCT(('P3'!$M$8:$AV$8=AV$9)*('P3'!$B$11:$B$190=$B732)*('P3'!$M$11:$AV$190*1))</f>
        <v>0</v>
      </c>
      <c r="AW732" s="576" cm="1">
        <f t="array" ref="AW732">SUMPRODUCT(('P3'!$M$8:$AV$8=AW$9)*('P3'!$B$11:$B$190=$B732)*('P3'!$M$11:$AV$190*1))</f>
        <v>0</v>
      </c>
      <c r="AX732" s="439" cm="1">
        <f t="array" ref="AX732">SUMPRODUCT(('P3'!$M$8:$AV$8=AX$9)*('P3'!$B$11:$B$190=$B732)*('P3'!$M$11:$AV$190*1))</f>
        <v>0</v>
      </c>
      <c r="AY732" s="575" cm="1">
        <f t="array" ref="AY732">SUMPRODUCT(('P3'!$M$8:$AV$8=AY$9)*('P3'!$B$11:$B$190=$B732)*('P3'!$M$11:$AV$190*1))</f>
        <v>0</v>
      </c>
      <c r="AZ732" s="576" cm="1">
        <f t="array" ref="AZ732">SUMPRODUCT(('P3'!$M$8:$AV$8=AZ$9)*('P3'!$B$11:$B$190=$B732)*('P3'!$M$11:$AV$190*1))</f>
        <v>0</v>
      </c>
      <c r="BA732" s="26"/>
      <c r="BB732" s="381"/>
      <c r="BC732" s="382"/>
      <c r="BD732" s="26"/>
      <c r="BE732" s="381">
        <f t="shared" si="596"/>
        <v>0</v>
      </c>
      <c r="BF732" s="383">
        <f t="shared" si="597"/>
        <v>0</v>
      </c>
      <c r="BG732" s="26"/>
      <c r="BH732" s="381">
        <f t="shared" si="598"/>
        <v>0</v>
      </c>
      <c r="BI732" s="383">
        <f t="shared" si="599"/>
        <v>0</v>
      </c>
    </row>
    <row r="733" spans="2:64" ht="15" collapsed="1" thickBot="1" x14ac:dyDescent="0.4">
      <c r="B733" s="26"/>
      <c r="C733" s="26"/>
      <c r="D733" s="28"/>
      <c r="E733" s="26"/>
      <c r="F733" s="26"/>
      <c r="G733" s="26"/>
      <c r="H733" s="322"/>
      <c r="I733" s="329"/>
      <c r="J733" s="3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  <c r="AT733" s="26"/>
      <c r="AU733" s="26"/>
      <c r="AV733" s="26"/>
      <c r="AW733" s="26"/>
      <c r="AX733" s="26"/>
      <c r="AY733" s="26"/>
      <c r="AZ733" s="26"/>
      <c r="BA733" s="26"/>
      <c r="BB733" s="28"/>
      <c r="BC733" s="28"/>
      <c r="BD733" s="26"/>
      <c r="BE733" s="28"/>
      <c r="BF733" s="29"/>
      <c r="BG733" s="29"/>
      <c r="BH733" s="29"/>
      <c r="BI733" s="29"/>
      <c r="BJ733" s="29"/>
      <c r="BK733" s="29"/>
      <c r="BL733" s="29"/>
    </row>
    <row r="734" spans="2:64" ht="15" thickBot="1" x14ac:dyDescent="0.4">
      <c r="B734" s="26"/>
      <c r="C734" s="440" t="s">
        <v>333</v>
      </c>
      <c r="D734" s="441"/>
      <c r="E734" s="442"/>
      <c r="F734" s="442"/>
      <c r="G734" s="442"/>
      <c r="H734" s="443"/>
      <c r="I734" s="444"/>
      <c r="J734" s="445"/>
      <c r="K734" s="445">
        <f>K10+K281+K326+K507+K643+K688</f>
        <v>0</v>
      </c>
      <c r="L734" s="445">
        <f>L10+L281+L326+L507+L643+L688</f>
        <v>0</v>
      </c>
      <c r="M734" s="445">
        <f>M10+M281+M326+M507+M643+M688</f>
        <v>0</v>
      </c>
      <c r="N734" s="445">
        <f>N10+N281+N326+N507+N643+N688</f>
        <v>0</v>
      </c>
      <c r="O734" s="446">
        <f>O10+O281+O326+O507+O643+O688</f>
        <v>0</v>
      </c>
      <c r="P734" s="26"/>
      <c r="Q734" s="445">
        <f t="shared" ref="Q734:AZ734" si="602">Q10+Q281+Q326+Q507+Q643+Q688</f>
        <v>0</v>
      </c>
      <c r="R734" s="445">
        <f t="shared" si="602"/>
        <v>0</v>
      </c>
      <c r="S734" s="445">
        <f t="shared" si="602"/>
        <v>0</v>
      </c>
      <c r="T734" s="445">
        <f t="shared" si="602"/>
        <v>0</v>
      </c>
      <c r="U734" s="445">
        <f t="shared" si="602"/>
        <v>0</v>
      </c>
      <c r="V734" s="445">
        <f t="shared" si="602"/>
        <v>0</v>
      </c>
      <c r="W734" s="445">
        <f t="shared" si="602"/>
        <v>0</v>
      </c>
      <c r="X734" s="445">
        <f t="shared" si="602"/>
        <v>0</v>
      </c>
      <c r="Y734" s="445">
        <f t="shared" si="602"/>
        <v>0</v>
      </c>
      <c r="Z734" s="445">
        <f t="shared" si="602"/>
        <v>0</v>
      </c>
      <c r="AA734" s="445">
        <f t="shared" si="602"/>
        <v>0</v>
      </c>
      <c r="AB734" s="445">
        <f t="shared" si="602"/>
        <v>0</v>
      </c>
      <c r="AC734" s="445">
        <f t="shared" si="602"/>
        <v>0</v>
      </c>
      <c r="AD734" s="445">
        <f t="shared" si="602"/>
        <v>0</v>
      </c>
      <c r="AE734" s="445">
        <f t="shared" si="602"/>
        <v>0</v>
      </c>
      <c r="AF734" s="445">
        <f t="shared" si="602"/>
        <v>0</v>
      </c>
      <c r="AG734" s="445">
        <f t="shared" si="602"/>
        <v>0</v>
      </c>
      <c r="AH734" s="445">
        <f t="shared" si="602"/>
        <v>0</v>
      </c>
      <c r="AI734" s="445">
        <f t="shared" si="602"/>
        <v>0</v>
      </c>
      <c r="AJ734" s="445">
        <f t="shared" si="602"/>
        <v>0</v>
      </c>
      <c r="AK734" s="445">
        <f t="shared" si="602"/>
        <v>0</v>
      </c>
      <c r="AL734" s="445">
        <f t="shared" si="602"/>
        <v>0</v>
      </c>
      <c r="AM734" s="445">
        <f t="shared" si="602"/>
        <v>0</v>
      </c>
      <c r="AN734" s="445">
        <f t="shared" si="602"/>
        <v>0</v>
      </c>
      <c r="AO734" s="445">
        <f t="shared" si="602"/>
        <v>0</v>
      </c>
      <c r="AP734" s="445">
        <f t="shared" si="602"/>
        <v>0</v>
      </c>
      <c r="AQ734" s="445">
        <f t="shared" si="602"/>
        <v>0</v>
      </c>
      <c r="AR734" s="445">
        <f t="shared" si="602"/>
        <v>0</v>
      </c>
      <c r="AS734" s="445">
        <f t="shared" si="602"/>
        <v>0</v>
      </c>
      <c r="AT734" s="445">
        <f t="shared" si="602"/>
        <v>0</v>
      </c>
      <c r="AU734" s="445">
        <f t="shared" si="602"/>
        <v>0</v>
      </c>
      <c r="AV734" s="445">
        <f t="shared" si="602"/>
        <v>0</v>
      </c>
      <c r="AW734" s="445">
        <f t="shared" si="602"/>
        <v>0</v>
      </c>
      <c r="AX734" s="445">
        <f t="shared" si="602"/>
        <v>0</v>
      </c>
      <c r="AY734" s="445">
        <f t="shared" si="602"/>
        <v>0</v>
      </c>
      <c r="AZ734" s="445">
        <f t="shared" si="602"/>
        <v>0</v>
      </c>
      <c r="BA734" s="26"/>
      <c r="BB734" s="445">
        <f>BB10+BB281+BB326+BB507+BB643+BB688</f>
        <v>0</v>
      </c>
      <c r="BC734" s="446"/>
      <c r="BD734" s="26"/>
      <c r="BE734" s="445">
        <f>BE10+BE281+BE326+BE507+BE643+BE688</f>
        <v>0</v>
      </c>
      <c r="BF734" s="447">
        <f t="shared" ref="BF734:BF736" si="603">IFERROR(BE734/O734,0)</f>
        <v>0</v>
      </c>
      <c r="BG734" s="26"/>
      <c r="BH734" s="445">
        <f>BH10+BH281+BH326+BH507+BH643+BH688</f>
        <v>0</v>
      </c>
      <c r="BI734" s="447">
        <f t="shared" ref="BI734:BI736" si="604">IFERROR(BH734/O734,0)</f>
        <v>0</v>
      </c>
    </row>
    <row r="735" spans="2:64" ht="15" thickBot="1" x14ac:dyDescent="0.4">
      <c r="B735" s="61" t="s">
        <v>16</v>
      </c>
      <c r="C735" s="49" t="s">
        <v>16</v>
      </c>
      <c r="D735" s="448"/>
      <c r="E735" s="449"/>
      <c r="F735" s="449"/>
      <c r="G735" s="449"/>
      <c r="H735" s="450"/>
      <c r="I735" s="451"/>
      <c r="J735" s="452"/>
      <c r="K735" s="452">
        <f>(K10+K281+K326+K507+K643+K688)*7%</f>
        <v>0</v>
      </c>
      <c r="L735" s="452">
        <f>(L10+L281+L326+L507+L643+L688)*7%</f>
        <v>0</v>
      </c>
      <c r="M735" s="452">
        <f>(M10+M281+M326+M507+M643+M688)*7%</f>
        <v>0</v>
      </c>
      <c r="N735" s="452">
        <f>(N10+N281+N326+N507+N643+N688)*7%</f>
        <v>0</v>
      </c>
      <c r="O735" s="453">
        <f>(O10+O281+O326+O507+O643+O688)*7%</f>
        <v>0</v>
      </c>
      <c r="P735" s="26"/>
      <c r="Q735" s="452">
        <f t="shared" ref="Q735:AZ735" si="605">(Q10+Q281+Q326+Q507+Q643+Q688)*7%</f>
        <v>0</v>
      </c>
      <c r="R735" s="452">
        <f t="shared" si="605"/>
        <v>0</v>
      </c>
      <c r="S735" s="452">
        <f t="shared" si="605"/>
        <v>0</v>
      </c>
      <c r="T735" s="452">
        <f t="shared" si="605"/>
        <v>0</v>
      </c>
      <c r="U735" s="452">
        <f t="shared" si="605"/>
        <v>0</v>
      </c>
      <c r="V735" s="452">
        <f t="shared" si="605"/>
        <v>0</v>
      </c>
      <c r="W735" s="452">
        <f t="shared" si="605"/>
        <v>0</v>
      </c>
      <c r="X735" s="452">
        <f t="shared" si="605"/>
        <v>0</v>
      </c>
      <c r="Y735" s="452">
        <f t="shared" si="605"/>
        <v>0</v>
      </c>
      <c r="Z735" s="452">
        <f t="shared" si="605"/>
        <v>0</v>
      </c>
      <c r="AA735" s="452">
        <f t="shared" si="605"/>
        <v>0</v>
      </c>
      <c r="AB735" s="452">
        <f t="shared" si="605"/>
        <v>0</v>
      </c>
      <c r="AC735" s="452">
        <f t="shared" si="605"/>
        <v>0</v>
      </c>
      <c r="AD735" s="452">
        <f t="shared" si="605"/>
        <v>0</v>
      </c>
      <c r="AE735" s="452">
        <f t="shared" si="605"/>
        <v>0</v>
      </c>
      <c r="AF735" s="452">
        <f t="shared" si="605"/>
        <v>0</v>
      </c>
      <c r="AG735" s="452">
        <f t="shared" si="605"/>
        <v>0</v>
      </c>
      <c r="AH735" s="452">
        <f t="shared" si="605"/>
        <v>0</v>
      </c>
      <c r="AI735" s="452">
        <f t="shared" si="605"/>
        <v>0</v>
      </c>
      <c r="AJ735" s="452">
        <f t="shared" si="605"/>
        <v>0</v>
      </c>
      <c r="AK735" s="452">
        <f t="shared" si="605"/>
        <v>0</v>
      </c>
      <c r="AL735" s="452">
        <f t="shared" si="605"/>
        <v>0</v>
      </c>
      <c r="AM735" s="452">
        <f t="shared" si="605"/>
        <v>0</v>
      </c>
      <c r="AN735" s="452">
        <f t="shared" si="605"/>
        <v>0</v>
      </c>
      <c r="AO735" s="452">
        <f t="shared" si="605"/>
        <v>0</v>
      </c>
      <c r="AP735" s="452">
        <f t="shared" si="605"/>
        <v>0</v>
      </c>
      <c r="AQ735" s="452">
        <f t="shared" si="605"/>
        <v>0</v>
      </c>
      <c r="AR735" s="452">
        <f t="shared" si="605"/>
        <v>0</v>
      </c>
      <c r="AS735" s="452">
        <f t="shared" si="605"/>
        <v>0</v>
      </c>
      <c r="AT735" s="452">
        <f t="shared" si="605"/>
        <v>0</v>
      </c>
      <c r="AU735" s="452">
        <f t="shared" si="605"/>
        <v>0</v>
      </c>
      <c r="AV735" s="452">
        <f t="shared" si="605"/>
        <v>0</v>
      </c>
      <c r="AW735" s="452">
        <f t="shared" si="605"/>
        <v>0</v>
      </c>
      <c r="AX735" s="452">
        <f t="shared" si="605"/>
        <v>0</v>
      </c>
      <c r="AY735" s="452">
        <f t="shared" si="605"/>
        <v>0</v>
      </c>
      <c r="AZ735" s="452">
        <f t="shared" si="605"/>
        <v>0</v>
      </c>
      <c r="BA735" s="26"/>
      <c r="BB735" s="452">
        <f>(BB10+BB281+BB326+BB507+BB643+BB688)*7%</f>
        <v>0</v>
      </c>
      <c r="BC735" s="453"/>
      <c r="BD735" s="26"/>
      <c r="BE735" s="452">
        <f>(BE10+BE281+BE326+BE507+BE643+BE688)*7%</f>
        <v>0</v>
      </c>
      <c r="BF735" s="454">
        <f t="shared" si="603"/>
        <v>0</v>
      </c>
      <c r="BG735" s="26"/>
      <c r="BH735" s="452">
        <f>(BH10+BH281+BH326+BH507+BH643+BH688)*7%</f>
        <v>0</v>
      </c>
      <c r="BI735" s="454">
        <f>IFERROR(BH735/O735,0)</f>
        <v>0</v>
      </c>
    </row>
    <row r="736" spans="2:64" s="133" customFormat="1" ht="15" thickBot="1" x14ac:dyDescent="0.4">
      <c r="B736" s="126"/>
      <c r="C736" s="459" t="s">
        <v>4</v>
      </c>
      <c r="D736" s="460"/>
      <c r="E736" s="461"/>
      <c r="F736" s="461"/>
      <c r="G736" s="461"/>
      <c r="H736" s="462"/>
      <c r="I736" s="463"/>
      <c r="J736" s="464"/>
      <c r="K736" s="464">
        <f>K734+K735</f>
        <v>0</v>
      </c>
      <c r="L736" s="464">
        <f t="shared" ref="L736:O736" si="606">L734+L735</f>
        <v>0</v>
      </c>
      <c r="M736" s="464">
        <f t="shared" si="606"/>
        <v>0</v>
      </c>
      <c r="N736" s="464">
        <f t="shared" si="606"/>
        <v>0</v>
      </c>
      <c r="O736" s="465">
        <f t="shared" si="606"/>
        <v>0</v>
      </c>
      <c r="P736" s="126"/>
      <c r="Q736" s="465">
        <f t="shared" ref="Q736:AZ736" si="607">Q734+Q735</f>
        <v>0</v>
      </c>
      <c r="R736" s="465">
        <f t="shared" si="607"/>
        <v>0</v>
      </c>
      <c r="S736" s="465">
        <f t="shared" si="607"/>
        <v>0</v>
      </c>
      <c r="T736" s="465">
        <f t="shared" si="607"/>
        <v>0</v>
      </c>
      <c r="U736" s="465">
        <f t="shared" si="607"/>
        <v>0</v>
      </c>
      <c r="V736" s="465">
        <f t="shared" si="607"/>
        <v>0</v>
      </c>
      <c r="W736" s="465">
        <f t="shared" si="607"/>
        <v>0</v>
      </c>
      <c r="X736" s="465">
        <f t="shared" si="607"/>
        <v>0</v>
      </c>
      <c r="Y736" s="465">
        <f t="shared" si="607"/>
        <v>0</v>
      </c>
      <c r="Z736" s="465">
        <f t="shared" si="607"/>
        <v>0</v>
      </c>
      <c r="AA736" s="465">
        <f t="shared" si="607"/>
        <v>0</v>
      </c>
      <c r="AB736" s="465">
        <f t="shared" si="607"/>
        <v>0</v>
      </c>
      <c r="AC736" s="465">
        <f t="shared" si="607"/>
        <v>0</v>
      </c>
      <c r="AD736" s="465">
        <f t="shared" si="607"/>
        <v>0</v>
      </c>
      <c r="AE736" s="465">
        <f t="shared" si="607"/>
        <v>0</v>
      </c>
      <c r="AF736" s="465">
        <f t="shared" si="607"/>
        <v>0</v>
      </c>
      <c r="AG736" s="465">
        <f t="shared" si="607"/>
        <v>0</v>
      </c>
      <c r="AH736" s="465">
        <f t="shared" si="607"/>
        <v>0</v>
      </c>
      <c r="AI736" s="465">
        <f t="shared" si="607"/>
        <v>0</v>
      </c>
      <c r="AJ736" s="465">
        <f t="shared" si="607"/>
        <v>0</v>
      </c>
      <c r="AK736" s="465">
        <f t="shared" si="607"/>
        <v>0</v>
      </c>
      <c r="AL736" s="465">
        <f t="shared" si="607"/>
        <v>0</v>
      </c>
      <c r="AM736" s="465">
        <f t="shared" si="607"/>
        <v>0</v>
      </c>
      <c r="AN736" s="465">
        <f t="shared" si="607"/>
        <v>0</v>
      </c>
      <c r="AO736" s="465">
        <f t="shared" si="607"/>
        <v>0</v>
      </c>
      <c r="AP736" s="465">
        <f t="shared" si="607"/>
        <v>0</v>
      </c>
      <c r="AQ736" s="465">
        <f t="shared" si="607"/>
        <v>0</v>
      </c>
      <c r="AR736" s="465">
        <f t="shared" si="607"/>
        <v>0</v>
      </c>
      <c r="AS736" s="465">
        <f t="shared" si="607"/>
        <v>0</v>
      </c>
      <c r="AT736" s="465">
        <f t="shared" si="607"/>
        <v>0</v>
      </c>
      <c r="AU736" s="465">
        <f t="shared" si="607"/>
        <v>0</v>
      </c>
      <c r="AV736" s="465">
        <f t="shared" si="607"/>
        <v>0</v>
      </c>
      <c r="AW736" s="465">
        <f t="shared" si="607"/>
        <v>0</v>
      </c>
      <c r="AX736" s="465">
        <f t="shared" si="607"/>
        <v>0</v>
      </c>
      <c r="AY736" s="465">
        <f t="shared" si="607"/>
        <v>0</v>
      </c>
      <c r="AZ736" s="465">
        <f t="shared" si="607"/>
        <v>0</v>
      </c>
      <c r="BA736" s="126"/>
      <c r="BB736" s="465">
        <f t="shared" ref="BB736" si="608">BB734+BB735</f>
        <v>0</v>
      </c>
      <c r="BC736" s="465">
        <f>BC734+BC735</f>
        <v>0</v>
      </c>
      <c r="BD736" s="126"/>
      <c r="BE736" s="465">
        <f t="shared" ref="BE736" si="609">BE734+BE735</f>
        <v>0</v>
      </c>
      <c r="BF736" s="466">
        <f t="shared" si="603"/>
        <v>0</v>
      </c>
      <c r="BG736" s="126"/>
      <c r="BH736" s="465">
        <f t="shared" ref="BH736" si="610">BH734+BH735</f>
        <v>0</v>
      </c>
      <c r="BI736" s="466">
        <f t="shared" si="604"/>
        <v>0</v>
      </c>
    </row>
    <row r="738" spans="11:57" ht="14.65" customHeight="1" x14ac:dyDescent="0.35">
      <c r="K738" s="101"/>
      <c r="L738" s="101"/>
      <c r="M738" s="101"/>
      <c r="N738" s="101"/>
      <c r="O738" s="101">
        <f>O736-Intro!K16</f>
        <v>0</v>
      </c>
      <c r="R738" s="101"/>
      <c r="BE738" s="101"/>
    </row>
    <row r="739" spans="11:57" ht="14.65" customHeight="1" x14ac:dyDescent="0.35">
      <c r="R739" s="101"/>
    </row>
  </sheetData>
  <protectedRanges>
    <protectedRange sqref="C316:J325 C351:J360 C441:J450 C486:J495 C678:J687 C723:J732 C260:J269 C362:J371 C407:J416 C452:J461 C497:J506 C543:J552 C588:J597 C633:J642 C645:J654 C125:J134 C271:J280 C103:J112 C46:J55 C91:J100 C136:J145 C226:J235 C396:J405 C181:J190 C13:J22 C24:J33 C35:J44 C58:J67 C69:J78 C80:J89 C114:J123 C148:J157 C159:J168 C170:J179 C193:J202 C204:J213 C215:J224 C238:J247 C249:J258 C283:J292 C294:J303 C305:J314 C329:J338 C340:J349 C374:J383 C385:J394 C419:J428 C430:J439 C464:J473 C475:J484 C510:J519 C521:J530 C532:J541 C555:J564 C566:J575 C577:J586 C600:J609 C611:J620 C622:J631 C656:J665 C667:J676 C690:J699 C701:J710 C712:J721" name="Shhet2.1_2"/>
  </protectedRanges>
  <mergeCells count="17">
    <mergeCell ref="BH7:BI8"/>
    <mergeCell ref="AU8:AW8"/>
    <mergeCell ref="AX8:AZ8"/>
    <mergeCell ref="Q8:S8"/>
    <mergeCell ref="T8:V8"/>
    <mergeCell ref="W8:Y8"/>
    <mergeCell ref="AO8:AQ8"/>
    <mergeCell ref="Z8:AB8"/>
    <mergeCell ref="AC8:AE8"/>
    <mergeCell ref="AF8:AH8"/>
    <mergeCell ref="AI8:AK8"/>
    <mergeCell ref="AL8:AN8"/>
    <mergeCell ref="K8:N8"/>
    <mergeCell ref="AR8:AT8"/>
    <mergeCell ref="BE7:BF8"/>
    <mergeCell ref="BB7:BC8"/>
    <mergeCell ref="O8:O9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6FCE2-B5B8-459C-91D6-4AD1354890A8}">
  <sheetPr>
    <tabColor theme="5" tint="0.79998168889431442"/>
  </sheetPr>
  <dimension ref="A1:BG191"/>
  <sheetViews>
    <sheetView zoomScaleNormal="100" workbookViewId="0">
      <selection activeCell="C3" sqref="C3"/>
    </sheetView>
  </sheetViews>
  <sheetFormatPr baseColWidth="10" defaultColWidth="11.453125" defaultRowHeight="14.5" outlineLevelRow="1" x14ac:dyDescent="0.35"/>
  <cols>
    <col min="1" max="1" width="2.54296875" style="30" customWidth="1"/>
    <col min="2" max="2" width="12.26953125" style="30" bestFit="1" customWidth="1"/>
    <col min="3" max="3" width="49.26953125" style="30" customWidth="1"/>
    <col min="4" max="9" width="10.6328125" style="30" customWidth="1"/>
    <col min="10" max="10" width="10.6328125" style="118" customWidth="1"/>
    <col min="11" max="11" width="10.6328125" style="30" customWidth="1"/>
    <col min="12" max="12" width="12.26953125" style="30" customWidth="1"/>
    <col min="13" max="51" width="9.7265625" style="30" customWidth="1"/>
    <col min="52" max="52" width="4.453125" style="30" customWidth="1"/>
    <col min="53" max="54" width="9.7265625" style="30" customWidth="1"/>
    <col min="55" max="55" width="4" style="30" customWidth="1"/>
    <col min="56" max="58" width="9.7265625" style="30" customWidth="1"/>
    <col min="59" max="59" width="82.81640625" style="119" customWidth="1"/>
    <col min="60" max="60" width="4.7265625" style="30" customWidth="1"/>
    <col min="61" max="16384" width="11.453125" style="30"/>
  </cols>
  <sheetData>
    <row r="1" spans="1:59" ht="15" thickBot="1" x14ac:dyDescent="0.4">
      <c r="A1" s="26"/>
      <c r="B1" s="27" t="s">
        <v>18</v>
      </c>
      <c r="C1" s="26"/>
      <c r="D1" s="26"/>
      <c r="E1" s="27" t="s">
        <v>19</v>
      </c>
      <c r="F1" s="113"/>
      <c r="G1" s="26"/>
      <c r="H1" s="26"/>
      <c r="I1" s="26"/>
      <c r="J1" s="26"/>
      <c r="K1" s="28"/>
      <c r="L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9"/>
      <c r="BC1" s="28"/>
      <c r="BD1" s="28"/>
      <c r="BE1" s="29"/>
    </row>
    <row r="2" spans="1:59" x14ac:dyDescent="0.35">
      <c r="A2" s="26"/>
      <c r="B2" s="31" t="s">
        <v>406</v>
      </c>
      <c r="C2" s="32" t="str">
        <f>'Budget Consortium'!B2</f>
        <v>Lead Partner</v>
      </c>
      <c r="D2" s="26"/>
      <c r="E2" s="33" t="s">
        <v>6</v>
      </c>
      <c r="F2" s="114" t="s">
        <v>7</v>
      </c>
      <c r="G2" s="34" t="s">
        <v>9</v>
      </c>
      <c r="H2" s="34" t="s">
        <v>11</v>
      </c>
      <c r="I2" s="34" t="s">
        <v>12</v>
      </c>
      <c r="J2" s="34" t="s">
        <v>14</v>
      </c>
      <c r="K2" s="35" t="s">
        <v>16</v>
      </c>
      <c r="L2" s="36" t="s">
        <v>4</v>
      </c>
      <c r="Q2" s="28"/>
      <c r="R2" s="28"/>
      <c r="S2" s="28"/>
      <c r="T2" s="28"/>
      <c r="U2" s="37">
        <f>C3-L3</f>
        <v>0</v>
      </c>
      <c r="V2" s="28"/>
      <c r="W2" s="28"/>
      <c r="X2" s="37"/>
      <c r="Y2" s="28"/>
      <c r="Z2" s="28"/>
      <c r="AA2" s="37"/>
      <c r="AB2" s="28"/>
      <c r="AC2" s="28"/>
      <c r="AD2" s="37"/>
      <c r="AE2" s="28"/>
      <c r="AF2" s="28"/>
      <c r="AG2" s="37"/>
      <c r="AH2" s="28"/>
      <c r="AI2" s="28"/>
      <c r="AJ2" s="37"/>
      <c r="AK2" s="28"/>
      <c r="AL2" s="28"/>
      <c r="AM2" s="37"/>
      <c r="AN2" s="28"/>
      <c r="AO2" s="28"/>
      <c r="AP2" s="37"/>
      <c r="AQ2" s="28"/>
      <c r="AR2" s="28"/>
      <c r="AS2" s="37"/>
      <c r="AT2" s="28"/>
      <c r="AU2" s="28"/>
      <c r="AV2" s="37"/>
      <c r="AW2" s="28"/>
      <c r="AX2" s="28"/>
      <c r="AY2" s="28"/>
      <c r="AZ2" s="28"/>
      <c r="BA2" s="28"/>
      <c r="BB2" s="29"/>
      <c r="BC2" s="28"/>
      <c r="BD2" s="28"/>
      <c r="BE2" s="29"/>
    </row>
    <row r="3" spans="1:59" x14ac:dyDescent="0.35">
      <c r="A3" s="26"/>
      <c r="B3" s="38" t="s">
        <v>21</v>
      </c>
      <c r="C3" s="102">
        <f>L3</f>
        <v>0</v>
      </c>
      <c r="D3" s="26"/>
      <c r="E3" s="40">
        <f>K9</f>
        <v>0</v>
      </c>
      <c r="F3" s="115">
        <f>K76</f>
        <v>0</v>
      </c>
      <c r="G3" s="41">
        <f>K87</f>
        <v>0</v>
      </c>
      <c r="H3" s="41">
        <f>K132</f>
        <v>0</v>
      </c>
      <c r="I3" s="41">
        <f>K166</f>
        <v>0</v>
      </c>
      <c r="J3" s="42">
        <f>K177</f>
        <v>0</v>
      </c>
      <c r="K3" s="43">
        <f>K190</f>
        <v>0</v>
      </c>
      <c r="L3" s="44">
        <f>SUM(E3:K3)</f>
        <v>0</v>
      </c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9"/>
      <c r="BC3" s="28"/>
      <c r="BD3" s="28"/>
      <c r="BE3" s="29"/>
    </row>
    <row r="4" spans="1:59" ht="15" thickBot="1" x14ac:dyDescent="0.4">
      <c r="A4" s="26"/>
      <c r="B4" s="45" t="s">
        <v>16</v>
      </c>
      <c r="C4" s="103">
        <v>7.0000000000000007E-2</v>
      </c>
      <c r="D4" s="26"/>
      <c r="E4" s="46">
        <f t="shared" ref="E4:K4" si="0">IFERROR(E3/$L$3,0)</f>
        <v>0</v>
      </c>
      <c r="F4" s="116">
        <f t="shared" si="0"/>
        <v>0</v>
      </c>
      <c r="G4" s="47">
        <f t="shared" si="0"/>
        <v>0</v>
      </c>
      <c r="H4" s="47">
        <f t="shared" si="0"/>
        <v>0</v>
      </c>
      <c r="I4" s="47">
        <f t="shared" si="0"/>
        <v>0</v>
      </c>
      <c r="J4" s="47">
        <f t="shared" si="0"/>
        <v>0</v>
      </c>
      <c r="K4" s="47">
        <f t="shared" si="0"/>
        <v>0</v>
      </c>
      <c r="L4" s="4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9"/>
      <c r="BC4" s="28"/>
      <c r="BD4" s="28"/>
      <c r="BE4" s="29"/>
    </row>
    <row r="5" spans="1:59" ht="15" thickBot="1" x14ac:dyDescent="0.4">
      <c r="A5" s="26"/>
      <c r="B5" s="26" t="s">
        <v>334</v>
      </c>
      <c r="C5" s="26">
        <v>767.32600000000002</v>
      </c>
      <c r="D5" s="104"/>
      <c r="E5" s="105"/>
      <c r="F5" s="105"/>
      <c r="G5" s="105"/>
      <c r="H5" s="105"/>
      <c r="I5" s="26"/>
      <c r="J5" s="117"/>
      <c r="K5" s="26"/>
      <c r="L5" s="26"/>
      <c r="M5" s="26"/>
      <c r="N5" s="26"/>
      <c r="O5" s="26"/>
      <c r="P5" s="26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9"/>
      <c r="BC5" s="28"/>
      <c r="BD5" s="28"/>
      <c r="BE5" s="29"/>
    </row>
    <row r="6" spans="1:59" ht="15" customHeight="1" thickBot="1" x14ac:dyDescent="0.4">
      <c r="A6" s="26"/>
      <c r="B6" s="50"/>
      <c r="C6" s="26"/>
      <c r="D6" s="28"/>
      <c r="E6" s="28"/>
      <c r="F6" s="28"/>
      <c r="G6" s="28"/>
      <c r="H6" s="28"/>
      <c r="I6" s="106"/>
      <c r="J6" s="117"/>
      <c r="K6" s="26"/>
      <c r="L6" s="26"/>
      <c r="M6" s="28">
        <v>1</v>
      </c>
      <c r="N6" s="28">
        <v>1</v>
      </c>
      <c r="O6" s="28">
        <v>1</v>
      </c>
      <c r="P6" s="28">
        <v>2</v>
      </c>
      <c r="Q6" s="28">
        <v>2</v>
      </c>
      <c r="R6" s="28">
        <v>2</v>
      </c>
      <c r="S6" s="28">
        <v>3</v>
      </c>
      <c r="T6" s="28">
        <v>3</v>
      </c>
      <c r="U6" s="28">
        <v>3</v>
      </c>
      <c r="V6" s="28">
        <v>4</v>
      </c>
      <c r="W6" s="28">
        <v>4</v>
      </c>
      <c r="X6" s="28">
        <v>4</v>
      </c>
      <c r="Y6" s="28">
        <v>5</v>
      </c>
      <c r="Z6" s="28">
        <v>5</v>
      </c>
      <c r="AA6" s="28">
        <v>5</v>
      </c>
      <c r="AB6" s="28">
        <v>6</v>
      </c>
      <c r="AC6" s="28">
        <v>6</v>
      </c>
      <c r="AD6" s="28">
        <v>6</v>
      </c>
      <c r="AE6" s="28">
        <v>7</v>
      </c>
      <c r="AF6" s="28">
        <v>7</v>
      </c>
      <c r="AG6" s="28">
        <v>7</v>
      </c>
      <c r="AH6" s="28">
        <v>8</v>
      </c>
      <c r="AI6" s="28">
        <v>8</v>
      </c>
      <c r="AJ6" s="28">
        <v>8</v>
      </c>
      <c r="AK6" s="28">
        <v>9</v>
      </c>
      <c r="AL6" s="28">
        <v>9</v>
      </c>
      <c r="AM6" s="28">
        <v>9</v>
      </c>
      <c r="AN6" s="28">
        <v>10</v>
      </c>
      <c r="AO6" s="28">
        <v>10</v>
      </c>
      <c r="AP6" s="28">
        <v>10</v>
      </c>
      <c r="AQ6" s="28">
        <v>11</v>
      </c>
      <c r="AR6" s="28">
        <v>11</v>
      </c>
      <c r="AS6" s="28">
        <v>11</v>
      </c>
      <c r="AT6" s="28">
        <v>12</v>
      </c>
      <c r="AU6" s="28">
        <v>12</v>
      </c>
      <c r="AV6" s="28">
        <v>12</v>
      </c>
      <c r="AW6" s="28"/>
      <c r="AX6" s="647" t="s">
        <v>22</v>
      </c>
      <c r="AY6" s="648"/>
      <c r="AZ6" s="28"/>
      <c r="BA6" s="647" t="s">
        <v>23</v>
      </c>
      <c r="BB6" s="648"/>
      <c r="BC6" s="28"/>
      <c r="BD6" s="647" t="s">
        <v>24</v>
      </c>
      <c r="BE6" s="648"/>
      <c r="BG6" s="641" t="s">
        <v>500</v>
      </c>
    </row>
    <row r="7" spans="1:59" ht="15" thickBot="1" x14ac:dyDescent="0.4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644" t="s">
        <v>25</v>
      </c>
      <c r="N7" s="645"/>
      <c r="O7" s="646"/>
      <c r="P7" s="644" t="s">
        <v>26</v>
      </c>
      <c r="Q7" s="645"/>
      <c r="R7" s="646"/>
      <c r="S7" s="644" t="s">
        <v>27</v>
      </c>
      <c r="T7" s="645"/>
      <c r="U7" s="646"/>
      <c r="V7" s="644" t="s">
        <v>28</v>
      </c>
      <c r="W7" s="645"/>
      <c r="X7" s="646"/>
      <c r="Y7" s="644" t="s">
        <v>29</v>
      </c>
      <c r="Z7" s="645"/>
      <c r="AA7" s="646"/>
      <c r="AB7" s="644" t="s">
        <v>30</v>
      </c>
      <c r="AC7" s="645"/>
      <c r="AD7" s="646"/>
      <c r="AE7" s="644" t="s">
        <v>31</v>
      </c>
      <c r="AF7" s="645"/>
      <c r="AG7" s="646"/>
      <c r="AH7" s="644" t="s">
        <v>32</v>
      </c>
      <c r="AI7" s="645"/>
      <c r="AJ7" s="646"/>
      <c r="AK7" s="644" t="s">
        <v>33</v>
      </c>
      <c r="AL7" s="645"/>
      <c r="AM7" s="646"/>
      <c r="AN7" s="644" t="s">
        <v>34</v>
      </c>
      <c r="AO7" s="645"/>
      <c r="AP7" s="646"/>
      <c r="AQ7" s="644" t="s">
        <v>35</v>
      </c>
      <c r="AR7" s="645"/>
      <c r="AS7" s="646"/>
      <c r="AT7" s="644" t="s">
        <v>36</v>
      </c>
      <c r="AU7" s="645"/>
      <c r="AV7" s="646"/>
      <c r="AW7" s="26"/>
      <c r="AX7" s="649"/>
      <c r="AY7" s="650"/>
      <c r="AZ7" s="26"/>
      <c r="BA7" s="649"/>
      <c r="BB7" s="650"/>
      <c r="BC7" s="26"/>
      <c r="BD7" s="649"/>
      <c r="BE7" s="650"/>
      <c r="BG7" s="642"/>
    </row>
    <row r="8" spans="1:59" ht="15" thickBot="1" x14ac:dyDescent="0.4">
      <c r="A8" s="50"/>
      <c r="B8" s="50"/>
      <c r="C8" s="50"/>
      <c r="D8" s="314" t="s">
        <v>38</v>
      </c>
      <c r="E8" s="317" t="s">
        <v>39</v>
      </c>
      <c r="F8" s="314" t="s">
        <v>40</v>
      </c>
      <c r="G8" s="317" t="s">
        <v>41</v>
      </c>
      <c r="H8" s="318" t="s">
        <v>42</v>
      </c>
      <c r="I8" s="319" t="s">
        <v>43</v>
      </c>
      <c r="J8" s="320" t="s">
        <v>44</v>
      </c>
      <c r="K8" s="473" t="s">
        <v>4</v>
      </c>
      <c r="L8" s="50"/>
      <c r="M8" s="528">
        <v>44927</v>
      </c>
      <c r="N8" s="480">
        <v>44958</v>
      </c>
      <c r="O8" s="529">
        <v>44986</v>
      </c>
      <c r="P8" s="528">
        <v>45017</v>
      </c>
      <c r="Q8" s="480">
        <v>45047</v>
      </c>
      <c r="R8" s="529">
        <v>45078</v>
      </c>
      <c r="S8" s="528">
        <v>45108</v>
      </c>
      <c r="T8" s="480">
        <v>45139</v>
      </c>
      <c r="U8" s="529">
        <v>45170</v>
      </c>
      <c r="V8" s="528">
        <v>45200</v>
      </c>
      <c r="W8" s="480">
        <v>45231</v>
      </c>
      <c r="X8" s="529">
        <v>45261</v>
      </c>
      <c r="Y8" s="528">
        <v>45292</v>
      </c>
      <c r="Z8" s="480">
        <v>45323</v>
      </c>
      <c r="AA8" s="529">
        <v>45352</v>
      </c>
      <c r="AB8" s="528">
        <v>45383</v>
      </c>
      <c r="AC8" s="480">
        <v>45413</v>
      </c>
      <c r="AD8" s="529">
        <v>45444</v>
      </c>
      <c r="AE8" s="528">
        <v>45474</v>
      </c>
      <c r="AF8" s="480">
        <v>45505</v>
      </c>
      <c r="AG8" s="529">
        <v>45536</v>
      </c>
      <c r="AH8" s="528">
        <v>45566</v>
      </c>
      <c r="AI8" s="480">
        <v>45597</v>
      </c>
      <c r="AJ8" s="529">
        <v>45627</v>
      </c>
      <c r="AK8" s="528">
        <v>45658</v>
      </c>
      <c r="AL8" s="480">
        <v>45689</v>
      </c>
      <c r="AM8" s="529">
        <v>45717</v>
      </c>
      <c r="AN8" s="528">
        <v>45748</v>
      </c>
      <c r="AO8" s="480">
        <v>45778</v>
      </c>
      <c r="AP8" s="529">
        <v>45809</v>
      </c>
      <c r="AQ8" s="528">
        <v>45839</v>
      </c>
      <c r="AR8" s="480">
        <v>45870</v>
      </c>
      <c r="AS8" s="529">
        <v>45901</v>
      </c>
      <c r="AT8" s="528">
        <v>45931</v>
      </c>
      <c r="AU8" s="480">
        <v>45962</v>
      </c>
      <c r="AV8" s="529">
        <v>45992</v>
      </c>
      <c r="AW8" s="50"/>
      <c r="AX8" s="537" t="s">
        <v>4</v>
      </c>
      <c r="AY8" s="538" t="s">
        <v>45</v>
      </c>
      <c r="AZ8" s="50"/>
      <c r="BA8" s="537" t="s">
        <v>4</v>
      </c>
      <c r="BB8" s="538" t="s">
        <v>45</v>
      </c>
      <c r="BC8" s="50"/>
      <c r="BD8" s="537" t="s">
        <v>4</v>
      </c>
      <c r="BE8" s="538" t="s">
        <v>45</v>
      </c>
      <c r="BG8" s="643"/>
    </row>
    <row r="9" spans="1:59" ht="15" thickBot="1" x14ac:dyDescent="0.4">
      <c r="A9" s="26"/>
      <c r="B9" s="107"/>
      <c r="C9" s="54" t="s">
        <v>46</v>
      </c>
      <c r="D9" s="55"/>
      <c r="E9" s="56"/>
      <c r="F9" s="56"/>
      <c r="G9" s="56"/>
      <c r="H9" s="549"/>
      <c r="I9" s="57"/>
      <c r="J9" s="487"/>
      <c r="K9" s="58">
        <f>K10+K21+K32+K43+K54+K65</f>
        <v>0</v>
      </c>
      <c r="L9" s="50"/>
      <c r="M9" s="497">
        <f t="shared" ref="M9:AV9" si="1">M10+M21+M32+M43+M54+M65</f>
        <v>0</v>
      </c>
      <c r="N9" s="481">
        <f t="shared" si="1"/>
        <v>0</v>
      </c>
      <c r="O9" s="498">
        <f t="shared" si="1"/>
        <v>0</v>
      </c>
      <c r="P9" s="497">
        <f t="shared" si="1"/>
        <v>0</v>
      </c>
      <c r="Q9" s="481">
        <f t="shared" si="1"/>
        <v>0</v>
      </c>
      <c r="R9" s="498">
        <f t="shared" si="1"/>
        <v>0</v>
      </c>
      <c r="S9" s="497">
        <f t="shared" si="1"/>
        <v>0</v>
      </c>
      <c r="T9" s="481">
        <f t="shared" si="1"/>
        <v>0</v>
      </c>
      <c r="U9" s="498">
        <f t="shared" si="1"/>
        <v>0</v>
      </c>
      <c r="V9" s="497">
        <f t="shared" si="1"/>
        <v>0</v>
      </c>
      <c r="W9" s="481">
        <f t="shared" si="1"/>
        <v>0</v>
      </c>
      <c r="X9" s="498">
        <f t="shared" si="1"/>
        <v>0</v>
      </c>
      <c r="Y9" s="497">
        <f t="shared" si="1"/>
        <v>0</v>
      </c>
      <c r="Z9" s="481">
        <f t="shared" si="1"/>
        <v>0</v>
      </c>
      <c r="AA9" s="498">
        <f t="shared" si="1"/>
        <v>0</v>
      </c>
      <c r="AB9" s="497">
        <f t="shared" si="1"/>
        <v>0</v>
      </c>
      <c r="AC9" s="481">
        <f t="shared" si="1"/>
        <v>0</v>
      </c>
      <c r="AD9" s="498">
        <f t="shared" si="1"/>
        <v>0</v>
      </c>
      <c r="AE9" s="497">
        <f t="shared" si="1"/>
        <v>0</v>
      </c>
      <c r="AF9" s="481">
        <f t="shared" si="1"/>
        <v>0</v>
      </c>
      <c r="AG9" s="498">
        <f t="shared" si="1"/>
        <v>0</v>
      </c>
      <c r="AH9" s="497">
        <f t="shared" si="1"/>
        <v>0</v>
      </c>
      <c r="AI9" s="481">
        <f t="shared" si="1"/>
        <v>0</v>
      </c>
      <c r="AJ9" s="498">
        <f t="shared" si="1"/>
        <v>0</v>
      </c>
      <c r="AK9" s="497">
        <f t="shared" si="1"/>
        <v>0</v>
      </c>
      <c r="AL9" s="481">
        <f t="shared" si="1"/>
        <v>0</v>
      </c>
      <c r="AM9" s="498">
        <f t="shared" si="1"/>
        <v>0</v>
      </c>
      <c r="AN9" s="497">
        <f t="shared" si="1"/>
        <v>0</v>
      </c>
      <c r="AO9" s="481">
        <f t="shared" si="1"/>
        <v>0</v>
      </c>
      <c r="AP9" s="498">
        <f t="shared" si="1"/>
        <v>0</v>
      </c>
      <c r="AQ9" s="497">
        <f t="shared" si="1"/>
        <v>0</v>
      </c>
      <c r="AR9" s="481">
        <f t="shared" si="1"/>
        <v>0</v>
      </c>
      <c r="AS9" s="498">
        <f t="shared" si="1"/>
        <v>0</v>
      </c>
      <c r="AT9" s="497">
        <f t="shared" si="1"/>
        <v>0</v>
      </c>
      <c r="AU9" s="481">
        <f t="shared" si="1"/>
        <v>0</v>
      </c>
      <c r="AV9" s="498">
        <f t="shared" si="1"/>
        <v>0</v>
      </c>
      <c r="AW9" s="26"/>
      <c r="AX9" s="59">
        <f>AX10+AX21+AX32+AX43+AX54+AX65</f>
        <v>0</v>
      </c>
      <c r="AY9" s="60">
        <f t="shared" ref="AY9:AY111" si="2">IFERROR(AX9/K9,0)</f>
        <v>0</v>
      </c>
      <c r="AZ9" s="26"/>
      <c r="BA9" s="59">
        <f>BA10+BA21+BA32+BA43+BA54+BA65</f>
        <v>0</v>
      </c>
      <c r="BB9" s="60">
        <f>IFERROR(BA9/K9,0)</f>
        <v>0</v>
      </c>
      <c r="BC9" s="26"/>
      <c r="BD9" s="59">
        <f>BD10+BD21+BD32+BD43+BD54+BD65</f>
        <v>0</v>
      </c>
      <c r="BE9" s="60">
        <f>IFERROR(BD9/K9,0)</f>
        <v>0</v>
      </c>
      <c r="BG9" s="120"/>
    </row>
    <row r="10" spans="1:59" x14ac:dyDescent="0.35">
      <c r="A10" s="26"/>
      <c r="B10" s="26"/>
      <c r="C10" s="110" t="s">
        <v>47</v>
      </c>
      <c r="D10" s="77"/>
      <c r="E10" s="78"/>
      <c r="F10" s="78"/>
      <c r="G10" s="78"/>
      <c r="H10" s="550"/>
      <c r="I10" s="79"/>
      <c r="J10" s="150"/>
      <c r="K10" s="491">
        <f>SUM(K11:K20)</f>
        <v>0</v>
      </c>
      <c r="L10" s="26"/>
      <c r="M10" s="530">
        <f t="shared" ref="M10:AV10" si="3">SUM(M11:M20)</f>
        <v>0</v>
      </c>
      <c r="N10" s="482">
        <f t="shared" si="3"/>
        <v>0</v>
      </c>
      <c r="O10" s="531">
        <f t="shared" si="3"/>
        <v>0</v>
      </c>
      <c r="P10" s="530">
        <f t="shared" si="3"/>
        <v>0</v>
      </c>
      <c r="Q10" s="482">
        <f t="shared" si="3"/>
        <v>0</v>
      </c>
      <c r="R10" s="531">
        <f t="shared" si="3"/>
        <v>0</v>
      </c>
      <c r="S10" s="530">
        <f t="shared" si="3"/>
        <v>0</v>
      </c>
      <c r="T10" s="482">
        <f t="shared" si="3"/>
        <v>0</v>
      </c>
      <c r="U10" s="531">
        <f t="shared" si="3"/>
        <v>0</v>
      </c>
      <c r="V10" s="530">
        <f t="shared" si="3"/>
        <v>0</v>
      </c>
      <c r="W10" s="482">
        <f t="shared" si="3"/>
        <v>0</v>
      </c>
      <c r="X10" s="531">
        <f t="shared" si="3"/>
        <v>0</v>
      </c>
      <c r="Y10" s="530">
        <f t="shared" si="3"/>
        <v>0</v>
      </c>
      <c r="Z10" s="482">
        <f t="shared" si="3"/>
        <v>0</v>
      </c>
      <c r="AA10" s="531">
        <f t="shared" si="3"/>
        <v>0</v>
      </c>
      <c r="AB10" s="530">
        <f t="shared" si="3"/>
        <v>0</v>
      </c>
      <c r="AC10" s="482">
        <f t="shared" si="3"/>
        <v>0</v>
      </c>
      <c r="AD10" s="531">
        <f t="shared" si="3"/>
        <v>0</v>
      </c>
      <c r="AE10" s="530">
        <f t="shared" si="3"/>
        <v>0</v>
      </c>
      <c r="AF10" s="482">
        <f t="shared" si="3"/>
        <v>0</v>
      </c>
      <c r="AG10" s="531">
        <f t="shared" si="3"/>
        <v>0</v>
      </c>
      <c r="AH10" s="530">
        <f t="shared" si="3"/>
        <v>0</v>
      </c>
      <c r="AI10" s="482">
        <f t="shared" si="3"/>
        <v>0</v>
      </c>
      <c r="AJ10" s="531">
        <f t="shared" si="3"/>
        <v>0</v>
      </c>
      <c r="AK10" s="530">
        <f t="shared" si="3"/>
        <v>0</v>
      </c>
      <c r="AL10" s="482">
        <f t="shared" si="3"/>
        <v>0</v>
      </c>
      <c r="AM10" s="531">
        <f t="shared" si="3"/>
        <v>0</v>
      </c>
      <c r="AN10" s="530">
        <f t="shared" si="3"/>
        <v>0</v>
      </c>
      <c r="AO10" s="482">
        <f t="shared" si="3"/>
        <v>0</v>
      </c>
      <c r="AP10" s="531">
        <f t="shared" si="3"/>
        <v>0</v>
      </c>
      <c r="AQ10" s="530">
        <f t="shared" si="3"/>
        <v>0</v>
      </c>
      <c r="AR10" s="482">
        <f t="shared" si="3"/>
        <v>0</v>
      </c>
      <c r="AS10" s="531">
        <f t="shared" si="3"/>
        <v>0</v>
      </c>
      <c r="AT10" s="530">
        <f t="shared" si="3"/>
        <v>0</v>
      </c>
      <c r="AU10" s="482">
        <f t="shared" si="3"/>
        <v>0</v>
      </c>
      <c r="AV10" s="531">
        <f t="shared" si="3"/>
        <v>0</v>
      </c>
      <c r="AW10" s="26"/>
      <c r="AX10" s="81">
        <f>SUM(AX11:AX20)</f>
        <v>0</v>
      </c>
      <c r="AY10" s="82">
        <f t="shared" si="2"/>
        <v>0</v>
      </c>
      <c r="AZ10" s="26"/>
      <c r="BA10" s="81">
        <f>SUM(BA11:BA20)</f>
        <v>0</v>
      </c>
      <c r="BB10" s="82">
        <f t="shared" ref="BB10" si="4">IFERROR(BA10/K10,0)</f>
        <v>0</v>
      </c>
      <c r="BC10" s="26"/>
      <c r="BD10" s="81">
        <f>SUM(BD11:BD20)</f>
        <v>0</v>
      </c>
      <c r="BE10" s="82">
        <f t="shared" ref="BE10" si="5">IFERROR(BD10/K10,0)</f>
        <v>0</v>
      </c>
      <c r="BG10" s="120"/>
    </row>
    <row r="11" spans="1:59" x14ac:dyDescent="0.35">
      <c r="A11" s="26"/>
      <c r="B11" s="61" t="s">
        <v>48</v>
      </c>
      <c r="C11" s="62"/>
      <c r="D11" s="108"/>
      <c r="E11" s="64"/>
      <c r="F11" s="64"/>
      <c r="G11" s="64"/>
      <c r="H11" s="551"/>
      <c r="I11" s="112"/>
      <c r="J11" s="151">
        <f>I11/$C$5</f>
        <v>0</v>
      </c>
      <c r="K11" s="66">
        <f>D11*F11*H11*J11</f>
        <v>0</v>
      </c>
      <c r="L11" s="26"/>
      <c r="M11" s="501"/>
      <c r="N11" s="483"/>
      <c r="O11" s="502"/>
      <c r="P11" s="501"/>
      <c r="Q11" s="483"/>
      <c r="R11" s="502"/>
      <c r="S11" s="501"/>
      <c r="T11" s="483"/>
      <c r="U11" s="502"/>
      <c r="V11" s="501"/>
      <c r="W11" s="483"/>
      <c r="X11" s="502"/>
      <c r="Y11" s="501"/>
      <c r="Z11" s="483"/>
      <c r="AA11" s="502"/>
      <c r="AB11" s="501"/>
      <c r="AC11" s="483"/>
      <c r="AD11" s="502"/>
      <c r="AE11" s="501"/>
      <c r="AF11" s="483"/>
      <c r="AG11" s="502"/>
      <c r="AH11" s="501"/>
      <c r="AI11" s="483"/>
      <c r="AJ11" s="502"/>
      <c r="AK11" s="501"/>
      <c r="AL11" s="483"/>
      <c r="AM11" s="502"/>
      <c r="AN11" s="501"/>
      <c r="AO11" s="483"/>
      <c r="AP11" s="502"/>
      <c r="AQ11" s="501"/>
      <c r="AR11" s="483"/>
      <c r="AS11" s="502"/>
      <c r="AT11" s="501"/>
      <c r="AU11" s="483"/>
      <c r="AV11" s="502"/>
      <c r="AW11" s="26"/>
      <c r="AX11" s="67"/>
      <c r="AY11" s="70">
        <f t="shared" si="2"/>
        <v>0</v>
      </c>
      <c r="AZ11" s="26"/>
      <c r="BA11" s="67">
        <f t="shared" ref="BA11:BA20" si="6">SUM(M11:AV11)</f>
        <v>0</v>
      </c>
      <c r="BB11" s="70">
        <f t="shared" ref="BB11:BB74" si="7">IFERROR(BA11/K11,0)</f>
        <v>0</v>
      </c>
      <c r="BC11" s="26"/>
      <c r="BD11" s="67">
        <f>AX11+BA11</f>
        <v>0</v>
      </c>
      <c r="BE11" s="70">
        <f>IFERROR(BD11/K11,0)</f>
        <v>0</v>
      </c>
      <c r="BG11" s="140"/>
    </row>
    <row r="12" spans="1:59" ht="15" thickBot="1" x14ac:dyDescent="0.4">
      <c r="A12" s="26"/>
      <c r="B12" s="61" t="s">
        <v>49</v>
      </c>
      <c r="C12" s="62"/>
      <c r="D12" s="108"/>
      <c r="E12" s="64"/>
      <c r="F12" s="64"/>
      <c r="G12" s="64"/>
      <c r="H12" s="551"/>
      <c r="I12" s="112"/>
      <c r="J12" s="151">
        <f t="shared" ref="J12:J20" si="8">I12/$C$5</f>
        <v>0</v>
      </c>
      <c r="K12" s="66">
        <f t="shared" ref="K12:K20" si="9">D12*F12*H12*J12</f>
        <v>0</v>
      </c>
      <c r="L12" s="26"/>
      <c r="M12" s="501"/>
      <c r="N12" s="483"/>
      <c r="O12" s="502"/>
      <c r="P12" s="501"/>
      <c r="Q12" s="483"/>
      <c r="R12" s="502"/>
      <c r="S12" s="501"/>
      <c r="T12" s="483"/>
      <c r="U12" s="502"/>
      <c r="V12" s="501"/>
      <c r="W12" s="483"/>
      <c r="X12" s="502"/>
      <c r="Y12" s="501"/>
      <c r="Z12" s="483"/>
      <c r="AA12" s="502"/>
      <c r="AB12" s="501"/>
      <c r="AC12" s="483"/>
      <c r="AD12" s="502"/>
      <c r="AE12" s="501"/>
      <c r="AF12" s="483"/>
      <c r="AG12" s="502"/>
      <c r="AH12" s="501"/>
      <c r="AI12" s="483"/>
      <c r="AJ12" s="502"/>
      <c r="AK12" s="501"/>
      <c r="AL12" s="483"/>
      <c r="AM12" s="502"/>
      <c r="AN12" s="501"/>
      <c r="AO12" s="483"/>
      <c r="AP12" s="502"/>
      <c r="AQ12" s="501"/>
      <c r="AR12" s="483"/>
      <c r="AS12" s="502"/>
      <c r="AT12" s="501"/>
      <c r="AU12" s="483"/>
      <c r="AV12" s="502"/>
      <c r="AW12" s="26"/>
      <c r="AX12" s="67"/>
      <c r="AY12" s="70">
        <f t="shared" si="2"/>
        <v>0</v>
      </c>
      <c r="AZ12" s="26"/>
      <c r="BA12" s="67">
        <f t="shared" si="6"/>
        <v>0</v>
      </c>
      <c r="BB12" s="70">
        <f t="shared" si="7"/>
        <v>0</v>
      </c>
      <c r="BC12" s="26"/>
      <c r="BD12" s="67">
        <f t="shared" ref="BD12:BD20" si="10">AX12+BA12</f>
        <v>0</v>
      </c>
      <c r="BE12" s="70">
        <f t="shared" ref="BE12:BE20" si="11">IFERROR(BD12/K12,0)</f>
        <v>0</v>
      </c>
      <c r="BG12" s="140"/>
    </row>
    <row r="13" spans="1:59" hidden="1" outlineLevel="1" x14ac:dyDescent="0.35">
      <c r="A13" s="26"/>
      <c r="B13" s="61" t="s">
        <v>50</v>
      </c>
      <c r="C13" s="62"/>
      <c r="D13" s="108"/>
      <c r="E13" s="64"/>
      <c r="F13" s="64"/>
      <c r="G13" s="64"/>
      <c r="H13" s="551"/>
      <c r="I13" s="65"/>
      <c r="J13" s="158">
        <f t="shared" si="8"/>
        <v>0</v>
      </c>
      <c r="K13" s="66">
        <f t="shared" si="9"/>
        <v>0</v>
      </c>
      <c r="L13" s="26"/>
      <c r="M13" s="501"/>
      <c r="N13" s="483"/>
      <c r="O13" s="502"/>
      <c r="P13" s="501"/>
      <c r="Q13" s="483"/>
      <c r="R13" s="502"/>
      <c r="S13" s="501"/>
      <c r="T13" s="483"/>
      <c r="U13" s="502"/>
      <c r="V13" s="501"/>
      <c r="W13" s="483"/>
      <c r="X13" s="502"/>
      <c r="Y13" s="501"/>
      <c r="Z13" s="483"/>
      <c r="AA13" s="502"/>
      <c r="AB13" s="501"/>
      <c r="AC13" s="483"/>
      <c r="AD13" s="502"/>
      <c r="AE13" s="501"/>
      <c r="AF13" s="483"/>
      <c r="AG13" s="502"/>
      <c r="AH13" s="501"/>
      <c r="AI13" s="483"/>
      <c r="AJ13" s="502"/>
      <c r="AK13" s="501"/>
      <c r="AL13" s="483"/>
      <c r="AM13" s="502"/>
      <c r="AN13" s="501"/>
      <c r="AO13" s="483"/>
      <c r="AP13" s="502"/>
      <c r="AQ13" s="501"/>
      <c r="AR13" s="483"/>
      <c r="AS13" s="502"/>
      <c r="AT13" s="501"/>
      <c r="AU13" s="483"/>
      <c r="AV13" s="502"/>
      <c r="AW13" s="26"/>
      <c r="AX13" s="67"/>
      <c r="AY13" s="70">
        <f t="shared" si="2"/>
        <v>0</v>
      </c>
      <c r="AZ13" s="26"/>
      <c r="BA13" s="67">
        <f t="shared" si="6"/>
        <v>0</v>
      </c>
      <c r="BB13" s="70">
        <f t="shared" si="7"/>
        <v>0</v>
      </c>
      <c r="BC13" s="26"/>
      <c r="BD13" s="67">
        <f t="shared" si="10"/>
        <v>0</v>
      </c>
      <c r="BE13" s="70">
        <f t="shared" si="11"/>
        <v>0</v>
      </c>
      <c r="BG13" s="140"/>
    </row>
    <row r="14" spans="1:59" hidden="1" outlineLevel="1" x14ac:dyDescent="0.35">
      <c r="A14" s="26"/>
      <c r="B14" s="61" t="s">
        <v>51</v>
      </c>
      <c r="C14" s="62"/>
      <c r="D14" s="108"/>
      <c r="E14" s="64"/>
      <c r="F14" s="64"/>
      <c r="G14" s="64"/>
      <c r="H14" s="551"/>
      <c r="I14" s="65"/>
      <c r="J14" s="158">
        <f t="shared" si="8"/>
        <v>0</v>
      </c>
      <c r="K14" s="66">
        <f t="shared" si="9"/>
        <v>0</v>
      </c>
      <c r="L14" s="26"/>
      <c r="M14" s="501"/>
      <c r="N14" s="483"/>
      <c r="O14" s="502"/>
      <c r="P14" s="501"/>
      <c r="Q14" s="483"/>
      <c r="R14" s="502"/>
      <c r="S14" s="501"/>
      <c r="T14" s="483"/>
      <c r="U14" s="502"/>
      <c r="V14" s="501"/>
      <c r="W14" s="483"/>
      <c r="X14" s="502"/>
      <c r="Y14" s="501"/>
      <c r="Z14" s="483"/>
      <c r="AA14" s="502"/>
      <c r="AB14" s="501"/>
      <c r="AC14" s="483"/>
      <c r="AD14" s="502"/>
      <c r="AE14" s="501"/>
      <c r="AF14" s="483"/>
      <c r="AG14" s="502"/>
      <c r="AH14" s="501"/>
      <c r="AI14" s="483"/>
      <c r="AJ14" s="502"/>
      <c r="AK14" s="501"/>
      <c r="AL14" s="483"/>
      <c r="AM14" s="502"/>
      <c r="AN14" s="501"/>
      <c r="AO14" s="483"/>
      <c r="AP14" s="502"/>
      <c r="AQ14" s="501"/>
      <c r="AR14" s="483"/>
      <c r="AS14" s="502"/>
      <c r="AT14" s="501"/>
      <c r="AU14" s="483"/>
      <c r="AV14" s="502"/>
      <c r="AW14" s="26"/>
      <c r="AX14" s="67"/>
      <c r="AY14" s="70">
        <f t="shared" si="2"/>
        <v>0</v>
      </c>
      <c r="AZ14" s="26"/>
      <c r="BA14" s="67">
        <f t="shared" si="6"/>
        <v>0</v>
      </c>
      <c r="BB14" s="70">
        <f t="shared" si="7"/>
        <v>0</v>
      </c>
      <c r="BC14" s="26"/>
      <c r="BD14" s="67">
        <f t="shared" si="10"/>
        <v>0</v>
      </c>
      <c r="BE14" s="70">
        <f t="shared" si="11"/>
        <v>0</v>
      </c>
      <c r="BG14" s="140"/>
    </row>
    <row r="15" spans="1:59" hidden="1" outlineLevel="1" x14ac:dyDescent="0.35">
      <c r="A15" s="26"/>
      <c r="B15" s="61" t="s">
        <v>52</v>
      </c>
      <c r="C15" s="62"/>
      <c r="D15" s="108"/>
      <c r="E15" s="64"/>
      <c r="F15" s="64"/>
      <c r="G15" s="64"/>
      <c r="H15" s="551"/>
      <c r="I15" s="65"/>
      <c r="J15" s="158">
        <f t="shared" si="8"/>
        <v>0</v>
      </c>
      <c r="K15" s="66">
        <f t="shared" si="9"/>
        <v>0</v>
      </c>
      <c r="L15" s="26"/>
      <c r="M15" s="501"/>
      <c r="N15" s="483"/>
      <c r="O15" s="502"/>
      <c r="P15" s="501"/>
      <c r="Q15" s="483"/>
      <c r="R15" s="502"/>
      <c r="S15" s="501"/>
      <c r="T15" s="483"/>
      <c r="U15" s="502"/>
      <c r="V15" s="501"/>
      <c r="W15" s="483"/>
      <c r="X15" s="502"/>
      <c r="Y15" s="501"/>
      <c r="Z15" s="483"/>
      <c r="AA15" s="502"/>
      <c r="AB15" s="501"/>
      <c r="AC15" s="483"/>
      <c r="AD15" s="502"/>
      <c r="AE15" s="501"/>
      <c r="AF15" s="483"/>
      <c r="AG15" s="502"/>
      <c r="AH15" s="501"/>
      <c r="AI15" s="483"/>
      <c r="AJ15" s="502"/>
      <c r="AK15" s="501"/>
      <c r="AL15" s="483"/>
      <c r="AM15" s="502"/>
      <c r="AN15" s="501"/>
      <c r="AO15" s="483"/>
      <c r="AP15" s="502"/>
      <c r="AQ15" s="501"/>
      <c r="AR15" s="483"/>
      <c r="AS15" s="502"/>
      <c r="AT15" s="501"/>
      <c r="AU15" s="483"/>
      <c r="AV15" s="502"/>
      <c r="AW15" s="26"/>
      <c r="AX15" s="67"/>
      <c r="AY15" s="70">
        <f t="shared" si="2"/>
        <v>0</v>
      </c>
      <c r="AZ15" s="26"/>
      <c r="BA15" s="67">
        <f t="shared" si="6"/>
        <v>0</v>
      </c>
      <c r="BB15" s="70">
        <f t="shared" si="7"/>
        <v>0</v>
      </c>
      <c r="BC15" s="26"/>
      <c r="BD15" s="67">
        <f t="shared" si="10"/>
        <v>0</v>
      </c>
      <c r="BE15" s="70">
        <f t="shared" si="11"/>
        <v>0</v>
      </c>
      <c r="BG15" s="140"/>
    </row>
    <row r="16" spans="1:59" hidden="1" outlineLevel="1" x14ac:dyDescent="0.35">
      <c r="A16" s="26"/>
      <c r="B16" s="61" t="s">
        <v>53</v>
      </c>
      <c r="C16" s="62"/>
      <c r="D16" s="108"/>
      <c r="E16" s="64"/>
      <c r="F16" s="64"/>
      <c r="G16" s="64"/>
      <c r="H16" s="551"/>
      <c r="I16" s="65"/>
      <c r="J16" s="158">
        <f t="shared" si="8"/>
        <v>0</v>
      </c>
      <c r="K16" s="66">
        <f t="shared" si="9"/>
        <v>0</v>
      </c>
      <c r="L16" s="26"/>
      <c r="M16" s="501"/>
      <c r="N16" s="483"/>
      <c r="O16" s="502"/>
      <c r="P16" s="501"/>
      <c r="Q16" s="483"/>
      <c r="R16" s="502"/>
      <c r="S16" s="501"/>
      <c r="T16" s="483"/>
      <c r="U16" s="502"/>
      <c r="V16" s="501"/>
      <c r="W16" s="483"/>
      <c r="X16" s="502"/>
      <c r="Y16" s="501"/>
      <c r="Z16" s="483"/>
      <c r="AA16" s="502"/>
      <c r="AB16" s="501"/>
      <c r="AC16" s="483"/>
      <c r="AD16" s="502"/>
      <c r="AE16" s="501"/>
      <c r="AF16" s="483"/>
      <c r="AG16" s="502"/>
      <c r="AH16" s="501"/>
      <c r="AI16" s="483"/>
      <c r="AJ16" s="502"/>
      <c r="AK16" s="501"/>
      <c r="AL16" s="483"/>
      <c r="AM16" s="502"/>
      <c r="AN16" s="501"/>
      <c r="AO16" s="483"/>
      <c r="AP16" s="502"/>
      <c r="AQ16" s="501"/>
      <c r="AR16" s="483"/>
      <c r="AS16" s="502"/>
      <c r="AT16" s="501"/>
      <c r="AU16" s="483"/>
      <c r="AV16" s="502"/>
      <c r="AW16" s="26"/>
      <c r="AX16" s="67"/>
      <c r="AY16" s="70">
        <f t="shared" si="2"/>
        <v>0</v>
      </c>
      <c r="AZ16" s="26"/>
      <c r="BA16" s="67">
        <f t="shared" si="6"/>
        <v>0</v>
      </c>
      <c r="BB16" s="70">
        <f t="shared" si="7"/>
        <v>0</v>
      </c>
      <c r="BC16" s="26"/>
      <c r="BD16" s="67">
        <f t="shared" si="10"/>
        <v>0</v>
      </c>
      <c r="BE16" s="70">
        <f t="shared" si="11"/>
        <v>0</v>
      </c>
      <c r="BG16" s="140"/>
    </row>
    <row r="17" spans="1:59" hidden="1" outlineLevel="1" x14ac:dyDescent="0.35">
      <c r="A17" s="26"/>
      <c r="B17" s="61" t="s">
        <v>54</v>
      </c>
      <c r="C17" s="62"/>
      <c r="D17" s="108"/>
      <c r="E17" s="64"/>
      <c r="F17" s="64"/>
      <c r="G17" s="64"/>
      <c r="H17" s="551"/>
      <c r="I17" s="65"/>
      <c r="J17" s="158">
        <f t="shared" si="8"/>
        <v>0</v>
      </c>
      <c r="K17" s="66">
        <f t="shared" si="9"/>
        <v>0</v>
      </c>
      <c r="L17" s="26"/>
      <c r="M17" s="501"/>
      <c r="N17" s="483"/>
      <c r="O17" s="502"/>
      <c r="P17" s="501"/>
      <c r="Q17" s="483"/>
      <c r="R17" s="502"/>
      <c r="S17" s="501"/>
      <c r="T17" s="483"/>
      <c r="U17" s="502"/>
      <c r="V17" s="501"/>
      <c r="W17" s="483"/>
      <c r="X17" s="502"/>
      <c r="Y17" s="501"/>
      <c r="Z17" s="483"/>
      <c r="AA17" s="502"/>
      <c r="AB17" s="501"/>
      <c r="AC17" s="483"/>
      <c r="AD17" s="502"/>
      <c r="AE17" s="501"/>
      <c r="AF17" s="483"/>
      <c r="AG17" s="502"/>
      <c r="AH17" s="501"/>
      <c r="AI17" s="483"/>
      <c r="AJ17" s="502"/>
      <c r="AK17" s="501"/>
      <c r="AL17" s="483"/>
      <c r="AM17" s="502"/>
      <c r="AN17" s="501"/>
      <c r="AO17" s="483"/>
      <c r="AP17" s="502"/>
      <c r="AQ17" s="501"/>
      <c r="AR17" s="483"/>
      <c r="AS17" s="502"/>
      <c r="AT17" s="501"/>
      <c r="AU17" s="483"/>
      <c r="AV17" s="502"/>
      <c r="AW17" s="26"/>
      <c r="AX17" s="67"/>
      <c r="AY17" s="70">
        <f t="shared" si="2"/>
        <v>0</v>
      </c>
      <c r="AZ17" s="26"/>
      <c r="BA17" s="67">
        <f t="shared" si="6"/>
        <v>0</v>
      </c>
      <c r="BB17" s="70">
        <f t="shared" si="7"/>
        <v>0</v>
      </c>
      <c r="BC17" s="26"/>
      <c r="BD17" s="67">
        <f t="shared" si="10"/>
        <v>0</v>
      </c>
      <c r="BE17" s="70">
        <f t="shared" si="11"/>
        <v>0</v>
      </c>
      <c r="BG17" s="140"/>
    </row>
    <row r="18" spans="1:59" hidden="1" outlineLevel="1" x14ac:dyDescent="0.35">
      <c r="A18" s="26"/>
      <c r="B18" s="61" t="s">
        <v>55</v>
      </c>
      <c r="C18" s="62"/>
      <c r="D18" s="108"/>
      <c r="E18" s="64"/>
      <c r="F18" s="64"/>
      <c r="G18" s="64"/>
      <c r="H18" s="551"/>
      <c r="I18" s="65"/>
      <c r="J18" s="158">
        <f t="shared" si="8"/>
        <v>0</v>
      </c>
      <c r="K18" s="66">
        <f t="shared" si="9"/>
        <v>0</v>
      </c>
      <c r="L18" s="26"/>
      <c r="M18" s="501"/>
      <c r="N18" s="483"/>
      <c r="O18" s="502"/>
      <c r="P18" s="501"/>
      <c r="Q18" s="483"/>
      <c r="R18" s="502"/>
      <c r="S18" s="501"/>
      <c r="T18" s="483"/>
      <c r="U18" s="502"/>
      <c r="V18" s="501"/>
      <c r="W18" s="483"/>
      <c r="X18" s="502"/>
      <c r="Y18" s="501"/>
      <c r="Z18" s="483"/>
      <c r="AA18" s="502"/>
      <c r="AB18" s="501"/>
      <c r="AC18" s="483"/>
      <c r="AD18" s="502"/>
      <c r="AE18" s="501"/>
      <c r="AF18" s="483"/>
      <c r="AG18" s="502"/>
      <c r="AH18" s="501"/>
      <c r="AI18" s="483"/>
      <c r="AJ18" s="502"/>
      <c r="AK18" s="501"/>
      <c r="AL18" s="483"/>
      <c r="AM18" s="502"/>
      <c r="AN18" s="501"/>
      <c r="AO18" s="483"/>
      <c r="AP18" s="502"/>
      <c r="AQ18" s="501"/>
      <c r="AR18" s="483"/>
      <c r="AS18" s="502"/>
      <c r="AT18" s="501"/>
      <c r="AU18" s="483"/>
      <c r="AV18" s="502"/>
      <c r="AW18" s="26"/>
      <c r="AX18" s="67"/>
      <c r="AY18" s="70">
        <f t="shared" si="2"/>
        <v>0</v>
      </c>
      <c r="AZ18" s="26"/>
      <c r="BA18" s="67">
        <f t="shared" si="6"/>
        <v>0</v>
      </c>
      <c r="BB18" s="70">
        <f t="shared" si="7"/>
        <v>0</v>
      </c>
      <c r="BC18" s="26"/>
      <c r="BD18" s="67">
        <f t="shared" si="10"/>
        <v>0</v>
      </c>
      <c r="BE18" s="70">
        <f t="shared" si="11"/>
        <v>0</v>
      </c>
      <c r="BG18" s="140"/>
    </row>
    <row r="19" spans="1:59" hidden="1" outlineLevel="1" x14ac:dyDescent="0.35">
      <c r="A19" s="26"/>
      <c r="B19" s="61" t="s">
        <v>56</v>
      </c>
      <c r="C19" s="62"/>
      <c r="D19" s="108"/>
      <c r="E19" s="64"/>
      <c r="F19" s="64"/>
      <c r="G19" s="64"/>
      <c r="H19" s="551"/>
      <c r="I19" s="65"/>
      <c r="J19" s="158">
        <f t="shared" si="8"/>
        <v>0</v>
      </c>
      <c r="K19" s="66">
        <f t="shared" si="9"/>
        <v>0</v>
      </c>
      <c r="L19" s="26"/>
      <c r="M19" s="501"/>
      <c r="N19" s="483"/>
      <c r="O19" s="502"/>
      <c r="P19" s="501"/>
      <c r="Q19" s="483"/>
      <c r="R19" s="502"/>
      <c r="S19" s="501"/>
      <c r="T19" s="483"/>
      <c r="U19" s="502"/>
      <c r="V19" s="501"/>
      <c r="W19" s="483"/>
      <c r="X19" s="502"/>
      <c r="Y19" s="501"/>
      <c r="Z19" s="483"/>
      <c r="AA19" s="502"/>
      <c r="AB19" s="501"/>
      <c r="AC19" s="483"/>
      <c r="AD19" s="502"/>
      <c r="AE19" s="501"/>
      <c r="AF19" s="483"/>
      <c r="AG19" s="502"/>
      <c r="AH19" s="501"/>
      <c r="AI19" s="483"/>
      <c r="AJ19" s="502"/>
      <c r="AK19" s="501"/>
      <c r="AL19" s="483"/>
      <c r="AM19" s="502"/>
      <c r="AN19" s="501"/>
      <c r="AO19" s="483"/>
      <c r="AP19" s="502"/>
      <c r="AQ19" s="501"/>
      <c r="AR19" s="483"/>
      <c r="AS19" s="502"/>
      <c r="AT19" s="501"/>
      <c r="AU19" s="483"/>
      <c r="AV19" s="502"/>
      <c r="AW19" s="26"/>
      <c r="AX19" s="67"/>
      <c r="AY19" s="70">
        <f t="shared" si="2"/>
        <v>0</v>
      </c>
      <c r="AZ19" s="26"/>
      <c r="BA19" s="67">
        <f t="shared" si="6"/>
        <v>0</v>
      </c>
      <c r="BB19" s="70">
        <f t="shared" si="7"/>
        <v>0</v>
      </c>
      <c r="BC19" s="26"/>
      <c r="BD19" s="67">
        <f t="shared" si="10"/>
        <v>0</v>
      </c>
      <c r="BE19" s="70">
        <f t="shared" si="11"/>
        <v>0</v>
      </c>
      <c r="BG19" s="140"/>
    </row>
    <row r="20" spans="1:59" ht="15" hidden="1" outlineLevel="1" thickBot="1" x14ac:dyDescent="0.4">
      <c r="A20" s="26"/>
      <c r="B20" s="61" t="s">
        <v>57</v>
      </c>
      <c r="C20" s="62"/>
      <c r="D20" s="108"/>
      <c r="E20" s="64"/>
      <c r="F20" s="64"/>
      <c r="G20" s="64"/>
      <c r="H20" s="551"/>
      <c r="I20" s="65"/>
      <c r="J20" s="158">
        <f t="shared" si="8"/>
        <v>0</v>
      </c>
      <c r="K20" s="66">
        <f t="shared" si="9"/>
        <v>0</v>
      </c>
      <c r="L20" s="26"/>
      <c r="M20" s="501"/>
      <c r="N20" s="483"/>
      <c r="O20" s="502"/>
      <c r="P20" s="501"/>
      <c r="Q20" s="483"/>
      <c r="R20" s="502"/>
      <c r="S20" s="501"/>
      <c r="T20" s="483"/>
      <c r="U20" s="502"/>
      <c r="V20" s="501"/>
      <c r="W20" s="483"/>
      <c r="X20" s="502"/>
      <c r="Y20" s="501"/>
      <c r="Z20" s="483"/>
      <c r="AA20" s="502"/>
      <c r="AB20" s="501"/>
      <c r="AC20" s="483"/>
      <c r="AD20" s="502"/>
      <c r="AE20" s="501"/>
      <c r="AF20" s="483"/>
      <c r="AG20" s="502"/>
      <c r="AH20" s="501"/>
      <c r="AI20" s="483"/>
      <c r="AJ20" s="502"/>
      <c r="AK20" s="501"/>
      <c r="AL20" s="483"/>
      <c r="AM20" s="502"/>
      <c r="AN20" s="501"/>
      <c r="AO20" s="483"/>
      <c r="AP20" s="502"/>
      <c r="AQ20" s="501"/>
      <c r="AR20" s="483"/>
      <c r="AS20" s="502"/>
      <c r="AT20" s="501"/>
      <c r="AU20" s="483"/>
      <c r="AV20" s="502"/>
      <c r="AW20" s="26"/>
      <c r="AX20" s="67"/>
      <c r="AY20" s="70">
        <f t="shared" si="2"/>
        <v>0</v>
      </c>
      <c r="AZ20" s="26"/>
      <c r="BA20" s="67">
        <f t="shared" si="6"/>
        <v>0</v>
      </c>
      <c r="BB20" s="70">
        <f t="shared" si="7"/>
        <v>0</v>
      </c>
      <c r="BC20" s="26"/>
      <c r="BD20" s="67">
        <f t="shared" si="10"/>
        <v>0</v>
      </c>
      <c r="BE20" s="70">
        <f t="shared" si="11"/>
        <v>0</v>
      </c>
      <c r="BG20" s="140"/>
    </row>
    <row r="21" spans="1:59" ht="15" collapsed="1" thickBot="1" x14ac:dyDescent="0.4">
      <c r="A21" s="26"/>
      <c r="B21" s="26"/>
      <c r="C21" s="110" t="s">
        <v>78</v>
      </c>
      <c r="D21" s="77"/>
      <c r="E21" s="78"/>
      <c r="F21" s="78"/>
      <c r="G21" s="78"/>
      <c r="H21" s="550"/>
      <c r="I21" s="79"/>
      <c r="J21" s="150"/>
      <c r="K21" s="491">
        <f>SUM(K22:K31)</f>
        <v>0</v>
      </c>
      <c r="L21" s="26"/>
      <c r="M21" s="530">
        <f>SUM(M22:M31)</f>
        <v>0</v>
      </c>
      <c r="N21" s="482">
        <f t="shared" ref="N21:AX21" si="12">SUM(N22:N31)</f>
        <v>0</v>
      </c>
      <c r="O21" s="531">
        <f t="shared" si="12"/>
        <v>0</v>
      </c>
      <c r="P21" s="530">
        <f t="shared" si="12"/>
        <v>0</v>
      </c>
      <c r="Q21" s="482">
        <f t="shared" si="12"/>
        <v>0</v>
      </c>
      <c r="R21" s="531">
        <f t="shared" si="12"/>
        <v>0</v>
      </c>
      <c r="S21" s="530">
        <f t="shared" si="12"/>
        <v>0</v>
      </c>
      <c r="T21" s="482">
        <f t="shared" si="12"/>
        <v>0</v>
      </c>
      <c r="U21" s="531">
        <f t="shared" si="12"/>
        <v>0</v>
      </c>
      <c r="V21" s="530">
        <f t="shared" si="12"/>
        <v>0</v>
      </c>
      <c r="W21" s="482">
        <f t="shared" si="12"/>
        <v>0</v>
      </c>
      <c r="X21" s="531">
        <f t="shared" si="12"/>
        <v>0</v>
      </c>
      <c r="Y21" s="530">
        <f t="shared" si="12"/>
        <v>0</v>
      </c>
      <c r="Z21" s="482">
        <f t="shared" si="12"/>
        <v>0</v>
      </c>
      <c r="AA21" s="531">
        <f t="shared" si="12"/>
        <v>0</v>
      </c>
      <c r="AB21" s="530">
        <f t="shared" si="12"/>
        <v>0</v>
      </c>
      <c r="AC21" s="482">
        <f t="shared" si="12"/>
        <v>0</v>
      </c>
      <c r="AD21" s="531">
        <f t="shared" si="12"/>
        <v>0</v>
      </c>
      <c r="AE21" s="530">
        <f t="shared" si="12"/>
        <v>0</v>
      </c>
      <c r="AF21" s="482">
        <f t="shared" si="12"/>
        <v>0</v>
      </c>
      <c r="AG21" s="531">
        <f t="shared" si="12"/>
        <v>0</v>
      </c>
      <c r="AH21" s="530">
        <f t="shared" si="12"/>
        <v>0</v>
      </c>
      <c r="AI21" s="482">
        <f t="shared" si="12"/>
        <v>0</v>
      </c>
      <c r="AJ21" s="531">
        <f t="shared" si="12"/>
        <v>0</v>
      </c>
      <c r="AK21" s="530">
        <f t="shared" si="12"/>
        <v>0</v>
      </c>
      <c r="AL21" s="482">
        <f t="shared" si="12"/>
        <v>0</v>
      </c>
      <c r="AM21" s="531">
        <f t="shared" si="12"/>
        <v>0</v>
      </c>
      <c r="AN21" s="530">
        <f t="shared" si="12"/>
        <v>0</v>
      </c>
      <c r="AO21" s="482">
        <f t="shared" si="12"/>
        <v>0</v>
      </c>
      <c r="AP21" s="531">
        <f t="shared" si="12"/>
        <v>0</v>
      </c>
      <c r="AQ21" s="530">
        <f t="shared" si="12"/>
        <v>0</v>
      </c>
      <c r="AR21" s="482">
        <f t="shared" si="12"/>
        <v>0</v>
      </c>
      <c r="AS21" s="531">
        <f t="shared" si="12"/>
        <v>0</v>
      </c>
      <c r="AT21" s="530">
        <f t="shared" si="12"/>
        <v>0</v>
      </c>
      <c r="AU21" s="482">
        <f t="shared" si="12"/>
        <v>0</v>
      </c>
      <c r="AV21" s="531">
        <f t="shared" si="12"/>
        <v>0</v>
      </c>
      <c r="AW21" s="26"/>
      <c r="AX21" s="81">
        <f t="shared" si="12"/>
        <v>0</v>
      </c>
      <c r="AY21" s="82">
        <f t="shared" si="2"/>
        <v>0</v>
      </c>
      <c r="AZ21" s="26"/>
      <c r="BA21" s="81">
        <f t="shared" ref="BA21" si="13">SUM(BA22:BA31)</f>
        <v>0</v>
      </c>
      <c r="BB21" s="82">
        <f t="shared" ref="BB21" si="14">IFERROR(BA21/K21,0)</f>
        <v>0</v>
      </c>
      <c r="BC21" s="26"/>
      <c r="BD21" s="81">
        <f t="shared" ref="BD21" si="15">SUM(BD22:BD31)</f>
        <v>0</v>
      </c>
      <c r="BE21" s="82">
        <f t="shared" ref="BE21" si="16">IFERROR(BD21/K21,0)</f>
        <v>0</v>
      </c>
      <c r="BG21" s="120"/>
    </row>
    <row r="22" spans="1:59" ht="15" thickBot="1" x14ac:dyDescent="0.4">
      <c r="A22" s="26"/>
      <c r="B22" s="61" t="s">
        <v>79</v>
      </c>
      <c r="C22" s="72"/>
      <c r="D22" s="63"/>
      <c r="E22" s="64"/>
      <c r="F22" s="64"/>
      <c r="G22" s="64"/>
      <c r="H22" s="552"/>
      <c r="I22" s="112"/>
      <c r="J22" s="151">
        <f t="shared" ref="J22:J31" si="17">I22/$C$5</f>
        <v>0</v>
      </c>
      <c r="K22" s="145">
        <f t="shared" ref="K22:K31" si="18">D22*F22*H22*J22</f>
        <v>0</v>
      </c>
      <c r="L22" s="26"/>
      <c r="M22" s="499"/>
      <c r="N22" s="484"/>
      <c r="O22" s="500"/>
      <c r="P22" s="499"/>
      <c r="Q22" s="484"/>
      <c r="R22" s="500"/>
      <c r="S22" s="499"/>
      <c r="T22" s="484"/>
      <c r="U22" s="500"/>
      <c r="V22" s="499"/>
      <c r="W22" s="484"/>
      <c r="X22" s="500"/>
      <c r="Y22" s="499"/>
      <c r="Z22" s="484"/>
      <c r="AA22" s="500"/>
      <c r="AB22" s="499"/>
      <c r="AC22" s="484"/>
      <c r="AD22" s="500"/>
      <c r="AE22" s="499"/>
      <c r="AF22" s="484"/>
      <c r="AG22" s="500"/>
      <c r="AH22" s="499"/>
      <c r="AI22" s="484"/>
      <c r="AJ22" s="500"/>
      <c r="AK22" s="499"/>
      <c r="AL22" s="484"/>
      <c r="AM22" s="500"/>
      <c r="AN22" s="499"/>
      <c r="AO22" s="484"/>
      <c r="AP22" s="500"/>
      <c r="AQ22" s="499"/>
      <c r="AR22" s="484"/>
      <c r="AS22" s="500"/>
      <c r="AT22" s="499"/>
      <c r="AU22" s="484"/>
      <c r="AV22" s="500"/>
      <c r="AW22" s="26"/>
      <c r="AX22" s="67"/>
      <c r="AY22" s="70">
        <f t="shared" si="2"/>
        <v>0</v>
      </c>
      <c r="AZ22" s="26"/>
      <c r="BA22" s="67"/>
      <c r="BB22" s="70">
        <f t="shared" si="7"/>
        <v>0</v>
      </c>
      <c r="BC22" s="26"/>
      <c r="BD22" s="67"/>
      <c r="BE22" s="69"/>
      <c r="BG22" s="146"/>
    </row>
    <row r="23" spans="1:59" ht="15" thickBot="1" x14ac:dyDescent="0.4">
      <c r="A23" s="26"/>
      <c r="B23" s="61" t="s">
        <v>80</v>
      </c>
      <c r="C23" s="72"/>
      <c r="D23" s="63"/>
      <c r="E23" s="64"/>
      <c r="F23" s="64"/>
      <c r="G23" s="64"/>
      <c r="H23" s="552"/>
      <c r="I23" s="112"/>
      <c r="J23" s="151">
        <f t="shared" si="17"/>
        <v>0</v>
      </c>
      <c r="K23" s="145">
        <f t="shared" si="18"/>
        <v>0</v>
      </c>
      <c r="L23" s="26"/>
      <c r="M23" s="499"/>
      <c r="N23" s="484"/>
      <c r="O23" s="500"/>
      <c r="P23" s="499"/>
      <c r="Q23" s="484"/>
      <c r="R23" s="500"/>
      <c r="S23" s="499"/>
      <c r="T23" s="484"/>
      <c r="U23" s="500"/>
      <c r="V23" s="499"/>
      <c r="W23" s="484"/>
      <c r="X23" s="500"/>
      <c r="Y23" s="499"/>
      <c r="Z23" s="484"/>
      <c r="AA23" s="500"/>
      <c r="AB23" s="499"/>
      <c r="AC23" s="484"/>
      <c r="AD23" s="500"/>
      <c r="AE23" s="499"/>
      <c r="AF23" s="484"/>
      <c r="AG23" s="500"/>
      <c r="AH23" s="499"/>
      <c r="AI23" s="484"/>
      <c r="AJ23" s="500"/>
      <c r="AK23" s="499"/>
      <c r="AL23" s="484"/>
      <c r="AM23" s="500"/>
      <c r="AN23" s="499"/>
      <c r="AO23" s="484"/>
      <c r="AP23" s="500"/>
      <c r="AQ23" s="499"/>
      <c r="AR23" s="484"/>
      <c r="AS23" s="500"/>
      <c r="AT23" s="499"/>
      <c r="AU23" s="484"/>
      <c r="AV23" s="500"/>
      <c r="AW23" s="26"/>
      <c r="AX23" s="67"/>
      <c r="AY23" s="70">
        <f t="shared" si="2"/>
        <v>0</v>
      </c>
      <c r="AZ23" s="26"/>
      <c r="BA23" s="67"/>
      <c r="BB23" s="70">
        <f t="shared" si="7"/>
        <v>0</v>
      </c>
      <c r="BC23" s="26"/>
      <c r="BD23" s="67"/>
      <c r="BE23" s="69"/>
      <c r="BG23" s="146"/>
    </row>
    <row r="24" spans="1:59" ht="15" hidden="1" outlineLevel="1" thickBot="1" x14ac:dyDescent="0.4">
      <c r="A24" s="26"/>
      <c r="B24" s="61" t="s">
        <v>442</v>
      </c>
      <c r="C24" s="72"/>
      <c r="D24" s="63"/>
      <c r="E24" s="64"/>
      <c r="F24" s="64"/>
      <c r="G24" s="64"/>
      <c r="H24" s="552"/>
      <c r="I24" s="112"/>
      <c r="J24" s="151">
        <f t="shared" si="17"/>
        <v>0</v>
      </c>
      <c r="K24" s="145">
        <f t="shared" si="18"/>
        <v>0</v>
      </c>
      <c r="L24" s="26"/>
      <c r="M24" s="499"/>
      <c r="N24" s="484"/>
      <c r="O24" s="500"/>
      <c r="P24" s="499"/>
      <c r="Q24" s="484"/>
      <c r="R24" s="500"/>
      <c r="S24" s="499"/>
      <c r="T24" s="484"/>
      <c r="U24" s="500"/>
      <c r="V24" s="499"/>
      <c r="W24" s="484"/>
      <c r="X24" s="500"/>
      <c r="Y24" s="499"/>
      <c r="Z24" s="484"/>
      <c r="AA24" s="500"/>
      <c r="AB24" s="499"/>
      <c r="AC24" s="484"/>
      <c r="AD24" s="500"/>
      <c r="AE24" s="499"/>
      <c r="AF24" s="484"/>
      <c r="AG24" s="500"/>
      <c r="AH24" s="499"/>
      <c r="AI24" s="484"/>
      <c r="AJ24" s="500"/>
      <c r="AK24" s="499"/>
      <c r="AL24" s="484"/>
      <c r="AM24" s="500"/>
      <c r="AN24" s="499"/>
      <c r="AO24" s="484"/>
      <c r="AP24" s="500"/>
      <c r="AQ24" s="499"/>
      <c r="AR24" s="484"/>
      <c r="AS24" s="500"/>
      <c r="AT24" s="499"/>
      <c r="AU24" s="484"/>
      <c r="AV24" s="500"/>
      <c r="AW24" s="26"/>
      <c r="AX24" s="67"/>
      <c r="AY24" s="70">
        <f t="shared" si="2"/>
        <v>0</v>
      </c>
      <c r="AZ24" s="26"/>
      <c r="BA24" s="67"/>
      <c r="BB24" s="70">
        <f t="shared" si="7"/>
        <v>0</v>
      </c>
      <c r="BC24" s="26"/>
      <c r="BD24" s="67"/>
      <c r="BE24" s="69"/>
      <c r="BG24" s="146"/>
    </row>
    <row r="25" spans="1:59" ht="15" hidden="1" outlineLevel="1" thickBot="1" x14ac:dyDescent="0.4">
      <c r="A25" s="26"/>
      <c r="B25" s="61" t="s">
        <v>443</v>
      </c>
      <c r="C25" s="72"/>
      <c r="D25" s="63"/>
      <c r="E25" s="64"/>
      <c r="F25" s="64"/>
      <c r="G25" s="64"/>
      <c r="H25" s="552"/>
      <c r="I25" s="112"/>
      <c r="J25" s="151">
        <f t="shared" si="17"/>
        <v>0</v>
      </c>
      <c r="K25" s="145">
        <f t="shared" si="18"/>
        <v>0</v>
      </c>
      <c r="L25" s="26"/>
      <c r="M25" s="499"/>
      <c r="N25" s="484"/>
      <c r="O25" s="500"/>
      <c r="P25" s="499"/>
      <c r="Q25" s="484"/>
      <c r="R25" s="500"/>
      <c r="S25" s="499"/>
      <c r="T25" s="484"/>
      <c r="U25" s="500"/>
      <c r="V25" s="499"/>
      <c r="W25" s="484"/>
      <c r="X25" s="500"/>
      <c r="Y25" s="499"/>
      <c r="Z25" s="484"/>
      <c r="AA25" s="500"/>
      <c r="AB25" s="499"/>
      <c r="AC25" s="484"/>
      <c r="AD25" s="500"/>
      <c r="AE25" s="499"/>
      <c r="AF25" s="484"/>
      <c r="AG25" s="500"/>
      <c r="AH25" s="499"/>
      <c r="AI25" s="484"/>
      <c r="AJ25" s="500"/>
      <c r="AK25" s="499"/>
      <c r="AL25" s="484"/>
      <c r="AM25" s="500"/>
      <c r="AN25" s="499"/>
      <c r="AO25" s="484"/>
      <c r="AP25" s="500"/>
      <c r="AQ25" s="499"/>
      <c r="AR25" s="484"/>
      <c r="AS25" s="500"/>
      <c r="AT25" s="499"/>
      <c r="AU25" s="484"/>
      <c r="AV25" s="500"/>
      <c r="AW25" s="26"/>
      <c r="AX25" s="67"/>
      <c r="AY25" s="70">
        <f t="shared" si="2"/>
        <v>0</v>
      </c>
      <c r="AZ25" s="26"/>
      <c r="BA25" s="67"/>
      <c r="BB25" s="70">
        <f t="shared" si="7"/>
        <v>0</v>
      </c>
      <c r="BC25" s="26"/>
      <c r="BD25" s="67"/>
      <c r="BE25" s="69"/>
      <c r="BG25" s="146"/>
    </row>
    <row r="26" spans="1:59" ht="15" hidden="1" outlineLevel="1" thickBot="1" x14ac:dyDescent="0.4">
      <c r="A26" s="26"/>
      <c r="B26" s="61" t="s">
        <v>444</v>
      </c>
      <c r="C26" s="72"/>
      <c r="D26" s="63"/>
      <c r="E26" s="64"/>
      <c r="F26" s="64"/>
      <c r="G26" s="64"/>
      <c r="H26" s="552"/>
      <c r="I26" s="112"/>
      <c r="J26" s="151">
        <f t="shared" si="17"/>
        <v>0</v>
      </c>
      <c r="K26" s="145">
        <f t="shared" si="18"/>
        <v>0</v>
      </c>
      <c r="L26" s="26"/>
      <c r="M26" s="499"/>
      <c r="N26" s="484"/>
      <c r="O26" s="500"/>
      <c r="P26" s="499"/>
      <c r="Q26" s="484"/>
      <c r="R26" s="500"/>
      <c r="S26" s="499"/>
      <c r="T26" s="484"/>
      <c r="U26" s="500"/>
      <c r="V26" s="499"/>
      <c r="W26" s="484"/>
      <c r="X26" s="500"/>
      <c r="Y26" s="499"/>
      <c r="Z26" s="484"/>
      <c r="AA26" s="500"/>
      <c r="AB26" s="499"/>
      <c r="AC26" s="484"/>
      <c r="AD26" s="500"/>
      <c r="AE26" s="499"/>
      <c r="AF26" s="484"/>
      <c r="AG26" s="500"/>
      <c r="AH26" s="499"/>
      <c r="AI26" s="484"/>
      <c r="AJ26" s="500"/>
      <c r="AK26" s="499"/>
      <c r="AL26" s="484"/>
      <c r="AM26" s="500"/>
      <c r="AN26" s="499"/>
      <c r="AO26" s="484"/>
      <c r="AP26" s="500"/>
      <c r="AQ26" s="499"/>
      <c r="AR26" s="484"/>
      <c r="AS26" s="500"/>
      <c r="AT26" s="499"/>
      <c r="AU26" s="484"/>
      <c r="AV26" s="500"/>
      <c r="AW26" s="26"/>
      <c r="AX26" s="67"/>
      <c r="AY26" s="70">
        <f t="shared" si="2"/>
        <v>0</v>
      </c>
      <c r="AZ26" s="26"/>
      <c r="BA26" s="67"/>
      <c r="BB26" s="70">
        <f t="shared" si="7"/>
        <v>0</v>
      </c>
      <c r="BC26" s="26"/>
      <c r="BD26" s="67"/>
      <c r="BE26" s="69"/>
      <c r="BG26" s="146"/>
    </row>
    <row r="27" spans="1:59" ht="15" hidden="1" outlineLevel="1" thickBot="1" x14ac:dyDescent="0.4">
      <c r="A27" s="26"/>
      <c r="B27" s="61" t="s">
        <v>445</v>
      </c>
      <c r="C27" s="72"/>
      <c r="D27" s="63"/>
      <c r="E27" s="64"/>
      <c r="F27" s="64"/>
      <c r="G27" s="64"/>
      <c r="H27" s="552"/>
      <c r="I27" s="112"/>
      <c r="J27" s="151">
        <f t="shared" si="17"/>
        <v>0</v>
      </c>
      <c r="K27" s="145">
        <f t="shared" si="18"/>
        <v>0</v>
      </c>
      <c r="L27" s="26"/>
      <c r="M27" s="499"/>
      <c r="N27" s="484"/>
      <c r="O27" s="500"/>
      <c r="P27" s="499"/>
      <c r="Q27" s="484"/>
      <c r="R27" s="500"/>
      <c r="S27" s="499"/>
      <c r="T27" s="484"/>
      <c r="U27" s="500"/>
      <c r="V27" s="499"/>
      <c r="W27" s="484"/>
      <c r="X27" s="500"/>
      <c r="Y27" s="499"/>
      <c r="Z27" s="484"/>
      <c r="AA27" s="500"/>
      <c r="AB27" s="499"/>
      <c r="AC27" s="484"/>
      <c r="AD27" s="500"/>
      <c r="AE27" s="499"/>
      <c r="AF27" s="484"/>
      <c r="AG27" s="500"/>
      <c r="AH27" s="499"/>
      <c r="AI27" s="484"/>
      <c r="AJ27" s="500"/>
      <c r="AK27" s="499"/>
      <c r="AL27" s="484"/>
      <c r="AM27" s="500"/>
      <c r="AN27" s="499"/>
      <c r="AO27" s="484"/>
      <c r="AP27" s="500"/>
      <c r="AQ27" s="499"/>
      <c r="AR27" s="484"/>
      <c r="AS27" s="500"/>
      <c r="AT27" s="499"/>
      <c r="AU27" s="484"/>
      <c r="AV27" s="500"/>
      <c r="AW27" s="26"/>
      <c r="AX27" s="67"/>
      <c r="AY27" s="70">
        <f t="shared" si="2"/>
        <v>0</v>
      </c>
      <c r="AZ27" s="26"/>
      <c r="BA27" s="67"/>
      <c r="BB27" s="70">
        <f t="shared" si="7"/>
        <v>0</v>
      </c>
      <c r="BC27" s="26"/>
      <c r="BD27" s="67"/>
      <c r="BE27" s="69"/>
      <c r="BG27" s="146"/>
    </row>
    <row r="28" spans="1:59" ht="15" hidden="1" outlineLevel="1" thickBot="1" x14ac:dyDescent="0.4">
      <c r="A28" s="26"/>
      <c r="B28" s="61" t="s">
        <v>446</v>
      </c>
      <c r="C28" s="72"/>
      <c r="D28" s="63"/>
      <c r="E28" s="64"/>
      <c r="F28" s="64"/>
      <c r="G28" s="64"/>
      <c r="H28" s="552"/>
      <c r="I28" s="112"/>
      <c r="J28" s="151">
        <f t="shared" si="17"/>
        <v>0</v>
      </c>
      <c r="K28" s="145">
        <f t="shared" si="18"/>
        <v>0</v>
      </c>
      <c r="L28" s="26"/>
      <c r="M28" s="499"/>
      <c r="N28" s="484"/>
      <c r="O28" s="500"/>
      <c r="P28" s="499"/>
      <c r="Q28" s="484"/>
      <c r="R28" s="500"/>
      <c r="S28" s="499"/>
      <c r="T28" s="484"/>
      <c r="U28" s="500"/>
      <c r="V28" s="499"/>
      <c r="W28" s="484"/>
      <c r="X28" s="500"/>
      <c r="Y28" s="499"/>
      <c r="Z28" s="484"/>
      <c r="AA28" s="500"/>
      <c r="AB28" s="499"/>
      <c r="AC28" s="484"/>
      <c r="AD28" s="500"/>
      <c r="AE28" s="499"/>
      <c r="AF28" s="484"/>
      <c r="AG28" s="500"/>
      <c r="AH28" s="499"/>
      <c r="AI28" s="484"/>
      <c r="AJ28" s="500"/>
      <c r="AK28" s="499"/>
      <c r="AL28" s="484"/>
      <c r="AM28" s="500"/>
      <c r="AN28" s="499"/>
      <c r="AO28" s="484"/>
      <c r="AP28" s="500"/>
      <c r="AQ28" s="499"/>
      <c r="AR28" s="484"/>
      <c r="AS28" s="500"/>
      <c r="AT28" s="499"/>
      <c r="AU28" s="484"/>
      <c r="AV28" s="500"/>
      <c r="AW28" s="26"/>
      <c r="AX28" s="67"/>
      <c r="AY28" s="70">
        <f t="shared" si="2"/>
        <v>0</v>
      </c>
      <c r="AZ28" s="26"/>
      <c r="BA28" s="67"/>
      <c r="BB28" s="70">
        <f t="shared" si="7"/>
        <v>0</v>
      </c>
      <c r="BC28" s="26"/>
      <c r="BD28" s="67"/>
      <c r="BE28" s="69"/>
      <c r="BG28" s="146"/>
    </row>
    <row r="29" spans="1:59" ht="15" hidden="1" outlineLevel="1" thickBot="1" x14ac:dyDescent="0.4">
      <c r="A29" s="26"/>
      <c r="B29" s="61" t="s">
        <v>447</v>
      </c>
      <c r="C29" s="72"/>
      <c r="D29" s="63"/>
      <c r="E29" s="64"/>
      <c r="F29" s="64"/>
      <c r="G29" s="64"/>
      <c r="H29" s="552"/>
      <c r="I29" s="112"/>
      <c r="J29" s="151">
        <f t="shared" si="17"/>
        <v>0</v>
      </c>
      <c r="K29" s="145">
        <f t="shared" si="18"/>
        <v>0</v>
      </c>
      <c r="L29" s="26"/>
      <c r="M29" s="499"/>
      <c r="N29" s="484"/>
      <c r="O29" s="500"/>
      <c r="P29" s="499"/>
      <c r="Q29" s="484"/>
      <c r="R29" s="500"/>
      <c r="S29" s="499"/>
      <c r="T29" s="484"/>
      <c r="U29" s="500"/>
      <c r="V29" s="499"/>
      <c r="W29" s="484"/>
      <c r="X29" s="500"/>
      <c r="Y29" s="499"/>
      <c r="Z29" s="484"/>
      <c r="AA29" s="500"/>
      <c r="AB29" s="499"/>
      <c r="AC29" s="484"/>
      <c r="AD29" s="500"/>
      <c r="AE29" s="499"/>
      <c r="AF29" s="484"/>
      <c r="AG29" s="500"/>
      <c r="AH29" s="499"/>
      <c r="AI29" s="484"/>
      <c r="AJ29" s="500"/>
      <c r="AK29" s="499"/>
      <c r="AL29" s="484"/>
      <c r="AM29" s="500"/>
      <c r="AN29" s="499"/>
      <c r="AO29" s="484"/>
      <c r="AP29" s="500"/>
      <c r="AQ29" s="499"/>
      <c r="AR29" s="484"/>
      <c r="AS29" s="500"/>
      <c r="AT29" s="499"/>
      <c r="AU29" s="484"/>
      <c r="AV29" s="500"/>
      <c r="AW29" s="26"/>
      <c r="AX29" s="67"/>
      <c r="AY29" s="70">
        <f t="shared" si="2"/>
        <v>0</v>
      </c>
      <c r="AZ29" s="26"/>
      <c r="BA29" s="67"/>
      <c r="BB29" s="70">
        <f t="shared" si="7"/>
        <v>0</v>
      </c>
      <c r="BC29" s="26"/>
      <c r="BD29" s="67"/>
      <c r="BE29" s="69"/>
      <c r="BG29" s="146"/>
    </row>
    <row r="30" spans="1:59" ht="15" hidden="1" outlineLevel="1" thickBot="1" x14ac:dyDescent="0.4">
      <c r="A30" s="26"/>
      <c r="B30" s="61" t="s">
        <v>448</v>
      </c>
      <c r="C30" s="72"/>
      <c r="D30" s="63"/>
      <c r="E30" s="64"/>
      <c r="F30" s="64"/>
      <c r="G30" s="64"/>
      <c r="H30" s="552"/>
      <c r="I30" s="112"/>
      <c r="J30" s="151">
        <f t="shared" si="17"/>
        <v>0</v>
      </c>
      <c r="K30" s="145">
        <f t="shared" si="18"/>
        <v>0</v>
      </c>
      <c r="L30" s="26"/>
      <c r="M30" s="499"/>
      <c r="N30" s="484"/>
      <c r="O30" s="500"/>
      <c r="P30" s="499"/>
      <c r="Q30" s="484"/>
      <c r="R30" s="500"/>
      <c r="S30" s="499"/>
      <c r="T30" s="484"/>
      <c r="U30" s="500"/>
      <c r="V30" s="499"/>
      <c r="W30" s="484"/>
      <c r="X30" s="500"/>
      <c r="Y30" s="499"/>
      <c r="Z30" s="484"/>
      <c r="AA30" s="500"/>
      <c r="AB30" s="499"/>
      <c r="AC30" s="484"/>
      <c r="AD30" s="500"/>
      <c r="AE30" s="499"/>
      <c r="AF30" s="484"/>
      <c r="AG30" s="500"/>
      <c r="AH30" s="499"/>
      <c r="AI30" s="484"/>
      <c r="AJ30" s="500"/>
      <c r="AK30" s="499"/>
      <c r="AL30" s="484"/>
      <c r="AM30" s="500"/>
      <c r="AN30" s="499"/>
      <c r="AO30" s="484"/>
      <c r="AP30" s="500"/>
      <c r="AQ30" s="499"/>
      <c r="AR30" s="484"/>
      <c r="AS30" s="500"/>
      <c r="AT30" s="499"/>
      <c r="AU30" s="484"/>
      <c r="AV30" s="500"/>
      <c r="AW30" s="26"/>
      <c r="AX30" s="67"/>
      <c r="AY30" s="70">
        <f t="shared" si="2"/>
        <v>0</v>
      </c>
      <c r="AZ30" s="26"/>
      <c r="BA30" s="67"/>
      <c r="BB30" s="70">
        <f t="shared" si="7"/>
        <v>0</v>
      </c>
      <c r="BC30" s="26"/>
      <c r="BD30" s="67"/>
      <c r="BE30" s="69"/>
      <c r="BG30" s="146"/>
    </row>
    <row r="31" spans="1:59" ht="15" hidden="1" outlineLevel="1" thickBot="1" x14ac:dyDescent="0.4">
      <c r="A31" s="26"/>
      <c r="B31" s="61" t="s">
        <v>449</v>
      </c>
      <c r="C31" s="72"/>
      <c r="D31" s="63"/>
      <c r="E31" s="64"/>
      <c r="F31" s="64"/>
      <c r="G31" s="64"/>
      <c r="H31" s="552"/>
      <c r="I31" s="112"/>
      <c r="J31" s="151">
        <f t="shared" si="17"/>
        <v>0</v>
      </c>
      <c r="K31" s="145">
        <f t="shared" si="18"/>
        <v>0</v>
      </c>
      <c r="L31" s="26"/>
      <c r="M31" s="499"/>
      <c r="N31" s="484"/>
      <c r="O31" s="500"/>
      <c r="P31" s="499"/>
      <c r="Q31" s="484"/>
      <c r="R31" s="500"/>
      <c r="S31" s="499"/>
      <c r="T31" s="484"/>
      <c r="U31" s="500"/>
      <c r="V31" s="499"/>
      <c r="W31" s="484"/>
      <c r="X31" s="500"/>
      <c r="Y31" s="499"/>
      <c r="Z31" s="484"/>
      <c r="AA31" s="500"/>
      <c r="AB31" s="499"/>
      <c r="AC31" s="484"/>
      <c r="AD31" s="500"/>
      <c r="AE31" s="499"/>
      <c r="AF31" s="484"/>
      <c r="AG31" s="500"/>
      <c r="AH31" s="499"/>
      <c r="AI31" s="484"/>
      <c r="AJ31" s="500"/>
      <c r="AK31" s="499"/>
      <c r="AL31" s="484"/>
      <c r="AM31" s="500"/>
      <c r="AN31" s="499"/>
      <c r="AO31" s="484"/>
      <c r="AP31" s="500"/>
      <c r="AQ31" s="499"/>
      <c r="AR31" s="484"/>
      <c r="AS31" s="500"/>
      <c r="AT31" s="499"/>
      <c r="AU31" s="484"/>
      <c r="AV31" s="500"/>
      <c r="AW31" s="26"/>
      <c r="AX31" s="67"/>
      <c r="AY31" s="70">
        <f t="shared" si="2"/>
        <v>0</v>
      </c>
      <c r="AZ31" s="26"/>
      <c r="BA31" s="67"/>
      <c r="BB31" s="70">
        <f t="shared" si="7"/>
        <v>0</v>
      </c>
      <c r="BC31" s="26"/>
      <c r="BD31" s="67"/>
      <c r="BE31" s="69"/>
      <c r="BG31" s="146"/>
    </row>
    <row r="32" spans="1:59" collapsed="1" x14ac:dyDescent="0.35">
      <c r="A32" s="26"/>
      <c r="B32" s="26"/>
      <c r="C32" s="110" t="s">
        <v>87</v>
      </c>
      <c r="D32" s="77"/>
      <c r="E32" s="78"/>
      <c r="F32" s="78"/>
      <c r="G32" s="78"/>
      <c r="H32" s="550"/>
      <c r="I32" s="79"/>
      <c r="J32" s="150"/>
      <c r="K32" s="491">
        <f>SUM(K33:K42)</f>
        <v>0</v>
      </c>
      <c r="L32" s="26"/>
      <c r="M32" s="530">
        <f>SUM(M33:M42)</f>
        <v>0</v>
      </c>
      <c r="N32" s="482">
        <f t="shared" ref="N32:AX32" si="19">SUM(N33:N42)</f>
        <v>0</v>
      </c>
      <c r="O32" s="531">
        <f t="shared" si="19"/>
        <v>0</v>
      </c>
      <c r="P32" s="530">
        <f t="shared" si="19"/>
        <v>0</v>
      </c>
      <c r="Q32" s="482">
        <f t="shared" si="19"/>
        <v>0</v>
      </c>
      <c r="R32" s="531">
        <f t="shared" si="19"/>
        <v>0</v>
      </c>
      <c r="S32" s="530">
        <f t="shared" si="19"/>
        <v>0</v>
      </c>
      <c r="T32" s="482">
        <f t="shared" si="19"/>
        <v>0</v>
      </c>
      <c r="U32" s="531">
        <f t="shared" si="19"/>
        <v>0</v>
      </c>
      <c r="V32" s="530">
        <f t="shared" si="19"/>
        <v>0</v>
      </c>
      <c r="W32" s="482">
        <f t="shared" si="19"/>
        <v>0</v>
      </c>
      <c r="X32" s="531">
        <f t="shared" si="19"/>
        <v>0</v>
      </c>
      <c r="Y32" s="530">
        <f t="shared" si="19"/>
        <v>0</v>
      </c>
      <c r="Z32" s="482">
        <f t="shared" si="19"/>
        <v>0</v>
      </c>
      <c r="AA32" s="531">
        <f t="shared" si="19"/>
        <v>0</v>
      </c>
      <c r="AB32" s="530">
        <f t="shared" si="19"/>
        <v>0</v>
      </c>
      <c r="AC32" s="482">
        <f t="shared" si="19"/>
        <v>0</v>
      </c>
      <c r="AD32" s="531">
        <f t="shared" si="19"/>
        <v>0</v>
      </c>
      <c r="AE32" s="530">
        <f t="shared" si="19"/>
        <v>0</v>
      </c>
      <c r="AF32" s="482">
        <f t="shared" si="19"/>
        <v>0</v>
      </c>
      <c r="AG32" s="531">
        <f t="shared" si="19"/>
        <v>0</v>
      </c>
      <c r="AH32" s="530">
        <f t="shared" si="19"/>
        <v>0</v>
      </c>
      <c r="AI32" s="482">
        <f t="shared" si="19"/>
        <v>0</v>
      </c>
      <c r="AJ32" s="531">
        <f t="shared" si="19"/>
        <v>0</v>
      </c>
      <c r="AK32" s="530">
        <f t="shared" si="19"/>
        <v>0</v>
      </c>
      <c r="AL32" s="482">
        <f t="shared" si="19"/>
        <v>0</v>
      </c>
      <c r="AM32" s="531">
        <f t="shared" si="19"/>
        <v>0</v>
      </c>
      <c r="AN32" s="530">
        <f t="shared" si="19"/>
        <v>0</v>
      </c>
      <c r="AO32" s="482">
        <f t="shared" si="19"/>
        <v>0</v>
      </c>
      <c r="AP32" s="531">
        <f t="shared" si="19"/>
        <v>0</v>
      </c>
      <c r="AQ32" s="530">
        <f t="shared" si="19"/>
        <v>0</v>
      </c>
      <c r="AR32" s="482">
        <f t="shared" si="19"/>
        <v>0</v>
      </c>
      <c r="AS32" s="531">
        <f t="shared" si="19"/>
        <v>0</v>
      </c>
      <c r="AT32" s="530">
        <f t="shared" si="19"/>
        <v>0</v>
      </c>
      <c r="AU32" s="482">
        <f t="shared" si="19"/>
        <v>0</v>
      </c>
      <c r="AV32" s="531">
        <f t="shared" si="19"/>
        <v>0</v>
      </c>
      <c r="AW32" s="26"/>
      <c r="AX32" s="81">
        <f t="shared" si="19"/>
        <v>0</v>
      </c>
      <c r="AY32" s="82">
        <f t="shared" si="2"/>
        <v>0</v>
      </c>
      <c r="AZ32" s="26"/>
      <c r="BA32" s="81">
        <f t="shared" ref="BA32" si="20">SUM(BA33:BA42)</f>
        <v>0</v>
      </c>
      <c r="BB32" s="82">
        <f t="shared" ref="BB32" si="21">IFERROR(BA32/K32,0)</f>
        <v>0</v>
      </c>
      <c r="BC32" s="26"/>
      <c r="BD32" s="81">
        <f t="shared" ref="BD32" si="22">SUM(BD33:BD42)</f>
        <v>0</v>
      </c>
      <c r="BE32" s="82">
        <f t="shared" ref="BE32:BE42" si="23">IFERROR(BD32/K32,0)</f>
        <v>0</v>
      </c>
      <c r="BG32" s="120"/>
    </row>
    <row r="33" spans="1:59" x14ac:dyDescent="0.35">
      <c r="A33" s="26"/>
      <c r="B33" s="61" t="s">
        <v>88</v>
      </c>
      <c r="C33" s="62"/>
      <c r="D33" s="108"/>
      <c r="E33" s="64"/>
      <c r="F33" s="64"/>
      <c r="G33" s="64"/>
      <c r="H33" s="551"/>
      <c r="I33" s="65"/>
      <c r="J33" s="158">
        <f t="shared" ref="J33:J42" si="24">I33/$C$5</f>
        <v>0</v>
      </c>
      <c r="K33" s="66">
        <f t="shared" ref="K33:K42" si="25">D33*F33*H33*J33</f>
        <v>0</v>
      </c>
      <c r="L33" s="26"/>
      <c r="M33" s="501"/>
      <c r="N33" s="483"/>
      <c r="O33" s="502"/>
      <c r="P33" s="501"/>
      <c r="Q33" s="483"/>
      <c r="R33" s="502"/>
      <c r="S33" s="501"/>
      <c r="T33" s="483"/>
      <c r="U33" s="502"/>
      <c r="V33" s="501">
        <f>$D33/2*$J33</f>
        <v>0</v>
      </c>
      <c r="W33" s="483"/>
      <c r="X33" s="502"/>
      <c r="Y33" s="501"/>
      <c r="Z33" s="483"/>
      <c r="AA33" s="502"/>
      <c r="AB33" s="501"/>
      <c r="AC33" s="483"/>
      <c r="AD33" s="502"/>
      <c r="AE33" s="501"/>
      <c r="AF33" s="483"/>
      <c r="AG33" s="502"/>
      <c r="AH33" s="501">
        <f>$D33/2*$J33</f>
        <v>0</v>
      </c>
      <c r="AI33" s="483"/>
      <c r="AJ33" s="502"/>
      <c r="AK33" s="501">
        <f>$D33/2*$J33</f>
        <v>0</v>
      </c>
      <c r="AL33" s="483"/>
      <c r="AM33" s="502"/>
      <c r="AN33" s="501">
        <f>$D33/2*$J33</f>
        <v>0</v>
      </c>
      <c r="AO33" s="483"/>
      <c r="AP33" s="502"/>
      <c r="AQ33" s="501"/>
      <c r="AR33" s="483"/>
      <c r="AS33" s="502"/>
      <c r="AT33" s="501"/>
      <c r="AU33" s="483"/>
      <c r="AV33" s="502"/>
      <c r="AW33" s="26"/>
      <c r="AX33" s="67"/>
      <c r="AY33" s="70">
        <f t="shared" si="2"/>
        <v>0</v>
      </c>
      <c r="AZ33" s="26"/>
      <c r="BA33" s="67">
        <f>SUM(M33:AV33)</f>
        <v>0</v>
      </c>
      <c r="BB33" s="70">
        <f t="shared" si="7"/>
        <v>0</v>
      </c>
      <c r="BC33" s="26"/>
      <c r="BD33" s="67">
        <f t="shared" ref="BD33:BD42" si="26">AX33+BA33</f>
        <v>0</v>
      </c>
      <c r="BE33" s="70">
        <f t="shared" si="23"/>
        <v>0</v>
      </c>
      <c r="BG33" s="140"/>
    </row>
    <row r="34" spans="1:59" ht="15" thickBot="1" x14ac:dyDescent="0.4">
      <c r="A34" s="26"/>
      <c r="B34" s="61" t="s">
        <v>89</v>
      </c>
      <c r="C34" s="62"/>
      <c r="D34" s="108"/>
      <c r="E34" s="64"/>
      <c r="F34" s="64"/>
      <c r="G34" s="64"/>
      <c r="H34" s="551"/>
      <c r="I34" s="65"/>
      <c r="J34" s="158">
        <f t="shared" si="24"/>
        <v>0</v>
      </c>
      <c r="K34" s="66">
        <f t="shared" si="25"/>
        <v>0</v>
      </c>
      <c r="L34" s="26"/>
      <c r="M34" s="501"/>
      <c r="N34" s="483"/>
      <c r="O34" s="502"/>
      <c r="P34" s="501"/>
      <c r="Q34" s="483"/>
      <c r="R34" s="502"/>
      <c r="S34" s="501"/>
      <c r="T34" s="483">
        <f>$K$34/6</f>
        <v>0</v>
      </c>
      <c r="U34" s="502">
        <f>$K$34/6</f>
        <v>0</v>
      </c>
      <c r="V34" s="501">
        <f>$K$34/6</f>
        <v>0</v>
      </c>
      <c r="W34" s="483"/>
      <c r="X34" s="502"/>
      <c r="Y34" s="501"/>
      <c r="Z34" s="483"/>
      <c r="AA34" s="502"/>
      <c r="AB34" s="501"/>
      <c r="AC34" s="483"/>
      <c r="AD34" s="502"/>
      <c r="AE34" s="501"/>
      <c r="AF34" s="483">
        <f>$K$34/6</f>
        <v>0</v>
      </c>
      <c r="AG34" s="502">
        <f>$K$34/6</f>
        <v>0</v>
      </c>
      <c r="AH34" s="501">
        <f>$K$34/6</f>
        <v>0</v>
      </c>
      <c r="AI34" s="483"/>
      <c r="AJ34" s="502"/>
      <c r="AK34" s="501"/>
      <c r="AL34" s="483"/>
      <c r="AM34" s="502"/>
      <c r="AN34" s="501"/>
      <c r="AO34" s="483"/>
      <c r="AP34" s="502"/>
      <c r="AQ34" s="501"/>
      <c r="AR34" s="483"/>
      <c r="AS34" s="502"/>
      <c r="AT34" s="501"/>
      <c r="AU34" s="483"/>
      <c r="AV34" s="502"/>
      <c r="AW34" s="26"/>
      <c r="AX34" s="67"/>
      <c r="AY34" s="70">
        <f t="shared" si="2"/>
        <v>0</v>
      </c>
      <c r="AZ34" s="26"/>
      <c r="BA34" s="67">
        <f>SUM(M34:AV34)</f>
        <v>0</v>
      </c>
      <c r="BB34" s="70">
        <f t="shared" si="7"/>
        <v>0</v>
      </c>
      <c r="BC34" s="26"/>
      <c r="BD34" s="67">
        <f t="shared" si="26"/>
        <v>0</v>
      </c>
      <c r="BE34" s="70">
        <f t="shared" si="23"/>
        <v>0</v>
      </c>
      <c r="BG34" s="140"/>
    </row>
    <row r="35" spans="1:59" hidden="1" outlineLevel="1" x14ac:dyDescent="0.35">
      <c r="A35" s="26"/>
      <c r="B35" s="61" t="s">
        <v>90</v>
      </c>
      <c r="C35" s="62"/>
      <c r="D35" s="108"/>
      <c r="E35" s="64"/>
      <c r="F35" s="64"/>
      <c r="G35" s="64"/>
      <c r="H35" s="551"/>
      <c r="I35" s="65"/>
      <c r="J35" s="158">
        <f t="shared" si="24"/>
        <v>0</v>
      </c>
      <c r="K35" s="66">
        <f t="shared" si="25"/>
        <v>0</v>
      </c>
      <c r="L35" s="26"/>
      <c r="M35" s="501"/>
      <c r="N35" s="483"/>
      <c r="O35" s="502"/>
      <c r="P35" s="501"/>
      <c r="Q35" s="483"/>
      <c r="R35" s="502"/>
      <c r="S35" s="501"/>
      <c r="T35" s="483"/>
      <c r="U35" s="502"/>
      <c r="V35" s="501"/>
      <c r="W35" s="483"/>
      <c r="X35" s="502"/>
      <c r="Y35" s="501"/>
      <c r="Z35" s="483"/>
      <c r="AA35" s="502"/>
      <c r="AB35" s="501"/>
      <c r="AC35" s="483"/>
      <c r="AD35" s="502"/>
      <c r="AE35" s="501"/>
      <c r="AF35" s="483"/>
      <c r="AG35" s="502"/>
      <c r="AH35" s="501"/>
      <c r="AI35" s="483"/>
      <c r="AJ35" s="502"/>
      <c r="AK35" s="501"/>
      <c r="AL35" s="483"/>
      <c r="AM35" s="502"/>
      <c r="AN35" s="501"/>
      <c r="AO35" s="483"/>
      <c r="AP35" s="502"/>
      <c r="AQ35" s="501"/>
      <c r="AR35" s="483"/>
      <c r="AS35" s="502"/>
      <c r="AT35" s="501"/>
      <c r="AU35" s="483"/>
      <c r="AV35" s="502"/>
      <c r="AW35" s="26"/>
      <c r="AX35" s="67"/>
      <c r="AY35" s="70">
        <f t="shared" si="2"/>
        <v>0</v>
      </c>
      <c r="AZ35" s="26"/>
      <c r="BA35" s="67"/>
      <c r="BB35" s="70">
        <f t="shared" si="7"/>
        <v>0</v>
      </c>
      <c r="BC35" s="26"/>
      <c r="BD35" s="67">
        <f t="shared" si="26"/>
        <v>0</v>
      </c>
      <c r="BE35" s="70">
        <f t="shared" si="23"/>
        <v>0</v>
      </c>
      <c r="BG35" s="140"/>
    </row>
    <row r="36" spans="1:59" hidden="1" outlineLevel="1" x14ac:dyDescent="0.35">
      <c r="A36" s="26"/>
      <c r="B36" s="61" t="s">
        <v>91</v>
      </c>
      <c r="C36" s="62"/>
      <c r="D36" s="108"/>
      <c r="E36" s="64"/>
      <c r="F36" s="64"/>
      <c r="G36" s="64"/>
      <c r="H36" s="551"/>
      <c r="I36" s="65"/>
      <c r="J36" s="158">
        <f t="shared" si="24"/>
        <v>0</v>
      </c>
      <c r="K36" s="66">
        <f t="shared" si="25"/>
        <v>0</v>
      </c>
      <c r="L36" s="26"/>
      <c r="M36" s="501"/>
      <c r="N36" s="483"/>
      <c r="O36" s="502"/>
      <c r="P36" s="501"/>
      <c r="Q36" s="483"/>
      <c r="R36" s="502"/>
      <c r="S36" s="501"/>
      <c r="T36" s="483"/>
      <c r="U36" s="502"/>
      <c r="V36" s="501"/>
      <c r="W36" s="483"/>
      <c r="X36" s="502"/>
      <c r="Y36" s="501"/>
      <c r="Z36" s="483"/>
      <c r="AA36" s="502"/>
      <c r="AB36" s="501"/>
      <c r="AC36" s="483"/>
      <c r="AD36" s="502"/>
      <c r="AE36" s="501"/>
      <c r="AF36" s="483"/>
      <c r="AG36" s="502"/>
      <c r="AH36" s="501"/>
      <c r="AI36" s="483"/>
      <c r="AJ36" s="502"/>
      <c r="AK36" s="501"/>
      <c r="AL36" s="483"/>
      <c r="AM36" s="502"/>
      <c r="AN36" s="501"/>
      <c r="AO36" s="483"/>
      <c r="AP36" s="502"/>
      <c r="AQ36" s="501"/>
      <c r="AR36" s="483"/>
      <c r="AS36" s="502"/>
      <c r="AT36" s="501"/>
      <c r="AU36" s="483"/>
      <c r="AV36" s="502"/>
      <c r="AW36" s="26"/>
      <c r="AX36" s="67"/>
      <c r="AY36" s="70">
        <f t="shared" si="2"/>
        <v>0</v>
      </c>
      <c r="AZ36" s="26"/>
      <c r="BA36" s="67"/>
      <c r="BB36" s="70">
        <f t="shared" si="7"/>
        <v>0</v>
      </c>
      <c r="BC36" s="26"/>
      <c r="BD36" s="67">
        <f t="shared" si="26"/>
        <v>0</v>
      </c>
      <c r="BE36" s="70">
        <f t="shared" si="23"/>
        <v>0</v>
      </c>
      <c r="BG36" s="140"/>
    </row>
    <row r="37" spans="1:59" hidden="1" outlineLevel="1" x14ac:dyDescent="0.35">
      <c r="A37" s="26"/>
      <c r="B37" s="61" t="s">
        <v>92</v>
      </c>
      <c r="C37" s="62"/>
      <c r="D37" s="108"/>
      <c r="E37" s="64"/>
      <c r="F37" s="64"/>
      <c r="G37" s="64"/>
      <c r="H37" s="551"/>
      <c r="I37" s="65"/>
      <c r="J37" s="158">
        <f t="shared" si="24"/>
        <v>0</v>
      </c>
      <c r="K37" s="66">
        <f t="shared" si="25"/>
        <v>0</v>
      </c>
      <c r="L37" s="26"/>
      <c r="M37" s="501"/>
      <c r="N37" s="483"/>
      <c r="O37" s="502"/>
      <c r="P37" s="501"/>
      <c r="Q37" s="483"/>
      <c r="R37" s="502"/>
      <c r="S37" s="501"/>
      <c r="T37" s="483"/>
      <c r="U37" s="502"/>
      <c r="V37" s="501"/>
      <c r="W37" s="483"/>
      <c r="X37" s="502"/>
      <c r="Y37" s="501"/>
      <c r="Z37" s="483"/>
      <c r="AA37" s="502"/>
      <c r="AB37" s="501"/>
      <c r="AC37" s="483"/>
      <c r="AD37" s="502"/>
      <c r="AE37" s="501"/>
      <c r="AF37" s="483"/>
      <c r="AG37" s="502"/>
      <c r="AH37" s="501"/>
      <c r="AI37" s="483"/>
      <c r="AJ37" s="502"/>
      <c r="AK37" s="501"/>
      <c r="AL37" s="483"/>
      <c r="AM37" s="502"/>
      <c r="AN37" s="501"/>
      <c r="AO37" s="483"/>
      <c r="AP37" s="502"/>
      <c r="AQ37" s="501"/>
      <c r="AR37" s="483"/>
      <c r="AS37" s="502"/>
      <c r="AT37" s="501"/>
      <c r="AU37" s="483"/>
      <c r="AV37" s="502"/>
      <c r="AW37" s="26"/>
      <c r="AX37" s="67"/>
      <c r="AY37" s="70">
        <f t="shared" si="2"/>
        <v>0</v>
      </c>
      <c r="AZ37" s="26"/>
      <c r="BA37" s="67"/>
      <c r="BB37" s="70">
        <f t="shared" si="7"/>
        <v>0</v>
      </c>
      <c r="BC37" s="26"/>
      <c r="BD37" s="67">
        <f t="shared" si="26"/>
        <v>0</v>
      </c>
      <c r="BE37" s="70">
        <f t="shared" si="23"/>
        <v>0</v>
      </c>
      <c r="BG37" s="140"/>
    </row>
    <row r="38" spans="1:59" hidden="1" outlineLevel="1" x14ac:dyDescent="0.35">
      <c r="A38" s="26"/>
      <c r="B38" s="61" t="s">
        <v>450</v>
      </c>
      <c r="C38" s="62"/>
      <c r="D38" s="108"/>
      <c r="E38" s="64"/>
      <c r="F38" s="64"/>
      <c r="G38" s="64"/>
      <c r="H38" s="551"/>
      <c r="I38" s="65"/>
      <c r="J38" s="158">
        <f t="shared" si="24"/>
        <v>0</v>
      </c>
      <c r="K38" s="66">
        <f t="shared" si="25"/>
        <v>0</v>
      </c>
      <c r="L38" s="26"/>
      <c r="M38" s="501"/>
      <c r="N38" s="483"/>
      <c r="O38" s="502"/>
      <c r="P38" s="501"/>
      <c r="Q38" s="483"/>
      <c r="R38" s="502"/>
      <c r="S38" s="501"/>
      <c r="T38" s="483"/>
      <c r="U38" s="502"/>
      <c r="V38" s="501"/>
      <c r="W38" s="483"/>
      <c r="X38" s="502"/>
      <c r="Y38" s="501"/>
      <c r="Z38" s="483"/>
      <c r="AA38" s="502"/>
      <c r="AB38" s="501"/>
      <c r="AC38" s="483"/>
      <c r="AD38" s="502"/>
      <c r="AE38" s="501"/>
      <c r="AF38" s="483"/>
      <c r="AG38" s="502"/>
      <c r="AH38" s="501"/>
      <c r="AI38" s="483"/>
      <c r="AJ38" s="502"/>
      <c r="AK38" s="501"/>
      <c r="AL38" s="483"/>
      <c r="AM38" s="502"/>
      <c r="AN38" s="501"/>
      <c r="AO38" s="483"/>
      <c r="AP38" s="502"/>
      <c r="AQ38" s="501"/>
      <c r="AR38" s="483"/>
      <c r="AS38" s="502"/>
      <c r="AT38" s="501"/>
      <c r="AU38" s="483"/>
      <c r="AV38" s="502"/>
      <c r="AW38" s="26"/>
      <c r="AX38" s="67"/>
      <c r="AY38" s="70">
        <f t="shared" si="2"/>
        <v>0</v>
      </c>
      <c r="AZ38" s="26"/>
      <c r="BA38" s="67"/>
      <c r="BB38" s="70">
        <f t="shared" si="7"/>
        <v>0</v>
      </c>
      <c r="BC38" s="26"/>
      <c r="BD38" s="67">
        <f t="shared" si="26"/>
        <v>0</v>
      </c>
      <c r="BE38" s="70">
        <f t="shared" si="23"/>
        <v>0</v>
      </c>
      <c r="BG38" s="140"/>
    </row>
    <row r="39" spans="1:59" hidden="1" outlineLevel="1" x14ac:dyDescent="0.35">
      <c r="A39" s="26"/>
      <c r="B39" s="61" t="s">
        <v>451</v>
      </c>
      <c r="C39" s="62"/>
      <c r="D39" s="108"/>
      <c r="E39" s="64"/>
      <c r="F39" s="64"/>
      <c r="G39" s="64"/>
      <c r="H39" s="551"/>
      <c r="I39" s="65"/>
      <c r="J39" s="158">
        <f t="shared" si="24"/>
        <v>0</v>
      </c>
      <c r="K39" s="66">
        <f t="shared" si="25"/>
        <v>0</v>
      </c>
      <c r="L39" s="26"/>
      <c r="M39" s="501"/>
      <c r="N39" s="483"/>
      <c r="O39" s="502"/>
      <c r="P39" s="501"/>
      <c r="Q39" s="483"/>
      <c r="R39" s="502"/>
      <c r="S39" s="501"/>
      <c r="T39" s="483"/>
      <c r="U39" s="502"/>
      <c r="V39" s="501"/>
      <c r="W39" s="483"/>
      <c r="X39" s="502"/>
      <c r="Y39" s="501"/>
      <c r="Z39" s="483"/>
      <c r="AA39" s="502"/>
      <c r="AB39" s="501"/>
      <c r="AC39" s="483"/>
      <c r="AD39" s="502"/>
      <c r="AE39" s="501"/>
      <c r="AF39" s="483"/>
      <c r="AG39" s="502"/>
      <c r="AH39" s="501"/>
      <c r="AI39" s="483"/>
      <c r="AJ39" s="502"/>
      <c r="AK39" s="501"/>
      <c r="AL39" s="483"/>
      <c r="AM39" s="502"/>
      <c r="AN39" s="501"/>
      <c r="AO39" s="483"/>
      <c r="AP39" s="502"/>
      <c r="AQ39" s="501"/>
      <c r="AR39" s="483"/>
      <c r="AS39" s="502"/>
      <c r="AT39" s="501"/>
      <c r="AU39" s="483"/>
      <c r="AV39" s="502"/>
      <c r="AW39" s="26"/>
      <c r="AX39" s="67"/>
      <c r="AY39" s="70">
        <f t="shared" si="2"/>
        <v>0</v>
      </c>
      <c r="AZ39" s="26"/>
      <c r="BA39" s="67"/>
      <c r="BB39" s="70">
        <f t="shared" si="7"/>
        <v>0</v>
      </c>
      <c r="BC39" s="26"/>
      <c r="BD39" s="67">
        <f t="shared" si="26"/>
        <v>0</v>
      </c>
      <c r="BE39" s="70">
        <f t="shared" si="23"/>
        <v>0</v>
      </c>
      <c r="BG39" s="140"/>
    </row>
    <row r="40" spans="1:59" hidden="1" outlineLevel="1" x14ac:dyDescent="0.35">
      <c r="A40" s="26"/>
      <c r="B40" s="61" t="s">
        <v>452</v>
      </c>
      <c r="C40" s="62"/>
      <c r="D40" s="108"/>
      <c r="E40" s="64"/>
      <c r="F40" s="64"/>
      <c r="G40" s="64"/>
      <c r="H40" s="551"/>
      <c r="I40" s="65"/>
      <c r="J40" s="158">
        <f t="shared" si="24"/>
        <v>0</v>
      </c>
      <c r="K40" s="66">
        <f t="shared" si="25"/>
        <v>0</v>
      </c>
      <c r="L40" s="26"/>
      <c r="M40" s="501"/>
      <c r="N40" s="483"/>
      <c r="O40" s="502"/>
      <c r="P40" s="501"/>
      <c r="Q40" s="483"/>
      <c r="R40" s="502"/>
      <c r="S40" s="501"/>
      <c r="T40" s="483"/>
      <c r="U40" s="502"/>
      <c r="V40" s="501"/>
      <c r="W40" s="483"/>
      <c r="X40" s="502"/>
      <c r="Y40" s="501"/>
      <c r="Z40" s="483"/>
      <c r="AA40" s="502"/>
      <c r="AB40" s="501"/>
      <c r="AC40" s="483"/>
      <c r="AD40" s="502"/>
      <c r="AE40" s="501"/>
      <c r="AF40" s="483"/>
      <c r="AG40" s="502"/>
      <c r="AH40" s="501"/>
      <c r="AI40" s="483"/>
      <c r="AJ40" s="502"/>
      <c r="AK40" s="501"/>
      <c r="AL40" s="483"/>
      <c r="AM40" s="502"/>
      <c r="AN40" s="501"/>
      <c r="AO40" s="483"/>
      <c r="AP40" s="502"/>
      <c r="AQ40" s="501"/>
      <c r="AR40" s="483"/>
      <c r="AS40" s="502"/>
      <c r="AT40" s="501"/>
      <c r="AU40" s="483"/>
      <c r="AV40" s="502"/>
      <c r="AW40" s="26"/>
      <c r="AX40" s="67"/>
      <c r="AY40" s="70">
        <f t="shared" si="2"/>
        <v>0</v>
      </c>
      <c r="AZ40" s="26"/>
      <c r="BA40" s="67"/>
      <c r="BB40" s="70">
        <f t="shared" si="7"/>
        <v>0</v>
      </c>
      <c r="BC40" s="26"/>
      <c r="BD40" s="67">
        <f t="shared" si="26"/>
        <v>0</v>
      </c>
      <c r="BE40" s="70">
        <f t="shared" si="23"/>
        <v>0</v>
      </c>
      <c r="BG40" s="140"/>
    </row>
    <row r="41" spans="1:59" hidden="1" outlineLevel="1" x14ac:dyDescent="0.35">
      <c r="A41" s="26"/>
      <c r="B41" s="61" t="s">
        <v>453</v>
      </c>
      <c r="C41" s="62"/>
      <c r="D41" s="108"/>
      <c r="E41" s="64"/>
      <c r="F41" s="64"/>
      <c r="G41" s="64"/>
      <c r="H41" s="551"/>
      <c r="I41" s="65"/>
      <c r="J41" s="158">
        <f t="shared" si="24"/>
        <v>0</v>
      </c>
      <c r="K41" s="66">
        <f t="shared" si="25"/>
        <v>0</v>
      </c>
      <c r="L41" s="26"/>
      <c r="M41" s="501"/>
      <c r="N41" s="483"/>
      <c r="O41" s="502"/>
      <c r="P41" s="501"/>
      <c r="Q41" s="483"/>
      <c r="R41" s="502"/>
      <c r="S41" s="501"/>
      <c r="T41" s="483"/>
      <c r="U41" s="502"/>
      <c r="V41" s="501"/>
      <c r="W41" s="483"/>
      <c r="X41" s="502"/>
      <c r="Y41" s="501"/>
      <c r="Z41" s="483"/>
      <c r="AA41" s="502"/>
      <c r="AB41" s="501"/>
      <c r="AC41" s="483"/>
      <c r="AD41" s="502"/>
      <c r="AE41" s="501"/>
      <c r="AF41" s="483"/>
      <c r="AG41" s="502"/>
      <c r="AH41" s="501"/>
      <c r="AI41" s="483"/>
      <c r="AJ41" s="502"/>
      <c r="AK41" s="501"/>
      <c r="AL41" s="483"/>
      <c r="AM41" s="502"/>
      <c r="AN41" s="501"/>
      <c r="AO41" s="483"/>
      <c r="AP41" s="502"/>
      <c r="AQ41" s="501"/>
      <c r="AR41" s="483"/>
      <c r="AS41" s="502"/>
      <c r="AT41" s="501"/>
      <c r="AU41" s="483"/>
      <c r="AV41" s="502"/>
      <c r="AW41" s="26"/>
      <c r="AX41" s="67"/>
      <c r="AY41" s="70">
        <f t="shared" si="2"/>
        <v>0</v>
      </c>
      <c r="AZ41" s="26"/>
      <c r="BA41" s="67"/>
      <c r="BB41" s="70">
        <f t="shared" si="7"/>
        <v>0</v>
      </c>
      <c r="BC41" s="26"/>
      <c r="BD41" s="67">
        <f t="shared" si="26"/>
        <v>0</v>
      </c>
      <c r="BE41" s="70">
        <f t="shared" si="23"/>
        <v>0</v>
      </c>
      <c r="BG41" s="140"/>
    </row>
    <row r="42" spans="1:59" ht="15" hidden="1" outlineLevel="1" thickBot="1" x14ac:dyDescent="0.4">
      <c r="A42" s="26"/>
      <c r="B42" s="61" t="s">
        <v>454</v>
      </c>
      <c r="C42" s="62"/>
      <c r="D42" s="108"/>
      <c r="E42" s="64"/>
      <c r="F42" s="64"/>
      <c r="G42" s="64"/>
      <c r="H42" s="551"/>
      <c r="I42" s="65"/>
      <c r="J42" s="158">
        <f t="shared" si="24"/>
        <v>0</v>
      </c>
      <c r="K42" s="66">
        <f t="shared" si="25"/>
        <v>0</v>
      </c>
      <c r="L42" s="26"/>
      <c r="M42" s="501"/>
      <c r="N42" s="483"/>
      <c r="O42" s="502"/>
      <c r="P42" s="501"/>
      <c r="Q42" s="483">
        <f>K42</f>
        <v>0</v>
      </c>
      <c r="R42" s="502"/>
      <c r="S42" s="501"/>
      <c r="T42" s="483"/>
      <c r="U42" s="502"/>
      <c r="V42" s="501"/>
      <c r="W42" s="483"/>
      <c r="X42" s="502"/>
      <c r="Y42" s="501"/>
      <c r="Z42" s="483"/>
      <c r="AA42" s="502"/>
      <c r="AB42" s="501"/>
      <c r="AC42" s="483"/>
      <c r="AD42" s="502"/>
      <c r="AE42" s="501"/>
      <c r="AF42" s="483"/>
      <c r="AG42" s="502"/>
      <c r="AH42" s="501"/>
      <c r="AI42" s="483"/>
      <c r="AJ42" s="502"/>
      <c r="AK42" s="501"/>
      <c r="AL42" s="483"/>
      <c r="AM42" s="502"/>
      <c r="AN42" s="501"/>
      <c r="AO42" s="483"/>
      <c r="AP42" s="502"/>
      <c r="AQ42" s="501"/>
      <c r="AR42" s="483"/>
      <c r="AS42" s="502"/>
      <c r="AT42" s="501"/>
      <c r="AU42" s="483"/>
      <c r="AV42" s="502"/>
      <c r="AW42" s="26"/>
      <c r="AX42" s="67"/>
      <c r="AY42" s="70">
        <f t="shared" si="2"/>
        <v>0</v>
      </c>
      <c r="AZ42" s="26"/>
      <c r="BA42" s="67">
        <f>SUM(M42:AV42)</f>
        <v>0</v>
      </c>
      <c r="BB42" s="70">
        <f t="shared" si="7"/>
        <v>0</v>
      </c>
      <c r="BC42" s="26"/>
      <c r="BD42" s="67">
        <f t="shared" si="26"/>
        <v>0</v>
      </c>
      <c r="BE42" s="70">
        <f t="shared" si="23"/>
        <v>0</v>
      </c>
      <c r="BG42" s="123"/>
    </row>
    <row r="43" spans="1:59" collapsed="1" x14ac:dyDescent="0.35">
      <c r="A43" s="26"/>
      <c r="B43" s="26"/>
      <c r="C43" s="110" t="s">
        <v>123</v>
      </c>
      <c r="D43" s="77"/>
      <c r="E43" s="78"/>
      <c r="F43" s="78"/>
      <c r="G43" s="78"/>
      <c r="H43" s="550"/>
      <c r="I43" s="79"/>
      <c r="J43" s="150"/>
      <c r="K43" s="492">
        <f>SUM(K44:K53)</f>
        <v>0</v>
      </c>
      <c r="L43" s="26"/>
      <c r="M43" s="530">
        <f>SUM(M44:M53)</f>
        <v>0</v>
      </c>
      <c r="N43" s="482">
        <f t="shared" ref="N43:AV43" si="27">SUM(N44:N53)</f>
        <v>0</v>
      </c>
      <c r="O43" s="531">
        <f t="shared" si="27"/>
        <v>0</v>
      </c>
      <c r="P43" s="530">
        <f t="shared" si="27"/>
        <v>0</v>
      </c>
      <c r="Q43" s="482">
        <f t="shared" si="27"/>
        <v>0</v>
      </c>
      <c r="R43" s="531">
        <f t="shared" si="27"/>
        <v>0</v>
      </c>
      <c r="S43" s="530">
        <f t="shared" si="27"/>
        <v>0</v>
      </c>
      <c r="T43" s="482">
        <f t="shared" si="27"/>
        <v>0</v>
      </c>
      <c r="U43" s="531">
        <f t="shared" si="27"/>
        <v>0</v>
      </c>
      <c r="V43" s="530">
        <f t="shared" si="27"/>
        <v>0</v>
      </c>
      <c r="W43" s="482">
        <f t="shared" si="27"/>
        <v>0</v>
      </c>
      <c r="X43" s="531">
        <f t="shared" si="27"/>
        <v>0</v>
      </c>
      <c r="Y43" s="530">
        <f t="shared" si="27"/>
        <v>0</v>
      </c>
      <c r="Z43" s="482">
        <f t="shared" si="27"/>
        <v>0</v>
      </c>
      <c r="AA43" s="531">
        <f t="shared" si="27"/>
        <v>0</v>
      </c>
      <c r="AB43" s="530">
        <f t="shared" si="27"/>
        <v>0</v>
      </c>
      <c r="AC43" s="482">
        <f t="shared" si="27"/>
        <v>0</v>
      </c>
      <c r="AD43" s="531">
        <f t="shared" si="27"/>
        <v>0</v>
      </c>
      <c r="AE43" s="530">
        <f t="shared" si="27"/>
        <v>0</v>
      </c>
      <c r="AF43" s="482">
        <f t="shared" si="27"/>
        <v>0</v>
      </c>
      <c r="AG43" s="531">
        <f t="shared" si="27"/>
        <v>0</v>
      </c>
      <c r="AH43" s="530">
        <f t="shared" si="27"/>
        <v>0</v>
      </c>
      <c r="AI43" s="482">
        <f t="shared" si="27"/>
        <v>0</v>
      </c>
      <c r="AJ43" s="531">
        <f t="shared" si="27"/>
        <v>0</v>
      </c>
      <c r="AK43" s="530">
        <f t="shared" si="27"/>
        <v>0</v>
      </c>
      <c r="AL43" s="482">
        <f t="shared" si="27"/>
        <v>0</v>
      </c>
      <c r="AM43" s="531">
        <f t="shared" si="27"/>
        <v>0</v>
      </c>
      <c r="AN43" s="530">
        <f t="shared" si="27"/>
        <v>0</v>
      </c>
      <c r="AO43" s="482">
        <f t="shared" si="27"/>
        <v>0</v>
      </c>
      <c r="AP43" s="531">
        <f t="shared" si="27"/>
        <v>0</v>
      </c>
      <c r="AQ43" s="530">
        <f t="shared" si="27"/>
        <v>0</v>
      </c>
      <c r="AR43" s="482">
        <f t="shared" si="27"/>
        <v>0</v>
      </c>
      <c r="AS43" s="531">
        <f t="shared" si="27"/>
        <v>0</v>
      </c>
      <c r="AT43" s="530">
        <f t="shared" si="27"/>
        <v>0</v>
      </c>
      <c r="AU43" s="482">
        <f t="shared" si="27"/>
        <v>0</v>
      </c>
      <c r="AV43" s="531">
        <f t="shared" si="27"/>
        <v>0</v>
      </c>
      <c r="AW43" s="26"/>
      <c r="AX43" s="539">
        <f>SUM(AX44:AX53)</f>
        <v>0</v>
      </c>
      <c r="AY43" s="82">
        <f t="shared" si="2"/>
        <v>0</v>
      </c>
      <c r="AZ43" s="26"/>
      <c r="BA43" s="539">
        <f>SUM(BA44:BA53)</f>
        <v>0</v>
      </c>
      <c r="BB43" s="82">
        <f t="shared" ref="BB43" si="28">IFERROR(BA43/K43,0)</f>
        <v>0</v>
      </c>
      <c r="BC43" s="26"/>
      <c r="BD43" s="539">
        <f>SUM(BD44:BD53)</f>
        <v>0</v>
      </c>
      <c r="BE43" s="82">
        <f t="shared" ref="BE43:BE53" si="29">IFERROR(BD43/K43,0)</f>
        <v>0</v>
      </c>
      <c r="BG43" s="120"/>
    </row>
    <row r="44" spans="1:59" x14ac:dyDescent="0.35">
      <c r="A44" s="26"/>
      <c r="B44" s="61" t="s">
        <v>124</v>
      </c>
      <c r="C44" s="62"/>
      <c r="D44" s="108"/>
      <c r="E44" s="64"/>
      <c r="F44" s="64"/>
      <c r="G44" s="64"/>
      <c r="H44" s="551"/>
      <c r="I44" s="65"/>
      <c r="J44" s="158">
        <f t="shared" ref="J44:J53" si="30">I44/$C$5</f>
        <v>0</v>
      </c>
      <c r="K44" s="66">
        <f t="shared" ref="K44:K53" si="31">D44*F44*H44*J44</f>
        <v>0</v>
      </c>
      <c r="L44" s="26"/>
      <c r="M44" s="499"/>
      <c r="N44" s="484"/>
      <c r="O44" s="500"/>
      <c r="P44" s="499"/>
      <c r="Q44" s="484"/>
      <c r="R44" s="500"/>
      <c r="S44" s="499"/>
      <c r="T44" s="484"/>
      <c r="U44" s="500"/>
      <c r="V44" s="499"/>
      <c r="W44" s="484"/>
      <c r="X44" s="500"/>
      <c r="Y44" s="499"/>
      <c r="Z44" s="484"/>
      <c r="AA44" s="500"/>
      <c r="AB44" s="499"/>
      <c r="AC44" s="484"/>
      <c r="AD44" s="500"/>
      <c r="AE44" s="499"/>
      <c r="AF44" s="484"/>
      <c r="AG44" s="500"/>
      <c r="AH44" s="499"/>
      <c r="AI44" s="484"/>
      <c r="AJ44" s="500"/>
      <c r="AK44" s="499"/>
      <c r="AL44" s="484"/>
      <c r="AM44" s="500"/>
      <c r="AN44" s="499"/>
      <c r="AO44" s="484"/>
      <c r="AP44" s="500"/>
      <c r="AQ44" s="499"/>
      <c r="AR44" s="484"/>
      <c r="AS44" s="500"/>
      <c r="AT44" s="499"/>
      <c r="AU44" s="484"/>
      <c r="AV44" s="500"/>
      <c r="AW44" s="26"/>
      <c r="AX44" s="67"/>
      <c r="AY44" s="70">
        <f t="shared" si="2"/>
        <v>0</v>
      </c>
      <c r="AZ44" s="26"/>
      <c r="BA44" s="67">
        <f t="shared" ref="BA44" si="32">SUM(M44:AV44)</f>
        <v>0</v>
      </c>
      <c r="BB44" s="70">
        <f t="shared" si="7"/>
        <v>0</v>
      </c>
      <c r="BC44" s="26"/>
      <c r="BD44" s="67">
        <f t="shared" ref="BD44:BD53" si="33">AX44+BA44</f>
        <v>0</v>
      </c>
      <c r="BE44" s="70">
        <f t="shared" si="29"/>
        <v>0</v>
      </c>
      <c r="BG44" s="140"/>
    </row>
    <row r="45" spans="1:59" ht="15" thickBot="1" x14ac:dyDescent="0.4">
      <c r="A45" s="26"/>
      <c r="B45" s="61" t="s">
        <v>125</v>
      </c>
      <c r="C45" s="62"/>
      <c r="D45" s="108"/>
      <c r="E45" s="64"/>
      <c r="F45" s="64"/>
      <c r="G45" s="64"/>
      <c r="H45" s="551"/>
      <c r="I45" s="65"/>
      <c r="J45" s="158">
        <f t="shared" si="30"/>
        <v>0</v>
      </c>
      <c r="K45" s="66">
        <f t="shared" si="31"/>
        <v>0</v>
      </c>
      <c r="L45" s="26"/>
      <c r="M45" s="499"/>
      <c r="N45" s="484"/>
      <c r="O45" s="500"/>
      <c r="P45" s="499"/>
      <c r="Q45" s="484"/>
      <c r="R45" s="500"/>
      <c r="S45" s="499"/>
      <c r="T45" s="484"/>
      <c r="U45" s="500"/>
      <c r="V45" s="499"/>
      <c r="W45" s="484"/>
      <c r="X45" s="500"/>
      <c r="Y45" s="499"/>
      <c r="Z45" s="484"/>
      <c r="AA45" s="500"/>
      <c r="AB45" s="499"/>
      <c r="AC45" s="484"/>
      <c r="AD45" s="500"/>
      <c r="AE45" s="499"/>
      <c r="AF45" s="484"/>
      <c r="AG45" s="500"/>
      <c r="AH45" s="499"/>
      <c r="AI45" s="484"/>
      <c r="AJ45" s="500"/>
      <c r="AK45" s="499"/>
      <c r="AL45" s="484"/>
      <c r="AM45" s="500"/>
      <c r="AN45" s="499"/>
      <c r="AO45" s="484"/>
      <c r="AP45" s="500"/>
      <c r="AQ45" s="499"/>
      <c r="AR45" s="484"/>
      <c r="AS45" s="500"/>
      <c r="AT45" s="499"/>
      <c r="AU45" s="484"/>
      <c r="AV45" s="500"/>
      <c r="AW45" s="26"/>
      <c r="AX45" s="67"/>
      <c r="AY45" s="70">
        <f t="shared" si="2"/>
        <v>0</v>
      </c>
      <c r="AZ45" s="26"/>
      <c r="BA45" s="67"/>
      <c r="BB45" s="70">
        <f t="shared" si="7"/>
        <v>0</v>
      </c>
      <c r="BC45" s="26"/>
      <c r="BD45" s="67">
        <f t="shared" si="33"/>
        <v>0</v>
      </c>
      <c r="BE45" s="70">
        <f t="shared" si="29"/>
        <v>0</v>
      </c>
      <c r="BG45" s="140"/>
    </row>
    <row r="46" spans="1:59" hidden="1" outlineLevel="1" x14ac:dyDescent="0.35">
      <c r="A46" s="26"/>
      <c r="B46" s="61" t="s">
        <v>455</v>
      </c>
      <c r="C46" s="62"/>
      <c r="D46" s="108"/>
      <c r="E46" s="64"/>
      <c r="F46" s="64"/>
      <c r="G46" s="64"/>
      <c r="H46" s="551"/>
      <c r="I46" s="65"/>
      <c r="J46" s="158">
        <f t="shared" si="30"/>
        <v>0</v>
      </c>
      <c r="K46" s="66">
        <f t="shared" si="31"/>
        <v>0</v>
      </c>
      <c r="L46" s="26"/>
      <c r="M46" s="499"/>
      <c r="N46" s="484"/>
      <c r="O46" s="500"/>
      <c r="P46" s="499"/>
      <c r="Q46" s="484"/>
      <c r="R46" s="500"/>
      <c r="S46" s="499"/>
      <c r="T46" s="484"/>
      <c r="U46" s="500"/>
      <c r="V46" s="499"/>
      <c r="W46" s="484"/>
      <c r="X46" s="500"/>
      <c r="Y46" s="499"/>
      <c r="Z46" s="484"/>
      <c r="AA46" s="500"/>
      <c r="AB46" s="499"/>
      <c r="AC46" s="484"/>
      <c r="AD46" s="500"/>
      <c r="AE46" s="499"/>
      <c r="AF46" s="484"/>
      <c r="AG46" s="500"/>
      <c r="AH46" s="499"/>
      <c r="AI46" s="484"/>
      <c r="AJ46" s="500"/>
      <c r="AK46" s="499"/>
      <c r="AL46" s="484"/>
      <c r="AM46" s="500"/>
      <c r="AN46" s="499"/>
      <c r="AO46" s="484"/>
      <c r="AP46" s="500"/>
      <c r="AQ46" s="499"/>
      <c r="AR46" s="484"/>
      <c r="AS46" s="500"/>
      <c r="AT46" s="499"/>
      <c r="AU46" s="484"/>
      <c r="AV46" s="500"/>
      <c r="AW46" s="26"/>
      <c r="AX46" s="67"/>
      <c r="AY46" s="70">
        <f t="shared" si="2"/>
        <v>0</v>
      </c>
      <c r="AZ46" s="26"/>
      <c r="BA46" s="67"/>
      <c r="BB46" s="70">
        <f t="shared" si="7"/>
        <v>0</v>
      </c>
      <c r="BC46" s="26"/>
      <c r="BD46" s="67">
        <f t="shared" si="33"/>
        <v>0</v>
      </c>
      <c r="BE46" s="70">
        <f t="shared" si="29"/>
        <v>0</v>
      </c>
      <c r="BG46" s="140"/>
    </row>
    <row r="47" spans="1:59" hidden="1" outlineLevel="1" x14ac:dyDescent="0.35">
      <c r="A47" s="26"/>
      <c r="B47" s="61" t="s">
        <v>456</v>
      </c>
      <c r="C47" s="62"/>
      <c r="D47" s="108"/>
      <c r="E47" s="64"/>
      <c r="F47" s="64"/>
      <c r="G47" s="64"/>
      <c r="H47" s="551"/>
      <c r="I47" s="65"/>
      <c r="J47" s="158">
        <f t="shared" si="30"/>
        <v>0</v>
      </c>
      <c r="K47" s="66">
        <f t="shared" si="31"/>
        <v>0</v>
      </c>
      <c r="L47" s="26"/>
      <c r="M47" s="499"/>
      <c r="N47" s="484"/>
      <c r="O47" s="500"/>
      <c r="P47" s="499"/>
      <c r="Q47" s="484"/>
      <c r="R47" s="500"/>
      <c r="S47" s="499"/>
      <c r="T47" s="484"/>
      <c r="U47" s="500"/>
      <c r="V47" s="499"/>
      <c r="W47" s="484"/>
      <c r="X47" s="500"/>
      <c r="Y47" s="499"/>
      <c r="Z47" s="484"/>
      <c r="AA47" s="500"/>
      <c r="AB47" s="499"/>
      <c r="AC47" s="484"/>
      <c r="AD47" s="500"/>
      <c r="AE47" s="499"/>
      <c r="AF47" s="484"/>
      <c r="AG47" s="500"/>
      <c r="AH47" s="499"/>
      <c r="AI47" s="484"/>
      <c r="AJ47" s="500"/>
      <c r="AK47" s="499"/>
      <c r="AL47" s="484"/>
      <c r="AM47" s="500"/>
      <c r="AN47" s="499"/>
      <c r="AO47" s="484"/>
      <c r="AP47" s="500"/>
      <c r="AQ47" s="499"/>
      <c r="AR47" s="484"/>
      <c r="AS47" s="500"/>
      <c r="AT47" s="499"/>
      <c r="AU47" s="484"/>
      <c r="AV47" s="500"/>
      <c r="AW47" s="26"/>
      <c r="AX47" s="67"/>
      <c r="AY47" s="70">
        <f t="shared" si="2"/>
        <v>0</v>
      </c>
      <c r="AZ47" s="26"/>
      <c r="BA47" s="67"/>
      <c r="BB47" s="70">
        <f t="shared" si="7"/>
        <v>0</v>
      </c>
      <c r="BC47" s="26"/>
      <c r="BD47" s="67">
        <f t="shared" si="33"/>
        <v>0</v>
      </c>
      <c r="BE47" s="70">
        <f t="shared" si="29"/>
        <v>0</v>
      </c>
      <c r="BG47" s="140"/>
    </row>
    <row r="48" spans="1:59" hidden="1" outlineLevel="1" x14ac:dyDescent="0.35">
      <c r="A48" s="26"/>
      <c r="B48" s="61" t="s">
        <v>457</v>
      </c>
      <c r="C48" s="62"/>
      <c r="D48" s="108"/>
      <c r="E48" s="64"/>
      <c r="F48" s="64"/>
      <c r="G48" s="64"/>
      <c r="H48" s="551"/>
      <c r="I48" s="65"/>
      <c r="J48" s="158">
        <f t="shared" si="30"/>
        <v>0</v>
      </c>
      <c r="K48" s="66">
        <f t="shared" si="31"/>
        <v>0</v>
      </c>
      <c r="L48" s="26"/>
      <c r="M48" s="499"/>
      <c r="N48" s="484"/>
      <c r="O48" s="500"/>
      <c r="P48" s="499"/>
      <c r="Q48" s="484"/>
      <c r="R48" s="500"/>
      <c r="S48" s="499"/>
      <c r="T48" s="484"/>
      <c r="U48" s="500"/>
      <c r="V48" s="499"/>
      <c r="W48" s="484"/>
      <c r="X48" s="500"/>
      <c r="Y48" s="499"/>
      <c r="Z48" s="484"/>
      <c r="AA48" s="500"/>
      <c r="AB48" s="499"/>
      <c r="AC48" s="484"/>
      <c r="AD48" s="500"/>
      <c r="AE48" s="499"/>
      <c r="AF48" s="484"/>
      <c r="AG48" s="500"/>
      <c r="AH48" s="499"/>
      <c r="AI48" s="484"/>
      <c r="AJ48" s="500"/>
      <c r="AK48" s="499"/>
      <c r="AL48" s="484"/>
      <c r="AM48" s="500"/>
      <c r="AN48" s="499"/>
      <c r="AO48" s="484"/>
      <c r="AP48" s="500"/>
      <c r="AQ48" s="499"/>
      <c r="AR48" s="484"/>
      <c r="AS48" s="500"/>
      <c r="AT48" s="499"/>
      <c r="AU48" s="484"/>
      <c r="AV48" s="500"/>
      <c r="AW48" s="26"/>
      <c r="AX48" s="67"/>
      <c r="AY48" s="70">
        <f t="shared" si="2"/>
        <v>0</v>
      </c>
      <c r="AZ48" s="26"/>
      <c r="BA48" s="67"/>
      <c r="BB48" s="70">
        <f t="shared" si="7"/>
        <v>0</v>
      </c>
      <c r="BC48" s="26"/>
      <c r="BD48" s="67">
        <f t="shared" si="33"/>
        <v>0</v>
      </c>
      <c r="BE48" s="70">
        <f t="shared" si="29"/>
        <v>0</v>
      </c>
      <c r="BG48" s="140"/>
    </row>
    <row r="49" spans="1:59" hidden="1" outlineLevel="1" x14ac:dyDescent="0.35">
      <c r="A49" s="26"/>
      <c r="B49" s="61" t="s">
        <v>458</v>
      </c>
      <c r="C49" s="62"/>
      <c r="D49" s="108"/>
      <c r="E49" s="64"/>
      <c r="F49" s="64"/>
      <c r="G49" s="64"/>
      <c r="H49" s="551"/>
      <c r="I49" s="65"/>
      <c r="J49" s="158">
        <f t="shared" si="30"/>
        <v>0</v>
      </c>
      <c r="K49" s="66">
        <f t="shared" si="31"/>
        <v>0</v>
      </c>
      <c r="L49" s="26"/>
      <c r="M49" s="499"/>
      <c r="N49" s="484"/>
      <c r="O49" s="500"/>
      <c r="P49" s="499"/>
      <c r="Q49" s="484"/>
      <c r="R49" s="500"/>
      <c r="S49" s="499"/>
      <c r="T49" s="484"/>
      <c r="U49" s="500"/>
      <c r="V49" s="499"/>
      <c r="W49" s="484"/>
      <c r="X49" s="500"/>
      <c r="Y49" s="499"/>
      <c r="Z49" s="484"/>
      <c r="AA49" s="500"/>
      <c r="AB49" s="499"/>
      <c r="AC49" s="484"/>
      <c r="AD49" s="500"/>
      <c r="AE49" s="499"/>
      <c r="AF49" s="484"/>
      <c r="AG49" s="500"/>
      <c r="AH49" s="499"/>
      <c r="AI49" s="484"/>
      <c r="AJ49" s="500"/>
      <c r="AK49" s="499"/>
      <c r="AL49" s="484"/>
      <c r="AM49" s="500"/>
      <c r="AN49" s="499"/>
      <c r="AO49" s="484"/>
      <c r="AP49" s="500"/>
      <c r="AQ49" s="499"/>
      <c r="AR49" s="484"/>
      <c r="AS49" s="500"/>
      <c r="AT49" s="499"/>
      <c r="AU49" s="484"/>
      <c r="AV49" s="500"/>
      <c r="AW49" s="26"/>
      <c r="AX49" s="67"/>
      <c r="AY49" s="70">
        <f t="shared" si="2"/>
        <v>0</v>
      </c>
      <c r="AZ49" s="26"/>
      <c r="BA49" s="67"/>
      <c r="BB49" s="70">
        <f t="shared" si="7"/>
        <v>0</v>
      </c>
      <c r="BC49" s="26"/>
      <c r="BD49" s="67">
        <f t="shared" si="33"/>
        <v>0</v>
      </c>
      <c r="BE49" s="70">
        <f t="shared" si="29"/>
        <v>0</v>
      </c>
      <c r="BG49" s="140"/>
    </row>
    <row r="50" spans="1:59" hidden="1" outlineLevel="1" x14ac:dyDescent="0.35">
      <c r="A50" s="26"/>
      <c r="B50" s="61" t="s">
        <v>459</v>
      </c>
      <c r="C50" s="62"/>
      <c r="D50" s="108"/>
      <c r="E50" s="64"/>
      <c r="F50" s="64"/>
      <c r="G50" s="64"/>
      <c r="H50" s="551"/>
      <c r="I50" s="65"/>
      <c r="J50" s="158">
        <f t="shared" si="30"/>
        <v>0</v>
      </c>
      <c r="K50" s="66">
        <f t="shared" si="31"/>
        <v>0</v>
      </c>
      <c r="L50" s="26"/>
      <c r="M50" s="499"/>
      <c r="N50" s="484"/>
      <c r="O50" s="500"/>
      <c r="P50" s="499"/>
      <c r="Q50" s="484"/>
      <c r="R50" s="500"/>
      <c r="S50" s="499"/>
      <c r="T50" s="484"/>
      <c r="U50" s="500"/>
      <c r="V50" s="499"/>
      <c r="W50" s="484"/>
      <c r="X50" s="500"/>
      <c r="Y50" s="499"/>
      <c r="Z50" s="484"/>
      <c r="AA50" s="500"/>
      <c r="AB50" s="499"/>
      <c r="AC50" s="484"/>
      <c r="AD50" s="500"/>
      <c r="AE50" s="499"/>
      <c r="AF50" s="484"/>
      <c r="AG50" s="500"/>
      <c r="AH50" s="499"/>
      <c r="AI50" s="484"/>
      <c r="AJ50" s="500"/>
      <c r="AK50" s="499"/>
      <c r="AL50" s="484"/>
      <c r="AM50" s="500"/>
      <c r="AN50" s="499"/>
      <c r="AO50" s="484"/>
      <c r="AP50" s="500"/>
      <c r="AQ50" s="499"/>
      <c r="AR50" s="484"/>
      <c r="AS50" s="500"/>
      <c r="AT50" s="499"/>
      <c r="AU50" s="484"/>
      <c r="AV50" s="500"/>
      <c r="AW50" s="26"/>
      <c r="AX50" s="67"/>
      <c r="AY50" s="70">
        <f t="shared" si="2"/>
        <v>0</v>
      </c>
      <c r="AZ50" s="26"/>
      <c r="BA50" s="67"/>
      <c r="BB50" s="70">
        <f t="shared" si="7"/>
        <v>0</v>
      </c>
      <c r="BC50" s="26"/>
      <c r="BD50" s="67">
        <f t="shared" si="33"/>
        <v>0</v>
      </c>
      <c r="BE50" s="70">
        <f t="shared" si="29"/>
        <v>0</v>
      </c>
      <c r="BG50" s="140"/>
    </row>
    <row r="51" spans="1:59" hidden="1" outlineLevel="1" x14ac:dyDescent="0.35">
      <c r="A51" s="26"/>
      <c r="B51" s="61" t="s">
        <v>460</v>
      </c>
      <c r="C51" s="62"/>
      <c r="D51" s="108"/>
      <c r="E51" s="64"/>
      <c r="F51" s="64"/>
      <c r="G51" s="64"/>
      <c r="H51" s="551"/>
      <c r="I51" s="65"/>
      <c r="J51" s="158">
        <f t="shared" si="30"/>
        <v>0</v>
      </c>
      <c r="K51" s="66">
        <f t="shared" si="31"/>
        <v>0</v>
      </c>
      <c r="L51" s="26"/>
      <c r="M51" s="499"/>
      <c r="N51" s="484"/>
      <c r="O51" s="500"/>
      <c r="P51" s="499"/>
      <c r="Q51" s="484"/>
      <c r="R51" s="500"/>
      <c r="S51" s="499"/>
      <c r="T51" s="484"/>
      <c r="U51" s="500"/>
      <c r="V51" s="499"/>
      <c r="W51" s="484"/>
      <c r="X51" s="500"/>
      <c r="Y51" s="499"/>
      <c r="Z51" s="484"/>
      <c r="AA51" s="500"/>
      <c r="AB51" s="499"/>
      <c r="AC51" s="484"/>
      <c r="AD51" s="500"/>
      <c r="AE51" s="499"/>
      <c r="AF51" s="484"/>
      <c r="AG51" s="500"/>
      <c r="AH51" s="499"/>
      <c r="AI51" s="484"/>
      <c r="AJ51" s="500"/>
      <c r="AK51" s="499"/>
      <c r="AL51" s="484"/>
      <c r="AM51" s="500"/>
      <c r="AN51" s="499"/>
      <c r="AO51" s="484"/>
      <c r="AP51" s="500"/>
      <c r="AQ51" s="499"/>
      <c r="AR51" s="484"/>
      <c r="AS51" s="500"/>
      <c r="AT51" s="499"/>
      <c r="AU51" s="484"/>
      <c r="AV51" s="500"/>
      <c r="AW51" s="26"/>
      <c r="AX51" s="67"/>
      <c r="AY51" s="70">
        <f t="shared" si="2"/>
        <v>0</v>
      </c>
      <c r="AZ51" s="26"/>
      <c r="BA51" s="67"/>
      <c r="BB51" s="70">
        <f t="shared" si="7"/>
        <v>0</v>
      </c>
      <c r="BC51" s="26"/>
      <c r="BD51" s="67">
        <f t="shared" si="33"/>
        <v>0</v>
      </c>
      <c r="BE51" s="70">
        <f t="shared" si="29"/>
        <v>0</v>
      </c>
      <c r="BG51" s="140"/>
    </row>
    <row r="52" spans="1:59" hidden="1" outlineLevel="1" x14ac:dyDescent="0.35">
      <c r="A52" s="26"/>
      <c r="B52" s="61" t="s">
        <v>461</v>
      </c>
      <c r="C52" s="62"/>
      <c r="D52" s="108"/>
      <c r="E52" s="64"/>
      <c r="F52" s="64"/>
      <c r="G52" s="64"/>
      <c r="H52" s="551"/>
      <c r="I52" s="65"/>
      <c r="J52" s="158">
        <f t="shared" si="30"/>
        <v>0</v>
      </c>
      <c r="K52" s="66">
        <f t="shared" si="31"/>
        <v>0</v>
      </c>
      <c r="L52" s="26"/>
      <c r="M52" s="499"/>
      <c r="N52" s="484"/>
      <c r="O52" s="500"/>
      <c r="P52" s="499"/>
      <c r="Q52" s="484"/>
      <c r="R52" s="500"/>
      <c r="S52" s="499"/>
      <c r="T52" s="484"/>
      <c r="U52" s="500"/>
      <c r="V52" s="499"/>
      <c r="W52" s="484"/>
      <c r="X52" s="500"/>
      <c r="Y52" s="499"/>
      <c r="Z52" s="484"/>
      <c r="AA52" s="500"/>
      <c r="AB52" s="499"/>
      <c r="AC52" s="484"/>
      <c r="AD52" s="500"/>
      <c r="AE52" s="499"/>
      <c r="AF52" s="484"/>
      <c r="AG52" s="500"/>
      <c r="AH52" s="499"/>
      <c r="AI52" s="484"/>
      <c r="AJ52" s="500"/>
      <c r="AK52" s="499"/>
      <c r="AL52" s="484"/>
      <c r="AM52" s="500"/>
      <c r="AN52" s="499"/>
      <c r="AO52" s="484"/>
      <c r="AP52" s="500"/>
      <c r="AQ52" s="499"/>
      <c r="AR52" s="484"/>
      <c r="AS52" s="500"/>
      <c r="AT52" s="499"/>
      <c r="AU52" s="484"/>
      <c r="AV52" s="500"/>
      <c r="AW52" s="26"/>
      <c r="AX52" s="67"/>
      <c r="AY52" s="70">
        <f t="shared" si="2"/>
        <v>0</v>
      </c>
      <c r="AZ52" s="26"/>
      <c r="BA52" s="67"/>
      <c r="BB52" s="70">
        <f t="shared" si="7"/>
        <v>0</v>
      </c>
      <c r="BC52" s="26"/>
      <c r="BD52" s="67">
        <f t="shared" si="33"/>
        <v>0</v>
      </c>
      <c r="BE52" s="70">
        <f t="shared" si="29"/>
        <v>0</v>
      </c>
      <c r="BG52" s="140"/>
    </row>
    <row r="53" spans="1:59" ht="15" hidden="1" outlineLevel="1" thickBot="1" x14ac:dyDescent="0.4">
      <c r="A53" s="26"/>
      <c r="B53" s="61" t="s">
        <v>462</v>
      </c>
      <c r="C53" s="62"/>
      <c r="D53" s="109"/>
      <c r="E53" s="64"/>
      <c r="F53" s="64"/>
      <c r="G53" s="64"/>
      <c r="H53" s="551"/>
      <c r="I53" s="65"/>
      <c r="J53" s="158">
        <f t="shared" si="30"/>
        <v>0</v>
      </c>
      <c r="K53" s="66">
        <f t="shared" si="31"/>
        <v>0</v>
      </c>
      <c r="L53" s="26"/>
      <c r="M53" s="499"/>
      <c r="N53" s="484"/>
      <c r="O53" s="500"/>
      <c r="P53" s="499"/>
      <c r="Q53" s="484"/>
      <c r="R53" s="500"/>
      <c r="S53" s="499"/>
      <c r="T53" s="484"/>
      <c r="U53" s="500"/>
      <c r="V53" s="499"/>
      <c r="W53" s="484"/>
      <c r="X53" s="500"/>
      <c r="Y53" s="499"/>
      <c r="Z53" s="484"/>
      <c r="AA53" s="500"/>
      <c r="AB53" s="499"/>
      <c r="AC53" s="484"/>
      <c r="AD53" s="500"/>
      <c r="AE53" s="499"/>
      <c r="AF53" s="484"/>
      <c r="AG53" s="500"/>
      <c r="AH53" s="499"/>
      <c r="AI53" s="484"/>
      <c r="AJ53" s="500"/>
      <c r="AK53" s="499"/>
      <c r="AL53" s="484"/>
      <c r="AM53" s="500"/>
      <c r="AN53" s="499"/>
      <c r="AO53" s="484"/>
      <c r="AP53" s="500"/>
      <c r="AQ53" s="499"/>
      <c r="AR53" s="484"/>
      <c r="AS53" s="500"/>
      <c r="AT53" s="499"/>
      <c r="AU53" s="484"/>
      <c r="AV53" s="500"/>
      <c r="AW53" s="26"/>
      <c r="AX53" s="67"/>
      <c r="AY53" s="70">
        <f t="shared" si="2"/>
        <v>0</v>
      </c>
      <c r="AZ53" s="26"/>
      <c r="BA53" s="67"/>
      <c r="BB53" s="70">
        <f t="shared" si="7"/>
        <v>0</v>
      </c>
      <c r="BC53" s="26"/>
      <c r="BD53" s="67">
        <f t="shared" si="33"/>
        <v>0</v>
      </c>
      <c r="BE53" s="70">
        <f t="shared" si="29"/>
        <v>0</v>
      </c>
      <c r="BG53" s="140"/>
    </row>
    <row r="54" spans="1:59" collapsed="1" x14ac:dyDescent="0.35">
      <c r="A54" s="26"/>
      <c r="B54" s="26"/>
      <c r="C54" s="110" t="s">
        <v>136</v>
      </c>
      <c r="D54" s="77"/>
      <c r="E54" s="78"/>
      <c r="F54" s="78"/>
      <c r="G54" s="78"/>
      <c r="H54" s="550"/>
      <c r="I54" s="79"/>
      <c r="J54" s="150"/>
      <c r="K54" s="491">
        <f>SUM(K55:K64)</f>
        <v>0</v>
      </c>
      <c r="L54" s="26"/>
      <c r="M54" s="530">
        <f>SUM(M55:M64)</f>
        <v>0</v>
      </c>
      <c r="N54" s="482">
        <f t="shared" ref="N54:AX54" si="34">SUM(N55:N64)</f>
        <v>0</v>
      </c>
      <c r="O54" s="531">
        <f t="shared" si="34"/>
        <v>0</v>
      </c>
      <c r="P54" s="530">
        <f t="shared" si="34"/>
        <v>0</v>
      </c>
      <c r="Q54" s="482">
        <f t="shared" si="34"/>
        <v>0</v>
      </c>
      <c r="R54" s="531">
        <f t="shared" si="34"/>
        <v>0</v>
      </c>
      <c r="S54" s="530">
        <f t="shared" si="34"/>
        <v>0</v>
      </c>
      <c r="T54" s="482">
        <f t="shared" si="34"/>
        <v>0</v>
      </c>
      <c r="U54" s="531">
        <f t="shared" si="34"/>
        <v>0</v>
      </c>
      <c r="V54" s="530">
        <f t="shared" si="34"/>
        <v>0</v>
      </c>
      <c r="W54" s="482">
        <f t="shared" si="34"/>
        <v>0</v>
      </c>
      <c r="X54" s="531">
        <f t="shared" si="34"/>
        <v>0</v>
      </c>
      <c r="Y54" s="530">
        <f t="shared" si="34"/>
        <v>0</v>
      </c>
      <c r="Z54" s="482">
        <f t="shared" si="34"/>
        <v>0</v>
      </c>
      <c r="AA54" s="531">
        <f t="shared" si="34"/>
        <v>0</v>
      </c>
      <c r="AB54" s="530">
        <f t="shared" si="34"/>
        <v>0</v>
      </c>
      <c r="AC54" s="482">
        <f t="shared" si="34"/>
        <v>0</v>
      </c>
      <c r="AD54" s="531">
        <f t="shared" si="34"/>
        <v>0</v>
      </c>
      <c r="AE54" s="530">
        <f t="shared" si="34"/>
        <v>0</v>
      </c>
      <c r="AF54" s="482">
        <f t="shared" si="34"/>
        <v>0</v>
      </c>
      <c r="AG54" s="531">
        <f t="shared" si="34"/>
        <v>0</v>
      </c>
      <c r="AH54" s="530">
        <f t="shared" si="34"/>
        <v>0</v>
      </c>
      <c r="AI54" s="482">
        <f t="shared" si="34"/>
        <v>0</v>
      </c>
      <c r="AJ54" s="531">
        <f t="shared" si="34"/>
        <v>0</v>
      </c>
      <c r="AK54" s="530">
        <f t="shared" si="34"/>
        <v>0</v>
      </c>
      <c r="AL54" s="482">
        <f t="shared" si="34"/>
        <v>0</v>
      </c>
      <c r="AM54" s="531">
        <f t="shared" si="34"/>
        <v>0</v>
      </c>
      <c r="AN54" s="530">
        <f t="shared" si="34"/>
        <v>0</v>
      </c>
      <c r="AO54" s="482">
        <f t="shared" si="34"/>
        <v>0</v>
      </c>
      <c r="AP54" s="531">
        <f t="shared" si="34"/>
        <v>0</v>
      </c>
      <c r="AQ54" s="530">
        <f t="shared" si="34"/>
        <v>0</v>
      </c>
      <c r="AR54" s="482">
        <f t="shared" si="34"/>
        <v>0</v>
      </c>
      <c r="AS54" s="531">
        <f t="shared" si="34"/>
        <v>0</v>
      </c>
      <c r="AT54" s="530">
        <f t="shared" si="34"/>
        <v>0</v>
      </c>
      <c r="AU54" s="482">
        <f t="shared" si="34"/>
        <v>0</v>
      </c>
      <c r="AV54" s="531">
        <f t="shared" si="34"/>
        <v>0</v>
      </c>
      <c r="AW54" s="26"/>
      <c r="AX54" s="81">
        <f t="shared" si="34"/>
        <v>0</v>
      </c>
      <c r="AY54" s="82">
        <f t="shared" si="2"/>
        <v>0</v>
      </c>
      <c r="AZ54" s="26"/>
      <c r="BA54" s="81">
        <f t="shared" ref="BA54" si="35">SUM(BA55:BA64)</f>
        <v>0</v>
      </c>
      <c r="BB54" s="82">
        <f t="shared" ref="BB54" si="36">IFERROR(BA54/K54,0)</f>
        <v>0</v>
      </c>
      <c r="BC54" s="26"/>
      <c r="BD54" s="81">
        <f t="shared" ref="BD54" si="37">SUM(BD55:BD64)</f>
        <v>0</v>
      </c>
      <c r="BE54" s="82">
        <f t="shared" ref="BE54:BE64" si="38">IFERROR(BD54/K54,0)</f>
        <v>0</v>
      </c>
      <c r="BG54" s="120"/>
    </row>
    <row r="55" spans="1:59" x14ac:dyDescent="0.35">
      <c r="A55" s="26"/>
      <c r="B55" s="61" t="s">
        <v>137</v>
      </c>
      <c r="C55" s="62"/>
      <c r="D55" s="108"/>
      <c r="E55" s="64"/>
      <c r="F55" s="64"/>
      <c r="G55" s="64"/>
      <c r="H55" s="551"/>
      <c r="I55" s="65"/>
      <c r="J55" s="158">
        <f t="shared" ref="J55:J86" si="39">I55/$C$5</f>
        <v>0</v>
      </c>
      <c r="K55" s="66">
        <f t="shared" ref="K55:K64" si="40">D55*F55*H55*J55</f>
        <v>0</v>
      </c>
      <c r="L55" s="26"/>
      <c r="M55" s="501"/>
      <c r="N55" s="483"/>
      <c r="O55" s="502"/>
      <c r="P55" s="501"/>
      <c r="Q55" s="483"/>
      <c r="R55" s="502"/>
      <c r="S55" s="501"/>
      <c r="T55" s="483"/>
      <c r="U55" s="502"/>
      <c r="V55" s="501"/>
      <c r="W55" s="483"/>
      <c r="X55" s="502"/>
      <c r="Y55" s="501"/>
      <c r="Z55" s="483"/>
      <c r="AA55" s="502"/>
      <c r="AB55" s="501"/>
      <c r="AC55" s="483"/>
      <c r="AD55" s="502"/>
      <c r="AE55" s="501"/>
      <c r="AF55" s="483"/>
      <c r="AG55" s="502"/>
      <c r="AH55" s="501"/>
      <c r="AI55" s="483"/>
      <c r="AJ55" s="502"/>
      <c r="AK55" s="501"/>
      <c r="AL55" s="483"/>
      <c r="AM55" s="502"/>
      <c r="AN55" s="501"/>
      <c r="AO55" s="483"/>
      <c r="AP55" s="502"/>
      <c r="AQ55" s="501"/>
      <c r="AR55" s="483"/>
      <c r="AS55" s="502"/>
      <c r="AT55" s="501"/>
      <c r="AU55" s="483"/>
      <c r="AV55" s="502"/>
      <c r="AW55" s="26"/>
      <c r="AX55" s="67"/>
      <c r="AY55" s="70">
        <f t="shared" si="2"/>
        <v>0</v>
      </c>
      <c r="AZ55" s="26"/>
      <c r="BA55" s="67"/>
      <c r="BB55" s="70">
        <f t="shared" si="7"/>
        <v>0</v>
      </c>
      <c r="BC55" s="26"/>
      <c r="BD55" s="67">
        <f t="shared" ref="BD55:BD64" si="41">AX55+BA55</f>
        <v>0</v>
      </c>
      <c r="BE55" s="70">
        <f t="shared" si="38"/>
        <v>0</v>
      </c>
      <c r="BG55" s="123"/>
    </row>
    <row r="56" spans="1:59" ht="15" thickBot="1" x14ac:dyDescent="0.4">
      <c r="A56" s="26"/>
      <c r="B56" s="61" t="s">
        <v>138</v>
      </c>
      <c r="C56" s="62"/>
      <c r="D56" s="108"/>
      <c r="E56" s="64"/>
      <c r="F56" s="64"/>
      <c r="G56" s="64"/>
      <c r="H56" s="551"/>
      <c r="I56" s="65"/>
      <c r="J56" s="158">
        <f t="shared" si="39"/>
        <v>0</v>
      </c>
      <c r="K56" s="66">
        <f t="shared" si="40"/>
        <v>0</v>
      </c>
      <c r="L56" s="26"/>
      <c r="M56" s="501"/>
      <c r="N56" s="483"/>
      <c r="O56" s="502"/>
      <c r="P56" s="501"/>
      <c r="Q56" s="483"/>
      <c r="R56" s="502"/>
      <c r="S56" s="501"/>
      <c r="T56" s="483"/>
      <c r="U56" s="502"/>
      <c r="V56" s="501"/>
      <c r="W56" s="483"/>
      <c r="X56" s="502"/>
      <c r="Y56" s="501"/>
      <c r="Z56" s="483"/>
      <c r="AA56" s="502"/>
      <c r="AB56" s="501"/>
      <c r="AC56" s="483"/>
      <c r="AD56" s="502"/>
      <c r="AE56" s="501"/>
      <c r="AF56" s="483"/>
      <c r="AG56" s="502"/>
      <c r="AH56" s="501"/>
      <c r="AI56" s="483"/>
      <c r="AJ56" s="502"/>
      <c r="AK56" s="501"/>
      <c r="AL56" s="483"/>
      <c r="AM56" s="502"/>
      <c r="AN56" s="501"/>
      <c r="AO56" s="483"/>
      <c r="AP56" s="502"/>
      <c r="AQ56" s="501"/>
      <c r="AR56" s="483"/>
      <c r="AS56" s="502"/>
      <c r="AT56" s="501"/>
      <c r="AU56" s="483"/>
      <c r="AV56" s="502"/>
      <c r="AW56" s="26"/>
      <c r="AX56" s="71"/>
      <c r="AY56" s="70">
        <f t="shared" si="2"/>
        <v>0</v>
      </c>
      <c r="AZ56" s="26"/>
      <c r="BA56" s="71"/>
      <c r="BB56" s="70">
        <f t="shared" si="7"/>
        <v>0</v>
      </c>
      <c r="BC56" s="26"/>
      <c r="BD56" s="67">
        <f t="shared" si="41"/>
        <v>0</v>
      </c>
      <c r="BE56" s="70">
        <f t="shared" si="38"/>
        <v>0</v>
      </c>
      <c r="BG56" s="124"/>
    </row>
    <row r="57" spans="1:59" hidden="1" outlineLevel="1" x14ac:dyDescent="0.35">
      <c r="A57" s="26"/>
      <c r="B57" s="61" t="s">
        <v>463</v>
      </c>
      <c r="C57" s="62"/>
      <c r="D57" s="108"/>
      <c r="E57" s="64"/>
      <c r="F57" s="64"/>
      <c r="G57" s="64"/>
      <c r="H57" s="551"/>
      <c r="I57" s="65"/>
      <c r="J57" s="158">
        <f t="shared" si="39"/>
        <v>0</v>
      </c>
      <c r="K57" s="66">
        <f t="shared" si="40"/>
        <v>0</v>
      </c>
      <c r="L57" s="26"/>
      <c r="M57" s="501"/>
      <c r="N57" s="483"/>
      <c r="O57" s="502"/>
      <c r="P57" s="501"/>
      <c r="Q57" s="483"/>
      <c r="R57" s="502"/>
      <c r="S57" s="501"/>
      <c r="T57" s="483"/>
      <c r="U57" s="502"/>
      <c r="V57" s="501"/>
      <c r="W57" s="483"/>
      <c r="X57" s="502"/>
      <c r="Y57" s="501"/>
      <c r="Z57" s="483"/>
      <c r="AA57" s="502"/>
      <c r="AB57" s="501"/>
      <c r="AC57" s="483"/>
      <c r="AD57" s="502"/>
      <c r="AE57" s="501"/>
      <c r="AF57" s="483"/>
      <c r="AG57" s="502"/>
      <c r="AH57" s="501"/>
      <c r="AI57" s="483"/>
      <c r="AJ57" s="502"/>
      <c r="AK57" s="501"/>
      <c r="AL57" s="483"/>
      <c r="AM57" s="502"/>
      <c r="AN57" s="501"/>
      <c r="AO57" s="483"/>
      <c r="AP57" s="502"/>
      <c r="AQ57" s="501"/>
      <c r="AR57" s="483"/>
      <c r="AS57" s="502"/>
      <c r="AT57" s="501"/>
      <c r="AU57" s="483"/>
      <c r="AV57" s="502"/>
      <c r="AW57" s="26"/>
      <c r="AX57" s="71"/>
      <c r="AY57" s="70">
        <f t="shared" si="2"/>
        <v>0</v>
      </c>
      <c r="AZ57" s="26"/>
      <c r="BA57" s="71"/>
      <c r="BB57" s="70">
        <f t="shared" si="7"/>
        <v>0</v>
      </c>
      <c r="BC57" s="26"/>
      <c r="BD57" s="67">
        <f t="shared" si="41"/>
        <v>0</v>
      </c>
      <c r="BE57" s="70">
        <f t="shared" si="38"/>
        <v>0</v>
      </c>
      <c r="BG57" s="124"/>
    </row>
    <row r="58" spans="1:59" hidden="1" outlineLevel="1" x14ac:dyDescent="0.35">
      <c r="A58" s="26"/>
      <c r="B58" s="61" t="s">
        <v>464</v>
      </c>
      <c r="C58" s="62"/>
      <c r="D58" s="108"/>
      <c r="E58" s="64"/>
      <c r="F58" s="64"/>
      <c r="G58" s="64"/>
      <c r="H58" s="551"/>
      <c r="I58" s="65"/>
      <c r="J58" s="158">
        <f t="shared" si="39"/>
        <v>0</v>
      </c>
      <c r="K58" s="66">
        <f t="shared" si="40"/>
        <v>0</v>
      </c>
      <c r="L58" s="26"/>
      <c r="M58" s="501"/>
      <c r="N58" s="483"/>
      <c r="O58" s="502"/>
      <c r="P58" s="501"/>
      <c r="Q58" s="483"/>
      <c r="R58" s="502"/>
      <c r="S58" s="501"/>
      <c r="T58" s="483"/>
      <c r="U58" s="502"/>
      <c r="V58" s="501"/>
      <c r="W58" s="483"/>
      <c r="X58" s="502"/>
      <c r="Y58" s="501"/>
      <c r="Z58" s="483"/>
      <c r="AA58" s="502"/>
      <c r="AB58" s="501"/>
      <c r="AC58" s="483"/>
      <c r="AD58" s="502"/>
      <c r="AE58" s="501"/>
      <c r="AF58" s="483"/>
      <c r="AG58" s="502"/>
      <c r="AH58" s="501"/>
      <c r="AI58" s="483"/>
      <c r="AJ58" s="502"/>
      <c r="AK58" s="501"/>
      <c r="AL58" s="483"/>
      <c r="AM58" s="502"/>
      <c r="AN58" s="501"/>
      <c r="AO58" s="483"/>
      <c r="AP58" s="502"/>
      <c r="AQ58" s="501"/>
      <c r="AR58" s="483"/>
      <c r="AS58" s="502"/>
      <c r="AT58" s="501"/>
      <c r="AU58" s="483"/>
      <c r="AV58" s="502"/>
      <c r="AW58" s="26"/>
      <c r="AX58" s="71"/>
      <c r="AY58" s="70">
        <f t="shared" si="2"/>
        <v>0</v>
      </c>
      <c r="AZ58" s="26"/>
      <c r="BA58" s="71"/>
      <c r="BB58" s="70">
        <f t="shared" si="7"/>
        <v>0</v>
      </c>
      <c r="BC58" s="26"/>
      <c r="BD58" s="67">
        <f t="shared" si="41"/>
        <v>0</v>
      </c>
      <c r="BE58" s="70">
        <f t="shared" si="38"/>
        <v>0</v>
      </c>
      <c r="BG58" s="124"/>
    </row>
    <row r="59" spans="1:59" hidden="1" outlineLevel="1" x14ac:dyDescent="0.35">
      <c r="A59" s="26"/>
      <c r="B59" s="61" t="s">
        <v>465</v>
      </c>
      <c r="C59" s="62"/>
      <c r="D59" s="108"/>
      <c r="E59" s="64"/>
      <c r="F59" s="64"/>
      <c r="G59" s="64"/>
      <c r="H59" s="551"/>
      <c r="I59" s="65"/>
      <c r="J59" s="158">
        <f t="shared" si="39"/>
        <v>0</v>
      </c>
      <c r="K59" s="66">
        <f t="shared" si="40"/>
        <v>0</v>
      </c>
      <c r="L59" s="26"/>
      <c r="M59" s="501"/>
      <c r="N59" s="483"/>
      <c r="O59" s="502"/>
      <c r="P59" s="501"/>
      <c r="Q59" s="483"/>
      <c r="R59" s="502"/>
      <c r="S59" s="501"/>
      <c r="T59" s="483"/>
      <c r="U59" s="502"/>
      <c r="V59" s="501"/>
      <c r="W59" s="483"/>
      <c r="X59" s="502"/>
      <c r="Y59" s="501"/>
      <c r="Z59" s="483"/>
      <c r="AA59" s="502"/>
      <c r="AB59" s="501"/>
      <c r="AC59" s="483"/>
      <c r="AD59" s="502"/>
      <c r="AE59" s="501"/>
      <c r="AF59" s="483"/>
      <c r="AG59" s="502"/>
      <c r="AH59" s="501"/>
      <c r="AI59" s="483"/>
      <c r="AJ59" s="502"/>
      <c r="AK59" s="501"/>
      <c r="AL59" s="483"/>
      <c r="AM59" s="502"/>
      <c r="AN59" s="501"/>
      <c r="AO59" s="483"/>
      <c r="AP59" s="502"/>
      <c r="AQ59" s="501"/>
      <c r="AR59" s="483"/>
      <c r="AS59" s="502"/>
      <c r="AT59" s="501"/>
      <c r="AU59" s="483"/>
      <c r="AV59" s="502"/>
      <c r="AW59" s="26"/>
      <c r="AX59" s="71"/>
      <c r="AY59" s="70">
        <f t="shared" si="2"/>
        <v>0</v>
      </c>
      <c r="AZ59" s="26"/>
      <c r="BA59" s="71"/>
      <c r="BB59" s="70">
        <f t="shared" si="7"/>
        <v>0</v>
      </c>
      <c r="BC59" s="26"/>
      <c r="BD59" s="67">
        <f t="shared" si="41"/>
        <v>0</v>
      </c>
      <c r="BE59" s="70">
        <f t="shared" si="38"/>
        <v>0</v>
      </c>
      <c r="BG59" s="124"/>
    </row>
    <row r="60" spans="1:59" hidden="1" outlineLevel="1" x14ac:dyDescent="0.35">
      <c r="A60" s="26"/>
      <c r="B60" s="61" t="s">
        <v>466</v>
      </c>
      <c r="C60" s="62"/>
      <c r="D60" s="108"/>
      <c r="E60" s="64"/>
      <c r="F60" s="64"/>
      <c r="G60" s="64"/>
      <c r="H60" s="551"/>
      <c r="I60" s="65"/>
      <c r="J60" s="158">
        <f t="shared" si="39"/>
        <v>0</v>
      </c>
      <c r="K60" s="66">
        <f t="shared" si="40"/>
        <v>0</v>
      </c>
      <c r="L60" s="26"/>
      <c r="M60" s="501"/>
      <c r="N60" s="483"/>
      <c r="O60" s="502"/>
      <c r="P60" s="501"/>
      <c r="Q60" s="483"/>
      <c r="R60" s="502"/>
      <c r="S60" s="501"/>
      <c r="T60" s="483"/>
      <c r="U60" s="502"/>
      <c r="V60" s="501"/>
      <c r="W60" s="483"/>
      <c r="X60" s="502"/>
      <c r="Y60" s="501"/>
      <c r="Z60" s="483"/>
      <c r="AA60" s="502"/>
      <c r="AB60" s="501"/>
      <c r="AC60" s="483"/>
      <c r="AD60" s="502"/>
      <c r="AE60" s="501"/>
      <c r="AF60" s="483"/>
      <c r="AG60" s="502"/>
      <c r="AH60" s="501"/>
      <c r="AI60" s="483"/>
      <c r="AJ60" s="502"/>
      <c r="AK60" s="501"/>
      <c r="AL60" s="483"/>
      <c r="AM60" s="502"/>
      <c r="AN60" s="501"/>
      <c r="AO60" s="483"/>
      <c r="AP60" s="502"/>
      <c r="AQ60" s="501"/>
      <c r="AR60" s="483"/>
      <c r="AS60" s="502"/>
      <c r="AT60" s="501"/>
      <c r="AU60" s="483"/>
      <c r="AV60" s="502"/>
      <c r="AW60" s="26"/>
      <c r="AX60" s="71"/>
      <c r="AY60" s="70">
        <f t="shared" si="2"/>
        <v>0</v>
      </c>
      <c r="AZ60" s="26"/>
      <c r="BA60" s="71"/>
      <c r="BB60" s="70">
        <f t="shared" si="7"/>
        <v>0</v>
      </c>
      <c r="BC60" s="26"/>
      <c r="BD60" s="67">
        <f t="shared" si="41"/>
        <v>0</v>
      </c>
      <c r="BE60" s="70">
        <f t="shared" si="38"/>
        <v>0</v>
      </c>
      <c r="BG60" s="124"/>
    </row>
    <row r="61" spans="1:59" hidden="1" outlineLevel="1" x14ac:dyDescent="0.35">
      <c r="A61" s="26"/>
      <c r="B61" s="61" t="s">
        <v>467</v>
      </c>
      <c r="C61" s="62"/>
      <c r="D61" s="108"/>
      <c r="E61" s="64"/>
      <c r="F61" s="64"/>
      <c r="G61" s="64"/>
      <c r="H61" s="551"/>
      <c r="I61" s="65"/>
      <c r="J61" s="158">
        <f t="shared" si="39"/>
        <v>0</v>
      </c>
      <c r="K61" s="66">
        <f t="shared" si="40"/>
        <v>0</v>
      </c>
      <c r="L61" s="26"/>
      <c r="M61" s="501"/>
      <c r="N61" s="483"/>
      <c r="O61" s="502"/>
      <c r="P61" s="501"/>
      <c r="Q61" s="483"/>
      <c r="R61" s="502"/>
      <c r="S61" s="501"/>
      <c r="T61" s="483"/>
      <c r="U61" s="502"/>
      <c r="V61" s="501"/>
      <c r="W61" s="483"/>
      <c r="X61" s="502"/>
      <c r="Y61" s="501"/>
      <c r="Z61" s="483"/>
      <c r="AA61" s="502"/>
      <c r="AB61" s="501"/>
      <c r="AC61" s="483"/>
      <c r="AD61" s="502"/>
      <c r="AE61" s="501"/>
      <c r="AF61" s="483"/>
      <c r="AG61" s="502"/>
      <c r="AH61" s="501"/>
      <c r="AI61" s="483"/>
      <c r="AJ61" s="502"/>
      <c r="AK61" s="501"/>
      <c r="AL61" s="483"/>
      <c r="AM61" s="502"/>
      <c r="AN61" s="501"/>
      <c r="AO61" s="483"/>
      <c r="AP61" s="502"/>
      <c r="AQ61" s="501"/>
      <c r="AR61" s="483"/>
      <c r="AS61" s="502"/>
      <c r="AT61" s="501"/>
      <c r="AU61" s="483"/>
      <c r="AV61" s="502"/>
      <c r="AW61" s="26"/>
      <c r="AX61" s="71"/>
      <c r="AY61" s="70">
        <f t="shared" si="2"/>
        <v>0</v>
      </c>
      <c r="AZ61" s="26"/>
      <c r="BA61" s="71"/>
      <c r="BB61" s="70">
        <f t="shared" si="7"/>
        <v>0</v>
      </c>
      <c r="BC61" s="26"/>
      <c r="BD61" s="67">
        <f t="shared" si="41"/>
        <v>0</v>
      </c>
      <c r="BE61" s="70">
        <f t="shared" si="38"/>
        <v>0</v>
      </c>
      <c r="BG61" s="124"/>
    </row>
    <row r="62" spans="1:59" hidden="1" outlineLevel="1" x14ac:dyDescent="0.35">
      <c r="A62" s="26"/>
      <c r="B62" s="61" t="s">
        <v>468</v>
      </c>
      <c r="C62" s="62"/>
      <c r="D62" s="108"/>
      <c r="E62" s="64"/>
      <c r="F62" s="64"/>
      <c r="G62" s="64"/>
      <c r="H62" s="551"/>
      <c r="I62" s="65"/>
      <c r="J62" s="158">
        <f t="shared" si="39"/>
        <v>0</v>
      </c>
      <c r="K62" s="66">
        <f t="shared" si="40"/>
        <v>0</v>
      </c>
      <c r="L62" s="26"/>
      <c r="M62" s="501"/>
      <c r="N62" s="483"/>
      <c r="O62" s="502"/>
      <c r="P62" s="501"/>
      <c r="Q62" s="483"/>
      <c r="R62" s="502"/>
      <c r="S62" s="501"/>
      <c r="T62" s="483"/>
      <c r="U62" s="502"/>
      <c r="V62" s="501"/>
      <c r="W62" s="483"/>
      <c r="X62" s="502"/>
      <c r="Y62" s="501"/>
      <c r="Z62" s="483"/>
      <c r="AA62" s="502"/>
      <c r="AB62" s="501"/>
      <c r="AC62" s="483"/>
      <c r="AD62" s="502"/>
      <c r="AE62" s="501"/>
      <c r="AF62" s="483"/>
      <c r="AG62" s="502"/>
      <c r="AH62" s="501"/>
      <c r="AI62" s="483"/>
      <c r="AJ62" s="502"/>
      <c r="AK62" s="501"/>
      <c r="AL62" s="483"/>
      <c r="AM62" s="502"/>
      <c r="AN62" s="501"/>
      <c r="AO62" s="483"/>
      <c r="AP62" s="502"/>
      <c r="AQ62" s="501"/>
      <c r="AR62" s="483"/>
      <c r="AS62" s="502"/>
      <c r="AT62" s="501"/>
      <c r="AU62" s="483"/>
      <c r="AV62" s="502"/>
      <c r="AW62" s="26"/>
      <c r="AX62" s="71"/>
      <c r="AY62" s="70">
        <f t="shared" si="2"/>
        <v>0</v>
      </c>
      <c r="AZ62" s="26"/>
      <c r="BA62" s="71"/>
      <c r="BB62" s="70">
        <f t="shared" si="7"/>
        <v>0</v>
      </c>
      <c r="BC62" s="26"/>
      <c r="BD62" s="67">
        <f t="shared" si="41"/>
        <v>0</v>
      </c>
      <c r="BE62" s="70">
        <f t="shared" si="38"/>
        <v>0</v>
      </c>
      <c r="BG62" s="124"/>
    </row>
    <row r="63" spans="1:59" hidden="1" outlineLevel="1" x14ac:dyDescent="0.35">
      <c r="A63" s="26"/>
      <c r="B63" s="61" t="s">
        <v>469</v>
      </c>
      <c r="C63" s="62"/>
      <c r="D63" s="108"/>
      <c r="E63" s="64"/>
      <c r="F63" s="64"/>
      <c r="G63" s="64"/>
      <c r="H63" s="551"/>
      <c r="I63" s="65"/>
      <c r="J63" s="158">
        <f t="shared" si="39"/>
        <v>0</v>
      </c>
      <c r="K63" s="66">
        <f t="shared" si="40"/>
        <v>0</v>
      </c>
      <c r="L63" s="26"/>
      <c r="M63" s="501"/>
      <c r="N63" s="483"/>
      <c r="O63" s="502"/>
      <c r="P63" s="501"/>
      <c r="Q63" s="483"/>
      <c r="R63" s="502"/>
      <c r="S63" s="501"/>
      <c r="T63" s="483"/>
      <c r="U63" s="502"/>
      <c r="V63" s="501"/>
      <c r="W63" s="483"/>
      <c r="X63" s="502"/>
      <c r="Y63" s="501"/>
      <c r="Z63" s="483"/>
      <c r="AA63" s="502"/>
      <c r="AB63" s="501"/>
      <c r="AC63" s="483"/>
      <c r="AD63" s="502"/>
      <c r="AE63" s="501"/>
      <c r="AF63" s="483"/>
      <c r="AG63" s="502"/>
      <c r="AH63" s="501"/>
      <c r="AI63" s="483"/>
      <c r="AJ63" s="502"/>
      <c r="AK63" s="501"/>
      <c r="AL63" s="483"/>
      <c r="AM63" s="502"/>
      <c r="AN63" s="501"/>
      <c r="AO63" s="483"/>
      <c r="AP63" s="502"/>
      <c r="AQ63" s="501"/>
      <c r="AR63" s="483"/>
      <c r="AS63" s="502"/>
      <c r="AT63" s="501"/>
      <c r="AU63" s="483"/>
      <c r="AV63" s="502"/>
      <c r="AW63" s="26"/>
      <c r="AX63" s="71"/>
      <c r="AY63" s="70">
        <f t="shared" si="2"/>
        <v>0</v>
      </c>
      <c r="AZ63" s="26"/>
      <c r="BA63" s="71"/>
      <c r="BB63" s="70">
        <f t="shared" si="7"/>
        <v>0</v>
      </c>
      <c r="BC63" s="26"/>
      <c r="BD63" s="67">
        <f t="shared" si="41"/>
        <v>0</v>
      </c>
      <c r="BE63" s="70">
        <f t="shared" si="38"/>
        <v>0</v>
      </c>
      <c r="BG63" s="124"/>
    </row>
    <row r="64" spans="1:59" ht="15" hidden="1" outlineLevel="1" thickBot="1" x14ac:dyDescent="0.4">
      <c r="A64" s="26"/>
      <c r="B64" s="61" t="s">
        <v>470</v>
      </c>
      <c r="C64" s="62"/>
      <c r="D64" s="108"/>
      <c r="E64" s="64"/>
      <c r="F64" s="64"/>
      <c r="G64" s="64"/>
      <c r="H64" s="551"/>
      <c r="I64" s="65"/>
      <c r="J64" s="158">
        <f t="shared" si="39"/>
        <v>0</v>
      </c>
      <c r="K64" s="66">
        <f t="shared" si="40"/>
        <v>0</v>
      </c>
      <c r="L64" s="26"/>
      <c r="M64" s="501"/>
      <c r="N64" s="483">
        <f>+K64</f>
        <v>0</v>
      </c>
      <c r="O64" s="502"/>
      <c r="P64" s="501"/>
      <c r="Q64" s="483"/>
      <c r="R64" s="502"/>
      <c r="S64" s="501"/>
      <c r="T64" s="483"/>
      <c r="U64" s="502"/>
      <c r="V64" s="501"/>
      <c r="W64" s="483"/>
      <c r="X64" s="502"/>
      <c r="Y64" s="501"/>
      <c r="Z64" s="483"/>
      <c r="AA64" s="502"/>
      <c r="AB64" s="501"/>
      <c r="AC64" s="483"/>
      <c r="AD64" s="502"/>
      <c r="AE64" s="501"/>
      <c r="AF64" s="483"/>
      <c r="AG64" s="502"/>
      <c r="AH64" s="501"/>
      <c r="AI64" s="483"/>
      <c r="AJ64" s="502"/>
      <c r="AK64" s="501"/>
      <c r="AL64" s="483"/>
      <c r="AM64" s="502"/>
      <c r="AN64" s="501"/>
      <c r="AO64" s="483"/>
      <c r="AP64" s="502"/>
      <c r="AQ64" s="501"/>
      <c r="AR64" s="483"/>
      <c r="AS64" s="502"/>
      <c r="AT64" s="501"/>
      <c r="AU64" s="483"/>
      <c r="AV64" s="502"/>
      <c r="AW64" s="26"/>
      <c r="AX64" s="71"/>
      <c r="AY64" s="70">
        <f t="shared" si="2"/>
        <v>0</v>
      </c>
      <c r="AZ64" s="26"/>
      <c r="BA64" s="71">
        <f t="shared" ref="BA64" si="42">SUM(M64:AV64)</f>
        <v>0</v>
      </c>
      <c r="BB64" s="70">
        <f t="shared" si="7"/>
        <v>0</v>
      </c>
      <c r="BC64" s="26"/>
      <c r="BD64" s="67">
        <f t="shared" si="41"/>
        <v>0</v>
      </c>
      <c r="BE64" s="70">
        <f t="shared" si="38"/>
        <v>0</v>
      </c>
      <c r="BG64" s="124"/>
    </row>
    <row r="65" spans="1:59" collapsed="1" x14ac:dyDescent="0.35">
      <c r="A65" s="26"/>
      <c r="B65" s="26"/>
      <c r="C65" s="110" t="s">
        <v>144</v>
      </c>
      <c r="D65" s="77"/>
      <c r="E65" s="78"/>
      <c r="F65" s="78"/>
      <c r="G65" s="78"/>
      <c r="H65" s="550"/>
      <c r="I65" s="79"/>
      <c r="J65" s="150"/>
      <c r="K65" s="491">
        <f>SUM(K66:K75)</f>
        <v>0</v>
      </c>
      <c r="L65" s="26"/>
      <c r="M65" s="530">
        <f t="shared" ref="M65:AV65" si="43">SUM(M66:M75)</f>
        <v>0</v>
      </c>
      <c r="N65" s="482">
        <f t="shared" si="43"/>
        <v>0</v>
      </c>
      <c r="O65" s="531">
        <f t="shared" si="43"/>
        <v>0</v>
      </c>
      <c r="P65" s="530">
        <f t="shared" si="43"/>
        <v>0</v>
      </c>
      <c r="Q65" s="482">
        <f t="shared" si="43"/>
        <v>0</v>
      </c>
      <c r="R65" s="531">
        <f t="shared" si="43"/>
        <v>0</v>
      </c>
      <c r="S65" s="530">
        <f t="shared" si="43"/>
        <v>0</v>
      </c>
      <c r="T65" s="482">
        <f t="shared" si="43"/>
        <v>0</v>
      </c>
      <c r="U65" s="531">
        <f t="shared" si="43"/>
        <v>0</v>
      </c>
      <c r="V65" s="530">
        <f t="shared" si="43"/>
        <v>0</v>
      </c>
      <c r="W65" s="482">
        <f t="shared" si="43"/>
        <v>0</v>
      </c>
      <c r="X65" s="531">
        <f t="shared" si="43"/>
        <v>0</v>
      </c>
      <c r="Y65" s="530">
        <f t="shared" si="43"/>
        <v>0</v>
      </c>
      <c r="Z65" s="482">
        <f t="shared" si="43"/>
        <v>0</v>
      </c>
      <c r="AA65" s="531">
        <f t="shared" si="43"/>
        <v>0</v>
      </c>
      <c r="AB65" s="530">
        <f t="shared" si="43"/>
        <v>0</v>
      </c>
      <c r="AC65" s="482">
        <f t="shared" si="43"/>
        <v>0</v>
      </c>
      <c r="AD65" s="531">
        <f t="shared" si="43"/>
        <v>0</v>
      </c>
      <c r="AE65" s="530">
        <f t="shared" si="43"/>
        <v>0</v>
      </c>
      <c r="AF65" s="482">
        <f t="shared" si="43"/>
        <v>0</v>
      </c>
      <c r="AG65" s="531">
        <f t="shared" si="43"/>
        <v>0</v>
      </c>
      <c r="AH65" s="530">
        <f t="shared" si="43"/>
        <v>0</v>
      </c>
      <c r="AI65" s="482">
        <f t="shared" si="43"/>
        <v>0</v>
      </c>
      <c r="AJ65" s="531">
        <f t="shared" si="43"/>
        <v>0</v>
      </c>
      <c r="AK65" s="530">
        <f t="shared" si="43"/>
        <v>0</v>
      </c>
      <c r="AL65" s="482">
        <f t="shared" si="43"/>
        <v>0</v>
      </c>
      <c r="AM65" s="531">
        <f t="shared" si="43"/>
        <v>0</v>
      </c>
      <c r="AN65" s="530">
        <f t="shared" si="43"/>
        <v>0</v>
      </c>
      <c r="AO65" s="482">
        <f t="shared" si="43"/>
        <v>0</v>
      </c>
      <c r="AP65" s="531">
        <f t="shared" si="43"/>
        <v>0</v>
      </c>
      <c r="AQ65" s="530">
        <f t="shared" si="43"/>
        <v>0</v>
      </c>
      <c r="AR65" s="482">
        <f t="shared" si="43"/>
        <v>0</v>
      </c>
      <c r="AS65" s="531">
        <f t="shared" si="43"/>
        <v>0</v>
      </c>
      <c r="AT65" s="530">
        <f t="shared" si="43"/>
        <v>0</v>
      </c>
      <c r="AU65" s="482">
        <f t="shared" si="43"/>
        <v>0</v>
      </c>
      <c r="AV65" s="531">
        <f t="shared" si="43"/>
        <v>0</v>
      </c>
      <c r="AW65" s="26"/>
      <c r="AX65" s="81">
        <f>SUM(AX66:AX75)</f>
        <v>0</v>
      </c>
      <c r="AY65" s="82">
        <f t="shared" si="2"/>
        <v>0</v>
      </c>
      <c r="AZ65" s="26"/>
      <c r="BA65" s="81">
        <f>SUM(BA66:BA75)</f>
        <v>0</v>
      </c>
      <c r="BB65" s="82">
        <f t="shared" ref="BB65" si="44">IFERROR(BA65/K65,0)</f>
        <v>0</v>
      </c>
      <c r="BC65" s="26"/>
      <c r="BD65" s="81">
        <f>SUM(BD66:BD75)</f>
        <v>0</v>
      </c>
      <c r="BE65" s="82">
        <f t="shared" ref="BE65:BE75" si="45">IFERROR(BD65/K65,0)</f>
        <v>0</v>
      </c>
      <c r="BG65" s="120"/>
    </row>
    <row r="66" spans="1:59" x14ac:dyDescent="0.35">
      <c r="A66" s="26"/>
      <c r="B66" s="61" t="s">
        <v>145</v>
      </c>
      <c r="C66" s="62"/>
      <c r="D66" s="108"/>
      <c r="E66" s="64"/>
      <c r="F66" s="64"/>
      <c r="G66" s="64"/>
      <c r="H66" s="551"/>
      <c r="I66" s="65"/>
      <c r="J66" s="158">
        <f t="shared" si="39"/>
        <v>0</v>
      </c>
      <c r="K66" s="66">
        <f t="shared" ref="K66:K75" si="46">D66*F66*H66*J66</f>
        <v>0</v>
      </c>
      <c r="L66" s="26"/>
      <c r="M66" s="501"/>
      <c r="N66" s="483"/>
      <c r="O66" s="502"/>
      <c r="P66" s="501"/>
      <c r="Q66" s="483"/>
      <c r="R66" s="502"/>
      <c r="S66" s="501"/>
      <c r="T66" s="483"/>
      <c r="U66" s="502"/>
      <c r="V66" s="501"/>
      <c r="W66" s="483"/>
      <c r="X66" s="502"/>
      <c r="Y66" s="501"/>
      <c r="Z66" s="483"/>
      <c r="AA66" s="502"/>
      <c r="AB66" s="501"/>
      <c r="AC66" s="483"/>
      <c r="AD66" s="502"/>
      <c r="AE66" s="501"/>
      <c r="AF66" s="483"/>
      <c r="AG66" s="502"/>
      <c r="AH66" s="501"/>
      <c r="AI66" s="483"/>
      <c r="AJ66" s="502"/>
      <c r="AK66" s="501"/>
      <c r="AL66" s="483"/>
      <c r="AM66" s="502"/>
      <c r="AN66" s="501"/>
      <c r="AO66" s="483"/>
      <c r="AP66" s="502"/>
      <c r="AQ66" s="501"/>
      <c r="AR66" s="483"/>
      <c r="AS66" s="502"/>
      <c r="AT66" s="501"/>
      <c r="AU66" s="483"/>
      <c r="AV66" s="502"/>
      <c r="AW66" s="26"/>
      <c r="AX66" s="67"/>
      <c r="AY66" s="70">
        <f t="shared" si="2"/>
        <v>0</v>
      </c>
      <c r="AZ66" s="26"/>
      <c r="BA66" s="67"/>
      <c r="BB66" s="70">
        <f t="shared" si="7"/>
        <v>0</v>
      </c>
      <c r="BC66" s="26"/>
      <c r="BD66" s="67">
        <f t="shared" ref="BD66:BD75" si="47">AX66+BA66</f>
        <v>0</v>
      </c>
      <c r="BE66" s="70">
        <f t="shared" si="45"/>
        <v>0</v>
      </c>
      <c r="BG66" s="123"/>
    </row>
    <row r="67" spans="1:59" ht="15" thickBot="1" x14ac:dyDescent="0.4">
      <c r="A67" s="26"/>
      <c r="B67" s="61" t="s">
        <v>146</v>
      </c>
      <c r="C67" s="62"/>
      <c r="D67" s="108"/>
      <c r="E67" s="64"/>
      <c r="F67" s="64"/>
      <c r="G67" s="64"/>
      <c r="H67" s="551"/>
      <c r="I67" s="65"/>
      <c r="J67" s="158">
        <f t="shared" si="39"/>
        <v>0</v>
      </c>
      <c r="K67" s="66">
        <f t="shared" si="46"/>
        <v>0</v>
      </c>
      <c r="L67" s="26"/>
      <c r="M67" s="501"/>
      <c r="N67" s="483"/>
      <c r="O67" s="502"/>
      <c r="P67" s="501"/>
      <c r="Q67" s="483"/>
      <c r="R67" s="502"/>
      <c r="S67" s="501"/>
      <c r="T67" s="483"/>
      <c r="U67" s="502"/>
      <c r="V67" s="501"/>
      <c r="W67" s="483"/>
      <c r="X67" s="502"/>
      <c r="Y67" s="501"/>
      <c r="Z67" s="483"/>
      <c r="AA67" s="502"/>
      <c r="AB67" s="501"/>
      <c r="AC67" s="483"/>
      <c r="AD67" s="502"/>
      <c r="AE67" s="501"/>
      <c r="AF67" s="483"/>
      <c r="AG67" s="502"/>
      <c r="AH67" s="501"/>
      <c r="AI67" s="483"/>
      <c r="AJ67" s="502"/>
      <c r="AK67" s="501"/>
      <c r="AL67" s="483"/>
      <c r="AM67" s="502"/>
      <c r="AN67" s="501"/>
      <c r="AO67" s="483"/>
      <c r="AP67" s="502"/>
      <c r="AQ67" s="501"/>
      <c r="AR67" s="483"/>
      <c r="AS67" s="502"/>
      <c r="AT67" s="501"/>
      <c r="AU67" s="483"/>
      <c r="AV67" s="502"/>
      <c r="AW67" s="26"/>
      <c r="AX67" s="71"/>
      <c r="AY67" s="70">
        <f t="shared" si="2"/>
        <v>0</v>
      </c>
      <c r="AZ67" s="26"/>
      <c r="BA67" s="71"/>
      <c r="BB67" s="70">
        <f t="shared" si="7"/>
        <v>0</v>
      </c>
      <c r="BC67" s="26"/>
      <c r="BD67" s="67">
        <f t="shared" si="47"/>
        <v>0</v>
      </c>
      <c r="BE67" s="70">
        <f t="shared" si="45"/>
        <v>0</v>
      </c>
      <c r="BG67" s="124"/>
    </row>
    <row r="68" spans="1:59" hidden="1" outlineLevel="1" x14ac:dyDescent="0.35">
      <c r="A68" s="26"/>
      <c r="B68" s="61" t="s">
        <v>492</v>
      </c>
      <c r="C68" s="62"/>
      <c r="D68" s="108"/>
      <c r="E68" s="64"/>
      <c r="F68" s="64"/>
      <c r="G68" s="64"/>
      <c r="H68" s="551"/>
      <c r="I68" s="65"/>
      <c r="J68" s="158">
        <f t="shared" si="39"/>
        <v>0</v>
      </c>
      <c r="K68" s="66">
        <f t="shared" si="46"/>
        <v>0</v>
      </c>
      <c r="L68" s="26"/>
      <c r="M68" s="501"/>
      <c r="N68" s="483"/>
      <c r="O68" s="502"/>
      <c r="P68" s="501"/>
      <c r="Q68" s="483"/>
      <c r="R68" s="502"/>
      <c r="S68" s="501"/>
      <c r="T68" s="483"/>
      <c r="U68" s="502"/>
      <c r="V68" s="501"/>
      <c r="W68" s="483"/>
      <c r="X68" s="502"/>
      <c r="Y68" s="501"/>
      <c r="Z68" s="483"/>
      <c r="AA68" s="502"/>
      <c r="AB68" s="501"/>
      <c r="AC68" s="483"/>
      <c r="AD68" s="502"/>
      <c r="AE68" s="501"/>
      <c r="AF68" s="483"/>
      <c r="AG68" s="502"/>
      <c r="AH68" s="501"/>
      <c r="AI68" s="483"/>
      <c r="AJ68" s="502"/>
      <c r="AK68" s="501"/>
      <c r="AL68" s="483"/>
      <c r="AM68" s="502"/>
      <c r="AN68" s="501"/>
      <c r="AO68" s="483"/>
      <c r="AP68" s="502"/>
      <c r="AQ68" s="501"/>
      <c r="AR68" s="483"/>
      <c r="AS68" s="502"/>
      <c r="AT68" s="501"/>
      <c r="AU68" s="483"/>
      <c r="AV68" s="502"/>
      <c r="AW68" s="26"/>
      <c r="AX68" s="71"/>
      <c r="AY68" s="70">
        <f t="shared" si="2"/>
        <v>0</v>
      </c>
      <c r="AZ68" s="26"/>
      <c r="BA68" s="71"/>
      <c r="BB68" s="70">
        <f t="shared" si="7"/>
        <v>0</v>
      </c>
      <c r="BC68" s="26"/>
      <c r="BD68" s="67">
        <f t="shared" si="47"/>
        <v>0</v>
      </c>
      <c r="BE68" s="70">
        <f t="shared" si="45"/>
        <v>0</v>
      </c>
      <c r="BG68" s="124"/>
    </row>
    <row r="69" spans="1:59" hidden="1" outlineLevel="1" x14ac:dyDescent="0.35">
      <c r="A69" s="26"/>
      <c r="B69" s="61" t="s">
        <v>493</v>
      </c>
      <c r="C69" s="62"/>
      <c r="D69" s="108"/>
      <c r="E69" s="64"/>
      <c r="F69" s="64"/>
      <c r="G69" s="64"/>
      <c r="H69" s="551"/>
      <c r="I69" s="65"/>
      <c r="J69" s="158">
        <f t="shared" si="39"/>
        <v>0</v>
      </c>
      <c r="K69" s="66">
        <f t="shared" si="46"/>
        <v>0</v>
      </c>
      <c r="L69" s="26"/>
      <c r="M69" s="501"/>
      <c r="N69" s="483"/>
      <c r="O69" s="502"/>
      <c r="P69" s="501"/>
      <c r="Q69" s="483"/>
      <c r="R69" s="502"/>
      <c r="S69" s="501"/>
      <c r="T69" s="483"/>
      <c r="U69" s="502"/>
      <c r="V69" s="501"/>
      <c r="W69" s="483"/>
      <c r="X69" s="502"/>
      <c r="Y69" s="501"/>
      <c r="Z69" s="483"/>
      <c r="AA69" s="502"/>
      <c r="AB69" s="501"/>
      <c r="AC69" s="483"/>
      <c r="AD69" s="502"/>
      <c r="AE69" s="501"/>
      <c r="AF69" s="483"/>
      <c r="AG69" s="502"/>
      <c r="AH69" s="501"/>
      <c r="AI69" s="483"/>
      <c r="AJ69" s="502"/>
      <c r="AK69" s="501"/>
      <c r="AL69" s="483"/>
      <c r="AM69" s="502"/>
      <c r="AN69" s="501"/>
      <c r="AO69" s="483"/>
      <c r="AP69" s="502"/>
      <c r="AQ69" s="501"/>
      <c r="AR69" s="483"/>
      <c r="AS69" s="502"/>
      <c r="AT69" s="501"/>
      <c r="AU69" s="483"/>
      <c r="AV69" s="502"/>
      <c r="AW69" s="26"/>
      <c r="AX69" s="71"/>
      <c r="AY69" s="70">
        <f t="shared" si="2"/>
        <v>0</v>
      </c>
      <c r="AZ69" s="26"/>
      <c r="BA69" s="71"/>
      <c r="BB69" s="70">
        <f t="shared" si="7"/>
        <v>0</v>
      </c>
      <c r="BC69" s="26"/>
      <c r="BD69" s="67">
        <f t="shared" si="47"/>
        <v>0</v>
      </c>
      <c r="BE69" s="70">
        <f t="shared" si="45"/>
        <v>0</v>
      </c>
      <c r="BG69" s="124"/>
    </row>
    <row r="70" spans="1:59" hidden="1" outlineLevel="1" x14ac:dyDescent="0.35">
      <c r="A70" s="26"/>
      <c r="B70" s="61" t="s">
        <v>494</v>
      </c>
      <c r="C70" s="62"/>
      <c r="D70" s="108"/>
      <c r="E70" s="64"/>
      <c r="F70" s="64"/>
      <c r="G70" s="64"/>
      <c r="H70" s="551"/>
      <c r="I70" s="65"/>
      <c r="J70" s="158">
        <f t="shared" si="39"/>
        <v>0</v>
      </c>
      <c r="K70" s="66">
        <f t="shared" si="46"/>
        <v>0</v>
      </c>
      <c r="L70" s="26"/>
      <c r="M70" s="501"/>
      <c r="N70" s="483"/>
      <c r="O70" s="502"/>
      <c r="P70" s="501"/>
      <c r="Q70" s="483"/>
      <c r="R70" s="502"/>
      <c r="S70" s="501"/>
      <c r="T70" s="483"/>
      <c r="U70" s="502"/>
      <c r="V70" s="501"/>
      <c r="W70" s="483"/>
      <c r="X70" s="502"/>
      <c r="Y70" s="501"/>
      <c r="Z70" s="483"/>
      <c r="AA70" s="502"/>
      <c r="AB70" s="501"/>
      <c r="AC70" s="483"/>
      <c r="AD70" s="502"/>
      <c r="AE70" s="501"/>
      <c r="AF70" s="483"/>
      <c r="AG70" s="502"/>
      <c r="AH70" s="501"/>
      <c r="AI70" s="483"/>
      <c r="AJ70" s="502"/>
      <c r="AK70" s="501"/>
      <c r="AL70" s="483"/>
      <c r="AM70" s="502"/>
      <c r="AN70" s="501"/>
      <c r="AO70" s="483"/>
      <c r="AP70" s="502"/>
      <c r="AQ70" s="501"/>
      <c r="AR70" s="483"/>
      <c r="AS70" s="502"/>
      <c r="AT70" s="501"/>
      <c r="AU70" s="483"/>
      <c r="AV70" s="502"/>
      <c r="AW70" s="26"/>
      <c r="AX70" s="71"/>
      <c r="AY70" s="70">
        <f t="shared" si="2"/>
        <v>0</v>
      </c>
      <c r="AZ70" s="26"/>
      <c r="BA70" s="71"/>
      <c r="BB70" s="70">
        <f t="shared" si="7"/>
        <v>0</v>
      </c>
      <c r="BC70" s="26"/>
      <c r="BD70" s="67">
        <f t="shared" si="47"/>
        <v>0</v>
      </c>
      <c r="BE70" s="70">
        <f t="shared" si="45"/>
        <v>0</v>
      </c>
      <c r="BG70" s="124"/>
    </row>
    <row r="71" spans="1:59" hidden="1" outlineLevel="1" x14ac:dyDescent="0.35">
      <c r="A71" s="26"/>
      <c r="B71" s="61" t="s">
        <v>495</v>
      </c>
      <c r="C71" s="62"/>
      <c r="D71" s="108"/>
      <c r="E71" s="64"/>
      <c r="F71" s="64"/>
      <c r="G71" s="64"/>
      <c r="H71" s="551"/>
      <c r="I71" s="65"/>
      <c r="J71" s="158">
        <f t="shared" si="39"/>
        <v>0</v>
      </c>
      <c r="K71" s="66">
        <f t="shared" si="46"/>
        <v>0</v>
      </c>
      <c r="L71" s="26"/>
      <c r="M71" s="501"/>
      <c r="N71" s="483"/>
      <c r="O71" s="502"/>
      <c r="P71" s="501"/>
      <c r="Q71" s="483"/>
      <c r="R71" s="502"/>
      <c r="S71" s="501"/>
      <c r="T71" s="483"/>
      <c r="U71" s="502"/>
      <c r="V71" s="501"/>
      <c r="W71" s="483"/>
      <c r="X71" s="502"/>
      <c r="Y71" s="501"/>
      <c r="Z71" s="483"/>
      <c r="AA71" s="502"/>
      <c r="AB71" s="501"/>
      <c r="AC71" s="483"/>
      <c r="AD71" s="502"/>
      <c r="AE71" s="501"/>
      <c r="AF71" s="483"/>
      <c r="AG71" s="502"/>
      <c r="AH71" s="501"/>
      <c r="AI71" s="483"/>
      <c r="AJ71" s="502"/>
      <c r="AK71" s="501"/>
      <c r="AL71" s="483"/>
      <c r="AM71" s="502"/>
      <c r="AN71" s="501"/>
      <c r="AO71" s="483"/>
      <c r="AP71" s="502"/>
      <c r="AQ71" s="501"/>
      <c r="AR71" s="483"/>
      <c r="AS71" s="502"/>
      <c r="AT71" s="501"/>
      <c r="AU71" s="483"/>
      <c r="AV71" s="502"/>
      <c r="AW71" s="26"/>
      <c r="AX71" s="71"/>
      <c r="AY71" s="70">
        <f t="shared" si="2"/>
        <v>0</v>
      </c>
      <c r="AZ71" s="26"/>
      <c r="BA71" s="71"/>
      <c r="BB71" s="70">
        <f t="shared" si="7"/>
        <v>0</v>
      </c>
      <c r="BC71" s="26"/>
      <c r="BD71" s="67">
        <f t="shared" si="47"/>
        <v>0</v>
      </c>
      <c r="BE71" s="70">
        <f t="shared" si="45"/>
        <v>0</v>
      </c>
      <c r="BG71" s="124"/>
    </row>
    <row r="72" spans="1:59" hidden="1" outlineLevel="1" x14ac:dyDescent="0.35">
      <c r="A72" s="26"/>
      <c r="B72" s="61" t="s">
        <v>496</v>
      </c>
      <c r="C72" s="62"/>
      <c r="D72" s="108"/>
      <c r="E72" s="64"/>
      <c r="F72" s="64"/>
      <c r="G72" s="64"/>
      <c r="H72" s="551"/>
      <c r="I72" s="65"/>
      <c r="J72" s="158">
        <f t="shared" si="39"/>
        <v>0</v>
      </c>
      <c r="K72" s="66">
        <f t="shared" si="46"/>
        <v>0</v>
      </c>
      <c r="L72" s="26"/>
      <c r="M72" s="501"/>
      <c r="N72" s="483"/>
      <c r="O72" s="502"/>
      <c r="P72" s="501"/>
      <c r="Q72" s="483"/>
      <c r="R72" s="502"/>
      <c r="S72" s="501"/>
      <c r="T72" s="483"/>
      <c r="U72" s="502"/>
      <c r="V72" s="501"/>
      <c r="W72" s="483"/>
      <c r="X72" s="502"/>
      <c r="Y72" s="501"/>
      <c r="Z72" s="483"/>
      <c r="AA72" s="502"/>
      <c r="AB72" s="501"/>
      <c r="AC72" s="483"/>
      <c r="AD72" s="502"/>
      <c r="AE72" s="501"/>
      <c r="AF72" s="483"/>
      <c r="AG72" s="502"/>
      <c r="AH72" s="501"/>
      <c r="AI72" s="483"/>
      <c r="AJ72" s="502"/>
      <c r="AK72" s="501"/>
      <c r="AL72" s="483"/>
      <c r="AM72" s="502"/>
      <c r="AN72" s="501"/>
      <c r="AO72" s="483"/>
      <c r="AP72" s="502"/>
      <c r="AQ72" s="501"/>
      <c r="AR72" s="483"/>
      <c r="AS72" s="502"/>
      <c r="AT72" s="501"/>
      <c r="AU72" s="483"/>
      <c r="AV72" s="502"/>
      <c r="AW72" s="26"/>
      <c r="AX72" s="71"/>
      <c r="AY72" s="70">
        <f t="shared" si="2"/>
        <v>0</v>
      </c>
      <c r="AZ72" s="26"/>
      <c r="BA72" s="71"/>
      <c r="BB72" s="70">
        <f t="shared" si="7"/>
        <v>0</v>
      </c>
      <c r="BC72" s="26"/>
      <c r="BD72" s="67">
        <f t="shared" si="47"/>
        <v>0</v>
      </c>
      <c r="BE72" s="70">
        <f t="shared" si="45"/>
        <v>0</v>
      </c>
      <c r="BG72" s="124"/>
    </row>
    <row r="73" spans="1:59" hidden="1" outlineLevel="1" x14ac:dyDescent="0.35">
      <c r="A73" s="26"/>
      <c r="B73" s="61" t="s">
        <v>497</v>
      </c>
      <c r="C73" s="62"/>
      <c r="D73" s="108"/>
      <c r="E73" s="64"/>
      <c r="F73" s="64"/>
      <c r="G73" s="64"/>
      <c r="H73" s="551"/>
      <c r="I73" s="65"/>
      <c r="J73" s="158">
        <f t="shared" si="39"/>
        <v>0</v>
      </c>
      <c r="K73" s="66">
        <f t="shared" si="46"/>
        <v>0</v>
      </c>
      <c r="L73" s="26"/>
      <c r="M73" s="501"/>
      <c r="N73" s="483"/>
      <c r="O73" s="502"/>
      <c r="P73" s="501"/>
      <c r="Q73" s="483"/>
      <c r="R73" s="502"/>
      <c r="S73" s="501"/>
      <c r="T73" s="483"/>
      <c r="U73" s="502"/>
      <c r="V73" s="501"/>
      <c r="W73" s="483"/>
      <c r="X73" s="502"/>
      <c r="Y73" s="501"/>
      <c r="Z73" s="483"/>
      <c r="AA73" s="502"/>
      <c r="AB73" s="501"/>
      <c r="AC73" s="483"/>
      <c r="AD73" s="502"/>
      <c r="AE73" s="501"/>
      <c r="AF73" s="483"/>
      <c r="AG73" s="502"/>
      <c r="AH73" s="501"/>
      <c r="AI73" s="483"/>
      <c r="AJ73" s="502"/>
      <c r="AK73" s="501"/>
      <c r="AL73" s="483"/>
      <c r="AM73" s="502"/>
      <c r="AN73" s="501"/>
      <c r="AO73" s="483"/>
      <c r="AP73" s="502"/>
      <c r="AQ73" s="501"/>
      <c r="AR73" s="483"/>
      <c r="AS73" s="502"/>
      <c r="AT73" s="501"/>
      <c r="AU73" s="483"/>
      <c r="AV73" s="502"/>
      <c r="AW73" s="26"/>
      <c r="AX73" s="71"/>
      <c r="AY73" s="70">
        <f t="shared" si="2"/>
        <v>0</v>
      </c>
      <c r="AZ73" s="26"/>
      <c r="BA73" s="71"/>
      <c r="BB73" s="70">
        <f t="shared" si="7"/>
        <v>0</v>
      </c>
      <c r="BC73" s="26"/>
      <c r="BD73" s="67">
        <f t="shared" si="47"/>
        <v>0</v>
      </c>
      <c r="BE73" s="70">
        <f t="shared" si="45"/>
        <v>0</v>
      </c>
      <c r="BG73" s="124"/>
    </row>
    <row r="74" spans="1:59" hidden="1" outlineLevel="1" x14ac:dyDescent="0.35">
      <c r="A74" s="26"/>
      <c r="B74" s="61" t="s">
        <v>498</v>
      </c>
      <c r="C74" s="62"/>
      <c r="D74" s="108"/>
      <c r="E74" s="64"/>
      <c r="F74" s="64"/>
      <c r="G74" s="64"/>
      <c r="H74" s="551"/>
      <c r="I74" s="65"/>
      <c r="J74" s="158">
        <f t="shared" si="39"/>
        <v>0</v>
      </c>
      <c r="K74" s="66">
        <f t="shared" si="46"/>
        <v>0</v>
      </c>
      <c r="L74" s="26"/>
      <c r="M74" s="501"/>
      <c r="N74" s="483"/>
      <c r="O74" s="502"/>
      <c r="P74" s="501"/>
      <c r="Q74" s="483"/>
      <c r="R74" s="502"/>
      <c r="S74" s="501"/>
      <c r="T74" s="483"/>
      <c r="U74" s="502"/>
      <c r="V74" s="501"/>
      <c r="W74" s="483"/>
      <c r="X74" s="502"/>
      <c r="Y74" s="501"/>
      <c r="Z74" s="483"/>
      <c r="AA74" s="502"/>
      <c r="AB74" s="501"/>
      <c r="AC74" s="483"/>
      <c r="AD74" s="502"/>
      <c r="AE74" s="501"/>
      <c r="AF74" s="483"/>
      <c r="AG74" s="502"/>
      <c r="AH74" s="501"/>
      <c r="AI74" s="483"/>
      <c r="AJ74" s="502"/>
      <c r="AK74" s="501"/>
      <c r="AL74" s="483"/>
      <c r="AM74" s="502"/>
      <c r="AN74" s="501"/>
      <c r="AO74" s="483"/>
      <c r="AP74" s="502"/>
      <c r="AQ74" s="501"/>
      <c r="AR74" s="483"/>
      <c r="AS74" s="502"/>
      <c r="AT74" s="501"/>
      <c r="AU74" s="483"/>
      <c r="AV74" s="502"/>
      <c r="AW74" s="26"/>
      <c r="AX74" s="71"/>
      <c r="AY74" s="70">
        <f t="shared" si="2"/>
        <v>0</v>
      </c>
      <c r="AZ74" s="26"/>
      <c r="BA74" s="71"/>
      <c r="BB74" s="70">
        <f t="shared" si="7"/>
        <v>0</v>
      </c>
      <c r="BC74" s="26"/>
      <c r="BD74" s="67">
        <f t="shared" si="47"/>
        <v>0</v>
      </c>
      <c r="BE74" s="70">
        <f t="shared" si="45"/>
        <v>0</v>
      </c>
      <c r="BG74" s="124"/>
    </row>
    <row r="75" spans="1:59" ht="15" hidden="1" outlineLevel="1" thickBot="1" x14ac:dyDescent="0.4">
      <c r="A75" s="26"/>
      <c r="B75" s="61" t="s">
        <v>499</v>
      </c>
      <c r="C75" s="62"/>
      <c r="D75" s="108"/>
      <c r="E75" s="64"/>
      <c r="F75" s="64"/>
      <c r="G75" s="64"/>
      <c r="H75" s="551"/>
      <c r="I75" s="65"/>
      <c r="J75" s="158">
        <f t="shared" si="39"/>
        <v>0</v>
      </c>
      <c r="K75" s="66">
        <f t="shared" si="46"/>
        <v>0</v>
      </c>
      <c r="L75" s="26"/>
      <c r="M75" s="501"/>
      <c r="N75" s="483"/>
      <c r="O75" s="502"/>
      <c r="P75" s="501"/>
      <c r="Q75" s="483"/>
      <c r="R75" s="502"/>
      <c r="S75" s="501"/>
      <c r="T75" s="483"/>
      <c r="U75" s="502"/>
      <c r="V75" s="501"/>
      <c r="W75" s="483"/>
      <c r="X75" s="502"/>
      <c r="Y75" s="501"/>
      <c r="Z75" s="483"/>
      <c r="AA75" s="502"/>
      <c r="AB75" s="501"/>
      <c r="AC75" s="483"/>
      <c r="AD75" s="502"/>
      <c r="AE75" s="501"/>
      <c r="AF75" s="483"/>
      <c r="AG75" s="502"/>
      <c r="AH75" s="501"/>
      <c r="AI75" s="483"/>
      <c r="AJ75" s="502"/>
      <c r="AK75" s="501"/>
      <c r="AL75" s="483"/>
      <c r="AM75" s="502"/>
      <c r="AN75" s="501"/>
      <c r="AO75" s="483"/>
      <c r="AP75" s="502"/>
      <c r="AQ75" s="501"/>
      <c r="AR75" s="483"/>
      <c r="AS75" s="502"/>
      <c r="AT75" s="501"/>
      <c r="AU75" s="483"/>
      <c r="AV75" s="502"/>
      <c r="AW75" s="26"/>
      <c r="AX75" s="71"/>
      <c r="AY75" s="70">
        <f t="shared" si="2"/>
        <v>0</v>
      </c>
      <c r="AZ75" s="26"/>
      <c r="BA75" s="71"/>
      <c r="BB75" s="70">
        <f t="shared" ref="BB75" si="48">IFERROR(BA75/K75,0)</f>
        <v>0</v>
      </c>
      <c r="BC75" s="26"/>
      <c r="BD75" s="67">
        <f t="shared" si="47"/>
        <v>0</v>
      </c>
      <c r="BE75" s="70">
        <f t="shared" si="45"/>
        <v>0</v>
      </c>
      <c r="BG75" s="124"/>
    </row>
    <row r="76" spans="1:59" collapsed="1" x14ac:dyDescent="0.35">
      <c r="A76" s="26"/>
      <c r="B76" s="107"/>
      <c r="C76" s="54" t="s">
        <v>152</v>
      </c>
      <c r="D76" s="55"/>
      <c r="E76" s="56"/>
      <c r="F76" s="56"/>
      <c r="G76" s="56"/>
      <c r="H76" s="549"/>
      <c r="I76" s="73"/>
      <c r="J76" s="159"/>
      <c r="K76" s="58">
        <f>SUM(K77:K86)</f>
        <v>0</v>
      </c>
      <c r="L76" s="50"/>
      <c r="M76" s="497">
        <f t="shared" ref="M76:AV76" si="49">SUM(M77:M86)</f>
        <v>0</v>
      </c>
      <c r="N76" s="485">
        <f t="shared" si="49"/>
        <v>0</v>
      </c>
      <c r="O76" s="498">
        <f t="shared" si="49"/>
        <v>0</v>
      </c>
      <c r="P76" s="497">
        <f t="shared" si="49"/>
        <v>0</v>
      </c>
      <c r="Q76" s="485">
        <f t="shared" si="49"/>
        <v>0</v>
      </c>
      <c r="R76" s="498">
        <f t="shared" si="49"/>
        <v>0</v>
      </c>
      <c r="S76" s="497">
        <f t="shared" si="49"/>
        <v>0</v>
      </c>
      <c r="T76" s="485">
        <f t="shared" si="49"/>
        <v>0</v>
      </c>
      <c r="U76" s="498">
        <f t="shared" si="49"/>
        <v>0</v>
      </c>
      <c r="V76" s="497">
        <f t="shared" si="49"/>
        <v>0</v>
      </c>
      <c r="W76" s="485">
        <f t="shared" si="49"/>
        <v>0</v>
      </c>
      <c r="X76" s="498">
        <f t="shared" si="49"/>
        <v>0</v>
      </c>
      <c r="Y76" s="497">
        <f t="shared" si="49"/>
        <v>0</v>
      </c>
      <c r="Z76" s="485">
        <f t="shared" si="49"/>
        <v>0</v>
      </c>
      <c r="AA76" s="498">
        <f t="shared" si="49"/>
        <v>0</v>
      </c>
      <c r="AB76" s="497">
        <f t="shared" si="49"/>
        <v>0</v>
      </c>
      <c r="AC76" s="485">
        <f t="shared" si="49"/>
        <v>0</v>
      </c>
      <c r="AD76" s="498">
        <f t="shared" si="49"/>
        <v>0</v>
      </c>
      <c r="AE76" s="497">
        <f t="shared" si="49"/>
        <v>0</v>
      </c>
      <c r="AF76" s="485">
        <f t="shared" si="49"/>
        <v>0</v>
      </c>
      <c r="AG76" s="498">
        <f t="shared" si="49"/>
        <v>0</v>
      </c>
      <c r="AH76" s="497">
        <f t="shared" si="49"/>
        <v>0</v>
      </c>
      <c r="AI76" s="485">
        <f t="shared" si="49"/>
        <v>0</v>
      </c>
      <c r="AJ76" s="498">
        <f t="shared" si="49"/>
        <v>0</v>
      </c>
      <c r="AK76" s="497">
        <f t="shared" si="49"/>
        <v>0</v>
      </c>
      <c r="AL76" s="485">
        <f t="shared" si="49"/>
        <v>0</v>
      </c>
      <c r="AM76" s="498">
        <f t="shared" si="49"/>
        <v>0</v>
      </c>
      <c r="AN76" s="497">
        <f t="shared" si="49"/>
        <v>0</v>
      </c>
      <c r="AO76" s="485">
        <f t="shared" si="49"/>
        <v>0</v>
      </c>
      <c r="AP76" s="498">
        <f t="shared" si="49"/>
        <v>0</v>
      </c>
      <c r="AQ76" s="497">
        <f t="shared" si="49"/>
        <v>0</v>
      </c>
      <c r="AR76" s="485">
        <f t="shared" si="49"/>
        <v>0</v>
      </c>
      <c r="AS76" s="498">
        <f t="shared" si="49"/>
        <v>0</v>
      </c>
      <c r="AT76" s="497">
        <f t="shared" si="49"/>
        <v>0</v>
      </c>
      <c r="AU76" s="485">
        <f t="shared" si="49"/>
        <v>0</v>
      </c>
      <c r="AV76" s="498">
        <f t="shared" si="49"/>
        <v>0</v>
      </c>
      <c r="AW76" s="26"/>
      <c r="AX76" s="59">
        <f>SUM(AX77:AX86)</f>
        <v>0</v>
      </c>
      <c r="AY76" s="60">
        <f t="shared" si="2"/>
        <v>0</v>
      </c>
      <c r="AZ76" s="26"/>
      <c r="BA76" s="59">
        <f>SUM(BA77:BA86)</f>
        <v>0</v>
      </c>
      <c r="BB76" s="60">
        <f>IFERROR(BA76/K76,0)</f>
        <v>0</v>
      </c>
      <c r="BC76" s="26"/>
      <c r="BD76" s="59">
        <f>SUM(BD77:BD86)</f>
        <v>0</v>
      </c>
      <c r="BE76" s="60">
        <f>IFERROR(BD76/K76,0)</f>
        <v>0</v>
      </c>
      <c r="BG76" s="120"/>
    </row>
    <row r="77" spans="1:59" x14ac:dyDescent="0.35">
      <c r="A77" s="26"/>
      <c r="B77" s="61" t="s">
        <v>153</v>
      </c>
      <c r="C77" s="62"/>
      <c r="D77" s="108"/>
      <c r="E77" s="64"/>
      <c r="F77" s="64"/>
      <c r="G77" s="64"/>
      <c r="H77" s="551"/>
      <c r="I77" s="65"/>
      <c r="J77" s="158">
        <f t="shared" si="39"/>
        <v>0</v>
      </c>
      <c r="K77" s="66">
        <f t="shared" ref="K77:K86" si="50">D77*F77*H77*J77</f>
        <v>0</v>
      </c>
      <c r="L77" s="26"/>
      <c r="M77" s="499"/>
      <c r="N77" s="484"/>
      <c r="O77" s="500"/>
      <c r="P77" s="499"/>
      <c r="Q77" s="484"/>
      <c r="R77" s="500"/>
      <c r="S77" s="499"/>
      <c r="T77" s="484"/>
      <c r="U77" s="500"/>
      <c r="V77" s="499"/>
      <c r="W77" s="484"/>
      <c r="X77" s="500"/>
      <c r="Y77" s="499"/>
      <c r="Z77" s="484"/>
      <c r="AA77" s="500"/>
      <c r="AB77" s="499"/>
      <c r="AC77" s="484"/>
      <c r="AD77" s="500"/>
      <c r="AE77" s="499"/>
      <c r="AF77" s="484"/>
      <c r="AG77" s="500"/>
      <c r="AH77" s="499"/>
      <c r="AI77" s="484"/>
      <c r="AJ77" s="500"/>
      <c r="AK77" s="499"/>
      <c r="AL77" s="484"/>
      <c r="AM77" s="500"/>
      <c r="AN77" s="499"/>
      <c r="AO77" s="484"/>
      <c r="AP77" s="500"/>
      <c r="AQ77" s="499"/>
      <c r="AR77" s="484"/>
      <c r="AS77" s="500"/>
      <c r="AT77" s="499"/>
      <c r="AU77" s="484"/>
      <c r="AV77" s="500"/>
      <c r="AW77" s="26"/>
      <c r="AX77" s="67"/>
      <c r="AY77" s="70">
        <f t="shared" si="2"/>
        <v>0</v>
      </c>
      <c r="AZ77" s="26"/>
      <c r="BA77" s="67"/>
      <c r="BB77" s="70">
        <f t="shared" ref="BB77:BB86" si="51">IFERROR(BA77/K77,0)</f>
        <v>0</v>
      </c>
      <c r="BC77" s="26"/>
      <c r="BD77" s="67">
        <f t="shared" ref="BD77:BD86" si="52">AX77+BA77</f>
        <v>0</v>
      </c>
      <c r="BE77" s="70">
        <f t="shared" ref="BE77:BE86" si="53">IFERROR(BD77/K77,0)</f>
        <v>0</v>
      </c>
      <c r="BG77" s="124"/>
    </row>
    <row r="78" spans="1:59" ht="15" thickBot="1" x14ac:dyDescent="0.4">
      <c r="A78" s="26"/>
      <c r="B78" s="61" t="s">
        <v>154</v>
      </c>
      <c r="C78" s="62"/>
      <c r="D78" s="108"/>
      <c r="E78" s="64"/>
      <c r="F78" s="64"/>
      <c r="G78" s="64"/>
      <c r="H78" s="551"/>
      <c r="I78" s="65"/>
      <c r="J78" s="158">
        <f t="shared" si="39"/>
        <v>0</v>
      </c>
      <c r="K78" s="66">
        <f t="shared" si="50"/>
        <v>0</v>
      </c>
      <c r="L78" s="26"/>
      <c r="M78" s="501"/>
      <c r="N78" s="483"/>
      <c r="O78" s="502"/>
      <c r="P78" s="501"/>
      <c r="Q78" s="483"/>
      <c r="R78" s="502"/>
      <c r="S78" s="501"/>
      <c r="T78" s="483"/>
      <c r="U78" s="502"/>
      <c r="V78" s="501"/>
      <c r="W78" s="483"/>
      <c r="X78" s="502"/>
      <c r="Y78" s="501"/>
      <c r="Z78" s="483"/>
      <c r="AA78" s="502"/>
      <c r="AB78" s="501"/>
      <c r="AC78" s="483"/>
      <c r="AD78" s="502"/>
      <c r="AE78" s="501"/>
      <c r="AF78" s="483"/>
      <c r="AG78" s="502"/>
      <c r="AH78" s="501"/>
      <c r="AI78" s="483"/>
      <c r="AJ78" s="502"/>
      <c r="AK78" s="501"/>
      <c r="AL78" s="483"/>
      <c r="AM78" s="502"/>
      <c r="AN78" s="501"/>
      <c r="AO78" s="483"/>
      <c r="AP78" s="502"/>
      <c r="AQ78" s="501"/>
      <c r="AR78" s="483"/>
      <c r="AS78" s="502"/>
      <c r="AT78" s="501"/>
      <c r="AU78" s="483"/>
      <c r="AV78" s="502"/>
      <c r="AW78" s="26"/>
      <c r="AX78" s="67"/>
      <c r="AY78" s="70">
        <f t="shared" si="2"/>
        <v>0</v>
      </c>
      <c r="AZ78" s="26"/>
      <c r="BA78" s="67"/>
      <c r="BB78" s="70">
        <f t="shared" si="51"/>
        <v>0</v>
      </c>
      <c r="BC78" s="26"/>
      <c r="BD78" s="67">
        <f t="shared" si="52"/>
        <v>0</v>
      </c>
      <c r="BE78" s="70">
        <f t="shared" si="53"/>
        <v>0</v>
      </c>
      <c r="BG78" s="124"/>
    </row>
    <row r="79" spans="1:59" hidden="1" outlineLevel="1" x14ac:dyDescent="0.35">
      <c r="A79" s="26"/>
      <c r="B79" s="61" t="s">
        <v>155</v>
      </c>
      <c r="C79" s="62"/>
      <c r="D79" s="108"/>
      <c r="E79" s="64"/>
      <c r="F79" s="64"/>
      <c r="G79" s="64"/>
      <c r="H79" s="551"/>
      <c r="I79" s="65"/>
      <c r="J79" s="158">
        <f t="shared" si="39"/>
        <v>0</v>
      </c>
      <c r="K79" s="66">
        <f t="shared" si="50"/>
        <v>0</v>
      </c>
      <c r="L79" s="26"/>
      <c r="M79" s="501"/>
      <c r="N79" s="483"/>
      <c r="O79" s="502"/>
      <c r="P79" s="501"/>
      <c r="Q79" s="483"/>
      <c r="R79" s="502"/>
      <c r="S79" s="501"/>
      <c r="T79" s="483"/>
      <c r="U79" s="502"/>
      <c r="V79" s="501"/>
      <c r="W79" s="483"/>
      <c r="X79" s="502"/>
      <c r="Y79" s="501"/>
      <c r="Z79" s="483"/>
      <c r="AA79" s="502"/>
      <c r="AB79" s="501"/>
      <c r="AC79" s="483"/>
      <c r="AD79" s="502"/>
      <c r="AE79" s="501"/>
      <c r="AF79" s="483"/>
      <c r="AG79" s="502"/>
      <c r="AH79" s="501"/>
      <c r="AI79" s="483"/>
      <c r="AJ79" s="502"/>
      <c r="AK79" s="501"/>
      <c r="AL79" s="483"/>
      <c r="AM79" s="502"/>
      <c r="AN79" s="501"/>
      <c r="AO79" s="483"/>
      <c r="AP79" s="502"/>
      <c r="AQ79" s="501"/>
      <c r="AR79" s="483"/>
      <c r="AS79" s="502"/>
      <c r="AT79" s="501"/>
      <c r="AU79" s="483"/>
      <c r="AV79" s="502"/>
      <c r="AW79" s="26"/>
      <c r="AX79" s="67"/>
      <c r="AY79" s="70">
        <f t="shared" si="2"/>
        <v>0</v>
      </c>
      <c r="AZ79" s="26"/>
      <c r="BA79" s="67"/>
      <c r="BB79" s="70">
        <f t="shared" si="51"/>
        <v>0</v>
      </c>
      <c r="BC79" s="26"/>
      <c r="BD79" s="67">
        <f t="shared" si="52"/>
        <v>0</v>
      </c>
      <c r="BE79" s="70">
        <f t="shared" si="53"/>
        <v>0</v>
      </c>
      <c r="BG79" s="124"/>
    </row>
    <row r="80" spans="1:59" hidden="1" outlineLevel="1" x14ac:dyDescent="0.35">
      <c r="A80" s="26"/>
      <c r="B80" s="61" t="s">
        <v>471</v>
      </c>
      <c r="C80" s="62"/>
      <c r="D80" s="108"/>
      <c r="E80" s="64"/>
      <c r="F80" s="64"/>
      <c r="G80" s="64"/>
      <c r="H80" s="551"/>
      <c r="I80" s="65"/>
      <c r="J80" s="158">
        <f t="shared" si="39"/>
        <v>0</v>
      </c>
      <c r="K80" s="66">
        <f t="shared" si="50"/>
        <v>0</v>
      </c>
      <c r="L80" s="26"/>
      <c r="M80" s="501"/>
      <c r="N80" s="483"/>
      <c r="O80" s="502"/>
      <c r="P80" s="501"/>
      <c r="Q80" s="483"/>
      <c r="R80" s="502"/>
      <c r="S80" s="501"/>
      <c r="T80" s="483"/>
      <c r="U80" s="502"/>
      <c r="V80" s="501"/>
      <c r="W80" s="483"/>
      <c r="X80" s="502"/>
      <c r="Y80" s="501"/>
      <c r="Z80" s="483"/>
      <c r="AA80" s="502"/>
      <c r="AB80" s="501"/>
      <c r="AC80" s="483"/>
      <c r="AD80" s="502"/>
      <c r="AE80" s="501"/>
      <c r="AF80" s="483"/>
      <c r="AG80" s="502"/>
      <c r="AH80" s="501"/>
      <c r="AI80" s="483"/>
      <c r="AJ80" s="502"/>
      <c r="AK80" s="501"/>
      <c r="AL80" s="483"/>
      <c r="AM80" s="502"/>
      <c r="AN80" s="501"/>
      <c r="AO80" s="483"/>
      <c r="AP80" s="502"/>
      <c r="AQ80" s="501"/>
      <c r="AR80" s="483"/>
      <c r="AS80" s="502"/>
      <c r="AT80" s="501"/>
      <c r="AU80" s="483"/>
      <c r="AV80" s="502"/>
      <c r="AW80" s="26"/>
      <c r="AX80" s="67"/>
      <c r="AY80" s="70">
        <f t="shared" si="2"/>
        <v>0</v>
      </c>
      <c r="AZ80" s="26"/>
      <c r="BA80" s="67"/>
      <c r="BB80" s="70">
        <f t="shared" si="51"/>
        <v>0</v>
      </c>
      <c r="BC80" s="26"/>
      <c r="BD80" s="67">
        <f t="shared" si="52"/>
        <v>0</v>
      </c>
      <c r="BE80" s="70">
        <f t="shared" si="53"/>
        <v>0</v>
      </c>
      <c r="BG80" s="124"/>
    </row>
    <row r="81" spans="1:59" hidden="1" outlineLevel="1" x14ac:dyDescent="0.35">
      <c r="A81" s="26"/>
      <c r="B81" s="61" t="s">
        <v>472</v>
      </c>
      <c r="C81" s="62"/>
      <c r="D81" s="108"/>
      <c r="E81" s="64"/>
      <c r="F81" s="64"/>
      <c r="G81" s="64"/>
      <c r="H81" s="551"/>
      <c r="I81" s="65"/>
      <c r="J81" s="158">
        <f t="shared" si="39"/>
        <v>0</v>
      </c>
      <c r="K81" s="66">
        <f t="shared" si="50"/>
        <v>0</v>
      </c>
      <c r="L81" s="26"/>
      <c r="M81" s="501"/>
      <c r="N81" s="483"/>
      <c r="O81" s="502"/>
      <c r="P81" s="501"/>
      <c r="Q81" s="483"/>
      <c r="R81" s="502"/>
      <c r="S81" s="501"/>
      <c r="T81" s="483"/>
      <c r="U81" s="502"/>
      <c r="V81" s="501"/>
      <c r="W81" s="483"/>
      <c r="X81" s="502"/>
      <c r="Y81" s="501"/>
      <c r="Z81" s="483"/>
      <c r="AA81" s="502"/>
      <c r="AB81" s="501"/>
      <c r="AC81" s="483"/>
      <c r="AD81" s="502"/>
      <c r="AE81" s="501"/>
      <c r="AF81" s="483"/>
      <c r="AG81" s="502"/>
      <c r="AH81" s="501"/>
      <c r="AI81" s="483"/>
      <c r="AJ81" s="502"/>
      <c r="AK81" s="501"/>
      <c r="AL81" s="483"/>
      <c r="AM81" s="502"/>
      <c r="AN81" s="501"/>
      <c r="AO81" s="483"/>
      <c r="AP81" s="502"/>
      <c r="AQ81" s="501"/>
      <c r="AR81" s="483"/>
      <c r="AS81" s="502"/>
      <c r="AT81" s="501"/>
      <c r="AU81" s="483"/>
      <c r="AV81" s="502"/>
      <c r="AW81" s="26"/>
      <c r="AX81" s="67"/>
      <c r="AY81" s="70">
        <f t="shared" si="2"/>
        <v>0</v>
      </c>
      <c r="AZ81" s="26"/>
      <c r="BA81" s="67"/>
      <c r="BB81" s="70">
        <f t="shared" si="51"/>
        <v>0</v>
      </c>
      <c r="BC81" s="26"/>
      <c r="BD81" s="67">
        <f t="shared" si="52"/>
        <v>0</v>
      </c>
      <c r="BE81" s="70">
        <f t="shared" si="53"/>
        <v>0</v>
      </c>
      <c r="BG81" s="124"/>
    </row>
    <row r="82" spans="1:59" hidden="1" outlineLevel="1" x14ac:dyDescent="0.35">
      <c r="A82" s="26"/>
      <c r="B82" s="61" t="s">
        <v>473</v>
      </c>
      <c r="C82" s="62"/>
      <c r="D82" s="108"/>
      <c r="E82" s="64"/>
      <c r="F82" s="64"/>
      <c r="G82" s="64"/>
      <c r="H82" s="551"/>
      <c r="I82" s="65"/>
      <c r="J82" s="158">
        <f t="shared" si="39"/>
        <v>0</v>
      </c>
      <c r="K82" s="66">
        <f t="shared" si="50"/>
        <v>0</v>
      </c>
      <c r="L82" s="26"/>
      <c r="M82" s="501"/>
      <c r="N82" s="483"/>
      <c r="O82" s="502"/>
      <c r="P82" s="501"/>
      <c r="Q82" s="483"/>
      <c r="R82" s="502"/>
      <c r="S82" s="501"/>
      <c r="T82" s="483"/>
      <c r="U82" s="502"/>
      <c r="V82" s="501"/>
      <c r="W82" s="483"/>
      <c r="X82" s="502"/>
      <c r="Y82" s="501"/>
      <c r="Z82" s="483"/>
      <c r="AA82" s="502"/>
      <c r="AB82" s="501"/>
      <c r="AC82" s="483"/>
      <c r="AD82" s="502"/>
      <c r="AE82" s="501"/>
      <c r="AF82" s="483"/>
      <c r="AG82" s="502"/>
      <c r="AH82" s="501"/>
      <c r="AI82" s="483"/>
      <c r="AJ82" s="502"/>
      <c r="AK82" s="501"/>
      <c r="AL82" s="483"/>
      <c r="AM82" s="502"/>
      <c r="AN82" s="501"/>
      <c r="AO82" s="483"/>
      <c r="AP82" s="502"/>
      <c r="AQ82" s="501"/>
      <c r="AR82" s="483"/>
      <c r="AS82" s="502"/>
      <c r="AT82" s="501"/>
      <c r="AU82" s="483"/>
      <c r="AV82" s="502"/>
      <c r="AW82" s="26"/>
      <c r="AX82" s="67"/>
      <c r="AY82" s="70">
        <f t="shared" si="2"/>
        <v>0</v>
      </c>
      <c r="AZ82" s="26"/>
      <c r="BA82" s="67"/>
      <c r="BB82" s="70">
        <f t="shared" si="51"/>
        <v>0</v>
      </c>
      <c r="BC82" s="26"/>
      <c r="BD82" s="67">
        <f t="shared" si="52"/>
        <v>0</v>
      </c>
      <c r="BE82" s="70">
        <f t="shared" si="53"/>
        <v>0</v>
      </c>
      <c r="BG82" s="124"/>
    </row>
    <row r="83" spans="1:59" hidden="1" outlineLevel="1" x14ac:dyDescent="0.35">
      <c r="A83" s="26"/>
      <c r="B83" s="61" t="s">
        <v>474</v>
      </c>
      <c r="C83" s="62"/>
      <c r="D83" s="108"/>
      <c r="E83" s="64"/>
      <c r="F83" s="64"/>
      <c r="G83" s="64"/>
      <c r="H83" s="551"/>
      <c r="I83" s="65"/>
      <c r="J83" s="158">
        <f t="shared" si="39"/>
        <v>0</v>
      </c>
      <c r="K83" s="66">
        <f t="shared" si="50"/>
        <v>0</v>
      </c>
      <c r="L83" s="26"/>
      <c r="M83" s="501"/>
      <c r="N83" s="483"/>
      <c r="O83" s="502"/>
      <c r="P83" s="501"/>
      <c r="Q83" s="483"/>
      <c r="R83" s="502"/>
      <c r="S83" s="501"/>
      <c r="T83" s="483"/>
      <c r="U83" s="502"/>
      <c r="V83" s="501"/>
      <c r="W83" s="483"/>
      <c r="X83" s="502"/>
      <c r="Y83" s="501"/>
      <c r="Z83" s="483"/>
      <c r="AA83" s="502"/>
      <c r="AB83" s="501"/>
      <c r="AC83" s="483"/>
      <c r="AD83" s="502"/>
      <c r="AE83" s="501"/>
      <c r="AF83" s="483"/>
      <c r="AG83" s="502"/>
      <c r="AH83" s="501"/>
      <c r="AI83" s="483"/>
      <c r="AJ83" s="502"/>
      <c r="AK83" s="501"/>
      <c r="AL83" s="483"/>
      <c r="AM83" s="502"/>
      <c r="AN83" s="501"/>
      <c r="AO83" s="483"/>
      <c r="AP83" s="502"/>
      <c r="AQ83" s="501"/>
      <c r="AR83" s="483"/>
      <c r="AS83" s="502"/>
      <c r="AT83" s="501"/>
      <c r="AU83" s="483"/>
      <c r="AV83" s="502"/>
      <c r="AW83" s="26"/>
      <c r="AX83" s="67"/>
      <c r="AY83" s="70">
        <f t="shared" si="2"/>
        <v>0</v>
      </c>
      <c r="AZ83" s="26"/>
      <c r="BA83" s="67"/>
      <c r="BB83" s="70">
        <f t="shared" si="51"/>
        <v>0</v>
      </c>
      <c r="BC83" s="26"/>
      <c r="BD83" s="67">
        <f t="shared" si="52"/>
        <v>0</v>
      </c>
      <c r="BE83" s="70">
        <f t="shared" si="53"/>
        <v>0</v>
      </c>
      <c r="BG83" s="124"/>
    </row>
    <row r="84" spans="1:59" hidden="1" outlineLevel="1" x14ac:dyDescent="0.35">
      <c r="A84" s="26"/>
      <c r="B84" s="61" t="s">
        <v>475</v>
      </c>
      <c r="C84" s="62"/>
      <c r="D84" s="108"/>
      <c r="E84" s="64"/>
      <c r="F84" s="64"/>
      <c r="G84" s="64"/>
      <c r="H84" s="551"/>
      <c r="I84" s="65"/>
      <c r="J84" s="158">
        <f t="shared" si="39"/>
        <v>0</v>
      </c>
      <c r="K84" s="66">
        <f t="shared" si="50"/>
        <v>0</v>
      </c>
      <c r="L84" s="26"/>
      <c r="M84" s="501"/>
      <c r="N84" s="483"/>
      <c r="O84" s="502"/>
      <c r="P84" s="501"/>
      <c r="Q84" s="483"/>
      <c r="R84" s="502"/>
      <c r="S84" s="501"/>
      <c r="T84" s="483"/>
      <c r="U84" s="502"/>
      <c r="V84" s="501"/>
      <c r="W84" s="483"/>
      <c r="X84" s="502"/>
      <c r="Y84" s="501"/>
      <c r="Z84" s="483"/>
      <c r="AA84" s="502"/>
      <c r="AB84" s="501"/>
      <c r="AC84" s="483"/>
      <c r="AD84" s="502"/>
      <c r="AE84" s="501"/>
      <c r="AF84" s="483"/>
      <c r="AG84" s="502"/>
      <c r="AH84" s="501"/>
      <c r="AI84" s="483"/>
      <c r="AJ84" s="502"/>
      <c r="AK84" s="501"/>
      <c r="AL84" s="483"/>
      <c r="AM84" s="502"/>
      <c r="AN84" s="501"/>
      <c r="AO84" s="483"/>
      <c r="AP84" s="502"/>
      <c r="AQ84" s="501"/>
      <c r="AR84" s="483"/>
      <c r="AS84" s="502"/>
      <c r="AT84" s="501"/>
      <c r="AU84" s="483"/>
      <c r="AV84" s="502"/>
      <c r="AW84" s="26"/>
      <c r="AX84" s="67"/>
      <c r="AY84" s="70">
        <f t="shared" si="2"/>
        <v>0</v>
      </c>
      <c r="AZ84" s="26"/>
      <c r="BA84" s="67"/>
      <c r="BB84" s="70">
        <f t="shared" si="51"/>
        <v>0</v>
      </c>
      <c r="BC84" s="26"/>
      <c r="BD84" s="67">
        <f t="shared" si="52"/>
        <v>0</v>
      </c>
      <c r="BE84" s="70">
        <f t="shared" si="53"/>
        <v>0</v>
      </c>
      <c r="BG84" s="124"/>
    </row>
    <row r="85" spans="1:59" hidden="1" outlineLevel="1" x14ac:dyDescent="0.35">
      <c r="A85" s="26"/>
      <c r="B85" s="61" t="s">
        <v>476</v>
      </c>
      <c r="C85" s="62"/>
      <c r="D85" s="108"/>
      <c r="E85" s="64"/>
      <c r="F85" s="64"/>
      <c r="G85" s="64"/>
      <c r="H85" s="551"/>
      <c r="I85" s="65"/>
      <c r="J85" s="158">
        <f t="shared" si="39"/>
        <v>0</v>
      </c>
      <c r="K85" s="66">
        <f t="shared" si="50"/>
        <v>0</v>
      </c>
      <c r="L85" s="26"/>
      <c r="M85" s="501"/>
      <c r="N85" s="483"/>
      <c r="O85" s="502"/>
      <c r="P85" s="501"/>
      <c r="Q85" s="483"/>
      <c r="R85" s="502"/>
      <c r="S85" s="501"/>
      <c r="T85" s="483"/>
      <c r="U85" s="502"/>
      <c r="V85" s="501"/>
      <c r="W85" s="483"/>
      <c r="X85" s="502"/>
      <c r="Y85" s="501"/>
      <c r="Z85" s="483"/>
      <c r="AA85" s="502"/>
      <c r="AB85" s="501"/>
      <c r="AC85" s="483"/>
      <c r="AD85" s="502"/>
      <c r="AE85" s="501"/>
      <c r="AF85" s="483"/>
      <c r="AG85" s="502"/>
      <c r="AH85" s="501"/>
      <c r="AI85" s="483"/>
      <c r="AJ85" s="502"/>
      <c r="AK85" s="501"/>
      <c r="AL85" s="483"/>
      <c r="AM85" s="502"/>
      <c r="AN85" s="501"/>
      <c r="AO85" s="483"/>
      <c r="AP85" s="502"/>
      <c r="AQ85" s="501"/>
      <c r="AR85" s="483"/>
      <c r="AS85" s="502"/>
      <c r="AT85" s="501"/>
      <c r="AU85" s="483"/>
      <c r="AV85" s="502"/>
      <c r="AW85" s="26"/>
      <c r="AX85" s="67"/>
      <c r="AY85" s="70">
        <f t="shared" si="2"/>
        <v>0</v>
      </c>
      <c r="AZ85" s="26"/>
      <c r="BA85" s="67"/>
      <c r="BB85" s="70">
        <f t="shared" si="51"/>
        <v>0</v>
      </c>
      <c r="BC85" s="26"/>
      <c r="BD85" s="67">
        <f t="shared" si="52"/>
        <v>0</v>
      </c>
      <c r="BE85" s="70">
        <f t="shared" si="53"/>
        <v>0</v>
      </c>
      <c r="BG85" s="124"/>
    </row>
    <row r="86" spans="1:59" ht="15" hidden="1" outlineLevel="1" thickBot="1" x14ac:dyDescent="0.4">
      <c r="A86" s="26"/>
      <c r="B86" s="61" t="s">
        <v>477</v>
      </c>
      <c r="C86" s="62"/>
      <c r="D86" s="63"/>
      <c r="E86" s="64"/>
      <c r="F86" s="64"/>
      <c r="G86" s="64"/>
      <c r="H86" s="553"/>
      <c r="I86" s="112"/>
      <c r="J86" s="151">
        <f t="shared" si="39"/>
        <v>0</v>
      </c>
      <c r="K86" s="66">
        <f t="shared" si="50"/>
        <v>0</v>
      </c>
      <c r="L86" s="26"/>
      <c r="M86" s="499"/>
      <c r="N86" s="484"/>
      <c r="O86" s="502"/>
      <c r="P86" s="499"/>
      <c r="Q86" s="484"/>
      <c r="R86" s="502"/>
      <c r="S86" s="499"/>
      <c r="T86" s="484"/>
      <c r="U86" s="502"/>
      <c r="V86" s="499"/>
      <c r="W86" s="484"/>
      <c r="X86" s="502"/>
      <c r="Y86" s="499"/>
      <c r="Z86" s="484"/>
      <c r="AA86" s="502"/>
      <c r="AB86" s="499"/>
      <c r="AC86" s="484"/>
      <c r="AD86" s="502"/>
      <c r="AE86" s="499"/>
      <c r="AF86" s="484"/>
      <c r="AG86" s="502"/>
      <c r="AH86" s="499"/>
      <c r="AI86" s="484"/>
      <c r="AJ86" s="502"/>
      <c r="AK86" s="499"/>
      <c r="AL86" s="484"/>
      <c r="AM86" s="502"/>
      <c r="AN86" s="499"/>
      <c r="AO86" s="484"/>
      <c r="AP86" s="502"/>
      <c r="AQ86" s="499"/>
      <c r="AR86" s="484"/>
      <c r="AS86" s="502"/>
      <c r="AT86" s="499"/>
      <c r="AU86" s="484"/>
      <c r="AV86" s="502"/>
      <c r="AW86" s="26"/>
      <c r="AX86" s="67"/>
      <c r="AY86" s="70">
        <f t="shared" si="2"/>
        <v>0</v>
      </c>
      <c r="AZ86" s="26"/>
      <c r="BA86" s="67"/>
      <c r="BB86" s="70">
        <f t="shared" si="51"/>
        <v>0</v>
      </c>
      <c r="BC86" s="26"/>
      <c r="BD86" s="67">
        <f t="shared" si="52"/>
        <v>0</v>
      </c>
      <c r="BE86" s="70">
        <f t="shared" si="53"/>
        <v>0</v>
      </c>
      <c r="BG86" s="123"/>
    </row>
    <row r="87" spans="1:59" ht="15" collapsed="1" thickBot="1" x14ac:dyDescent="0.4">
      <c r="A87" s="26"/>
      <c r="B87" s="107"/>
      <c r="C87" s="54" t="s">
        <v>162</v>
      </c>
      <c r="D87" s="55"/>
      <c r="E87" s="56"/>
      <c r="F87" s="56"/>
      <c r="G87" s="56"/>
      <c r="H87" s="549"/>
      <c r="I87" s="73"/>
      <c r="J87" s="159"/>
      <c r="K87" s="58">
        <f>K88+K99+K110+K121</f>
        <v>0</v>
      </c>
      <c r="L87" s="50"/>
      <c r="M87" s="497">
        <f t="shared" ref="M87:AV87" si="54">M88+M99+M110+M121</f>
        <v>0</v>
      </c>
      <c r="N87" s="485">
        <f t="shared" si="54"/>
        <v>0</v>
      </c>
      <c r="O87" s="498">
        <f t="shared" si="54"/>
        <v>0</v>
      </c>
      <c r="P87" s="497">
        <f t="shared" si="54"/>
        <v>0</v>
      </c>
      <c r="Q87" s="485">
        <f t="shared" si="54"/>
        <v>0</v>
      </c>
      <c r="R87" s="498">
        <f t="shared" si="54"/>
        <v>0</v>
      </c>
      <c r="S87" s="497">
        <f t="shared" si="54"/>
        <v>0</v>
      </c>
      <c r="T87" s="485">
        <f t="shared" si="54"/>
        <v>0</v>
      </c>
      <c r="U87" s="498">
        <f t="shared" si="54"/>
        <v>0</v>
      </c>
      <c r="V87" s="497">
        <f t="shared" si="54"/>
        <v>0</v>
      </c>
      <c r="W87" s="485">
        <f t="shared" si="54"/>
        <v>0</v>
      </c>
      <c r="X87" s="498">
        <f t="shared" si="54"/>
        <v>0</v>
      </c>
      <c r="Y87" s="497">
        <f t="shared" si="54"/>
        <v>0</v>
      </c>
      <c r="Z87" s="485">
        <f t="shared" si="54"/>
        <v>0</v>
      </c>
      <c r="AA87" s="498">
        <f t="shared" si="54"/>
        <v>0</v>
      </c>
      <c r="AB87" s="497">
        <f t="shared" si="54"/>
        <v>0</v>
      </c>
      <c r="AC87" s="485">
        <f t="shared" si="54"/>
        <v>0</v>
      </c>
      <c r="AD87" s="498">
        <f t="shared" si="54"/>
        <v>0</v>
      </c>
      <c r="AE87" s="497">
        <f t="shared" si="54"/>
        <v>0</v>
      </c>
      <c r="AF87" s="485">
        <f t="shared" si="54"/>
        <v>0</v>
      </c>
      <c r="AG87" s="498">
        <f t="shared" si="54"/>
        <v>0</v>
      </c>
      <c r="AH87" s="497">
        <f t="shared" si="54"/>
        <v>0</v>
      </c>
      <c r="AI87" s="485">
        <f t="shared" si="54"/>
        <v>0</v>
      </c>
      <c r="AJ87" s="498">
        <f t="shared" si="54"/>
        <v>0</v>
      </c>
      <c r="AK87" s="497">
        <f t="shared" si="54"/>
        <v>0</v>
      </c>
      <c r="AL87" s="485">
        <f t="shared" si="54"/>
        <v>0</v>
      </c>
      <c r="AM87" s="498">
        <f t="shared" si="54"/>
        <v>0</v>
      </c>
      <c r="AN87" s="497">
        <f t="shared" si="54"/>
        <v>0</v>
      </c>
      <c r="AO87" s="485">
        <f t="shared" si="54"/>
        <v>0</v>
      </c>
      <c r="AP87" s="498">
        <f t="shared" si="54"/>
        <v>0</v>
      </c>
      <c r="AQ87" s="497">
        <f t="shared" si="54"/>
        <v>0</v>
      </c>
      <c r="AR87" s="485">
        <f t="shared" si="54"/>
        <v>0</v>
      </c>
      <c r="AS87" s="498">
        <f t="shared" si="54"/>
        <v>0</v>
      </c>
      <c r="AT87" s="497">
        <f t="shared" si="54"/>
        <v>0</v>
      </c>
      <c r="AU87" s="485">
        <f t="shared" si="54"/>
        <v>0</v>
      </c>
      <c r="AV87" s="498">
        <f t="shared" si="54"/>
        <v>0</v>
      </c>
      <c r="AW87" s="26"/>
      <c r="AX87" s="74">
        <f>AX88+AX99+AX110+AX121</f>
        <v>0</v>
      </c>
      <c r="AY87" s="75">
        <f t="shared" si="2"/>
        <v>0</v>
      </c>
      <c r="AZ87" s="26"/>
      <c r="BA87" s="74">
        <f>BA88+BA99+BA110+BA121</f>
        <v>0</v>
      </c>
      <c r="BB87" s="75">
        <f>IFERROR(BA87/K87,0)</f>
        <v>0</v>
      </c>
      <c r="BC87" s="26"/>
      <c r="BD87" s="74">
        <f>BD88+BD99+BD110+BD121</f>
        <v>0</v>
      </c>
      <c r="BE87" s="75">
        <f>IFERROR(BD87/K87,0)</f>
        <v>0</v>
      </c>
      <c r="BG87" s="120"/>
    </row>
    <row r="88" spans="1:59" x14ac:dyDescent="0.35">
      <c r="A88" s="26"/>
      <c r="B88" s="26"/>
      <c r="C88" s="110" t="s">
        <v>163</v>
      </c>
      <c r="D88" s="77"/>
      <c r="E88" s="78"/>
      <c r="F88" s="78"/>
      <c r="G88" s="78"/>
      <c r="H88" s="550"/>
      <c r="I88" s="79"/>
      <c r="J88" s="150"/>
      <c r="K88" s="80">
        <f>SUM(K89:K98)</f>
        <v>0</v>
      </c>
      <c r="L88" s="26"/>
      <c r="M88" s="530">
        <f t="shared" ref="M88:AV88" si="55">SUM(M89:M98)</f>
        <v>0</v>
      </c>
      <c r="N88" s="482">
        <f t="shared" si="55"/>
        <v>0</v>
      </c>
      <c r="O88" s="531">
        <f t="shared" si="55"/>
        <v>0</v>
      </c>
      <c r="P88" s="530">
        <f t="shared" si="55"/>
        <v>0</v>
      </c>
      <c r="Q88" s="482">
        <f t="shared" si="55"/>
        <v>0</v>
      </c>
      <c r="R88" s="531">
        <f t="shared" si="55"/>
        <v>0</v>
      </c>
      <c r="S88" s="530">
        <f t="shared" si="55"/>
        <v>0</v>
      </c>
      <c r="T88" s="482">
        <f t="shared" si="55"/>
        <v>0</v>
      </c>
      <c r="U88" s="531">
        <f t="shared" si="55"/>
        <v>0</v>
      </c>
      <c r="V88" s="530">
        <f t="shared" si="55"/>
        <v>0</v>
      </c>
      <c r="W88" s="482">
        <f t="shared" si="55"/>
        <v>0</v>
      </c>
      <c r="X88" s="531">
        <f t="shared" si="55"/>
        <v>0</v>
      </c>
      <c r="Y88" s="530">
        <f t="shared" si="55"/>
        <v>0</v>
      </c>
      <c r="Z88" s="482">
        <f t="shared" si="55"/>
        <v>0</v>
      </c>
      <c r="AA88" s="531">
        <f t="shared" si="55"/>
        <v>0</v>
      </c>
      <c r="AB88" s="530">
        <f t="shared" si="55"/>
        <v>0</v>
      </c>
      <c r="AC88" s="482">
        <f t="shared" si="55"/>
        <v>0</v>
      </c>
      <c r="AD88" s="531">
        <f t="shared" si="55"/>
        <v>0</v>
      </c>
      <c r="AE88" s="530">
        <f t="shared" si="55"/>
        <v>0</v>
      </c>
      <c r="AF88" s="482">
        <f t="shared" si="55"/>
        <v>0</v>
      </c>
      <c r="AG88" s="531">
        <f t="shared" si="55"/>
        <v>0</v>
      </c>
      <c r="AH88" s="530">
        <f t="shared" si="55"/>
        <v>0</v>
      </c>
      <c r="AI88" s="482">
        <f t="shared" si="55"/>
        <v>0</v>
      </c>
      <c r="AJ88" s="531">
        <f t="shared" si="55"/>
        <v>0</v>
      </c>
      <c r="AK88" s="530">
        <f t="shared" si="55"/>
        <v>0</v>
      </c>
      <c r="AL88" s="482">
        <f t="shared" si="55"/>
        <v>0</v>
      </c>
      <c r="AM88" s="531">
        <f t="shared" si="55"/>
        <v>0</v>
      </c>
      <c r="AN88" s="530">
        <f t="shared" si="55"/>
        <v>0</v>
      </c>
      <c r="AO88" s="482">
        <f t="shared" si="55"/>
        <v>0</v>
      </c>
      <c r="AP88" s="531">
        <f t="shared" si="55"/>
        <v>0</v>
      </c>
      <c r="AQ88" s="530">
        <f t="shared" si="55"/>
        <v>0</v>
      </c>
      <c r="AR88" s="482">
        <f t="shared" si="55"/>
        <v>0</v>
      </c>
      <c r="AS88" s="531">
        <f t="shared" si="55"/>
        <v>0</v>
      </c>
      <c r="AT88" s="530">
        <f t="shared" si="55"/>
        <v>0</v>
      </c>
      <c r="AU88" s="482">
        <f t="shared" si="55"/>
        <v>0</v>
      </c>
      <c r="AV88" s="531">
        <f t="shared" si="55"/>
        <v>0</v>
      </c>
      <c r="AW88" s="26"/>
      <c r="AX88" s="81">
        <f>SUM(AX89:AX98)</f>
        <v>0</v>
      </c>
      <c r="AY88" s="82">
        <f t="shared" si="2"/>
        <v>0</v>
      </c>
      <c r="AZ88" s="26"/>
      <c r="BA88" s="81">
        <f>SUM(BA89:BA98)</f>
        <v>0</v>
      </c>
      <c r="BB88" s="82">
        <f t="shared" ref="BB88:BB120" si="56">IFERROR(BA88/K88,0)</f>
        <v>0</v>
      </c>
      <c r="BC88" s="26"/>
      <c r="BD88" s="81">
        <f>SUM(BD89:BD98)</f>
        <v>0</v>
      </c>
      <c r="BE88" s="82">
        <f t="shared" ref="BE88:BE120" si="57">IFERROR(BD88/K88,0)</f>
        <v>0</v>
      </c>
      <c r="BG88" s="120"/>
    </row>
    <row r="89" spans="1:59" x14ac:dyDescent="0.35">
      <c r="A89" s="26"/>
      <c r="B89" s="61" t="s">
        <v>164</v>
      </c>
      <c r="C89" s="62"/>
      <c r="D89" s="63"/>
      <c r="E89" s="64"/>
      <c r="F89" s="64"/>
      <c r="G89" s="138"/>
      <c r="H89" s="554"/>
      <c r="I89" s="112"/>
      <c r="J89" s="151">
        <f t="shared" ref="J89:J98" si="58">I89/$C$5</f>
        <v>0</v>
      </c>
      <c r="K89" s="145">
        <f t="shared" ref="K89:K98" si="59">D89*F89*H89*J89</f>
        <v>0</v>
      </c>
      <c r="L89" s="39"/>
      <c r="M89" s="499"/>
      <c r="N89" s="484"/>
      <c r="O89" s="500"/>
      <c r="P89" s="499"/>
      <c r="Q89" s="484"/>
      <c r="R89" s="500"/>
      <c r="S89" s="499"/>
      <c r="T89" s="484"/>
      <c r="U89" s="500"/>
      <c r="V89" s="499"/>
      <c r="W89" s="484"/>
      <c r="X89" s="500"/>
      <c r="Y89" s="499"/>
      <c r="Z89" s="484"/>
      <c r="AA89" s="500"/>
      <c r="AB89" s="499"/>
      <c r="AC89" s="484"/>
      <c r="AD89" s="500"/>
      <c r="AE89" s="499"/>
      <c r="AF89" s="484"/>
      <c r="AG89" s="500"/>
      <c r="AH89" s="499"/>
      <c r="AI89" s="484"/>
      <c r="AJ89" s="500"/>
      <c r="AK89" s="499"/>
      <c r="AL89" s="484"/>
      <c r="AM89" s="500"/>
      <c r="AN89" s="499"/>
      <c r="AO89" s="484"/>
      <c r="AP89" s="500"/>
      <c r="AQ89" s="499"/>
      <c r="AR89" s="484"/>
      <c r="AS89" s="500"/>
      <c r="AT89" s="499"/>
      <c r="AU89" s="484"/>
      <c r="AV89" s="500"/>
      <c r="AW89" s="26"/>
      <c r="AX89" s="67"/>
      <c r="AY89" s="70">
        <f t="shared" si="2"/>
        <v>0</v>
      </c>
      <c r="AZ89" s="26"/>
      <c r="BA89" s="67"/>
      <c r="BB89" s="70">
        <f t="shared" si="56"/>
        <v>0</v>
      </c>
      <c r="BC89" s="26"/>
      <c r="BD89" s="67">
        <f t="shared" ref="BD89:BD98" si="60">AX89+BA89</f>
        <v>0</v>
      </c>
      <c r="BE89" s="70">
        <f t="shared" si="57"/>
        <v>0</v>
      </c>
      <c r="BG89" s="123"/>
    </row>
    <row r="90" spans="1:59" ht="15" thickBot="1" x14ac:dyDescent="0.4">
      <c r="A90" s="26"/>
      <c r="B90" s="61" t="s">
        <v>165</v>
      </c>
      <c r="C90" s="62"/>
      <c r="D90" s="63"/>
      <c r="E90" s="64"/>
      <c r="F90" s="64"/>
      <c r="G90" s="138"/>
      <c r="H90" s="554"/>
      <c r="I90" s="112"/>
      <c r="J90" s="151">
        <f t="shared" si="58"/>
        <v>0</v>
      </c>
      <c r="K90" s="145">
        <f t="shared" si="59"/>
        <v>0</v>
      </c>
      <c r="L90" s="39"/>
      <c r="M90" s="499"/>
      <c r="N90" s="484"/>
      <c r="O90" s="500"/>
      <c r="P90" s="499"/>
      <c r="Q90" s="484"/>
      <c r="R90" s="500"/>
      <c r="S90" s="499"/>
      <c r="T90" s="484"/>
      <c r="U90" s="500"/>
      <c r="V90" s="499"/>
      <c r="W90" s="484"/>
      <c r="X90" s="500"/>
      <c r="Y90" s="499"/>
      <c r="Z90" s="484"/>
      <c r="AA90" s="500"/>
      <c r="AB90" s="499"/>
      <c r="AC90" s="484"/>
      <c r="AD90" s="500"/>
      <c r="AE90" s="499"/>
      <c r="AF90" s="484"/>
      <c r="AG90" s="500"/>
      <c r="AH90" s="499"/>
      <c r="AI90" s="484"/>
      <c r="AJ90" s="500"/>
      <c r="AK90" s="499"/>
      <c r="AL90" s="484"/>
      <c r="AM90" s="500"/>
      <c r="AN90" s="499"/>
      <c r="AO90" s="484"/>
      <c r="AP90" s="500"/>
      <c r="AQ90" s="499"/>
      <c r="AR90" s="484"/>
      <c r="AS90" s="500"/>
      <c r="AT90" s="499"/>
      <c r="AU90" s="484"/>
      <c r="AV90" s="500"/>
      <c r="AW90" s="26"/>
      <c r="AX90" s="67"/>
      <c r="AY90" s="70">
        <f t="shared" si="2"/>
        <v>0</v>
      </c>
      <c r="AZ90" s="26"/>
      <c r="BA90" s="67"/>
      <c r="BB90" s="70">
        <f t="shared" si="56"/>
        <v>0</v>
      </c>
      <c r="BC90" s="26"/>
      <c r="BD90" s="67">
        <f t="shared" si="60"/>
        <v>0</v>
      </c>
      <c r="BE90" s="70">
        <f t="shared" si="57"/>
        <v>0</v>
      </c>
      <c r="BG90" s="123"/>
    </row>
    <row r="91" spans="1:59" hidden="1" outlineLevel="1" x14ac:dyDescent="0.35">
      <c r="A91" s="26"/>
      <c r="B91" s="61" t="s">
        <v>166</v>
      </c>
      <c r="C91" s="62"/>
      <c r="D91" s="63"/>
      <c r="E91" s="64"/>
      <c r="F91" s="64"/>
      <c r="G91" s="138"/>
      <c r="H91" s="554"/>
      <c r="I91" s="112"/>
      <c r="J91" s="151">
        <f t="shared" si="58"/>
        <v>0</v>
      </c>
      <c r="K91" s="145">
        <f t="shared" si="59"/>
        <v>0</v>
      </c>
      <c r="L91" s="39"/>
      <c r="M91" s="499"/>
      <c r="N91" s="484"/>
      <c r="O91" s="500"/>
      <c r="P91" s="499"/>
      <c r="Q91" s="484"/>
      <c r="R91" s="500"/>
      <c r="S91" s="499"/>
      <c r="T91" s="484"/>
      <c r="U91" s="500"/>
      <c r="V91" s="499"/>
      <c r="W91" s="484"/>
      <c r="X91" s="500"/>
      <c r="Y91" s="499"/>
      <c r="Z91" s="484"/>
      <c r="AA91" s="500"/>
      <c r="AB91" s="499"/>
      <c r="AC91" s="484"/>
      <c r="AD91" s="500"/>
      <c r="AE91" s="499"/>
      <c r="AF91" s="484"/>
      <c r="AG91" s="500"/>
      <c r="AH91" s="499"/>
      <c r="AI91" s="484"/>
      <c r="AJ91" s="500"/>
      <c r="AK91" s="499"/>
      <c r="AL91" s="484"/>
      <c r="AM91" s="500"/>
      <c r="AN91" s="499"/>
      <c r="AO91" s="484"/>
      <c r="AP91" s="500"/>
      <c r="AQ91" s="499"/>
      <c r="AR91" s="484"/>
      <c r="AS91" s="500"/>
      <c r="AT91" s="499"/>
      <c r="AU91" s="484"/>
      <c r="AV91" s="500"/>
      <c r="AW91" s="26"/>
      <c r="AX91" s="67"/>
      <c r="AY91" s="70">
        <f t="shared" si="2"/>
        <v>0</v>
      </c>
      <c r="AZ91" s="26"/>
      <c r="BA91" s="67"/>
      <c r="BB91" s="70">
        <f t="shared" si="56"/>
        <v>0</v>
      </c>
      <c r="BC91" s="26"/>
      <c r="BD91" s="67">
        <f t="shared" si="60"/>
        <v>0</v>
      </c>
      <c r="BE91" s="70">
        <f t="shared" si="57"/>
        <v>0</v>
      </c>
      <c r="BG91" s="123"/>
    </row>
    <row r="92" spans="1:59" hidden="1" outlineLevel="1" x14ac:dyDescent="0.35">
      <c r="A92" s="26"/>
      <c r="B92" s="61" t="s">
        <v>167</v>
      </c>
      <c r="C92" s="62"/>
      <c r="D92" s="63"/>
      <c r="E92" s="64"/>
      <c r="F92" s="64"/>
      <c r="G92" s="138"/>
      <c r="H92" s="554"/>
      <c r="I92" s="112"/>
      <c r="J92" s="151">
        <f t="shared" si="58"/>
        <v>0</v>
      </c>
      <c r="K92" s="145">
        <f t="shared" si="59"/>
        <v>0</v>
      </c>
      <c r="L92" s="39"/>
      <c r="M92" s="499"/>
      <c r="N92" s="484"/>
      <c r="O92" s="500"/>
      <c r="P92" s="499"/>
      <c r="Q92" s="484"/>
      <c r="R92" s="500"/>
      <c r="S92" s="499"/>
      <c r="T92" s="484"/>
      <c r="U92" s="500"/>
      <c r="V92" s="499"/>
      <c r="W92" s="484"/>
      <c r="X92" s="500"/>
      <c r="Y92" s="499"/>
      <c r="Z92" s="484"/>
      <c r="AA92" s="500"/>
      <c r="AB92" s="499"/>
      <c r="AC92" s="484"/>
      <c r="AD92" s="500"/>
      <c r="AE92" s="499"/>
      <c r="AF92" s="484"/>
      <c r="AG92" s="500"/>
      <c r="AH92" s="499"/>
      <c r="AI92" s="484"/>
      <c r="AJ92" s="500"/>
      <c r="AK92" s="499"/>
      <c r="AL92" s="484"/>
      <c r="AM92" s="500"/>
      <c r="AN92" s="499"/>
      <c r="AO92" s="484"/>
      <c r="AP92" s="500"/>
      <c r="AQ92" s="499"/>
      <c r="AR92" s="484"/>
      <c r="AS92" s="500"/>
      <c r="AT92" s="499"/>
      <c r="AU92" s="484"/>
      <c r="AV92" s="500"/>
      <c r="AW92" s="26"/>
      <c r="AX92" s="67"/>
      <c r="AY92" s="70">
        <f t="shared" si="2"/>
        <v>0</v>
      </c>
      <c r="AZ92" s="26"/>
      <c r="BA92" s="67"/>
      <c r="BB92" s="70">
        <f t="shared" si="56"/>
        <v>0</v>
      </c>
      <c r="BC92" s="26"/>
      <c r="BD92" s="67">
        <f t="shared" si="60"/>
        <v>0</v>
      </c>
      <c r="BE92" s="70">
        <f t="shared" si="57"/>
        <v>0</v>
      </c>
      <c r="BG92" s="123"/>
    </row>
    <row r="93" spans="1:59" hidden="1" outlineLevel="1" x14ac:dyDescent="0.35">
      <c r="A93" s="26"/>
      <c r="B93" s="61" t="s">
        <v>168</v>
      </c>
      <c r="C93" s="62"/>
      <c r="D93" s="63"/>
      <c r="E93" s="64"/>
      <c r="F93" s="64"/>
      <c r="G93" s="138"/>
      <c r="H93" s="554"/>
      <c r="I93" s="112"/>
      <c r="J93" s="151">
        <f t="shared" si="58"/>
        <v>0</v>
      </c>
      <c r="K93" s="145">
        <f t="shared" si="59"/>
        <v>0</v>
      </c>
      <c r="L93" s="39"/>
      <c r="M93" s="499"/>
      <c r="N93" s="484"/>
      <c r="O93" s="500"/>
      <c r="P93" s="499"/>
      <c r="Q93" s="484"/>
      <c r="R93" s="500"/>
      <c r="S93" s="499"/>
      <c r="T93" s="484"/>
      <c r="U93" s="500"/>
      <c r="V93" s="499"/>
      <c r="W93" s="484"/>
      <c r="X93" s="500"/>
      <c r="Y93" s="499"/>
      <c r="Z93" s="484"/>
      <c r="AA93" s="500"/>
      <c r="AB93" s="499"/>
      <c r="AC93" s="484"/>
      <c r="AD93" s="500"/>
      <c r="AE93" s="499"/>
      <c r="AF93" s="484"/>
      <c r="AG93" s="500"/>
      <c r="AH93" s="499"/>
      <c r="AI93" s="484"/>
      <c r="AJ93" s="500"/>
      <c r="AK93" s="499"/>
      <c r="AL93" s="484"/>
      <c r="AM93" s="500"/>
      <c r="AN93" s="499"/>
      <c r="AO93" s="484"/>
      <c r="AP93" s="500"/>
      <c r="AQ93" s="499"/>
      <c r="AR93" s="484"/>
      <c r="AS93" s="500"/>
      <c r="AT93" s="499"/>
      <c r="AU93" s="484"/>
      <c r="AV93" s="500"/>
      <c r="AW93" s="26"/>
      <c r="AX93" s="67"/>
      <c r="AY93" s="70">
        <f t="shared" si="2"/>
        <v>0</v>
      </c>
      <c r="AZ93" s="26"/>
      <c r="BA93" s="67"/>
      <c r="BB93" s="70">
        <f t="shared" si="56"/>
        <v>0</v>
      </c>
      <c r="BC93" s="26"/>
      <c r="BD93" s="67">
        <f t="shared" si="60"/>
        <v>0</v>
      </c>
      <c r="BE93" s="70">
        <f t="shared" si="57"/>
        <v>0</v>
      </c>
      <c r="BG93" s="123"/>
    </row>
    <row r="94" spans="1:59" hidden="1" outlineLevel="1" x14ac:dyDescent="0.35">
      <c r="A94" s="26"/>
      <c r="B94" s="61" t="s">
        <v>169</v>
      </c>
      <c r="C94" s="62"/>
      <c r="D94" s="63"/>
      <c r="E94" s="64"/>
      <c r="F94" s="64"/>
      <c r="G94" s="138"/>
      <c r="H94" s="554"/>
      <c r="I94" s="112"/>
      <c r="J94" s="151">
        <f t="shared" si="58"/>
        <v>0</v>
      </c>
      <c r="K94" s="145">
        <f t="shared" si="59"/>
        <v>0</v>
      </c>
      <c r="L94" s="39"/>
      <c r="M94" s="499"/>
      <c r="N94" s="484"/>
      <c r="O94" s="500"/>
      <c r="P94" s="499"/>
      <c r="Q94" s="484"/>
      <c r="R94" s="500"/>
      <c r="S94" s="499"/>
      <c r="T94" s="484"/>
      <c r="U94" s="500"/>
      <c r="V94" s="499"/>
      <c r="W94" s="484"/>
      <c r="X94" s="500"/>
      <c r="Y94" s="499"/>
      <c r="Z94" s="484"/>
      <c r="AA94" s="500"/>
      <c r="AB94" s="499"/>
      <c r="AC94" s="484"/>
      <c r="AD94" s="500"/>
      <c r="AE94" s="499"/>
      <c r="AF94" s="484"/>
      <c r="AG94" s="500"/>
      <c r="AH94" s="499"/>
      <c r="AI94" s="484"/>
      <c r="AJ94" s="500"/>
      <c r="AK94" s="499"/>
      <c r="AL94" s="484"/>
      <c r="AM94" s="500"/>
      <c r="AN94" s="499"/>
      <c r="AO94" s="484"/>
      <c r="AP94" s="500"/>
      <c r="AQ94" s="499"/>
      <c r="AR94" s="484"/>
      <c r="AS94" s="500"/>
      <c r="AT94" s="499"/>
      <c r="AU94" s="484"/>
      <c r="AV94" s="500"/>
      <c r="AW94" s="26"/>
      <c r="AX94" s="67"/>
      <c r="AY94" s="70">
        <f t="shared" si="2"/>
        <v>0</v>
      </c>
      <c r="AZ94" s="26"/>
      <c r="BA94" s="67"/>
      <c r="BB94" s="70">
        <f t="shared" si="56"/>
        <v>0</v>
      </c>
      <c r="BC94" s="26"/>
      <c r="BD94" s="67">
        <f t="shared" si="60"/>
        <v>0</v>
      </c>
      <c r="BE94" s="70">
        <f t="shared" si="57"/>
        <v>0</v>
      </c>
      <c r="BG94" s="123"/>
    </row>
    <row r="95" spans="1:59" hidden="1" outlineLevel="1" x14ac:dyDescent="0.35">
      <c r="A95" s="26"/>
      <c r="B95" s="61" t="s">
        <v>170</v>
      </c>
      <c r="C95" s="62"/>
      <c r="D95" s="63"/>
      <c r="E95" s="64"/>
      <c r="F95" s="64"/>
      <c r="G95" s="138"/>
      <c r="H95" s="554"/>
      <c r="I95" s="112"/>
      <c r="J95" s="151">
        <f t="shared" si="58"/>
        <v>0</v>
      </c>
      <c r="K95" s="145">
        <f t="shared" si="59"/>
        <v>0</v>
      </c>
      <c r="L95" s="39"/>
      <c r="M95" s="499"/>
      <c r="N95" s="484"/>
      <c r="O95" s="500"/>
      <c r="P95" s="499"/>
      <c r="Q95" s="484"/>
      <c r="R95" s="500"/>
      <c r="S95" s="499"/>
      <c r="T95" s="484"/>
      <c r="U95" s="500"/>
      <c r="V95" s="499"/>
      <c r="W95" s="484"/>
      <c r="X95" s="500"/>
      <c r="Y95" s="499"/>
      <c r="Z95" s="484"/>
      <c r="AA95" s="500"/>
      <c r="AB95" s="499"/>
      <c r="AC95" s="484"/>
      <c r="AD95" s="500"/>
      <c r="AE95" s="499"/>
      <c r="AF95" s="484"/>
      <c r="AG95" s="500"/>
      <c r="AH95" s="499"/>
      <c r="AI95" s="484"/>
      <c r="AJ95" s="500"/>
      <c r="AK95" s="499"/>
      <c r="AL95" s="484"/>
      <c r="AM95" s="500"/>
      <c r="AN95" s="499"/>
      <c r="AO95" s="484"/>
      <c r="AP95" s="500"/>
      <c r="AQ95" s="499"/>
      <c r="AR95" s="484"/>
      <c r="AS95" s="500"/>
      <c r="AT95" s="499"/>
      <c r="AU95" s="484"/>
      <c r="AV95" s="500"/>
      <c r="AW95" s="26"/>
      <c r="AX95" s="67"/>
      <c r="AY95" s="70">
        <f t="shared" si="2"/>
        <v>0</v>
      </c>
      <c r="AZ95" s="26"/>
      <c r="BA95" s="67"/>
      <c r="BB95" s="70">
        <f t="shared" si="56"/>
        <v>0</v>
      </c>
      <c r="BC95" s="26"/>
      <c r="BD95" s="67">
        <f t="shared" si="60"/>
        <v>0</v>
      </c>
      <c r="BE95" s="70">
        <f t="shared" si="57"/>
        <v>0</v>
      </c>
      <c r="BG95" s="123"/>
    </row>
    <row r="96" spans="1:59" hidden="1" outlineLevel="1" x14ac:dyDescent="0.35">
      <c r="A96" s="26"/>
      <c r="B96" s="61" t="s">
        <v>478</v>
      </c>
      <c r="C96" s="62"/>
      <c r="D96" s="63"/>
      <c r="E96" s="64"/>
      <c r="F96" s="64"/>
      <c r="G96" s="138"/>
      <c r="H96" s="554"/>
      <c r="I96" s="112"/>
      <c r="J96" s="151">
        <f t="shared" si="58"/>
        <v>0</v>
      </c>
      <c r="K96" s="145">
        <f t="shared" si="59"/>
        <v>0</v>
      </c>
      <c r="L96" s="39"/>
      <c r="M96" s="499"/>
      <c r="N96" s="484"/>
      <c r="O96" s="500"/>
      <c r="P96" s="499"/>
      <c r="Q96" s="484"/>
      <c r="R96" s="500"/>
      <c r="S96" s="499"/>
      <c r="T96" s="484"/>
      <c r="U96" s="500"/>
      <c r="V96" s="499"/>
      <c r="W96" s="484"/>
      <c r="X96" s="500"/>
      <c r="Y96" s="499"/>
      <c r="Z96" s="484"/>
      <c r="AA96" s="500"/>
      <c r="AB96" s="499"/>
      <c r="AC96" s="484"/>
      <c r="AD96" s="500"/>
      <c r="AE96" s="499"/>
      <c r="AF96" s="484"/>
      <c r="AG96" s="500"/>
      <c r="AH96" s="499"/>
      <c r="AI96" s="484"/>
      <c r="AJ96" s="500"/>
      <c r="AK96" s="499"/>
      <c r="AL96" s="484"/>
      <c r="AM96" s="500"/>
      <c r="AN96" s="499"/>
      <c r="AO96" s="484"/>
      <c r="AP96" s="500"/>
      <c r="AQ96" s="499"/>
      <c r="AR96" s="484"/>
      <c r="AS96" s="500"/>
      <c r="AT96" s="499"/>
      <c r="AU96" s="484"/>
      <c r="AV96" s="500"/>
      <c r="AW96" s="26"/>
      <c r="AX96" s="67"/>
      <c r="AY96" s="70">
        <f t="shared" si="2"/>
        <v>0</v>
      </c>
      <c r="AZ96" s="26"/>
      <c r="BA96" s="67"/>
      <c r="BB96" s="70">
        <f t="shared" si="56"/>
        <v>0</v>
      </c>
      <c r="BC96" s="26"/>
      <c r="BD96" s="67">
        <f t="shared" si="60"/>
        <v>0</v>
      </c>
      <c r="BE96" s="70">
        <f t="shared" si="57"/>
        <v>0</v>
      </c>
      <c r="BG96" s="123"/>
    </row>
    <row r="97" spans="1:59" hidden="1" outlineLevel="1" x14ac:dyDescent="0.35">
      <c r="A97" s="26"/>
      <c r="B97" s="61" t="s">
        <v>479</v>
      </c>
      <c r="C97" s="62"/>
      <c r="D97" s="63"/>
      <c r="E97" s="64"/>
      <c r="F97" s="64"/>
      <c r="G97" s="138"/>
      <c r="H97" s="554"/>
      <c r="I97" s="112"/>
      <c r="J97" s="151">
        <f t="shared" si="58"/>
        <v>0</v>
      </c>
      <c r="K97" s="145">
        <f t="shared" si="59"/>
        <v>0</v>
      </c>
      <c r="L97" s="39"/>
      <c r="M97" s="499"/>
      <c r="N97" s="484"/>
      <c r="O97" s="500"/>
      <c r="P97" s="499"/>
      <c r="Q97" s="484"/>
      <c r="R97" s="500"/>
      <c r="S97" s="499"/>
      <c r="T97" s="484"/>
      <c r="U97" s="500"/>
      <c r="V97" s="499"/>
      <c r="W97" s="484"/>
      <c r="X97" s="500"/>
      <c r="Y97" s="499"/>
      <c r="Z97" s="484"/>
      <c r="AA97" s="500"/>
      <c r="AB97" s="499"/>
      <c r="AC97" s="484"/>
      <c r="AD97" s="500"/>
      <c r="AE97" s="499"/>
      <c r="AF97" s="484"/>
      <c r="AG97" s="500"/>
      <c r="AH97" s="499"/>
      <c r="AI97" s="484"/>
      <c r="AJ97" s="500"/>
      <c r="AK97" s="499"/>
      <c r="AL97" s="484"/>
      <c r="AM97" s="500"/>
      <c r="AN97" s="499"/>
      <c r="AO97" s="484"/>
      <c r="AP97" s="500"/>
      <c r="AQ97" s="499"/>
      <c r="AR97" s="484"/>
      <c r="AS97" s="500"/>
      <c r="AT97" s="499"/>
      <c r="AU97" s="484"/>
      <c r="AV97" s="500"/>
      <c r="AW97" s="26"/>
      <c r="AX97" s="67"/>
      <c r="AY97" s="70">
        <f t="shared" si="2"/>
        <v>0</v>
      </c>
      <c r="AZ97" s="26"/>
      <c r="BA97" s="67"/>
      <c r="BB97" s="70">
        <f t="shared" si="56"/>
        <v>0</v>
      </c>
      <c r="BC97" s="26"/>
      <c r="BD97" s="67">
        <f t="shared" si="60"/>
        <v>0</v>
      </c>
      <c r="BE97" s="70">
        <f t="shared" si="57"/>
        <v>0</v>
      </c>
      <c r="BG97" s="123"/>
    </row>
    <row r="98" spans="1:59" ht="15" hidden="1" outlineLevel="1" thickBot="1" x14ac:dyDescent="0.4">
      <c r="A98" s="26"/>
      <c r="B98" s="61" t="s">
        <v>480</v>
      </c>
      <c r="C98" s="62"/>
      <c r="D98" s="63"/>
      <c r="E98" s="64"/>
      <c r="F98" s="64"/>
      <c r="G98" s="138"/>
      <c r="H98" s="554"/>
      <c r="I98" s="112"/>
      <c r="J98" s="151">
        <f t="shared" si="58"/>
        <v>0</v>
      </c>
      <c r="K98" s="145">
        <f t="shared" si="59"/>
        <v>0</v>
      </c>
      <c r="L98" s="39"/>
      <c r="M98" s="499"/>
      <c r="N98" s="484"/>
      <c r="O98" s="500"/>
      <c r="P98" s="499"/>
      <c r="Q98" s="484"/>
      <c r="R98" s="500"/>
      <c r="S98" s="499"/>
      <c r="T98" s="484"/>
      <c r="U98" s="500"/>
      <c r="V98" s="499"/>
      <c r="W98" s="484"/>
      <c r="X98" s="500"/>
      <c r="Y98" s="499"/>
      <c r="Z98" s="484"/>
      <c r="AA98" s="500"/>
      <c r="AB98" s="499"/>
      <c r="AC98" s="484"/>
      <c r="AD98" s="500"/>
      <c r="AE98" s="499"/>
      <c r="AF98" s="484"/>
      <c r="AG98" s="500"/>
      <c r="AH98" s="499"/>
      <c r="AI98" s="484"/>
      <c r="AJ98" s="500"/>
      <c r="AK98" s="499"/>
      <c r="AL98" s="484"/>
      <c r="AM98" s="500"/>
      <c r="AN98" s="499"/>
      <c r="AO98" s="484"/>
      <c r="AP98" s="500"/>
      <c r="AQ98" s="499"/>
      <c r="AR98" s="484"/>
      <c r="AS98" s="500"/>
      <c r="AT98" s="499"/>
      <c r="AU98" s="484"/>
      <c r="AV98" s="500"/>
      <c r="AW98" s="26"/>
      <c r="AX98" s="67"/>
      <c r="AY98" s="70">
        <f t="shared" si="2"/>
        <v>0</v>
      </c>
      <c r="AZ98" s="26"/>
      <c r="BA98" s="67"/>
      <c r="BB98" s="70">
        <f t="shared" si="56"/>
        <v>0</v>
      </c>
      <c r="BC98" s="26"/>
      <c r="BD98" s="67">
        <f t="shared" si="60"/>
        <v>0</v>
      </c>
      <c r="BE98" s="70">
        <f t="shared" si="57"/>
        <v>0</v>
      </c>
      <c r="BG98" s="310"/>
    </row>
    <row r="99" spans="1:59" collapsed="1" x14ac:dyDescent="0.35">
      <c r="A99" s="26"/>
      <c r="B99" s="26"/>
      <c r="C99" s="110" t="s">
        <v>179</v>
      </c>
      <c r="D99" s="77"/>
      <c r="E99" s="78"/>
      <c r="F99" s="78"/>
      <c r="G99" s="78"/>
      <c r="H99" s="550"/>
      <c r="I99" s="79"/>
      <c r="J99" s="150"/>
      <c r="K99" s="80">
        <f>SUM(K100:K109)</f>
        <v>0</v>
      </c>
      <c r="L99" s="26"/>
      <c r="M99" s="532">
        <f t="shared" ref="M99:AV99" si="61">SUM(M100:M109)</f>
        <v>0</v>
      </c>
      <c r="N99" s="152">
        <f t="shared" si="61"/>
        <v>0</v>
      </c>
      <c r="O99" s="533">
        <f t="shared" si="61"/>
        <v>0</v>
      </c>
      <c r="P99" s="532">
        <f t="shared" si="61"/>
        <v>0</v>
      </c>
      <c r="Q99" s="152">
        <f t="shared" si="61"/>
        <v>0</v>
      </c>
      <c r="R99" s="533">
        <f t="shared" si="61"/>
        <v>0</v>
      </c>
      <c r="S99" s="532">
        <f t="shared" si="61"/>
        <v>0</v>
      </c>
      <c r="T99" s="152">
        <f t="shared" si="61"/>
        <v>0</v>
      </c>
      <c r="U99" s="533">
        <f t="shared" si="61"/>
        <v>0</v>
      </c>
      <c r="V99" s="532">
        <f t="shared" si="61"/>
        <v>0</v>
      </c>
      <c r="W99" s="152">
        <f t="shared" si="61"/>
        <v>0</v>
      </c>
      <c r="X99" s="533">
        <f t="shared" si="61"/>
        <v>0</v>
      </c>
      <c r="Y99" s="532">
        <f t="shared" si="61"/>
        <v>0</v>
      </c>
      <c r="Z99" s="152">
        <f t="shared" si="61"/>
        <v>0</v>
      </c>
      <c r="AA99" s="533">
        <f t="shared" si="61"/>
        <v>0</v>
      </c>
      <c r="AB99" s="532">
        <f t="shared" si="61"/>
        <v>0</v>
      </c>
      <c r="AC99" s="152">
        <f t="shared" si="61"/>
        <v>0</v>
      </c>
      <c r="AD99" s="533">
        <f t="shared" si="61"/>
        <v>0</v>
      </c>
      <c r="AE99" s="532">
        <f t="shared" si="61"/>
        <v>0</v>
      </c>
      <c r="AF99" s="152">
        <f t="shared" si="61"/>
        <v>0</v>
      </c>
      <c r="AG99" s="533">
        <f t="shared" si="61"/>
        <v>0</v>
      </c>
      <c r="AH99" s="532">
        <f t="shared" si="61"/>
        <v>0</v>
      </c>
      <c r="AI99" s="152">
        <f t="shared" si="61"/>
        <v>0</v>
      </c>
      <c r="AJ99" s="533">
        <f t="shared" si="61"/>
        <v>0</v>
      </c>
      <c r="AK99" s="532">
        <f t="shared" si="61"/>
        <v>0</v>
      </c>
      <c r="AL99" s="152">
        <f t="shared" si="61"/>
        <v>0</v>
      </c>
      <c r="AM99" s="533">
        <f t="shared" si="61"/>
        <v>0</v>
      </c>
      <c r="AN99" s="532">
        <f t="shared" si="61"/>
        <v>0</v>
      </c>
      <c r="AO99" s="152">
        <f t="shared" si="61"/>
        <v>0</v>
      </c>
      <c r="AP99" s="533">
        <f t="shared" si="61"/>
        <v>0</v>
      </c>
      <c r="AQ99" s="532">
        <f t="shared" si="61"/>
        <v>0</v>
      </c>
      <c r="AR99" s="152">
        <f t="shared" si="61"/>
        <v>0</v>
      </c>
      <c r="AS99" s="533">
        <f t="shared" si="61"/>
        <v>0</v>
      </c>
      <c r="AT99" s="532">
        <f t="shared" si="61"/>
        <v>0</v>
      </c>
      <c r="AU99" s="152">
        <f t="shared" si="61"/>
        <v>0</v>
      </c>
      <c r="AV99" s="533">
        <f t="shared" si="61"/>
        <v>0</v>
      </c>
      <c r="AW99" s="26"/>
      <c r="AX99" s="81">
        <f>SUM(AX100:AX109)</f>
        <v>0</v>
      </c>
      <c r="AY99" s="82">
        <f t="shared" si="2"/>
        <v>0</v>
      </c>
      <c r="AZ99" s="26"/>
      <c r="BA99" s="81">
        <f>SUM(BA100:BA109)</f>
        <v>0</v>
      </c>
      <c r="BB99" s="82">
        <f t="shared" si="56"/>
        <v>0</v>
      </c>
      <c r="BC99" s="26"/>
      <c r="BD99" s="81">
        <f>SUM(BD100:BD109)</f>
        <v>0</v>
      </c>
      <c r="BE99" s="82">
        <f t="shared" si="57"/>
        <v>0</v>
      </c>
      <c r="BG99" s="120"/>
    </row>
    <row r="100" spans="1:59" x14ac:dyDescent="0.35">
      <c r="A100" s="26"/>
      <c r="B100" s="61" t="s">
        <v>180</v>
      </c>
      <c r="C100" s="62"/>
      <c r="D100" s="63"/>
      <c r="E100" s="64"/>
      <c r="F100" s="64"/>
      <c r="G100" s="138"/>
      <c r="H100" s="554"/>
      <c r="I100" s="112"/>
      <c r="J100" s="151">
        <f t="shared" ref="J100:J109" si="62">I100/$C$5</f>
        <v>0</v>
      </c>
      <c r="K100" s="145">
        <f t="shared" ref="K100:K109" si="63">D100*F100*H100*J100</f>
        <v>0</v>
      </c>
      <c r="L100" s="39"/>
      <c r="M100" s="499"/>
      <c r="N100" s="486"/>
      <c r="O100" s="500"/>
      <c r="P100" s="499"/>
      <c r="Q100" s="486"/>
      <c r="R100" s="500"/>
      <c r="S100" s="499"/>
      <c r="T100" s="486"/>
      <c r="U100" s="500"/>
      <c r="V100" s="499"/>
      <c r="W100" s="486"/>
      <c r="X100" s="500"/>
      <c r="Y100" s="499"/>
      <c r="Z100" s="486"/>
      <c r="AA100" s="500"/>
      <c r="AB100" s="499"/>
      <c r="AC100" s="486"/>
      <c r="AD100" s="500"/>
      <c r="AE100" s="499"/>
      <c r="AF100" s="486"/>
      <c r="AG100" s="500"/>
      <c r="AH100" s="499"/>
      <c r="AI100" s="486"/>
      <c r="AJ100" s="500"/>
      <c r="AK100" s="499"/>
      <c r="AL100" s="486"/>
      <c r="AM100" s="500"/>
      <c r="AN100" s="499"/>
      <c r="AO100" s="486"/>
      <c r="AP100" s="500"/>
      <c r="AQ100" s="499"/>
      <c r="AR100" s="486"/>
      <c r="AS100" s="500"/>
      <c r="AT100" s="499"/>
      <c r="AU100" s="486"/>
      <c r="AV100" s="500"/>
      <c r="AW100" s="26"/>
      <c r="AX100" s="67"/>
      <c r="AY100" s="70">
        <f t="shared" si="2"/>
        <v>0</v>
      </c>
      <c r="AZ100" s="26"/>
      <c r="BA100" s="67"/>
      <c r="BB100" s="70">
        <f t="shared" si="56"/>
        <v>0</v>
      </c>
      <c r="BC100" s="26"/>
      <c r="BD100" s="67">
        <f t="shared" ref="BD100:BD109" si="64">AX100+BA100</f>
        <v>0</v>
      </c>
      <c r="BE100" s="70">
        <f t="shared" si="57"/>
        <v>0</v>
      </c>
      <c r="BG100" s="123"/>
    </row>
    <row r="101" spans="1:59" ht="15" thickBot="1" x14ac:dyDescent="0.4">
      <c r="A101" s="26"/>
      <c r="B101" s="61" t="s">
        <v>181</v>
      </c>
      <c r="C101" s="62"/>
      <c r="D101" s="63"/>
      <c r="E101" s="64"/>
      <c r="F101" s="64"/>
      <c r="G101" s="138"/>
      <c r="H101" s="554"/>
      <c r="I101" s="112"/>
      <c r="J101" s="151">
        <f t="shared" si="62"/>
        <v>0</v>
      </c>
      <c r="K101" s="145">
        <f t="shared" si="63"/>
        <v>0</v>
      </c>
      <c r="L101" s="26"/>
      <c r="M101" s="499"/>
      <c r="N101" s="484"/>
      <c r="O101" s="500"/>
      <c r="P101" s="499"/>
      <c r="Q101" s="484"/>
      <c r="R101" s="500"/>
      <c r="S101" s="499"/>
      <c r="T101" s="484"/>
      <c r="U101" s="500"/>
      <c r="V101" s="499"/>
      <c r="W101" s="484"/>
      <c r="X101" s="500"/>
      <c r="Y101" s="499"/>
      <c r="Z101" s="484"/>
      <c r="AA101" s="500"/>
      <c r="AB101" s="499"/>
      <c r="AC101" s="484"/>
      <c r="AD101" s="500"/>
      <c r="AE101" s="499"/>
      <c r="AF101" s="484"/>
      <c r="AG101" s="500"/>
      <c r="AH101" s="499"/>
      <c r="AI101" s="484"/>
      <c r="AJ101" s="500"/>
      <c r="AK101" s="499"/>
      <c r="AL101" s="484"/>
      <c r="AM101" s="500"/>
      <c r="AN101" s="499"/>
      <c r="AO101" s="484"/>
      <c r="AP101" s="500"/>
      <c r="AQ101" s="499"/>
      <c r="AR101" s="484"/>
      <c r="AS101" s="500"/>
      <c r="AT101" s="499"/>
      <c r="AU101" s="484"/>
      <c r="AV101" s="500"/>
      <c r="AW101" s="26"/>
      <c r="AX101" s="67"/>
      <c r="AY101" s="70">
        <f t="shared" si="2"/>
        <v>0</v>
      </c>
      <c r="AZ101" s="26"/>
      <c r="BA101" s="67"/>
      <c r="BB101" s="70">
        <f t="shared" si="56"/>
        <v>0</v>
      </c>
      <c r="BC101" s="26"/>
      <c r="BD101" s="67">
        <f t="shared" si="64"/>
        <v>0</v>
      </c>
      <c r="BE101" s="70">
        <f t="shared" si="57"/>
        <v>0</v>
      </c>
      <c r="BG101" s="123"/>
    </row>
    <row r="102" spans="1:59" hidden="1" outlineLevel="1" x14ac:dyDescent="0.35">
      <c r="A102" s="26"/>
      <c r="B102" s="61" t="s">
        <v>182</v>
      </c>
      <c r="C102" s="62"/>
      <c r="D102" s="63"/>
      <c r="E102" s="64"/>
      <c r="F102" s="64"/>
      <c r="G102" s="138"/>
      <c r="H102" s="554"/>
      <c r="I102" s="112"/>
      <c r="J102" s="151">
        <f t="shared" si="62"/>
        <v>0</v>
      </c>
      <c r="K102" s="145">
        <f t="shared" si="63"/>
        <v>0</v>
      </c>
      <c r="L102" s="26"/>
      <c r="M102" s="499"/>
      <c r="N102" s="484"/>
      <c r="O102" s="500"/>
      <c r="P102" s="499"/>
      <c r="Q102" s="484"/>
      <c r="R102" s="500"/>
      <c r="S102" s="499"/>
      <c r="T102" s="484"/>
      <c r="U102" s="500"/>
      <c r="V102" s="499"/>
      <c r="W102" s="484"/>
      <c r="X102" s="500"/>
      <c r="Y102" s="499"/>
      <c r="Z102" s="484"/>
      <c r="AA102" s="500"/>
      <c r="AB102" s="499"/>
      <c r="AC102" s="484"/>
      <c r="AD102" s="500"/>
      <c r="AE102" s="499"/>
      <c r="AF102" s="484"/>
      <c r="AG102" s="500"/>
      <c r="AH102" s="499"/>
      <c r="AI102" s="484"/>
      <c r="AJ102" s="500"/>
      <c r="AK102" s="499"/>
      <c r="AL102" s="484"/>
      <c r="AM102" s="500"/>
      <c r="AN102" s="499"/>
      <c r="AO102" s="484"/>
      <c r="AP102" s="500"/>
      <c r="AQ102" s="499"/>
      <c r="AR102" s="484"/>
      <c r="AS102" s="500"/>
      <c r="AT102" s="499"/>
      <c r="AU102" s="484"/>
      <c r="AV102" s="500"/>
      <c r="AW102" s="26"/>
      <c r="AX102" s="67"/>
      <c r="AY102" s="70">
        <f t="shared" si="2"/>
        <v>0</v>
      </c>
      <c r="AZ102" s="26"/>
      <c r="BA102" s="67"/>
      <c r="BB102" s="70">
        <f t="shared" si="56"/>
        <v>0</v>
      </c>
      <c r="BC102" s="26"/>
      <c r="BD102" s="67">
        <f t="shared" si="64"/>
        <v>0</v>
      </c>
      <c r="BE102" s="70">
        <f t="shared" si="57"/>
        <v>0</v>
      </c>
      <c r="BG102" s="479"/>
    </row>
    <row r="103" spans="1:59" hidden="1" outlineLevel="1" x14ac:dyDescent="0.35">
      <c r="A103" s="26"/>
      <c r="B103" s="61" t="s">
        <v>183</v>
      </c>
      <c r="C103" s="62"/>
      <c r="D103" s="63"/>
      <c r="E103" s="64"/>
      <c r="F103" s="64"/>
      <c r="G103" s="138"/>
      <c r="H103" s="554"/>
      <c r="I103" s="112"/>
      <c r="J103" s="151">
        <f t="shared" si="62"/>
        <v>0</v>
      </c>
      <c r="K103" s="145">
        <f t="shared" si="63"/>
        <v>0</v>
      </c>
      <c r="L103" s="26"/>
      <c r="M103" s="499"/>
      <c r="N103" s="484"/>
      <c r="O103" s="500"/>
      <c r="P103" s="499"/>
      <c r="Q103" s="484"/>
      <c r="R103" s="500"/>
      <c r="S103" s="499"/>
      <c r="T103" s="484"/>
      <c r="U103" s="500"/>
      <c r="V103" s="499"/>
      <c r="W103" s="484"/>
      <c r="X103" s="500"/>
      <c r="Y103" s="499"/>
      <c r="Z103" s="484"/>
      <c r="AA103" s="500"/>
      <c r="AB103" s="499"/>
      <c r="AC103" s="484"/>
      <c r="AD103" s="500"/>
      <c r="AE103" s="499"/>
      <c r="AF103" s="484"/>
      <c r="AG103" s="500"/>
      <c r="AH103" s="499"/>
      <c r="AI103" s="484"/>
      <c r="AJ103" s="500"/>
      <c r="AK103" s="499"/>
      <c r="AL103" s="484"/>
      <c r="AM103" s="500"/>
      <c r="AN103" s="499"/>
      <c r="AO103" s="484"/>
      <c r="AP103" s="500"/>
      <c r="AQ103" s="499"/>
      <c r="AR103" s="484"/>
      <c r="AS103" s="500"/>
      <c r="AT103" s="499"/>
      <c r="AU103" s="484"/>
      <c r="AV103" s="500"/>
      <c r="AW103" s="26"/>
      <c r="AX103" s="67"/>
      <c r="AY103" s="70">
        <f t="shared" si="2"/>
        <v>0</v>
      </c>
      <c r="AZ103" s="26"/>
      <c r="BA103" s="67"/>
      <c r="BB103" s="70">
        <f t="shared" si="56"/>
        <v>0</v>
      </c>
      <c r="BC103" s="26"/>
      <c r="BD103" s="67">
        <f t="shared" si="64"/>
        <v>0</v>
      </c>
      <c r="BE103" s="70">
        <f t="shared" si="57"/>
        <v>0</v>
      </c>
      <c r="BG103" s="123"/>
    </row>
    <row r="104" spans="1:59" hidden="1" outlineLevel="1" x14ac:dyDescent="0.35">
      <c r="A104" s="26"/>
      <c r="B104" s="61" t="s">
        <v>184</v>
      </c>
      <c r="C104" s="62"/>
      <c r="D104" s="63"/>
      <c r="E104" s="64"/>
      <c r="F104" s="64"/>
      <c r="G104" s="138"/>
      <c r="H104" s="554"/>
      <c r="I104" s="112"/>
      <c r="J104" s="151">
        <f t="shared" si="62"/>
        <v>0</v>
      </c>
      <c r="K104" s="145">
        <f t="shared" si="63"/>
        <v>0</v>
      </c>
      <c r="L104" s="26"/>
      <c r="M104" s="499"/>
      <c r="N104" s="484"/>
      <c r="O104" s="500"/>
      <c r="P104" s="499"/>
      <c r="Q104" s="484"/>
      <c r="R104" s="500"/>
      <c r="S104" s="499"/>
      <c r="T104" s="484"/>
      <c r="U104" s="500"/>
      <c r="V104" s="499"/>
      <c r="W104" s="484"/>
      <c r="X104" s="500"/>
      <c r="Y104" s="499"/>
      <c r="Z104" s="484"/>
      <c r="AA104" s="500"/>
      <c r="AB104" s="499"/>
      <c r="AC104" s="484"/>
      <c r="AD104" s="500"/>
      <c r="AE104" s="499"/>
      <c r="AF104" s="484"/>
      <c r="AG104" s="500"/>
      <c r="AH104" s="499"/>
      <c r="AI104" s="484"/>
      <c r="AJ104" s="500"/>
      <c r="AK104" s="499"/>
      <c r="AL104" s="484"/>
      <c r="AM104" s="500"/>
      <c r="AN104" s="499"/>
      <c r="AO104" s="484"/>
      <c r="AP104" s="500"/>
      <c r="AQ104" s="499"/>
      <c r="AR104" s="484"/>
      <c r="AS104" s="500"/>
      <c r="AT104" s="499"/>
      <c r="AU104" s="484"/>
      <c r="AV104" s="500"/>
      <c r="AW104" s="26"/>
      <c r="AX104" s="67"/>
      <c r="AY104" s="70">
        <f t="shared" si="2"/>
        <v>0</v>
      </c>
      <c r="AZ104" s="26"/>
      <c r="BA104" s="67"/>
      <c r="BB104" s="70">
        <f t="shared" si="56"/>
        <v>0</v>
      </c>
      <c r="BC104" s="26"/>
      <c r="BD104" s="67">
        <f t="shared" si="64"/>
        <v>0</v>
      </c>
      <c r="BE104" s="70">
        <f t="shared" si="57"/>
        <v>0</v>
      </c>
      <c r="BG104" s="123"/>
    </row>
    <row r="105" spans="1:59" hidden="1" outlineLevel="1" x14ac:dyDescent="0.35">
      <c r="A105" s="26"/>
      <c r="B105" s="61" t="s">
        <v>185</v>
      </c>
      <c r="C105" s="62"/>
      <c r="D105" s="63"/>
      <c r="E105" s="64"/>
      <c r="F105" s="64"/>
      <c r="G105" s="138"/>
      <c r="H105" s="554"/>
      <c r="I105" s="112"/>
      <c r="J105" s="151">
        <f t="shared" si="62"/>
        <v>0</v>
      </c>
      <c r="K105" s="145">
        <f t="shared" si="63"/>
        <v>0</v>
      </c>
      <c r="L105" s="26"/>
      <c r="M105" s="499"/>
      <c r="N105" s="484"/>
      <c r="O105" s="500"/>
      <c r="P105" s="499"/>
      <c r="Q105" s="484"/>
      <c r="R105" s="500"/>
      <c r="S105" s="499"/>
      <c r="T105" s="484"/>
      <c r="U105" s="500"/>
      <c r="V105" s="499"/>
      <c r="W105" s="484"/>
      <c r="X105" s="500"/>
      <c r="Y105" s="499"/>
      <c r="Z105" s="484"/>
      <c r="AA105" s="500"/>
      <c r="AB105" s="499"/>
      <c r="AC105" s="484"/>
      <c r="AD105" s="500"/>
      <c r="AE105" s="499"/>
      <c r="AF105" s="484"/>
      <c r="AG105" s="500"/>
      <c r="AH105" s="499"/>
      <c r="AI105" s="484"/>
      <c r="AJ105" s="500"/>
      <c r="AK105" s="499"/>
      <c r="AL105" s="484"/>
      <c r="AM105" s="500"/>
      <c r="AN105" s="499"/>
      <c r="AO105" s="484"/>
      <c r="AP105" s="500"/>
      <c r="AQ105" s="499"/>
      <c r="AR105" s="484"/>
      <c r="AS105" s="500"/>
      <c r="AT105" s="499"/>
      <c r="AU105" s="484"/>
      <c r="AV105" s="500"/>
      <c r="AW105" s="26"/>
      <c r="AX105" s="67"/>
      <c r="AY105" s="70">
        <f t="shared" si="2"/>
        <v>0</v>
      </c>
      <c r="AZ105" s="26"/>
      <c r="BA105" s="67"/>
      <c r="BB105" s="70">
        <f t="shared" si="56"/>
        <v>0</v>
      </c>
      <c r="BC105" s="26"/>
      <c r="BD105" s="67">
        <f t="shared" si="64"/>
        <v>0</v>
      </c>
      <c r="BE105" s="70">
        <f t="shared" si="57"/>
        <v>0</v>
      </c>
      <c r="BG105" s="123"/>
    </row>
    <row r="106" spans="1:59" hidden="1" outlineLevel="1" x14ac:dyDescent="0.35">
      <c r="A106" s="26"/>
      <c r="B106" s="61" t="s">
        <v>186</v>
      </c>
      <c r="C106" s="62"/>
      <c r="D106" s="63"/>
      <c r="E106" s="64"/>
      <c r="F106" s="64"/>
      <c r="G106" s="138"/>
      <c r="H106" s="554"/>
      <c r="I106" s="112"/>
      <c r="J106" s="151">
        <f t="shared" si="62"/>
        <v>0</v>
      </c>
      <c r="K106" s="145">
        <f t="shared" si="63"/>
        <v>0</v>
      </c>
      <c r="L106" s="26"/>
      <c r="M106" s="499"/>
      <c r="N106" s="484"/>
      <c r="O106" s="500"/>
      <c r="P106" s="499"/>
      <c r="Q106" s="484"/>
      <c r="R106" s="500"/>
      <c r="S106" s="499"/>
      <c r="T106" s="484"/>
      <c r="U106" s="500"/>
      <c r="V106" s="499"/>
      <c r="W106" s="484"/>
      <c r="X106" s="500"/>
      <c r="Y106" s="499"/>
      <c r="Z106" s="484"/>
      <c r="AA106" s="500"/>
      <c r="AB106" s="499"/>
      <c r="AC106" s="484"/>
      <c r="AD106" s="500"/>
      <c r="AE106" s="499"/>
      <c r="AF106" s="484"/>
      <c r="AG106" s="500"/>
      <c r="AH106" s="499"/>
      <c r="AI106" s="484"/>
      <c r="AJ106" s="500"/>
      <c r="AK106" s="499"/>
      <c r="AL106" s="484"/>
      <c r="AM106" s="500"/>
      <c r="AN106" s="499"/>
      <c r="AO106" s="484"/>
      <c r="AP106" s="500"/>
      <c r="AQ106" s="499"/>
      <c r="AR106" s="484"/>
      <c r="AS106" s="500"/>
      <c r="AT106" s="499"/>
      <c r="AU106" s="484"/>
      <c r="AV106" s="500"/>
      <c r="AW106" s="26"/>
      <c r="AX106" s="67"/>
      <c r="AY106" s="70">
        <f t="shared" si="2"/>
        <v>0</v>
      </c>
      <c r="AZ106" s="26"/>
      <c r="BA106" s="67"/>
      <c r="BB106" s="70">
        <f t="shared" si="56"/>
        <v>0</v>
      </c>
      <c r="BC106" s="26"/>
      <c r="BD106" s="67">
        <f t="shared" si="64"/>
        <v>0</v>
      </c>
      <c r="BE106" s="70">
        <f t="shared" si="57"/>
        <v>0</v>
      </c>
      <c r="BG106" s="123"/>
    </row>
    <row r="107" spans="1:59" hidden="1" outlineLevel="1" x14ac:dyDescent="0.35">
      <c r="A107" s="26"/>
      <c r="B107" s="61" t="s">
        <v>187</v>
      </c>
      <c r="C107" s="62"/>
      <c r="D107" s="63"/>
      <c r="E107" s="64"/>
      <c r="F107" s="64"/>
      <c r="G107" s="138"/>
      <c r="H107" s="554"/>
      <c r="I107" s="112"/>
      <c r="J107" s="151">
        <f t="shared" si="62"/>
        <v>0</v>
      </c>
      <c r="K107" s="145">
        <f t="shared" si="63"/>
        <v>0</v>
      </c>
      <c r="L107" s="26"/>
      <c r="M107" s="499"/>
      <c r="N107" s="484"/>
      <c r="O107" s="500"/>
      <c r="P107" s="499"/>
      <c r="Q107" s="484"/>
      <c r="R107" s="500"/>
      <c r="S107" s="499"/>
      <c r="T107" s="484"/>
      <c r="U107" s="500"/>
      <c r="V107" s="499"/>
      <c r="W107" s="484"/>
      <c r="X107" s="500"/>
      <c r="Y107" s="499"/>
      <c r="Z107" s="484"/>
      <c r="AA107" s="500"/>
      <c r="AB107" s="499"/>
      <c r="AC107" s="484"/>
      <c r="AD107" s="500"/>
      <c r="AE107" s="499"/>
      <c r="AF107" s="484"/>
      <c r="AG107" s="500"/>
      <c r="AH107" s="499"/>
      <c r="AI107" s="484"/>
      <c r="AJ107" s="500"/>
      <c r="AK107" s="499"/>
      <c r="AL107" s="484"/>
      <c r="AM107" s="500"/>
      <c r="AN107" s="499"/>
      <c r="AO107" s="484"/>
      <c r="AP107" s="500"/>
      <c r="AQ107" s="499"/>
      <c r="AR107" s="484"/>
      <c r="AS107" s="500"/>
      <c r="AT107" s="499"/>
      <c r="AU107" s="484"/>
      <c r="AV107" s="500"/>
      <c r="AW107" s="26"/>
      <c r="AX107" s="67"/>
      <c r="AY107" s="70">
        <f t="shared" si="2"/>
        <v>0</v>
      </c>
      <c r="AZ107" s="26"/>
      <c r="BA107" s="67"/>
      <c r="BB107" s="70">
        <f t="shared" si="56"/>
        <v>0</v>
      </c>
      <c r="BC107" s="26"/>
      <c r="BD107" s="67">
        <f t="shared" si="64"/>
        <v>0</v>
      </c>
      <c r="BE107" s="70">
        <f t="shared" si="57"/>
        <v>0</v>
      </c>
      <c r="BG107" s="123"/>
    </row>
    <row r="108" spans="1:59" hidden="1" outlineLevel="1" x14ac:dyDescent="0.35">
      <c r="A108" s="26"/>
      <c r="B108" s="61" t="s">
        <v>188</v>
      </c>
      <c r="C108" s="62"/>
      <c r="D108" s="63"/>
      <c r="E108" s="64"/>
      <c r="F108" s="64"/>
      <c r="G108" s="138"/>
      <c r="H108" s="554"/>
      <c r="I108" s="112"/>
      <c r="J108" s="151">
        <f t="shared" si="62"/>
        <v>0</v>
      </c>
      <c r="K108" s="145">
        <f t="shared" si="63"/>
        <v>0</v>
      </c>
      <c r="L108" s="26"/>
      <c r="M108" s="499"/>
      <c r="N108" s="484"/>
      <c r="O108" s="500"/>
      <c r="P108" s="499"/>
      <c r="Q108" s="484"/>
      <c r="R108" s="500"/>
      <c r="S108" s="499"/>
      <c r="T108" s="484"/>
      <c r="U108" s="500"/>
      <c r="V108" s="499"/>
      <c r="W108" s="484"/>
      <c r="X108" s="500"/>
      <c r="Y108" s="499"/>
      <c r="Z108" s="484"/>
      <c r="AA108" s="500"/>
      <c r="AB108" s="499"/>
      <c r="AC108" s="484"/>
      <c r="AD108" s="500"/>
      <c r="AE108" s="499"/>
      <c r="AF108" s="484"/>
      <c r="AG108" s="500"/>
      <c r="AH108" s="499"/>
      <c r="AI108" s="484"/>
      <c r="AJ108" s="500"/>
      <c r="AK108" s="499"/>
      <c r="AL108" s="484"/>
      <c r="AM108" s="500"/>
      <c r="AN108" s="499"/>
      <c r="AO108" s="484"/>
      <c r="AP108" s="500"/>
      <c r="AQ108" s="499"/>
      <c r="AR108" s="484"/>
      <c r="AS108" s="500"/>
      <c r="AT108" s="499"/>
      <c r="AU108" s="484"/>
      <c r="AV108" s="500"/>
      <c r="AW108" s="26"/>
      <c r="AX108" s="67"/>
      <c r="AY108" s="70">
        <f t="shared" si="2"/>
        <v>0</v>
      </c>
      <c r="AZ108" s="26"/>
      <c r="BA108" s="67"/>
      <c r="BB108" s="70">
        <f t="shared" si="56"/>
        <v>0</v>
      </c>
      <c r="BC108" s="26"/>
      <c r="BD108" s="67">
        <f t="shared" si="64"/>
        <v>0</v>
      </c>
      <c r="BE108" s="70">
        <f t="shared" si="57"/>
        <v>0</v>
      </c>
      <c r="BG108" s="123"/>
    </row>
    <row r="109" spans="1:59" ht="15" hidden="1" outlineLevel="1" thickBot="1" x14ac:dyDescent="0.4">
      <c r="A109" s="26"/>
      <c r="B109" s="61" t="s">
        <v>189</v>
      </c>
      <c r="C109" s="62"/>
      <c r="D109" s="63"/>
      <c r="E109" s="64"/>
      <c r="F109" s="64"/>
      <c r="G109" s="138"/>
      <c r="H109" s="554"/>
      <c r="I109" s="112"/>
      <c r="J109" s="151">
        <f t="shared" si="62"/>
        <v>0</v>
      </c>
      <c r="K109" s="145">
        <f t="shared" si="63"/>
        <v>0</v>
      </c>
      <c r="L109" s="26"/>
      <c r="M109" s="499"/>
      <c r="N109" s="484"/>
      <c r="O109" s="500"/>
      <c r="P109" s="499"/>
      <c r="Q109" s="484"/>
      <c r="R109" s="500"/>
      <c r="S109" s="499"/>
      <c r="T109" s="484"/>
      <c r="U109" s="500"/>
      <c r="V109" s="499"/>
      <c r="W109" s="484"/>
      <c r="X109" s="500"/>
      <c r="Y109" s="499"/>
      <c r="Z109" s="484"/>
      <c r="AA109" s="500"/>
      <c r="AB109" s="499"/>
      <c r="AC109" s="484"/>
      <c r="AD109" s="500"/>
      <c r="AE109" s="499"/>
      <c r="AF109" s="484"/>
      <c r="AG109" s="500"/>
      <c r="AH109" s="499"/>
      <c r="AI109" s="484"/>
      <c r="AJ109" s="500"/>
      <c r="AK109" s="499"/>
      <c r="AL109" s="484"/>
      <c r="AM109" s="500"/>
      <c r="AN109" s="499"/>
      <c r="AO109" s="484"/>
      <c r="AP109" s="500"/>
      <c r="AQ109" s="499"/>
      <c r="AR109" s="484"/>
      <c r="AS109" s="500"/>
      <c r="AT109" s="499"/>
      <c r="AU109" s="484"/>
      <c r="AV109" s="500"/>
      <c r="AW109" s="26"/>
      <c r="AX109" s="67"/>
      <c r="AY109" s="70">
        <f t="shared" si="2"/>
        <v>0</v>
      </c>
      <c r="AZ109" s="26"/>
      <c r="BA109" s="67"/>
      <c r="BB109" s="70">
        <f t="shared" si="56"/>
        <v>0</v>
      </c>
      <c r="BC109" s="26"/>
      <c r="BD109" s="67">
        <f t="shared" si="64"/>
        <v>0</v>
      </c>
      <c r="BE109" s="70">
        <f t="shared" si="57"/>
        <v>0</v>
      </c>
      <c r="BG109" s="123"/>
    </row>
    <row r="110" spans="1:59" collapsed="1" x14ac:dyDescent="0.35">
      <c r="A110" s="26"/>
      <c r="B110" s="26"/>
      <c r="C110" s="110" t="s">
        <v>211</v>
      </c>
      <c r="D110" s="77"/>
      <c r="E110" s="78"/>
      <c r="F110" s="78"/>
      <c r="G110" s="78"/>
      <c r="H110" s="550"/>
      <c r="I110" s="79"/>
      <c r="J110" s="150"/>
      <c r="K110" s="80">
        <f>SUM(K111:K120)</f>
        <v>0</v>
      </c>
      <c r="L110" s="26"/>
      <c r="M110" s="530">
        <f>SUM(M111:M113)</f>
        <v>0</v>
      </c>
      <c r="N110" s="482">
        <f t="shared" ref="N110:AV110" si="65">SUM(N111:N120)</f>
        <v>0</v>
      </c>
      <c r="O110" s="531">
        <f t="shared" si="65"/>
        <v>0</v>
      </c>
      <c r="P110" s="530">
        <f t="shared" si="65"/>
        <v>0</v>
      </c>
      <c r="Q110" s="482">
        <f t="shared" si="65"/>
        <v>0</v>
      </c>
      <c r="R110" s="531">
        <f t="shared" si="65"/>
        <v>0</v>
      </c>
      <c r="S110" s="530">
        <f t="shared" si="65"/>
        <v>0</v>
      </c>
      <c r="T110" s="482">
        <f t="shared" si="65"/>
        <v>0</v>
      </c>
      <c r="U110" s="531">
        <f t="shared" si="65"/>
        <v>0</v>
      </c>
      <c r="V110" s="530">
        <f t="shared" si="65"/>
        <v>0</v>
      </c>
      <c r="W110" s="482">
        <f t="shared" si="65"/>
        <v>0</v>
      </c>
      <c r="X110" s="531">
        <f t="shared" si="65"/>
        <v>0</v>
      </c>
      <c r="Y110" s="530">
        <f t="shared" si="65"/>
        <v>0</v>
      </c>
      <c r="Z110" s="482">
        <f t="shared" si="65"/>
        <v>0</v>
      </c>
      <c r="AA110" s="531">
        <f t="shared" si="65"/>
        <v>0</v>
      </c>
      <c r="AB110" s="530">
        <f t="shared" si="65"/>
        <v>0</v>
      </c>
      <c r="AC110" s="482">
        <f t="shared" si="65"/>
        <v>0</v>
      </c>
      <c r="AD110" s="531">
        <f t="shared" si="65"/>
        <v>0</v>
      </c>
      <c r="AE110" s="530">
        <f t="shared" si="65"/>
        <v>0</v>
      </c>
      <c r="AF110" s="482">
        <f t="shared" si="65"/>
        <v>0</v>
      </c>
      <c r="AG110" s="531">
        <f t="shared" si="65"/>
        <v>0</v>
      </c>
      <c r="AH110" s="530">
        <f t="shared" si="65"/>
        <v>0</v>
      </c>
      <c r="AI110" s="482">
        <f t="shared" si="65"/>
        <v>0</v>
      </c>
      <c r="AJ110" s="531">
        <f t="shared" si="65"/>
        <v>0</v>
      </c>
      <c r="AK110" s="530">
        <f t="shared" si="65"/>
        <v>0</v>
      </c>
      <c r="AL110" s="482">
        <f t="shared" si="65"/>
        <v>0</v>
      </c>
      <c r="AM110" s="531">
        <f t="shared" si="65"/>
        <v>0</v>
      </c>
      <c r="AN110" s="530">
        <f t="shared" si="65"/>
        <v>0</v>
      </c>
      <c r="AO110" s="482">
        <f t="shared" si="65"/>
        <v>0</v>
      </c>
      <c r="AP110" s="531">
        <f t="shared" si="65"/>
        <v>0</v>
      </c>
      <c r="AQ110" s="530">
        <f t="shared" si="65"/>
        <v>0</v>
      </c>
      <c r="AR110" s="482">
        <f t="shared" si="65"/>
        <v>0</v>
      </c>
      <c r="AS110" s="531">
        <f t="shared" si="65"/>
        <v>0</v>
      </c>
      <c r="AT110" s="530">
        <f t="shared" si="65"/>
        <v>0</v>
      </c>
      <c r="AU110" s="482">
        <f t="shared" si="65"/>
        <v>0</v>
      </c>
      <c r="AV110" s="531">
        <f t="shared" si="65"/>
        <v>0</v>
      </c>
      <c r="AW110" s="26"/>
      <c r="AX110" s="81">
        <f>SUM(AX111:AX113)</f>
        <v>0</v>
      </c>
      <c r="AY110" s="82">
        <f t="shared" si="2"/>
        <v>0</v>
      </c>
      <c r="AZ110" s="26"/>
      <c r="BA110" s="81">
        <f>SUM(BA111:BA120)</f>
        <v>0</v>
      </c>
      <c r="BB110" s="82">
        <f t="shared" si="56"/>
        <v>0</v>
      </c>
      <c r="BC110" s="26"/>
      <c r="BD110" s="81">
        <f>SUM(BD111:BD120)</f>
        <v>0</v>
      </c>
      <c r="BE110" s="82">
        <f t="shared" si="57"/>
        <v>0</v>
      </c>
      <c r="BG110" s="120"/>
    </row>
    <row r="111" spans="1:59" x14ac:dyDescent="0.35">
      <c r="A111" s="26"/>
      <c r="B111" s="61" t="s">
        <v>212</v>
      </c>
      <c r="C111" s="62"/>
      <c r="D111" s="63"/>
      <c r="E111" s="64"/>
      <c r="F111" s="64"/>
      <c r="G111" s="138"/>
      <c r="H111" s="552"/>
      <c r="I111" s="65"/>
      <c r="J111" s="158">
        <f t="shared" ref="J111:J120" si="66">I111/$C$5</f>
        <v>0</v>
      </c>
      <c r="K111" s="66">
        <f t="shared" ref="K111:K120" si="67">D111*F111*H111*J111</f>
        <v>0</v>
      </c>
      <c r="L111" s="26"/>
      <c r="M111" s="499"/>
      <c r="N111" s="484"/>
      <c r="O111" s="500"/>
      <c r="P111" s="499"/>
      <c r="Q111" s="484"/>
      <c r="R111" s="500"/>
      <c r="S111" s="499"/>
      <c r="T111" s="484"/>
      <c r="U111" s="500"/>
      <c r="V111" s="499"/>
      <c r="W111" s="484"/>
      <c r="X111" s="500"/>
      <c r="Y111" s="499"/>
      <c r="Z111" s="484"/>
      <c r="AA111" s="500"/>
      <c r="AB111" s="499"/>
      <c r="AC111" s="484"/>
      <c r="AD111" s="500"/>
      <c r="AE111" s="499"/>
      <c r="AF111" s="484"/>
      <c r="AG111" s="500"/>
      <c r="AH111" s="499"/>
      <c r="AI111" s="484"/>
      <c r="AJ111" s="500"/>
      <c r="AK111" s="499"/>
      <c r="AL111" s="484"/>
      <c r="AM111" s="500"/>
      <c r="AN111" s="499"/>
      <c r="AO111" s="484"/>
      <c r="AP111" s="500"/>
      <c r="AQ111" s="499"/>
      <c r="AR111" s="484"/>
      <c r="AS111" s="500"/>
      <c r="AT111" s="499"/>
      <c r="AU111" s="484"/>
      <c r="AV111" s="500"/>
      <c r="AW111" s="26"/>
      <c r="AX111" s="67"/>
      <c r="AY111" s="70">
        <f t="shared" si="2"/>
        <v>0</v>
      </c>
      <c r="AZ111" s="26"/>
      <c r="BA111" s="67"/>
      <c r="BB111" s="70">
        <f t="shared" si="56"/>
        <v>0</v>
      </c>
      <c r="BC111" s="26"/>
      <c r="BD111" s="67">
        <f t="shared" ref="BD111:BD120" si="68">AX111+BA111</f>
        <v>0</v>
      </c>
      <c r="BE111" s="70">
        <f t="shared" si="57"/>
        <v>0</v>
      </c>
      <c r="BG111" s="310"/>
    </row>
    <row r="112" spans="1:59" ht="15" thickBot="1" x14ac:dyDescent="0.4">
      <c r="A112" s="26"/>
      <c r="B112" s="61" t="s">
        <v>213</v>
      </c>
      <c r="C112" s="62"/>
      <c r="D112" s="63"/>
      <c r="E112" s="64"/>
      <c r="F112" s="64"/>
      <c r="G112" s="138"/>
      <c r="H112" s="552"/>
      <c r="I112" s="65"/>
      <c r="J112" s="158">
        <f t="shared" si="66"/>
        <v>0</v>
      </c>
      <c r="K112" s="66">
        <f t="shared" si="67"/>
        <v>0</v>
      </c>
      <c r="L112" s="26"/>
      <c r="M112" s="499"/>
      <c r="N112" s="484"/>
      <c r="O112" s="500"/>
      <c r="P112" s="499"/>
      <c r="Q112" s="484"/>
      <c r="R112" s="500"/>
      <c r="S112" s="499"/>
      <c r="T112" s="484"/>
      <c r="U112" s="500"/>
      <c r="V112" s="499"/>
      <c r="W112" s="484"/>
      <c r="X112" s="500"/>
      <c r="Y112" s="499"/>
      <c r="Z112" s="484"/>
      <c r="AA112" s="500"/>
      <c r="AB112" s="499"/>
      <c r="AC112" s="484"/>
      <c r="AD112" s="500"/>
      <c r="AE112" s="499"/>
      <c r="AF112" s="484"/>
      <c r="AG112" s="500"/>
      <c r="AH112" s="499"/>
      <c r="AI112" s="484"/>
      <c r="AJ112" s="500"/>
      <c r="AK112" s="499"/>
      <c r="AL112" s="484"/>
      <c r="AM112" s="500"/>
      <c r="AN112" s="499"/>
      <c r="AO112" s="484"/>
      <c r="AP112" s="500"/>
      <c r="AQ112" s="499"/>
      <c r="AR112" s="484"/>
      <c r="AS112" s="500"/>
      <c r="AT112" s="499"/>
      <c r="AU112" s="484"/>
      <c r="AV112" s="500"/>
      <c r="AW112" s="26"/>
      <c r="AX112" s="67"/>
      <c r="AY112" s="70">
        <f t="shared" ref="AY112:AY120" si="69">IFERROR(AX112/K112,0)</f>
        <v>0</v>
      </c>
      <c r="AZ112" s="26"/>
      <c r="BA112" s="67"/>
      <c r="BB112" s="70">
        <f t="shared" si="56"/>
        <v>0</v>
      </c>
      <c r="BC112" s="26"/>
      <c r="BD112" s="67">
        <f t="shared" si="68"/>
        <v>0</v>
      </c>
      <c r="BE112" s="70">
        <f t="shared" si="57"/>
        <v>0</v>
      </c>
      <c r="BG112" s="310"/>
    </row>
    <row r="113" spans="1:59" hidden="1" outlineLevel="1" x14ac:dyDescent="0.35">
      <c r="A113" s="26"/>
      <c r="B113" s="61" t="s">
        <v>214</v>
      </c>
      <c r="C113" s="62"/>
      <c r="D113" s="63"/>
      <c r="E113" s="64"/>
      <c r="F113" s="64"/>
      <c r="G113" s="138"/>
      <c r="H113" s="552"/>
      <c r="I113" s="65"/>
      <c r="J113" s="158">
        <f t="shared" si="66"/>
        <v>0</v>
      </c>
      <c r="K113" s="66">
        <f t="shared" si="67"/>
        <v>0</v>
      </c>
      <c r="L113" s="26"/>
      <c r="M113" s="499"/>
      <c r="N113" s="484"/>
      <c r="O113" s="500"/>
      <c r="P113" s="499"/>
      <c r="Q113" s="484"/>
      <c r="R113" s="500"/>
      <c r="S113" s="499"/>
      <c r="T113" s="484"/>
      <c r="U113" s="500"/>
      <c r="V113" s="499"/>
      <c r="W113" s="484"/>
      <c r="X113" s="500"/>
      <c r="Y113" s="499"/>
      <c r="Z113" s="484"/>
      <c r="AA113" s="500"/>
      <c r="AB113" s="499"/>
      <c r="AC113" s="484"/>
      <c r="AD113" s="500"/>
      <c r="AE113" s="499"/>
      <c r="AF113" s="484"/>
      <c r="AG113" s="500"/>
      <c r="AH113" s="499"/>
      <c r="AI113" s="484"/>
      <c r="AJ113" s="500"/>
      <c r="AK113" s="499"/>
      <c r="AL113" s="484"/>
      <c r="AM113" s="500"/>
      <c r="AN113" s="499"/>
      <c r="AO113" s="484"/>
      <c r="AP113" s="500"/>
      <c r="AQ113" s="499"/>
      <c r="AR113" s="484"/>
      <c r="AS113" s="500"/>
      <c r="AT113" s="499"/>
      <c r="AU113" s="484"/>
      <c r="AV113" s="500"/>
      <c r="AW113" s="26"/>
      <c r="AX113" s="67"/>
      <c r="AY113" s="70">
        <f t="shared" si="69"/>
        <v>0</v>
      </c>
      <c r="AZ113" s="26"/>
      <c r="BA113" s="67"/>
      <c r="BB113" s="70">
        <f t="shared" si="56"/>
        <v>0</v>
      </c>
      <c r="BC113" s="26"/>
      <c r="BD113" s="67">
        <f t="shared" si="68"/>
        <v>0</v>
      </c>
      <c r="BE113" s="70">
        <f t="shared" si="57"/>
        <v>0</v>
      </c>
      <c r="BG113" s="123"/>
    </row>
    <row r="114" spans="1:59" hidden="1" outlineLevel="1" x14ac:dyDescent="0.35">
      <c r="A114" s="26"/>
      <c r="B114" s="61" t="s">
        <v>215</v>
      </c>
      <c r="C114" s="85"/>
      <c r="D114" s="86"/>
      <c r="E114" s="64"/>
      <c r="F114" s="87"/>
      <c r="G114" s="138"/>
      <c r="H114" s="553"/>
      <c r="I114" s="88"/>
      <c r="J114" s="158">
        <f t="shared" si="66"/>
        <v>0</v>
      </c>
      <c r="K114" s="66">
        <f t="shared" si="67"/>
        <v>0</v>
      </c>
      <c r="L114" s="117"/>
      <c r="M114" s="501"/>
      <c r="N114" s="484"/>
      <c r="O114" s="500"/>
      <c r="P114" s="501"/>
      <c r="Q114" s="484"/>
      <c r="R114" s="500"/>
      <c r="S114" s="501"/>
      <c r="T114" s="484"/>
      <c r="U114" s="500"/>
      <c r="V114" s="501"/>
      <c r="W114" s="484"/>
      <c r="X114" s="500"/>
      <c r="Y114" s="501"/>
      <c r="Z114" s="484"/>
      <c r="AA114" s="500"/>
      <c r="AB114" s="501"/>
      <c r="AC114" s="484"/>
      <c r="AD114" s="500"/>
      <c r="AE114" s="501"/>
      <c r="AF114" s="484"/>
      <c r="AG114" s="500"/>
      <c r="AH114" s="501"/>
      <c r="AI114" s="484"/>
      <c r="AJ114" s="500"/>
      <c r="AK114" s="501"/>
      <c r="AL114" s="484"/>
      <c r="AM114" s="500"/>
      <c r="AN114" s="501"/>
      <c r="AO114" s="484"/>
      <c r="AP114" s="500"/>
      <c r="AQ114" s="501"/>
      <c r="AR114" s="484"/>
      <c r="AS114" s="500"/>
      <c r="AT114" s="501"/>
      <c r="AU114" s="484"/>
      <c r="AV114" s="500"/>
      <c r="AW114" s="26"/>
      <c r="AX114" s="67"/>
      <c r="AY114" s="70">
        <f t="shared" si="69"/>
        <v>0</v>
      </c>
      <c r="AZ114" s="26"/>
      <c r="BA114" s="67"/>
      <c r="BB114" s="70">
        <f t="shared" si="56"/>
        <v>0</v>
      </c>
      <c r="BC114" s="26"/>
      <c r="BD114" s="67">
        <f t="shared" si="68"/>
        <v>0</v>
      </c>
      <c r="BE114" s="70">
        <f t="shared" si="57"/>
        <v>0</v>
      </c>
      <c r="BG114" s="121"/>
    </row>
    <row r="115" spans="1:59" hidden="1" outlineLevel="1" x14ac:dyDescent="0.35">
      <c r="A115" s="26"/>
      <c r="B115" s="61" t="s">
        <v>216</v>
      </c>
      <c r="C115" s="85"/>
      <c r="D115" s="86"/>
      <c r="E115" s="64"/>
      <c r="F115" s="87"/>
      <c r="G115" s="138"/>
      <c r="H115" s="553"/>
      <c r="I115" s="88"/>
      <c r="J115" s="158">
        <f t="shared" si="66"/>
        <v>0</v>
      </c>
      <c r="K115" s="66">
        <f t="shared" si="67"/>
        <v>0</v>
      </c>
      <c r="L115" s="313"/>
      <c r="M115" s="501"/>
      <c r="N115" s="484"/>
      <c r="O115" s="500"/>
      <c r="P115" s="501"/>
      <c r="Q115" s="484"/>
      <c r="R115" s="500"/>
      <c r="S115" s="501"/>
      <c r="T115" s="484"/>
      <c r="U115" s="500"/>
      <c r="V115" s="501"/>
      <c r="W115" s="484"/>
      <c r="X115" s="500"/>
      <c r="Y115" s="501"/>
      <c r="Z115" s="484"/>
      <c r="AA115" s="500"/>
      <c r="AB115" s="501"/>
      <c r="AC115" s="484"/>
      <c r="AD115" s="500"/>
      <c r="AE115" s="501"/>
      <c r="AF115" s="484"/>
      <c r="AG115" s="500"/>
      <c r="AH115" s="501"/>
      <c r="AI115" s="484"/>
      <c r="AJ115" s="500"/>
      <c r="AK115" s="501"/>
      <c r="AL115" s="484"/>
      <c r="AM115" s="500"/>
      <c r="AN115" s="501"/>
      <c r="AO115" s="484"/>
      <c r="AP115" s="500"/>
      <c r="AQ115" s="501"/>
      <c r="AR115" s="484"/>
      <c r="AS115" s="500"/>
      <c r="AT115" s="501"/>
      <c r="AU115" s="484"/>
      <c r="AV115" s="500"/>
      <c r="AW115" s="26"/>
      <c r="AX115" s="67"/>
      <c r="AY115" s="70">
        <f t="shared" si="69"/>
        <v>0</v>
      </c>
      <c r="AZ115" s="26"/>
      <c r="BA115" s="67"/>
      <c r="BB115" s="70">
        <f t="shared" si="56"/>
        <v>0</v>
      </c>
      <c r="BC115" s="26"/>
      <c r="BD115" s="67">
        <f t="shared" si="68"/>
        <v>0</v>
      </c>
      <c r="BE115" s="70">
        <f t="shared" si="57"/>
        <v>0</v>
      </c>
      <c r="BG115" s="122"/>
    </row>
    <row r="116" spans="1:59" hidden="1" outlineLevel="1" x14ac:dyDescent="0.35">
      <c r="A116" s="26"/>
      <c r="B116" s="61" t="s">
        <v>217</v>
      </c>
      <c r="C116" s="85"/>
      <c r="D116" s="86"/>
      <c r="E116" s="64"/>
      <c r="F116" s="87"/>
      <c r="G116" s="138"/>
      <c r="H116" s="553"/>
      <c r="I116" s="88"/>
      <c r="J116" s="158">
        <f t="shared" si="66"/>
        <v>0</v>
      </c>
      <c r="K116" s="66">
        <f t="shared" si="67"/>
        <v>0</v>
      </c>
      <c r="L116" s="117"/>
      <c r="M116" s="501"/>
      <c r="N116" s="484"/>
      <c r="O116" s="500"/>
      <c r="P116" s="501"/>
      <c r="Q116" s="484"/>
      <c r="R116" s="500"/>
      <c r="S116" s="501"/>
      <c r="T116" s="484"/>
      <c r="U116" s="500"/>
      <c r="V116" s="501"/>
      <c r="W116" s="484"/>
      <c r="X116" s="500"/>
      <c r="Y116" s="501"/>
      <c r="Z116" s="484"/>
      <c r="AA116" s="500"/>
      <c r="AB116" s="501"/>
      <c r="AC116" s="484"/>
      <c r="AD116" s="500"/>
      <c r="AE116" s="501"/>
      <c r="AF116" s="484"/>
      <c r="AG116" s="500"/>
      <c r="AH116" s="501"/>
      <c r="AI116" s="484"/>
      <c r="AJ116" s="500"/>
      <c r="AK116" s="501"/>
      <c r="AL116" s="484"/>
      <c r="AM116" s="500"/>
      <c r="AN116" s="501"/>
      <c r="AO116" s="484"/>
      <c r="AP116" s="500"/>
      <c r="AQ116" s="501"/>
      <c r="AR116" s="484"/>
      <c r="AS116" s="500"/>
      <c r="AT116" s="501"/>
      <c r="AU116" s="484"/>
      <c r="AV116" s="500"/>
      <c r="AW116" s="26"/>
      <c r="AX116" s="67"/>
      <c r="AY116" s="70">
        <f t="shared" si="69"/>
        <v>0</v>
      </c>
      <c r="AZ116" s="26"/>
      <c r="BA116" s="67"/>
      <c r="BB116" s="70">
        <f t="shared" si="56"/>
        <v>0</v>
      </c>
      <c r="BC116" s="26"/>
      <c r="BD116" s="67">
        <f t="shared" si="68"/>
        <v>0</v>
      </c>
      <c r="BE116" s="70">
        <f t="shared" si="57"/>
        <v>0</v>
      </c>
      <c r="BG116" s="121"/>
    </row>
    <row r="117" spans="1:59" hidden="1" outlineLevel="1" x14ac:dyDescent="0.35">
      <c r="A117" s="26"/>
      <c r="B117" s="61" t="s">
        <v>218</v>
      </c>
      <c r="C117" s="85"/>
      <c r="D117" s="86"/>
      <c r="E117" s="64"/>
      <c r="F117" s="87"/>
      <c r="G117" s="138"/>
      <c r="H117" s="553"/>
      <c r="I117" s="88"/>
      <c r="J117" s="158">
        <f t="shared" si="66"/>
        <v>0</v>
      </c>
      <c r="K117" s="66">
        <f t="shared" si="67"/>
        <v>0</v>
      </c>
      <c r="L117" s="26"/>
      <c r="M117" s="501"/>
      <c r="N117" s="484"/>
      <c r="O117" s="500"/>
      <c r="P117" s="501"/>
      <c r="Q117" s="484"/>
      <c r="R117" s="500"/>
      <c r="S117" s="501"/>
      <c r="T117" s="484"/>
      <c r="U117" s="500"/>
      <c r="V117" s="501"/>
      <c r="W117" s="484"/>
      <c r="X117" s="500"/>
      <c r="Y117" s="501"/>
      <c r="Z117" s="484"/>
      <c r="AA117" s="500"/>
      <c r="AB117" s="501"/>
      <c r="AC117" s="484"/>
      <c r="AD117" s="500"/>
      <c r="AE117" s="501"/>
      <c r="AF117" s="484"/>
      <c r="AG117" s="500"/>
      <c r="AH117" s="501"/>
      <c r="AI117" s="484"/>
      <c r="AJ117" s="500"/>
      <c r="AK117" s="501"/>
      <c r="AL117" s="484"/>
      <c r="AM117" s="500"/>
      <c r="AN117" s="501"/>
      <c r="AO117" s="484"/>
      <c r="AP117" s="500"/>
      <c r="AQ117" s="501"/>
      <c r="AR117" s="484"/>
      <c r="AS117" s="500"/>
      <c r="AT117" s="501"/>
      <c r="AU117" s="484"/>
      <c r="AV117" s="500"/>
      <c r="AW117" s="26"/>
      <c r="AX117" s="67"/>
      <c r="AY117" s="70">
        <f t="shared" si="69"/>
        <v>0</v>
      </c>
      <c r="AZ117" s="26"/>
      <c r="BA117" s="67"/>
      <c r="BB117" s="70">
        <f t="shared" si="56"/>
        <v>0</v>
      </c>
      <c r="BC117" s="26"/>
      <c r="BD117" s="67">
        <f t="shared" si="68"/>
        <v>0</v>
      </c>
      <c r="BE117" s="70">
        <f t="shared" si="57"/>
        <v>0</v>
      </c>
      <c r="BG117" s="122"/>
    </row>
    <row r="118" spans="1:59" hidden="1" outlineLevel="1" x14ac:dyDescent="0.35">
      <c r="A118" s="26"/>
      <c r="B118" s="61" t="s">
        <v>219</v>
      </c>
      <c r="C118" s="85"/>
      <c r="D118" s="86"/>
      <c r="E118" s="64"/>
      <c r="F118" s="87"/>
      <c r="G118" s="138"/>
      <c r="H118" s="553"/>
      <c r="I118" s="88"/>
      <c r="J118" s="158">
        <f t="shared" si="66"/>
        <v>0</v>
      </c>
      <c r="K118" s="66">
        <f t="shared" si="67"/>
        <v>0</v>
      </c>
      <c r="L118" s="26"/>
      <c r="M118" s="501"/>
      <c r="N118" s="484"/>
      <c r="O118" s="500"/>
      <c r="P118" s="501"/>
      <c r="Q118" s="484"/>
      <c r="R118" s="500"/>
      <c r="S118" s="501"/>
      <c r="T118" s="484"/>
      <c r="U118" s="500"/>
      <c r="V118" s="501"/>
      <c r="W118" s="484"/>
      <c r="X118" s="500"/>
      <c r="Y118" s="501"/>
      <c r="Z118" s="484"/>
      <c r="AA118" s="500"/>
      <c r="AB118" s="501"/>
      <c r="AC118" s="484"/>
      <c r="AD118" s="500"/>
      <c r="AE118" s="501"/>
      <c r="AF118" s="484"/>
      <c r="AG118" s="500"/>
      <c r="AH118" s="501"/>
      <c r="AI118" s="484"/>
      <c r="AJ118" s="500"/>
      <c r="AK118" s="501"/>
      <c r="AL118" s="484"/>
      <c r="AM118" s="500"/>
      <c r="AN118" s="501"/>
      <c r="AO118" s="484"/>
      <c r="AP118" s="500"/>
      <c r="AQ118" s="501"/>
      <c r="AR118" s="484"/>
      <c r="AS118" s="500"/>
      <c r="AT118" s="501"/>
      <c r="AU118" s="484"/>
      <c r="AV118" s="500"/>
      <c r="AW118" s="26"/>
      <c r="AX118" s="67"/>
      <c r="AY118" s="70">
        <f t="shared" si="69"/>
        <v>0</v>
      </c>
      <c r="AZ118" s="26"/>
      <c r="BA118" s="67"/>
      <c r="BB118" s="70">
        <f t="shared" si="56"/>
        <v>0</v>
      </c>
      <c r="BC118" s="26"/>
      <c r="BD118" s="67">
        <f t="shared" si="68"/>
        <v>0</v>
      </c>
      <c r="BE118" s="70">
        <f t="shared" si="57"/>
        <v>0</v>
      </c>
      <c r="BG118" s="122"/>
    </row>
    <row r="119" spans="1:59" hidden="1" outlineLevel="1" x14ac:dyDescent="0.35">
      <c r="A119" s="26"/>
      <c r="B119" s="61" t="s">
        <v>220</v>
      </c>
      <c r="C119" s="85"/>
      <c r="D119" s="86"/>
      <c r="E119" s="64"/>
      <c r="F119" s="87"/>
      <c r="G119" s="138"/>
      <c r="H119" s="553"/>
      <c r="I119" s="88"/>
      <c r="J119" s="158">
        <f t="shared" si="66"/>
        <v>0</v>
      </c>
      <c r="K119" s="66">
        <f t="shared" si="67"/>
        <v>0</v>
      </c>
      <c r="L119" s="26"/>
      <c r="M119" s="501"/>
      <c r="N119" s="484"/>
      <c r="O119" s="500"/>
      <c r="P119" s="501"/>
      <c r="Q119" s="484"/>
      <c r="R119" s="500"/>
      <c r="S119" s="501"/>
      <c r="T119" s="484"/>
      <c r="U119" s="500"/>
      <c r="V119" s="501"/>
      <c r="W119" s="484"/>
      <c r="X119" s="500"/>
      <c r="Y119" s="501"/>
      <c r="Z119" s="484"/>
      <c r="AA119" s="500"/>
      <c r="AB119" s="501"/>
      <c r="AC119" s="484"/>
      <c r="AD119" s="500"/>
      <c r="AE119" s="501"/>
      <c r="AF119" s="484"/>
      <c r="AG119" s="500"/>
      <c r="AH119" s="501"/>
      <c r="AI119" s="484"/>
      <c r="AJ119" s="500"/>
      <c r="AK119" s="501"/>
      <c r="AL119" s="484"/>
      <c r="AM119" s="500"/>
      <c r="AN119" s="501"/>
      <c r="AO119" s="484"/>
      <c r="AP119" s="500"/>
      <c r="AQ119" s="501"/>
      <c r="AR119" s="484"/>
      <c r="AS119" s="500"/>
      <c r="AT119" s="501"/>
      <c r="AU119" s="484"/>
      <c r="AV119" s="500"/>
      <c r="AW119" s="26"/>
      <c r="AX119" s="67"/>
      <c r="AY119" s="70">
        <f t="shared" si="69"/>
        <v>0</v>
      </c>
      <c r="AZ119" s="26"/>
      <c r="BA119" s="67"/>
      <c r="BB119" s="70">
        <f t="shared" si="56"/>
        <v>0</v>
      </c>
      <c r="BC119" s="26"/>
      <c r="BD119" s="67">
        <f t="shared" si="68"/>
        <v>0</v>
      </c>
      <c r="BE119" s="70">
        <f t="shared" si="57"/>
        <v>0</v>
      </c>
      <c r="BG119" s="121"/>
    </row>
    <row r="120" spans="1:59" ht="15" hidden="1" outlineLevel="1" thickBot="1" x14ac:dyDescent="0.4">
      <c r="A120" s="26"/>
      <c r="B120" s="61" t="s">
        <v>221</v>
      </c>
      <c r="C120" s="85"/>
      <c r="D120" s="86"/>
      <c r="E120" s="64"/>
      <c r="F120" s="87"/>
      <c r="G120" s="138"/>
      <c r="H120" s="553"/>
      <c r="I120" s="88"/>
      <c r="J120" s="158">
        <f t="shared" si="66"/>
        <v>0</v>
      </c>
      <c r="K120" s="66">
        <f t="shared" si="67"/>
        <v>0</v>
      </c>
      <c r="L120" s="26"/>
      <c r="M120" s="501"/>
      <c r="N120" s="484"/>
      <c r="O120" s="500"/>
      <c r="P120" s="501"/>
      <c r="Q120" s="484"/>
      <c r="R120" s="500"/>
      <c r="S120" s="501"/>
      <c r="T120" s="484"/>
      <c r="U120" s="500"/>
      <c r="V120" s="501"/>
      <c r="W120" s="484"/>
      <c r="X120" s="500"/>
      <c r="Y120" s="501"/>
      <c r="Z120" s="484"/>
      <c r="AA120" s="500"/>
      <c r="AB120" s="501"/>
      <c r="AC120" s="484"/>
      <c r="AD120" s="500"/>
      <c r="AE120" s="501"/>
      <c r="AF120" s="484"/>
      <c r="AG120" s="500"/>
      <c r="AH120" s="501"/>
      <c r="AI120" s="484"/>
      <c r="AJ120" s="500"/>
      <c r="AK120" s="501"/>
      <c r="AL120" s="484"/>
      <c r="AM120" s="500"/>
      <c r="AN120" s="501"/>
      <c r="AO120" s="484"/>
      <c r="AP120" s="500"/>
      <c r="AQ120" s="501"/>
      <c r="AR120" s="484"/>
      <c r="AS120" s="500"/>
      <c r="AT120" s="501"/>
      <c r="AU120" s="484"/>
      <c r="AV120" s="500"/>
      <c r="AW120" s="26"/>
      <c r="AX120" s="67"/>
      <c r="AY120" s="70">
        <f t="shared" si="69"/>
        <v>0</v>
      </c>
      <c r="AZ120" s="26"/>
      <c r="BA120" s="67"/>
      <c r="BB120" s="70">
        <f t="shared" si="56"/>
        <v>0</v>
      </c>
      <c r="BC120" s="26"/>
      <c r="BD120" s="67">
        <f t="shared" si="68"/>
        <v>0</v>
      </c>
      <c r="BE120" s="70">
        <f t="shared" si="57"/>
        <v>0</v>
      </c>
      <c r="BG120" s="122"/>
    </row>
    <row r="121" spans="1:59" collapsed="1" x14ac:dyDescent="0.35">
      <c r="A121" s="26"/>
      <c r="B121" s="26"/>
      <c r="C121" s="110" t="s">
        <v>225</v>
      </c>
      <c r="D121" s="77"/>
      <c r="E121" s="78"/>
      <c r="F121" s="78"/>
      <c r="G121" s="78"/>
      <c r="H121" s="550"/>
      <c r="I121" s="79"/>
      <c r="J121" s="150"/>
      <c r="K121" s="80">
        <f>SUM(K122:K131)</f>
        <v>0</v>
      </c>
      <c r="L121" s="26"/>
      <c r="M121" s="534">
        <f t="shared" ref="M121:AV121" si="70">SUM(M122:M131)</f>
        <v>0</v>
      </c>
      <c r="N121" s="152">
        <f t="shared" si="70"/>
        <v>0</v>
      </c>
      <c r="O121" s="535">
        <f t="shared" si="70"/>
        <v>0</v>
      </c>
      <c r="P121" s="534">
        <f t="shared" si="70"/>
        <v>0</v>
      </c>
      <c r="Q121" s="152">
        <f t="shared" si="70"/>
        <v>0</v>
      </c>
      <c r="R121" s="535">
        <f t="shared" si="70"/>
        <v>0</v>
      </c>
      <c r="S121" s="534">
        <f t="shared" si="70"/>
        <v>0</v>
      </c>
      <c r="T121" s="152">
        <f t="shared" si="70"/>
        <v>0</v>
      </c>
      <c r="U121" s="535">
        <f t="shared" si="70"/>
        <v>0</v>
      </c>
      <c r="V121" s="534">
        <f t="shared" si="70"/>
        <v>0</v>
      </c>
      <c r="W121" s="152">
        <f t="shared" si="70"/>
        <v>0</v>
      </c>
      <c r="X121" s="535">
        <f t="shared" si="70"/>
        <v>0</v>
      </c>
      <c r="Y121" s="534">
        <f t="shared" si="70"/>
        <v>0</v>
      </c>
      <c r="Z121" s="152">
        <f t="shared" si="70"/>
        <v>0</v>
      </c>
      <c r="AA121" s="535">
        <f t="shared" si="70"/>
        <v>0</v>
      </c>
      <c r="AB121" s="534">
        <f t="shared" si="70"/>
        <v>0</v>
      </c>
      <c r="AC121" s="152">
        <f t="shared" si="70"/>
        <v>0</v>
      </c>
      <c r="AD121" s="535">
        <f t="shared" si="70"/>
        <v>0</v>
      </c>
      <c r="AE121" s="534">
        <f t="shared" si="70"/>
        <v>0</v>
      </c>
      <c r="AF121" s="152">
        <f t="shared" si="70"/>
        <v>0</v>
      </c>
      <c r="AG121" s="535">
        <f t="shared" si="70"/>
        <v>0</v>
      </c>
      <c r="AH121" s="534">
        <f t="shared" si="70"/>
        <v>0</v>
      </c>
      <c r="AI121" s="152">
        <f t="shared" si="70"/>
        <v>0</v>
      </c>
      <c r="AJ121" s="535">
        <f t="shared" si="70"/>
        <v>0</v>
      </c>
      <c r="AK121" s="534">
        <f t="shared" si="70"/>
        <v>0</v>
      </c>
      <c r="AL121" s="152">
        <f t="shared" si="70"/>
        <v>0</v>
      </c>
      <c r="AM121" s="535">
        <f t="shared" si="70"/>
        <v>0</v>
      </c>
      <c r="AN121" s="534">
        <f t="shared" si="70"/>
        <v>0</v>
      </c>
      <c r="AO121" s="152">
        <f t="shared" si="70"/>
        <v>0</v>
      </c>
      <c r="AP121" s="535">
        <f t="shared" si="70"/>
        <v>0</v>
      </c>
      <c r="AQ121" s="534">
        <f t="shared" si="70"/>
        <v>0</v>
      </c>
      <c r="AR121" s="152">
        <f t="shared" si="70"/>
        <v>0</v>
      </c>
      <c r="AS121" s="535">
        <f t="shared" si="70"/>
        <v>0</v>
      </c>
      <c r="AT121" s="534">
        <f t="shared" si="70"/>
        <v>0</v>
      </c>
      <c r="AU121" s="152">
        <f t="shared" si="70"/>
        <v>0</v>
      </c>
      <c r="AV121" s="535">
        <f t="shared" si="70"/>
        <v>0</v>
      </c>
      <c r="AW121" s="26"/>
      <c r="AX121" s="81">
        <f>SUM(AX122:AX131)</f>
        <v>0</v>
      </c>
      <c r="AY121" s="82">
        <f t="shared" ref="AY121:AY184" si="71">IFERROR(AX121/K121,0)</f>
        <v>0</v>
      </c>
      <c r="AZ121" s="26"/>
      <c r="BA121" s="81">
        <f>SUM(BA122:BA131)</f>
        <v>0</v>
      </c>
      <c r="BB121" s="82">
        <f t="shared" ref="BB121:BB131" si="72">IFERROR(BA121/K121,0)</f>
        <v>0</v>
      </c>
      <c r="BC121" s="26"/>
      <c r="BD121" s="81">
        <f>SUM(BD122:BD131)</f>
        <v>0</v>
      </c>
      <c r="BE121" s="82">
        <f t="shared" ref="BE121:BE131" si="73">IFERROR(BD121/K121,0)</f>
        <v>0</v>
      </c>
      <c r="BG121" s="120"/>
    </row>
    <row r="122" spans="1:59" x14ac:dyDescent="0.35">
      <c r="A122" s="26"/>
      <c r="B122" s="61" t="s">
        <v>226</v>
      </c>
      <c r="C122" s="85"/>
      <c r="D122" s="86"/>
      <c r="E122" s="64"/>
      <c r="F122" s="87"/>
      <c r="G122" s="138"/>
      <c r="H122" s="553"/>
      <c r="I122" s="88"/>
      <c r="J122" s="158">
        <f t="shared" ref="J122:J131" si="74">I122/$C$5</f>
        <v>0</v>
      </c>
      <c r="K122" s="66">
        <f t="shared" ref="K122:K131" si="75">D122*F122*H122*J122</f>
        <v>0</v>
      </c>
      <c r="L122" s="117"/>
      <c r="M122" s="499"/>
      <c r="N122" s="486"/>
      <c r="O122" s="500"/>
      <c r="P122" s="499"/>
      <c r="Q122" s="486"/>
      <c r="R122" s="500"/>
      <c r="S122" s="499"/>
      <c r="T122" s="486"/>
      <c r="U122" s="500"/>
      <c r="V122" s="499"/>
      <c r="W122" s="486"/>
      <c r="X122" s="500"/>
      <c r="Y122" s="499"/>
      <c r="Z122" s="486"/>
      <c r="AA122" s="500"/>
      <c r="AB122" s="499"/>
      <c r="AC122" s="486"/>
      <c r="AD122" s="500"/>
      <c r="AE122" s="499"/>
      <c r="AF122" s="486"/>
      <c r="AG122" s="500"/>
      <c r="AH122" s="499"/>
      <c r="AI122" s="486"/>
      <c r="AJ122" s="500"/>
      <c r="AK122" s="499"/>
      <c r="AL122" s="486"/>
      <c r="AM122" s="500"/>
      <c r="AN122" s="499"/>
      <c r="AO122" s="486"/>
      <c r="AP122" s="500"/>
      <c r="AQ122" s="499"/>
      <c r="AR122" s="486"/>
      <c r="AS122" s="500"/>
      <c r="AT122" s="499"/>
      <c r="AU122" s="486"/>
      <c r="AV122" s="500"/>
      <c r="AW122" s="26"/>
      <c r="AX122" s="67"/>
      <c r="AY122" s="70">
        <f t="shared" si="71"/>
        <v>0</v>
      </c>
      <c r="AZ122" s="26"/>
      <c r="BA122" s="67"/>
      <c r="BB122" s="70">
        <f t="shared" si="72"/>
        <v>0</v>
      </c>
      <c r="BC122" s="26"/>
      <c r="BD122" s="67">
        <f t="shared" ref="BD122:BD131" si="76">AX122+BA122</f>
        <v>0</v>
      </c>
      <c r="BE122" s="70">
        <f t="shared" si="73"/>
        <v>0</v>
      </c>
      <c r="BG122" s="123"/>
    </row>
    <row r="123" spans="1:59" ht="15" thickBot="1" x14ac:dyDescent="0.4">
      <c r="A123" s="26"/>
      <c r="B123" s="61" t="s">
        <v>227</v>
      </c>
      <c r="C123" s="85"/>
      <c r="D123" s="86"/>
      <c r="E123" s="64"/>
      <c r="F123" s="87"/>
      <c r="G123" s="138"/>
      <c r="H123" s="553"/>
      <c r="I123" s="88"/>
      <c r="J123" s="158">
        <f t="shared" si="74"/>
        <v>0</v>
      </c>
      <c r="K123" s="66">
        <f t="shared" si="75"/>
        <v>0</v>
      </c>
      <c r="L123" s="39"/>
      <c r="M123" s="499"/>
      <c r="N123" s="484"/>
      <c r="O123" s="500"/>
      <c r="P123" s="499"/>
      <c r="Q123" s="484"/>
      <c r="R123" s="500"/>
      <c r="S123" s="499"/>
      <c r="T123" s="484"/>
      <c r="U123" s="500"/>
      <c r="V123" s="499"/>
      <c r="W123" s="484"/>
      <c r="X123" s="500"/>
      <c r="Y123" s="499"/>
      <c r="Z123" s="484"/>
      <c r="AA123" s="500"/>
      <c r="AB123" s="499"/>
      <c r="AC123" s="484"/>
      <c r="AD123" s="500"/>
      <c r="AE123" s="499"/>
      <c r="AF123" s="484"/>
      <c r="AG123" s="500"/>
      <c r="AH123" s="499"/>
      <c r="AI123" s="484"/>
      <c r="AJ123" s="500"/>
      <c r="AK123" s="499"/>
      <c r="AL123" s="484"/>
      <c r="AM123" s="500"/>
      <c r="AN123" s="499"/>
      <c r="AO123" s="484"/>
      <c r="AP123" s="500"/>
      <c r="AQ123" s="499"/>
      <c r="AR123" s="484"/>
      <c r="AS123" s="500"/>
      <c r="AT123" s="499"/>
      <c r="AU123" s="484"/>
      <c r="AV123" s="500"/>
      <c r="AW123" s="26"/>
      <c r="AX123" s="67"/>
      <c r="AY123" s="70">
        <f t="shared" si="71"/>
        <v>0</v>
      </c>
      <c r="AZ123" s="26"/>
      <c r="BA123" s="67"/>
      <c r="BB123" s="70">
        <f t="shared" si="72"/>
        <v>0</v>
      </c>
      <c r="BC123" s="26"/>
      <c r="BD123" s="67">
        <f t="shared" si="76"/>
        <v>0</v>
      </c>
      <c r="BE123" s="70">
        <f t="shared" si="73"/>
        <v>0</v>
      </c>
      <c r="BG123" s="140"/>
    </row>
    <row r="124" spans="1:59" hidden="1" outlineLevel="1" x14ac:dyDescent="0.35">
      <c r="A124" s="26"/>
      <c r="B124" s="61" t="s">
        <v>228</v>
      </c>
      <c r="C124" s="85"/>
      <c r="D124" s="86"/>
      <c r="E124" s="64"/>
      <c r="F124" s="87"/>
      <c r="G124" s="138"/>
      <c r="H124" s="553"/>
      <c r="I124" s="88"/>
      <c r="J124" s="158">
        <f t="shared" si="74"/>
        <v>0</v>
      </c>
      <c r="K124" s="66">
        <f t="shared" si="75"/>
        <v>0</v>
      </c>
      <c r="L124" s="39"/>
      <c r="M124" s="499"/>
      <c r="N124" s="484"/>
      <c r="O124" s="500"/>
      <c r="P124" s="499"/>
      <c r="Q124" s="484"/>
      <c r="R124" s="500"/>
      <c r="S124" s="499"/>
      <c r="T124" s="484"/>
      <c r="U124" s="500"/>
      <c r="V124" s="499"/>
      <c r="W124" s="484"/>
      <c r="X124" s="500"/>
      <c r="Y124" s="499"/>
      <c r="Z124" s="484"/>
      <c r="AA124" s="500"/>
      <c r="AB124" s="499"/>
      <c r="AC124" s="484"/>
      <c r="AD124" s="500"/>
      <c r="AE124" s="499"/>
      <c r="AF124" s="484"/>
      <c r="AG124" s="500"/>
      <c r="AH124" s="499"/>
      <c r="AI124" s="484"/>
      <c r="AJ124" s="500"/>
      <c r="AK124" s="499"/>
      <c r="AL124" s="484"/>
      <c r="AM124" s="500"/>
      <c r="AN124" s="499"/>
      <c r="AO124" s="484"/>
      <c r="AP124" s="500"/>
      <c r="AQ124" s="499"/>
      <c r="AR124" s="484"/>
      <c r="AS124" s="500"/>
      <c r="AT124" s="499"/>
      <c r="AU124" s="484"/>
      <c r="AV124" s="500"/>
      <c r="AW124" s="26"/>
      <c r="AX124" s="67"/>
      <c r="AY124" s="70">
        <f t="shared" si="71"/>
        <v>0</v>
      </c>
      <c r="AZ124" s="26"/>
      <c r="BA124" s="67"/>
      <c r="BB124" s="70">
        <f t="shared" si="72"/>
        <v>0</v>
      </c>
      <c r="BC124" s="26"/>
      <c r="BD124" s="67">
        <f t="shared" si="76"/>
        <v>0</v>
      </c>
      <c r="BE124" s="70">
        <f t="shared" si="73"/>
        <v>0</v>
      </c>
      <c r="BG124" s="140"/>
    </row>
    <row r="125" spans="1:59" hidden="1" outlineLevel="1" x14ac:dyDescent="0.35">
      <c r="A125" s="26"/>
      <c r="B125" s="61" t="s">
        <v>229</v>
      </c>
      <c r="C125" s="85"/>
      <c r="D125" s="86"/>
      <c r="E125" s="64"/>
      <c r="F125" s="87"/>
      <c r="G125" s="138"/>
      <c r="H125" s="553"/>
      <c r="I125" s="88"/>
      <c r="J125" s="158">
        <f t="shared" si="74"/>
        <v>0</v>
      </c>
      <c r="K125" s="66">
        <f t="shared" si="75"/>
        <v>0</v>
      </c>
      <c r="L125" s="39"/>
      <c r="M125" s="499"/>
      <c r="N125" s="484"/>
      <c r="O125" s="500"/>
      <c r="P125" s="499"/>
      <c r="Q125" s="484"/>
      <c r="R125" s="500"/>
      <c r="S125" s="499"/>
      <c r="T125" s="484"/>
      <c r="U125" s="500"/>
      <c r="V125" s="499"/>
      <c r="W125" s="484"/>
      <c r="X125" s="500"/>
      <c r="Y125" s="499"/>
      <c r="Z125" s="484"/>
      <c r="AA125" s="500"/>
      <c r="AB125" s="499"/>
      <c r="AC125" s="484"/>
      <c r="AD125" s="500"/>
      <c r="AE125" s="499"/>
      <c r="AF125" s="484"/>
      <c r="AG125" s="500"/>
      <c r="AH125" s="499"/>
      <c r="AI125" s="484"/>
      <c r="AJ125" s="500"/>
      <c r="AK125" s="499"/>
      <c r="AL125" s="484"/>
      <c r="AM125" s="500"/>
      <c r="AN125" s="499"/>
      <c r="AO125" s="484"/>
      <c r="AP125" s="500"/>
      <c r="AQ125" s="499"/>
      <c r="AR125" s="484"/>
      <c r="AS125" s="500"/>
      <c r="AT125" s="499"/>
      <c r="AU125" s="484"/>
      <c r="AV125" s="500"/>
      <c r="AW125" s="26"/>
      <c r="AX125" s="67"/>
      <c r="AY125" s="70">
        <f t="shared" si="71"/>
        <v>0</v>
      </c>
      <c r="AZ125" s="26"/>
      <c r="BA125" s="67"/>
      <c r="BB125" s="70">
        <f t="shared" si="72"/>
        <v>0</v>
      </c>
      <c r="BC125" s="26"/>
      <c r="BD125" s="67">
        <f t="shared" si="76"/>
        <v>0</v>
      </c>
      <c r="BE125" s="70">
        <f t="shared" si="73"/>
        <v>0</v>
      </c>
      <c r="BG125" s="140"/>
    </row>
    <row r="126" spans="1:59" hidden="1" outlineLevel="1" x14ac:dyDescent="0.35">
      <c r="A126" s="26"/>
      <c r="B126" s="61" t="s">
        <v>230</v>
      </c>
      <c r="C126" s="85"/>
      <c r="D126" s="86"/>
      <c r="E126" s="64"/>
      <c r="F126" s="87"/>
      <c r="G126" s="138"/>
      <c r="H126" s="553"/>
      <c r="I126" s="88"/>
      <c r="J126" s="158">
        <f t="shared" si="74"/>
        <v>0</v>
      </c>
      <c r="K126" s="66">
        <f t="shared" si="75"/>
        <v>0</v>
      </c>
      <c r="L126" s="39"/>
      <c r="M126" s="499"/>
      <c r="N126" s="484"/>
      <c r="O126" s="500"/>
      <c r="P126" s="499"/>
      <c r="Q126" s="484"/>
      <c r="R126" s="500"/>
      <c r="S126" s="499"/>
      <c r="T126" s="484"/>
      <c r="U126" s="500"/>
      <c r="V126" s="499"/>
      <c r="W126" s="484"/>
      <c r="X126" s="500"/>
      <c r="Y126" s="499"/>
      <c r="Z126" s="484"/>
      <c r="AA126" s="500"/>
      <c r="AB126" s="499"/>
      <c r="AC126" s="484"/>
      <c r="AD126" s="500"/>
      <c r="AE126" s="499"/>
      <c r="AF126" s="484"/>
      <c r="AG126" s="500"/>
      <c r="AH126" s="499"/>
      <c r="AI126" s="484"/>
      <c r="AJ126" s="500"/>
      <c r="AK126" s="499"/>
      <c r="AL126" s="484"/>
      <c r="AM126" s="500"/>
      <c r="AN126" s="499"/>
      <c r="AO126" s="484"/>
      <c r="AP126" s="500"/>
      <c r="AQ126" s="499"/>
      <c r="AR126" s="484"/>
      <c r="AS126" s="500"/>
      <c r="AT126" s="499"/>
      <c r="AU126" s="484"/>
      <c r="AV126" s="500"/>
      <c r="AW126" s="26"/>
      <c r="AX126" s="67"/>
      <c r="AY126" s="70">
        <f t="shared" si="71"/>
        <v>0</v>
      </c>
      <c r="AZ126" s="26"/>
      <c r="BA126" s="67"/>
      <c r="BB126" s="70">
        <f t="shared" si="72"/>
        <v>0</v>
      </c>
      <c r="BC126" s="26"/>
      <c r="BD126" s="67">
        <f t="shared" si="76"/>
        <v>0</v>
      </c>
      <c r="BE126" s="70">
        <f t="shared" si="73"/>
        <v>0</v>
      </c>
      <c r="BG126" s="140"/>
    </row>
    <row r="127" spans="1:59" hidden="1" outlineLevel="1" x14ac:dyDescent="0.35">
      <c r="A127" s="26"/>
      <c r="B127" s="61" t="s">
        <v>231</v>
      </c>
      <c r="C127" s="85"/>
      <c r="D127" s="86"/>
      <c r="E127" s="64"/>
      <c r="F127" s="87"/>
      <c r="G127" s="138"/>
      <c r="H127" s="553"/>
      <c r="I127" s="88"/>
      <c r="J127" s="158">
        <f t="shared" si="74"/>
        <v>0</v>
      </c>
      <c r="K127" s="66">
        <f t="shared" si="75"/>
        <v>0</v>
      </c>
      <c r="L127" s="39"/>
      <c r="M127" s="499"/>
      <c r="N127" s="484"/>
      <c r="O127" s="500"/>
      <c r="P127" s="499"/>
      <c r="Q127" s="484"/>
      <c r="R127" s="500"/>
      <c r="S127" s="499"/>
      <c r="T127" s="484"/>
      <c r="U127" s="500"/>
      <c r="V127" s="499"/>
      <c r="W127" s="484"/>
      <c r="X127" s="500"/>
      <c r="Y127" s="499"/>
      <c r="Z127" s="484"/>
      <c r="AA127" s="500"/>
      <c r="AB127" s="499"/>
      <c r="AC127" s="484"/>
      <c r="AD127" s="500"/>
      <c r="AE127" s="499"/>
      <c r="AF127" s="484"/>
      <c r="AG127" s="500"/>
      <c r="AH127" s="499"/>
      <c r="AI127" s="484"/>
      <c r="AJ127" s="500"/>
      <c r="AK127" s="499"/>
      <c r="AL127" s="484"/>
      <c r="AM127" s="500"/>
      <c r="AN127" s="499"/>
      <c r="AO127" s="484"/>
      <c r="AP127" s="500"/>
      <c r="AQ127" s="499"/>
      <c r="AR127" s="484"/>
      <c r="AS127" s="500"/>
      <c r="AT127" s="499"/>
      <c r="AU127" s="484"/>
      <c r="AV127" s="500"/>
      <c r="AW127" s="26"/>
      <c r="AX127" s="67"/>
      <c r="AY127" s="70">
        <f t="shared" si="71"/>
        <v>0</v>
      </c>
      <c r="AZ127" s="26"/>
      <c r="BA127" s="67"/>
      <c r="BB127" s="70">
        <f t="shared" si="72"/>
        <v>0</v>
      </c>
      <c r="BC127" s="26"/>
      <c r="BD127" s="67">
        <f t="shared" si="76"/>
        <v>0</v>
      </c>
      <c r="BE127" s="70">
        <f t="shared" si="73"/>
        <v>0</v>
      </c>
      <c r="BG127" s="140"/>
    </row>
    <row r="128" spans="1:59" hidden="1" outlineLevel="1" x14ac:dyDescent="0.35">
      <c r="A128" s="26"/>
      <c r="B128" s="61" t="s">
        <v>232</v>
      </c>
      <c r="C128" s="85"/>
      <c r="D128" s="86"/>
      <c r="E128" s="64"/>
      <c r="F128" s="87"/>
      <c r="G128" s="138"/>
      <c r="H128" s="553"/>
      <c r="I128" s="88"/>
      <c r="J128" s="158">
        <f t="shared" si="74"/>
        <v>0</v>
      </c>
      <c r="K128" s="66">
        <f t="shared" si="75"/>
        <v>0</v>
      </c>
      <c r="L128" s="39"/>
      <c r="M128" s="499"/>
      <c r="N128" s="484"/>
      <c r="O128" s="500"/>
      <c r="P128" s="499"/>
      <c r="Q128" s="484"/>
      <c r="R128" s="500"/>
      <c r="S128" s="499"/>
      <c r="T128" s="484"/>
      <c r="U128" s="500"/>
      <c r="V128" s="499"/>
      <c r="W128" s="484"/>
      <c r="X128" s="500"/>
      <c r="Y128" s="499"/>
      <c r="Z128" s="484"/>
      <c r="AA128" s="500"/>
      <c r="AB128" s="499"/>
      <c r="AC128" s="484"/>
      <c r="AD128" s="500"/>
      <c r="AE128" s="499"/>
      <c r="AF128" s="484"/>
      <c r="AG128" s="500"/>
      <c r="AH128" s="499"/>
      <c r="AI128" s="484"/>
      <c r="AJ128" s="500"/>
      <c r="AK128" s="499"/>
      <c r="AL128" s="484"/>
      <c r="AM128" s="500"/>
      <c r="AN128" s="499"/>
      <c r="AO128" s="484"/>
      <c r="AP128" s="500"/>
      <c r="AQ128" s="499"/>
      <c r="AR128" s="484"/>
      <c r="AS128" s="500"/>
      <c r="AT128" s="499"/>
      <c r="AU128" s="484"/>
      <c r="AV128" s="500"/>
      <c r="AW128" s="26"/>
      <c r="AX128" s="67"/>
      <c r="AY128" s="70">
        <f t="shared" si="71"/>
        <v>0</v>
      </c>
      <c r="AZ128" s="26"/>
      <c r="BA128" s="67"/>
      <c r="BB128" s="70">
        <f t="shared" si="72"/>
        <v>0</v>
      </c>
      <c r="BC128" s="26"/>
      <c r="BD128" s="67">
        <f t="shared" si="76"/>
        <v>0</v>
      </c>
      <c r="BE128" s="70">
        <f t="shared" si="73"/>
        <v>0</v>
      </c>
      <c r="BG128" s="140"/>
    </row>
    <row r="129" spans="1:59" hidden="1" outlineLevel="1" x14ac:dyDescent="0.35">
      <c r="A129" s="26"/>
      <c r="B129" s="61" t="s">
        <v>233</v>
      </c>
      <c r="C129" s="85"/>
      <c r="D129" s="86"/>
      <c r="E129" s="64"/>
      <c r="F129" s="87"/>
      <c r="G129" s="138"/>
      <c r="H129" s="553"/>
      <c r="I129" s="88"/>
      <c r="J129" s="158">
        <f t="shared" si="74"/>
        <v>0</v>
      </c>
      <c r="K129" s="66">
        <f t="shared" si="75"/>
        <v>0</v>
      </c>
      <c r="L129" s="39"/>
      <c r="M129" s="499"/>
      <c r="N129" s="484"/>
      <c r="O129" s="500"/>
      <c r="P129" s="499"/>
      <c r="Q129" s="484"/>
      <c r="R129" s="500"/>
      <c r="S129" s="499"/>
      <c r="T129" s="484"/>
      <c r="U129" s="500"/>
      <c r="V129" s="499"/>
      <c r="W129" s="484"/>
      <c r="X129" s="500"/>
      <c r="Y129" s="499"/>
      <c r="Z129" s="484"/>
      <c r="AA129" s="500"/>
      <c r="AB129" s="499"/>
      <c r="AC129" s="484"/>
      <c r="AD129" s="500"/>
      <c r="AE129" s="499"/>
      <c r="AF129" s="484"/>
      <c r="AG129" s="500"/>
      <c r="AH129" s="499"/>
      <c r="AI129" s="484"/>
      <c r="AJ129" s="500"/>
      <c r="AK129" s="499"/>
      <c r="AL129" s="484"/>
      <c r="AM129" s="500"/>
      <c r="AN129" s="499"/>
      <c r="AO129" s="484"/>
      <c r="AP129" s="500"/>
      <c r="AQ129" s="499"/>
      <c r="AR129" s="484"/>
      <c r="AS129" s="500"/>
      <c r="AT129" s="499"/>
      <c r="AU129" s="484"/>
      <c r="AV129" s="500"/>
      <c r="AW129" s="26"/>
      <c r="AX129" s="67"/>
      <c r="AY129" s="70">
        <f t="shared" si="71"/>
        <v>0</v>
      </c>
      <c r="AZ129" s="26"/>
      <c r="BA129" s="67"/>
      <c r="BB129" s="70">
        <f t="shared" si="72"/>
        <v>0</v>
      </c>
      <c r="BC129" s="26"/>
      <c r="BD129" s="67">
        <f t="shared" si="76"/>
        <v>0</v>
      </c>
      <c r="BE129" s="70">
        <f t="shared" si="73"/>
        <v>0</v>
      </c>
      <c r="BG129" s="140"/>
    </row>
    <row r="130" spans="1:59" hidden="1" outlineLevel="1" x14ac:dyDescent="0.35">
      <c r="A130" s="26"/>
      <c r="B130" s="61" t="s">
        <v>234</v>
      </c>
      <c r="C130" s="85"/>
      <c r="D130" s="86"/>
      <c r="E130" s="64"/>
      <c r="F130" s="87"/>
      <c r="G130" s="138"/>
      <c r="H130" s="555"/>
      <c r="I130" s="88"/>
      <c r="J130" s="158">
        <f t="shared" si="74"/>
        <v>0</v>
      </c>
      <c r="K130" s="66">
        <f t="shared" si="75"/>
        <v>0</v>
      </c>
      <c r="L130" s="39"/>
      <c r="M130" s="499"/>
      <c r="N130" s="484"/>
      <c r="O130" s="500"/>
      <c r="P130" s="499"/>
      <c r="Q130" s="484"/>
      <c r="R130" s="500"/>
      <c r="S130" s="499"/>
      <c r="T130" s="484"/>
      <c r="U130" s="500"/>
      <c r="V130" s="499"/>
      <c r="W130" s="484"/>
      <c r="X130" s="500"/>
      <c r="Y130" s="499"/>
      <c r="Z130" s="484"/>
      <c r="AA130" s="500"/>
      <c r="AB130" s="499"/>
      <c r="AC130" s="484"/>
      <c r="AD130" s="500"/>
      <c r="AE130" s="499"/>
      <c r="AF130" s="484"/>
      <c r="AG130" s="500"/>
      <c r="AH130" s="499"/>
      <c r="AI130" s="484"/>
      <c r="AJ130" s="500"/>
      <c r="AK130" s="499"/>
      <c r="AL130" s="484"/>
      <c r="AM130" s="500"/>
      <c r="AN130" s="499"/>
      <c r="AO130" s="484"/>
      <c r="AP130" s="500"/>
      <c r="AQ130" s="499"/>
      <c r="AR130" s="484"/>
      <c r="AS130" s="500"/>
      <c r="AT130" s="499"/>
      <c r="AU130" s="484"/>
      <c r="AV130" s="500"/>
      <c r="AW130" s="26"/>
      <c r="AX130" s="67"/>
      <c r="AY130" s="70">
        <f t="shared" si="71"/>
        <v>0</v>
      </c>
      <c r="AZ130" s="26"/>
      <c r="BA130" s="67"/>
      <c r="BB130" s="70">
        <f t="shared" si="72"/>
        <v>0</v>
      </c>
      <c r="BC130" s="26"/>
      <c r="BD130" s="67">
        <f t="shared" si="76"/>
        <v>0</v>
      </c>
      <c r="BE130" s="70">
        <f t="shared" si="73"/>
        <v>0</v>
      </c>
      <c r="BG130" s="123"/>
    </row>
    <row r="131" spans="1:59" ht="15" hidden="1" outlineLevel="1" thickBot="1" x14ac:dyDescent="0.4">
      <c r="A131" s="26"/>
      <c r="B131" s="61" t="s">
        <v>235</v>
      </c>
      <c r="C131" s="85"/>
      <c r="D131" s="86"/>
      <c r="E131" s="64"/>
      <c r="F131" s="87"/>
      <c r="G131" s="138"/>
      <c r="H131" s="553"/>
      <c r="I131" s="111"/>
      <c r="J131" s="158">
        <f t="shared" si="74"/>
        <v>0</v>
      </c>
      <c r="K131" s="66">
        <f t="shared" si="75"/>
        <v>0</v>
      </c>
      <c r="L131" s="117"/>
      <c r="M131" s="499"/>
      <c r="N131" s="484"/>
      <c r="O131" s="500"/>
      <c r="P131" s="499"/>
      <c r="Q131" s="484"/>
      <c r="R131" s="500"/>
      <c r="S131" s="499"/>
      <c r="T131" s="484"/>
      <c r="U131" s="500"/>
      <c r="V131" s="499"/>
      <c r="W131" s="484"/>
      <c r="X131" s="500"/>
      <c r="Y131" s="499"/>
      <c r="Z131" s="484"/>
      <c r="AA131" s="500"/>
      <c r="AB131" s="499"/>
      <c r="AC131" s="484"/>
      <c r="AD131" s="500"/>
      <c r="AE131" s="499"/>
      <c r="AF131" s="484"/>
      <c r="AG131" s="500"/>
      <c r="AH131" s="499"/>
      <c r="AI131" s="484"/>
      <c r="AJ131" s="500"/>
      <c r="AK131" s="499"/>
      <c r="AL131" s="484"/>
      <c r="AM131" s="500"/>
      <c r="AN131" s="499"/>
      <c r="AO131" s="484"/>
      <c r="AP131" s="500"/>
      <c r="AQ131" s="499"/>
      <c r="AR131" s="484"/>
      <c r="AS131" s="500"/>
      <c r="AT131" s="499"/>
      <c r="AU131" s="484"/>
      <c r="AV131" s="500"/>
      <c r="AW131" s="26"/>
      <c r="AX131" s="67"/>
      <c r="AY131" s="70">
        <f t="shared" si="71"/>
        <v>0</v>
      </c>
      <c r="AZ131" s="26"/>
      <c r="BA131" s="67"/>
      <c r="BB131" s="70">
        <f t="shared" si="72"/>
        <v>0</v>
      </c>
      <c r="BC131" s="26"/>
      <c r="BD131" s="67">
        <f t="shared" si="76"/>
        <v>0</v>
      </c>
      <c r="BE131" s="70">
        <f t="shared" si="73"/>
        <v>0</v>
      </c>
      <c r="BG131" s="140"/>
    </row>
    <row r="132" spans="1:59" ht="15" collapsed="1" thickBot="1" x14ac:dyDescent="0.4">
      <c r="A132" s="26"/>
      <c r="B132" s="107"/>
      <c r="C132" s="54" t="s">
        <v>335</v>
      </c>
      <c r="D132" s="55"/>
      <c r="E132" s="56"/>
      <c r="F132" s="56"/>
      <c r="G132" s="56"/>
      <c r="H132" s="549"/>
      <c r="I132" s="73"/>
      <c r="J132" s="159"/>
      <c r="K132" s="58">
        <f>K133+K144+K155</f>
        <v>0</v>
      </c>
      <c r="L132" s="315"/>
      <c r="M132" s="497">
        <f t="shared" ref="M132:AV132" si="77">M133+M144+M155</f>
        <v>0</v>
      </c>
      <c r="N132" s="485">
        <f t="shared" si="77"/>
        <v>0</v>
      </c>
      <c r="O132" s="498">
        <f t="shared" si="77"/>
        <v>0</v>
      </c>
      <c r="P132" s="497">
        <f t="shared" si="77"/>
        <v>0</v>
      </c>
      <c r="Q132" s="485">
        <f t="shared" si="77"/>
        <v>0</v>
      </c>
      <c r="R132" s="498">
        <f t="shared" si="77"/>
        <v>0</v>
      </c>
      <c r="S132" s="497">
        <f t="shared" si="77"/>
        <v>0</v>
      </c>
      <c r="T132" s="485">
        <f t="shared" si="77"/>
        <v>0</v>
      </c>
      <c r="U132" s="498">
        <f t="shared" si="77"/>
        <v>0</v>
      </c>
      <c r="V132" s="497">
        <f t="shared" si="77"/>
        <v>0</v>
      </c>
      <c r="W132" s="485">
        <f t="shared" si="77"/>
        <v>0</v>
      </c>
      <c r="X132" s="498">
        <f t="shared" si="77"/>
        <v>0</v>
      </c>
      <c r="Y132" s="497">
        <f t="shared" si="77"/>
        <v>0</v>
      </c>
      <c r="Z132" s="485">
        <f t="shared" si="77"/>
        <v>0</v>
      </c>
      <c r="AA132" s="498">
        <f t="shared" si="77"/>
        <v>0</v>
      </c>
      <c r="AB132" s="497">
        <f t="shared" si="77"/>
        <v>0</v>
      </c>
      <c r="AC132" s="485">
        <f t="shared" si="77"/>
        <v>0</v>
      </c>
      <c r="AD132" s="498">
        <f t="shared" si="77"/>
        <v>0</v>
      </c>
      <c r="AE132" s="497">
        <f t="shared" si="77"/>
        <v>0</v>
      </c>
      <c r="AF132" s="485">
        <f t="shared" si="77"/>
        <v>0</v>
      </c>
      <c r="AG132" s="498">
        <f t="shared" si="77"/>
        <v>0</v>
      </c>
      <c r="AH132" s="497">
        <f t="shared" si="77"/>
        <v>0</v>
      </c>
      <c r="AI132" s="485">
        <f t="shared" si="77"/>
        <v>0</v>
      </c>
      <c r="AJ132" s="498">
        <f t="shared" si="77"/>
        <v>0</v>
      </c>
      <c r="AK132" s="497">
        <f t="shared" si="77"/>
        <v>0</v>
      </c>
      <c r="AL132" s="485">
        <f t="shared" si="77"/>
        <v>0</v>
      </c>
      <c r="AM132" s="498">
        <f t="shared" si="77"/>
        <v>0</v>
      </c>
      <c r="AN132" s="497">
        <f t="shared" si="77"/>
        <v>0</v>
      </c>
      <c r="AO132" s="485">
        <f t="shared" si="77"/>
        <v>0</v>
      </c>
      <c r="AP132" s="498">
        <f t="shared" si="77"/>
        <v>0</v>
      </c>
      <c r="AQ132" s="497">
        <f t="shared" si="77"/>
        <v>0</v>
      </c>
      <c r="AR132" s="485">
        <f t="shared" si="77"/>
        <v>0</v>
      </c>
      <c r="AS132" s="498">
        <f t="shared" si="77"/>
        <v>0</v>
      </c>
      <c r="AT132" s="497">
        <f t="shared" si="77"/>
        <v>0</v>
      </c>
      <c r="AU132" s="485">
        <f t="shared" si="77"/>
        <v>0</v>
      </c>
      <c r="AV132" s="498">
        <f t="shared" si="77"/>
        <v>0</v>
      </c>
      <c r="AW132" s="26"/>
      <c r="AX132" s="59">
        <f>AX133+AX144+AX155</f>
        <v>0</v>
      </c>
      <c r="AY132" s="60">
        <f t="shared" si="71"/>
        <v>0</v>
      </c>
      <c r="AZ132" s="26"/>
      <c r="BA132" s="59">
        <f>BA133+BA144+BA155</f>
        <v>0</v>
      </c>
      <c r="BB132" s="60">
        <f>IFERROR(BA132/K132,0)</f>
        <v>0</v>
      </c>
      <c r="BC132" s="26"/>
      <c r="BD132" s="59">
        <f>BD133+BD144+BD155</f>
        <v>0</v>
      </c>
      <c r="BE132" s="60">
        <f>IFERROR(BD132/K132,0)</f>
        <v>0</v>
      </c>
      <c r="BG132" s="120"/>
    </row>
    <row r="133" spans="1:59" x14ac:dyDescent="0.35">
      <c r="A133" s="26"/>
      <c r="B133" s="26"/>
      <c r="C133" s="110" t="s">
        <v>251</v>
      </c>
      <c r="D133" s="77"/>
      <c r="E133" s="78"/>
      <c r="F133" s="78"/>
      <c r="G133" s="78"/>
      <c r="H133" s="550"/>
      <c r="I133" s="79"/>
      <c r="J133" s="150"/>
      <c r="K133" s="80">
        <f>SUM(K134:K143)</f>
        <v>0</v>
      </c>
      <c r="L133" s="316"/>
      <c r="M133" s="530">
        <f t="shared" ref="M133:AV133" si="78">SUM(M134:M143)</f>
        <v>0</v>
      </c>
      <c r="N133" s="482">
        <f t="shared" si="78"/>
        <v>0</v>
      </c>
      <c r="O133" s="531">
        <f t="shared" si="78"/>
        <v>0</v>
      </c>
      <c r="P133" s="530">
        <f t="shared" si="78"/>
        <v>0</v>
      </c>
      <c r="Q133" s="482">
        <f t="shared" si="78"/>
        <v>0</v>
      </c>
      <c r="R133" s="531">
        <f t="shared" si="78"/>
        <v>0</v>
      </c>
      <c r="S133" s="530">
        <f t="shared" si="78"/>
        <v>0</v>
      </c>
      <c r="T133" s="482">
        <f t="shared" si="78"/>
        <v>0</v>
      </c>
      <c r="U133" s="531">
        <f t="shared" si="78"/>
        <v>0</v>
      </c>
      <c r="V133" s="530">
        <f t="shared" si="78"/>
        <v>0</v>
      </c>
      <c r="W133" s="482">
        <f t="shared" si="78"/>
        <v>0</v>
      </c>
      <c r="X133" s="531">
        <f t="shared" si="78"/>
        <v>0</v>
      </c>
      <c r="Y133" s="530">
        <f t="shared" si="78"/>
        <v>0</v>
      </c>
      <c r="Z133" s="482">
        <f t="shared" si="78"/>
        <v>0</v>
      </c>
      <c r="AA133" s="531">
        <f t="shared" si="78"/>
        <v>0</v>
      </c>
      <c r="AB133" s="530">
        <f t="shared" si="78"/>
        <v>0</v>
      </c>
      <c r="AC133" s="482">
        <f t="shared" si="78"/>
        <v>0</v>
      </c>
      <c r="AD133" s="531">
        <f t="shared" si="78"/>
        <v>0</v>
      </c>
      <c r="AE133" s="530">
        <f t="shared" si="78"/>
        <v>0</v>
      </c>
      <c r="AF133" s="482">
        <f t="shared" si="78"/>
        <v>0</v>
      </c>
      <c r="AG133" s="531">
        <f t="shared" si="78"/>
        <v>0</v>
      </c>
      <c r="AH133" s="530">
        <f t="shared" si="78"/>
        <v>0</v>
      </c>
      <c r="AI133" s="482">
        <f t="shared" si="78"/>
        <v>0</v>
      </c>
      <c r="AJ133" s="531">
        <f t="shared" si="78"/>
        <v>0</v>
      </c>
      <c r="AK133" s="530">
        <f t="shared" si="78"/>
        <v>0</v>
      </c>
      <c r="AL133" s="482">
        <f t="shared" si="78"/>
        <v>0</v>
      </c>
      <c r="AM133" s="531">
        <f t="shared" si="78"/>
        <v>0</v>
      </c>
      <c r="AN133" s="530">
        <f t="shared" si="78"/>
        <v>0</v>
      </c>
      <c r="AO133" s="482">
        <f t="shared" si="78"/>
        <v>0</v>
      </c>
      <c r="AP133" s="531">
        <f t="shared" si="78"/>
        <v>0</v>
      </c>
      <c r="AQ133" s="530">
        <f t="shared" si="78"/>
        <v>0</v>
      </c>
      <c r="AR133" s="482">
        <f t="shared" si="78"/>
        <v>0</v>
      </c>
      <c r="AS133" s="531">
        <f t="shared" si="78"/>
        <v>0</v>
      </c>
      <c r="AT133" s="530">
        <f t="shared" si="78"/>
        <v>0</v>
      </c>
      <c r="AU133" s="482">
        <f t="shared" si="78"/>
        <v>0</v>
      </c>
      <c r="AV133" s="531">
        <f t="shared" si="78"/>
        <v>0</v>
      </c>
      <c r="AW133" s="26"/>
      <c r="AX133" s="81">
        <f>SUM(AX134:AX143)</f>
        <v>0</v>
      </c>
      <c r="AY133" s="82">
        <f t="shared" si="71"/>
        <v>0</v>
      </c>
      <c r="AZ133" s="26"/>
      <c r="BA133" s="81">
        <f>SUM(BA134:BA143)</f>
        <v>0</v>
      </c>
      <c r="BB133" s="82">
        <f t="shared" ref="BB133:BB165" si="79">IFERROR(BA133/K133,0)</f>
        <v>0</v>
      </c>
      <c r="BC133" s="26"/>
      <c r="BD133" s="81">
        <f>SUM(BD134:BD143)</f>
        <v>0</v>
      </c>
      <c r="BE133" s="82">
        <f t="shared" ref="BE133:BE165" si="80">IFERROR(BD133/K133,0)</f>
        <v>0</v>
      </c>
      <c r="BG133" s="120"/>
    </row>
    <row r="134" spans="1:59" x14ac:dyDescent="0.35">
      <c r="A134" s="26"/>
      <c r="B134" s="61" t="s">
        <v>252</v>
      </c>
      <c r="C134" s="62"/>
      <c r="D134" s="63"/>
      <c r="E134" s="64"/>
      <c r="F134" s="87"/>
      <c r="G134" s="64"/>
      <c r="H134" s="553"/>
      <c r="I134" s="65"/>
      <c r="J134" s="158">
        <f t="shared" ref="J134:J143" si="81">I134/$C$5</f>
        <v>0</v>
      </c>
      <c r="K134" s="66">
        <f t="shared" ref="K134:K143" si="82">D134*F134*H134*J134</f>
        <v>0</v>
      </c>
      <c r="L134" s="117"/>
      <c r="M134" s="499"/>
      <c r="N134" s="484"/>
      <c r="O134" s="500"/>
      <c r="P134" s="499"/>
      <c r="Q134" s="484"/>
      <c r="R134" s="500"/>
      <c r="S134" s="499"/>
      <c r="T134" s="484"/>
      <c r="U134" s="500"/>
      <c r="V134" s="499"/>
      <c r="W134" s="484"/>
      <c r="X134" s="500"/>
      <c r="Y134" s="499"/>
      <c r="Z134" s="484"/>
      <c r="AA134" s="500"/>
      <c r="AB134" s="499"/>
      <c r="AC134" s="484"/>
      <c r="AD134" s="500"/>
      <c r="AE134" s="499"/>
      <c r="AF134" s="484"/>
      <c r="AG134" s="500"/>
      <c r="AH134" s="499"/>
      <c r="AI134" s="484"/>
      <c r="AJ134" s="500"/>
      <c r="AK134" s="499"/>
      <c r="AL134" s="484"/>
      <c r="AM134" s="500"/>
      <c r="AN134" s="499"/>
      <c r="AO134" s="484"/>
      <c r="AP134" s="500"/>
      <c r="AQ134" s="499"/>
      <c r="AR134" s="484"/>
      <c r="AS134" s="500"/>
      <c r="AT134" s="499"/>
      <c r="AU134" s="484"/>
      <c r="AV134" s="500"/>
      <c r="AW134" s="26"/>
      <c r="AX134" s="67"/>
      <c r="AY134" s="70">
        <f t="shared" si="71"/>
        <v>0</v>
      </c>
      <c r="AZ134" s="26"/>
      <c r="BA134" s="67"/>
      <c r="BB134" s="70">
        <f t="shared" si="79"/>
        <v>0</v>
      </c>
      <c r="BC134" s="26"/>
      <c r="BD134" s="67">
        <f t="shared" ref="BD134:BD143" si="83">AX134+BA134</f>
        <v>0</v>
      </c>
      <c r="BE134" s="70">
        <f t="shared" si="80"/>
        <v>0</v>
      </c>
      <c r="BG134" s="123"/>
    </row>
    <row r="135" spans="1:59" ht="15" thickBot="1" x14ac:dyDescent="0.4">
      <c r="A135" s="26"/>
      <c r="B135" s="61" t="s">
        <v>253</v>
      </c>
      <c r="C135" s="62"/>
      <c r="D135" s="63"/>
      <c r="E135" s="64"/>
      <c r="F135" s="87"/>
      <c r="G135" s="64"/>
      <c r="H135" s="553"/>
      <c r="I135" s="65"/>
      <c r="J135" s="158">
        <f t="shared" si="81"/>
        <v>0</v>
      </c>
      <c r="K135" s="66">
        <f t="shared" si="82"/>
        <v>0</v>
      </c>
      <c r="L135" s="26"/>
      <c r="M135" s="499"/>
      <c r="N135" s="484"/>
      <c r="O135" s="500"/>
      <c r="P135" s="499"/>
      <c r="Q135" s="484"/>
      <c r="R135" s="500"/>
      <c r="S135" s="499"/>
      <c r="T135" s="484"/>
      <c r="U135" s="500"/>
      <c r="V135" s="499"/>
      <c r="W135" s="484"/>
      <c r="X135" s="500"/>
      <c r="Y135" s="499"/>
      <c r="Z135" s="484"/>
      <c r="AA135" s="500"/>
      <c r="AB135" s="499"/>
      <c r="AC135" s="484"/>
      <c r="AD135" s="500"/>
      <c r="AE135" s="499"/>
      <c r="AF135" s="484"/>
      <c r="AG135" s="500"/>
      <c r="AH135" s="499"/>
      <c r="AI135" s="484"/>
      <c r="AJ135" s="500"/>
      <c r="AK135" s="499"/>
      <c r="AL135" s="484"/>
      <c r="AM135" s="500"/>
      <c r="AN135" s="499"/>
      <c r="AO135" s="484"/>
      <c r="AP135" s="500"/>
      <c r="AQ135" s="499"/>
      <c r="AR135" s="484"/>
      <c r="AS135" s="500"/>
      <c r="AT135" s="499"/>
      <c r="AU135" s="484"/>
      <c r="AV135" s="500"/>
      <c r="AW135" s="26"/>
      <c r="AX135" s="67"/>
      <c r="AY135" s="70">
        <f t="shared" si="71"/>
        <v>0</v>
      </c>
      <c r="AZ135" s="26"/>
      <c r="BA135" s="67"/>
      <c r="BB135" s="70">
        <f t="shared" si="79"/>
        <v>0</v>
      </c>
      <c r="BC135" s="26"/>
      <c r="BD135" s="67">
        <f t="shared" si="83"/>
        <v>0</v>
      </c>
      <c r="BE135" s="70">
        <f t="shared" si="80"/>
        <v>0</v>
      </c>
      <c r="BG135" s="140"/>
    </row>
    <row r="136" spans="1:59" hidden="1" outlineLevel="1" x14ac:dyDescent="0.35">
      <c r="A136" s="26"/>
      <c r="B136" s="61" t="s">
        <v>254</v>
      </c>
      <c r="C136" s="62"/>
      <c r="D136" s="63"/>
      <c r="E136" s="64"/>
      <c r="F136" s="87"/>
      <c r="G136" s="64"/>
      <c r="H136" s="553"/>
      <c r="I136" s="65"/>
      <c r="J136" s="158">
        <f t="shared" si="81"/>
        <v>0</v>
      </c>
      <c r="K136" s="66">
        <f t="shared" si="82"/>
        <v>0</v>
      </c>
      <c r="L136" s="26"/>
      <c r="M136" s="499"/>
      <c r="N136" s="484"/>
      <c r="O136" s="500"/>
      <c r="P136" s="499"/>
      <c r="Q136" s="484"/>
      <c r="R136" s="500"/>
      <c r="S136" s="499"/>
      <c r="T136" s="484"/>
      <c r="U136" s="500"/>
      <c r="V136" s="499"/>
      <c r="W136" s="484"/>
      <c r="X136" s="500"/>
      <c r="Y136" s="499"/>
      <c r="Z136" s="484"/>
      <c r="AA136" s="500"/>
      <c r="AB136" s="499"/>
      <c r="AC136" s="484"/>
      <c r="AD136" s="500"/>
      <c r="AE136" s="499"/>
      <c r="AF136" s="484"/>
      <c r="AG136" s="500"/>
      <c r="AH136" s="499"/>
      <c r="AI136" s="484"/>
      <c r="AJ136" s="500"/>
      <c r="AK136" s="499"/>
      <c r="AL136" s="484"/>
      <c r="AM136" s="500"/>
      <c r="AN136" s="499"/>
      <c r="AO136" s="484"/>
      <c r="AP136" s="500"/>
      <c r="AQ136" s="499"/>
      <c r="AR136" s="484"/>
      <c r="AS136" s="500"/>
      <c r="AT136" s="499"/>
      <c r="AU136" s="484"/>
      <c r="AV136" s="500"/>
      <c r="AW136" s="26"/>
      <c r="AX136" s="67"/>
      <c r="AY136" s="70">
        <f t="shared" si="71"/>
        <v>0</v>
      </c>
      <c r="AZ136" s="26"/>
      <c r="BA136" s="67"/>
      <c r="BB136" s="70">
        <f t="shared" si="79"/>
        <v>0</v>
      </c>
      <c r="BC136" s="26"/>
      <c r="BD136" s="67">
        <f t="shared" si="83"/>
        <v>0</v>
      </c>
      <c r="BE136" s="70">
        <f t="shared" si="80"/>
        <v>0</v>
      </c>
      <c r="BG136" s="140"/>
    </row>
    <row r="137" spans="1:59" hidden="1" outlineLevel="1" x14ac:dyDescent="0.35">
      <c r="A137" s="26"/>
      <c r="B137" s="61" t="s">
        <v>255</v>
      </c>
      <c r="C137" s="62"/>
      <c r="D137" s="63"/>
      <c r="E137" s="64"/>
      <c r="F137" s="87"/>
      <c r="G137" s="64"/>
      <c r="H137" s="553"/>
      <c r="I137" s="65"/>
      <c r="J137" s="158">
        <f t="shared" si="81"/>
        <v>0</v>
      </c>
      <c r="K137" s="66">
        <f t="shared" si="82"/>
        <v>0</v>
      </c>
      <c r="L137" s="26"/>
      <c r="M137" s="499"/>
      <c r="N137" s="484"/>
      <c r="O137" s="500"/>
      <c r="P137" s="499"/>
      <c r="Q137" s="484"/>
      <c r="R137" s="500"/>
      <c r="S137" s="499"/>
      <c r="T137" s="484"/>
      <c r="U137" s="500"/>
      <c r="V137" s="499"/>
      <c r="W137" s="484"/>
      <c r="X137" s="500"/>
      <c r="Y137" s="499"/>
      <c r="Z137" s="484"/>
      <c r="AA137" s="500"/>
      <c r="AB137" s="499"/>
      <c r="AC137" s="484"/>
      <c r="AD137" s="500"/>
      <c r="AE137" s="499"/>
      <c r="AF137" s="484"/>
      <c r="AG137" s="500"/>
      <c r="AH137" s="499"/>
      <c r="AI137" s="484"/>
      <c r="AJ137" s="500"/>
      <c r="AK137" s="499"/>
      <c r="AL137" s="484"/>
      <c r="AM137" s="500"/>
      <c r="AN137" s="499"/>
      <c r="AO137" s="484"/>
      <c r="AP137" s="500"/>
      <c r="AQ137" s="499"/>
      <c r="AR137" s="484"/>
      <c r="AS137" s="500"/>
      <c r="AT137" s="499"/>
      <c r="AU137" s="484"/>
      <c r="AV137" s="500"/>
      <c r="AW137" s="26"/>
      <c r="AX137" s="67"/>
      <c r="AY137" s="70">
        <f t="shared" si="71"/>
        <v>0</v>
      </c>
      <c r="AZ137" s="26"/>
      <c r="BA137" s="67"/>
      <c r="BB137" s="70">
        <f t="shared" si="79"/>
        <v>0</v>
      </c>
      <c r="BC137" s="26"/>
      <c r="BD137" s="67">
        <f t="shared" si="83"/>
        <v>0</v>
      </c>
      <c r="BE137" s="70">
        <f t="shared" si="80"/>
        <v>0</v>
      </c>
      <c r="BG137" s="123"/>
    </row>
    <row r="138" spans="1:59" hidden="1" outlineLevel="1" x14ac:dyDescent="0.35">
      <c r="A138" s="26"/>
      <c r="B138" s="61" t="s">
        <v>256</v>
      </c>
      <c r="C138" s="62"/>
      <c r="D138" s="63"/>
      <c r="E138" s="64"/>
      <c r="F138" s="87"/>
      <c r="G138" s="64"/>
      <c r="H138" s="553"/>
      <c r="I138" s="65"/>
      <c r="J138" s="158">
        <f t="shared" si="81"/>
        <v>0</v>
      </c>
      <c r="K138" s="66">
        <f t="shared" si="82"/>
        <v>0</v>
      </c>
      <c r="L138" s="26"/>
      <c r="M138" s="499"/>
      <c r="N138" s="484"/>
      <c r="O138" s="500"/>
      <c r="P138" s="499"/>
      <c r="Q138" s="484"/>
      <c r="R138" s="500"/>
      <c r="S138" s="499"/>
      <c r="T138" s="484"/>
      <c r="U138" s="500"/>
      <c r="V138" s="499"/>
      <c r="W138" s="484"/>
      <c r="X138" s="500"/>
      <c r="Y138" s="499"/>
      <c r="Z138" s="484"/>
      <c r="AA138" s="500"/>
      <c r="AB138" s="499"/>
      <c r="AC138" s="484"/>
      <c r="AD138" s="500"/>
      <c r="AE138" s="499"/>
      <c r="AF138" s="484"/>
      <c r="AG138" s="500"/>
      <c r="AH138" s="499"/>
      <c r="AI138" s="484"/>
      <c r="AJ138" s="500"/>
      <c r="AK138" s="499"/>
      <c r="AL138" s="484"/>
      <c r="AM138" s="500"/>
      <c r="AN138" s="499"/>
      <c r="AO138" s="484"/>
      <c r="AP138" s="500"/>
      <c r="AQ138" s="499"/>
      <c r="AR138" s="484"/>
      <c r="AS138" s="500"/>
      <c r="AT138" s="499"/>
      <c r="AU138" s="484"/>
      <c r="AV138" s="500"/>
      <c r="AW138" s="26"/>
      <c r="AX138" s="67"/>
      <c r="AY138" s="70">
        <f t="shared" si="71"/>
        <v>0</v>
      </c>
      <c r="AZ138" s="26"/>
      <c r="BA138" s="67"/>
      <c r="BB138" s="70">
        <f t="shared" si="79"/>
        <v>0</v>
      </c>
      <c r="BC138" s="26"/>
      <c r="BD138" s="67">
        <f t="shared" si="83"/>
        <v>0</v>
      </c>
      <c r="BE138" s="70">
        <f t="shared" si="80"/>
        <v>0</v>
      </c>
      <c r="BG138" s="123"/>
    </row>
    <row r="139" spans="1:59" hidden="1" outlineLevel="1" x14ac:dyDescent="0.35">
      <c r="A139" s="26"/>
      <c r="B139" s="61" t="s">
        <v>257</v>
      </c>
      <c r="C139" s="62"/>
      <c r="D139" s="63"/>
      <c r="E139" s="64"/>
      <c r="F139" s="87"/>
      <c r="G139" s="64"/>
      <c r="H139" s="553"/>
      <c r="I139" s="65"/>
      <c r="J139" s="158">
        <f t="shared" si="81"/>
        <v>0</v>
      </c>
      <c r="K139" s="66">
        <f t="shared" si="82"/>
        <v>0</v>
      </c>
      <c r="L139" s="26"/>
      <c r="M139" s="499"/>
      <c r="N139" s="484"/>
      <c r="O139" s="500"/>
      <c r="P139" s="499"/>
      <c r="Q139" s="484"/>
      <c r="R139" s="500"/>
      <c r="S139" s="499"/>
      <c r="T139" s="484"/>
      <c r="U139" s="500"/>
      <c r="V139" s="499"/>
      <c r="W139" s="484"/>
      <c r="X139" s="500"/>
      <c r="Y139" s="499"/>
      <c r="Z139" s="484"/>
      <c r="AA139" s="500"/>
      <c r="AB139" s="499"/>
      <c r="AC139" s="484"/>
      <c r="AD139" s="500"/>
      <c r="AE139" s="499"/>
      <c r="AF139" s="484"/>
      <c r="AG139" s="500"/>
      <c r="AH139" s="499"/>
      <c r="AI139" s="484"/>
      <c r="AJ139" s="500"/>
      <c r="AK139" s="499"/>
      <c r="AL139" s="484"/>
      <c r="AM139" s="500"/>
      <c r="AN139" s="499"/>
      <c r="AO139" s="484"/>
      <c r="AP139" s="500"/>
      <c r="AQ139" s="499"/>
      <c r="AR139" s="484"/>
      <c r="AS139" s="500"/>
      <c r="AT139" s="499"/>
      <c r="AU139" s="484"/>
      <c r="AV139" s="500"/>
      <c r="AW139" s="26"/>
      <c r="AX139" s="67"/>
      <c r="AY139" s="70">
        <f t="shared" si="71"/>
        <v>0</v>
      </c>
      <c r="AZ139" s="26"/>
      <c r="BA139" s="67"/>
      <c r="BB139" s="70">
        <f t="shared" si="79"/>
        <v>0</v>
      </c>
      <c r="BC139" s="26"/>
      <c r="BD139" s="67">
        <f t="shared" si="83"/>
        <v>0</v>
      </c>
      <c r="BE139" s="70">
        <f t="shared" si="80"/>
        <v>0</v>
      </c>
      <c r="BG139" s="140"/>
    </row>
    <row r="140" spans="1:59" hidden="1" outlineLevel="1" x14ac:dyDescent="0.35">
      <c r="A140" s="26"/>
      <c r="B140" s="61" t="s">
        <v>258</v>
      </c>
      <c r="C140" s="62"/>
      <c r="D140" s="63"/>
      <c r="E140" s="64"/>
      <c r="F140" s="87"/>
      <c r="G140" s="64"/>
      <c r="H140" s="553"/>
      <c r="I140" s="65"/>
      <c r="J140" s="158">
        <f t="shared" si="81"/>
        <v>0</v>
      </c>
      <c r="K140" s="66">
        <f t="shared" si="82"/>
        <v>0</v>
      </c>
      <c r="L140" s="26"/>
      <c r="M140" s="499"/>
      <c r="N140" s="484"/>
      <c r="O140" s="500"/>
      <c r="P140" s="499"/>
      <c r="Q140" s="484"/>
      <c r="R140" s="500"/>
      <c r="S140" s="499"/>
      <c r="T140" s="484"/>
      <c r="U140" s="500"/>
      <c r="V140" s="499"/>
      <c r="W140" s="484"/>
      <c r="X140" s="500"/>
      <c r="Y140" s="499"/>
      <c r="Z140" s="484"/>
      <c r="AA140" s="500"/>
      <c r="AB140" s="499"/>
      <c r="AC140" s="484"/>
      <c r="AD140" s="500"/>
      <c r="AE140" s="499"/>
      <c r="AF140" s="484"/>
      <c r="AG140" s="500"/>
      <c r="AH140" s="499"/>
      <c r="AI140" s="484"/>
      <c r="AJ140" s="500"/>
      <c r="AK140" s="499"/>
      <c r="AL140" s="484"/>
      <c r="AM140" s="500"/>
      <c r="AN140" s="499"/>
      <c r="AO140" s="484"/>
      <c r="AP140" s="500"/>
      <c r="AQ140" s="499"/>
      <c r="AR140" s="484"/>
      <c r="AS140" s="500"/>
      <c r="AT140" s="499"/>
      <c r="AU140" s="484"/>
      <c r="AV140" s="500"/>
      <c r="AW140" s="26"/>
      <c r="AX140" s="67"/>
      <c r="AY140" s="70">
        <f t="shared" si="71"/>
        <v>0</v>
      </c>
      <c r="AZ140" s="26"/>
      <c r="BA140" s="67"/>
      <c r="BB140" s="70">
        <f t="shared" si="79"/>
        <v>0</v>
      </c>
      <c r="BC140" s="26"/>
      <c r="BD140" s="67">
        <f t="shared" si="83"/>
        <v>0</v>
      </c>
      <c r="BE140" s="70">
        <f t="shared" si="80"/>
        <v>0</v>
      </c>
      <c r="BG140" s="140"/>
    </row>
    <row r="141" spans="1:59" hidden="1" outlineLevel="1" x14ac:dyDescent="0.35">
      <c r="A141" s="26"/>
      <c r="B141" s="61" t="s">
        <v>259</v>
      </c>
      <c r="C141" s="62"/>
      <c r="D141" s="63"/>
      <c r="E141" s="64"/>
      <c r="F141" s="87"/>
      <c r="G141" s="64"/>
      <c r="H141" s="553"/>
      <c r="I141" s="65"/>
      <c r="J141" s="158">
        <f t="shared" si="81"/>
        <v>0</v>
      </c>
      <c r="K141" s="66">
        <f t="shared" si="82"/>
        <v>0</v>
      </c>
      <c r="L141" s="26"/>
      <c r="M141" s="499"/>
      <c r="N141" s="484"/>
      <c r="O141" s="500"/>
      <c r="P141" s="499"/>
      <c r="Q141" s="484"/>
      <c r="R141" s="500"/>
      <c r="S141" s="499"/>
      <c r="T141" s="484"/>
      <c r="U141" s="500"/>
      <c r="V141" s="499"/>
      <c r="W141" s="484"/>
      <c r="X141" s="500"/>
      <c r="Y141" s="499"/>
      <c r="Z141" s="484"/>
      <c r="AA141" s="500"/>
      <c r="AB141" s="499"/>
      <c r="AC141" s="484"/>
      <c r="AD141" s="500"/>
      <c r="AE141" s="499"/>
      <c r="AF141" s="484"/>
      <c r="AG141" s="500"/>
      <c r="AH141" s="499"/>
      <c r="AI141" s="484"/>
      <c r="AJ141" s="500"/>
      <c r="AK141" s="499"/>
      <c r="AL141" s="484"/>
      <c r="AM141" s="500"/>
      <c r="AN141" s="499"/>
      <c r="AO141" s="484"/>
      <c r="AP141" s="500"/>
      <c r="AQ141" s="499"/>
      <c r="AR141" s="484"/>
      <c r="AS141" s="500"/>
      <c r="AT141" s="499"/>
      <c r="AU141" s="484"/>
      <c r="AV141" s="500"/>
      <c r="AW141" s="26"/>
      <c r="AX141" s="67"/>
      <c r="AY141" s="70">
        <f t="shared" si="71"/>
        <v>0</v>
      </c>
      <c r="AZ141" s="26"/>
      <c r="BA141" s="67"/>
      <c r="BB141" s="70">
        <f t="shared" si="79"/>
        <v>0</v>
      </c>
      <c r="BC141" s="26"/>
      <c r="BD141" s="67">
        <f t="shared" si="83"/>
        <v>0</v>
      </c>
      <c r="BE141" s="70">
        <f t="shared" si="80"/>
        <v>0</v>
      </c>
      <c r="BG141" s="123"/>
    </row>
    <row r="142" spans="1:59" hidden="1" outlineLevel="1" x14ac:dyDescent="0.35">
      <c r="A142" s="26"/>
      <c r="B142" s="61" t="s">
        <v>260</v>
      </c>
      <c r="C142" s="62"/>
      <c r="D142" s="63"/>
      <c r="E142" s="64"/>
      <c r="F142" s="87"/>
      <c r="G142" s="64"/>
      <c r="H142" s="553"/>
      <c r="I142" s="65"/>
      <c r="J142" s="158">
        <f t="shared" si="81"/>
        <v>0</v>
      </c>
      <c r="K142" s="66">
        <f t="shared" si="82"/>
        <v>0</v>
      </c>
      <c r="L142" s="26"/>
      <c r="M142" s="499"/>
      <c r="N142" s="484"/>
      <c r="O142" s="500"/>
      <c r="P142" s="499"/>
      <c r="Q142" s="484"/>
      <c r="R142" s="500"/>
      <c r="S142" s="499"/>
      <c r="T142" s="484"/>
      <c r="U142" s="500"/>
      <c r="V142" s="499"/>
      <c r="W142" s="484"/>
      <c r="X142" s="500"/>
      <c r="Y142" s="499"/>
      <c r="Z142" s="484"/>
      <c r="AA142" s="500"/>
      <c r="AB142" s="499"/>
      <c r="AC142" s="484"/>
      <c r="AD142" s="500"/>
      <c r="AE142" s="499"/>
      <c r="AF142" s="484"/>
      <c r="AG142" s="500"/>
      <c r="AH142" s="499"/>
      <c r="AI142" s="484"/>
      <c r="AJ142" s="500"/>
      <c r="AK142" s="499"/>
      <c r="AL142" s="484"/>
      <c r="AM142" s="500"/>
      <c r="AN142" s="499"/>
      <c r="AO142" s="484"/>
      <c r="AP142" s="500"/>
      <c r="AQ142" s="499"/>
      <c r="AR142" s="484"/>
      <c r="AS142" s="500"/>
      <c r="AT142" s="499"/>
      <c r="AU142" s="484"/>
      <c r="AV142" s="500"/>
      <c r="AW142" s="26"/>
      <c r="AX142" s="67"/>
      <c r="AY142" s="70">
        <f t="shared" si="71"/>
        <v>0</v>
      </c>
      <c r="AZ142" s="26"/>
      <c r="BA142" s="67"/>
      <c r="BB142" s="70">
        <f t="shared" si="79"/>
        <v>0</v>
      </c>
      <c r="BC142" s="26"/>
      <c r="BD142" s="67">
        <f t="shared" si="83"/>
        <v>0</v>
      </c>
      <c r="BE142" s="70">
        <f t="shared" si="80"/>
        <v>0</v>
      </c>
      <c r="BG142" s="123"/>
    </row>
    <row r="143" spans="1:59" ht="15" hidden="1" outlineLevel="1" thickBot="1" x14ac:dyDescent="0.4">
      <c r="A143" s="26"/>
      <c r="B143" s="61" t="s">
        <v>261</v>
      </c>
      <c r="C143" s="62"/>
      <c r="D143" s="63"/>
      <c r="E143" s="64"/>
      <c r="F143" s="87"/>
      <c r="G143" s="64"/>
      <c r="H143" s="553"/>
      <c r="I143" s="65"/>
      <c r="J143" s="158">
        <f t="shared" si="81"/>
        <v>0</v>
      </c>
      <c r="K143" s="66">
        <f t="shared" si="82"/>
        <v>0</v>
      </c>
      <c r="L143" s="26"/>
      <c r="M143" s="499"/>
      <c r="N143" s="484"/>
      <c r="O143" s="500"/>
      <c r="P143" s="499"/>
      <c r="Q143" s="484"/>
      <c r="R143" s="500"/>
      <c r="S143" s="499"/>
      <c r="T143" s="484"/>
      <c r="U143" s="500"/>
      <c r="V143" s="499"/>
      <c r="W143" s="484"/>
      <c r="X143" s="500"/>
      <c r="Y143" s="499"/>
      <c r="Z143" s="484"/>
      <c r="AA143" s="500"/>
      <c r="AB143" s="499"/>
      <c r="AC143" s="484"/>
      <c r="AD143" s="500"/>
      <c r="AE143" s="499"/>
      <c r="AF143" s="484"/>
      <c r="AG143" s="500"/>
      <c r="AH143" s="499"/>
      <c r="AI143" s="484"/>
      <c r="AJ143" s="500"/>
      <c r="AK143" s="499"/>
      <c r="AL143" s="484"/>
      <c r="AM143" s="500"/>
      <c r="AN143" s="499"/>
      <c r="AO143" s="484"/>
      <c r="AP143" s="500"/>
      <c r="AQ143" s="499"/>
      <c r="AR143" s="484"/>
      <c r="AS143" s="500"/>
      <c r="AT143" s="499"/>
      <c r="AU143" s="484"/>
      <c r="AV143" s="500"/>
      <c r="AW143" s="26"/>
      <c r="AX143" s="67"/>
      <c r="AY143" s="70">
        <f t="shared" si="71"/>
        <v>0</v>
      </c>
      <c r="AZ143" s="26"/>
      <c r="BA143" s="67"/>
      <c r="BB143" s="70">
        <f t="shared" si="79"/>
        <v>0</v>
      </c>
      <c r="BC143" s="26"/>
      <c r="BD143" s="67">
        <f t="shared" si="83"/>
        <v>0</v>
      </c>
      <c r="BE143" s="70">
        <f t="shared" si="80"/>
        <v>0</v>
      </c>
      <c r="BG143" s="140"/>
    </row>
    <row r="144" spans="1:59" collapsed="1" x14ac:dyDescent="0.35">
      <c r="A144" s="26"/>
      <c r="B144" s="26"/>
      <c r="C144" s="110" t="s">
        <v>271</v>
      </c>
      <c r="D144" s="77"/>
      <c r="E144" s="78"/>
      <c r="F144" s="78"/>
      <c r="G144" s="78"/>
      <c r="H144" s="550"/>
      <c r="I144" s="79"/>
      <c r="J144" s="150"/>
      <c r="K144" s="80">
        <f>SUM(K145:K154)</f>
        <v>0</v>
      </c>
      <c r="L144" s="26"/>
      <c r="M144" s="530">
        <f t="shared" ref="M144:AV144" si="84">SUM(M145:M154)</f>
        <v>0</v>
      </c>
      <c r="N144" s="482">
        <f t="shared" si="84"/>
        <v>0</v>
      </c>
      <c r="O144" s="531">
        <f t="shared" si="84"/>
        <v>0</v>
      </c>
      <c r="P144" s="530">
        <f t="shared" si="84"/>
        <v>0</v>
      </c>
      <c r="Q144" s="482">
        <f t="shared" si="84"/>
        <v>0</v>
      </c>
      <c r="R144" s="531">
        <f t="shared" si="84"/>
        <v>0</v>
      </c>
      <c r="S144" s="530">
        <f t="shared" si="84"/>
        <v>0</v>
      </c>
      <c r="T144" s="482">
        <f t="shared" si="84"/>
        <v>0</v>
      </c>
      <c r="U144" s="531">
        <f t="shared" si="84"/>
        <v>0</v>
      </c>
      <c r="V144" s="530">
        <f t="shared" si="84"/>
        <v>0</v>
      </c>
      <c r="W144" s="482">
        <f t="shared" si="84"/>
        <v>0</v>
      </c>
      <c r="X144" s="531">
        <f t="shared" si="84"/>
        <v>0</v>
      </c>
      <c r="Y144" s="530">
        <f t="shared" si="84"/>
        <v>0</v>
      </c>
      <c r="Z144" s="482">
        <f t="shared" si="84"/>
        <v>0</v>
      </c>
      <c r="AA144" s="531">
        <f t="shared" si="84"/>
        <v>0</v>
      </c>
      <c r="AB144" s="530">
        <f t="shared" si="84"/>
        <v>0</v>
      </c>
      <c r="AC144" s="482">
        <f t="shared" si="84"/>
        <v>0</v>
      </c>
      <c r="AD144" s="531">
        <f t="shared" si="84"/>
        <v>0</v>
      </c>
      <c r="AE144" s="530">
        <f t="shared" si="84"/>
        <v>0</v>
      </c>
      <c r="AF144" s="482">
        <f t="shared" si="84"/>
        <v>0</v>
      </c>
      <c r="AG144" s="531">
        <f t="shared" si="84"/>
        <v>0</v>
      </c>
      <c r="AH144" s="530">
        <f t="shared" si="84"/>
        <v>0</v>
      </c>
      <c r="AI144" s="482">
        <f t="shared" si="84"/>
        <v>0</v>
      </c>
      <c r="AJ144" s="531">
        <f t="shared" si="84"/>
        <v>0</v>
      </c>
      <c r="AK144" s="530">
        <f t="shared" si="84"/>
        <v>0</v>
      </c>
      <c r="AL144" s="482">
        <f t="shared" si="84"/>
        <v>0</v>
      </c>
      <c r="AM144" s="531">
        <f t="shared" si="84"/>
        <v>0</v>
      </c>
      <c r="AN144" s="530">
        <f t="shared" si="84"/>
        <v>0</v>
      </c>
      <c r="AO144" s="482">
        <f t="shared" si="84"/>
        <v>0</v>
      </c>
      <c r="AP144" s="531">
        <f t="shared" si="84"/>
        <v>0</v>
      </c>
      <c r="AQ144" s="530">
        <f t="shared" si="84"/>
        <v>0</v>
      </c>
      <c r="AR144" s="482">
        <f t="shared" si="84"/>
        <v>0</v>
      </c>
      <c r="AS144" s="531">
        <f t="shared" si="84"/>
        <v>0</v>
      </c>
      <c r="AT144" s="530">
        <f t="shared" si="84"/>
        <v>0</v>
      </c>
      <c r="AU144" s="482">
        <f t="shared" si="84"/>
        <v>0</v>
      </c>
      <c r="AV144" s="531">
        <f t="shared" si="84"/>
        <v>0</v>
      </c>
      <c r="AW144" s="26"/>
      <c r="AX144" s="81">
        <f>SUM(AX145:AX154)</f>
        <v>0</v>
      </c>
      <c r="AY144" s="82">
        <f t="shared" si="71"/>
        <v>0</v>
      </c>
      <c r="AZ144" s="26"/>
      <c r="BA144" s="81">
        <f>SUM(BA145:BA154)</f>
        <v>0</v>
      </c>
      <c r="BB144" s="82">
        <f t="shared" si="79"/>
        <v>0</v>
      </c>
      <c r="BC144" s="26"/>
      <c r="BD144" s="81">
        <f>SUM(BD145:BD154)</f>
        <v>0</v>
      </c>
      <c r="BE144" s="82">
        <f t="shared" si="80"/>
        <v>0</v>
      </c>
      <c r="BG144" s="120"/>
    </row>
    <row r="145" spans="1:59" x14ac:dyDescent="0.35">
      <c r="A145" s="26"/>
      <c r="B145" s="61" t="s">
        <v>272</v>
      </c>
      <c r="C145" s="62"/>
      <c r="D145" s="63"/>
      <c r="E145" s="64"/>
      <c r="F145" s="64"/>
      <c r="G145" s="64"/>
      <c r="H145" s="553"/>
      <c r="I145" s="65"/>
      <c r="J145" s="158">
        <f t="shared" ref="J145:J154" si="85">I145/$C$5</f>
        <v>0</v>
      </c>
      <c r="K145" s="66">
        <f t="shared" ref="K145:K154" si="86">D145*F145*H145*J145</f>
        <v>0</v>
      </c>
      <c r="L145" s="26"/>
      <c r="M145" s="499"/>
      <c r="N145" s="484"/>
      <c r="O145" s="500"/>
      <c r="P145" s="499"/>
      <c r="Q145" s="484"/>
      <c r="R145" s="500"/>
      <c r="S145" s="499"/>
      <c r="T145" s="484"/>
      <c r="U145" s="500"/>
      <c r="V145" s="499"/>
      <c r="W145" s="484"/>
      <c r="X145" s="500"/>
      <c r="Y145" s="499"/>
      <c r="Z145" s="484"/>
      <c r="AA145" s="500"/>
      <c r="AB145" s="499"/>
      <c r="AC145" s="484"/>
      <c r="AD145" s="500"/>
      <c r="AE145" s="499"/>
      <c r="AF145" s="484"/>
      <c r="AG145" s="500"/>
      <c r="AH145" s="499"/>
      <c r="AI145" s="484"/>
      <c r="AJ145" s="500"/>
      <c r="AK145" s="499"/>
      <c r="AL145" s="484"/>
      <c r="AM145" s="500"/>
      <c r="AN145" s="499"/>
      <c r="AO145" s="484"/>
      <c r="AP145" s="500"/>
      <c r="AQ145" s="499"/>
      <c r="AR145" s="484"/>
      <c r="AS145" s="500"/>
      <c r="AT145" s="499"/>
      <c r="AU145" s="484"/>
      <c r="AV145" s="500"/>
      <c r="AW145" s="26"/>
      <c r="AX145" s="67"/>
      <c r="AY145" s="70">
        <f t="shared" si="71"/>
        <v>0</v>
      </c>
      <c r="AZ145" s="26"/>
      <c r="BA145" s="67"/>
      <c r="BB145" s="70">
        <f t="shared" si="79"/>
        <v>0</v>
      </c>
      <c r="BC145" s="26"/>
      <c r="BD145" s="67">
        <f t="shared" ref="BD145:BD154" si="87">AX145+BA145</f>
        <v>0</v>
      </c>
      <c r="BE145" s="70">
        <f t="shared" si="80"/>
        <v>0</v>
      </c>
      <c r="BG145" s="121"/>
    </row>
    <row r="146" spans="1:59" ht="15" thickBot="1" x14ac:dyDescent="0.4">
      <c r="A146" s="26"/>
      <c r="B146" s="61" t="s">
        <v>273</v>
      </c>
      <c r="C146" s="62"/>
      <c r="D146" s="63"/>
      <c r="E146" s="64"/>
      <c r="F146" s="64"/>
      <c r="G146" s="64"/>
      <c r="H146" s="553"/>
      <c r="I146" s="65"/>
      <c r="J146" s="158">
        <f t="shared" si="85"/>
        <v>0</v>
      </c>
      <c r="K146" s="66">
        <f t="shared" si="86"/>
        <v>0</v>
      </c>
      <c r="L146" s="26"/>
      <c r="M146" s="499"/>
      <c r="N146" s="484"/>
      <c r="O146" s="500"/>
      <c r="P146" s="499"/>
      <c r="Q146" s="484"/>
      <c r="R146" s="500"/>
      <c r="S146" s="499"/>
      <c r="T146" s="484"/>
      <c r="U146" s="500"/>
      <c r="V146" s="499"/>
      <c r="W146" s="484"/>
      <c r="X146" s="500"/>
      <c r="Y146" s="499"/>
      <c r="Z146" s="484"/>
      <c r="AA146" s="500"/>
      <c r="AB146" s="499"/>
      <c r="AC146" s="484"/>
      <c r="AD146" s="500"/>
      <c r="AE146" s="499"/>
      <c r="AF146" s="484"/>
      <c r="AG146" s="500"/>
      <c r="AH146" s="499"/>
      <c r="AI146" s="484"/>
      <c r="AJ146" s="500"/>
      <c r="AK146" s="499"/>
      <c r="AL146" s="484"/>
      <c r="AM146" s="500"/>
      <c r="AN146" s="499"/>
      <c r="AO146" s="484"/>
      <c r="AP146" s="500"/>
      <c r="AQ146" s="499"/>
      <c r="AR146" s="484"/>
      <c r="AS146" s="500"/>
      <c r="AT146" s="499"/>
      <c r="AU146" s="484"/>
      <c r="AV146" s="500"/>
      <c r="AW146" s="26"/>
      <c r="AX146" s="67"/>
      <c r="AY146" s="70">
        <f t="shared" si="71"/>
        <v>0</v>
      </c>
      <c r="AZ146" s="26"/>
      <c r="BA146" s="67"/>
      <c r="BB146" s="70">
        <f t="shared" si="79"/>
        <v>0</v>
      </c>
      <c r="BC146" s="26"/>
      <c r="BD146" s="67">
        <f t="shared" si="87"/>
        <v>0</v>
      </c>
      <c r="BE146" s="70">
        <f t="shared" si="80"/>
        <v>0</v>
      </c>
      <c r="BG146" s="122"/>
    </row>
    <row r="147" spans="1:59" hidden="1" outlineLevel="1" x14ac:dyDescent="0.35">
      <c r="A147" s="26"/>
      <c r="B147" s="61" t="s">
        <v>274</v>
      </c>
      <c r="C147" s="62"/>
      <c r="D147" s="63"/>
      <c r="E147" s="64"/>
      <c r="F147" s="64"/>
      <c r="G147" s="64"/>
      <c r="H147" s="553"/>
      <c r="I147" s="65"/>
      <c r="J147" s="158">
        <f t="shared" si="85"/>
        <v>0</v>
      </c>
      <c r="K147" s="66">
        <f t="shared" si="86"/>
        <v>0</v>
      </c>
      <c r="L147" s="26"/>
      <c r="M147" s="499"/>
      <c r="N147" s="484"/>
      <c r="O147" s="500"/>
      <c r="P147" s="499"/>
      <c r="Q147" s="484"/>
      <c r="R147" s="500"/>
      <c r="S147" s="499"/>
      <c r="T147" s="484"/>
      <c r="U147" s="500"/>
      <c r="V147" s="499"/>
      <c r="W147" s="484"/>
      <c r="X147" s="500"/>
      <c r="Y147" s="499"/>
      <c r="Z147" s="484"/>
      <c r="AA147" s="500"/>
      <c r="AB147" s="499"/>
      <c r="AC147" s="484"/>
      <c r="AD147" s="500"/>
      <c r="AE147" s="499"/>
      <c r="AF147" s="484"/>
      <c r="AG147" s="500"/>
      <c r="AH147" s="499"/>
      <c r="AI147" s="484"/>
      <c r="AJ147" s="500"/>
      <c r="AK147" s="499"/>
      <c r="AL147" s="484"/>
      <c r="AM147" s="500"/>
      <c r="AN147" s="499"/>
      <c r="AO147" s="484"/>
      <c r="AP147" s="500"/>
      <c r="AQ147" s="499"/>
      <c r="AR147" s="484"/>
      <c r="AS147" s="500"/>
      <c r="AT147" s="499"/>
      <c r="AU147" s="484"/>
      <c r="AV147" s="500"/>
      <c r="AW147" s="26"/>
      <c r="AX147" s="67"/>
      <c r="AY147" s="70">
        <f t="shared" si="71"/>
        <v>0</v>
      </c>
      <c r="AZ147" s="26"/>
      <c r="BA147" s="67"/>
      <c r="BB147" s="70">
        <f t="shared" si="79"/>
        <v>0</v>
      </c>
      <c r="BC147" s="26"/>
      <c r="BD147" s="67">
        <f t="shared" si="87"/>
        <v>0</v>
      </c>
      <c r="BE147" s="70">
        <f t="shared" si="80"/>
        <v>0</v>
      </c>
      <c r="BG147" s="121"/>
    </row>
    <row r="148" spans="1:59" hidden="1" outlineLevel="1" x14ac:dyDescent="0.35">
      <c r="A148" s="26"/>
      <c r="B148" s="61" t="s">
        <v>275</v>
      </c>
      <c r="C148" s="62"/>
      <c r="D148" s="63"/>
      <c r="E148" s="64"/>
      <c r="F148" s="64"/>
      <c r="G148" s="64"/>
      <c r="H148" s="553"/>
      <c r="I148" s="65"/>
      <c r="J148" s="158">
        <f t="shared" si="85"/>
        <v>0</v>
      </c>
      <c r="K148" s="66">
        <f t="shared" si="86"/>
        <v>0</v>
      </c>
      <c r="L148" s="26"/>
      <c r="M148" s="499"/>
      <c r="N148" s="484"/>
      <c r="O148" s="500"/>
      <c r="P148" s="499"/>
      <c r="Q148" s="484"/>
      <c r="R148" s="500"/>
      <c r="S148" s="499"/>
      <c r="T148" s="484"/>
      <c r="U148" s="500"/>
      <c r="V148" s="499"/>
      <c r="W148" s="484"/>
      <c r="X148" s="500"/>
      <c r="Y148" s="499"/>
      <c r="Z148" s="484"/>
      <c r="AA148" s="500"/>
      <c r="AB148" s="499"/>
      <c r="AC148" s="484"/>
      <c r="AD148" s="500"/>
      <c r="AE148" s="499"/>
      <c r="AF148" s="484"/>
      <c r="AG148" s="500"/>
      <c r="AH148" s="499"/>
      <c r="AI148" s="484"/>
      <c r="AJ148" s="500"/>
      <c r="AK148" s="499"/>
      <c r="AL148" s="484"/>
      <c r="AM148" s="500"/>
      <c r="AN148" s="499"/>
      <c r="AO148" s="484"/>
      <c r="AP148" s="500"/>
      <c r="AQ148" s="499"/>
      <c r="AR148" s="484"/>
      <c r="AS148" s="500"/>
      <c r="AT148" s="499"/>
      <c r="AU148" s="484"/>
      <c r="AV148" s="500"/>
      <c r="AW148" s="26"/>
      <c r="AX148" s="67"/>
      <c r="AY148" s="70">
        <f t="shared" si="71"/>
        <v>0</v>
      </c>
      <c r="AZ148" s="26"/>
      <c r="BA148" s="67"/>
      <c r="BB148" s="70">
        <f t="shared" si="79"/>
        <v>0</v>
      </c>
      <c r="BC148" s="26"/>
      <c r="BD148" s="67">
        <f t="shared" si="87"/>
        <v>0</v>
      </c>
      <c r="BE148" s="70">
        <f t="shared" si="80"/>
        <v>0</v>
      </c>
      <c r="BG148" s="122"/>
    </row>
    <row r="149" spans="1:59" hidden="1" outlineLevel="1" x14ac:dyDescent="0.35">
      <c r="A149" s="26"/>
      <c r="B149" s="61" t="s">
        <v>276</v>
      </c>
      <c r="C149" s="62"/>
      <c r="D149" s="63"/>
      <c r="E149" s="64"/>
      <c r="F149" s="64"/>
      <c r="G149" s="64"/>
      <c r="H149" s="553"/>
      <c r="I149" s="65"/>
      <c r="J149" s="158">
        <f t="shared" si="85"/>
        <v>0</v>
      </c>
      <c r="K149" s="66">
        <f t="shared" si="86"/>
        <v>0</v>
      </c>
      <c r="L149" s="26"/>
      <c r="M149" s="499"/>
      <c r="N149" s="484"/>
      <c r="O149" s="500"/>
      <c r="P149" s="499"/>
      <c r="Q149" s="484"/>
      <c r="R149" s="500"/>
      <c r="S149" s="499"/>
      <c r="T149" s="484"/>
      <c r="U149" s="500"/>
      <c r="V149" s="499"/>
      <c r="W149" s="484"/>
      <c r="X149" s="500"/>
      <c r="Y149" s="499"/>
      <c r="Z149" s="484"/>
      <c r="AA149" s="500"/>
      <c r="AB149" s="499"/>
      <c r="AC149" s="484"/>
      <c r="AD149" s="500"/>
      <c r="AE149" s="499"/>
      <c r="AF149" s="484"/>
      <c r="AG149" s="500"/>
      <c r="AH149" s="499"/>
      <c r="AI149" s="484"/>
      <c r="AJ149" s="500"/>
      <c r="AK149" s="499"/>
      <c r="AL149" s="484"/>
      <c r="AM149" s="500"/>
      <c r="AN149" s="499"/>
      <c r="AO149" s="484"/>
      <c r="AP149" s="500"/>
      <c r="AQ149" s="499"/>
      <c r="AR149" s="484"/>
      <c r="AS149" s="500"/>
      <c r="AT149" s="499"/>
      <c r="AU149" s="484"/>
      <c r="AV149" s="500"/>
      <c r="AW149" s="26"/>
      <c r="AX149" s="67"/>
      <c r="AY149" s="70">
        <f t="shared" si="71"/>
        <v>0</v>
      </c>
      <c r="AZ149" s="26"/>
      <c r="BA149" s="67"/>
      <c r="BB149" s="70">
        <f t="shared" si="79"/>
        <v>0</v>
      </c>
      <c r="BC149" s="26"/>
      <c r="BD149" s="67">
        <f t="shared" si="87"/>
        <v>0</v>
      </c>
      <c r="BE149" s="70">
        <f t="shared" si="80"/>
        <v>0</v>
      </c>
      <c r="BG149" s="122"/>
    </row>
    <row r="150" spans="1:59" hidden="1" outlineLevel="1" x14ac:dyDescent="0.35">
      <c r="A150" s="26"/>
      <c r="B150" s="61" t="s">
        <v>277</v>
      </c>
      <c r="C150" s="62"/>
      <c r="D150" s="63"/>
      <c r="E150" s="64"/>
      <c r="F150" s="64"/>
      <c r="G150" s="64"/>
      <c r="H150" s="553"/>
      <c r="I150" s="65"/>
      <c r="J150" s="158">
        <f t="shared" si="85"/>
        <v>0</v>
      </c>
      <c r="K150" s="66">
        <f t="shared" si="86"/>
        <v>0</v>
      </c>
      <c r="L150" s="26"/>
      <c r="M150" s="499"/>
      <c r="N150" s="484"/>
      <c r="O150" s="500"/>
      <c r="P150" s="499"/>
      <c r="Q150" s="484"/>
      <c r="R150" s="500"/>
      <c r="S150" s="499"/>
      <c r="T150" s="484"/>
      <c r="U150" s="500"/>
      <c r="V150" s="499"/>
      <c r="W150" s="484"/>
      <c r="X150" s="500"/>
      <c r="Y150" s="499"/>
      <c r="Z150" s="484"/>
      <c r="AA150" s="500"/>
      <c r="AB150" s="499"/>
      <c r="AC150" s="484"/>
      <c r="AD150" s="500"/>
      <c r="AE150" s="499"/>
      <c r="AF150" s="484"/>
      <c r="AG150" s="500"/>
      <c r="AH150" s="499"/>
      <c r="AI150" s="484"/>
      <c r="AJ150" s="500"/>
      <c r="AK150" s="499"/>
      <c r="AL150" s="484"/>
      <c r="AM150" s="500"/>
      <c r="AN150" s="499"/>
      <c r="AO150" s="484"/>
      <c r="AP150" s="500"/>
      <c r="AQ150" s="499"/>
      <c r="AR150" s="484"/>
      <c r="AS150" s="500"/>
      <c r="AT150" s="499"/>
      <c r="AU150" s="484"/>
      <c r="AV150" s="500"/>
      <c r="AW150" s="26"/>
      <c r="AX150" s="67"/>
      <c r="AY150" s="70">
        <f t="shared" si="71"/>
        <v>0</v>
      </c>
      <c r="AZ150" s="26"/>
      <c r="BA150" s="67"/>
      <c r="BB150" s="70">
        <f t="shared" si="79"/>
        <v>0</v>
      </c>
      <c r="BC150" s="26"/>
      <c r="BD150" s="67">
        <f t="shared" si="87"/>
        <v>0</v>
      </c>
      <c r="BE150" s="70">
        <f t="shared" si="80"/>
        <v>0</v>
      </c>
      <c r="BG150" s="122"/>
    </row>
    <row r="151" spans="1:59" hidden="1" outlineLevel="1" x14ac:dyDescent="0.35">
      <c r="A151" s="26"/>
      <c r="B151" s="61" t="s">
        <v>278</v>
      </c>
      <c r="C151" s="62"/>
      <c r="D151" s="63"/>
      <c r="E151" s="64"/>
      <c r="F151" s="64"/>
      <c r="G151" s="64"/>
      <c r="H151" s="553"/>
      <c r="I151" s="65"/>
      <c r="J151" s="158">
        <f t="shared" si="85"/>
        <v>0</v>
      </c>
      <c r="K151" s="66">
        <f t="shared" si="86"/>
        <v>0</v>
      </c>
      <c r="L151" s="26"/>
      <c r="M151" s="499"/>
      <c r="N151" s="484"/>
      <c r="O151" s="500"/>
      <c r="P151" s="499"/>
      <c r="Q151" s="484"/>
      <c r="R151" s="500"/>
      <c r="S151" s="499"/>
      <c r="T151" s="484"/>
      <c r="U151" s="500"/>
      <c r="V151" s="499"/>
      <c r="W151" s="484"/>
      <c r="X151" s="500"/>
      <c r="Y151" s="499"/>
      <c r="Z151" s="484"/>
      <c r="AA151" s="500"/>
      <c r="AB151" s="499"/>
      <c r="AC151" s="484"/>
      <c r="AD151" s="500"/>
      <c r="AE151" s="499"/>
      <c r="AF151" s="484"/>
      <c r="AG151" s="500"/>
      <c r="AH151" s="499"/>
      <c r="AI151" s="484"/>
      <c r="AJ151" s="500"/>
      <c r="AK151" s="499"/>
      <c r="AL151" s="484"/>
      <c r="AM151" s="500"/>
      <c r="AN151" s="499"/>
      <c r="AO151" s="484"/>
      <c r="AP151" s="500"/>
      <c r="AQ151" s="499"/>
      <c r="AR151" s="484"/>
      <c r="AS151" s="500"/>
      <c r="AT151" s="499"/>
      <c r="AU151" s="484"/>
      <c r="AV151" s="500"/>
      <c r="AW151" s="26"/>
      <c r="AX151" s="67"/>
      <c r="AY151" s="70">
        <f t="shared" si="71"/>
        <v>0</v>
      </c>
      <c r="AZ151" s="26"/>
      <c r="BA151" s="67"/>
      <c r="BB151" s="70">
        <f t="shared" si="79"/>
        <v>0</v>
      </c>
      <c r="BC151" s="26"/>
      <c r="BD151" s="67">
        <f t="shared" si="87"/>
        <v>0</v>
      </c>
      <c r="BE151" s="70">
        <f t="shared" si="80"/>
        <v>0</v>
      </c>
      <c r="BG151" s="122"/>
    </row>
    <row r="152" spans="1:59" hidden="1" outlineLevel="1" x14ac:dyDescent="0.35">
      <c r="A152" s="26"/>
      <c r="B152" s="61" t="s">
        <v>481</v>
      </c>
      <c r="C152" s="62"/>
      <c r="D152" s="63"/>
      <c r="E152" s="64"/>
      <c r="F152" s="64"/>
      <c r="G152" s="64"/>
      <c r="H152" s="553"/>
      <c r="I152" s="65"/>
      <c r="J152" s="158">
        <f t="shared" si="85"/>
        <v>0</v>
      </c>
      <c r="K152" s="66">
        <f t="shared" si="86"/>
        <v>0</v>
      </c>
      <c r="L152" s="26"/>
      <c r="M152" s="499"/>
      <c r="N152" s="484"/>
      <c r="O152" s="500"/>
      <c r="P152" s="499"/>
      <c r="Q152" s="484"/>
      <c r="R152" s="500"/>
      <c r="S152" s="499"/>
      <c r="T152" s="484"/>
      <c r="U152" s="500"/>
      <c r="V152" s="499"/>
      <c r="W152" s="484"/>
      <c r="X152" s="500"/>
      <c r="Y152" s="499"/>
      <c r="Z152" s="484"/>
      <c r="AA152" s="500"/>
      <c r="AB152" s="499"/>
      <c r="AC152" s="484"/>
      <c r="AD152" s="500"/>
      <c r="AE152" s="499"/>
      <c r="AF152" s="484"/>
      <c r="AG152" s="500"/>
      <c r="AH152" s="499"/>
      <c r="AI152" s="484"/>
      <c r="AJ152" s="500"/>
      <c r="AK152" s="499"/>
      <c r="AL152" s="484"/>
      <c r="AM152" s="500"/>
      <c r="AN152" s="499"/>
      <c r="AO152" s="484"/>
      <c r="AP152" s="500"/>
      <c r="AQ152" s="499"/>
      <c r="AR152" s="484"/>
      <c r="AS152" s="500"/>
      <c r="AT152" s="499"/>
      <c r="AU152" s="484"/>
      <c r="AV152" s="500"/>
      <c r="AW152" s="26"/>
      <c r="AX152" s="67"/>
      <c r="AY152" s="70">
        <f t="shared" si="71"/>
        <v>0</v>
      </c>
      <c r="AZ152" s="26"/>
      <c r="BA152" s="67"/>
      <c r="BB152" s="70">
        <f t="shared" si="79"/>
        <v>0</v>
      </c>
      <c r="BC152" s="26"/>
      <c r="BD152" s="67">
        <f t="shared" si="87"/>
        <v>0</v>
      </c>
      <c r="BE152" s="70">
        <f t="shared" si="80"/>
        <v>0</v>
      </c>
      <c r="BG152" s="121"/>
    </row>
    <row r="153" spans="1:59" hidden="1" outlineLevel="1" x14ac:dyDescent="0.35">
      <c r="A153" s="26"/>
      <c r="B153" s="61" t="s">
        <v>482</v>
      </c>
      <c r="C153" s="62"/>
      <c r="D153" s="63"/>
      <c r="E153" s="64"/>
      <c r="F153" s="64"/>
      <c r="G153" s="64"/>
      <c r="H153" s="553"/>
      <c r="I153" s="65"/>
      <c r="J153" s="158">
        <f t="shared" si="85"/>
        <v>0</v>
      </c>
      <c r="K153" s="66">
        <f t="shared" si="86"/>
        <v>0</v>
      </c>
      <c r="L153" s="26"/>
      <c r="M153" s="499"/>
      <c r="N153" s="484"/>
      <c r="O153" s="500"/>
      <c r="P153" s="499"/>
      <c r="Q153" s="484"/>
      <c r="R153" s="500"/>
      <c r="S153" s="499"/>
      <c r="T153" s="484"/>
      <c r="U153" s="500"/>
      <c r="V153" s="499"/>
      <c r="W153" s="484"/>
      <c r="X153" s="500"/>
      <c r="Y153" s="499"/>
      <c r="Z153" s="484"/>
      <c r="AA153" s="500"/>
      <c r="AB153" s="499"/>
      <c r="AC153" s="484"/>
      <c r="AD153" s="500"/>
      <c r="AE153" s="499"/>
      <c r="AF153" s="484"/>
      <c r="AG153" s="500"/>
      <c r="AH153" s="499"/>
      <c r="AI153" s="484"/>
      <c r="AJ153" s="500"/>
      <c r="AK153" s="499"/>
      <c r="AL153" s="484"/>
      <c r="AM153" s="500"/>
      <c r="AN153" s="499"/>
      <c r="AO153" s="484"/>
      <c r="AP153" s="500"/>
      <c r="AQ153" s="499"/>
      <c r="AR153" s="484"/>
      <c r="AS153" s="500"/>
      <c r="AT153" s="499"/>
      <c r="AU153" s="484"/>
      <c r="AV153" s="500"/>
      <c r="AW153" s="26"/>
      <c r="AX153" s="67"/>
      <c r="AY153" s="70">
        <f t="shared" si="71"/>
        <v>0</v>
      </c>
      <c r="AZ153" s="26"/>
      <c r="BA153" s="67"/>
      <c r="BB153" s="70">
        <f t="shared" si="79"/>
        <v>0</v>
      </c>
      <c r="BC153" s="26"/>
      <c r="BD153" s="67">
        <f t="shared" si="87"/>
        <v>0</v>
      </c>
      <c r="BE153" s="70">
        <f t="shared" si="80"/>
        <v>0</v>
      </c>
      <c r="BG153" s="122"/>
    </row>
    <row r="154" spans="1:59" ht="15" hidden="1" outlineLevel="1" thickBot="1" x14ac:dyDescent="0.4">
      <c r="A154" s="26"/>
      <c r="B154" s="61" t="s">
        <v>483</v>
      </c>
      <c r="C154" s="62"/>
      <c r="D154" s="63"/>
      <c r="E154" s="64"/>
      <c r="F154" s="64"/>
      <c r="G154" s="64"/>
      <c r="H154" s="552"/>
      <c r="I154" s="65"/>
      <c r="J154" s="158">
        <f t="shared" si="85"/>
        <v>0</v>
      </c>
      <c r="K154" s="66">
        <f t="shared" si="86"/>
        <v>0</v>
      </c>
      <c r="L154" s="26"/>
      <c r="M154" s="499"/>
      <c r="N154" s="484"/>
      <c r="O154" s="500"/>
      <c r="P154" s="499"/>
      <c r="Q154" s="484"/>
      <c r="R154" s="500"/>
      <c r="S154" s="499"/>
      <c r="T154" s="484"/>
      <c r="U154" s="500"/>
      <c r="V154" s="499"/>
      <c r="W154" s="484"/>
      <c r="X154" s="500"/>
      <c r="Y154" s="499"/>
      <c r="Z154" s="484"/>
      <c r="AA154" s="500"/>
      <c r="AB154" s="499"/>
      <c r="AC154" s="484"/>
      <c r="AD154" s="500"/>
      <c r="AE154" s="499"/>
      <c r="AF154" s="484"/>
      <c r="AG154" s="500"/>
      <c r="AH154" s="499"/>
      <c r="AI154" s="484"/>
      <c r="AJ154" s="500"/>
      <c r="AK154" s="499"/>
      <c r="AL154" s="484"/>
      <c r="AM154" s="500"/>
      <c r="AN154" s="499"/>
      <c r="AO154" s="484"/>
      <c r="AP154" s="500"/>
      <c r="AQ154" s="499"/>
      <c r="AR154" s="484"/>
      <c r="AS154" s="500"/>
      <c r="AT154" s="499"/>
      <c r="AU154" s="484"/>
      <c r="AV154" s="500"/>
      <c r="AW154" s="26"/>
      <c r="AX154" s="67"/>
      <c r="AY154" s="70">
        <f t="shared" si="71"/>
        <v>0</v>
      </c>
      <c r="AZ154" s="26"/>
      <c r="BA154" s="67"/>
      <c r="BB154" s="70">
        <f t="shared" si="79"/>
        <v>0</v>
      </c>
      <c r="BC154" s="26"/>
      <c r="BD154" s="67">
        <f t="shared" si="87"/>
        <v>0</v>
      </c>
      <c r="BE154" s="70">
        <f t="shared" si="80"/>
        <v>0</v>
      </c>
      <c r="BG154" s="123"/>
    </row>
    <row r="155" spans="1:59" collapsed="1" x14ac:dyDescent="0.35">
      <c r="A155" s="26"/>
      <c r="B155" s="26"/>
      <c r="C155" s="110" t="s">
        <v>284</v>
      </c>
      <c r="D155" s="77"/>
      <c r="E155" s="78"/>
      <c r="F155" s="78"/>
      <c r="G155" s="78"/>
      <c r="H155" s="550"/>
      <c r="I155" s="79"/>
      <c r="J155" s="150"/>
      <c r="K155" s="80">
        <f>SUM(K156:K165)</f>
        <v>0</v>
      </c>
      <c r="L155" s="26"/>
      <c r="M155" s="530">
        <f t="shared" ref="M155:AV155" si="88">SUM(M156:M165)</f>
        <v>0</v>
      </c>
      <c r="N155" s="482">
        <f t="shared" si="88"/>
        <v>0</v>
      </c>
      <c r="O155" s="531">
        <f t="shared" si="88"/>
        <v>0</v>
      </c>
      <c r="P155" s="530">
        <f t="shared" si="88"/>
        <v>0</v>
      </c>
      <c r="Q155" s="482">
        <f t="shared" si="88"/>
        <v>0</v>
      </c>
      <c r="R155" s="531">
        <f t="shared" si="88"/>
        <v>0</v>
      </c>
      <c r="S155" s="530">
        <f t="shared" si="88"/>
        <v>0</v>
      </c>
      <c r="T155" s="482">
        <f t="shared" si="88"/>
        <v>0</v>
      </c>
      <c r="U155" s="531">
        <f t="shared" si="88"/>
        <v>0</v>
      </c>
      <c r="V155" s="530">
        <f t="shared" si="88"/>
        <v>0</v>
      </c>
      <c r="W155" s="482">
        <f t="shared" si="88"/>
        <v>0</v>
      </c>
      <c r="X155" s="531">
        <f t="shared" si="88"/>
        <v>0</v>
      </c>
      <c r="Y155" s="530">
        <f t="shared" si="88"/>
        <v>0</v>
      </c>
      <c r="Z155" s="482">
        <f t="shared" si="88"/>
        <v>0</v>
      </c>
      <c r="AA155" s="531">
        <f t="shared" si="88"/>
        <v>0</v>
      </c>
      <c r="AB155" s="530">
        <f t="shared" si="88"/>
        <v>0</v>
      </c>
      <c r="AC155" s="482">
        <f t="shared" si="88"/>
        <v>0</v>
      </c>
      <c r="AD155" s="531">
        <f t="shared" si="88"/>
        <v>0</v>
      </c>
      <c r="AE155" s="530">
        <f t="shared" si="88"/>
        <v>0</v>
      </c>
      <c r="AF155" s="482">
        <f t="shared" si="88"/>
        <v>0</v>
      </c>
      <c r="AG155" s="531">
        <f t="shared" si="88"/>
        <v>0</v>
      </c>
      <c r="AH155" s="530">
        <f t="shared" si="88"/>
        <v>0</v>
      </c>
      <c r="AI155" s="482">
        <f t="shared" si="88"/>
        <v>0</v>
      </c>
      <c r="AJ155" s="531">
        <f t="shared" si="88"/>
        <v>0</v>
      </c>
      <c r="AK155" s="530">
        <f t="shared" si="88"/>
        <v>0</v>
      </c>
      <c r="AL155" s="482">
        <f t="shared" si="88"/>
        <v>0</v>
      </c>
      <c r="AM155" s="531">
        <f t="shared" si="88"/>
        <v>0</v>
      </c>
      <c r="AN155" s="530">
        <f t="shared" si="88"/>
        <v>0</v>
      </c>
      <c r="AO155" s="482">
        <f t="shared" si="88"/>
        <v>0</v>
      </c>
      <c r="AP155" s="531">
        <f t="shared" si="88"/>
        <v>0</v>
      </c>
      <c r="AQ155" s="530">
        <f t="shared" si="88"/>
        <v>0</v>
      </c>
      <c r="AR155" s="482">
        <f t="shared" si="88"/>
        <v>0</v>
      </c>
      <c r="AS155" s="531">
        <f t="shared" si="88"/>
        <v>0</v>
      </c>
      <c r="AT155" s="530">
        <f t="shared" si="88"/>
        <v>0</v>
      </c>
      <c r="AU155" s="482">
        <f t="shared" si="88"/>
        <v>0</v>
      </c>
      <c r="AV155" s="531">
        <f t="shared" si="88"/>
        <v>0</v>
      </c>
      <c r="AW155" s="26"/>
      <c r="AX155" s="81">
        <f>SUM(AX156:AX165)</f>
        <v>0</v>
      </c>
      <c r="AY155" s="82">
        <f t="shared" si="71"/>
        <v>0</v>
      </c>
      <c r="AZ155" s="26"/>
      <c r="BA155" s="81">
        <f>SUM(BA156:BA165)</f>
        <v>0</v>
      </c>
      <c r="BB155" s="82">
        <f t="shared" si="79"/>
        <v>0</v>
      </c>
      <c r="BC155" s="26"/>
      <c r="BD155" s="81">
        <f>SUM(BD156:BD165)</f>
        <v>0</v>
      </c>
      <c r="BE155" s="82">
        <f t="shared" si="80"/>
        <v>0</v>
      </c>
      <c r="BG155" s="120"/>
    </row>
    <row r="156" spans="1:59" x14ac:dyDescent="0.35">
      <c r="A156" s="26"/>
      <c r="B156" s="61" t="s">
        <v>285</v>
      </c>
      <c r="C156" s="83"/>
      <c r="D156" s="63"/>
      <c r="E156" s="64"/>
      <c r="F156" s="64"/>
      <c r="G156" s="64"/>
      <c r="H156" s="553"/>
      <c r="I156" s="84"/>
      <c r="J156" s="158">
        <f t="shared" ref="J156:J165" si="89">I156/$C$5</f>
        <v>0</v>
      </c>
      <c r="K156" s="66">
        <f t="shared" ref="K156:K165" si="90">D156*F156*H156*J156</f>
        <v>0</v>
      </c>
      <c r="L156" s="26"/>
      <c r="M156" s="499"/>
      <c r="N156" s="484"/>
      <c r="O156" s="500"/>
      <c r="P156" s="499"/>
      <c r="Q156" s="484"/>
      <c r="R156" s="500"/>
      <c r="S156" s="499"/>
      <c r="T156" s="484"/>
      <c r="U156" s="500"/>
      <c r="V156" s="499"/>
      <c r="W156" s="484"/>
      <c r="X156" s="500"/>
      <c r="Y156" s="499"/>
      <c r="Z156" s="484"/>
      <c r="AA156" s="500"/>
      <c r="AB156" s="499"/>
      <c r="AC156" s="484"/>
      <c r="AD156" s="500"/>
      <c r="AE156" s="499"/>
      <c r="AF156" s="484"/>
      <c r="AG156" s="500"/>
      <c r="AH156" s="499"/>
      <c r="AI156" s="484"/>
      <c r="AJ156" s="500"/>
      <c r="AK156" s="499"/>
      <c r="AL156" s="484"/>
      <c r="AM156" s="500"/>
      <c r="AN156" s="499"/>
      <c r="AO156" s="484"/>
      <c r="AP156" s="500"/>
      <c r="AQ156" s="499"/>
      <c r="AR156" s="484"/>
      <c r="AS156" s="500"/>
      <c r="AT156" s="499"/>
      <c r="AU156" s="484"/>
      <c r="AV156" s="500"/>
      <c r="AW156" s="26"/>
      <c r="AX156" s="67"/>
      <c r="AY156" s="70">
        <f t="shared" si="71"/>
        <v>0</v>
      </c>
      <c r="AZ156" s="26"/>
      <c r="BA156" s="67"/>
      <c r="BB156" s="70">
        <f t="shared" si="79"/>
        <v>0</v>
      </c>
      <c r="BC156" s="26"/>
      <c r="BD156" s="67">
        <f t="shared" ref="BD156:BD165" si="91">AX156+BA156</f>
        <v>0</v>
      </c>
      <c r="BE156" s="70">
        <f t="shared" si="80"/>
        <v>0</v>
      </c>
      <c r="BG156" s="121"/>
    </row>
    <row r="157" spans="1:59" ht="15" thickBot="1" x14ac:dyDescent="0.4">
      <c r="A157" s="26"/>
      <c r="B157" s="61" t="s">
        <v>286</v>
      </c>
      <c r="C157" s="85"/>
      <c r="D157" s="86"/>
      <c r="E157" s="87"/>
      <c r="F157" s="64"/>
      <c r="G157" s="64"/>
      <c r="H157" s="553"/>
      <c r="I157" s="88"/>
      <c r="J157" s="158">
        <f t="shared" si="89"/>
        <v>0</v>
      </c>
      <c r="K157" s="66">
        <f t="shared" si="90"/>
        <v>0</v>
      </c>
      <c r="L157" s="26"/>
      <c r="M157" s="499"/>
      <c r="N157" s="484"/>
      <c r="O157" s="500"/>
      <c r="P157" s="499"/>
      <c r="Q157" s="484"/>
      <c r="R157" s="500"/>
      <c r="S157" s="499"/>
      <c r="T157" s="484"/>
      <c r="U157" s="500"/>
      <c r="V157" s="499"/>
      <c r="W157" s="484"/>
      <c r="X157" s="500"/>
      <c r="Y157" s="499"/>
      <c r="Z157" s="484"/>
      <c r="AA157" s="500"/>
      <c r="AB157" s="499"/>
      <c r="AC157" s="484"/>
      <c r="AD157" s="500"/>
      <c r="AE157" s="499"/>
      <c r="AF157" s="484"/>
      <c r="AG157" s="500"/>
      <c r="AH157" s="499"/>
      <c r="AI157" s="484"/>
      <c r="AJ157" s="500"/>
      <c r="AK157" s="499"/>
      <c r="AL157" s="484"/>
      <c r="AM157" s="500"/>
      <c r="AN157" s="499"/>
      <c r="AO157" s="484"/>
      <c r="AP157" s="500"/>
      <c r="AQ157" s="499"/>
      <c r="AR157" s="484"/>
      <c r="AS157" s="500"/>
      <c r="AT157" s="499"/>
      <c r="AU157" s="484"/>
      <c r="AV157" s="500"/>
      <c r="AW157" s="26"/>
      <c r="AX157" s="67"/>
      <c r="AY157" s="70">
        <f t="shared" si="71"/>
        <v>0</v>
      </c>
      <c r="AZ157" s="26"/>
      <c r="BA157" s="67"/>
      <c r="BB157" s="70">
        <f t="shared" si="79"/>
        <v>0</v>
      </c>
      <c r="BC157" s="26"/>
      <c r="BD157" s="67">
        <f t="shared" si="91"/>
        <v>0</v>
      </c>
      <c r="BE157" s="70">
        <f t="shared" si="80"/>
        <v>0</v>
      </c>
      <c r="BG157" s="122"/>
    </row>
    <row r="158" spans="1:59" hidden="1" outlineLevel="1" x14ac:dyDescent="0.35">
      <c r="A158" s="26"/>
      <c r="B158" s="61" t="s">
        <v>287</v>
      </c>
      <c r="C158" s="85"/>
      <c r="D158" s="86"/>
      <c r="E158" s="87"/>
      <c r="F158" s="64"/>
      <c r="G158" s="64"/>
      <c r="H158" s="553"/>
      <c r="I158" s="88"/>
      <c r="J158" s="158">
        <f t="shared" si="89"/>
        <v>0</v>
      </c>
      <c r="K158" s="66">
        <f t="shared" si="90"/>
        <v>0</v>
      </c>
      <c r="L158" s="26"/>
      <c r="M158" s="499"/>
      <c r="N158" s="484"/>
      <c r="O158" s="500"/>
      <c r="P158" s="499"/>
      <c r="Q158" s="484"/>
      <c r="R158" s="500"/>
      <c r="S158" s="499"/>
      <c r="T158" s="484"/>
      <c r="U158" s="500"/>
      <c r="V158" s="499"/>
      <c r="W158" s="484"/>
      <c r="X158" s="500"/>
      <c r="Y158" s="499"/>
      <c r="Z158" s="484"/>
      <c r="AA158" s="500"/>
      <c r="AB158" s="499"/>
      <c r="AC158" s="484"/>
      <c r="AD158" s="500"/>
      <c r="AE158" s="499"/>
      <c r="AF158" s="484"/>
      <c r="AG158" s="500"/>
      <c r="AH158" s="499"/>
      <c r="AI158" s="484"/>
      <c r="AJ158" s="500"/>
      <c r="AK158" s="499"/>
      <c r="AL158" s="484"/>
      <c r="AM158" s="500"/>
      <c r="AN158" s="499"/>
      <c r="AO158" s="484"/>
      <c r="AP158" s="500"/>
      <c r="AQ158" s="499"/>
      <c r="AR158" s="484"/>
      <c r="AS158" s="500"/>
      <c r="AT158" s="499"/>
      <c r="AU158" s="484"/>
      <c r="AV158" s="500"/>
      <c r="AW158" s="26"/>
      <c r="AX158" s="67"/>
      <c r="AY158" s="70">
        <f t="shared" si="71"/>
        <v>0</v>
      </c>
      <c r="AZ158" s="26"/>
      <c r="BA158" s="67"/>
      <c r="BB158" s="70">
        <f t="shared" si="79"/>
        <v>0</v>
      </c>
      <c r="BC158" s="26"/>
      <c r="BD158" s="67">
        <f t="shared" si="91"/>
        <v>0</v>
      </c>
      <c r="BE158" s="70">
        <f t="shared" si="80"/>
        <v>0</v>
      </c>
      <c r="BG158" s="122"/>
    </row>
    <row r="159" spans="1:59" hidden="1" outlineLevel="1" x14ac:dyDescent="0.35">
      <c r="A159" s="26"/>
      <c r="B159" s="61" t="s">
        <v>288</v>
      </c>
      <c r="C159" s="85"/>
      <c r="D159" s="86"/>
      <c r="E159" s="87"/>
      <c r="F159" s="64"/>
      <c r="G159" s="64"/>
      <c r="H159" s="553"/>
      <c r="I159" s="88"/>
      <c r="J159" s="158">
        <f t="shared" si="89"/>
        <v>0</v>
      </c>
      <c r="K159" s="66">
        <f t="shared" si="90"/>
        <v>0</v>
      </c>
      <c r="L159" s="26"/>
      <c r="M159" s="499"/>
      <c r="N159" s="484"/>
      <c r="O159" s="500"/>
      <c r="P159" s="499"/>
      <c r="Q159" s="484"/>
      <c r="R159" s="500"/>
      <c r="S159" s="499"/>
      <c r="T159" s="484"/>
      <c r="U159" s="500"/>
      <c r="V159" s="499"/>
      <c r="W159" s="484"/>
      <c r="X159" s="500"/>
      <c r="Y159" s="499"/>
      <c r="Z159" s="484"/>
      <c r="AA159" s="500"/>
      <c r="AB159" s="499"/>
      <c r="AC159" s="484"/>
      <c r="AD159" s="500"/>
      <c r="AE159" s="499"/>
      <c r="AF159" s="484"/>
      <c r="AG159" s="500"/>
      <c r="AH159" s="499"/>
      <c r="AI159" s="484"/>
      <c r="AJ159" s="500"/>
      <c r="AK159" s="499"/>
      <c r="AL159" s="484"/>
      <c r="AM159" s="500"/>
      <c r="AN159" s="499"/>
      <c r="AO159" s="484"/>
      <c r="AP159" s="500"/>
      <c r="AQ159" s="499"/>
      <c r="AR159" s="484"/>
      <c r="AS159" s="500"/>
      <c r="AT159" s="499"/>
      <c r="AU159" s="484"/>
      <c r="AV159" s="500"/>
      <c r="AW159" s="26"/>
      <c r="AX159" s="67"/>
      <c r="AY159" s="70">
        <f t="shared" si="71"/>
        <v>0</v>
      </c>
      <c r="AZ159" s="26"/>
      <c r="BA159" s="67"/>
      <c r="BB159" s="70">
        <f t="shared" si="79"/>
        <v>0</v>
      </c>
      <c r="BC159" s="26"/>
      <c r="BD159" s="67">
        <f t="shared" si="91"/>
        <v>0</v>
      </c>
      <c r="BE159" s="70">
        <f t="shared" si="80"/>
        <v>0</v>
      </c>
      <c r="BG159" s="122"/>
    </row>
    <row r="160" spans="1:59" hidden="1" outlineLevel="1" x14ac:dyDescent="0.35">
      <c r="A160" s="26"/>
      <c r="B160" s="61" t="s">
        <v>289</v>
      </c>
      <c r="C160" s="85"/>
      <c r="D160" s="86"/>
      <c r="E160" s="87"/>
      <c r="F160" s="64"/>
      <c r="G160" s="64"/>
      <c r="H160" s="553"/>
      <c r="I160" s="88"/>
      <c r="J160" s="158">
        <f t="shared" si="89"/>
        <v>0</v>
      </c>
      <c r="K160" s="66">
        <f t="shared" si="90"/>
        <v>0</v>
      </c>
      <c r="L160" s="26"/>
      <c r="M160" s="499"/>
      <c r="N160" s="484"/>
      <c r="O160" s="500"/>
      <c r="P160" s="499"/>
      <c r="Q160" s="484"/>
      <c r="R160" s="500"/>
      <c r="S160" s="499"/>
      <c r="T160" s="484"/>
      <c r="U160" s="500"/>
      <c r="V160" s="499"/>
      <c r="W160" s="484"/>
      <c r="X160" s="500"/>
      <c r="Y160" s="499"/>
      <c r="Z160" s="484"/>
      <c r="AA160" s="500"/>
      <c r="AB160" s="499"/>
      <c r="AC160" s="484"/>
      <c r="AD160" s="500"/>
      <c r="AE160" s="499"/>
      <c r="AF160" s="484"/>
      <c r="AG160" s="500"/>
      <c r="AH160" s="499"/>
      <c r="AI160" s="484"/>
      <c r="AJ160" s="500"/>
      <c r="AK160" s="499"/>
      <c r="AL160" s="484"/>
      <c r="AM160" s="500"/>
      <c r="AN160" s="499"/>
      <c r="AO160" s="484"/>
      <c r="AP160" s="500"/>
      <c r="AQ160" s="499"/>
      <c r="AR160" s="484"/>
      <c r="AS160" s="500"/>
      <c r="AT160" s="499"/>
      <c r="AU160" s="484"/>
      <c r="AV160" s="500"/>
      <c r="AW160" s="26"/>
      <c r="AX160" s="67"/>
      <c r="AY160" s="70">
        <f t="shared" si="71"/>
        <v>0</v>
      </c>
      <c r="AZ160" s="26"/>
      <c r="BA160" s="67"/>
      <c r="BB160" s="70">
        <f t="shared" si="79"/>
        <v>0</v>
      </c>
      <c r="BC160" s="26"/>
      <c r="BD160" s="67">
        <f t="shared" si="91"/>
        <v>0</v>
      </c>
      <c r="BE160" s="70">
        <f t="shared" si="80"/>
        <v>0</v>
      </c>
      <c r="BG160" s="122"/>
    </row>
    <row r="161" spans="1:59" hidden="1" outlineLevel="1" x14ac:dyDescent="0.35">
      <c r="A161" s="26"/>
      <c r="B161" s="61" t="s">
        <v>290</v>
      </c>
      <c r="C161" s="85"/>
      <c r="D161" s="63"/>
      <c r="E161" s="64"/>
      <c r="F161" s="64"/>
      <c r="G161" s="64"/>
      <c r="H161" s="553"/>
      <c r="I161" s="88"/>
      <c r="J161" s="158">
        <f t="shared" si="89"/>
        <v>0</v>
      </c>
      <c r="K161" s="66">
        <f t="shared" si="90"/>
        <v>0</v>
      </c>
      <c r="L161" s="26"/>
      <c r="M161" s="499"/>
      <c r="N161" s="484"/>
      <c r="O161" s="500"/>
      <c r="P161" s="499"/>
      <c r="Q161" s="484"/>
      <c r="R161" s="500"/>
      <c r="S161" s="499"/>
      <c r="T161" s="484"/>
      <c r="U161" s="500"/>
      <c r="V161" s="499"/>
      <c r="W161" s="484"/>
      <c r="X161" s="500"/>
      <c r="Y161" s="499"/>
      <c r="Z161" s="484"/>
      <c r="AA161" s="500"/>
      <c r="AB161" s="499"/>
      <c r="AC161" s="484"/>
      <c r="AD161" s="500"/>
      <c r="AE161" s="499"/>
      <c r="AF161" s="484"/>
      <c r="AG161" s="500"/>
      <c r="AH161" s="499"/>
      <c r="AI161" s="484"/>
      <c r="AJ161" s="500"/>
      <c r="AK161" s="499"/>
      <c r="AL161" s="484"/>
      <c r="AM161" s="500"/>
      <c r="AN161" s="499"/>
      <c r="AO161" s="484"/>
      <c r="AP161" s="500"/>
      <c r="AQ161" s="499"/>
      <c r="AR161" s="484"/>
      <c r="AS161" s="500"/>
      <c r="AT161" s="499"/>
      <c r="AU161" s="484"/>
      <c r="AV161" s="500"/>
      <c r="AW161" s="26"/>
      <c r="AX161" s="67"/>
      <c r="AY161" s="70">
        <f t="shared" si="71"/>
        <v>0</v>
      </c>
      <c r="AZ161" s="26"/>
      <c r="BA161" s="67"/>
      <c r="BB161" s="70">
        <f t="shared" si="79"/>
        <v>0</v>
      </c>
      <c r="BC161" s="26"/>
      <c r="BD161" s="67">
        <f t="shared" si="91"/>
        <v>0</v>
      </c>
      <c r="BE161" s="70">
        <f t="shared" si="80"/>
        <v>0</v>
      </c>
      <c r="BG161" s="121"/>
    </row>
    <row r="162" spans="1:59" hidden="1" outlineLevel="1" x14ac:dyDescent="0.35">
      <c r="A162" s="26"/>
      <c r="B162" s="61" t="s">
        <v>291</v>
      </c>
      <c r="C162" s="85"/>
      <c r="D162" s="86"/>
      <c r="E162" s="87"/>
      <c r="F162" s="64"/>
      <c r="G162" s="64"/>
      <c r="H162" s="553"/>
      <c r="I162" s="88"/>
      <c r="J162" s="158">
        <f t="shared" si="89"/>
        <v>0</v>
      </c>
      <c r="K162" s="66">
        <f t="shared" si="90"/>
        <v>0</v>
      </c>
      <c r="L162" s="26"/>
      <c r="M162" s="499"/>
      <c r="N162" s="484"/>
      <c r="O162" s="500"/>
      <c r="P162" s="499"/>
      <c r="Q162" s="484"/>
      <c r="R162" s="500"/>
      <c r="S162" s="499"/>
      <c r="T162" s="484"/>
      <c r="U162" s="500"/>
      <c r="V162" s="499"/>
      <c r="W162" s="484"/>
      <c r="X162" s="500"/>
      <c r="Y162" s="499"/>
      <c r="Z162" s="484"/>
      <c r="AA162" s="500"/>
      <c r="AB162" s="499"/>
      <c r="AC162" s="484"/>
      <c r="AD162" s="500"/>
      <c r="AE162" s="499"/>
      <c r="AF162" s="484"/>
      <c r="AG162" s="500"/>
      <c r="AH162" s="499"/>
      <c r="AI162" s="484"/>
      <c r="AJ162" s="500"/>
      <c r="AK162" s="499"/>
      <c r="AL162" s="484"/>
      <c r="AM162" s="500"/>
      <c r="AN162" s="499"/>
      <c r="AO162" s="484"/>
      <c r="AP162" s="500"/>
      <c r="AQ162" s="499"/>
      <c r="AR162" s="484"/>
      <c r="AS162" s="500"/>
      <c r="AT162" s="499"/>
      <c r="AU162" s="484"/>
      <c r="AV162" s="500"/>
      <c r="AW162" s="26"/>
      <c r="AX162" s="67"/>
      <c r="AY162" s="70">
        <f t="shared" si="71"/>
        <v>0</v>
      </c>
      <c r="AZ162" s="26"/>
      <c r="BA162" s="67"/>
      <c r="BB162" s="70">
        <f t="shared" si="79"/>
        <v>0</v>
      </c>
      <c r="BC162" s="26"/>
      <c r="BD162" s="67">
        <f t="shared" si="91"/>
        <v>0</v>
      </c>
      <c r="BE162" s="70">
        <f t="shared" si="80"/>
        <v>0</v>
      </c>
      <c r="BG162" s="122"/>
    </row>
    <row r="163" spans="1:59" hidden="1" outlineLevel="1" x14ac:dyDescent="0.35">
      <c r="A163" s="26"/>
      <c r="B163" s="61" t="s">
        <v>484</v>
      </c>
      <c r="C163" s="85"/>
      <c r="D163" s="63"/>
      <c r="E163" s="64"/>
      <c r="F163" s="64"/>
      <c r="G163" s="64"/>
      <c r="H163" s="553"/>
      <c r="I163" s="88"/>
      <c r="J163" s="158">
        <f t="shared" si="89"/>
        <v>0</v>
      </c>
      <c r="K163" s="66">
        <f t="shared" si="90"/>
        <v>0</v>
      </c>
      <c r="L163" s="26"/>
      <c r="M163" s="499"/>
      <c r="N163" s="484"/>
      <c r="O163" s="500"/>
      <c r="P163" s="499"/>
      <c r="Q163" s="484"/>
      <c r="R163" s="500"/>
      <c r="S163" s="499"/>
      <c r="T163" s="484"/>
      <c r="U163" s="500"/>
      <c r="V163" s="499"/>
      <c r="W163" s="484"/>
      <c r="X163" s="500"/>
      <c r="Y163" s="499"/>
      <c r="Z163" s="484"/>
      <c r="AA163" s="500"/>
      <c r="AB163" s="499"/>
      <c r="AC163" s="484"/>
      <c r="AD163" s="500"/>
      <c r="AE163" s="499"/>
      <c r="AF163" s="484"/>
      <c r="AG163" s="500"/>
      <c r="AH163" s="499"/>
      <c r="AI163" s="484"/>
      <c r="AJ163" s="500"/>
      <c r="AK163" s="499"/>
      <c r="AL163" s="484"/>
      <c r="AM163" s="500"/>
      <c r="AN163" s="499"/>
      <c r="AO163" s="484"/>
      <c r="AP163" s="500"/>
      <c r="AQ163" s="499"/>
      <c r="AR163" s="484"/>
      <c r="AS163" s="500"/>
      <c r="AT163" s="499"/>
      <c r="AU163" s="484"/>
      <c r="AV163" s="500"/>
      <c r="AW163" s="26"/>
      <c r="AX163" s="67"/>
      <c r="AY163" s="70">
        <f t="shared" si="71"/>
        <v>0</v>
      </c>
      <c r="AZ163" s="26"/>
      <c r="BA163" s="67"/>
      <c r="BB163" s="70">
        <f t="shared" si="79"/>
        <v>0</v>
      </c>
      <c r="BC163" s="26"/>
      <c r="BD163" s="67">
        <f t="shared" si="91"/>
        <v>0</v>
      </c>
      <c r="BE163" s="70">
        <f t="shared" si="80"/>
        <v>0</v>
      </c>
      <c r="BG163" s="121"/>
    </row>
    <row r="164" spans="1:59" hidden="1" outlineLevel="1" x14ac:dyDescent="0.35">
      <c r="A164" s="26"/>
      <c r="B164" s="61" t="s">
        <v>485</v>
      </c>
      <c r="C164" s="85"/>
      <c r="D164" s="86"/>
      <c r="E164" s="87"/>
      <c r="F164" s="64"/>
      <c r="G164" s="64"/>
      <c r="H164" s="553"/>
      <c r="I164" s="88"/>
      <c r="J164" s="158">
        <f t="shared" si="89"/>
        <v>0</v>
      </c>
      <c r="K164" s="66">
        <f t="shared" si="90"/>
        <v>0</v>
      </c>
      <c r="L164" s="26"/>
      <c r="M164" s="499"/>
      <c r="N164" s="484"/>
      <c r="O164" s="500"/>
      <c r="P164" s="499"/>
      <c r="Q164" s="484"/>
      <c r="R164" s="500"/>
      <c r="S164" s="499"/>
      <c r="T164" s="484"/>
      <c r="U164" s="500"/>
      <c r="V164" s="499"/>
      <c r="W164" s="484"/>
      <c r="X164" s="500"/>
      <c r="Y164" s="499"/>
      <c r="Z164" s="484"/>
      <c r="AA164" s="500"/>
      <c r="AB164" s="499"/>
      <c r="AC164" s="484"/>
      <c r="AD164" s="500"/>
      <c r="AE164" s="499"/>
      <c r="AF164" s="484"/>
      <c r="AG164" s="500"/>
      <c r="AH164" s="499"/>
      <c r="AI164" s="484"/>
      <c r="AJ164" s="500"/>
      <c r="AK164" s="499"/>
      <c r="AL164" s="484"/>
      <c r="AM164" s="500"/>
      <c r="AN164" s="499"/>
      <c r="AO164" s="484"/>
      <c r="AP164" s="500"/>
      <c r="AQ164" s="499"/>
      <c r="AR164" s="484"/>
      <c r="AS164" s="500"/>
      <c r="AT164" s="499"/>
      <c r="AU164" s="484"/>
      <c r="AV164" s="500"/>
      <c r="AW164" s="26"/>
      <c r="AX164" s="67"/>
      <c r="AY164" s="70">
        <f t="shared" si="71"/>
        <v>0</v>
      </c>
      <c r="AZ164" s="26"/>
      <c r="BA164" s="67"/>
      <c r="BB164" s="70">
        <f t="shared" si="79"/>
        <v>0</v>
      </c>
      <c r="BC164" s="26"/>
      <c r="BD164" s="67">
        <f t="shared" si="91"/>
        <v>0</v>
      </c>
      <c r="BE164" s="70">
        <f t="shared" si="80"/>
        <v>0</v>
      </c>
      <c r="BG164" s="122"/>
    </row>
    <row r="165" spans="1:59" ht="15" hidden="1" outlineLevel="1" thickBot="1" x14ac:dyDescent="0.4">
      <c r="A165" s="26"/>
      <c r="B165" s="61" t="s">
        <v>486</v>
      </c>
      <c r="C165" s="89"/>
      <c r="D165" s="90"/>
      <c r="E165" s="91"/>
      <c r="F165" s="91"/>
      <c r="G165" s="91"/>
      <c r="H165" s="556"/>
      <c r="I165" s="92"/>
      <c r="J165" s="158">
        <f t="shared" si="89"/>
        <v>0</v>
      </c>
      <c r="K165" s="66">
        <f t="shared" si="90"/>
        <v>0</v>
      </c>
      <c r="L165" s="26"/>
      <c r="M165" s="499"/>
      <c r="N165" s="484"/>
      <c r="O165" s="500"/>
      <c r="P165" s="499"/>
      <c r="Q165" s="484"/>
      <c r="R165" s="500"/>
      <c r="S165" s="499"/>
      <c r="T165" s="484"/>
      <c r="U165" s="500"/>
      <c r="V165" s="499"/>
      <c r="W165" s="484"/>
      <c r="X165" s="500"/>
      <c r="Y165" s="499"/>
      <c r="Z165" s="484"/>
      <c r="AA165" s="500"/>
      <c r="AB165" s="499"/>
      <c r="AC165" s="484"/>
      <c r="AD165" s="500"/>
      <c r="AE165" s="499"/>
      <c r="AF165" s="484"/>
      <c r="AG165" s="500"/>
      <c r="AH165" s="499"/>
      <c r="AI165" s="484"/>
      <c r="AJ165" s="500"/>
      <c r="AK165" s="499"/>
      <c r="AL165" s="484"/>
      <c r="AM165" s="500"/>
      <c r="AN165" s="499"/>
      <c r="AO165" s="484"/>
      <c r="AP165" s="500"/>
      <c r="AQ165" s="499"/>
      <c r="AR165" s="484"/>
      <c r="AS165" s="500"/>
      <c r="AT165" s="499"/>
      <c r="AU165" s="484"/>
      <c r="AV165" s="500"/>
      <c r="AW165" s="26"/>
      <c r="AX165" s="67"/>
      <c r="AY165" s="70">
        <f t="shared" si="71"/>
        <v>0</v>
      </c>
      <c r="AZ165" s="26"/>
      <c r="BA165" s="67"/>
      <c r="BB165" s="70">
        <f t="shared" si="79"/>
        <v>0</v>
      </c>
      <c r="BC165" s="26"/>
      <c r="BD165" s="67">
        <f t="shared" si="91"/>
        <v>0</v>
      </c>
      <c r="BE165" s="70">
        <f t="shared" si="80"/>
        <v>0</v>
      </c>
      <c r="BG165" s="123"/>
    </row>
    <row r="166" spans="1:59" collapsed="1" x14ac:dyDescent="0.35">
      <c r="A166" s="26"/>
      <c r="B166" s="107"/>
      <c r="C166" s="54" t="s">
        <v>297</v>
      </c>
      <c r="D166" s="55"/>
      <c r="E166" s="56"/>
      <c r="F166" s="56"/>
      <c r="G166" s="56"/>
      <c r="H166" s="549"/>
      <c r="I166" s="73"/>
      <c r="J166" s="159"/>
      <c r="K166" s="58">
        <f>SUM(K167:K176)</f>
        <v>0</v>
      </c>
      <c r="L166" s="50"/>
      <c r="M166" s="497">
        <f t="shared" ref="M166:AV166" si="92">SUM(M167:M176)</f>
        <v>0</v>
      </c>
      <c r="N166" s="485">
        <f t="shared" si="92"/>
        <v>0</v>
      </c>
      <c r="O166" s="498">
        <f t="shared" si="92"/>
        <v>0</v>
      </c>
      <c r="P166" s="497">
        <f t="shared" si="92"/>
        <v>0</v>
      </c>
      <c r="Q166" s="485">
        <f t="shared" si="92"/>
        <v>0</v>
      </c>
      <c r="R166" s="498">
        <f t="shared" si="92"/>
        <v>0</v>
      </c>
      <c r="S166" s="497">
        <f t="shared" si="92"/>
        <v>0</v>
      </c>
      <c r="T166" s="485">
        <f t="shared" si="92"/>
        <v>0</v>
      </c>
      <c r="U166" s="498">
        <f t="shared" si="92"/>
        <v>0</v>
      </c>
      <c r="V166" s="497">
        <f t="shared" si="92"/>
        <v>0</v>
      </c>
      <c r="W166" s="485">
        <f t="shared" si="92"/>
        <v>0</v>
      </c>
      <c r="X166" s="498">
        <f t="shared" si="92"/>
        <v>0</v>
      </c>
      <c r="Y166" s="497">
        <f t="shared" si="92"/>
        <v>0</v>
      </c>
      <c r="Z166" s="485">
        <f t="shared" si="92"/>
        <v>0</v>
      </c>
      <c r="AA166" s="498">
        <f t="shared" si="92"/>
        <v>0</v>
      </c>
      <c r="AB166" s="497">
        <f t="shared" si="92"/>
        <v>0</v>
      </c>
      <c r="AC166" s="485">
        <f t="shared" si="92"/>
        <v>0</v>
      </c>
      <c r="AD166" s="498">
        <f t="shared" si="92"/>
        <v>0</v>
      </c>
      <c r="AE166" s="497">
        <f t="shared" si="92"/>
        <v>0</v>
      </c>
      <c r="AF166" s="485">
        <f t="shared" si="92"/>
        <v>0</v>
      </c>
      <c r="AG166" s="498">
        <f t="shared" si="92"/>
        <v>0</v>
      </c>
      <c r="AH166" s="497">
        <f t="shared" si="92"/>
        <v>0</v>
      </c>
      <c r="AI166" s="485">
        <f t="shared" si="92"/>
        <v>0</v>
      </c>
      <c r="AJ166" s="498">
        <f t="shared" si="92"/>
        <v>0</v>
      </c>
      <c r="AK166" s="497">
        <f t="shared" si="92"/>
        <v>0</v>
      </c>
      <c r="AL166" s="485">
        <f t="shared" si="92"/>
        <v>0</v>
      </c>
      <c r="AM166" s="498">
        <f t="shared" si="92"/>
        <v>0</v>
      </c>
      <c r="AN166" s="497">
        <f t="shared" si="92"/>
        <v>0</v>
      </c>
      <c r="AO166" s="485">
        <f t="shared" si="92"/>
        <v>0</v>
      </c>
      <c r="AP166" s="498">
        <f t="shared" si="92"/>
        <v>0</v>
      </c>
      <c r="AQ166" s="497">
        <f t="shared" si="92"/>
        <v>0</v>
      </c>
      <c r="AR166" s="485">
        <f t="shared" si="92"/>
        <v>0</v>
      </c>
      <c r="AS166" s="498">
        <f t="shared" si="92"/>
        <v>0</v>
      </c>
      <c r="AT166" s="497">
        <f t="shared" si="92"/>
        <v>0</v>
      </c>
      <c r="AU166" s="485">
        <f t="shared" si="92"/>
        <v>0</v>
      </c>
      <c r="AV166" s="498">
        <f t="shared" si="92"/>
        <v>0</v>
      </c>
      <c r="AW166" s="26"/>
      <c r="AX166" s="59">
        <f>SUM(AX167:AX176)</f>
        <v>0</v>
      </c>
      <c r="AY166" s="60">
        <f t="shared" si="71"/>
        <v>0</v>
      </c>
      <c r="AZ166" s="26"/>
      <c r="BA166" s="59">
        <f>SUM(BA167:BA176)</f>
        <v>0</v>
      </c>
      <c r="BB166" s="60">
        <f>IFERROR(BA166/K166,0)</f>
        <v>0</v>
      </c>
      <c r="BC166" s="26"/>
      <c r="BD166" s="59">
        <f>SUM(BD167:BD176)</f>
        <v>0</v>
      </c>
      <c r="BE166" s="60">
        <f>IFERROR(BD166/K166,0)</f>
        <v>0</v>
      </c>
      <c r="BG166" s="120"/>
    </row>
    <row r="167" spans="1:59" x14ac:dyDescent="0.35">
      <c r="A167" s="26"/>
      <c r="B167" s="61" t="s">
        <v>298</v>
      </c>
      <c r="C167" s="62"/>
      <c r="D167" s="63"/>
      <c r="E167" s="64"/>
      <c r="F167" s="64"/>
      <c r="G167" s="64"/>
      <c r="H167" s="553"/>
      <c r="I167" s="112"/>
      <c r="J167" s="151">
        <f t="shared" ref="J167:J176" si="93">I167/$C$5</f>
        <v>0</v>
      </c>
      <c r="K167" s="66">
        <f t="shared" ref="K167:K176" si="94">D167*F167*H167*J167</f>
        <v>0</v>
      </c>
      <c r="L167" s="26"/>
      <c r="M167" s="501"/>
      <c r="N167" s="483"/>
      <c r="O167" s="502"/>
      <c r="P167" s="501"/>
      <c r="Q167" s="483"/>
      <c r="R167" s="502"/>
      <c r="S167" s="501"/>
      <c r="T167" s="483"/>
      <c r="U167" s="502"/>
      <c r="V167" s="501"/>
      <c r="W167" s="483"/>
      <c r="X167" s="502"/>
      <c r="Y167" s="501"/>
      <c r="Z167" s="483"/>
      <c r="AA167" s="502"/>
      <c r="AB167" s="501"/>
      <c r="AC167" s="483"/>
      <c r="AD167" s="502"/>
      <c r="AE167" s="501"/>
      <c r="AF167" s="483"/>
      <c r="AG167" s="502"/>
      <c r="AH167" s="501"/>
      <c r="AI167" s="483"/>
      <c r="AJ167" s="502"/>
      <c r="AK167" s="501"/>
      <c r="AL167" s="483"/>
      <c r="AM167" s="502"/>
      <c r="AN167" s="501"/>
      <c r="AO167" s="483"/>
      <c r="AP167" s="502"/>
      <c r="AQ167" s="501"/>
      <c r="AR167" s="483"/>
      <c r="AS167" s="502"/>
      <c r="AT167" s="501"/>
      <c r="AU167" s="483"/>
      <c r="AV167" s="502"/>
      <c r="AW167" s="26"/>
      <c r="AX167" s="67"/>
      <c r="AY167" s="70">
        <f t="shared" si="71"/>
        <v>0</v>
      </c>
      <c r="AZ167" s="26"/>
      <c r="BA167" s="67"/>
      <c r="BB167" s="70">
        <f t="shared" ref="BB167:BB176" si="95">IFERROR(BA167/K167,0)</f>
        <v>0</v>
      </c>
      <c r="BC167" s="26"/>
      <c r="BD167" s="67">
        <f t="shared" ref="BD167:BD176" si="96">AX167+BA167</f>
        <v>0</v>
      </c>
      <c r="BE167" s="70">
        <f t="shared" ref="BE167:BE176" si="97">IFERROR(BD167/K167,0)</f>
        <v>0</v>
      </c>
      <c r="BG167" s="123"/>
    </row>
    <row r="168" spans="1:59" ht="15" thickBot="1" x14ac:dyDescent="0.4">
      <c r="A168" s="26"/>
      <c r="B168" s="61" t="s">
        <v>299</v>
      </c>
      <c r="C168" s="62"/>
      <c r="D168" s="63"/>
      <c r="E168" s="64"/>
      <c r="F168" s="64"/>
      <c r="G168" s="64"/>
      <c r="H168" s="553"/>
      <c r="I168" s="112"/>
      <c r="J168" s="151">
        <f t="shared" si="93"/>
        <v>0</v>
      </c>
      <c r="K168" s="66">
        <f t="shared" si="94"/>
        <v>0</v>
      </c>
      <c r="L168" s="26"/>
      <c r="M168" s="501"/>
      <c r="N168" s="483"/>
      <c r="O168" s="502"/>
      <c r="P168" s="501"/>
      <c r="Q168" s="483"/>
      <c r="R168" s="502"/>
      <c r="S168" s="501"/>
      <c r="T168" s="483"/>
      <c r="U168" s="502"/>
      <c r="V168" s="501"/>
      <c r="W168" s="483"/>
      <c r="X168" s="502"/>
      <c r="Y168" s="501"/>
      <c r="Z168" s="483"/>
      <c r="AA168" s="502"/>
      <c r="AB168" s="501"/>
      <c r="AC168" s="483"/>
      <c r="AD168" s="502"/>
      <c r="AE168" s="501"/>
      <c r="AF168" s="483"/>
      <c r="AG168" s="502"/>
      <c r="AH168" s="501"/>
      <c r="AI168" s="483"/>
      <c r="AJ168" s="502"/>
      <c r="AK168" s="501"/>
      <c r="AL168" s="483"/>
      <c r="AM168" s="502"/>
      <c r="AN168" s="501"/>
      <c r="AO168" s="483"/>
      <c r="AP168" s="502"/>
      <c r="AQ168" s="501"/>
      <c r="AR168" s="483"/>
      <c r="AS168" s="502"/>
      <c r="AT168" s="501"/>
      <c r="AU168" s="483"/>
      <c r="AV168" s="502"/>
      <c r="AW168" s="26"/>
      <c r="AX168" s="67"/>
      <c r="AY168" s="70">
        <f t="shared" si="71"/>
        <v>0</v>
      </c>
      <c r="AZ168" s="26"/>
      <c r="BA168" s="67"/>
      <c r="BB168" s="70">
        <f t="shared" si="95"/>
        <v>0</v>
      </c>
      <c r="BC168" s="26"/>
      <c r="BD168" s="67">
        <f t="shared" si="96"/>
        <v>0</v>
      </c>
      <c r="BE168" s="70">
        <f t="shared" si="97"/>
        <v>0</v>
      </c>
      <c r="BG168" s="310"/>
    </row>
    <row r="169" spans="1:59" hidden="1" outlineLevel="1" x14ac:dyDescent="0.35">
      <c r="A169" s="26"/>
      <c r="B169" s="61" t="s">
        <v>300</v>
      </c>
      <c r="C169" s="62"/>
      <c r="D169" s="63"/>
      <c r="E169" s="64"/>
      <c r="F169" s="64"/>
      <c r="G169" s="64"/>
      <c r="H169" s="553"/>
      <c r="I169" s="112"/>
      <c r="J169" s="151">
        <f t="shared" si="93"/>
        <v>0</v>
      </c>
      <c r="K169" s="66">
        <f t="shared" si="94"/>
        <v>0</v>
      </c>
      <c r="L169" s="26"/>
      <c r="M169" s="501"/>
      <c r="N169" s="483"/>
      <c r="O169" s="502"/>
      <c r="P169" s="501"/>
      <c r="Q169" s="483"/>
      <c r="R169" s="502"/>
      <c r="S169" s="501"/>
      <c r="T169" s="483"/>
      <c r="U169" s="502"/>
      <c r="V169" s="501"/>
      <c r="W169" s="483"/>
      <c r="X169" s="502"/>
      <c r="Y169" s="501"/>
      <c r="Z169" s="483"/>
      <c r="AA169" s="502"/>
      <c r="AB169" s="501"/>
      <c r="AC169" s="483"/>
      <c r="AD169" s="502"/>
      <c r="AE169" s="501"/>
      <c r="AF169" s="483"/>
      <c r="AG169" s="502"/>
      <c r="AH169" s="501"/>
      <c r="AI169" s="483"/>
      <c r="AJ169" s="502"/>
      <c r="AK169" s="501"/>
      <c r="AL169" s="483"/>
      <c r="AM169" s="502"/>
      <c r="AN169" s="501"/>
      <c r="AO169" s="483"/>
      <c r="AP169" s="502"/>
      <c r="AQ169" s="501"/>
      <c r="AR169" s="483"/>
      <c r="AS169" s="502"/>
      <c r="AT169" s="501"/>
      <c r="AU169" s="483"/>
      <c r="AV169" s="502"/>
      <c r="AW169" s="26"/>
      <c r="AX169" s="67"/>
      <c r="AY169" s="70">
        <f t="shared" si="71"/>
        <v>0</v>
      </c>
      <c r="AZ169" s="26"/>
      <c r="BA169" s="67"/>
      <c r="BB169" s="70">
        <f t="shared" si="95"/>
        <v>0</v>
      </c>
      <c r="BC169" s="26"/>
      <c r="BD169" s="67">
        <f t="shared" si="96"/>
        <v>0</v>
      </c>
      <c r="BE169" s="70">
        <f t="shared" si="97"/>
        <v>0</v>
      </c>
      <c r="BG169" s="123"/>
    </row>
    <row r="170" spans="1:59" hidden="1" outlineLevel="1" x14ac:dyDescent="0.35">
      <c r="A170" s="26"/>
      <c r="B170" s="61" t="s">
        <v>301</v>
      </c>
      <c r="C170" s="62"/>
      <c r="D170" s="63"/>
      <c r="E170" s="64"/>
      <c r="F170" s="64"/>
      <c r="G170" s="64"/>
      <c r="H170" s="553"/>
      <c r="I170" s="112"/>
      <c r="J170" s="151">
        <f t="shared" si="93"/>
        <v>0</v>
      </c>
      <c r="K170" s="66">
        <f t="shared" si="94"/>
        <v>0</v>
      </c>
      <c r="L170" s="26"/>
      <c r="M170" s="501"/>
      <c r="N170" s="483"/>
      <c r="O170" s="502"/>
      <c r="P170" s="501"/>
      <c r="Q170" s="483"/>
      <c r="R170" s="502"/>
      <c r="S170" s="501"/>
      <c r="T170" s="483"/>
      <c r="U170" s="502"/>
      <c r="V170" s="501"/>
      <c r="W170" s="483"/>
      <c r="X170" s="502"/>
      <c r="Y170" s="501"/>
      <c r="Z170" s="483"/>
      <c r="AA170" s="502"/>
      <c r="AB170" s="501"/>
      <c r="AC170" s="483"/>
      <c r="AD170" s="502"/>
      <c r="AE170" s="501"/>
      <c r="AF170" s="483"/>
      <c r="AG170" s="502"/>
      <c r="AH170" s="501"/>
      <c r="AI170" s="483"/>
      <c r="AJ170" s="502"/>
      <c r="AK170" s="501"/>
      <c r="AL170" s="483"/>
      <c r="AM170" s="502"/>
      <c r="AN170" s="501"/>
      <c r="AO170" s="483"/>
      <c r="AP170" s="502"/>
      <c r="AQ170" s="501"/>
      <c r="AR170" s="483"/>
      <c r="AS170" s="502"/>
      <c r="AT170" s="501"/>
      <c r="AU170" s="483"/>
      <c r="AV170" s="502"/>
      <c r="AW170" s="26"/>
      <c r="AX170" s="67"/>
      <c r="AY170" s="70">
        <f t="shared" si="71"/>
        <v>0</v>
      </c>
      <c r="AZ170" s="26"/>
      <c r="BA170" s="67"/>
      <c r="BB170" s="70">
        <f t="shared" si="95"/>
        <v>0</v>
      </c>
      <c r="BC170" s="26"/>
      <c r="BD170" s="67">
        <f t="shared" si="96"/>
        <v>0</v>
      </c>
      <c r="BE170" s="70">
        <f t="shared" si="97"/>
        <v>0</v>
      </c>
      <c r="BG170" s="123"/>
    </row>
    <row r="171" spans="1:59" hidden="1" outlineLevel="1" x14ac:dyDescent="0.35">
      <c r="A171" s="26"/>
      <c r="B171" s="61" t="s">
        <v>302</v>
      </c>
      <c r="C171" s="62"/>
      <c r="D171" s="63"/>
      <c r="E171" s="64"/>
      <c r="F171" s="64"/>
      <c r="G171" s="64"/>
      <c r="H171" s="553"/>
      <c r="I171" s="112"/>
      <c r="J171" s="151">
        <f t="shared" si="93"/>
        <v>0</v>
      </c>
      <c r="K171" s="66">
        <f t="shared" si="94"/>
        <v>0</v>
      </c>
      <c r="L171" s="26"/>
      <c r="M171" s="501"/>
      <c r="N171" s="483"/>
      <c r="O171" s="502"/>
      <c r="P171" s="501"/>
      <c r="Q171" s="483"/>
      <c r="R171" s="502"/>
      <c r="S171" s="501"/>
      <c r="T171" s="483"/>
      <c r="U171" s="502"/>
      <c r="V171" s="501"/>
      <c r="W171" s="483"/>
      <c r="X171" s="502"/>
      <c r="Y171" s="501"/>
      <c r="Z171" s="483"/>
      <c r="AA171" s="502"/>
      <c r="AB171" s="501"/>
      <c r="AC171" s="483"/>
      <c r="AD171" s="502"/>
      <c r="AE171" s="501"/>
      <c r="AF171" s="483"/>
      <c r="AG171" s="502"/>
      <c r="AH171" s="501"/>
      <c r="AI171" s="483"/>
      <c r="AJ171" s="502"/>
      <c r="AK171" s="501"/>
      <c r="AL171" s="483"/>
      <c r="AM171" s="502"/>
      <c r="AN171" s="501"/>
      <c r="AO171" s="483"/>
      <c r="AP171" s="502"/>
      <c r="AQ171" s="501"/>
      <c r="AR171" s="483"/>
      <c r="AS171" s="502"/>
      <c r="AT171" s="501"/>
      <c r="AU171" s="483"/>
      <c r="AV171" s="502"/>
      <c r="AW171" s="26"/>
      <c r="AX171" s="67"/>
      <c r="AY171" s="70">
        <f t="shared" si="71"/>
        <v>0</v>
      </c>
      <c r="AZ171" s="26"/>
      <c r="BA171" s="67"/>
      <c r="BB171" s="70">
        <f t="shared" si="95"/>
        <v>0</v>
      </c>
      <c r="BC171" s="26"/>
      <c r="BD171" s="67">
        <f t="shared" si="96"/>
        <v>0</v>
      </c>
      <c r="BE171" s="70">
        <f t="shared" si="97"/>
        <v>0</v>
      </c>
      <c r="BG171" s="310"/>
    </row>
    <row r="172" spans="1:59" hidden="1" outlineLevel="1" x14ac:dyDescent="0.35">
      <c r="A172" s="26"/>
      <c r="B172" s="61" t="s">
        <v>303</v>
      </c>
      <c r="C172" s="62"/>
      <c r="D172" s="63"/>
      <c r="E172" s="64"/>
      <c r="F172" s="64"/>
      <c r="G172" s="64"/>
      <c r="H172" s="553"/>
      <c r="I172" s="112"/>
      <c r="J172" s="151">
        <f t="shared" si="93"/>
        <v>0</v>
      </c>
      <c r="K172" s="66">
        <f t="shared" si="94"/>
        <v>0</v>
      </c>
      <c r="L172" s="26"/>
      <c r="M172" s="501"/>
      <c r="N172" s="483"/>
      <c r="O172" s="502"/>
      <c r="P172" s="501"/>
      <c r="Q172" s="483"/>
      <c r="R172" s="502"/>
      <c r="S172" s="501"/>
      <c r="T172" s="483"/>
      <c r="U172" s="502"/>
      <c r="V172" s="501"/>
      <c r="W172" s="483"/>
      <c r="X172" s="502"/>
      <c r="Y172" s="501"/>
      <c r="Z172" s="483"/>
      <c r="AA172" s="502"/>
      <c r="AB172" s="501"/>
      <c r="AC172" s="483"/>
      <c r="AD172" s="502"/>
      <c r="AE172" s="501"/>
      <c r="AF172" s="483"/>
      <c r="AG172" s="502"/>
      <c r="AH172" s="501"/>
      <c r="AI172" s="483"/>
      <c r="AJ172" s="502"/>
      <c r="AK172" s="501"/>
      <c r="AL172" s="483"/>
      <c r="AM172" s="502"/>
      <c r="AN172" s="501"/>
      <c r="AO172" s="483"/>
      <c r="AP172" s="502"/>
      <c r="AQ172" s="501"/>
      <c r="AR172" s="483"/>
      <c r="AS172" s="502"/>
      <c r="AT172" s="501"/>
      <c r="AU172" s="483"/>
      <c r="AV172" s="502"/>
      <c r="AW172" s="26"/>
      <c r="AX172" s="67"/>
      <c r="AY172" s="70">
        <f t="shared" si="71"/>
        <v>0</v>
      </c>
      <c r="AZ172" s="26"/>
      <c r="BA172" s="67"/>
      <c r="BB172" s="70">
        <f t="shared" si="95"/>
        <v>0</v>
      </c>
      <c r="BC172" s="26"/>
      <c r="BD172" s="67">
        <f t="shared" si="96"/>
        <v>0</v>
      </c>
      <c r="BE172" s="70">
        <f t="shared" si="97"/>
        <v>0</v>
      </c>
      <c r="BG172" s="121"/>
    </row>
    <row r="173" spans="1:59" hidden="1" outlineLevel="1" x14ac:dyDescent="0.35">
      <c r="A173" s="26"/>
      <c r="B173" s="61" t="s">
        <v>304</v>
      </c>
      <c r="C173" s="62"/>
      <c r="D173" s="63"/>
      <c r="E173" s="64"/>
      <c r="F173" s="64"/>
      <c r="G173" s="64"/>
      <c r="H173" s="553"/>
      <c r="I173" s="112"/>
      <c r="J173" s="151">
        <f t="shared" si="93"/>
        <v>0</v>
      </c>
      <c r="K173" s="66">
        <f t="shared" si="94"/>
        <v>0</v>
      </c>
      <c r="L173" s="26"/>
      <c r="M173" s="501"/>
      <c r="N173" s="483"/>
      <c r="O173" s="502"/>
      <c r="P173" s="501"/>
      <c r="Q173" s="483"/>
      <c r="R173" s="502"/>
      <c r="S173" s="501"/>
      <c r="T173" s="483"/>
      <c r="U173" s="502"/>
      <c r="V173" s="501"/>
      <c r="W173" s="483"/>
      <c r="X173" s="502"/>
      <c r="Y173" s="501"/>
      <c r="Z173" s="483"/>
      <c r="AA173" s="502"/>
      <c r="AB173" s="501"/>
      <c r="AC173" s="483"/>
      <c r="AD173" s="502"/>
      <c r="AE173" s="501"/>
      <c r="AF173" s="483"/>
      <c r="AG173" s="502"/>
      <c r="AH173" s="501"/>
      <c r="AI173" s="483"/>
      <c r="AJ173" s="502"/>
      <c r="AK173" s="501"/>
      <c r="AL173" s="483"/>
      <c r="AM173" s="502"/>
      <c r="AN173" s="501"/>
      <c r="AO173" s="483"/>
      <c r="AP173" s="502"/>
      <c r="AQ173" s="501"/>
      <c r="AR173" s="483"/>
      <c r="AS173" s="502"/>
      <c r="AT173" s="501"/>
      <c r="AU173" s="483"/>
      <c r="AV173" s="502"/>
      <c r="AW173" s="26"/>
      <c r="AX173" s="67"/>
      <c r="AY173" s="70">
        <f t="shared" si="71"/>
        <v>0</v>
      </c>
      <c r="AZ173" s="26"/>
      <c r="BA173" s="67"/>
      <c r="BB173" s="70">
        <f t="shared" si="95"/>
        <v>0</v>
      </c>
      <c r="BC173" s="26"/>
      <c r="BD173" s="67">
        <f t="shared" si="96"/>
        <v>0</v>
      </c>
      <c r="BE173" s="70">
        <f t="shared" si="97"/>
        <v>0</v>
      </c>
      <c r="BG173" s="310"/>
    </row>
    <row r="174" spans="1:59" hidden="1" outlineLevel="1" x14ac:dyDescent="0.35">
      <c r="A174" s="26"/>
      <c r="B174" s="61" t="s">
        <v>305</v>
      </c>
      <c r="C174" s="62"/>
      <c r="D174" s="63"/>
      <c r="E174" s="64"/>
      <c r="F174" s="64"/>
      <c r="G174" s="64"/>
      <c r="H174" s="553"/>
      <c r="I174" s="112"/>
      <c r="J174" s="151">
        <f t="shared" si="93"/>
        <v>0</v>
      </c>
      <c r="K174" s="66">
        <f t="shared" si="94"/>
        <v>0</v>
      </c>
      <c r="L174" s="26"/>
      <c r="M174" s="501"/>
      <c r="N174" s="483"/>
      <c r="O174" s="502"/>
      <c r="P174" s="501"/>
      <c r="Q174" s="483"/>
      <c r="R174" s="502"/>
      <c r="S174" s="501"/>
      <c r="T174" s="483"/>
      <c r="U174" s="502"/>
      <c r="V174" s="501"/>
      <c r="W174" s="483"/>
      <c r="X174" s="502"/>
      <c r="Y174" s="501"/>
      <c r="Z174" s="483"/>
      <c r="AA174" s="502"/>
      <c r="AB174" s="501"/>
      <c r="AC174" s="483"/>
      <c r="AD174" s="502"/>
      <c r="AE174" s="501"/>
      <c r="AF174" s="483"/>
      <c r="AG174" s="502"/>
      <c r="AH174" s="501"/>
      <c r="AI174" s="483"/>
      <c r="AJ174" s="502"/>
      <c r="AK174" s="501"/>
      <c r="AL174" s="483"/>
      <c r="AM174" s="502"/>
      <c r="AN174" s="501"/>
      <c r="AO174" s="483"/>
      <c r="AP174" s="502"/>
      <c r="AQ174" s="501"/>
      <c r="AR174" s="483"/>
      <c r="AS174" s="502"/>
      <c r="AT174" s="501"/>
      <c r="AU174" s="483"/>
      <c r="AV174" s="502"/>
      <c r="AW174" s="26"/>
      <c r="AX174" s="67"/>
      <c r="AY174" s="70">
        <f t="shared" si="71"/>
        <v>0</v>
      </c>
      <c r="AZ174" s="26"/>
      <c r="BA174" s="67"/>
      <c r="BB174" s="70">
        <f t="shared" si="95"/>
        <v>0</v>
      </c>
      <c r="BC174" s="26"/>
      <c r="BD174" s="67">
        <f t="shared" si="96"/>
        <v>0</v>
      </c>
      <c r="BE174" s="70">
        <f t="shared" si="97"/>
        <v>0</v>
      </c>
      <c r="BG174" s="122"/>
    </row>
    <row r="175" spans="1:59" hidden="1" outlineLevel="1" x14ac:dyDescent="0.35">
      <c r="A175" s="26"/>
      <c r="B175" s="61" t="s">
        <v>306</v>
      </c>
      <c r="C175" s="62"/>
      <c r="D175" s="63"/>
      <c r="E175" s="64"/>
      <c r="F175" s="64"/>
      <c r="G175" s="64"/>
      <c r="H175" s="553"/>
      <c r="I175" s="112"/>
      <c r="J175" s="151">
        <f t="shared" si="93"/>
        <v>0</v>
      </c>
      <c r="K175" s="66">
        <f t="shared" si="94"/>
        <v>0</v>
      </c>
      <c r="L175" s="26"/>
      <c r="M175" s="501"/>
      <c r="N175" s="483"/>
      <c r="O175" s="502"/>
      <c r="P175" s="501"/>
      <c r="Q175" s="483"/>
      <c r="R175" s="502"/>
      <c r="S175" s="501"/>
      <c r="T175" s="483"/>
      <c r="U175" s="502"/>
      <c r="V175" s="501"/>
      <c r="W175" s="483"/>
      <c r="X175" s="502"/>
      <c r="Y175" s="501"/>
      <c r="Z175" s="483"/>
      <c r="AA175" s="502"/>
      <c r="AB175" s="501"/>
      <c r="AC175" s="483"/>
      <c r="AD175" s="502"/>
      <c r="AE175" s="501"/>
      <c r="AF175" s="483"/>
      <c r="AG175" s="502"/>
      <c r="AH175" s="501"/>
      <c r="AI175" s="483"/>
      <c r="AJ175" s="502"/>
      <c r="AK175" s="501"/>
      <c r="AL175" s="483"/>
      <c r="AM175" s="502"/>
      <c r="AN175" s="501"/>
      <c r="AO175" s="483"/>
      <c r="AP175" s="502"/>
      <c r="AQ175" s="501"/>
      <c r="AR175" s="483"/>
      <c r="AS175" s="502"/>
      <c r="AT175" s="501"/>
      <c r="AU175" s="483"/>
      <c r="AV175" s="502"/>
      <c r="AW175" s="26"/>
      <c r="AX175" s="67"/>
      <c r="AY175" s="70">
        <f t="shared" si="71"/>
        <v>0</v>
      </c>
      <c r="AZ175" s="26"/>
      <c r="BA175" s="67"/>
      <c r="BB175" s="70">
        <f t="shared" si="95"/>
        <v>0</v>
      </c>
      <c r="BC175" s="26"/>
      <c r="BD175" s="67">
        <f t="shared" si="96"/>
        <v>0</v>
      </c>
      <c r="BE175" s="70">
        <f t="shared" si="97"/>
        <v>0</v>
      </c>
      <c r="BG175" s="122"/>
    </row>
    <row r="176" spans="1:59" ht="15" hidden="1" outlineLevel="1" thickBot="1" x14ac:dyDescent="0.4">
      <c r="A176" s="26"/>
      <c r="B176" s="61" t="s">
        <v>307</v>
      </c>
      <c r="C176" s="62"/>
      <c r="D176" s="63"/>
      <c r="E176" s="64"/>
      <c r="F176" s="64"/>
      <c r="G176" s="64"/>
      <c r="H176" s="552"/>
      <c r="I176" s="112"/>
      <c r="J176" s="151">
        <f t="shared" si="93"/>
        <v>0</v>
      </c>
      <c r="K176" s="66">
        <f t="shared" si="94"/>
        <v>0</v>
      </c>
      <c r="L176" s="26"/>
      <c r="M176" s="501"/>
      <c r="N176" s="483"/>
      <c r="O176" s="502"/>
      <c r="P176" s="501"/>
      <c r="Q176" s="483"/>
      <c r="R176" s="502"/>
      <c r="S176" s="501"/>
      <c r="T176" s="483"/>
      <c r="U176" s="502"/>
      <c r="V176" s="501"/>
      <c r="W176" s="483"/>
      <c r="X176" s="502"/>
      <c r="Y176" s="501"/>
      <c r="Z176" s="483"/>
      <c r="AA176" s="502"/>
      <c r="AB176" s="501"/>
      <c r="AC176" s="483"/>
      <c r="AD176" s="502"/>
      <c r="AE176" s="501"/>
      <c r="AF176" s="483"/>
      <c r="AG176" s="502"/>
      <c r="AH176" s="501"/>
      <c r="AI176" s="483"/>
      <c r="AJ176" s="502"/>
      <c r="AK176" s="501"/>
      <c r="AL176" s="483"/>
      <c r="AM176" s="502"/>
      <c r="AN176" s="501"/>
      <c r="AO176" s="483"/>
      <c r="AP176" s="502"/>
      <c r="AQ176" s="501"/>
      <c r="AR176" s="483"/>
      <c r="AS176" s="502"/>
      <c r="AT176" s="501"/>
      <c r="AU176" s="483"/>
      <c r="AV176" s="502"/>
      <c r="AW176" s="26"/>
      <c r="AX176" s="67"/>
      <c r="AY176" s="70">
        <f t="shared" si="71"/>
        <v>0</v>
      </c>
      <c r="AZ176" s="26"/>
      <c r="BA176" s="67"/>
      <c r="BB176" s="70">
        <f t="shared" si="95"/>
        <v>0</v>
      </c>
      <c r="BC176" s="26"/>
      <c r="BD176" s="67">
        <f t="shared" si="96"/>
        <v>0</v>
      </c>
      <c r="BE176" s="70">
        <f t="shared" si="97"/>
        <v>0</v>
      </c>
      <c r="BG176" s="123"/>
    </row>
    <row r="177" spans="1:59" collapsed="1" x14ac:dyDescent="0.35">
      <c r="A177" s="26"/>
      <c r="B177" s="107"/>
      <c r="C177" s="54" t="s">
        <v>322</v>
      </c>
      <c r="D177" s="55"/>
      <c r="E177" s="56"/>
      <c r="F177" s="56"/>
      <c r="G177" s="56"/>
      <c r="H177" s="549"/>
      <c r="I177" s="73"/>
      <c r="J177" s="159"/>
      <c r="K177" s="58">
        <f>SUM(K178:K187)</f>
        <v>0</v>
      </c>
      <c r="L177" s="50"/>
      <c r="M177" s="497">
        <f t="shared" ref="M177:AV177" si="98">SUM(M178:M187)</f>
        <v>0</v>
      </c>
      <c r="N177" s="485">
        <f t="shared" si="98"/>
        <v>0</v>
      </c>
      <c r="O177" s="498">
        <f t="shared" si="98"/>
        <v>0</v>
      </c>
      <c r="P177" s="497">
        <f t="shared" si="98"/>
        <v>0</v>
      </c>
      <c r="Q177" s="485">
        <f t="shared" si="98"/>
        <v>0</v>
      </c>
      <c r="R177" s="498">
        <f t="shared" si="98"/>
        <v>0</v>
      </c>
      <c r="S177" s="497">
        <f t="shared" si="98"/>
        <v>0</v>
      </c>
      <c r="T177" s="485">
        <f t="shared" si="98"/>
        <v>0</v>
      </c>
      <c r="U177" s="498">
        <f t="shared" si="98"/>
        <v>0</v>
      </c>
      <c r="V177" s="497">
        <f t="shared" si="98"/>
        <v>0</v>
      </c>
      <c r="W177" s="485">
        <f t="shared" si="98"/>
        <v>0</v>
      </c>
      <c r="X177" s="498">
        <f t="shared" si="98"/>
        <v>0</v>
      </c>
      <c r="Y177" s="497">
        <f t="shared" si="98"/>
        <v>0</v>
      </c>
      <c r="Z177" s="485">
        <f t="shared" si="98"/>
        <v>0</v>
      </c>
      <c r="AA177" s="498">
        <f t="shared" si="98"/>
        <v>0</v>
      </c>
      <c r="AB177" s="497">
        <f t="shared" si="98"/>
        <v>0</v>
      </c>
      <c r="AC177" s="485">
        <f t="shared" si="98"/>
        <v>0</v>
      </c>
      <c r="AD177" s="498">
        <f t="shared" si="98"/>
        <v>0</v>
      </c>
      <c r="AE177" s="497">
        <f t="shared" si="98"/>
        <v>0</v>
      </c>
      <c r="AF177" s="485">
        <f t="shared" si="98"/>
        <v>0</v>
      </c>
      <c r="AG177" s="498">
        <f t="shared" si="98"/>
        <v>0</v>
      </c>
      <c r="AH177" s="497">
        <f t="shared" si="98"/>
        <v>0</v>
      </c>
      <c r="AI177" s="485">
        <f t="shared" si="98"/>
        <v>0</v>
      </c>
      <c r="AJ177" s="498">
        <f t="shared" si="98"/>
        <v>0</v>
      </c>
      <c r="AK177" s="497">
        <f t="shared" si="98"/>
        <v>0</v>
      </c>
      <c r="AL177" s="485">
        <f t="shared" si="98"/>
        <v>0</v>
      </c>
      <c r="AM177" s="498">
        <f t="shared" si="98"/>
        <v>0</v>
      </c>
      <c r="AN177" s="497">
        <f t="shared" si="98"/>
        <v>0</v>
      </c>
      <c r="AO177" s="485">
        <f t="shared" si="98"/>
        <v>0</v>
      </c>
      <c r="AP177" s="498">
        <f t="shared" si="98"/>
        <v>0</v>
      </c>
      <c r="AQ177" s="497">
        <f t="shared" si="98"/>
        <v>0</v>
      </c>
      <c r="AR177" s="485">
        <f t="shared" si="98"/>
        <v>0</v>
      </c>
      <c r="AS177" s="498">
        <f t="shared" si="98"/>
        <v>0</v>
      </c>
      <c r="AT177" s="497">
        <f t="shared" si="98"/>
        <v>0</v>
      </c>
      <c r="AU177" s="485">
        <f t="shared" si="98"/>
        <v>0</v>
      </c>
      <c r="AV177" s="498">
        <f t="shared" si="98"/>
        <v>0</v>
      </c>
      <c r="AW177" s="26"/>
      <c r="AX177" s="59">
        <f>SUM(AX178:AX187)</f>
        <v>0</v>
      </c>
      <c r="AY177" s="60">
        <f t="shared" si="71"/>
        <v>0</v>
      </c>
      <c r="AZ177" s="26"/>
      <c r="BA177" s="59">
        <f>SUM(BA178:BA187)</f>
        <v>0</v>
      </c>
      <c r="BB177" s="60">
        <f>IFERROR(BA177/K177,0)</f>
        <v>0</v>
      </c>
      <c r="BC177" s="26"/>
      <c r="BD177" s="59">
        <f>SUM(BD178:BD187)</f>
        <v>0</v>
      </c>
      <c r="BE177" s="60">
        <f>IFERROR(BD177/K177,0)</f>
        <v>0</v>
      </c>
      <c r="BG177" s="120"/>
    </row>
    <row r="178" spans="1:59" x14ac:dyDescent="0.35">
      <c r="A178" s="26"/>
      <c r="B178" s="61" t="s">
        <v>323</v>
      </c>
      <c r="C178" s="62"/>
      <c r="D178" s="63"/>
      <c r="E178" s="64"/>
      <c r="F178" s="64"/>
      <c r="G178" s="64"/>
      <c r="H178" s="553"/>
      <c r="I178" s="65"/>
      <c r="J178" s="158">
        <f t="shared" ref="J178:J187" si="99">I178/$C$5</f>
        <v>0</v>
      </c>
      <c r="K178" s="66">
        <f t="shared" ref="K178:K187" si="100">D178*F178*H178*J178</f>
        <v>0</v>
      </c>
      <c r="L178" s="26"/>
      <c r="M178" s="499"/>
      <c r="N178" s="484"/>
      <c r="O178" s="500"/>
      <c r="P178" s="499"/>
      <c r="Q178" s="484"/>
      <c r="R178" s="500"/>
      <c r="S178" s="499"/>
      <c r="T178" s="484"/>
      <c r="U178" s="500"/>
      <c r="V178" s="499"/>
      <c r="W178" s="484"/>
      <c r="X178" s="500"/>
      <c r="Y178" s="499"/>
      <c r="Z178" s="484"/>
      <c r="AA178" s="500"/>
      <c r="AB178" s="499"/>
      <c r="AC178" s="484"/>
      <c r="AD178" s="500"/>
      <c r="AE178" s="499"/>
      <c r="AF178" s="484"/>
      <c r="AG178" s="500"/>
      <c r="AH178" s="499"/>
      <c r="AI178" s="484"/>
      <c r="AJ178" s="500"/>
      <c r="AK178" s="499"/>
      <c r="AL178" s="484"/>
      <c r="AM178" s="500"/>
      <c r="AN178" s="499"/>
      <c r="AO178" s="484"/>
      <c r="AP178" s="500"/>
      <c r="AQ178" s="499"/>
      <c r="AR178" s="484"/>
      <c r="AS178" s="500"/>
      <c r="AT178" s="499"/>
      <c r="AU178" s="484"/>
      <c r="AV178" s="500"/>
      <c r="AW178" s="26"/>
      <c r="AX178" s="67"/>
      <c r="AY178" s="70">
        <f t="shared" si="71"/>
        <v>0</v>
      </c>
      <c r="AZ178" s="26"/>
      <c r="BA178" s="67"/>
      <c r="BB178" s="70">
        <f t="shared" ref="BB178:BB187" si="101">IFERROR(BA178/K178,0)</f>
        <v>0</v>
      </c>
      <c r="BC178" s="26"/>
      <c r="BD178" s="67">
        <f t="shared" ref="BD178:BD187" si="102">AX178+BA178</f>
        <v>0</v>
      </c>
      <c r="BE178" s="70">
        <f t="shared" ref="BE178:BE187" si="103">IFERROR(BD178/K178,0)</f>
        <v>0</v>
      </c>
      <c r="BG178" s="123"/>
    </row>
    <row r="179" spans="1:59" x14ac:dyDescent="0.35">
      <c r="A179" s="26"/>
      <c r="B179" s="61" t="s">
        <v>324</v>
      </c>
      <c r="C179" s="62"/>
      <c r="D179" s="63"/>
      <c r="E179" s="64"/>
      <c r="F179" s="64"/>
      <c r="G179" s="64"/>
      <c r="H179" s="553"/>
      <c r="I179" s="65"/>
      <c r="J179" s="158">
        <f t="shared" si="99"/>
        <v>0</v>
      </c>
      <c r="K179" s="66">
        <f t="shared" si="100"/>
        <v>0</v>
      </c>
      <c r="L179" s="26"/>
      <c r="M179" s="501"/>
      <c r="N179" s="483"/>
      <c r="O179" s="502"/>
      <c r="P179" s="501"/>
      <c r="Q179" s="483"/>
      <c r="R179" s="502"/>
      <c r="S179" s="501"/>
      <c r="T179" s="483"/>
      <c r="U179" s="502"/>
      <c r="V179" s="501"/>
      <c r="W179" s="483"/>
      <c r="X179" s="502"/>
      <c r="Y179" s="501"/>
      <c r="Z179" s="483"/>
      <c r="AA179" s="502"/>
      <c r="AB179" s="501"/>
      <c r="AC179" s="483"/>
      <c r="AD179" s="502"/>
      <c r="AE179" s="501"/>
      <c r="AF179" s="483"/>
      <c r="AG179" s="502"/>
      <c r="AH179" s="501"/>
      <c r="AI179" s="483"/>
      <c r="AJ179" s="502"/>
      <c r="AK179" s="501"/>
      <c r="AL179" s="483"/>
      <c r="AM179" s="502"/>
      <c r="AN179" s="501"/>
      <c r="AO179" s="483"/>
      <c r="AP179" s="502"/>
      <c r="AQ179" s="501"/>
      <c r="AR179" s="483"/>
      <c r="AS179" s="502"/>
      <c r="AT179" s="501"/>
      <c r="AU179" s="483"/>
      <c r="AV179" s="502"/>
      <c r="AW179" s="26"/>
      <c r="AX179" s="67"/>
      <c r="AY179" s="70">
        <f t="shared" si="71"/>
        <v>0</v>
      </c>
      <c r="AZ179" s="26"/>
      <c r="BA179" s="67"/>
      <c r="BB179" s="70">
        <f t="shared" si="101"/>
        <v>0</v>
      </c>
      <c r="BC179" s="26"/>
      <c r="BD179" s="67">
        <f t="shared" si="102"/>
        <v>0</v>
      </c>
      <c r="BE179" s="70">
        <f t="shared" si="103"/>
        <v>0</v>
      </c>
      <c r="BG179" s="123"/>
    </row>
    <row r="180" spans="1:59" hidden="1" outlineLevel="1" x14ac:dyDescent="0.35">
      <c r="A180" s="26"/>
      <c r="B180" s="61" t="s">
        <v>325</v>
      </c>
      <c r="C180" s="62"/>
      <c r="D180" s="63"/>
      <c r="E180" s="64"/>
      <c r="F180" s="64"/>
      <c r="G180" s="64"/>
      <c r="H180" s="139"/>
      <c r="I180" s="65"/>
      <c r="J180" s="158">
        <f t="shared" si="99"/>
        <v>0</v>
      </c>
      <c r="K180" s="66">
        <f t="shared" si="100"/>
        <v>0</v>
      </c>
      <c r="L180" s="26"/>
      <c r="M180" s="503"/>
      <c r="N180" s="496"/>
      <c r="O180" s="504"/>
      <c r="P180" s="503"/>
      <c r="Q180" s="496"/>
      <c r="R180" s="504"/>
      <c r="S180" s="503"/>
      <c r="T180" s="496"/>
      <c r="U180" s="504"/>
      <c r="V180" s="503"/>
      <c r="W180" s="496"/>
      <c r="X180" s="504"/>
      <c r="Y180" s="503"/>
      <c r="Z180" s="496"/>
      <c r="AA180" s="504"/>
      <c r="AB180" s="503"/>
      <c r="AC180" s="496"/>
      <c r="AD180" s="504"/>
      <c r="AE180" s="503"/>
      <c r="AF180" s="496"/>
      <c r="AG180" s="504"/>
      <c r="AH180" s="503"/>
      <c r="AI180" s="496"/>
      <c r="AJ180" s="504"/>
      <c r="AK180" s="503"/>
      <c r="AL180" s="496"/>
      <c r="AM180" s="504"/>
      <c r="AN180" s="503"/>
      <c r="AO180" s="496"/>
      <c r="AP180" s="504"/>
      <c r="AQ180" s="503"/>
      <c r="AR180" s="496"/>
      <c r="AS180" s="504"/>
      <c r="AT180" s="503"/>
      <c r="AU180" s="496"/>
      <c r="AV180" s="504"/>
      <c r="AW180" s="26"/>
      <c r="AX180" s="67"/>
      <c r="AY180" s="70">
        <f t="shared" si="71"/>
        <v>0</v>
      </c>
      <c r="AZ180" s="26"/>
      <c r="BA180" s="67"/>
      <c r="BB180" s="70">
        <f t="shared" si="101"/>
        <v>0</v>
      </c>
      <c r="BC180" s="26"/>
      <c r="BD180" s="67">
        <f t="shared" si="102"/>
        <v>0</v>
      </c>
      <c r="BE180" s="70">
        <f t="shared" si="103"/>
        <v>0</v>
      </c>
      <c r="BG180" s="123"/>
    </row>
    <row r="181" spans="1:59" hidden="1" outlineLevel="1" x14ac:dyDescent="0.35">
      <c r="A181" s="26"/>
      <c r="B181" s="61" t="s">
        <v>326</v>
      </c>
      <c r="C181" s="62"/>
      <c r="D181" s="63"/>
      <c r="E181" s="64"/>
      <c r="F181" s="64"/>
      <c r="G181" s="64"/>
      <c r="H181" s="139"/>
      <c r="I181" s="65"/>
      <c r="J181" s="158">
        <f t="shared" si="99"/>
        <v>0</v>
      </c>
      <c r="K181" s="66">
        <f t="shared" si="100"/>
        <v>0</v>
      </c>
      <c r="L181" s="26"/>
      <c r="M181" s="505"/>
      <c r="N181" s="153"/>
      <c r="O181" s="506"/>
      <c r="P181" s="505"/>
      <c r="Q181" s="153"/>
      <c r="R181" s="506"/>
      <c r="S181" s="505"/>
      <c r="T181" s="153"/>
      <c r="U181" s="506"/>
      <c r="V181" s="505"/>
      <c r="W181" s="153"/>
      <c r="X181" s="506"/>
      <c r="Y181" s="505"/>
      <c r="Z181" s="153"/>
      <c r="AA181" s="506"/>
      <c r="AB181" s="505"/>
      <c r="AC181" s="153"/>
      <c r="AD181" s="506"/>
      <c r="AE181" s="505"/>
      <c r="AF181" s="153"/>
      <c r="AG181" s="506"/>
      <c r="AH181" s="505"/>
      <c r="AI181" s="153"/>
      <c r="AJ181" s="506"/>
      <c r="AK181" s="505"/>
      <c r="AL181" s="153"/>
      <c r="AM181" s="506"/>
      <c r="AN181" s="505"/>
      <c r="AO181" s="153"/>
      <c r="AP181" s="506"/>
      <c r="AQ181" s="505"/>
      <c r="AR181" s="153"/>
      <c r="AS181" s="506"/>
      <c r="AT181" s="505"/>
      <c r="AU181" s="153"/>
      <c r="AV181" s="506"/>
      <c r="AW181" s="26"/>
      <c r="AX181" s="67"/>
      <c r="AY181" s="70">
        <f t="shared" si="71"/>
        <v>0</v>
      </c>
      <c r="AZ181" s="26"/>
      <c r="BA181" s="67"/>
      <c r="BB181" s="70">
        <f t="shared" si="101"/>
        <v>0</v>
      </c>
      <c r="BC181" s="26"/>
      <c r="BD181" s="67">
        <f t="shared" si="102"/>
        <v>0</v>
      </c>
      <c r="BE181" s="70">
        <f t="shared" si="103"/>
        <v>0</v>
      </c>
      <c r="BG181" s="123"/>
    </row>
    <row r="182" spans="1:59" hidden="1" outlineLevel="1" x14ac:dyDescent="0.35">
      <c r="A182" s="26"/>
      <c r="B182" s="61" t="s">
        <v>327</v>
      </c>
      <c r="C182" s="62"/>
      <c r="D182" s="63"/>
      <c r="E182" s="64"/>
      <c r="F182" s="64"/>
      <c r="G182" s="64"/>
      <c r="H182" s="139"/>
      <c r="I182" s="65"/>
      <c r="J182" s="158">
        <f t="shared" si="99"/>
        <v>0</v>
      </c>
      <c r="K182" s="66">
        <f t="shared" si="100"/>
        <v>0</v>
      </c>
      <c r="L182" s="26"/>
      <c r="M182" s="505"/>
      <c r="N182" s="153"/>
      <c r="O182" s="506"/>
      <c r="P182" s="505"/>
      <c r="Q182" s="153"/>
      <c r="R182" s="506"/>
      <c r="S182" s="505"/>
      <c r="T182" s="153"/>
      <c r="U182" s="506"/>
      <c r="V182" s="505"/>
      <c r="W182" s="153"/>
      <c r="X182" s="506"/>
      <c r="Y182" s="505"/>
      <c r="Z182" s="153"/>
      <c r="AA182" s="506"/>
      <c r="AB182" s="505"/>
      <c r="AC182" s="153"/>
      <c r="AD182" s="506"/>
      <c r="AE182" s="505"/>
      <c r="AF182" s="153"/>
      <c r="AG182" s="506"/>
      <c r="AH182" s="505"/>
      <c r="AI182" s="153"/>
      <c r="AJ182" s="506"/>
      <c r="AK182" s="505"/>
      <c r="AL182" s="153"/>
      <c r="AM182" s="506"/>
      <c r="AN182" s="505"/>
      <c r="AO182" s="153"/>
      <c r="AP182" s="506"/>
      <c r="AQ182" s="505"/>
      <c r="AR182" s="153"/>
      <c r="AS182" s="506"/>
      <c r="AT182" s="505"/>
      <c r="AU182" s="153"/>
      <c r="AV182" s="506"/>
      <c r="AW182" s="26"/>
      <c r="AX182" s="67"/>
      <c r="AY182" s="70">
        <f t="shared" si="71"/>
        <v>0</v>
      </c>
      <c r="AZ182" s="26"/>
      <c r="BA182" s="67"/>
      <c r="BB182" s="70">
        <f t="shared" si="101"/>
        <v>0</v>
      </c>
      <c r="BC182" s="26"/>
      <c r="BD182" s="67">
        <f t="shared" si="102"/>
        <v>0</v>
      </c>
      <c r="BE182" s="70">
        <f t="shared" si="103"/>
        <v>0</v>
      </c>
      <c r="BG182" s="123"/>
    </row>
    <row r="183" spans="1:59" hidden="1" outlineLevel="1" x14ac:dyDescent="0.35">
      <c r="A183" s="26"/>
      <c r="B183" s="61" t="s">
        <v>487</v>
      </c>
      <c r="C183" s="62"/>
      <c r="D183" s="63"/>
      <c r="E183" s="64"/>
      <c r="F183" s="64"/>
      <c r="G183" s="64"/>
      <c r="H183" s="139"/>
      <c r="I183" s="65"/>
      <c r="J183" s="158">
        <f t="shared" si="99"/>
        <v>0</v>
      </c>
      <c r="K183" s="66">
        <f t="shared" si="100"/>
        <v>0</v>
      </c>
      <c r="L183" s="26"/>
      <c r="M183" s="505"/>
      <c r="N183" s="153"/>
      <c r="O183" s="506"/>
      <c r="P183" s="505"/>
      <c r="Q183" s="153"/>
      <c r="R183" s="506"/>
      <c r="S183" s="505"/>
      <c r="T183" s="153"/>
      <c r="U183" s="506"/>
      <c r="V183" s="505"/>
      <c r="W183" s="153"/>
      <c r="X183" s="506"/>
      <c r="Y183" s="505"/>
      <c r="Z183" s="153"/>
      <c r="AA183" s="506"/>
      <c r="AB183" s="505"/>
      <c r="AC183" s="153"/>
      <c r="AD183" s="506"/>
      <c r="AE183" s="505"/>
      <c r="AF183" s="153"/>
      <c r="AG183" s="506"/>
      <c r="AH183" s="505"/>
      <c r="AI183" s="153"/>
      <c r="AJ183" s="506"/>
      <c r="AK183" s="505"/>
      <c r="AL183" s="153"/>
      <c r="AM183" s="506"/>
      <c r="AN183" s="505"/>
      <c r="AO183" s="153"/>
      <c r="AP183" s="506"/>
      <c r="AQ183" s="505"/>
      <c r="AR183" s="153"/>
      <c r="AS183" s="506"/>
      <c r="AT183" s="505"/>
      <c r="AU183" s="153"/>
      <c r="AV183" s="506"/>
      <c r="AW183" s="26"/>
      <c r="AX183" s="67"/>
      <c r="AY183" s="70">
        <f t="shared" si="71"/>
        <v>0</v>
      </c>
      <c r="AZ183" s="26"/>
      <c r="BA183" s="67"/>
      <c r="BB183" s="70">
        <f t="shared" si="101"/>
        <v>0</v>
      </c>
      <c r="BC183" s="26"/>
      <c r="BD183" s="67">
        <f t="shared" si="102"/>
        <v>0</v>
      </c>
      <c r="BE183" s="70">
        <f t="shared" si="103"/>
        <v>0</v>
      </c>
      <c r="BG183" s="123"/>
    </row>
    <row r="184" spans="1:59" hidden="1" outlineLevel="1" x14ac:dyDescent="0.35">
      <c r="A184" s="26"/>
      <c r="B184" s="61" t="s">
        <v>488</v>
      </c>
      <c r="C184" s="62"/>
      <c r="D184" s="63"/>
      <c r="E184" s="64"/>
      <c r="F184" s="64"/>
      <c r="G184" s="64"/>
      <c r="H184" s="139"/>
      <c r="I184" s="65"/>
      <c r="J184" s="158">
        <f t="shared" si="99"/>
        <v>0</v>
      </c>
      <c r="K184" s="66">
        <f t="shared" si="100"/>
        <v>0</v>
      </c>
      <c r="L184" s="26"/>
      <c r="M184" s="505"/>
      <c r="N184" s="153"/>
      <c r="O184" s="506"/>
      <c r="P184" s="505"/>
      <c r="Q184" s="153"/>
      <c r="R184" s="506"/>
      <c r="S184" s="505"/>
      <c r="T184" s="153"/>
      <c r="U184" s="506"/>
      <c r="V184" s="505"/>
      <c r="W184" s="153"/>
      <c r="X184" s="506"/>
      <c r="Y184" s="505"/>
      <c r="Z184" s="153"/>
      <c r="AA184" s="506"/>
      <c r="AB184" s="505"/>
      <c r="AC184" s="153"/>
      <c r="AD184" s="506"/>
      <c r="AE184" s="505"/>
      <c r="AF184" s="153"/>
      <c r="AG184" s="506"/>
      <c r="AH184" s="505"/>
      <c r="AI184" s="153"/>
      <c r="AJ184" s="506"/>
      <c r="AK184" s="505"/>
      <c r="AL184" s="153"/>
      <c r="AM184" s="506"/>
      <c r="AN184" s="505"/>
      <c r="AO184" s="153"/>
      <c r="AP184" s="506"/>
      <c r="AQ184" s="505"/>
      <c r="AR184" s="153"/>
      <c r="AS184" s="506"/>
      <c r="AT184" s="505"/>
      <c r="AU184" s="153"/>
      <c r="AV184" s="506"/>
      <c r="AW184" s="26"/>
      <c r="AX184" s="67"/>
      <c r="AY184" s="70">
        <f t="shared" si="71"/>
        <v>0</v>
      </c>
      <c r="AZ184" s="26"/>
      <c r="BA184" s="67"/>
      <c r="BB184" s="70">
        <f t="shared" si="101"/>
        <v>0</v>
      </c>
      <c r="BC184" s="26"/>
      <c r="BD184" s="67">
        <f t="shared" si="102"/>
        <v>0</v>
      </c>
      <c r="BE184" s="70">
        <f t="shared" si="103"/>
        <v>0</v>
      </c>
      <c r="BG184" s="123"/>
    </row>
    <row r="185" spans="1:59" hidden="1" outlineLevel="1" x14ac:dyDescent="0.35">
      <c r="A185" s="26"/>
      <c r="B185" s="61" t="s">
        <v>489</v>
      </c>
      <c r="C185" s="62"/>
      <c r="D185" s="63"/>
      <c r="E185" s="64"/>
      <c r="F185" s="64"/>
      <c r="G185" s="64"/>
      <c r="H185" s="139"/>
      <c r="I185" s="65"/>
      <c r="J185" s="158">
        <f t="shared" si="99"/>
        <v>0</v>
      </c>
      <c r="K185" s="66">
        <f t="shared" si="100"/>
        <v>0</v>
      </c>
      <c r="L185" s="26"/>
      <c r="M185" s="505"/>
      <c r="N185" s="153"/>
      <c r="O185" s="506"/>
      <c r="P185" s="505"/>
      <c r="Q185" s="153"/>
      <c r="R185" s="506"/>
      <c r="S185" s="505"/>
      <c r="T185" s="153"/>
      <c r="U185" s="506"/>
      <c r="V185" s="505"/>
      <c r="W185" s="153"/>
      <c r="X185" s="506"/>
      <c r="Y185" s="505"/>
      <c r="Z185" s="153"/>
      <c r="AA185" s="506"/>
      <c r="AB185" s="505"/>
      <c r="AC185" s="153"/>
      <c r="AD185" s="506"/>
      <c r="AE185" s="505"/>
      <c r="AF185" s="153"/>
      <c r="AG185" s="506"/>
      <c r="AH185" s="505"/>
      <c r="AI185" s="153"/>
      <c r="AJ185" s="506"/>
      <c r="AK185" s="505"/>
      <c r="AL185" s="153"/>
      <c r="AM185" s="506"/>
      <c r="AN185" s="505"/>
      <c r="AO185" s="153"/>
      <c r="AP185" s="506"/>
      <c r="AQ185" s="505"/>
      <c r="AR185" s="153"/>
      <c r="AS185" s="506"/>
      <c r="AT185" s="505"/>
      <c r="AU185" s="153"/>
      <c r="AV185" s="506"/>
      <c r="AW185" s="26"/>
      <c r="AX185" s="67"/>
      <c r="AY185" s="70">
        <f t="shared" ref="AY185:AY187" si="104">IFERROR(AX185/K185,0)</f>
        <v>0</v>
      </c>
      <c r="AZ185" s="26"/>
      <c r="BA185" s="67"/>
      <c r="BB185" s="70">
        <f t="shared" si="101"/>
        <v>0</v>
      </c>
      <c r="BC185" s="26"/>
      <c r="BD185" s="67">
        <f t="shared" si="102"/>
        <v>0</v>
      </c>
      <c r="BE185" s="70">
        <f t="shared" si="103"/>
        <v>0</v>
      </c>
      <c r="BG185" s="123"/>
    </row>
    <row r="186" spans="1:59" hidden="1" outlineLevel="1" x14ac:dyDescent="0.35">
      <c r="A186" s="26"/>
      <c r="B186" s="61" t="s">
        <v>490</v>
      </c>
      <c r="C186" s="62"/>
      <c r="D186" s="63"/>
      <c r="E186" s="64"/>
      <c r="F186" s="64"/>
      <c r="G186" s="64"/>
      <c r="H186" s="139"/>
      <c r="I186" s="65"/>
      <c r="J186" s="158">
        <f t="shared" si="99"/>
        <v>0</v>
      </c>
      <c r="K186" s="66">
        <f t="shared" si="100"/>
        <v>0</v>
      </c>
      <c r="L186" s="26"/>
      <c r="M186" s="505"/>
      <c r="N186" s="153"/>
      <c r="O186" s="506"/>
      <c r="P186" s="505"/>
      <c r="Q186" s="153"/>
      <c r="R186" s="506"/>
      <c r="S186" s="505"/>
      <c r="T186" s="153"/>
      <c r="U186" s="506"/>
      <c r="V186" s="505"/>
      <c r="W186" s="153"/>
      <c r="X186" s="506"/>
      <c r="Y186" s="505"/>
      <c r="Z186" s="153"/>
      <c r="AA186" s="506"/>
      <c r="AB186" s="505"/>
      <c r="AC186" s="153"/>
      <c r="AD186" s="506"/>
      <c r="AE186" s="505"/>
      <c r="AF186" s="153"/>
      <c r="AG186" s="506"/>
      <c r="AH186" s="505"/>
      <c r="AI186" s="153"/>
      <c r="AJ186" s="506"/>
      <c r="AK186" s="505"/>
      <c r="AL186" s="153"/>
      <c r="AM186" s="506"/>
      <c r="AN186" s="505"/>
      <c r="AO186" s="153"/>
      <c r="AP186" s="506"/>
      <c r="AQ186" s="505"/>
      <c r="AR186" s="153"/>
      <c r="AS186" s="506"/>
      <c r="AT186" s="505"/>
      <c r="AU186" s="153"/>
      <c r="AV186" s="506"/>
      <c r="AW186" s="26"/>
      <c r="AX186" s="67"/>
      <c r="AY186" s="70">
        <f t="shared" si="104"/>
        <v>0</v>
      </c>
      <c r="AZ186" s="26"/>
      <c r="BA186" s="67"/>
      <c r="BB186" s="70">
        <f t="shared" si="101"/>
        <v>0</v>
      </c>
      <c r="BC186" s="26"/>
      <c r="BD186" s="67">
        <f t="shared" si="102"/>
        <v>0</v>
      </c>
      <c r="BE186" s="70">
        <f t="shared" si="103"/>
        <v>0</v>
      </c>
      <c r="BG186" s="123"/>
    </row>
    <row r="187" spans="1:59" ht="15" hidden="1" outlineLevel="1" thickBot="1" x14ac:dyDescent="0.4">
      <c r="A187" s="26"/>
      <c r="B187" s="61" t="s">
        <v>491</v>
      </c>
      <c r="C187" s="521"/>
      <c r="D187" s="522"/>
      <c r="E187" s="523"/>
      <c r="F187" s="523"/>
      <c r="G187" s="523"/>
      <c r="H187" s="524"/>
      <c r="I187" s="525"/>
      <c r="J187" s="526">
        <f t="shared" si="99"/>
        <v>0</v>
      </c>
      <c r="K187" s="527">
        <f t="shared" si="100"/>
        <v>0</v>
      </c>
      <c r="L187" s="26"/>
      <c r="M187" s="507"/>
      <c r="N187" s="161"/>
      <c r="O187" s="508"/>
      <c r="P187" s="507"/>
      <c r="Q187" s="161"/>
      <c r="R187" s="508"/>
      <c r="S187" s="507"/>
      <c r="T187" s="161"/>
      <c r="U187" s="508"/>
      <c r="V187" s="507"/>
      <c r="W187" s="161"/>
      <c r="X187" s="508"/>
      <c r="Y187" s="507"/>
      <c r="Z187" s="161"/>
      <c r="AA187" s="508"/>
      <c r="AB187" s="507"/>
      <c r="AC187" s="161"/>
      <c r="AD187" s="508"/>
      <c r="AE187" s="507"/>
      <c r="AF187" s="161"/>
      <c r="AG187" s="508"/>
      <c r="AH187" s="507"/>
      <c r="AI187" s="161"/>
      <c r="AJ187" s="508"/>
      <c r="AK187" s="507"/>
      <c r="AL187" s="161"/>
      <c r="AM187" s="508"/>
      <c r="AN187" s="507"/>
      <c r="AO187" s="161"/>
      <c r="AP187" s="508"/>
      <c r="AQ187" s="507"/>
      <c r="AR187" s="161"/>
      <c r="AS187" s="508"/>
      <c r="AT187" s="507"/>
      <c r="AU187" s="161"/>
      <c r="AV187" s="508"/>
      <c r="AW187" s="26"/>
      <c r="AX187" s="439"/>
      <c r="AY187" s="536">
        <f t="shared" si="104"/>
        <v>0</v>
      </c>
      <c r="AZ187" s="26"/>
      <c r="BA187" s="439"/>
      <c r="BB187" s="70">
        <f t="shared" si="101"/>
        <v>0</v>
      </c>
      <c r="BC187" s="26"/>
      <c r="BD187" s="67">
        <f t="shared" si="102"/>
        <v>0</v>
      </c>
      <c r="BE187" s="70">
        <f t="shared" si="103"/>
        <v>0</v>
      </c>
      <c r="BG187" s="540"/>
    </row>
    <row r="188" spans="1:59" ht="15" collapsed="1" thickBot="1" x14ac:dyDescent="0.4">
      <c r="A188" s="26"/>
      <c r="B188" s="61"/>
      <c r="C188" s="512"/>
      <c r="D188" s="106"/>
      <c r="E188" s="512"/>
      <c r="F188" s="512"/>
      <c r="G188" s="512"/>
      <c r="H188" s="513"/>
      <c r="I188" s="514"/>
      <c r="J188" s="515"/>
      <c r="K188" s="321"/>
      <c r="L188" s="26"/>
      <c r="M188" s="516"/>
      <c r="N188" s="516"/>
      <c r="O188" s="516"/>
      <c r="P188" s="516"/>
      <c r="Q188" s="516"/>
      <c r="R188" s="516"/>
      <c r="S188" s="516"/>
      <c r="T188" s="516"/>
      <c r="U188" s="516"/>
      <c r="V188" s="516"/>
      <c r="W188" s="516"/>
      <c r="X188" s="516"/>
      <c r="Y188" s="516"/>
      <c r="Z188" s="516"/>
      <c r="AA188" s="516"/>
      <c r="AB188" s="516"/>
      <c r="AC188" s="516"/>
      <c r="AD188" s="516"/>
      <c r="AE188" s="516"/>
      <c r="AF188" s="516"/>
      <c r="AG188" s="516"/>
      <c r="AH188" s="516"/>
      <c r="AI188" s="516"/>
      <c r="AJ188" s="516"/>
      <c r="AK188" s="516"/>
      <c r="AL188" s="516"/>
      <c r="AM188" s="516"/>
      <c r="AN188" s="516"/>
      <c r="AO188" s="516"/>
      <c r="AP188" s="516"/>
      <c r="AQ188" s="516"/>
      <c r="AR188" s="516"/>
      <c r="AS188" s="516"/>
      <c r="AT188" s="516"/>
      <c r="AU188" s="516"/>
      <c r="AV188" s="516"/>
      <c r="AW188" s="26"/>
      <c r="AX188" s="39"/>
      <c r="AY188" s="517"/>
      <c r="AZ188" s="26"/>
      <c r="BA188" s="39"/>
      <c r="BB188" s="517"/>
      <c r="BC188" s="26"/>
      <c r="BD188" s="39"/>
      <c r="BE188" s="517"/>
      <c r="BG188" s="510"/>
    </row>
    <row r="189" spans="1:59" x14ac:dyDescent="0.35">
      <c r="A189" s="26"/>
      <c r="B189" s="26"/>
      <c r="C189" s="94" t="s">
        <v>333</v>
      </c>
      <c r="D189" s="31"/>
      <c r="E189" s="95"/>
      <c r="F189" s="95"/>
      <c r="G189" s="95"/>
      <c r="H189" s="95"/>
      <c r="I189" s="95"/>
      <c r="J189" s="488"/>
      <c r="K189" s="493">
        <f>K177+K166+K132+K87+K76+K9</f>
        <v>0</v>
      </c>
      <c r="L189" s="26"/>
      <c r="M189" s="154">
        <f t="shared" ref="M189:AV189" si="105">M177+M166+M132+M87+M76+M9</f>
        <v>0</v>
      </c>
      <c r="N189" s="155">
        <f t="shared" si="105"/>
        <v>0</v>
      </c>
      <c r="O189" s="155">
        <f t="shared" si="105"/>
        <v>0</v>
      </c>
      <c r="P189" s="155">
        <f t="shared" si="105"/>
        <v>0</v>
      </c>
      <c r="Q189" s="155">
        <f t="shared" si="105"/>
        <v>0</v>
      </c>
      <c r="R189" s="155">
        <f t="shared" si="105"/>
        <v>0</v>
      </c>
      <c r="S189" s="155">
        <f t="shared" si="105"/>
        <v>0</v>
      </c>
      <c r="T189" s="155">
        <f t="shared" si="105"/>
        <v>0</v>
      </c>
      <c r="U189" s="155">
        <f t="shared" si="105"/>
        <v>0</v>
      </c>
      <c r="V189" s="155">
        <f t="shared" si="105"/>
        <v>0</v>
      </c>
      <c r="W189" s="155">
        <f t="shared" si="105"/>
        <v>0</v>
      </c>
      <c r="X189" s="155">
        <f t="shared" si="105"/>
        <v>0</v>
      </c>
      <c r="Y189" s="155">
        <f t="shared" si="105"/>
        <v>0</v>
      </c>
      <c r="Z189" s="155">
        <f t="shared" si="105"/>
        <v>0</v>
      </c>
      <c r="AA189" s="155">
        <f t="shared" si="105"/>
        <v>0</v>
      </c>
      <c r="AB189" s="155">
        <f t="shared" si="105"/>
        <v>0</v>
      </c>
      <c r="AC189" s="155">
        <f t="shared" si="105"/>
        <v>0</v>
      </c>
      <c r="AD189" s="155">
        <f t="shared" si="105"/>
        <v>0</v>
      </c>
      <c r="AE189" s="155">
        <f t="shared" si="105"/>
        <v>0</v>
      </c>
      <c r="AF189" s="155">
        <f t="shared" si="105"/>
        <v>0</v>
      </c>
      <c r="AG189" s="155">
        <f t="shared" si="105"/>
        <v>0</v>
      </c>
      <c r="AH189" s="155">
        <f t="shared" si="105"/>
        <v>0</v>
      </c>
      <c r="AI189" s="155">
        <f t="shared" si="105"/>
        <v>0</v>
      </c>
      <c r="AJ189" s="155">
        <f t="shared" si="105"/>
        <v>0</v>
      </c>
      <c r="AK189" s="155">
        <f t="shared" si="105"/>
        <v>0</v>
      </c>
      <c r="AL189" s="155">
        <f t="shared" si="105"/>
        <v>0</v>
      </c>
      <c r="AM189" s="155">
        <f t="shared" si="105"/>
        <v>0</v>
      </c>
      <c r="AN189" s="155">
        <f t="shared" si="105"/>
        <v>0</v>
      </c>
      <c r="AO189" s="155">
        <f t="shared" si="105"/>
        <v>0</v>
      </c>
      <c r="AP189" s="155">
        <f t="shared" si="105"/>
        <v>0</v>
      </c>
      <c r="AQ189" s="155">
        <f t="shared" si="105"/>
        <v>0</v>
      </c>
      <c r="AR189" s="155">
        <f t="shared" si="105"/>
        <v>0</v>
      </c>
      <c r="AS189" s="155">
        <f t="shared" si="105"/>
        <v>0</v>
      </c>
      <c r="AT189" s="155">
        <f t="shared" si="105"/>
        <v>0</v>
      </c>
      <c r="AU189" s="155">
        <f t="shared" si="105"/>
        <v>0</v>
      </c>
      <c r="AV189" s="518">
        <f t="shared" si="105"/>
        <v>0</v>
      </c>
      <c r="AW189" s="26"/>
      <c r="AX189" s="96">
        <f t="shared" ref="AX189" si="106">AX177+AX166+AX132+AX87+AX76+AX9</f>
        <v>0</v>
      </c>
      <c r="AY189" s="97">
        <f t="shared" ref="AY189:AY190" si="107">IFERROR(AX189/K189,0)</f>
        <v>0</v>
      </c>
      <c r="AZ189" s="26"/>
      <c r="BA189" s="96">
        <f t="shared" ref="BA189" si="108">BA177+BA166+BA132+BA87+BA76+BA9</f>
        <v>0</v>
      </c>
      <c r="BB189" s="97">
        <f t="shared" ref="BB189" si="109">IFERROR(BA189/K189,0)</f>
        <v>0</v>
      </c>
      <c r="BC189" s="26"/>
      <c r="BD189" s="96">
        <f t="shared" ref="BD189" si="110">BD177+BD166+BD132+BD87+BD76+BD9</f>
        <v>0</v>
      </c>
      <c r="BE189" s="97">
        <f t="shared" ref="BE189:BE191" si="111">IFERROR(BD189/K189,0)</f>
        <v>0</v>
      </c>
    </row>
    <row r="190" spans="1:59" ht="15" thickBot="1" x14ac:dyDescent="0.4">
      <c r="A190" s="26"/>
      <c r="B190" s="61" t="s">
        <v>16</v>
      </c>
      <c r="C190" s="49" t="s">
        <v>16</v>
      </c>
      <c r="D190" s="98"/>
      <c r="E190" s="99"/>
      <c r="F190" s="99"/>
      <c r="G190" s="99"/>
      <c r="H190" s="99"/>
      <c r="I190" s="99"/>
      <c r="J190" s="489"/>
      <c r="K190" s="494">
        <f>K189*$C$4</f>
        <v>0</v>
      </c>
      <c r="L190" s="26"/>
      <c r="M190" s="156">
        <f t="shared" ref="M190:AV190" si="112">M189*$C$4</f>
        <v>0</v>
      </c>
      <c r="N190" s="157">
        <f t="shared" si="112"/>
        <v>0</v>
      </c>
      <c r="O190" s="157">
        <f t="shared" si="112"/>
        <v>0</v>
      </c>
      <c r="P190" s="157">
        <f t="shared" si="112"/>
        <v>0</v>
      </c>
      <c r="Q190" s="157">
        <f t="shared" si="112"/>
        <v>0</v>
      </c>
      <c r="R190" s="157">
        <f t="shared" si="112"/>
        <v>0</v>
      </c>
      <c r="S190" s="157">
        <f t="shared" si="112"/>
        <v>0</v>
      </c>
      <c r="T190" s="157">
        <f t="shared" si="112"/>
        <v>0</v>
      </c>
      <c r="U190" s="157">
        <f t="shared" si="112"/>
        <v>0</v>
      </c>
      <c r="V190" s="157">
        <f t="shared" si="112"/>
        <v>0</v>
      </c>
      <c r="W190" s="157">
        <f t="shared" si="112"/>
        <v>0</v>
      </c>
      <c r="X190" s="157">
        <f t="shared" si="112"/>
        <v>0</v>
      </c>
      <c r="Y190" s="157">
        <f t="shared" si="112"/>
        <v>0</v>
      </c>
      <c r="Z190" s="157">
        <f t="shared" si="112"/>
        <v>0</v>
      </c>
      <c r="AA190" s="157">
        <f t="shared" si="112"/>
        <v>0</v>
      </c>
      <c r="AB190" s="157">
        <f t="shared" si="112"/>
        <v>0</v>
      </c>
      <c r="AC190" s="157">
        <f t="shared" si="112"/>
        <v>0</v>
      </c>
      <c r="AD190" s="157">
        <f t="shared" si="112"/>
        <v>0</v>
      </c>
      <c r="AE190" s="157">
        <f t="shared" si="112"/>
        <v>0</v>
      </c>
      <c r="AF190" s="157">
        <f t="shared" si="112"/>
        <v>0</v>
      </c>
      <c r="AG190" s="157">
        <f t="shared" si="112"/>
        <v>0</v>
      </c>
      <c r="AH190" s="157">
        <f t="shared" si="112"/>
        <v>0</v>
      </c>
      <c r="AI190" s="157">
        <f t="shared" si="112"/>
        <v>0</v>
      </c>
      <c r="AJ190" s="157">
        <f t="shared" si="112"/>
        <v>0</v>
      </c>
      <c r="AK190" s="157">
        <f t="shared" si="112"/>
        <v>0</v>
      </c>
      <c r="AL190" s="157">
        <f t="shared" si="112"/>
        <v>0</v>
      </c>
      <c r="AM190" s="157">
        <f t="shared" si="112"/>
        <v>0</v>
      </c>
      <c r="AN190" s="157">
        <f t="shared" si="112"/>
        <v>0</v>
      </c>
      <c r="AO190" s="157">
        <f t="shared" si="112"/>
        <v>0</v>
      </c>
      <c r="AP190" s="157">
        <f t="shared" si="112"/>
        <v>0</v>
      </c>
      <c r="AQ190" s="157">
        <f t="shared" si="112"/>
        <v>0</v>
      </c>
      <c r="AR190" s="157">
        <f t="shared" si="112"/>
        <v>0</v>
      </c>
      <c r="AS190" s="157">
        <f t="shared" si="112"/>
        <v>0</v>
      </c>
      <c r="AT190" s="157">
        <f t="shared" si="112"/>
        <v>0</v>
      </c>
      <c r="AU190" s="157">
        <f t="shared" si="112"/>
        <v>0</v>
      </c>
      <c r="AV190" s="519">
        <f t="shared" si="112"/>
        <v>0</v>
      </c>
      <c r="AW190" s="26"/>
      <c r="AX190" s="100">
        <f t="shared" ref="AX190:BA190" si="113">AX189*$C$4</f>
        <v>0</v>
      </c>
      <c r="AY190" s="70">
        <f t="shared" si="107"/>
        <v>0</v>
      </c>
      <c r="AZ190" s="26"/>
      <c r="BA190" s="100">
        <f t="shared" si="113"/>
        <v>0</v>
      </c>
      <c r="BB190" s="70">
        <f>IFERROR(BA190/K190,0)</f>
        <v>0</v>
      </c>
      <c r="BC190" s="26"/>
      <c r="BD190" s="100">
        <f t="shared" ref="BD190" si="114">BD189*$C$4</f>
        <v>0</v>
      </c>
      <c r="BE190" s="70">
        <f t="shared" si="111"/>
        <v>0</v>
      </c>
    </row>
    <row r="191" spans="1:59" s="133" customFormat="1" ht="15" thickBot="1" x14ac:dyDescent="0.4">
      <c r="A191" s="126"/>
      <c r="B191" s="126"/>
      <c r="C191" s="127" t="s">
        <v>4</v>
      </c>
      <c r="D191" s="128"/>
      <c r="E191" s="129"/>
      <c r="F191" s="129"/>
      <c r="G191" s="129"/>
      <c r="H191" s="129"/>
      <c r="I191" s="129"/>
      <c r="J191" s="490"/>
      <c r="K191" s="495">
        <f>K189+K190</f>
        <v>0</v>
      </c>
      <c r="L191" s="126"/>
      <c r="M191" s="467">
        <f t="shared" ref="M191:AV191" si="115">M189+M190</f>
        <v>0</v>
      </c>
      <c r="N191" s="468">
        <f t="shared" si="115"/>
        <v>0</v>
      </c>
      <c r="O191" s="468">
        <f t="shared" si="115"/>
        <v>0</v>
      </c>
      <c r="P191" s="468">
        <f t="shared" si="115"/>
        <v>0</v>
      </c>
      <c r="Q191" s="468">
        <f t="shared" si="115"/>
        <v>0</v>
      </c>
      <c r="R191" s="468">
        <f t="shared" si="115"/>
        <v>0</v>
      </c>
      <c r="S191" s="468">
        <f t="shared" si="115"/>
        <v>0</v>
      </c>
      <c r="T191" s="468">
        <f t="shared" si="115"/>
        <v>0</v>
      </c>
      <c r="U191" s="468">
        <f t="shared" si="115"/>
        <v>0</v>
      </c>
      <c r="V191" s="468">
        <f t="shared" si="115"/>
        <v>0</v>
      </c>
      <c r="W191" s="468">
        <f t="shared" si="115"/>
        <v>0</v>
      </c>
      <c r="X191" s="468">
        <f t="shared" si="115"/>
        <v>0</v>
      </c>
      <c r="Y191" s="468">
        <f t="shared" si="115"/>
        <v>0</v>
      </c>
      <c r="Z191" s="468">
        <f t="shared" si="115"/>
        <v>0</v>
      </c>
      <c r="AA191" s="468">
        <f t="shared" si="115"/>
        <v>0</v>
      </c>
      <c r="AB191" s="468">
        <f t="shared" si="115"/>
        <v>0</v>
      </c>
      <c r="AC191" s="468">
        <f t="shared" si="115"/>
        <v>0</v>
      </c>
      <c r="AD191" s="468">
        <f t="shared" si="115"/>
        <v>0</v>
      </c>
      <c r="AE191" s="468">
        <f t="shared" si="115"/>
        <v>0</v>
      </c>
      <c r="AF191" s="468">
        <f t="shared" si="115"/>
        <v>0</v>
      </c>
      <c r="AG191" s="468">
        <f t="shared" si="115"/>
        <v>0</v>
      </c>
      <c r="AH191" s="468">
        <f t="shared" si="115"/>
        <v>0</v>
      </c>
      <c r="AI191" s="468">
        <f t="shared" si="115"/>
        <v>0</v>
      </c>
      <c r="AJ191" s="468">
        <f t="shared" si="115"/>
        <v>0</v>
      </c>
      <c r="AK191" s="468">
        <f t="shared" si="115"/>
        <v>0</v>
      </c>
      <c r="AL191" s="468">
        <f t="shared" si="115"/>
        <v>0</v>
      </c>
      <c r="AM191" s="468">
        <f t="shared" si="115"/>
        <v>0</v>
      </c>
      <c r="AN191" s="468">
        <f t="shared" si="115"/>
        <v>0</v>
      </c>
      <c r="AO191" s="468">
        <f t="shared" si="115"/>
        <v>0</v>
      </c>
      <c r="AP191" s="468">
        <f t="shared" si="115"/>
        <v>0</v>
      </c>
      <c r="AQ191" s="468">
        <f t="shared" si="115"/>
        <v>0</v>
      </c>
      <c r="AR191" s="468">
        <f t="shared" si="115"/>
        <v>0</v>
      </c>
      <c r="AS191" s="468">
        <f t="shared" si="115"/>
        <v>0</v>
      </c>
      <c r="AT191" s="468">
        <f t="shared" si="115"/>
        <v>0</v>
      </c>
      <c r="AU191" s="468">
        <f t="shared" si="115"/>
        <v>0</v>
      </c>
      <c r="AV191" s="520">
        <f t="shared" si="115"/>
        <v>0</v>
      </c>
      <c r="AW191" s="126"/>
      <c r="AX191" s="131">
        <f t="shared" ref="AX191:BA191" si="116">AX189+AX190</f>
        <v>0</v>
      </c>
      <c r="AY191" s="130">
        <f t="shared" si="116"/>
        <v>0</v>
      </c>
      <c r="AZ191" s="126"/>
      <c r="BA191" s="131">
        <f t="shared" si="116"/>
        <v>0</v>
      </c>
      <c r="BB191" s="132">
        <f>IFERROR(BA191/K191,0)</f>
        <v>0</v>
      </c>
      <c r="BC191" s="126"/>
      <c r="BD191" s="131">
        <f t="shared" ref="BD191" si="117">BD189+BD190</f>
        <v>0</v>
      </c>
      <c r="BE191" s="132">
        <f t="shared" si="111"/>
        <v>0</v>
      </c>
      <c r="BG191" s="134"/>
    </row>
  </sheetData>
  <protectedRanges>
    <protectedRange sqref="C11:J20 J111:J120 J156:J165 J167:J176 J145:J154 J89:J98 J100:J109 J178:J186 J86 C33:J42 C55:J64 C187:J188 C66:J75 C77:J85 J122:J131 C44:J53 J134:J143" name="Shhet2.1_2"/>
  </protectedRanges>
  <dataConsolidate/>
  <mergeCells count="16">
    <mergeCell ref="M7:O7"/>
    <mergeCell ref="P7:R7"/>
    <mergeCell ref="S7:U7"/>
    <mergeCell ref="AN7:AP7"/>
    <mergeCell ref="V7:X7"/>
    <mergeCell ref="Y7:AA7"/>
    <mergeCell ref="AB7:AD7"/>
    <mergeCell ref="AE7:AG7"/>
    <mergeCell ref="AH7:AJ7"/>
    <mergeCell ref="AK7:AM7"/>
    <mergeCell ref="BG6:BG8"/>
    <mergeCell ref="AQ7:AS7"/>
    <mergeCell ref="AT7:AV7"/>
    <mergeCell ref="AX6:AY7"/>
    <mergeCell ref="BA6:BB7"/>
    <mergeCell ref="BD6:BE7"/>
  </mergeCells>
  <phoneticPr fontId="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45218-03AC-441D-B0C3-5D1DC4ABFBAB}">
  <sheetPr>
    <tabColor theme="5" tint="0.79998168889431442"/>
  </sheetPr>
  <dimension ref="A1:BG191"/>
  <sheetViews>
    <sheetView topLeftCell="C156" zoomScaleNormal="100" workbookViewId="0">
      <selection activeCell="C3" sqref="C3"/>
    </sheetView>
  </sheetViews>
  <sheetFormatPr baseColWidth="10" defaultColWidth="11.453125" defaultRowHeight="14.5" outlineLevelRow="1" x14ac:dyDescent="0.35"/>
  <cols>
    <col min="1" max="1" width="2.54296875" style="30" customWidth="1"/>
    <col min="2" max="2" width="12.26953125" style="30" bestFit="1" customWidth="1"/>
    <col min="3" max="3" width="49.26953125" style="30" customWidth="1"/>
    <col min="4" max="9" width="10.6328125" style="30" customWidth="1"/>
    <col min="10" max="10" width="10.6328125" style="118" customWidth="1"/>
    <col min="11" max="11" width="10.6328125" style="30" customWidth="1"/>
    <col min="12" max="12" width="12.26953125" style="30" customWidth="1"/>
    <col min="13" max="51" width="9.7265625" style="30" customWidth="1"/>
    <col min="52" max="52" width="4.453125" style="30" customWidth="1"/>
    <col min="53" max="54" width="9.7265625" style="30" customWidth="1"/>
    <col min="55" max="55" width="4" style="30" customWidth="1"/>
    <col min="56" max="58" width="9.7265625" style="30" customWidth="1"/>
    <col min="59" max="59" width="82.81640625" style="119" customWidth="1"/>
    <col min="60" max="60" width="4.7265625" style="30" customWidth="1"/>
    <col min="61" max="16384" width="11.453125" style="30"/>
  </cols>
  <sheetData>
    <row r="1" spans="1:59" ht="15" thickBot="1" x14ac:dyDescent="0.4">
      <c r="A1" s="26"/>
      <c r="B1" s="27" t="s">
        <v>18</v>
      </c>
      <c r="C1" s="26"/>
      <c r="D1" s="26"/>
      <c r="E1" s="27" t="s">
        <v>19</v>
      </c>
      <c r="F1" s="113"/>
      <c r="G1" s="26"/>
      <c r="H1" s="26"/>
      <c r="I1" s="26"/>
      <c r="J1" s="26"/>
      <c r="K1" s="28"/>
      <c r="L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9"/>
      <c r="BC1" s="28"/>
      <c r="BD1" s="28"/>
      <c r="BE1" s="29"/>
    </row>
    <row r="2" spans="1:59" x14ac:dyDescent="0.35">
      <c r="A2" s="26"/>
      <c r="B2" s="31" t="s">
        <v>501</v>
      </c>
      <c r="C2" s="32" t="str">
        <f>'Budget Consortium'!B3</f>
        <v>P1</v>
      </c>
      <c r="D2" s="26"/>
      <c r="E2" s="33" t="s">
        <v>6</v>
      </c>
      <c r="F2" s="114" t="s">
        <v>7</v>
      </c>
      <c r="G2" s="34" t="s">
        <v>9</v>
      </c>
      <c r="H2" s="34" t="s">
        <v>11</v>
      </c>
      <c r="I2" s="34" t="s">
        <v>12</v>
      </c>
      <c r="J2" s="34" t="s">
        <v>14</v>
      </c>
      <c r="K2" s="35" t="s">
        <v>16</v>
      </c>
      <c r="L2" s="36" t="s">
        <v>4</v>
      </c>
      <c r="Q2" s="28"/>
      <c r="R2" s="28"/>
      <c r="S2" s="28"/>
      <c r="T2" s="28"/>
      <c r="U2" s="37">
        <f>C3-L3</f>
        <v>0</v>
      </c>
      <c r="V2" s="28"/>
      <c r="W2" s="28"/>
      <c r="X2" s="37"/>
      <c r="Y2" s="28"/>
      <c r="Z2" s="28"/>
      <c r="AA2" s="37"/>
      <c r="AB2" s="28"/>
      <c r="AC2" s="28"/>
      <c r="AD2" s="37"/>
      <c r="AE2" s="28"/>
      <c r="AF2" s="28"/>
      <c r="AG2" s="37"/>
      <c r="AH2" s="28"/>
      <c r="AI2" s="28"/>
      <c r="AJ2" s="37"/>
      <c r="AK2" s="28"/>
      <c r="AL2" s="28"/>
      <c r="AM2" s="37"/>
      <c r="AN2" s="28"/>
      <c r="AO2" s="28"/>
      <c r="AP2" s="37"/>
      <c r="AQ2" s="28"/>
      <c r="AR2" s="28"/>
      <c r="AS2" s="37"/>
      <c r="AT2" s="28"/>
      <c r="AU2" s="28"/>
      <c r="AV2" s="37"/>
      <c r="AW2" s="28"/>
      <c r="AX2" s="28"/>
      <c r="AY2" s="28"/>
      <c r="AZ2" s="28"/>
      <c r="BA2" s="28"/>
      <c r="BB2" s="29"/>
      <c r="BC2" s="28"/>
      <c r="BD2" s="28"/>
      <c r="BE2" s="29"/>
    </row>
    <row r="3" spans="1:59" x14ac:dyDescent="0.35">
      <c r="A3" s="26"/>
      <c r="B3" s="38" t="s">
        <v>21</v>
      </c>
      <c r="C3" s="102">
        <f>L3</f>
        <v>0</v>
      </c>
      <c r="D3" s="26"/>
      <c r="E3" s="40">
        <f>K9</f>
        <v>0</v>
      </c>
      <c r="F3" s="115">
        <f>K76</f>
        <v>0</v>
      </c>
      <c r="G3" s="41">
        <f>K87</f>
        <v>0</v>
      </c>
      <c r="H3" s="41">
        <f>K132</f>
        <v>0</v>
      </c>
      <c r="I3" s="41">
        <f>K166</f>
        <v>0</v>
      </c>
      <c r="J3" s="42">
        <f>K177</f>
        <v>0</v>
      </c>
      <c r="K3" s="43">
        <f>K190</f>
        <v>0</v>
      </c>
      <c r="L3" s="44">
        <f>SUM(E3:K3)</f>
        <v>0</v>
      </c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9"/>
      <c r="BC3" s="28"/>
      <c r="BD3" s="28"/>
      <c r="BE3" s="29"/>
    </row>
    <row r="4" spans="1:59" ht="15" thickBot="1" x14ac:dyDescent="0.4">
      <c r="A4" s="26"/>
      <c r="B4" s="45" t="s">
        <v>16</v>
      </c>
      <c r="C4" s="103">
        <v>7.0000000000000007E-2</v>
      </c>
      <c r="D4" s="26"/>
      <c r="E4" s="46">
        <f t="shared" ref="E4:K4" si="0">IFERROR(E3/$L$3,0)</f>
        <v>0</v>
      </c>
      <c r="F4" s="116">
        <f t="shared" si="0"/>
        <v>0</v>
      </c>
      <c r="G4" s="47">
        <f t="shared" si="0"/>
        <v>0</v>
      </c>
      <c r="H4" s="47">
        <f t="shared" si="0"/>
        <v>0</v>
      </c>
      <c r="I4" s="47">
        <f t="shared" si="0"/>
        <v>0</v>
      </c>
      <c r="J4" s="47">
        <f t="shared" si="0"/>
        <v>0</v>
      </c>
      <c r="K4" s="47">
        <f t="shared" si="0"/>
        <v>0</v>
      </c>
      <c r="L4" s="4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9"/>
      <c r="BC4" s="28"/>
      <c r="BD4" s="28"/>
      <c r="BE4" s="29"/>
    </row>
    <row r="5" spans="1:59" ht="15" thickBot="1" x14ac:dyDescent="0.4">
      <c r="A5" s="26"/>
      <c r="B5" s="26" t="s">
        <v>334</v>
      </c>
      <c r="C5" s="26">
        <v>767.32600000000002</v>
      </c>
      <c r="D5" s="104"/>
      <c r="E5" s="105"/>
      <c r="F5" s="105"/>
      <c r="G5" s="105"/>
      <c r="H5" s="105"/>
      <c r="I5" s="26"/>
      <c r="J5" s="117"/>
      <c r="K5" s="26"/>
      <c r="L5" s="26"/>
      <c r="M5" s="26"/>
      <c r="N5" s="26"/>
      <c r="O5" s="26"/>
      <c r="P5" s="26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9"/>
      <c r="BC5" s="28"/>
      <c r="BD5" s="28"/>
      <c r="BE5" s="29"/>
    </row>
    <row r="6" spans="1:59" ht="15" customHeight="1" thickBot="1" x14ac:dyDescent="0.4">
      <c r="A6" s="26"/>
      <c r="B6" s="50"/>
      <c r="C6" s="26"/>
      <c r="D6" s="28"/>
      <c r="E6" s="28"/>
      <c r="F6" s="28"/>
      <c r="G6" s="28"/>
      <c r="H6" s="28"/>
      <c r="I6" s="106"/>
      <c r="J6" s="117"/>
      <c r="K6" s="26"/>
      <c r="L6" s="26"/>
      <c r="M6" s="28">
        <v>1</v>
      </c>
      <c r="N6" s="28">
        <v>1</v>
      </c>
      <c r="O6" s="28">
        <v>1</v>
      </c>
      <c r="P6" s="28">
        <v>2</v>
      </c>
      <c r="Q6" s="28">
        <v>2</v>
      </c>
      <c r="R6" s="28">
        <v>2</v>
      </c>
      <c r="S6" s="28">
        <v>3</v>
      </c>
      <c r="T6" s="28">
        <v>3</v>
      </c>
      <c r="U6" s="28">
        <v>3</v>
      </c>
      <c r="V6" s="28">
        <v>4</v>
      </c>
      <c r="W6" s="28">
        <v>4</v>
      </c>
      <c r="X6" s="28">
        <v>4</v>
      </c>
      <c r="Y6" s="28">
        <v>5</v>
      </c>
      <c r="Z6" s="28">
        <v>5</v>
      </c>
      <c r="AA6" s="28">
        <v>5</v>
      </c>
      <c r="AB6" s="28">
        <v>6</v>
      </c>
      <c r="AC6" s="28">
        <v>6</v>
      </c>
      <c r="AD6" s="28">
        <v>6</v>
      </c>
      <c r="AE6" s="28">
        <v>7</v>
      </c>
      <c r="AF6" s="28">
        <v>7</v>
      </c>
      <c r="AG6" s="28">
        <v>7</v>
      </c>
      <c r="AH6" s="28">
        <v>8</v>
      </c>
      <c r="AI6" s="28">
        <v>8</v>
      </c>
      <c r="AJ6" s="28">
        <v>8</v>
      </c>
      <c r="AK6" s="28">
        <v>9</v>
      </c>
      <c r="AL6" s="28">
        <v>9</v>
      </c>
      <c r="AM6" s="28">
        <v>9</v>
      </c>
      <c r="AN6" s="28">
        <v>10</v>
      </c>
      <c r="AO6" s="28">
        <v>10</v>
      </c>
      <c r="AP6" s="28">
        <v>10</v>
      </c>
      <c r="AQ6" s="28">
        <v>11</v>
      </c>
      <c r="AR6" s="28">
        <v>11</v>
      </c>
      <c r="AS6" s="28">
        <v>11</v>
      </c>
      <c r="AT6" s="28">
        <v>12</v>
      </c>
      <c r="AU6" s="28">
        <v>12</v>
      </c>
      <c r="AV6" s="28">
        <v>12</v>
      </c>
      <c r="AW6" s="28"/>
      <c r="AX6" s="647" t="s">
        <v>22</v>
      </c>
      <c r="AY6" s="648"/>
      <c r="AZ6" s="28"/>
      <c r="BA6" s="647" t="s">
        <v>23</v>
      </c>
      <c r="BB6" s="648"/>
      <c r="BC6" s="28"/>
      <c r="BD6" s="647" t="s">
        <v>24</v>
      </c>
      <c r="BE6" s="648"/>
      <c r="BG6" s="641" t="s">
        <v>500</v>
      </c>
    </row>
    <row r="7" spans="1:59" ht="15" thickBot="1" x14ac:dyDescent="0.4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644" t="s">
        <v>25</v>
      </c>
      <c r="N7" s="645"/>
      <c r="O7" s="646"/>
      <c r="P7" s="644" t="s">
        <v>26</v>
      </c>
      <c r="Q7" s="645"/>
      <c r="R7" s="646"/>
      <c r="S7" s="644" t="s">
        <v>27</v>
      </c>
      <c r="T7" s="645"/>
      <c r="U7" s="646"/>
      <c r="V7" s="644" t="s">
        <v>28</v>
      </c>
      <c r="W7" s="645"/>
      <c r="X7" s="646"/>
      <c r="Y7" s="644" t="s">
        <v>29</v>
      </c>
      <c r="Z7" s="645"/>
      <c r="AA7" s="646"/>
      <c r="AB7" s="644" t="s">
        <v>30</v>
      </c>
      <c r="AC7" s="645"/>
      <c r="AD7" s="646"/>
      <c r="AE7" s="644" t="s">
        <v>31</v>
      </c>
      <c r="AF7" s="645"/>
      <c r="AG7" s="646"/>
      <c r="AH7" s="644" t="s">
        <v>32</v>
      </c>
      <c r="AI7" s="645"/>
      <c r="AJ7" s="646"/>
      <c r="AK7" s="644" t="s">
        <v>33</v>
      </c>
      <c r="AL7" s="645"/>
      <c r="AM7" s="646"/>
      <c r="AN7" s="644" t="s">
        <v>34</v>
      </c>
      <c r="AO7" s="645"/>
      <c r="AP7" s="646"/>
      <c r="AQ7" s="644" t="s">
        <v>35</v>
      </c>
      <c r="AR7" s="645"/>
      <c r="AS7" s="646"/>
      <c r="AT7" s="644" t="s">
        <v>36</v>
      </c>
      <c r="AU7" s="645"/>
      <c r="AV7" s="646"/>
      <c r="AW7" s="26"/>
      <c r="AX7" s="649"/>
      <c r="AY7" s="650"/>
      <c r="AZ7" s="26"/>
      <c r="BA7" s="649"/>
      <c r="BB7" s="650"/>
      <c r="BC7" s="26"/>
      <c r="BD7" s="649"/>
      <c r="BE7" s="650"/>
      <c r="BG7" s="642"/>
    </row>
    <row r="8" spans="1:59" ht="15" thickBot="1" x14ac:dyDescent="0.4">
      <c r="A8" s="50"/>
      <c r="B8" s="50"/>
      <c r="C8" s="50"/>
      <c r="D8" s="314" t="s">
        <v>38</v>
      </c>
      <c r="E8" s="317" t="s">
        <v>39</v>
      </c>
      <c r="F8" s="314" t="s">
        <v>40</v>
      </c>
      <c r="G8" s="317" t="s">
        <v>41</v>
      </c>
      <c r="H8" s="318" t="s">
        <v>42</v>
      </c>
      <c r="I8" s="319" t="s">
        <v>43</v>
      </c>
      <c r="J8" s="320" t="s">
        <v>44</v>
      </c>
      <c r="K8" s="473" t="s">
        <v>4</v>
      </c>
      <c r="L8" s="50"/>
      <c r="M8" s="528">
        <v>44927</v>
      </c>
      <c r="N8" s="480">
        <v>44958</v>
      </c>
      <c r="O8" s="529">
        <v>44986</v>
      </c>
      <c r="P8" s="528">
        <v>45017</v>
      </c>
      <c r="Q8" s="480">
        <v>45047</v>
      </c>
      <c r="R8" s="529">
        <v>45078</v>
      </c>
      <c r="S8" s="528">
        <v>45108</v>
      </c>
      <c r="T8" s="480">
        <v>45139</v>
      </c>
      <c r="U8" s="529">
        <v>45170</v>
      </c>
      <c r="V8" s="528">
        <v>45200</v>
      </c>
      <c r="W8" s="480">
        <v>45231</v>
      </c>
      <c r="X8" s="529">
        <v>45261</v>
      </c>
      <c r="Y8" s="528">
        <v>45292</v>
      </c>
      <c r="Z8" s="480">
        <v>45323</v>
      </c>
      <c r="AA8" s="529">
        <v>45352</v>
      </c>
      <c r="AB8" s="528">
        <v>45383</v>
      </c>
      <c r="AC8" s="480">
        <v>45413</v>
      </c>
      <c r="AD8" s="529">
        <v>45444</v>
      </c>
      <c r="AE8" s="528">
        <v>45474</v>
      </c>
      <c r="AF8" s="480">
        <v>45505</v>
      </c>
      <c r="AG8" s="529">
        <v>45536</v>
      </c>
      <c r="AH8" s="528">
        <v>45566</v>
      </c>
      <c r="AI8" s="480">
        <v>45597</v>
      </c>
      <c r="AJ8" s="529">
        <v>45627</v>
      </c>
      <c r="AK8" s="528">
        <v>45658</v>
      </c>
      <c r="AL8" s="480">
        <v>45689</v>
      </c>
      <c r="AM8" s="529">
        <v>45717</v>
      </c>
      <c r="AN8" s="528">
        <v>45748</v>
      </c>
      <c r="AO8" s="480">
        <v>45778</v>
      </c>
      <c r="AP8" s="529">
        <v>45809</v>
      </c>
      <c r="AQ8" s="528">
        <v>45839</v>
      </c>
      <c r="AR8" s="480">
        <v>45870</v>
      </c>
      <c r="AS8" s="529">
        <v>45901</v>
      </c>
      <c r="AT8" s="528">
        <v>45931</v>
      </c>
      <c r="AU8" s="480">
        <v>45962</v>
      </c>
      <c r="AV8" s="529">
        <v>45992</v>
      </c>
      <c r="AW8" s="50"/>
      <c r="AX8" s="537" t="s">
        <v>4</v>
      </c>
      <c r="AY8" s="538" t="s">
        <v>45</v>
      </c>
      <c r="AZ8" s="50"/>
      <c r="BA8" s="537" t="s">
        <v>4</v>
      </c>
      <c r="BB8" s="538" t="s">
        <v>45</v>
      </c>
      <c r="BC8" s="50"/>
      <c r="BD8" s="537" t="s">
        <v>4</v>
      </c>
      <c r="BE8" s="538" t="s">
        <v>45</v>
      </c>
      <c r="BG8" s="643"/>
    </row>
    <row r="9" spans="1:59" ht="15" thickBot="1" x14ac:dyDescent="0.4">
      <c r="A9" s="26"/>
      <c r="B9" s="107"/>
      <c r="C9" s="54" t="s">
        <v>46</v>
      </c>
      <c r="D9" s="55"/>
      <c r="E9" s="56"/>
      <c r="F9" s="56"/>
      <c r="G9" s="56"/>
      <c r="H9" s="549"/>
      <c r="I9" s="57"/>
      <c r="J9" s="487"/>
      <c r="K9" s="58">
        <f>K10+K21+K32+K43+K54+K65</f>
        <v>0</v>
      </c>
      <c r="L9" s="50"/>
      <c r="M9" s="497">
        <f t="shared" ref="M9:AV9" si="1">M10+M21+M32+M43+M54+M65</f>
        <v>0</v>
      </c>
      <c r="N9" s="481">
        <f t="shared" si="1"/>
        <v>0</v>
      </c>
      <c r="O9" s="498">
        <f t="shared" si="1"/>
        <v>0</v>
      </c>
      <c r="P9" s="497">
        <f t="shared" si="1"/>
        <v>0</v>
      </c>
      <c r="Q9" s="481">
        <f t="shared" si="1"/>
        <v>0</v>
      </c>
      <c r="R9" s="498">
        <f t="shared" si="1"/>
        <v>0</v>
      </c>
      <c r="S9" s="497">
        <f t="shared" si="1"/>
        <v>0</v>
      </c>
      <c r="T9" s="481">
        <f t="shared" si="1"/>
        <v>0</v>
      </c>
      <c r="U9" s="498">
        <f t="shared" si="1"/>
        <v>0</v>
      </c>
      <c r="V9" s="497">
        <f t="shared" si="1"/>
        <v>0</v>
      </c>
      <c r="W9" s="481">
        <f t="shared" si="1"/>
        <v>0</v>
      </c>
      <c r="X9" s="498">
        <f t="shared" si="1"/>
        <v>0</v>
      </c>
      <c r="Y9" s="497">
        <f t="shared" si="1"/>
        <v>0</v>
      </c>
      <c r="Z9" s="481">
        <f t="shared" si="1"/>
        <v>0</v>
      </c>
      <c r="AA9" s="498">
        <f t="shared" si="1"/>
        <v>0</v>
      </c>
      <c r="AB9" s="497">
        <f t="shared" si="1"/>
        <v>0</v>
      </c>
      <c r="AC9" s="481">
        <f t="shared" si="1"/>
        <v>0</v>
      </c>
      <c r="AD9" s="498">
        <f t="shared" si="1"/>
        <v>0</v>
      </c>
      <c r="AE9" s="497">
        <f t="shared" si="1"/>
        <v>0</v>
      </c>
      <c r="AF9" s="481">
        <f t="shared" si="1"/>
        <v>0</v>
      </c>
      <c r="AG9" s="498">
        <f t="shared" si="1"/>
        <v>0</v>
      </c>
      <c r="AH9" s="497">
        <f t="shared" si="1"/>
        <v>0</v>
      </c>
      <c r="AI9" s="481">
        <f t="shared" si="1"/>
        <v>0</v>
      </c>
      <c r="AJ9" s="498">
        <f t="shared" si="1"/>
        <v>0</v>
      </c>
      <c r="AK9" s="497">
        <f t="shared" si="1"/>
        <v>0</v>
      </c>
      <c r="AL9" s="481">
        <f t="shared" si="1"/>
        <v>0</v>
      </c>
      <c r="AM9" s="498">
        <f t="shared" si="1"/>
        <v>0</v>
      </c>
      <c r="AN9" s="497">
        <f t="shared" si="1"/>
        <v>0</v>
      </c>
      <c r="AO9" s="481">
        <f t="shared" si="1"/>
        <v>0</v>
      </c>
      <c r="AP9" s="498">
        <f t="shared" si="1"/>
        <v>0</v>
      </c>
      <c r="AQ9" s="497">
        <f t="shared" si="1"/>
        <v>0</v>
      </c>
      <c r="AR9" s="481">
        <f t="shared" si="1"/>
        <v>0</v>
      </c>
      <c r="AS9" s="498">
        <f t="shared" si="1"/>
        <v>0</v>
      </c>
      <c r="AT9" s="497">
        <f t="shared" si="1"/>
        <v>0</v>
      </c>
      <c r="AU9" s="481">
        <f t="shared" si="1"/>
        <v>0</v>
      </c>
      <c r="AV9" s="498">
        <f t="shared" si="1"/>
        <v>0</v>
      </c>
      <c r="AW9" s="26"/>
      <c r="AX9" s="59">
        <f>AX10+AX21+AX32+AX43+AX54+AX65</f>
        <v>0</v>
      </c>
      <c r="AY9" s="60">
        <f t="shared" ref="AY9:AY111" si="2">IFERROR(AX9/K9,0)</f>
        <v>0</v>
      </c>
      <c r="AZ9" s="26"/>
      <c r="BA9" s="59">
        <f>BA10+BA21+BA32+BA43+BA54+BA65</f>
        <v>0</v>
      </c>
      <c r="BB9" s="60">
        <f>IFERROR(BA9/K9,0)</f>
        <v>0</v>
      </c>
      <c r="BC9" s="26"/>
      <c r="BD9" s="59">
        <f>BD10+BD21+BD32+BD43+BD54+BD65</f>
        <v>0</v>
      </c>
      <c r="BE9" s="60">
        <f>IFERROR(BD9/K9,0)</f>
        <v>0</v>
      </c>
      <c r="BG9" s="120"/>
    </row>
    <row r="10" spans="1:59" x14ac:dyDescent="0.35">
      <c r="A10" s="26"/>
      <c r="B10" s="26"/>
      <c r="C10" s="110" t="s">
        <v>47</v>
      </c>
      <c r="D10" s="77"/>
      <c r="E10" s="78"/>
      <c r="F10" s="78"/>
      <c r="G10" s="78"/>
      <c r="H10" s="550"/>
      <c r="I10" s="79"/>
      <c r="J10" s="150"/>
      <c r="K10" s="491">
        <f>SUM(K11:K20)</f>
        <v>0</v>
      </c>
      <c r="L10" s="26"/>
      <c r="M10" s="530">
        <f t="shared" ref="M10:AV10" si="3">SUM(M11:M20)</f>
        <v>0</v>
      </c>
      <c r="N10" s="482">
        <f t="shared" si="3"/>
        <v>0</v>
      </c>
      <c r="O10" s="531">
        <f t="shared" si="3"/>
        <v>0</v>
      </c>
      <c r="P10" s="530">
        <f t="shared" si="3"/>
        <v>0</v>
      </c>
      <c r="Q10" s="482">
        <f t="shared" si="3"/>
        <v>0</v>
      </c>
      <c r="R10" s="531">
        <f t="shared" si="3"/>
        <v>0</v>
      </c>
      <c r="S10" s="530">
        <f t="shared" si="3"/>
        <v>0</v>
      </c>
      <c r="T10" s="482">
        <f t="shared" si="3"/>
        <v>0</v>
      </c>
      <c r="U10" s="531">
        <f t="shared" si="3"/>
        <v>0</v>
      </c>
      <c r="V10" s="530">
        <f t="shared" si="3"/>
        <v>0</v>
      </c>
      <c r="W10" s="482">
        <f t="shared" si="3"/>
        <v>0</v>
      </c>
      <c r="X10" s="531">
        <f t="shared" si="3"/>
        <v>0</v>
      </c>
      <c r="Y10" s="530">
        <f t="shared" si="3"/>
        <v>0</v>
      </c>
      <c r="Z10" s="482">
        <f t="shared" si="3"/>
        <v>0</v>
      </c>
      <c r="AA10" s="531">
        <f t="shared" si="3"/>
        <v>0</v>
      </c>
      <c r="AB10" s="530">
        <f t="shared" si="3"/>
        <v>0</v>
      </c>
      <c r="AC10" s="482">
        <f t="shared" si="3"/>
        <v>0</v>
      </c>
      <c r="AD10" s="531">
        <f t="shared" si="3"/>
        <v>0</v>
      </c>
      <c r="AE10" s="530">
        <f t="shared" si="3"/>
        <v>0</v>
      </c>
      <c r="AF10" s="482">
        <f t="shared" si="3"/>
        <v>0</v>
      </c>
      <c r="AG10" s="531">
        <f t="shared" si="3"/>
        <v>0</v>
      </c>
      <c r="AH10" s="530">
        <f t="shared" si="3"/>
        <v>0</v>
      </c>
      <c r="AI10" s="482">
        <f t="shared" si="3"/>
        <v>0</v>
      </c>
      <c r="AJ10" s="531">
        <f t="shared" si="3"/>
        <v>0</v>
      </c>
      <c r="AK10" s="530">
        <f t="shared" si="3"/>
        <v>0</v>
      </c>
      <c r="AL10" s="482">
        <f t="shared" si="3"/>
        <v>0</v>
      </c>
      <c r="AM10" s="531">
        <f t="shared" si="3"/>
        <v>0</v>
      </c>
      <c r="AN10" s="530">
        <f t="shared" si="3"/>
        <v>0</v>
      </c>
      <c r="AO10" s="482">
        <f t="shared" si="3"/>
        <v>0</v>
      </c>
      <c r="AP10" s="531">
        <f t="shared" si="3"/>
        <v>0</v>
      </c>
      <c r="AQ10" s="530">
        <f t="shared" si="3"/>
        <v>0</v>
      </c>
      <c r="AR10" s="482">
        <f t="shared" si="3"/>
        <v>0</v>
      </c>
      <c r="AS10" s="531">
        <f t="shared" si="3"/>
        <v>0</v>
      </c>
      <c r="AT10" s="530">
        <f t="shared" si="3"/>
        <v>0</v>
      </c>
      <c r="AU10" s="482">
        <f t="shared" si="3"/>
        <v>0</v>
      </c>
      <c r="AV10" s="531">
        <f t="shared" si="3"/>
        <v>0</v>
      </c>
      <c r="AW10" s="26"/>
      <c r="AX10" s="81">
        <f>SUM(AX11:AX20)</f>
        <v>0</v>
      </c>
      <c r="AY10" s="82">
        <f t="shared" si="2"/>
        <v>0</v>
      </c>
      <c r="AZ10" s="26"/>
      <c r="BA10" s="81">
        <f>SUM(BA11:BA20)</f>
        <v>0</v>
      </c>
      <c r="BB10" s="82">
        <f t="shared" ref="BB10:BB73" si="4">IFERROR(BA10/K10,0)</f>
        <v>0</v>
      </c>
      <c r="BC10" s="26"/>
      <c r="BD10" s="81">
        <f>SUM(BD11:BD20)</f>
        <v>0</v>
      </c>
      <c r="BE10" s="82">
        <f t="shared" ref="BE10" si="5">IFERROR(BD10/K10,0)</f>
        <v>0</v>
      </c>
      <c r="BG10" s="120"/>
    </row>
    <row r="11" spans="1:59" x14ac:dyDescent="0.35">
      <c r="A11" s="26"/>
      <c r="B11" s="61" t="s">
        <v>58</v>
      </c>
      <c r="C11" s="62"/>
      <c r="D11" s="108"/>
      <c r="E11" s="64"/>
      <c r="F11" s="64"/>
      <c r="G11" s="64"/>
      <c r="H11" s="551"/>
      <c r="I11" s="112"/>
      <c r="J11" s="151">
        <f>I11/$C$5</f>
        <v>0</v>
      </c>
      <c r="K11" s="66">
        <f>D11*F11*H11*J11</f>
        <v>0</v>
      </c>
      <c r="L11" s="26"/>
      <c r="M11" s="501"/>
      <c r="N11" s="483"/>
      <c r="O11" s="502"/>
      <c r="P11" s="501"/>
      <c r="Q11" s="483"/>
      <c r="R11" s="502"/>
      <c r="S11" s="501"/>
      <c r="T11" s="483"/>
      <c r="U11" s="502"/>
      <c r="V11" s="501"/>
      <c r="W11" s="483"/>
      <c r="X11" s="502"/>
      <c r="Y11" s="501"/>
      <c r="Z11" s="483"/>
      <c r="AA11" s="502"/>
      <c r="AB11" s="501"/>
      <c r="AC11" s="483"/>
      <c r="AD11" s="502"/>
      <c r="AE11" s="501"/>
      <c r="AF11" s="483"/>
      <c r="AG11" s="502"/>
      <c r="AH11" s="501"/>
      <c r="AI11" s="483"/>
      <c r="AJ11" s="502"/>
      <c r="AK11" s="501"/>
      <c r="AL11" s="483"/>
      <c r="AM11" s="502"/>
      <c r="AN11" s="501"/>
      <c r="AO11" s="483"/>
      <c r="AP11" s="502"/>
      <c r="AQ11" s="501"/>
      <c r="AR11" s="483"/>
      <c r="AS11" s="502"/>
      <c r="AT11" s="501"/>
      <c r="AU11" s="483"/>
      <c r="AV11" s="502"/>
      <c r="AW11" s="26"/>
      <c r="AX11" s="67"/>
      <c r="AY11" s="70">
        <f t="shared" si="2"/>
        <v>0</v>
      </c>
      <c r="AZ11" s="26"/>
      <c r="BA11" s="67">
        <f t="shared" ref="BA11:BA20" si="6">SUM(M11:AV11)</f>
        <v>0</v>
      </c>
      <c r="BB11" s="70">
        <f t="shared" si="4"/>
        <v>0</v>
      </c>
      <c r="BC11" s="26"/>
      <c r="BD11" s="67">
        <f>AX11+BA11</f>
        <v>0</v>
      </c>
      <c r="BE11" s="70">
        <f>IFERROR(BD11/K11,0)</f>
        <v>0</v>
      </c>
      <c r="BG11" s="140"/>
    </row>
    <row r="12" spans="1:59" ht="15" thickBot="1" x14ac:dyDescent="0.4">
      <c r="A12" s="26"/>
      <c r="B12" s="61" t="s">
        <v>59</v>
      </c>
      <c r="C12" s="62"/>
      <c r="D12" s="108"/>
      <c r="E12" s="64"/>
      <c r="F12" s="64"/>
      <c r="G12" s="64"/>
      <c r="H12" s="551"/>
      <c r="I12" s="112"/>
      <c r="J12" s="151">
        <f t="shared" ref="J12:J20" si="7">I12/$C$5</f>
        <v>0</v>
      </c>
      <c r="K12" s="66">
        <f t="shared" ref="K12:K20" si="8">D12*F12*H12*J12</f>
        <v>0</v>
      </c>
      <c r="L12" s="26"/>
      <c r="M12" s="501"/>
      <c r="N12" s="483"/>
      <c r="O12" s="502"/>
      <c r="P12" s="501"/>
      <c r="Q12" s="483"/>
      <c r="R12" s="502"/>
      <c r="S12" s="501"/>
      <c r="T12" s="483"/>
      <c r="U12" s="502"/>
      <c r="V12" s="501"/>
      <c r="W12" s="483"/>
      <c r="X12" s="502"/>
      <c r="Y12" s="501"/>
      <c r="Z12" s="483"/>
      <c r="AA12" s="502"/>
      <c r="AB12" s="501"/>
      <c r="AC12" s="483"/>
      <c r="AD12" s="502"/>
      <c r="AE12" s="501"/>
      <c r="AF12" s="483"/>
      <c r="AG12" s="502"/>
      <c r="AH12" s="501"/>
      <c r="AI12" s="483"/>
      <c r="AJ12" s="502"/>
      <c r="AK12" s="501"/>
      <c r="AL12" s="483"/>
      <c r="AM12" s="502"/>
      <c r="AN12" s="501"/>
      <c r="AO12" s="483"/>
      <c r="AP12" s="502"/>
      <c r="AQ12" s="501"/>
      <c r="AR12" s="483"/>
      <c r="AS12" s="502"/>
      <c r="AT12" s="501"/>
      <c r="AU12" s="483"/>
      <c r="AV12" s="502"/>
      <c r="AW12" s="26"/>
      <c r="AX12" s="67"/>
      <c r="AY12" s="70">
        <f t="shared" si="2"/>
        <v>0</v>
      </c>
      <c r="AZ12" s="26"/>
      <c r="BA12" s="67">
        <f t="shared" si="6"/>
        <v>0</v>
      </c>
      <c r="BB12" s="70">
        <f t="shared" si="4"/>
        <v>0</v>
      </c>
      <c r="BC12" s="26"/>
      <c r="BD12" s="67">
        <f t="shared" ref="BD12:BD20" si="9">AX12+BA12</f>
        <v>0</v>
      </c>
      <c r="BE12" s="70">
        <f t="shared" ref="BE12:BE21" si="10">IFERROR(BD12/K12,0)</f>
        <v>0</v>
      </c>
      <c r="BG12" s="140"/>
    </row>
    <row r="13" spans="1:59" hidden="1" outlineLevel="1" x14ac:dyDescent="0.35">
      <c r="A13" s="26"/>
      <c r="B13" s="61" t="s">
        <v>60</v>
      </c>
      <c r="C13" s="62"/>
      <c r="D13" s="108"/>
      <c r="E13" s="64"/>
      <c r="F13" s="64"/>
      <c r="G13" s="64"/>
      <c r="H13" s="551"/>
      <c r="I13" s="65"/>
      <c r="J13" s="158">
        <f t="shared" si="7"/>
        <v>0</v>
      </c>
      <c r="K13" s="66">
        <f t="shared" si="8"/>
        <v>0</v>
      </c>
      <c r="L13" s="26"/>
      <c r="M13" s="501"/>
      <c r="N13" s="483"/>
      <c r="O13" s="502"/>
      <c r="P13" s="501"/>
      <c r="Q13" s="483"/>
      <c r="R13" s="502"/>
      <c r="S13" s="501"/>
      <c r="T13" s="483"/>
      <c r="U13" s="502"/>
      <c r="V13" s="501"/>
      <c r="W13" s="483"/>
      <c r="X13" s="502"/>
      <c r="Y13" s="501"/>
      <c r="Z13" s="483"/>
      <c r="AA13" s="502"/>
      <c r="AB13" s="501"/>
      <c r="AC13" s="483"/>
      <c r="AD13" s="502"/>
      <c r="AE13" s="501"/>
      <c r="AF13" s="483"/>
      <c r="AG13" s="502"/>
      <c r="AH13" s="501"/>
      <c r="AI13" s="483"/>
      <c r="AJ13" s="502"/>
      <c r="AK13" s="501"/>
      <c r="AL13" s="483"/>
      <c r="AM13" s="502"/>
      <c r="AN13" s="501"/>
      <c r="AO13" s="483"/>
      <c r="AP13" s="502"/>
      <c r="AQ13" s="501"/>
      <c r="AR13" s="483"/>
      <c r="AS13" s="502"/>
      <c r="AT13" s="501"/>
      <c r="AU13" s="483"/>
      <c r="AV13" s="502"/>
      <c r="AW13" s="26"/>
      <c r="AX13" s="67"/>
      <c r="AY13" s="70">
        <f t="shared" si="2"/>
        <v>0</v>
      </c>
      <c r="AZ13" s="26"/>
      <c r="BA13" s="67">
        <f t="shared" si="6"/>
        <v>0</v>
      </c>
      <c r="BB13" s="70">
        <f t="shared" si="4"/>
        <v>0</v>
      </c>
      <c r="BC13" s="26"/>
      <c r="BD13" s="67">
        <f t="shared" si="9"/>
        <v>0</v>
      </c>
      <c r="BE13" s="70">
        <f t="shared" si="10"/>
        <v>0</v>
      </c>
      <c r="BG13" s="140"/>
    </row>
    <row r="14" spans="1:59" hidden="1" outlineLevel="1" x14ac:dyDescent="0.35">
      <c r="A14" s="26"/>
      <c r="B14" s="61" t="s">
        <v>504</v>
      </c>
      <c r="C14" s="62"/>
      <c r="D14" s="108"/>
      <c r="E14" s="64"/>
      <c r="F14" s="64"/>
      <c r="G14" s="64"/>
      <c r="H14" s="551"/>
      <c r="I14" s="65"/>
      <c r="J14" s="158">
        <f t="shared" si="7"/>
        <v>0</v>
      </c>
      <c r="K14" s="66">
        <f t="shared" si="8"/>
        <v>0</v>
      </c>
      <c r="L14" s="26"/>
      <c r="M14" s="501"/>
      <c r="N14" s="483"/>
      <c r="O14" s="502"/>
      <c r="P14" s="501"/>
      <c r="Q14" s="483"/>
      <c r="R14" s="502"/>
      <c r="S14" s="501"/>
      <c r="T14" s="483"/>
      <c r="U14" s="502"/>
      <c r="V14" s="501"/>
      <c r="W14" s="483"/>
      <c r="X14" s="502"/>
      <c r="Y14" s="501"/>
      <c r="Z14" s="483"/>
      <c r="AA14" s="502"/>
      <c r="AB14" s="501"/>
      <c r="AC14" s="483"/>
      <c r="AD14" s="502"/>
      <c r="AE14" s="501"/>
      <c r="AF14" s="483"/>
      <c r="AG14" s="502"/>
      <c r="AH14" s="501"/>
      <c r="AI14" s="483"/>
      <c r="AJ14" s="502"/>
      <c r="AK14" s="501"/>
      <c r="AL14" s="483"/>
      <c r="AM14" s="502"/>
      <c r="AN14" s="501"/>
      <c r="AO14" s="483"/>
      <c r="AP14" s="502"/>
      <c r="AQ14" s="501"/>
      <c r="AR14" s="483"/>
      <c r="AS14" s="502"/>
      <c r="AT14" s="501"/>
      <c r="AU14" s="483"/>
      <c r="AV14" s="502"/>
      <c r="AW14" s="26"/>
      <c r="AX14" s="67"/>
      <c r="AY14" s="70">
        <f t="shared" si="2"/>
        <v>0</v>
      </c>
      <c r="AZ14" s="26"/>
      <c r="BA14" s="67">
        <f t="shared" si="6"/>
        <v>0</v>
      </c>
      <c r="BB14" s="70">
        <f t="shared" si="4"/>
        <v>0</v>
      </c>
      <c r="BC14" s="26"/>
      <c r="BD14" s="67">
        <f t="shared" si="9"/>
        <v>0</v>
      </c>
      <c r="BE14" s="70">
        <f t="shared" si="10"/>
        <v>0</v>
      </c>
      <c r="BG14" s="140"/>
    </row>
    <row r="15" spans="1:59" hidden="1" outlineLevel="1" x14ac:dyDescent="0.35">
      <c r="A15" s="26"/>
      <c r="B15" s="61" t="s">
        <v>505</v>
      </c>
      <c r="C15" s="62"/>
      <c r="D15" s="108"/>
      <c r="E15" s="64"/>
      <c r="F15" s="64"/>
      <c r="G15" s="64"/>
      <c r="H15" s="551"/>
      <c r="I15" s="65"/>
      <c r="J15" s="158">
        <f t="shared" si="7"/>
        <v>0</v>
      </c>
      <c r="K15" s="66">
        <f t="shared" si="8"/>
        <v>0</v>
      </c>
      <c r="L15" s="26"/>
      <c r="M15" s="501"/>
      <c r="N15" s="483"/>
      <c r="O15" s="502"/>
      <c r="P15" s="501"/>
      <c r="Q15" s="483"/>
      <c r="R15" s="502"/>
      <c r="S15" s="501"/>
      <c r="T15" s="483"/>
      <c r="U15" s="502"/>
      <c r="V15" s="501"/>
      <c r="W15" s="483"/>
      <c r="X15" s="502"/>
      <c r="Y15" s="501"/>
      <c r="Z15" s="483"/>
      <c r="AA15" s="502"/>
      <c r="AB15" s="501"/>
      <c r="AC15" s="483"/>
      <c r="AD15" s="502"/>
      <c r="AE15" s="501"/>
      <c r="AF15" s="483"/>
      <c r="AG15" s="502"/>
      <c r="AH15" s="501"/>
      <c r="AI15" s="483"/>
      <c r="AJ15" s="502"/>
      <c r="AK15" s="501"/>
      <c r="AL15" s="483"/>
      <c r="AM15" s="502"/>
      <c r="AN15" s="501"/>
      <c r="AO15" s="483"/>
      <c r="AP15" s="502"/>
      <c r="AQ15" s="501"/>
      <c r="AR15" s="483"/>
      <c r="AS15" s="502"/>
      <c r="AT15" s="501"/>
      <c r="AU15" s="483"/>
      <c r="AV15" s="502"/>
      <c r="AW15" s="26"/>
      <c r="AX15" s="67"/>
      <c r="AY15" s="70">
        <f t="shared" si="2"/>
        <v>0</v>
      </c>
      <c r="AZ15" s="26"/>
      <c r="BA15" s="67">
        <f t="shared" si="6"/>
        <v>0</v>
      </c>
      <c r="BB15" s="70">
        <f t="shared" si="4"/>
        <v>0</v>
      </c>
      <c r="BC15" s="26"/>
      <c r="BD15" s="67">
        <f t="shared" si="9"/>
        <v>0</v>
      </c>
      <c r="BE15" s="70">
        <f t="shared" si="10"/>
        <v>0</v>
      </c>
      <c r="BG15" s="140"/>
    </row>
    <row r="16" spans="1:59" hidden="1" outlineLevel="1" x14ac:dyDescent="0.35">
      <c r="A16" s="26"/>
      <c r="B16" s="61" t="s">
        <v>506</v>
      </c>
      <c r="C16" s="62"/>
      <c r="D16" s="108"/>
      <c r="E16" s="64"/>
      <c r="F16" s="64"/>
      <c r="G16" s="64"/>
      <c r="H16" s="551"/>
      <c r="I16" s="65"/>
      <c r="J16" s="158">
        <f t="shared" si="7"/>
        <v>0</v>
      </c>
      <c r="K16" s="66">
        <f t="shared" si="8"/>
        <v>0</v>
      </c>
      <c r="L16" s="26"/>
      <c r="M16" s="501"/>
      <c r="N16" s="483"/>
      <c r="O16" s="502"/>
      <c r="P16" s="501"/>
      <c r="Q16" s="483"/>
      <c r="R16" s="502"/>
      <c r="S16" s="501"/>
      <c r="T16" s="483"/>
      <c r="U16" s="502"/>
      <c r="V16" s="501"/>
      <c r="W16" s="483"/>
      <c r="X16" s="502"/>
      <c r="Y16" s="501"/>
      <c r="Z16" s="483"/>
      <c r="AA16" s="502"/>
      <c r="AB16" s="501"/>
      <c r="AC16" s="483"/>
      <c r="AD16" s="502"/>
      <c r="AE16" s="501"/>
      <c r="AF16" s="483"/>
      <c r="AG16" s="502"/>
      <c r="AH16" s="501"/>
      <c r="AI16" s="483"/>
      <c r="AJ16" s="502"/>
      <c r="AK16" s="501"/>
      <c r="AL16" s="483"/>
      <c r="AM16" s="502"/>
      <c r="AN16" s="501"/>
      <c r="AO16" s="483"/>
      <c r="AP16" s="502"/>
      <c r="AQ16" s="501"/>
      <c r="AR16" s="483"/>
      <c r="AS16" s="502"/>
      <c r="AT16" s="501"/>
      <c r="AU16" s="483"/>
      <c r="AV16" s="502"/>
      <c r="AW16" s="26"/>
      <c r="AX16" s="67"/>
      <c r="AY16" s="70">
        <f t="shared" si="2"/>
        <v>0</v>
      </c>
      <c r="AZ16" s="26"/>
      <c r="BA16" s="67">
        <f t="shared" si="6"/>
        <v>0</v>
      </c>
      <c r="BB16" s="70">
        <f t="shared" si="4"/>
        <v>0</v>
      </c>
      <c r="BC16" s="26"/>
      <c r="BD16" s="67">
        <f t="shared" si="9"/>
        <v>0</v>
      </c>
      <c r="BE16" s="70">
        <f t="shared" si="10"/>
        <v>0</v>
      </c>
      <c r="BG16" s="140"/>
    </row>
    <row r="17" spans="1:59" hidden="1" outlineLevel="1" x14ac:dyDescent="0.35">
      <c r="A17" s="26"/>
      <c r="B17" s="61" t="s">
        <v>507</v>
      </c>
      <c r="C17" s="62"/>
      <c r="D17" s="108"/>
      <c r="E17" s="64"/>
      <c r="F17" s="64"/>
      <c r="G17" s="64"/>
      <c r="H17" s="551"/>
      <c r="I17" s="65"/>
      <c r="J17" s="158">
        <f t="shared" si="7"/>
        <v>0</v>
      </c>
      <c r="K17" s="66">
        <f t="shared" si="8"/>
        <v>0</v>
      </c>
      <c r="L17" s="26"/>
      <c r="M17" s="501"/>
      <c r="N17" s="483"/>
      <c r="O17" s="502"/>
      <c r="P17" s="501"/>
      <c r="Q17" s="483"/>
      <c r="R17" s="502"/>
      <c r="S17" s="501"/>
      <c r="T17" s="483"/>
      <c r="U17" s="502"/>
      <c r="V17" s="501"/>
      <c r="W17" s="483"/>
      <c r="X17" s="502"/>
      <c r="Y17" s="501"/>
      <c r="Z17" s="483"/>
      <c r="AA17" s="502"/>
      <c r="AB17" s="501"/>
      <c r="AC17" s="483"/>
      <c r="AD17" s="502"/>
      <c r="AE17" s="501"/>
      <c r="AF17" s="483"/>
      <c r="AG17" s="502"/>
      <c r="AH17" s="501"/>
      <c r="AI17" s="483"/>
      <c r="AJ17" s="502"/>
      <c r="AK17" s="501"/>
      <c r="AL17" s="483"/>
      <c r="AM17" s="502"/>
      <c r="AN17" s="501"/>
      <c r="AO17" s="483"/>
      <c r="AP17" s="502"/>
      <c r="AQ17" s="501"/>
      <c r="AR17" s="483"/>
      <c r="AS17" s="502"/>
      <c r="AT17" s="501"/>
      <c r="AU17" s="483"/>
      <c r="AV17" s="502"/>
      <c r="AW17" s="26"/>
      <c r="AX17" s="67"/>
      <c r="AY17" s="70">
        <f t="shared" si="2"/>
        <v>0</v>
      </c>
      <c r="AZ17" s="26"/>
      <c r="BA17" s="67">
        <f t="shared" si="6"/>
        <v>0</v>
      </c>
      <c r="BB17" s="70">
        <f t="shared" si="4"/>
        <v>0</v>
      </c>
      <c r="BC17" s="26"/>
      <c r="BD17" s="67">
        <f t="shared" si="9"/>
        <v>0</v>
      </c>
      <c r="BE17" s="70">
        <f t="shared" si="10"/>
        <v>0</v>
      </c>
      <c r="BG17" s="140"/>
    </row>
    <row r="18" spans="1:59" hidden="1" outlineLevel="1" x14ac:dyDescent="0.35">
      <c r="A18" s="26"/>
      <c r="B18" s="61" t="s">
        <v>508</v>
      </c>
      <c r="C18" s="62"/>
      <c r="D18" s="108"/>
      <c r="E18" s="64"/>
      <c r="F18" s="64"/>
      <c r="G18" s="64"/>
      <c r="H18" s="551"/>
      <c r="I18" s="65"/>
      <c r="J18" s="158">
        <f t="shared" si="7"/>
        <v>0</v>
      </c>
      <c r="K18" s="66">
        <f t="shared" si="8"/>
        <v>0</v>
      </c>
      <c r="L18" s="26"/>
      <c r="M18" s="501"/>
      <c r="N18" s="483"/>
      <c r="O18" s="502"/>
      <c r="P18" s="501"/>
      <c r="Q18" s="483"/>
      <c r="R18" s="502"/>
      <c r="S18" s="501"/>
      <c r="T18" s="483"/>
      <c r="U18" s="502"/>
      <c r="V18" s="501"/>
      <c r="W18" s="483"/>
      <c r="X18" s="502"/>
      <c r="Y18" s="501"/>
      <c r="Z18" s="483"/>
      <c r="AA18" s="502"/>
      <c r="AB18" s="501"/>
      <c r="AC18" s="483"/>
      <c r="AD18" s="502"/>
      <c r="AE18" s="501"/>
      <c r="AF18" s="483"/>
      <c r="AG18" s="502"/>
      <c r="AH18" s="501"/>
      <c r="AI18" s="483"/>
      <c r="AJ18" s="502"/>
      <c r="AK18" s="501"/>
      <c r="AL18" s="483"/>
      <c r="AM18" s="502"/>
      <c r="AN18" s="501"/>
      <c r="AO18" s="483"/>
      <c r="AP18" s="502"/>
      <c r="AQ18" s="501"/>
      <c r="AR18" s="483"/>
      <c r="AS18" s="502"/>
      <c r="AT18" s="501"/>
      <c r="AU18" s="483"/>
      <c r="AV18" s="502"/>
      <c r="AW18" s="26"/>
      <c r="AX18" s="67"/>
      <c r="AY18" s="70">
        <f t="shared" si="2"/>
        <v>0</v>
      </c>
      <c r="AZ18" s="26"/>
      <c r="BA18" s="67">
        <f t="shared" si="6"/>
        <v>0</v>
      </c>
      <c r="BB18" s="70">
        <f t="shared" si="4"/>
        <v>0</v>
      </c>
      <c r="BC18" s="26"/>
      <c r="BD18" s="67">
        <f t="shared" si="9"/>
        <v>0</v>
      </c>
      <c r="BE18" s="70">
        <f t="shared" si="10"/>
        <v>0</v>
      </c>
      <c r="BG18" s="140"/>
    </row>
    <row r="19" spans="1:59" hidden="1" outlineLevel="1" x14ac:dyDescent="0.35">
      <c r="A19" s="26"/>
      <c r="B19" s="61" t="s">
        <v>509</v>
      </c>
      <c r="C19" s="62"/>
      <c r="D19" s="108"/>
      <c r="E19" s="64"/>
      <c r="F19" s="64"/>
      <c r="G19" s="64"/>
      <c r="H19" s="551"/>
      <c r="I19" s="65"/>
      <c r="J19" s="158">
        <f t="shared" si="7"/>
        <v>0</v>
      </c>
      <c r="K19" s="66">
        <f t="shared" si="8"/>
        <v>0</v>
      </c>
      <c r="L19" s="26"/>
      <c r="M19" s="501"/>
      <c r="N19" s="483"/>
      <c r="O19" s="502"/>
      <c r="P19" s="501"/>
      <c r="Q19" s="483"/>
      <c r="R19" s="502"/>
      <c r="S19" s="501"/>
      <c r="T19" s="483"/>
      <c r="U19" s="502"/>
      <c r="V19" s="501"/>
      <c r="W19" s="483"/>
      <c r="X19" s="502"/>
      <c r="Y19" s="501"/>
      <c r="Z19" s="483"/>
      <c r="AA19" s="502"/>
      <c r="AB19" s="501"/>
      <c r="AC19" s="483"/>
      <c r="AD19" s="502"/>
      <c r="AE19" s="501"/>
      <c r="AF19" s="483"/>
      <c r="AG19" s="502"/>
      <c r="AH19" s="501"/>
      <c r="AI19" s="483"/>
      <c r="AJ19" s="502"/>
      <c r="AK19" s="501"/>
      <c r="AL19" s="483"/>
      <c r="AM19" s="502"/>
      <c r="AN19" s="501"/>
      <c r="AO19" s="483"/>
      <c r="AP19" s="502"/>
      <c r="AQ19" s="501"/>
      <c r="AR19" s="483"/>
      <c r="AS19" s="502"/>
      <c r="AT19" s="501"/>
      <c r="AU19" s="483"/>
      <c r="AV19" s="502"/>
      <c r="AW19" s="26"/>
      <c r="AX19" s="67"/>
      <c r="AY19" s="70">
        <f t="shared" si="2"/>
        <v>0</v>
      </c>
      <c r="AZ19" s="26"/>
      <c r="BA19" s="67">
        <f t="shared" si="6"/>
        <v>0</v>
      </c>
      <c r="BB19" s="70">
        <f t="shared" si="4"/>
        <v>0</v>
      </c>
      <c r="BC19" s="26"/>
      <c r="BD19" s="67">
        <f t="shared" si="9"/>
        <v>0</v>
      </c>
      <c r="BE19" s="70">
        <f t="shared" si="10"/>
        <v>0</v>
      </c>
      <c r="BG19" s="140"/>
    </row>
    <row r="20" spans="1:59" ht="15" hidden="1" outlineLevel="1" thickBot="1" x14ac:dyDescent="0.4">
      <c r="A20" s="26"/>
      <c r="B20" s="61" t="s">
        <v>510</v>
      </c>
      <c r="C20" s="62"/>
      <c r="D20" s="108"/>
      <c r="E20" s="64"/>
      <c r="F20" s="64"/>
      <c r="G20" s="64"/>
      <c r="H20" s="551"/>
      <c r="I20" s="65"/>
      <c r="J20" s="158">
        <f t="shared" si="7"/>
        <v>0</v>
      </c>
      <c r="K20" s="66">
        <f t="shared" si="8"/>
        <v>0</v>
      </c>
      <c r="L20" s="26"/>
      <c r="M20" s="501"/>
      <c r="N20" s="483"/>
      <c r="O20" s="502"/>
      <c r="P20" s="501"/>
      <c r="Q20" s="483"/>
      <c r="R20" s="502"/>
      <c r="S20" s="501"/>
      <c r="T20" s="483"/>
      <c r="U20" s="502"/>
      <c r="V20" s="501"/>
      <c r="W20" s="483"/>
      <c r="X20" s="502"/>
      <c r="Y20" s="501"/>
      <c r="Z20" s="483"/>
      <c r="AA20" s="502"/>
      <c r="AB20" s="501"/>
      <c r="AC20" s="483"/>
      <c r="AD20" s="502"/>
      <c r="AE20" s="501"/>
      <c r="AF20" s="483"/>
      <c r="AG20" s="502"/>
      <c r="AH20" s="501"/>
      <c r="AI20" s="483"/>
      <c r="AJ20" s="502"/>
      <c r="AK20" s="501"/>
      <c r="AL20" s="483"/>
      <c r="AM20" s="502"/>
      <c r="AN20" s="501"/>
      <c r="AO20" s="483"/>
      <c r="AP20" s="502"/>
      <c r="AQ20" s="501"/>
      <c r="AR20" s="483"/>
      <c r="AS20" s="502"/>
      <c r="AT20" s="501"/>
      <c r="AU20" s="483"/>
      <c r="AV20" s="502"/>
      <c r="AW20" s="26"/>
      <c r="AX20" s="67"/>
      <c r="AY20" s="70">
        <f t="shared" si="2"/>
        <v>0</v>
      </c>
      <c r="AZ20" s="26"/>
      <c r="BA20" s="67">
        <f t="shared" si="6"/>
        <v>0</v>
      </c>
      <c r="BB20" s="70">
        <f t="shared" si="4"/>
        <v>0</v>
      </c>
      <c r="BC20" s="26"/>
      <c r="BD20" s="67">
        <f t="shared" si="9"/>
        <v>0</v>
      </c>
      <c r="BE20" s="70">
        <f t="shared" si="10"/>
        <v>0</v>
      </c>
      <c r="BG20" s="140"/>
    </row>
    <row r="21" spans="1:59" ht="15" collapsed="1" thickBot="1" x14ac:dyDescent="0.4">
      <c r="A21" s="26"/>
      <c r="B21" s="26"/>
      <c r="C21" s="110" t="s">
        <v>78</v>
      </c>
      <c r="D21" s="77"/>
      <c r="E21" s="78"/>
      <c r="F21" s="78"/>
      <c r="G21" s="78"/>
      <c r="H21" s="550"/>
      <c r="I21" s="79"/>
      <c r="J21" s="150"/>
      <c r="K21" s="491">
        <f>SUM(K22:K31)</f>
        <v>0</v>
      </c>
      <c r="L21" s="26"/>
      <c r="M21" s="530">
        <f>SUM(M22:M31)</f>
        <v>0</v>
      </c>
      <c r="N21" s="482">
        <f t="shared" ref="N21:AX21" si="11">SUM(N22:N31)</f>
        <v>0</v>
      </c>
      <c r="O21" s="531">
        <f t="shared" si="11"/>
        <v>0</v>
      </c>
      <c r="P21" s="530">
        <f t="shared" si="11"/>
        <v>0</v>
      </c>
      <c r="Q21" s="482">
        <f t="shared" si="11"/>
        <v>0</v>
      </c>
      <c r="R21" s="531">
        <f t="shared" si="11"/>
        <v>0</v>
      </c>
      <c r="S21" s="530">
        <f t="shared" si="11"/>
        <v>0</v>
      </c>
      <c r="T21" s="482">
        <f t="shared" si="11"/>
        <v>0</v>
      </c>
      <c r="U21" s="531">
        <f t="shared" si="11"/>
        <v>0</v>
      </c>
      <c r="V21" s="530">
        <f t="shared" si="11"/>
        <v>0</v>
      </c>
      <c r="W21" s="482">
        <f t="shared" si="11"/>
        <v>0</v>
      </c>
      <c r="X21" s="531">
        <f t="shared" si="11"/>
        <v>0</v>
      </c>
      <c r="Y21" s="530">
        <f t="shared" si="11"/>
        <v>0</v>
      </c>
      <c r="Z21" s="482">
        <f t="shared" si="11"/>
        <v>0</v>
      </c>
      <c r="AA21" s="531">
        <f t="shared" si="11"/>
        <v>0</v>
      </c>
      <c r="AB21" s="530">
        <f t="shared" si="11"/>
        <v>0</v>
      </c>
      <c r="AC21" s="482">
        <f t="shared" si="11"/>
        <v>0</v>
      </c>
      <c r="AD21" s="531">
        <f t="shared" si="11"/>
        <v>0</v>
      </c>
      <c r="AE21" s="530">
        <f t="shared" si="11"/>
        <v>0</v>
      </c>
      <c r="AF21" s="482">
        <f t="shared" si="11"/>
        <v>0</v>
      </c>
      <c r="AG21" s="531">
        <f t="shared" si="11"/>
        <v>0</v>
      </c>
      <c r="AH21" s="530">
        <f t="shared" si="11"/>
        <v>0</v>
      </c>
      <c r="AI21" s="482">
        <f t="shared" si="11"/>
        <v>0</v>
      </c>
      <c r="AJ21" s="531">
        <f t="shared" si="11"/>
        <v>0</v>
      </c>
      <c r="AK21" s="530">
        <f t="shared" si="11"/>
        <v>0</v>
      </c>
      <c r="AL21" s="482">
        <f t="shared" si="11"/>
        <v>0</v>
      </c>
      <c r="AM21" s="531">
        <f t="shared" si="11"/>
        <v>0</v>
      </c>
      <c r="AN21" s="530">
        <f t="shared" si="11"/>
        <v>0</v>
      </c>
      <c r="AO21" s="482">
        <f t="shared" si="11"/>
        <v>0</v>
      </c>
      <c r="AP21" s="531">
        <f t="shared" si="11"/>
        <v>0</v>
      </c>
      <c r="AQ21" s="530">
        <f t="shared" si="11"/>
        <v>0</v>
      </c>
      <c r="AR21" s="482">
        <f t="shared" si="11"/>
        <v>0</v>
      </c>
      <c r="AS21" s="531">
        <f t="shared" si="11"/>
        <v>0</v>
      </c>
      <c r="AT21" s="530">
        <f t="shared" si="11"/>
        <v>0</v>
      </c>
      <c r="AU21" s="482">
        <f t="shared" si="11"/>
        <v>0</v>
      </c>
      <c r="AV21" s="531">
        <f t="shared" si="11"/>
        <v>0</v>
      </c>
      <c r="AW21" s="26"/>
      <c r="AX21" s="81">
        <f t="shared" si="11"/>
        <v>0</v>
      </c>
      <c r="AY21" s="82">
        <f t="shared" si="2"/>
        <v>0</v>
      </c>
      <c r="AZ21" s="26"/>
      <c r="BA21" s="81">
        <f t="shared" ref="BA21" si="12">SUM(BA22:BA31)</f>
        <v>0</v>
      </c>
      <c r="BB21" s="82">
        <f t="shared" si="4"/>
        <v>0</v>
      </c>
      <c r="BC21" s="26"/>
      <c r="BD21" s="81">
        <f t="shared" ref="BD21" si="13">SUM(BD22:BD31)</f>
        <v>0</v>
      </c>
      <c r="BE21" s="82">
        <f t="shared" si="10"/>
        <v>0</v>
      </c>
      <c r="BG21" s="120"/>
    </row>
    <row r="22" spans="1:59" ht="15" thickBot="1" x14ac:dyDescent="0.4">
      <c r="A22" s="26"/>
      <c r="B22" s="61" t="s">
        <v>81</v>
      </c>
      <c r="C22" s="72"/>
      <c r="D22" s="63"/>
      <c r="E22" s="64"/>
      <c r="F22" s="64"/>
      <c r="G22" s="64"/>
      <c r="H22" s="552"/>
      <c r="I22" s="112"/>
      <c r="J22" s="151">
        <f t="shared" ref="J22:J31" si="14">I22/$C$5</f>
        <v>0</v>
      </c>
      <c r="K22" s="145">
        <f t="shared" ref="K22:K31" si="15">D22*F22*H22*J22</f>
        <v>0</v>
      </c>
      <c r="L22" s="26"/>
      <c r="M22" s="499"/>
      <c r="N22" s="484"/>
      <c r="O22" s="500"/>
      <c r="P22" s="499"/>
      <c r="Q22" s="484"/>
      <c r="R22" s="500"/>
      <c r="S22" s="499"/>
      <c r="T22" s="484"/>
      <c r="U22" s="500"/>
      <c r="V22" s="499"/>
      <c r="W22" s="484"/>
      <c r="X22" s="500"/>
      <c r="Y22" s="499"/>
      <c r="Z22" s="484"/>
      <c r="AA22" s="500"/>
      <c r="AB22" s="499"/>
      <c r="AC22" s="484"/>
      <c r="AD22" s="500"/>
      <c r="AE22" s="499"/>
      <c r="AF22" s="484"/>
      <c r="AG22" s="500"/>
      <c r="AH22" s="499"/>
      <c r="AI22" s="484"/>
      <c r="AJ22" s="500"/>
      <c r="AK22" s="499"/>
      <c r="AL22" s="484"/>
      <c r="AM22" s="500"/>
      <c r="AN22" s="499"/>
      <c r="AO22" s="484"/>
      <c r="AP22" s="500"/>
      <c r="AQ22" s="499"/>
      <c r="AR22" s="484"/>
      <c r="AS22" s="500"/>
      <c r="AT22" s="499"/>
      <c r="AU22" s="484"/>
      <c r="AV22" s="500"/>
      <c r="AW22" s="26"/>
      <c r="AX22" s="67"/>
      <c r="AY22" s="70">
        <f t="shared" si="2"/>
        <v>0</v>
      </c>
      <c r="AZ22" s="26"/>
      <c r="BA22" s="67"/>
      <c r="BB22" s="70">
        <f t="shared" si="4"/>
        <v>0</v>
      </c>
      <c r="BC22" s="26"/>
      <c r="BD22" s="67"/>
      <c r="BE22" s="69"/>
      <c r="BG22" s="146"/>
    </row>
    <row r="23" spans="1:59" ht="15" thickBot="1" x14ac:dyDescent="0.4">
      <c r="A23" s="26"/>
      <c r="B23" s="61" t="s">
        <v>82</v>
      </c>
      <c r="C23" s="72"/>
      <c r="D23" s="63"/>
      <c r="E23" s="64"/>
      <c r="F23" s="64"/>
      <c r="G23" s="64"/>
      <c r="H23" s="552"/>
      <c r="I23" s="112"/>
      <c r="J23" s="151">
        <f t="shared" si="14"/>
        <v>0</v>
      </c>
      <c r="K23" s="145">
        <f t="shared" si="15"/>
        <v>0</v>
      </c>
      <c r="L23" s="26"/>
      <c r="M23" s="499"/>
      <c r="N23" s="484"/>
      <c r="O23" s="500"/>
      <c r="P23" s="499"/>
      <c r="Q23" s="484"/>
      <c r="R23" s="500"/>
      <c r="S23" s="499"/>
      <c r="T23" s="484"/>
      <c r="U23" s="500"/>
      <c r="V23" s="499"/>
      <c r="W23" s="484"/>
      <c r="X23" s="500"/>
      <c r="Y23" s="499"/>
      <c r="Z23" s="484"/>
      <c r="AA23" s="500"/>
      <c r="AB23" s="499"/>
      <c r="AC23" s="484"/>
      <c r="AD23" s="500"/>
      <c r="AE23" s="499"/>
      <c r="AF23" s="484"/>
      <c r="AG23" s="500"/>
      <c r="AH23" s="499"/>
      <c r="AI23" s="484"/>
      <c r="AJ23" s="500"/>
      <c r="AK23" s="499"/>
      <c r="AL23" s="484"/>
      <c r="AM23" s="500"/>
      <c r="AN23" s="499"/>
      <c r="AO23" s="484"/>
      <c r="AP23" s="500"/>
      <c r="AQ23" s="499"/>
      <c r="AR23" s="484"/>
      <c r="AS23" s="500"/>
      <c r="AT23" s="499"/>
      <c r="AU23" s="484"/>
      <c r="AV23" s="500"/>
      <c r="AW23" s="26"/>
      <c r="AX23" s="67"/>
      <c r="AY23" s="70">
        <f t="shared" si="2"/>
        <v>0</v>
      </c>
      <c r="AZ23" s="26"/>
      <c r="BA23" s="67"/>
      <c r="BB23" s="70">
        <f t="shared" si="4"/>
        <v>0</v>
      </c>
      <c r="BC23" s="26"/>
      <c r="BD23" s="67"/>
      <c r="BE23" s="69"/>
      <c r="BG23" s="146"/>
    </row>
    <row r="24" spans="1:59" ht="15" hidden="1" outlineLevel="1" thickBot="1" x14ac:dyDescent="0.4">
      <c r="A24" s="26"/>
      <c r="B24" s="61" t="s">
        <v>511</v>
      </c>
      <c r="C24" s="72"/>
      <c r="D24" s="63"/>
      <c r="E24" s="64"/>
      <c r="F24" s="64"/>
      <c r="G24" s="64"/>
      <c r="H24" s="552"/>
      <c r="I24" s="112"/>
      <c r="J24" s="151">
        <f t="shared" si="14"/>
        <v>0</v>
      </c>
      <c r="K24" s="145">
        <f t="shared" si="15"/>
        <v>0</v>
      </c>
      <c r="L24" s="26"/>
      <c r="M24" s="499"/>
      <c r="N24" s="484"/>
      <c r="O24" s="500"/>
      <c r="P24" s="499"/>
      <c r="Q24" s="484"/>
      <c r="R24" s="500"/>
      <c r="S24" s="499"/>
      <c r="T24" s="484"/>
      <c r="U24" s="500"/>
      <c r="V24" s="499"/>
      <c r="W24" s="484"/>
      <c r="X24" s="500"/>
      <c r="Y24" s="499"/>
      <c r="Z24" s="484"/>
      <c r="AA24" s="500"/>
      <c r="AB24" s="499"/>
      <c r="AC24" s="484"/>
      <c r="AD24" s="500"/>
      <c r="AE24" s="499"/>
      <c r="AF24" s="484"/>
      <c r="AG24" s="500"/>
      <c r="AH24" s="499"/>
      <c r="AI24" s="484"/>
      <c r="AJ24" s="500"/>
      <c r="AK24" s="499"/>
      <c r="AL24" s="484"/>
      <c r="AM24" s="500"/>
      <c r="AN24" s="499"/>
      <c r="AO24" s="484"/>
      <c r="AP24" s="500"/>
      <c r="AQ24" s="499"/>
      <c r="AR24" s="484"/>
      <c r="AS24" s="500"/>
      <c r="AT24" s="499"/>
      <c r="AU24" s="484"/>
      <c r="AV24" s="500"/>
      <c r="AW24" s="26"/>
      <c r="AX24" s="67"/>
      <c r="AY24" s="70">
        <f t="shared" si="2"/>
        <v>0</v>
      </c>
      <c r="AZ24" s="26"/>
      <c r="BA24" s="67"/>
      <c r="BB24" s="70">
        <f t="shared" si="4"/>
        <v>0</v>
      </c>
      <c r="BC24" s="26"/>
      <c r="BD24" s="67"/>
      <c r="BE24" s="69"/>
      <c r="BG24" s="146"/>
    </row>
    <row r="25" spans="1:59" ht="15" hidden="1" outlineLevel="1" thickBot="1" x14ac:dyDescent="0.4">
      <c r="A25" s="26"/>
      <c r="B25" s="61" t="s">
        <v>512</v>
      </c>
      <c r="C25" s="72"/>
      <c r="D25" s="63"/>
      <c r="E25" s="64"/>
      <c r="F25" s="64"/>
      <c r="G25" s="64"/>
      <c r="H25" s="552"/>
      <c r="I25" s="112"/>
      <c r="J25" s="151">
        <f t="shared" si="14"/>
        <v>0</v>
      </c>
      <c r="K25" s="145">
        <f t="shared" si="15"/>
        <v>0</v>
      </c>
      <c r="L25" s="26"/>
      <c r="M25" s="499"/>
      <c r="N25" s="484"/>
      <c r="O25" s="500"/>
      <c r="P25" s="499"/>
      <c r="Q25" s="484"/>
      <c r="R25" s="500"/>
      <c r="S25" s="499"/>
      <c r="T25" s="484"/>
      <c r="U25" s="500"/>
      <c r="V25" s="499"/>
      <c r="W25" s="484"/>
      <c r="X25" s="500"/>
      <c r="Y25" s="499"/>
      <c r="Z25" s="484"/>
      <c r="AA25" s="500"/>
      <c r="AB25" s="499"/>
      <c r="AC25" s="484"/>
      <c r="AD25" s="500"/>
      <c r="AE25" s="499"/>
      <c r="AF25" s="484"/>
      <c r="AG25" s="500"/>
      <c r="AH25" s="499"/>
      <c r="AI25" s="484"/>
      <c r="AJ25" s="500"/>
      <c r="AK25" s="499"/>
      <c r="AL25" s="484"/>
      <c r="AM25" s="500"/>
      <c r="AN25" s="499"/>
      <c r="AO25" s="484"/>
      <c r="AP25" s="500"/>
      <c r="AQ25" s="499"/>
      <c r="AR25" s="484"/>
      <c r="AS25" s="500"/>
      <c r="AT25" s="499"/>
      <c r="AU25" s="484"/>
      <c r="AV25" s="500"/>
      <c r="AW25" s="26"/>
      <c r="AX25" s="67"/>
      <c r="AY25" s="70">
        <f t="shared" si="2"/>
        <v>0</v>
      </c>
      <c r="AZ25" s="26"/>
      <c r="BA25" s="67"/>
      <c r="BB25" s="70">
        <f t="shared" si="4"/>
        <v>0</v>
      </c>
      <c r="BC25" s="26"/>
      <c r="BD25" s="67"/>
      <c r="BE25" s="69"/>
      <c r="BG25" s="146"/>
    </row>
    <row r="26" spans="1:59" ht="15" hidden="1" outlineLevel="1" thickBot="1" x14ac:dyDescent="0.4">
      <c r="A26" s="26"/>
      <c r="B26" s="61" t="s">
        <v>513</v>
      </c>
      <c r="C26" s="72"/>
      <c r="D26" s="63"/>
      <c r="E26" s="64"/>
      <c r="F26" s="64"/>
      <c r="G26" s="64"/>
      <c r="H26" s="552"/>
      <c r="I26" s="112"/>
      <c r="J26" s="151">
        <f t="shared" si="14"/>
        <v>0</v>
      </c>
      <c r="K26" s="145">
        <f t="shared" si="15"/>
        <v>0</v>
      </c>
      <c r="L26" s="26"/>
      <c r="M26" s="499"/>
      <c r="N26" s="484"/>
      <c r="O26" s="500"/>
      <c r="P26" s="499"/>
      <c r="Q26" s="484"/>
      <c r="R26" s="500"/>
      <c r="S26" s="499"/>
      <c r="T26" s="484"/>
      <c r="U26" s="500"/>
      <c r="V26" s="499"/>
      <c r="W26" s="484"/>
      <c r="X26" s="500"/>
      <c r="Y26" s="499"/>
      <c r="Z26" s="484"/>
      <c r="AA26" s="500"/>
      <c r="AB26" s="499"/>
      <c r="AC26" s="484"/>
      <c r="AD26" s="500"/>
      <c r="AE26" s="499"/>
      <c r="AF26" s="484"/>
      <c r="AG26" s="500"/>
      <c r="AH26" s="499"/>
      <c r="AI26" s="484"/>
      <c r="AJ26" s="500"/>
      <c r="AK26" s="499"/>
      <c r="AL26" s="484"/>
      <c r="AM26" s="500"/>
      <c r="AN26" s="499"/>
      <c r="AO26" s="484"/>
      <c r="AP26" s="500"/>
      <c r="AQ26" s="499"/>
      <c r="AR26" s="484"/>
      <c r="AS26" s="500"/>
      <c r="AT26" s="499"/>
      <c r="AU26" s="484"/>
      <c r="AV26" s="500"/>
      <c r="AW26" s="26"/>
      <c r="AX26" s="67"/>
      <c r="AY26" s="70">
        <f t="shared" si="2"/>
        <v>0</v>
      </c>
      <c r="AZ26" s="26"/>
      <c r="BA26" s="67"/>
      <c r="BB26" s="70">
        <f t="shared" si="4"/>
        <v>0</v>
      </c>
      <c r="BC26" s="26"/>
      <c r="BD26" s="67"/>
      <c r="BE26" s="69"/>
      <c r="BG26" s="146"/>
    </row>
    <row r="27" spans="1:59" ht="15" hidden="1" outlineLevel="1" thickBot="1" x14ac:dyDescent="0.4">
      <c r="A27" s="26"/>
      <c r="B27" s="61" t="s">
        <v>514</v>
      </c>
      <c r="C27" s="72"/>
      <c r="D27" s="63"/>
      <c r="E27" s="64"/>
      <c r="F27" s="64"/>
      <c r="G27" s="64"/>
      <c r="H27" s="552"/>
      <c r="I27" s="112"/>
      <c r="J27" s="151">
        <f t="shared" si="14"/>
        <v>0</v>
      </c>
      <c r="K27" s="145">
        <f t="shared" si="15"/>
        <v>0</v>
      </c>
      <c r="L27" s="26"/>
      <c r="M27" s="499"/>
      <c r="N27" s="484"/>
      <c r="O27" s="500"/>
      <c r="P27" s="499"/>
      <c r="Q27" s="484"/>
      <c r="R27" s="500"/>
      <c r="S27" s="499"/>
      <c r="T27" s="484"/>
      <c r="U27" s="500"/>
      <c r="V27" s="499"/>
      <c r="W27" s="484"/>
      <c r="X27" s="500"/>
      <c r="Y27" s="499"/>
      <c r="Z27" s="484"/>
      <c r="AA27" s="500"/>
      <c r="AB27" s="499"/>
      <c r="AC27" s="484"/>
      <c r="AD27" s="500"/>
      <c r="AE27" s="499"/>
      <c r="AF27" s="484"/>
      <c r="AG27" s="500"/>
      <c r="AH27" s="499"/>
      <c r="AI27" s="484"/>
      <c r="AJ27" s="500"/>
      <c r="AK27" s="499"/>
      <c r="AL27" s="484"/>
      <c r="AM27" s="500"/>
      <c r="AN27" s="499"/>
      <c r="AO27" s="484"/>
      <c r="AP27" s="500"/>
      <c r="AQ27" s="499"/>
      <c r="AR27" s="484"/>
      <c r="AS27" s="500"/>
      <c r="AT27" s="499"/>
      <c r="AU27" s="484"/>
      <c r="AV27" s="500"/>
      <c r="AW27" s="26"/>
      <c r="AX27" s="67"/>
      <c r="AY27" s="70">
        <f t="shared" si="2"/>
        <v>0</v>
      </c>
      <c r="AZ27" s="26"/>
      <c r="BA27" s="67"/>
      <c r="BB27" s="70">
        <f t="shared" si="4"/>
        <v>0</v>
      </c>
      <c r="BC27" s="26"/>
      <c r="BD27" s="67"/>
      <c r="BE27" s="69"/>
      <c r="BG27" s="146"/>
    </row>
    <row r="28" spans="1:59" ht="15" hidden="1" outlineLevel="1" thickBot="1" x14ac:dyDescent="0.4">
      <c r="A28" s="26"/>
      <c r="B28" s="61" t="s">
        <v>515</v>
      </c>
      <c r="C28" s="72"/>
      <c r="D28" s="63"/>
      <c r="E28" s="64"/>
      <c r="F28" s="64"/>
      <c r="G28" s="64"/>
      <c r="H28" s="552"/>
      <c r="I28" s="112"/>
      <c r="J28" s="151">
        <f t="shared" si="14"/>
        <v>0</v>
      </c>
      <c r="K28" s="145">
        <f t="shared" si="15"/>
        <v>0</v>
      </c>
      <c r="L28" s="26"/>
      <c r="M28" s="499"/>
      <c r="N28" s="484"/>
      <c r="O28" s="500"/>
      <c r="P28" s="499"/>
      <c r="Q28" s="484"/>
      <c r="R28" s="500"/>
      <c r="S28" s="499"/>
      <c r="T28" s="484"/>
      <c r="U28" s="500"/>
      <c r="V28" s="499"/>
      <c r="W28" s="484"/>
      <c r="X28" s="500"/>
      <c r="Y28" s="499"/>
      <c r="Z28" s="484"/>
      <c r="AA28" s="500"/>
      <c r="AB28" s="499"/>
      <c r="AC28" s="484"/>
      <c r="AD28" s="500"/>
      <c r="AE28" s="499"/>
      <c r="AF28" s="484"/>
      <c r="AG28" s="500"/>
      <c r="AH28" s="499"/>
      <c r="AI28" s="484"/>
      <c r="AJ28" s="500"/>
      <c r="AK28" s="499"/>
      <c r="AL28" s="484"/>
      <c r="AM28" s="500"/>
      <c r="AN28" s="499"/>
      <c r="AO28" s="484"/>
      <c r="AP28" s="500"/>
      <c r="AQ28" s="499"/>
      <c r="AR28" s="484"/>
      <c r="AS28" s="500"/>
      <c r="AT28" s="499"/>
      <c r="AU28" s="484"/>
      <c r="AV28" s="500"/>
      <c r="AW28" s="26"/>
      <c r="AX28" s="67"/>
      <c r="AY28" s="70">
        <f t="shared" si="2"/>
        <v>0</v>
      </c>
      <c r="AZ28" s="26"/>
      <c r="BA28" s="67"/>
      <c r="BB28" s="70">
        <f t="shared" si="4"/>
        <v>0</v>
      </c>
      <c r="BC28" s="26"/>
      <c r="BD28" s="67"/>
      <c r="BE28" s="69"/>
      <c r="BG28" s="146"/>
    </row>
    <row r="29" spans="1:59" ht="15" hidden="1" outlineLevel="1" thickBot="1" x14ac:dyDescent="0.4">
      <c r="A29" s="26"/>
      <c r="B29" s="61" t="s">
        <v>516</v>
      </c>
      <c r="C29" s="72"/>
      <c r="D29" s="63"/>
      <c r="E29" s="64"/>
      <c r="F29" s="64"/>
      <c r="G29" s="64"/>
      <c r="H29" s="552"/>
      <c r="I29" s="112"/>
      <c r="J29" s="151">
        <f t="shared" si="14"/>
        <v>0</v>
      </c>
      <c r="K29" s="145">
        <f t="shared" si="15"/>
        <v>0</v>
      </c>
      <c r="L29" s="26"/>
      <c r="M29" s="499"/>
      <c r="N29" s="484"/>
      <c r="O29" s="500"/>
      <c r="P29" s="499"/>
      <c r="Q29" s="484"/>
      <c r="R29" s="500"/>
      <c r="S29" s="499"/>
      <c r="T29" s="484"/>
      <c r="U29" s="500"/>
      <c r="V29" s="499"/>
      <c r="W29" s="484"/>
      <c r="X29" s="500"/>
      <c r="Y29" s="499"/>
      <c r="Z29" s="484"/>
      <c r="AA29" s="500"/>
      <c r="AB29" s="499"/>
      <c r="AC29" s="484"/>
      <c r="AD29" s="500"/>
      <c r="AE29" s="499"/>
      <c r="AF29" s="484"/>
      <c r="AG29" s="500"/>
      <c r="AH29" s="499"/>
      <c r="AI29" s="484"/>
      <c r="AJ29" s="500"/>
      <c r="AK29" s="499"/>
      <c r="AL29" s="484"/>
      <c r="AM29" s="500"/>
      <c r="AN29" s="499"/>
      <c r="AO29" s="484"/>
      <c r="AP29" s="500"/>
      <c r="AQ29" s="499"/>
      <c r="AR29" s="484"/>
      <c r="AS29" s="500"/>
      <c r="AT29" s="499"/>
      <c r="AU29" s="484"/>
      <c r="AV29" s="500"/>
      <c r="AW29" s="26"/>
      <c r="AX29" s="67"/>
      <c r="AY29" s="70">
        <f t="shared" si="2"/>
        <v>0</v>
      </c>
      <c r="AZ29" s="26"/>
      <c r="BA29" s="67"/>
      <c r="BB29" s="70">
        <f t="shared" si="4"/>
        <v>0</v>
      </c>
      <c r="BC29" s="26"/>
      <c r="BD29" s="67"/>
      <c r="BE29" s="69"/>
      <c r="BG29" s="146"/>
    </row>
    <row r="30" spans="1:59" ht="15" hidden="1" outlineLevel="1" thickBot="1" x14ac:dyDescent="0.4">
      <c r="A30" s="26"/>
      <c r="B30" s="61" t="s">
        <v>517</v>
      </c>
      <c r="C30" s="72"/>
      <c r="D30" s="63"/>
      <c r="E30" s="64"/>
      <c r="F30" s="64"/>
      <c r="G30" s="64"/>
      <c r="H30" s="552"/>
      <c r="I30" s="112"/>
      <c r="J30" s="151">
        <f t="shared" si="14"/>
        <v>0</v>
      </c>
      <c r="K30" s="145">
        <f t="shared" si="15"/>
        <v>0</v>
      </c>
      <c r="L30" s="26"/>
      <c r="M30" s="499"/>
      <c r="N30" s="484"/>
      <c r="O30" s="500"/>
      <c r="P30" s="499"/>
      <c r="Q30" s="484"/>
      <c r="R30" s="500"/>
      <c r="S30" s="499"/>
      <c r="T30" s="484"/>
      <c r="U30" s="500"/>
      <c r="V30" s="499"/>
      <c r="W30" s="484"/>
      <c r="X30" s="500"/>
      <c r="Y30" s="499"/>
      <c r="Z30" s="484"/>
      <c r="AA30" s="500"/>
      <c r="AB30" s="499"/>
      <c r="AC30" s="484"/>
      <c r="AD30" s="500"/>
      <c r="AE30" s="499"/>
      <c r="AF30" s="484"/>
      <c r="AG30" s="500"/>
      <c r="AH30" s="499"/>
      <c r="AI30" s="484"/>
      <c r="AJ30" s="500"/>
      <c r="AK30" s="499"/>
      <c r="AL30" s="484"/>
      <c r="AM30" s="500"/>
      <c r="AN30" s="499"/>
      <c r="AO30" s="484"/>
      <c r="AP30" s="500"/>
      <c r="AQ30" s="499"/>
      <c r="AR30" s="484"/>
      <c r="AS30" s="500"/>
      <c r="AT30" s="499"/>
      <c r="AU30" s="484"/>
      <c r="AV30" s="500"/>
      <c r="AW30" s="26"/>
      <c r="AX30" s="67"/>
      <c r="AY30" s="70">
        <f t="shared" si="2"/>
        <v>0</v>
      </c>
      <c r="AZ30" s="26"/>
      <c r="BA30" s="67"/>
      <c r="BB30" s="70">
        <f t="shared" si="4"/>
        <v>0</v>
      </c>
      <c r="BC30" s="26"/>
      <c r="BD30" s="67"/>
      <c r="BE30" s="69"/>
      <c r="BG30" s="146"/>
    </row>
    <row r="31" spans="1:59" ht="15" hidden="1" outlineLevel="1" thickBot="1" x14ac:dyDescent="0.4">
      <c r="A31" s="26"/>
      <c r="B31" s="61" t="s">
        <v>518</v>
      </c>
      <c r="C31" s="72"/>
      <c r="D31" s="63"/>
      <c r="E31" s="64"/>
      <c r="F31" s="64"/>
      <c r="G31" s="64"/>
      <c r="H31" s="552"/>
      <c r="I31" s="112"/>
      <c r="J31" s="151">
        <f t="shared" si="14"/>
        <v>0</v>
      </c>
      <c r="K31" s="145">
        <f t="shared" si="15"/>
        <v>0</v>
      </c>
      <c r="L31" s="26"/>
      <c r="M31" s="499"/>
      <c r="N31" s="484"/>
      <c r="O31" s="500"/>
      <c r="P31" s="499"/>
      <c r="Q31" s="484"/>
      <c r="R31" s="500"/>
      <c r="S31" s="499"/>
      <c r="T31" s="484"/>
      <c r="U31" s="500"/>
      <c r="V31" s="499"/>
      <c r="W31" s="484"/>
      <c r="X31" s="500"/>
      <c r="Y31" s="499"/>
      <c r="Z31" s="484"/>
      <c r="AA31" s="500"/>
      <c r="AB31" s="499"/>
      <c r="AC31" s="484"/>
      <c r="AD31" s="500"/>
      <c r="AE31" s="499"/>
      <c r="AF31" s="484"/>
      <c r="AG31" s="500"/>
      <c r="AH31" s="499"/>
      <c r="AI31" s="484"/>
      <c r="AJ31" s="500"/>
      <c r="AK31" s="499"/>
      <c r="AL31" s="484"/>
      <c r="AM31" s="500"/>
      <c r="AN31" s="499"/>
      <c r="AO31" s="484"/>
      <c r="AP31" s="500"/>
      <c r="AQ31" s="499"/>
      <c r="AR31" s="484"/>
      <c r="AS31" s="500"/>
      <c r="AT31" s="499"/>
      <c r="AU31" s="484"/>
      <c r="AV31" s="500"/>
      <c r="AW31" s="26"/>
      <c r="AX31" s="67"/>
      <c r="AY31" s="70">
        <f t="shared" si="2"/>
        <v>0</v>
      </c>
      <c r="AZ31" s="26"/>
      <c r="BA31" s="67"/>
      <c r="BB31" s="70">
        <f t="shared" si="4"/>
        <v>0</v>
      </c>
      <c r="BC31" s="26"/>
      <c r="BD31" s="67"/>
      <c r="BE31" s="69"/>
      <c r="BG31" s="146"/>
    </row>
    <row r="32" spans="1:59" collapsed="1" x14ac:dyDescent="0.35">
      <c r="A32" s="26"/>
      <c r="B32" s="26"/>
      <c r="C32" s="110" t="s">
        <v>87</v>
      </c>
      <c r="D32" s="77"/>
      <c r="E32" s="78"/>
      <c r="F32" s="78"/>
      <c r="G32" s="78"/>
      <c r="H32" s="550"/>
      <c r="I32" s="79"/>
      <c r="J32" s="150"/>
      <c r="K32" s="491">
        <f>SUM(K33:K42)</f>
        <v>0</v>
      </c>
      <c r="L32" s="26"/>
      <c r="M32" s="530">
        <f>SUM(M33:M42)</f>
        <v>0</v>
      </c>
      <c r="N32" s="482">
        <f t="shared" ref="N32:AX32" si="16">SUM(N33:N42)</f>
        <v>0</v>
      </c>
      <c r="O32" s="531">
        <f t="shared" si="16"/>
        <v>0</v>
      </c>
      <c r="P32" s="530">
        <f t="shared" si="16"/>
        <v>0</v>
      </c>
      <c r="Q32" s="482">
        <f t="shared" si="16"/>
        <v>0</v>
      </c>
      <c r="R32" s="531">
        <f t="shared" si="16"/>
        <v>0</v>
      </c>
      <c r="S32" s="530">
        <f t="shared" si="16"/>
        <v>0</v>
      </c>
      <c r="T32" s="482">
        <f t="shared" si="16"/>
        <v>0</v>
      </c>
      <c r="U32" s="531">
        <f t="shared" si="16"/>
        <v>0</v>
      </c>
      <c r="V32" s="530">
        <f t="shared" si="16"/>
        <v>0</v>
      </c>
      <c r="W32" s="482">
        <f t="shared" si="16"/>
        <v>0</v>
      </c>
      <c r="X32" s="531">
        <f t="shared" si="16"/>
        <v>0</v>
      </c>
      <c r="Y32" s="530">
        <f t="shared" si="16"/>
        <v>0</v>
      </c>
      <c r="Z32" s="482">
        <f t="shared" si="16"/>
        <v>0</v>
      </c>
      <c r="AA32" s="531">
        <f t="shared" si="16"/>
        <v>0</v>
      </c>
      <c r="AB32" s="530">
        <f t="shared" si="16"/>
        <v>0</v>
      </c>
      <c r="AC32" s="482">
        <f t="shared" si="16"/>
        <v>0</v>
      </c>
      <c r="AD32" s="531">
        <f t="shared" si="16"/>
        <v>0</v>
      </c>
      <c r="AE32" s="530">
        <f t="shared" si="16"/>
        <v>0</v>
      </c>
      <c r="AF32" s="482">
        <f t="shared" si="16"/>
        <v>0</v>
      </c>
      <c r="AG32" s="531">
        <f t="shared" si="16"/>
        <v>0</v>
      </c>
      <c r="AH32" s="530">
        <f t="shared" si="16"/>
        <v>0</v>
      </c>
      <c r="AI32" s="482">
        <f t="shared" si="16"/>
        <v>0</v>
      </c>
      <c r="AJ32" s="531">
        <f t="shared" si="16"/>
        <v>0</v>
      </c>
      <c r="AK32" s="530">
        <f t="shared" si="16"/>
        <v>0</v>
      </c>
      <c r="AL32" s="482">
        <f t="shared" si="16"/>
        <v>0</v>
      </c>
      <c r="AM32" s="531">
        <f t="shared" si="16"/>
        <v>0</v>
      </c>
      <c r="AN32" s="530">
        <f t="shared" si="16"/>
        <v>0</v>
      </c>
      <c r="AO32" s="482">
        <f t="shared" si="16"/>
        <v>0</v>
      </c>
      <c r="AP32" s="531">
        <f t="shared" si="16"/>
        <v>0</v>
      </c>
      <c r="AQ32" s="530">
        <f t="shared" si="16"/>
        <v>0</v>
      </c>
      <c r="AR32" s="482">
        <f t="shared" si="16"/>
        <v>0</v>
      </c>
      <c r="AS32" s="531">
        <f t="shared" si="16"/>
        <v>0</v>
      </c>
      <c r="AT32" s="530">
        <f t="shared" si="16"/>
        <v>0</v>
      </c>
      <c r="AU32" s="482">
        <f t="shared" si="16"/>
        <v>0</v>
      </c>
      <c r="AV32" s="531">
        <f t="shared" si="16"/>
        <v>0</v>
      </c>
      <c r="AW32" s="26"/>
      <c r="AX32" s="81">
        <f t="shared" si="16"/>
        <v>0</v>
      </c>
      <c r="AY32" s="82">
        <f t="shared" si="2"/>
        <v>0</v>
      </c>
      <c r="AZ32" s="26"/>
      <c r="BA32" s="81">
        <f t="shared" ref="BA32" si="17">SUM(BA33:BA42)</f>
        <v>0</v>
      </c>
      <c r="BB32" s="82">
        <f t="shared" si="4"/>
        <v>0</v>
      </c>
      <c r="BC32" s="26"/>
      <c r="BD32" s="81">
        <f t="shared" ref="BD32" si="18">SUM(BD33:BD42)</f>
        <v>0</v>
      </c>
      <c r="BE32" s="82">
        <f t="shared" ref="BE32:BE75" si="19">IFERROR(BD32/K32,0)</f>
        <v>0</v>
      </c>
      <c r="BG32" s="120"/>
    </row>
    <row r="33" spans="1:59" x14ac:dyDescent="0.35">
      <c r="A33" s="26"/>
      <c r="B33" s="61" t="s">
        <v>93</v>
      </c>
      <c r="C33" s="62"/>
      <c r="D33" s="108"/>
      <c r="E33" s="64"/>
      <c r="F33" s="64"/>
      <c r="G33" s="64"/>
      <c r="H33" s="551"/>
      <c r="I33" s="65"/>
      <c r="J33" s="158">
        <f t="shared" ref="J33:J42" si="20">I33/$C$5</f>
        <v>0</v>
      </c>
      <c r="K33" s="66">
        <f t="shared" ref="K33:K42" si="21">D33*F33*H33*J33</f>
        <v>0</v>
      </c>
      <c r="L33" s="26"/>
      <c r="M33" s="501"/>
      <c r="N33" s="483"/>
      <c r="O33" s="502"/>
      <c r="P33" s="501"/>
      <c r="Q33" s="483"/>
      <c r="R33" s="502"/>
      <c r="S33" s="501"/>
      <c r="T33" s="483"/>
      <c r="U33" s="502"/>
      <c r="V33" s="501">
        <f>$D33/2*$J33</f>
        <v>0</v>
      </c>
      <c r="W33" s="483"/>
      <c r="X33" s="502"/>
      <c r="Y33" s="501"/>
      <c r="Z33" s="483"/>
      <c r="AA33" s="502"/>
      <c r="AB33" s="501"/>
      <c r="AC33" s="483"/>
      <c r="AD33" s="502"/>
      <c r="AE33" s="501"/>
      <c r="AF33" s="483"/>
      <c r="AG33" s="502"/>
      <c r="AH33" s="501">
        <f>$D33/2*$J33</f>
        <v>0</v>
      </c>
      <c r="AI33" s="483"/>
      <c r="AJ33" s="502"/>
      <c r="AK33" s="501">
        <f>$D33/2*$J33</f>
        <v>0</v>
      </c>
      <c r="AL33" s="483"/>
      <c r="AM33" s="502"/>
      <c r="AN33" s="501">
        <f>$D33/2*$J33</f>
        <v>0</v>
      </c>
      <c r="AO33" s="483"/>
      <c r="AP33" s="502"/>
      <c r="AQ33" s="501"/>
      <c r="AR33" s="483"/>
      <c r="AS33" s="502"/>
      <c r="AT33" s="501"/>
      <c r="AU33" s="483"/>
      <c r="AV33" s="502"/>
      <c r="AW33" s="26"/>
      <c r="AX33" s="67"/>
      <c r="AY33" s="70">
        <f t="shared" si="2"/>
        <v>0</v>
      </c>
      <c r="AZ33" s="26"/>
      <c r="BA33" s="67">
        <f>SUM(M33:AV33)</f>
        <v>0</v>
      </c>
      <c r="BB33" s="70">
        <f t="shared" si="4"/>
        <v>0</v>
      </c>
      <c r="BC33" s="26"/>
      <c r="BD33" s="67">
        <f t="shared" ref="BD33:BD42" si="22">AX33+BA33</f>
        <v>0</v>
      </c>
      <c r="BE33" s="70">
        <f t="shared" si="19"/>
        <v>0</v>
      </c>
      <c r="BG33" s="140"/>
    </row>
    <row r="34" spans="1:59" ht="15" thickBot="1" x14ac:dyDescent="0.4">
      <c r="A34" s="26"/>
      <c r="B34" s="61" t="s">
        <v>94</v>
      </c>
      <c r="C34" s="62"/>
      <c r="D34" s="108"/>
      <c r="E34" s="64"/>
      <c r="F34" s="64"/>
      <c r="G34" s="64"/>
      <c r="H34" s="551"/>
      <c r="I34" s="65"/>
      <c r="J34" s="158">
        <f t="shared" si="20"/>
        <v>0</v>
      </c>
      <c r="K34" s="66">
        <f t="shared" si="21"/>
        <v>0</v>
      </c>
      <c r="L34" s="26"/>
      <c r="M34" s="501"/>
      <c r="N34" s="483"/>
      <c r="O34" s="502"/>
      <c r="P34" s="501"/>
      <c r="Q34" s="483"/>
      <c r="R34" s="502"/>
      <c r="S34" s="501"/>
      <c r="T34" s="483">
        <f>$K$34/6</f>
        <v>0</v>
      </c>
      <c r="U34" s="502">
        <f>$K$34/6</f>
        <v>0</v>
      </c>
      <c r="V34" s="501">
        <f>$K$34/6</f>
        <v>0</v>
      </c>
      <c r="W34" s="483"/>
      <c r="X34" s="502"/>
      <c r="Y34" s="501"/>
      <c r="Z34" s="483"/>
      <c r="AA34" s="502"/>
      <c r="AB34" s="501"/>
      <c r="AC34" s="483"/>
      <c r="AD34" s="502"/>
      <c r="AE34" s="501"/>
      <c r="AF34" s="483">
        <f>$K$34/6</f>
        <v>0</v>
      </c>
      <c r="AG34" s="502">
        <f>$K$34/6</f>
        <v>0</v>
      </c>
      <c r="AH34" s="501">
        <f>$K$34/6</f>
        <v>0</v>
      </c>
      <c r="AI34" s="483"/>
      <c r="AJ34" s="502"/>
      <c r="AK34" s="501"/>
      <c r="AL34" s="483"/>
      <c r="AM34" s="502"/>
      <c r="AN34" s="501"/>
      <c r="AO34" s="483"/>
      <c r="AP34" s="502"/>
      <c r="AQ34" s="501"/>
      <c r="AR34" s="483"/>
      <c r="AS34" s="502"/>
      <c r="AT34" s="501"/>
      <c r="AU34" s="483"/>
      <c r="AV34" s="502"/>
      <c r="AW34" s="26"/>
      <c r="AX34" s="67"/>
      <c r="AY34" s="70">
        <f t="shared" si="2"/>
        <v>0</v>
      </c>
      <c r="AZ34" s="26"/>
      <c r="BA34" s="67">
        <f>SUM(M34:AV34)</f>
        <v>0</v>
      </c>
      <c r="BB34" s="70">
        <f t="shared" si="4"/>
        <v>0</v>
      </c>
      <c r="BC34" s="26"/>
      <c r="BD34" s="67">
        <f t="shared" si="22"/>
        <v>0</v>
      </c>
      <c r="BE34" s="70">
        <f t="shared" si="19"/>
        <v>0</v>
      </c>
      <c r="BG34" s="140"/>
    </row>
    <row r="35" spans="1:59" hidden="1" outlineLevel="1" x14ac:dyDescent="0.35">
      <c r="A35" s="26"/>
      <c r="B35" s="61" t="s">
        <v>95</v>
      </c>
      <c r="C35" s="62"/>
      <c r="D35" s="108"/>
      <c r="E35" s="64"/>
      <c r="F35" s="64"/>
      <c r="G35" s="64"/>
      <c r="H35" s="551"/>
      <c r="I35" s="65"/>
      <c r="J35" s="158">
        <f t="shared" si="20"/>
        <v>0</v>
      </c>
      <c r="K35" s="66">
        <f t="shared" si="21"/>
        <v>0</v>
      </c>
      <c r="L35" s="26"/>
      <c r="M35" s="501"/>
      <c r="N35" s="483"/>
      <c r="O35" s="502"/>
      <c r="P35" s="501"/>
      <c r="Q35" s="483"/>
      <c r="R35" s="502"/>
      <c r="S35" s="501"/>
      <c r="T35" s="483"/>
      <c r="U35" s="502"/>
      <c r="V35" s="501"/>
      <c r="W35" s="483"/>
      <c r="X35" s="502"/>
      <c r="Y35" s="501"/>
      <c r="Z35" s="483"/>
      <c r="AA35" s="502"/>
      <c r="AB35" s="501"/>
      <c r="AC35" s="483"/>
      <c r="AD35" s="502"/>
      <c r="AE35" s="501"/>
      <c r="AF35" s="483"/>
      <c r="AG35" s="502"/>
      <c r="AH35" s="501"/>
      <c r="AI35" s="483"/>
      <c r="AJ35" s="502"/>
      <c r="AK35" s="501"/>
      <c r="AL35" s="483"/>
      <c r="AM35" s="502"/>
      <c r="AN35" s="501"/>
      <c r="AO35" s="483"/>
      <c r="AP35" s="502"/>
      <c r="AQ35" s="501"/>
      <c r="AR35" s="483"/>
      <c r="AS35" s="502"/>
      <c r="AT35" s="501"/>
      <c r="AU35" s="483"/>
      <c r="AV35" s="502"/>
      <c r="AW35" s="26"/>
      <c r="AX35" s="67"/>
      <c r="AY35" s="70">
        <f t="shared" si="2"/>
        <v>0</v>
      </c>
      <c r="AZ35" s="26"/>
      <c r="BA35" s="67"/>
      <c r="BB35" s="70">
        <f t="shared" si="4"/>
        <v>0</v>
      </c>
      <c r="BC35" s="26"/>
      <c r="BD35" s="67">
        <f t="shared" si="22"/>
        <v>0</v>
      </c>
      <c r="BE35" s="70">
        <f t="shared" si="19"/>
        <v>0</v>
      </c>
      <c r="BG35" s="140"/>
    </row>
    <row r="36" spans="1:59" hidden="1" outlineLevel="1" x14ac:dyDescent="0.35">
      <c r="A36" s="26"/>
      <c r="B36" s="61" t="s">
        <v>96</v>
      </c>
      <c r="C36" s="62"/>
      <c r="D36" s="108"/>
      <c r="E36" s="64"/>
      <c r="F36" s="64"/>
      <c r="G36" s="64"/>
      <c r="H36" s="551"/>
      <c r="I36" s="65"/>
      <c r="J36" s="158">
        <f t="shared" si="20"/>
        <v>0</v>
      </c>
      <c r="K36" s="66">
        <f t="shared" si="21"/>
        <v>0</v>
      </c>
      <c r="L36" s="26"/>
      <c r="M36" s="501"/>
      <c r="N36" s="483"/>
      <c r="O36" s="502"/>
      <c r="P36" s="501"/>
      <c r="Q36" s="483"/>
      <c r="R36" s="502"/>
      <c r="S36" s="501"/>
      <c r="T36" s="483"/>
      <c r="U36" s="502"/>
      <c r="V36" s="501"/>
      <c r="W36" s="483"/>
      <c r="X36" s="502"/>
      <c r="Y36" s="501"/>
      <c r="Z36" s="483"/>
      <c r="AA36" s="502"/>
      <c r="AB36" s="501"/>
      <c r="AC36" s="483"/>
      <c r="AD36" s="502"/>
      <c r="AE36" s="501"/>
      <c r="AF36" s="483"/>
      <c r="AG36" s="502"/>
      <c r="AH36" s="501"/>
      <c r="AI36" s="483"/>
      <c r="AJ36" s="502"/>
      <c r="AK36" s="501"/>
      <c r="AL36" s="483"/>
      <c r="AM36" s="502"/>
      <c r="AN36" s="501"/>
      <c r="AO36" s="483"/>
      <c r="AP36" s="502"/>
      <c r="AQ36" s="501"/>
      <c r="AR36" s="483"/>
      <c r="AS36" s="502"/>
      <c r="AT36" s="501"/>
      <c r="AU36" s="483"/>
      <c r="AV36" s="502"/>
      <c r="AW36" s="26"/>
      <c r="AX36" s="67"/>
      <c r="AY36" s="70">
        <f t="shared" si="2"/>
        <v>0</v>
      </c>
      <c r="AZ36" s="26"/>
      <c r="BA36" s="67"/>
      <c r="BB36" s="70">
        <f t="shared" si="4"/>
        <v>0</v>
      </c>
      <c r="BC36" s="26"/>
      <c r="BD36" s="67">
        <f t="shared" si="22"/>
        <v>0</v>
      </c>
      <c r="BE36" s="70">
        <f t="shared" si="19"/>
        <v>0</v>
      </c>
      <c r="BG36" s="140"/>
    </row>
    <row r="37" spans="1:59" hidden="1" outlineLevel="1" x14ac:dyDescent="0.35">
      <c r="A37" s="26"/>
      <c r="B37" s="61" t="s">
        <v>97</v>
      </c>
      <c r="C37" s="62"/>
      <c r="D37" s="108"/>
      <c r="E37" s="64"/>
      <c r="F37" s="64"/>
      <c r="G37" s="64"/>
      <c r="H37" s="551"/>
      <c r="I37" s="65"/>
      <c r="J37" s="158">
        <f t="shared" si="20"/>
        <v>0</v>
      </c>
      <c r="K37" s="66">
        <f t="shared" si="21"/>
        <v>0</v>
      </c>
      <c r="L37" s="26"/>
      <c r="M37" s="501"/>
      <c r="N37" s="483"/>
      <c r="O37" s="502"/>
      <c r="P37" s="501"/>
      <c r="Q37" s="483"/>
      <c r="R37" s="502"/>
      <c r="S37" s="501"/>
      <c r="T37" s="483"/>
      <c r="U37" s="502"/>
      <c r="V37" s="501"/>
      <c r="W37" s="483"/>
      <c r="X37" s="502"/>
      <c r="Y37" s="501"/>
      <c r="Z37" s="483"/>
      <c r="AA37" s="502"/>
      <c r="AB37" s="501"/>
      <c r="AC37" s="483"/>
      <c r="AD37" s="502"/>
      <c r="AE37" s="501"/>
      <c r="AF37" s="483"/>
      <c r="AG37" s="502"/>
      <c r="AH37" s="501"/>
      <c r="AI37" s="483"/>
      <c r="AJ37" s="502"/>
      <c r="AK37" s="501"/>
      <c r="AL37" s="483"/>
      <c r="AM37" s="502"/>
      <c r="AN37" s="501"/>
      <c r="AO37" s="483"/>
      <c r="AP37" s="502"/>
      <c r="AQ37" s="501"/>
      <c r="AR37" s="483"/>
      <c r="AS37" s="502"/>
      <c r="AT37" s="501"/>
      <c r="AU37" s="483"/>
      <c r="AV37" s="502"/>
      <c r="AW37" s="26"/>
      <c r="AX37" s="67"/>
      <c r="AY37" s="70">
        <f t="shared" si="2"/>
        <v>0</v>
      </c>
      <c r="AZ37" s="26"/>
      <c r="BA37" s="67"/>
      <c r="BB37" s="70">
        <f t="shared" si="4"/>
        <v>0</v>
      </c>
      <c r="BC37" s="26"/>
      <c r="BD37" s="67">
        <f t="shared" si="22"/>
        <v>0</v>
      </c>
      <c r="BE37" s="70">
        <f t="shared" si="19"/>
        <v>0</v>
      </c>
      <c r="BG37" s="140"/>
    </row>
    <row r="38" spans="1:59" hidden="1" outlineLevel="1" x14ac:dyDescent="0.35">
      <c r="A38" s="26"/>
      <c r="B38" s="61" t="s">
        <v>98</v>
      </c>
      <c r="C38" s="62"/>
      <c r="D38" s="108"/>
      <c r="E38" s="64"/>
      <c r="F38" s="64"/>
      <c r="G38" s="64"/>
      <c r="H38" s="551"/>
      <c r="I38" s="65"/>
      <c r="J38" s="158">
        <f t="shared" si="20"/>
        <v>0</v>
      </c>
      <c r="K38" s="66">
        <f t="shared" si="21"/>
        <v>0</v>
      </c>
      <c r="L38" s="26"/>
      <c r="M38" s="501"/>
      <c r="N38" s="483"/>
      <c r="O38" s="502"/>
      <c r="P38" s="501"/>
      <c r="Q38" s="483"/>
      <c r="R38" s="502"/>
      <c r="S38" s="501"/>
      <c r="T38" s="483"/>
      <c r="U38" s="502"/>
      <c r="V38" s="501"/>
      <c r="W38" s="483"/>
      <c r="X38" s="502"/>
      <c r="Y38" s="501"/>
      <c r="Z38" s="483"/>
      <c r="AA38" s="502"/>
      <c r="AB38" s="501"/>
      <c r="AC38" s="483"/>
      <c r="AD38" s="502"/>
      <c r="AE38" s="501"/>
      <c r="AF38" s="483"/>
      <c r="AG38" s="502"/>
      <c r="AH38" s="501"/>
      <c r="AI38" s="483"/>
      <c r="AJ38" s="502"/>
      <c r="AK38" s="501"/>
      <c r="AL38" s="483"/>
      <c r="AM38" s="502"/>
      <c r="AN38" s="501"/>
      <c r="AO38" s="483"/>
      <c r="AP38" s="502"/>
      <c r="AQ38" s="501"/>
      <c r="AR38" s="483"/>
      <c r="AS38" s="502"/>
      <c r="AT38" s="501"/>
      <c r="AU38" s="483"/>
      <c r="AV38" s="502"/>
      <c r="AW38" s="26"/>
      <c r="AX38" s="67"/>
      <c r="AY38" s="70">
        <f t="shared" si="2"/>
        <v>0</v>
      </c>
      <c r="AZ38" s="26"/>
      <c r="BA38" s="67"/>
      <c r="BB38" s="70">
        <f t="shared" si="4"/>
        <v>0</v>
      </c>
      <c r="BC38" s="26"/>
      <c r="BD38" s="67">
        <f t="shared" si="22"/>
        <v>0</v>
      </c>
      <c r="BE38" s="70">
        <f t="shared" si="19"/>
        <v>0</v>
      </c>
      <c r="BG38" s="140"/>
    </row>
    <row r="39" spans="1:59" hidden="1" outlineLevel="1" x14ac:dyDescent="0.35">
      <c r="A39" s="26"/>
      <c r="B39" s="61" t="s">
        <v>99</v>
      </c>
      <c r="C39" s="62"/>
      <c r="D39" s="108"/>
      <c r="E39" s="64"/>
      <c r="F39" s="64"/>
      <c r="G39" s="64"/>
      <c r="H39" s="551"/>
      <c r="I39" s="65"/>
      <c r="J39" s="158">
        <f t="shared" si="20"/>
        <v>0</v>
      </c>
      <c r="K39" s="66">
        <f t="shared" si="21"/>
        <v>0</v>
      </c>
      <c r="L39" s="26"/>
      <c r="M39" s="501"/>
      <c r="N39" s="483"/>
      <c r="O39" s="502"/>
      <c r="P39" s="501"/>
      <c r="Q39" s="483"/>
      <c r="R39" s="502"/>
      <c r="S39" s="501"/>
      <c r="T39" s="483"/>
      <c r="U39" s="502"/>
      <c r="V39" s="501"/>
      <c r="W39" s="483"/>
      <c r="X39" s="502"/>
      <c r="Y39" s="501"/>
      <c r="Z39" s="483"/>
      <c r="AA39" s="502"/>
      <c r="AB39" s="501"/>
      <c r="AC39" s="483"/>
      <c r="AD39" s="502"/>
      <c r="AE39" s="501"/>
      <c r="AF39" s="483"/>
      <c r="AG39" s="502"/>
      <c r="AH39" s="501"/>
      <c r="AI39" s="483"/>
      <c r="AJ39" s="502"/>
      <c r="AK39" s="501"/>
      <c r="AL39" s="483"/>
      <c r="AM39" s="502"/>
      <c r="AN39" s="501"/>
      <c r="AO39" s="483"/>
      <c r="AP39" s="502"/>
      <c r="AQ39" s="501"/>
      <c r="AR39" s="483"/>
      <c r="AS39" s="502"/>
      <c r="AT39" s="501"/>
      <c r="AU39" s="483"/>
      <c r="AV39" s="502"/>
      <c r="AW39" s="26"/>
      <c r="AX39" s="67"/>
      <c r="AY39" s="70">
        <f t="shared" si="2"/>
        <v>0</v>
      </c>
      <c r="AZ39" s="26"/>
      <c r="BA39" s="67"/>
      <c r="BB39" s="70">
        <f t="shared" si="4"/>
        <v>0</v>
      </c>
      <c r="BC39" s="26"/>
      <c r="BD39" s="67">
        <f t="shared" si="22"/>
        <v>0</v>
      </c>
      <c r="BE39" s="70">
        <f t="shared" si="19"/>
        <v>0</v>
      </c>
      <c r="BG39" s="140"/>
    </row>
    <row r="40" spans="1:59" hidden="1" outlineLevel="1" x14ac:dyDescent="0.35">
      <c r="A40" s="26"/>
      <c r="B40" s="61" t="s">
        <v>100</v>
      </c>
      <c r="C40" s="62"/>
      <c r="D40" s="108"/>
      <c r="E40" s="64"/>
      <c r="F40" s="64"/>
      <c r="G40" s="64"/>
      <c r="H40" s="551"/>
      <c r="I40" s="65"/>
      <c r="J40" s="158">
        <f t="shared" si="20"/>
        <v>0</v>
      </c>
      <c r="K40" s="66">
        <f t="shared" si="21"/>
        <v>0</v>
      </c>
      <c r="L40" s="26"/>
      <c r="M40" s="501"/>
      <c r="N40" s="483"/>
      <c r="O40" s="502"/>
      <c r="P40" s="501"/>
      <c r="Q40" s="483"/>
      <c r="R40" s="502"/>
      <c r="S40" s="501"/>
      <c r="T40" s="483"/>
      <c r="U40" s="502"/>
      <c r="V40" s="501"/>
      <c r="W40" s="483"/>
      <c r="X40" s="502"/>
      <c r="Y40" s="501"/>
      <c r="Z40" s="483"/>
      <c r="AA40" s="502"/>
      <c r="AB40" s="501"/>
      <c r="AC40" s="483"/>
      <c r="AD40" s="502"/>
      <c r="AE40" s="501"/>
      <c r="AF40" s="483"/>
      <c r="AG40" s="502"/>
      <c r="AH40" s="501"/>
      <c r="AI40" s="483"/>
      <c r="AJ40" s="502"/>
      <c r="AK40" s="501"/>
      <c r="AL40" s="483"/>
      <c r="AM40" s="502"/>
      <c r="AN40" s="501"/>
      <c r="AO40" s="483"/>
      <c r="AP40" s="502"/>
      <c r="AQ40" s="501"/>
      <c r="AR40" s="483"/>
      <c r="AS40" s="502"/>
      <c r="AT40" s="501"/>
      <c r="AU40" s="483"/>
      <c r="AV40" s="502"/>
      <c r="AW40" s="26"/>
      <c r="AX40" s="67"/>
      <c r="AY40" s="70">
        <f t="shared" si="2"/>
        <v>0</v>
      </c>
      <c r="AZ40" s="26"/>
      <c r="BA40" s="67"/>
      <c r="BB40" s="70">
        <f t="shared" si="4"/>
        <v>0</v>
      </c>
      <c r="BC40" s="26"/>
      <c r="BD40" s="67">
        <f t="shared" si="22"/>
        <v>0</v>
      </c>
      <c r="BE40" s="70">
        <f t="shared" si="19"/>
        <v>0</v>
      </c>
      <c r="BG40" s="140"/>
    </row>
    <row r="41" spans="1:59" hidden="1" outlineLevel="1" x14ac:dyDescent="0.35">
      <c r="A41" s="26"/>
      <c r="B41" s="61" t="s">
        <v>101</v>
      </c>
      <c r="C41" s="62"/>
      <c r="D41" s="108"/>
      <c r="E41" s="64"/>
      <c r="F41" s="64"/>
      <c r="G41" s="64"/>
      <c r="H41" s="551"/>
      <c r="I41" s="65"/>
      <c r="J41" s="158">
        <f t="shared" si="20"/>
        <v>0</v>
      </c>
      <c r="K41" s="66">
        <f t="shared" si="21"/>
        <v>0</v>
      </c>
      <c r="L41" s="26"/>
      <c r="M41" s="501"/>
      <c r="N41" s="483"/>
      <c r="O41" s="502"/>
      <c r="P41" s="501"/>
      <c r="Q41" s="483"/>
      <c r="R41" s="502"/>
      <c r="S41" s="501"/>
      <c r="T41" s="483"/>
      <c r="U41" s="502"/>
      <c r="V41" s="501"/>
      <c r="W41" s="483"/>
      <c r="X41" s="502"/>
      <c r="Y41" s="501"/>
      <c r="Z41" s="483"/>
      <c r="AA41" s="502"/>
      <c r="AB41" s="501"/>
      <c r="AC41" s="483"/>
      <c r="AD41" s="502"/>
      <c r="AE41" s="501"/>
      <c r="AF41" s="483"/>
      <c r="AG41" s="502"/>
      <c r="AH41" s="501"/>
      <c r="AI41" s="483"/>
      <c r="AJ41" s="502"/>
      <c r="AK41" s="501"/>
      <c r="AL41" s="483"/>
      <c r="AM41" s="502"/>
      <c r="AN41" s="501"/>
      <c r="AO41" s="483"/>
      <c r="AP41" s="502"/>
      <c r="AQ41" s="501"/>
      <c r="AR41" s="483"/>
      <c r="AS41" s="502"/>
      <c r="AT41" s="501"/>
      <c r="AU41" s="483"/>
      <c r="AV41" s="502"/>
      <c r="AW41" s="26"/>
      <c r="AX41" s="67"/>
      <c r="AY41" s="70">
        <f t="shared" si="2"/>
        <v>0</v>
      </c>
      <c r="AZ41" s="26"/>
      <c r="BA41" s="67"/>
      <c r="BB41" s="70">
        <f t="shared" si="4"/>
        <v>0</v>
      </c>
      <c r="BC41" s="26"/>
      <c r="BD41" s="67">
        <f t="shared" si="22"/>
        <v>0</v>
      </c>
      <c r="BE41" s="70">
        <f t="shared" si="19"/>
        <v>0</v>
      </c>
      <c r="BG41" s="140"/>
    </row>
    <row r="42" spans="1:59" ht="15" hidden="1" outlineLevel="1" thickBot="1" x14ac:dyDescent="0.4">
      <c r="A42" s="26"/>
      <c r="B42" s="61" t="s">
        <v>102</v>
      </c>
      <c r="C42" s="62"/>
      <c r="D42" s="108"/>
      <c r="E42" s="64"/>
      <c r="F42" s="64"/>
      <c r="G42" s="64"/>
      <c r="H42" s="551"/>
      <c r="I42" s="65"/>
      <c r="J42" s="158">
        <f t="shared" si="20"/>
        <v>0</v>
      </c>
      <c r="K42" s="66">
        <f t="shared" si="21"/>
        <v>0</v>
      </c>
      <c r="L42" s="26"/>
      <c r="M42" s="501"/>
      <c r="N42" s="483"/>
      <c r="O42" s="502"/>
      <c r="P42" s="501"/>
      <c r="Q42" s="483">
        <f>K42</f>
        <v>0</v>
      </c>
      <c r="R42" s="502"/>
      <c r="S42" s="501"/>
      <c r="T42" s="483"/>
      <c r="U42" s="502"/>
      <c r="V42" s="501"/>
      <c r="W42" s="483"/>
      <c r="X42" s="502"/>
      <c r="Y42" s="501"/>
      <c r="Z42" s="483"/>
      <c r="AA42" s="502"/>
      <c r="AB42" s="501"/>
      <c r="AC42" s="483"/>
      <c r="AD42" s="502"/>
      <c r="AE42" s="501"/>
      <c r="AF42" s="483"/>
      <c r="AG42" s="502"/>
      <c r="AH42" s="501"/>
      <c r="AI42" s="483"/>
      <c r="AJ42" s="502"/>
      <c r="AK42" s="501"/>
      <c r="AL42" s="483"/>
      <c r="AM42" s="502"/>
      <c r="AN42" s="501"/>
      <c r="AO42" s="483"/>
      <c r="AP42" s="502"/>
      <c r="AQ42" s="501"/>
      <c r="AR42" s="483"/>
      <c r="AS42" s="502"/>
      <c r="AT42" s="501"/>
      <c r="AU42" s="483"/>
      <c r="AV42" s="502"/>
      <c r="AW42" s="26"/>
      <c r="AX42" s="67"/>
      <c r="AY42" s="70">
        <f t="shared" si="2"/>
        <v>0</v>
      </c>
      <c r="AZ42" s="26"/>
      <c r="BA42" s="67">
        <f>SUM(M42:AV42)</f>
        <v>0</v>
      </c>
      <c r="BB42" s="70">
        <f t="shared" si="4"/>
        <v>0</v>
      </c>
      <c r="BC42" s="26"/>
      <c r="BD42" s="67">
        <f t="shared" si="22"/>
        <v>0</v>
      </c>
      <c r="BE42" s="70">
        <f t="shared" si="19"/>
        <v>0</v>
      </c>
      <c r="BG42" s="123"/>
    </row>
    <row r="43" spans="1:59" collapsed="1" x14ac:dyDescent="0.35">
      <c r="A43" s="26"/>
      <c r="B43" s="26"/>
      <c r="C43" s="110" t="s">
        <v>123</v>
      </c>
      <c r="D43" s="77"/>
      <c r="E43" s="78"/>
      <c r="F43" s="78"/>
      <c r="G43" s="78"/>
      <c r="H43" s="550"/>
      <c r="I43" s="79"/>
      <c r="J43" s="150"/>
      <c r="K43" s="492">
        <f>SUM(K44:K53)</f>
        <v>0</v>
      </c>
      <c r="L43" s="26"/>
      <c r="M43" s="530">
        <f>SUM(M44:M53)</f>
        <v>0</v>
      </c>
      <c r="N43" s="482">
        <f t="shared" ref="N43:AV43" si="23">SUM(N44:N53)</f>
        <v>0</v>
      </c>
      <c r="O43" s="531">
        <f t="shared" si="23"/>
        <v>0</v>
      </c>
      <c r="P43" s="530">
        <f t="shared" si="23"/>
        <v>0</v>
      </c>
      <c r="Q43" s="482">
        <f t="shared" si="23"/>
        <v>0</v>
      </c>
      <c r="R43" s="531">
        <f t="shared" si="23"/>
        <v>0</v>
      </c>
      <c r="S43" s="530">
        <f t="shared" si="23"/>
        <v>0</v>
      </c>
      <c r="T43" s="482">
        <f t="shared" si="23"/>
        <v>0</v>
      </c>
      <c r="U43" s="531">
        <f t="shared" si="23"/>
        <v>0</v>
      </c>
      <c r="V43" s="530">
        <f t="shared" si="23"/>
        <v>0</v>
      </c>
      <c r="W43" s="482">
        <f t="shared" si="23"/>
        <v>0</v>
      </c>
      <c r="X43" s="531">
        <f t="shared" si="23"/>
        <v>0</v>
      </c>
      <c r="Y43" s="530">
        <f t="shared" si="23"/>
        <v>0</v>
      </c>
      <c r="Z43" s="482">
        <f t="shared" si="23"/>
        <v>0</v>
      </c>
      <c r="AA43" s="531">
        <f t="shared" si="23"/>
        <v>0</v>
      </c>
      <c r="AB43" s="530">
        <f t="shared" si="23"/>
        <v>0</v>
      </c>
      <c r="AC43" s="482">
        <f t="shared" si="23"/>
        <v>0</v>
      </c>
      <c r="AD43" s="531">
        <f t="shared" si="23"/>
        <v>0</v>
      </c>
      <c r="AE43" s="530">
        <f t="shared" si="23"/>
        <v>0</v>
      </c>
      <c r="AF43" s="482">
        <f t="shared" si="23"/>
        <v>0</v>
      </c>
      <c r="AG43" s="531">
        <f t="shared" si="23"/>
        <v>0</v>
      </c>
      <c r="AH43" s="530">
        <f t="shared" si="23"/>
        <v>0</v>
      </c>
      <c r="AI43" s="482">
        <f t="shared" si="23"/>
        <v>0</v>
      </c>
      <c r="AJ43" s="531">
        <f t="shared" si="23"/>
        <v>0</v>
      </c>
      <c r="AK43" s="530">
        <f t="shared" si="23"/>
        <v>0</v>
      </c>
      <c r="AL43" s="482">
        <f t="shared" si="23"/>
        <v>0</v>
      </c>
      <c r="AM43" s="531">
        <f t="shared" si="23"/>
        <v>0</v>
      </c>
      <c r="AN43" s="530">
        <f t="shared" si="23"/>
        <v>0</v>
      </c>
      <c r="AO43" s="482">
        <f t="shared" si="23"/>
        <v>0</v>
      </c>
      <c r="AP43" s="531">
        <f t="shared" si="23"/>
        <v>0</v>
      </c>
      <c r="AQ43" s="530">
        <f t="shared" si="23"/>
        <v>0</v>
      </c>
      <c r="AR43" s="482">
        <f t="shared" si="23"/>
        <v>0</v>
      </c>
      <c r="AS43" s="531">
        <f t="shared" si="23"/>
        <v>0</v>
      </c>
      <c r="AT43" s="530">
        <f t="shared" si="23"/>
        <v>0</v>
      </c>
      <c r="AU43" s="482">
        <f t="shared" si="23"/>
        <v>0</v>
      </c>
      <c r="AV43" s="531">
        <f t="shared" si="23"/>
        <v>0</v>
      </c>
      <c r="AW43" s="26"/>
      <c r="AX43" s="539">
        <f>SUM(AX44:AX53)</f>
        <v>0</v>
      </c>
      <c r="AY43" s="82">
        <f t="shared" si="2"/>
        <v>0</v>
      </c>
      <c r="AZ43" s="26"/>
      <c r="BA43" s="539">
        <f>SUM(BA44:BA53)</f>
        <v>0</v>
      </c>
      <c r="BB43" s="82">
        <f t="shared" si="4"/>
        <v>0</v>
      </c>
      <c r="BC43" s="26"/>
      <c r="BD43" s="539">
        <f>SUM(BD44:BD53)</f>
        <v>0</v>
      </c>
      <c r="BE43" s="82">
        <f t="shared" si="19"/>
        <v>0</v>
      </c>
      <c r="BG43" s="120"/>
    </row>
    <row r="44" spans="1:59" x14ac:dyDescent="0.35">
      <c r="A44" s="26"/>
      <c r="B44" s="61" t="s">
        <v>126</v>
      </c>
      <c r="C44" s="62"/>
      <c r="D44" s="108"/>
      <c r="E44" s="64"/>
      <c r="F44" s="64"/>
      <c r="G44" s="64"/>
      <c r="H44" s="551"/>
      <c r="I44" s="65"/>
      <c r="J44" s="158">
        <f t="shared" ref="J44:J53" si="24">I44/$C$5</f>
        <v>0</v>
      </c>
      <c r="K44" s="66">
        <f t="shared" ref="K44:K53" si="25">D44*F44*H44*J44</f>
        <v>0</v>
      </c>
      <c r="L44" s="26"/>
      <c r="M44" s="499"/>
      <c r="N44" s="484"/>
      <c r="O44" s="500"/>
      <c r="P44" s="499"/>
      <c r="Q44" s="484"/>
      <c r="R44" s="500"/>
      <c r="S44" s="499"/>
      <c r="T44" s="484"/>
      <c r="U44" s="500"/>
      <c r="V44" s="499"/>
      <c r="W44" s="484"/>
      <c r="X44" s="500"/>
      <c r="Y44" s="499"/>
      <c r="Z44" s="484"/>
      <c r="AA44" s="500"/>
      <c r="AB44" s="499"/>
      <c r="AC44" s="484"/>
      <c r="AD44" s="500"/>
      <c r="AE44" s="499"/>
      <c r="AF44" s="484"/>
      <c r="AG44" s="500"/>
      <c r="AH44" s="499"/>
      <c r="AI44" s="484"/>
      <c r="AJ44" s="500"/>
      <c r="AK44" s="499"/>
      <c r="AL44" s="484"/>
      <c r="AM44" s="500"/>
      <c r="AN44" s="499"/>
      <c r="AO44" s="484"/>
      <c r="AP44" s="500"/>
      <c r="AQ44" s="499"/>
      <c r="AR44" s="484"/>
      <c r="AS44" s="500"/>
      <c r="AT44" s="499"/>
      <c r="AU44" s="484"/>
      <c r="AV44" s="500"/>
      <c r="AW44" s="26"/>
      <c r="AX44" s="67"/>
      <c r="AY44" s="70">
        <f t="shared" si="2"/>
        <v>0</v>
      </c>
      <c r="AZ44" s="26"/>
      <c r="BA44" s="67">
        <f t="shared" ref="BA44" si="26">SUM(M44:AV44)</f>
        <v>0</v>
      </c>
      <c r="BB44" s="70">
        <f t="shared" si="4"/>
        <v>0</v>
      </c>
      <c r="BC44" s="26"/>
      <c r="BD44" s="67">
        <f t="shared" ref="BD44:BD53" si="27">AX44+BA44</f>
        <v>0</v>
      </c>
      <c r="BE44" s="70">
        <f t="shared" si="19"/>
        <v>0</v>
      </c>
      <c r="BG44" s="140"/>
    </row>
    <row r="45" spans="1:59" ht="15" thickBot="1" x14ac:dyDescent="0.4">
      <c r="A45" s="26"/>
      <c r="B45" s="61" t="s">
        <v>127</v>
      </c>
      <c r="C45" s="62"/>
      <c r="D45" s="108"/>
      <c r="E45" s="64"/>
      <c r="F45" s="64"/>
      <c r="G45" s="64"/>
      <c r="H45" s="551"/>
      <c r="I45" s="65"/>
      <c r="J45" s="158">
        <f t="shared" si="24"/>
        <v>0</v>
      </c>
      <c r="K45" s="66">
        <f t="shared" si="25"/>
        <v>0</v>
      </c>
      <c r="L45" s="26"/>
      <c r="M45" s="499"/>
      <c r="N45" s="484"/>
      <c r="O45" s="500"/>
      <c r="P45" s="499"/>
      <c r="Q45" s="484"/>
      <c r="R45" s="500"/>
      <c r="S45" s="499"/>
      <c r="T45" s="484"/>
      <c r="U45" s="500"/>
      <c r="V45" s="499"/>
      <c r="W45" s="484"/>
      <c r="X45" s="500"/>
      <c r="Y45" s="499"/>
      <c r="Z45" s="484"/>
      <c r="AA45" s="500"/>
      <c r="AB45" s="499"/>
      <c r="AC45" s="484"/>
      <c r="AD45" s="500"/>
      <c r="AE45" s="499"/>
      <c r="AF45" s="484"/>
      <c r="AG45" s="500"/>
      <c r="AH45" s="499"/>
      <c r="AI45" s="484"/>
      <c r="AJ45" s="500"/>
      <c r="AK45" s="499"/>
      <c r="AL45" s="484"/>
      <c r="AM45" s="500"/>
      <c r="AN45" s="499"/>
      <c r="AO45" s="484"/>
      <c r="AP45" s="500"/>
      <c r="AQ45" s="499"/>
      <c r="AR45" s="484"/>
      <c r="AS45" s="500"/>
      <c r="AT45" s="499"/>
      <c r="AU45" s="484"/>
      <c r="AV45" s="500"/>
      <c r="AW45" s="26"/>
      <c r="AX45" s="67"/>
      <c r="AY45" s="70">
        <f t="shared" si="2"/>
        <v>0</v>
      </c>
      <c r="AZ45" s="26"/>
      <c r="BA45" s="67"/>
      <c r="BB45" s="70">
        <f t="shared" si="4"/>
        <v>0</v>
      </c>
      <c r="BC45" s="26"/>
      <c r="BD45" s="67">
        <f t="shared" si="27"/>
        <v>0</v>
      </c>
      <c r="BE45" s="70">
        <f t="shared" si="19"/>
        <v>0</v>
      </c>
      <c r="BG45" s="140"/>
    </row>
    <row r="46" spans="1:59" hidden="1" outlineLevel="1" x14ac:dyDescent="0.35">
      <c r="A46" s="26"/>
      <c r="B46" s="61" t="s">
        <v>128</v>
      </c>
      <c r="C46" s="62"/>
      <c r="D46" s="108"/>
      <c r="E46" s="64"/>
      <c r="F46" s="64"/>
      <c r="G46" s="64"/>
      <c r="H46" s="551"/>
      <c r="I46" s="65"/>
      <c r="J46" s="158">
        <f t="shared" si="24"/>
        <v>0</v>
      </c>
      <c r="K46" s="66">
        <f t="shared" si="25"/>
        <v>0</v>
      </c>
      <c r="L46" s="26"/>
      <c r="M46" s="499"/>
      <c r="N46" s="484"/>
      <c r="O46" s="500"/>
      <c r="P46" s="499"/>
      <c r="Q46" s="484"/>
      <c r="R46" s="500"/>
      <c r="S46" s="499"/>
      <c r="T46" s="484"/>
      <c r="U46" s="500"/>
      <c r="V46" s="499"/>
      <c r="W46" s="484"/>
      <c r="X46" s="500"/>
      <c r="Y46" s="499"/>
      <c r="Z46" s="484"/>
      <c r="AA46" s="500"/>
      <c r="AB46" s="499"/>
      <c r="AC46" s="484"/>
      <c r="AD46" s="500"/>
      <c r="AE46" s="499"/>
      <c r="AF46" s="484"/>
      <c r="AG46" s="500"/>
      <c r="AH46" s="499"/>
      <c r="AI46" s="484"/>
      <c r="AJ46" s="500"/>
      <c r="AK46" s="499"/>
      <c r="AL46" s="484"/>
      <c r="AM46" s="500"/>
      <c r="AN46" s="499"/>
      <c r="AO46" s="484"/>
      <c r="AP46" s="500"/>
      <c r="AQ46" s="499"/>
      <c r="AR46" s="484"/>
      <c r="AS46" s="500"/>
      <c r="AT46" s="499"/>
      <c r="AU46" s="484"/>
      <c r="AV46" s="500"/>
      <c r="AW46" s="26"/>
      <c r="AX46" s="67"/>
      <c r="AY46" s="70">
        <f t="shared" si="2"/>
        <v>0</v>
      </c>
      <c r="AZ46" s="26"/>
      <c r="BA46" s="67"/>
      <c r="BB46" s="70">
        <f t="shared" si="4"/>
        <v>0</v>
      </c>
      <c r="BC46" s="26"/>
      <c r="BD46" s="67">
        <f t="shared" si="27"/>
        <v>0</v>
      </c>
      <c r="BE46" s="70">
        <f t="shared" si="19"/>
        <v>0</v>
      </c>
      <c r="BG46" s="140"/>
    </row>
    <row r="47" spans="1:59" hidden="1" outlineLevel="1" x14ac:dyDescent="0.35">
      <c r="A47" s="26"/>
      <c r="B47" s="61" t="s">
        <v>129</v>
      </c>
      <c r="C47" s="62"/>
      <c r="D47" s="108"/>
      <c r="E47" s="64"/>
      <c r="F47" s="64"/>
      <c r="G47" s="64"/>
      <c r="H47" s="551"/>
      <c r="I47" s="65"/>
      <c r="J47" s="158">
        <f t="shared" si="24"/>
        <v>0</v>
      </c>
      <c r="K47" s="66">
        <f t="shared" si="25"/>
        <v>0</v>
      </c>
      <c r="L47" s="26"/>
      <c r="M47" s="499"/>
      <c r="N47" s="484"/>
      <c r="O47" s="500"/>
      <c r="P47" s="499"/>
      <c r="Q47" s="484"/>
      <c r="R47" s="500"/>
      <c r="S47" s="499"/>
      <c r="T47" s="484"/>
      <c r="U47" s="500"/>
      <c r="V47" s="499"/>
      <c r="W47" s="484"/>
      <c r="X47" s="500"/>
      <c r="Y47" s="499"/>
      <c r="Z47" s="484"/>
      <c r="AA47" s="500"/>
      <c r="AB47" s="499"/>
      <c r="AC47" s="484"/>
      <c r="AD47" s="500"/>
      <c r="AE47" s="499"/>
      <c r="AF47" s="484"/>
      <c r="AG47" s="500"/>
      <c r="AH47" s="499"/>
      <c r="AI47" s="484"/>
      <c r="AJ47" s="500"/>
      <c r="AK47" s="499"/>
      <c r="AL47" s="484"/>
      <c r="AM47" s="500"/>
      <c r="AN47" s="499"/>
      <c r="AO47" s="484"/>
      <c r="AP47" s="500"/>
      <c r="AQ47" s="499"/>
      <c r="AR47" s="484"/>
      <c r="AS47" s="500"/>
      <c r="AT47" s="499"/>
      <c r="AU47" s="484"/>
      <c r="AV47" s="500"/>
      <c r="AW47" s="26"/>
      <c r="AX47" s="67"/>
      <c r="AY47" s="70">
        <f t="shared" si="2"/>
        <v>0</v>
      </c>
      <c r="AZ47" s="26"/>
      <c r="BA47" s="67"/>
      <c r="BB47" s="70">
        <f t="shared" si="4"/>
        <v>0</v>
      </c>
      <c r="BC47" s="26"/>
      <c r="BD47" s="67">
        <f t="shared" si="27"/>
        <v>0</v>
      </c>
      <c r="BE47" s="70">
        <f t="shared" si="19"/>
        <v>0</v>
      </c>
      <c r="BG47" s="140"/>
    </row>
    <row r="48" spans="1:59" hidden="1" outlineLevel="1" x14ac:dyDescent="0.35">
      <c r="A48" s="26"/>
      <c r="B48" s="61" t="s">
        <v>130</v>
      </c>
      <c r="C48" s="62"/>
      <c r="D48" s="108"/>
      <c r="E48" s="64"/>
      <c r="F48" s="64"/>
      <c r="G48" s="64"/>
      <c r="H48" s="551"/>
      <c r="I48" s="65"/>
      <c r="J48" s="158">
        <f t="shared" si="24"/>
        <v>0</v>
      </c>
      <c r="K48" s="66">
        <f t="shared" si="25"/>
        <v>0</v>
      </c>
      <c r="L48" s="26"/>
      <c r="M48" s="499"/>
      <c r="N48" s="484"/>
      <c r="O48" s="500"/>
      <c r="P48" s="499"/>
      <c r="Q48" s="484"/>
      <c r="R48" s="500"/>
      <c r="S48" s="499"/>
      <c r="T48" s="484"/>
      <c r="U48" s="500"/>
      <c r="V48" s="499"/>
      <c r="W48" s="484"/>
      <c r="X48" s="500"/>
      <c r="Y48" s="499"/>
      <c r="Z48" s="484"/>
      <c r="AA48" s="500"/>
      <c r="AB48" s="499"/>
      <c r="AC48" s="484"/>
      <c r="AD48" s="500"/>
      <c r="AE48" s="499"/>
      <c r="AF48" s="484"/>
      <c r="AG48" s="500"/>
      <c r="AH48" s="499"/>
      <c r="AI48" s="484"/>
      <c r="AJ48" s="500"/>
      <c r="AK48" s="499"/>
      <c r="AL48" s="484"/>
      <c r="AM48" s="500"/>
      <c r="AN48" s="499"/>
      <c r="AO48" s="484"/>
      <c r="AP48" s="500"/>
      <c r="AQ48" s="499"/>
      <c r="AR48" s="484"/>
      <c r="AS48" s="500"/>
      <c r="AT48" s="499"/>
      <c r="AU48" s="484"/>
      <c r="AV48" s="500"/>
      <c r="AW48" s="26"/>
      <c r="AX48" s="67"/>
      <c r="AY48" s="70">
        <f t="shared" si="2"/>
        <v>0</v>
      </c>
      <c r="AZ48" s="26"/>
      <c r="BA48" s="67"/>
      <c r="BB48" s="70">
        <f t="shared" si="4"/>
        <v>0</v>
      </c>
      <c r="BC48" s="26"/>
      <c r="BD48" s="67">
        <f t="shared" si="27"/>
        <v>0</v>
      </c>
      <c r="BE48" s="70">
        <f t="shared" si="19"/>
        <v>0</v>
      </c>
      <c r="BG48" s="140"/>
    </row>
    <row r="49" spans="1:59" hidden="1" outlineLevel="1" x14ac:dyDescent="0.35">
      <c r="A49" s="26"/>
      <c r="B49" s="61" t="s">
        <v>131</v>
      </c>
      <c r="C49" s="62"/>
      <c r="D49" s="108"/>
      <c r="E49" s="64"/>
      <c r="F49" s="64"/>
      <c r="G49" s="64"/>
      <c r="H49" s="551"/>
      <c r="I49" s="65"/>
      <c r="J49" s="158">
        <f t="shared" si="24"/>
        <v>0</v>
      </c>
      <c r="K49" s="66">
        <f t="shared" si="25"/>
        <v>0</v>
      </c>
      <c r="L49" s="26"/>
      <c r="M49" s="499"/>
      <c r="N49" s="484"/>
      <c r="O49" s="500"/>
      <c r="P49" s="499"/>
      <c r="Q49" s="484"/>
      <c r="R49" s="500"/>
      <c r="S49" s="499"/>
      <c r="T49" s="484"/>
      <c r="U49" s="500"/>
      <c r="V49" s="499"/>
      <c r="W49" s="484"/>
      <c r="X49" s="500"/>
      <c r="Y49" s="499"/>
      <c r="Z49" s="484"/>
      <c r="AA49" s="500"/>
      <c r="AB49" s="499"/>
      <c r="AC49" s="484"/>
      <c r="AD49" s="500"/>
      <c r="AE49" s="499"/>
      <c r="AF49" s="484"/>
      <c r="AG49" s="500"/>
      <c r="AH49" s="499"/>
      <c r="AI49" s="484"/>
      <c r="AJ49" s="500"/>
      <c r="AK49" s="499"/>
      <c r="AL49" s="484"/>
      <c r="AM49" s="500"/>
      <c r="AN49" s="499"/>
      <c r="AO49" s="484"/>
      <c r="AP49" s="500"/>
      <c r="AQ49" s="499"/>
      <c r="AR49" s="484"/>
      <c r="AS49" s="500"/>
      <c r="AT49" s="499"/>
      <c r="AU49" s="484"/>
      <c r="AV49" s="500"/>
      <c r="AW49" s="26"/>
      <c r="AX49" s="67"/>
      <c r="AY49" s="70">
        <f t="shared" si="2"/>
        <v>0</v>
      </c>
      <c r="AZ49" s="26"/>
      <c r="BA49" s="67"/>
      <c r="BB49" s="70">
        <f t="shared" si="4"/>
        <v>0</v>
      </c>
      <c r="BC49" s="26"/>
      <c r="BD49" s="67">
        <f t="shared" si="27"/>
        <v>0</v>
      </c>
      <c r="BE49" s="70">
        <f t="shared" si="19"/>
        <v>0</v>
      </c>
      <c r="BG49" s="140"/>
    </row>
    <row r="50" spans="1:59" hidden="1" outlineLevel="1" x14ac:dyDescent="0.35">
      <c r="A50" s="26"/>
      <c r="B50" s="61" t="s">
        <v>519</v>
      </c>
      <c r="C50" s="62"/>
      <c r="D50" s="108"/>
      <c r="E50" s="64"/>
      <c r="F50" s="64"/>
      <c r="G50" s="64"/>
      <c r="H50" s="551"/>
      <c r="I50" s="65"/>
      <c r="J50" s="158">
        <f t="shared" si="24"/>
        <v>0</v>
      </c>
      <c r="K50" s="66">
        <f t="shared" si="25"/>
        <v>0</v>
      </c>
      <c r="L50" s="26"/>
      <c r="M50" s="499"/>
      <c r="N50" s="484"/>
      <c r="O50" s="500"/>
      <c r="P50" s="499"/>
      <c r="Q50" s="484"/>
      <c r="R50" s="500"/>
      <c r="S50" s="499"/>
      <c r="T50" s="484"/>
      <c r="U50" s="500"/>
      <c r="V50" s="499"/>
      <c r="W50" s="484"/>
      <c r="X50" s="500"/>
      <c r="Y50" s="499"/>
      <c r="Z50" s="484"/>
      <c r="AA50" s="500"/>
      <c r="AB50" s="499"/>
      <c r="AC50" s="484"/>
      <c r="AD50" s="500"/>
      <c r="AE50" s="499"/>
      <c r="AF50" s="484"/>
      <c r="AG50" s="500"/>
      <c r="AH50" s="499"/>
      <c r="AI50" s="484"/>
      <c r="AJ50" s="500"/>
      <c r="AK50" s="499"/>
      <c r="AL50" s="484"/>
      <c r="AM50" s="500"/>
      <c r="AN50" s="499"/>
      <c r="AO50" s="484"/>
      <c r="AP50" s="500"/>
      <c r="AQ50" s="499"/>
      <c r="AR50" s="484"/>
      <c r="AS50" s="500"/>
      <c r="AT50" s="499"/>
      <c r="AU50" s="484"/>
      <c r="AV50" s="500"/>
      <c r="AW50" s="26"/>
      <c r="AX50" s="67"/>
      <c r="AY50" s="70">
        <f t="shared" si="2"/>
        <v>0</v>
      </c>
      <c r="AZ50" s="26"/>
      <c r="BA50" s="67"/>
      <c r="BB50" s="70">
        <f t="shared" si="4"/>
        <v>0</v>
      </c>
      <c r="BC50" s="26"/>
      <c r="BD50" s="67">
        <f t="shared" si="27"/>
        <v>0</v>
      </c>
      <c r="BE50" s="70">
        <f t="shared" si="19"/>
        <v>0</v>
      </c>
      <c r="BG50" s="140"/>
    </row>
    <row r="51" spans="1:59" hidden="1" outlineLevel="1" x14ac:dyDescent="0.35">
      <c r="A51" s="26"/>
      <c r="B51" s="61" t="s">
        <v>520</v>
      </c>
      <c r="C51" s="62"/>
      <c r="D51" s="108"/>
      <c r="E51" s="64"/>
      <c r="F51" s="64"/>
      <c r="G51" s="64"/>
      <c r="H51" s="551"/>
      <c r="I51" s="65"/>
      <c r="J51" s="158">
        <f t="shared" si="24"/>
        <v>0</v>
      </c>
      <c r="K51" s="66">
        <f t="shared" si="25"/>
        <v>0</v>
      </c>
      <c r="L51" s="26"/>
      <c r="M51" s="499"/>
      <c r="N51" s="484"/>
      <c r="O51" s="500"/>
      <c r="P51" s="499"/>
      <c r="Q51" s="484"/>
      <c r="R51" s="500"/>
      <c r="S51" s="499"/>
      <c r="T51" s="484"/>
      <c r="U51" s="500"/>
      <c r="V51" s="499"/>
      <c r="W51" s="484"/>
      <c r="X51" s="500"/>
      <c r="Y51" s="499"/>
      <c r="Z51" s="484"/>
      <c r="AA51" s="500"/>
      <c r="AB51" s="499"/>
      <c r="AC51" s="484"/>
      <c r="AD51" s="500"/>
      <c r="AE51" s="499"/>
      <c r="AF51" s="484"/>
      <c r="AG51" s="500"/>
      <c r="AH51" s="499"/>
      <c r="AI51" s="484"/>
      <c r="AJ51" s="500"/>
      <c r="AK51" s="499"/>
      <c r="AL51" s="484"/>
      <c r="AM51" s="500"/>
      <c r="AN51" s="499"/>
      <c r="AO51" s="484"/>
      <c r="AP51" s="500"/>
      <c r="AQ51" s="499"/>
      <c r="AR51" s="484"/>
      <c r="AS51" s="500"/>
      <c r="AT51" s="499"/>
      <c r="AU51" s="484"/>
      <c r="AV51" s="500"/>
      <c r="AW51" s="26"/>
      <c r="AX51" s="67"/>
      <c r="AY51" s="70">
        <f t="shared" si="2"/>
        <v>0</v>
      </c>
      <c r="AZ51" s="26"/>
      <c r="BA51" s="67"/>
      <c r="BB51" s="70">
        <f t="shared" si="4"/>
        <v>0</v>
      </c>
      <c r="BC51" s="26"/>
      <c r="BD51" s="67">
        <f t="shared" si="27"/>
        <v>0</v>
      </c>
      <c r="BE51" s="70">
        <f t="shared" si="19"/>
        <v>0</v>
      </c>
      <c r="BG51" s="140"/>
    </row>
    <row r="52" spans="1:59" hidden="1" outlineLevel="1" x14ac:dyDescent="0.35">
      <c r="A52" s="26"/>
      <c r="B52" s="61" t="s">
        <v>521</v>
      </c>
      <c r="C52" s="62"/>
      <c r="D52" s="108"/>
      <c r="E52" s="64"/>
      <c r="F52" s="64"/>
      <c r="G52" s="64"/>
      <c r="H52" s="551"/>
      <c r="I52" s="65"/>
      <c r="J52" s="158">
        <f t="shared" si="24"/>
        <v>0</v>
      </c>
      <c r="K52" s="66">
        <f t="shared" si="25"/>
        <v>0</v>
      </c>
      <c r="L52" s="26"/>
      <c r="M52" s="499"/>
      <c r="N52" s="484"/>
      <c r="O52" s="500"/>
      <c r="P52" s="499"/>
      <c r="Q52" s="484"/>
      <c r="R52" s="500"/>
      <c r="S52" s="499"/>
      <c r="T52" s="484"/>
      <c r="U52" s="500"/>
      <c r="V52" s="499"/>
      <c r="W52" s="484"/>
      <c r="X52" s="500"/>
      <c r="Y52" s="499"/>
      <c r="Z52" s="484"/>
      <c r="AA52" s="500"/>
      <c r="AB52" s="499"/>
      <c r="AC52" s="484"/>
      <c r="AD52" s="500"/>
      <c r="AE52" s="499"/>
      <c r="AF52" s="484"/>
      <c r="AG52" s="500"/>
      <c r="AH52" s="499"/>
      <c r="AI52" s="484"/>
      <c r="AJ52" s="500"/>
      <c r="AK52" s="499"/>
      <c r="AL52" s="484"/>
      <c r="AM52" s="500"/>
      <c r="AN52" s="499"/>
      <c r="AO52" s="484"/>
      <c r="AP52" s="500"/>
      <c r="AQ52" s="499"/>
      <c r="AR52" s="484"/>
      <c r="AS52" s="500"/>
      <c r="AT52" s="499"/>
      <c r="AU52" s="484"/>
      <c r="AV52" s="500"/>
      <c r="AW52" s="26"/>
      <c r="AX52" s="67"/>
      <c r="AY52" s="70">
        <f t="shared" si="2"/>
        <v>0</v>
      </c>
      <c r="AZ52" s="26"/>
      <c r="BA52" s="67"/>
      <c r="BB52" s="70">
        <f t="shared" si="4"/>
        <v>0</v>
      </c>
      <c r="BC52" s="26"/>
      <c r="BD52" s="67">
        <f t="shared" si="27"/>
        <v>0</v>
      </c>
      <c r="BE52" s="70">
        <f t="shared" si="19"/>
        <v>0</v>
      </c>
      <c r="BG52" s="140"/>
    </row>
    <row r="53" spans="1:59" ht="15" hidden="1" outlineLevel="1" thickBot="1" x14ac:dyDescent="0.4">
      <c r="A53" s="26"/>
      <c r="B53" s="61" t="s">
        <v>522</v>
      </c>
      <c r="C53" s="62"/>
      <c r="D53" s="109"/>
      <c r="E53" s="64"/>
      <c r="F53" s="64"/>
      <c r="G53" s="64"/>
      <c r="H53" s="551"/>
      <c r="I53" s="65"/>
      <c r="J53" s="158">
        <f t="shared" si="24"/>
        <v>0</v>
      </c>
      <c r="K53" s="66">
        <f t="shared" si="25"/>
        <v>0</v>
      </c>
      <c r="L53" s="26"/>
      <c r="M53" s="499"/>
      <c r="N53" s="484"/>
      <c r="O53" s="500"/>
      <c r="P53" s="499"/>
      <c r="Q53" s="484"/>
      <c r="R53" s="500"/>
      <c r="S53" s="499"/>
      <c r="T53" s="484"/>
      <c r="U53" s="500"/>
      <c r="V53" s="499"/>
      <c r="W53" s="484"/>
      <c r="X53" s="500"/>
      <c r="Y53" s="499"/>
      <c r="Z53" s="484"/>
      <c r="AA53" s="500"/>
      <c r="AB53" s="499"/>
      <c r="AC53" s="484"/>
      <c r="AD53" s="500"/>
      <c r="AE53" s="499"/>
      <c r="AF53" s="484"/>
      <c r="AG53" s="500"/>
      <c r="AH53" s="499"/>
      <c r="AI53" s="484"/>
      <c r="AJ53" s="500"/>
      <c r="AK53" s="499"/>
      <c r="AL53" s="484"/>
      <c r="AM53" s="500"/>
      <c r="AN53" s="499"/>
      <c r="AO53" s="484"/>
      <c r="AP53" s="500"/>
      <c r="AQ53" s="499"/>
      <c r="AR53" s="484"/>
      <c r="AS53" s="500"/>
      <c r="AT53" s="499"/>
      <c r="AU53" s="484"/>
      <c r="AV53" s="500"/>
      <c r="AW53" s="26"/>
      <c r="AX53" s="67"/>
      <c r="AY53" s="70">
        <f t="shared" si="2"/>
        <v>0</v>
      </c>
      <c r="AZ53" s="26"/>
      <c r="BA53" s="67"/>
      <c r="BB53" s="70">
        <f t="shared" si="4"/>
        <v>0</v>
      </c>
      <c r="BC53" s="26"/>
      <c r="BD53" s="67">
        <f t="shared" si="27"/>
        <v>0</v>
      </c>
      <c r="BE53" s="70">
        <f t="shared" si="19"/>
        <v>0</v>
      </c>
      <c r="BG53" s="140"/>
    </row>
    <row r="54" spans="1:59" collapsed="1" x14ac:dyDescent="0.35">
      <c r="A54" s="26"/>
      <c r="B54" s="26"/>
      <c r="C54" s="110" t="s">
        <v>136</v>
      </c>
      <c r="D54" s="77"/>
      <c r="E54" s="78"/>
      <c r="F54" s="78"/>
      <c r="G54" s="78"/>
      <c r="H54" s="550"/>
      <c r="I54" s="79"/>
      <c r="J54" s="150"/>
      <c r="K54" s="491">
        <f>SUM(K55:K64)</f>
        <v>0</v>
      </c>
      <c r="L54" s="26"/>
      <c r="M54" s="530">
        <f>SUM(M55:M64)</f>
        <v>0</v>
      </c>
      <c r="N54" s="482">
        <f t="shared" ref="N54:AX54" si="28">SUM(N55:N64)</f>
        <v>0</v>
      </c>
      <c r="O54" s="531">
        <f t="shared" si="28"/>
        <v>0</v>
      </c>
      <c r="P54" s="530">
        <f t="shared" si="28"/>
        <v>0</v>
      </c>
      <c r="Q54" s="482">
        <f t="shared" si="28"/>
        <v>0</v>
      </c>
      <c r="R54" s="531">
        <f t="shared" si="28"/>
        <v>0</v>
      </c>
      <c r="S54" s="530">
        <f t="shared" si="28"/>
        <v>0</v>
      </c>
      <c r="T54" s="482">
        <f t="shared" si="28"/>
        <v>0</v>
      </c>
      <c r="U54" s="531">
        <f t="shared" si="28"/>
        <v>0</v>
      </c>
      <c r="V54" s="530">
        <f t="shared" si="28"/>
        <v>0</v>
      </c>
      <c r="W54" s="482">
        <f t="shared" si="28"/>
        <v>0</v>
      </c>
      <c r="X54" s="531">
        <f t="shared" si="28"/>
        <v>0</v>
      </c>
      <c r="Y54" s="530">
        <f t="shared" si="28"/>
        <v>0</v>
      </c>
      <c r="Z54" s="482">
        <f t="shared" si="28"/>
        <v>0</v>
      </c>
      <c r="AA54" s="531">
        <f t="shared" si="28"/>
        <v>0</v>
      </c>
      <c r="AB54" s="530">
        <f t="shared" si="28"/>
        <v>0</v>
      </c>
      <c r="AC54" s="482">
        <f t="shared" si="28"/>
        <v>0</v>
      </c>
      <c r="AD54" s="531">
        <f t="shared" si="28"/>
        <v>0</v>
      </c>
      <c r="AE54" s="530">
        <f t="shared" si="28"/>
        <v>0</v>
      </c>
      <c r="AF54" s="482">
        <f t="shared" si="28"/>
        <v>0</v>
      </c>
      <c r="AG54" s="531">
        <f t="shared" si="28"/>
        <v>0</v>
      </c>
      <c r="AH54" s="530">
        <f t="shared" si="28"/>
        <v>0</v>
      </c>
      <c r="AI54" s="482">
        <f t="shared" si="28"/>
        <v>0</v>
      </c>
      <c r="AJ54" s="531">
        <f t="shared" si="28"/>
        <v>0</v>
      </c>
      <c r="AK54" s="530">
        <f t="shared" si="28"/>
        <v>0</v>
      </c>
      <c r="AL54" s="482">
        <f t="shared" si="28"/>
        <v>0</v>
      </c>
      <c r="AM54" s="531">
        <f t="shared" si="28"/>
        <v>0</v>
      </c>
      <c r="AN54" s="530">
        <f t="shared" si="28"/>
        <v>0</v>
      </c>
      <c r="AO54" s="482">
        <f t="shared" si="28"/>
        <v>0</v>
      </c>
      <c r="AP54" s="531">
        <f t="shared" si="28"/>
        <v>0</v>
      </c>
      <c r="AQ54" s="530">
        <f t="shared" si="28"/>
        <v>0</v>
      </c>
      <c r="AR54" s="482">
        <f t="shared" si="28"/>
        <v>0</v>
      </c>
      <c r="AS54" s="531">
        <f t="shared" si="28"/>
        <v>0</v>
      </c>
      <c r="AT54" s="530">
        <f t="shared" si="28"/>
        <v>0</v>
      </c>
      <c r="AU54" s="482">
        <f t="shared" si="28"/>
        <v>0</v>
      </c>
      <c r="AV54" s="531">
        <f t="shared" si="28"/>
        <v>0</v>
      </c>
      <c r="AW54" s="26"/>
      <c r="AX54" s="81">
        <f t="shared" si="28"/>
        <v>0</v>
      </c>
      <c r="AY54" s="82">
        <f t="shared" si="2"/>
        <v>0</v>
      </c>
      <c r="AZ54" s="26"/>
      <c r="BA54" s="81">
        <f t="shared" ref="BA54" si="29">SUM(BA55:BA64)</f>
        <v>0</v>
      </c>
      <c r="BB54" s="82">
        <f t="shared" si="4"/>
        <v>0</v>
      </c>
      <c r="BC54" s="26"/>
      <c r="BD54" s="81">
        <f t="shared" ref="BD54" si="30">SUM(BD55:BD64)</f>
        <v>0</v>
      </c>
      <c r="BE54" s="82">
        <f t="shared" si="19"/>
        <v>0</v>
      </c>
      <c r="BG54" s="120"/>
    </row>
    <row r="55" spans="1:59" x14ac:dyDescent="0.35">
      <c r="A55" s="26"/>
      <c r="B55" s="61" t="s">
        <v>139</v>
      </c>
      <c r="C55" s="62"/>
      <c r="D55" s="108"/>
      <c r="E55" s="64"/>
      <c r="F55" s="64"/>
      <c r="G55" s="64"/>
      <c r="H55" s="551"/>
      <c r="I55" s="65"/>
      <c r="J55" s="158">
        <f t="shared" ref="J55:J86" si="31">I55/$C$5</f>
        <v>0</v>
      </c>
      <c r="K55" s="66">
        <f t="shared" ref="K55:K64" si="32">D55*F55*H55*J55</f>
        <v>0</v>
      </c>
      <c r="L55" s="26"/>
      <c r="M55" s="501"/>
      <c r="N55" s="483"/>
      <c r="O55" s="502"/>
      <c r="P55" s="501"/>
      <c r="Q55" s="483"/>
      <c r="R55" s="502"/>
      <c r="S55" s="501"/>
      <c r="T55" s="483"/>
      <c r="U55" s="502"/>
      <c r="V55" s="501"/>
      <c r="W55" s="483"/>
      <c r="X55" s="502"/>
      <c r="Y55" s="501"/>
      <c r="Z55" s="483"/>
      <c r="AA55" s="502"/>
      <c r="AB55" s="501"/>
      <c r="AC55" s="483"/>
      <c r="AD55" s="502"/>
      <c r="AE55" s="501"/>
      <c r="AF55" s="483"/>
      <c r="AG55" s="502"/>
      <c r="AH55" s="501"/>
      <c r="AI55" s="483"/>
      <c r="AJ55" s="502"/>
      <c r="AK55" s="501"/>
      <c r="AL55" s="483"/>
      <c r="AM55" s="502"/>
      <c r="AN55" s="501"/>
      <c r="AO55" s="483"/>
      <c r="AP55" s="502"/>
      <c r="AQ55" s="501"/>
      <c r="AR55" s="483"/>
      <c r="AS55" s="502"/>
      <c r="AT55" s="501"/>
      <c r="AU55" s="483"/>
      <c r="AV55" s="502"/>
      <c r="AW55" s="26"/>
      <c r="AX55" s="67"/>
      <c r="AY55" s="70">
        <f t="shared" si="2"/>
        <v>0</v>
      </c>
      <c r="AZ55" s="26"/>
      <c r="BA55" s="67"/>
      <c r="BB55" s="70">
        <f t="shared" si="4"/>
        <v>0</v>
      </c>
      <c r="BC55" s="26"/>
      <c r="BD55" s="67">
        <f t="shared" ref="BD55:BD64" si="33">AX55+BA55</f>
        <v>0</v>
      </c>
      <c r="BE55" s="70">
        <f t="shared" si="19"/>
        <v>0</v>
      </c>
      <c r="BG55" s="123"/>
    </row>
    <row r="56" spans="1:59" ht="15" thickBot="1" x14ac:dyDescent="0.4">
      <c r="A56" s="26"/>
      <c r="B56" s="61" t="s">
        <v>523</v>
      </c>
      <c r="C56" s="62"/>
      <c r="D56" s="108"/>
      <c r="E56" s="64"/>
      <c r="F56" s="64"/>
      <c r="G56" s="64"/>
      <c r="H56" s="551"/>
      <c r="I56" s="65"/>
      <c r="J56" s="158">
        <f t="shared" si="31"/>
        <v>0</v>
      </c>
      <c r="K56" s="66">
        <f t="shared" si="32"/>
        <v>0</v>
      </c>
      <c r="L56" s="26"/>
      <c r="M56" s="501"/>
      <c r="N56" s="483"/>
      <c r="O56" s="502"/>
      <c r="P56" s="501"/>
      <c r="Q56" s="483"/>
      <c r="R56" s="502"/>
      <c r="S56" s="501"/>
      <c r="T56" s="483"/>
      <c r="U56" s="502"/>
      <c r="V56" s="501"/>
      <c r="W56" s="483"/>
      <c r="X56" s="502"/>
      <c r="Y56" s="501"/>
      <c r="Z56" s="483"/>
      <c r="AA56" s="502"/>
      <c r="AB56" s="501"/>
      <c r="AC56" s="483"/>
      <c r="AD56" s="502"/>
      <c r="AE56" s="501"/>
      <c r="AF56" s="483"/>
      <c r="AG56" s="502"/>
      <c r="AH56" s="501"/>
      <c r="AI56" s="483"/>
      <c r="AJ56" s="502"/>
      <c r="AK56" s="501"/>
      <c r="AL56" s="483"/>
      <c r="AM56" s="502"/>
      <c r="AN56" s="501"/>
      <c r="AO56" s="483"/>
      <c r="AP56" s="502"/>
      <c r="AQ56" s="501"/>
      <c r="AR56" s="483"/>
      <c r="AS56" s="502"/>
      <c r="AT56" s="501"/>
      <c r="AU56" s="483"/>
      <c r="AV56" s="502"/>
      <c r="AW56" s="26"/>
      <c r="AX56" s="71"/>
      <c r="AY56" s="70">
        <f t="shared" si="2"/>
        <v>0</v>
      </c>
      <c r="AZ56" s="26"/>
      <c r="BA56" s="71"/>
      <c r="BB56" s="70">
        <f t="shared" si="4"/>
        <v>0</v>
      </c>
      <c r="BC56" s="26"/>
      <c r="BD56" s="67">
        <f t="shared" si="33"/>
        <v>0</v>
      </c>
      <c r="BE56" s="70">
        <f t="shared" si="19"/>
        <v>0</v>
      </c>
      <c r="BG56" s="124"/>
    </row>
    <row r="57" spans="1:59" hidden="1" outlineLevel="1" x14ac:dyDescent="0.35">
      <c r="A57" s="26"/>
      <c r="B57" s="61" t="s">
        <v>524</v>
      </c>
      <c r="C57" s="62"/>
      <c r="D57" s="108"/>
      <c r="E57" s="64"/>
      <c r="F57" s="64"/>
      <c r="G57" s="64"/>
      <c r="H57" s="551"/>
      <c r="I57" s="65"/>
      <c r="J57" s="158">
        <f t="shared" si="31"/>
        <v>0</v>
      </c>
      <c r="K57" s="66">
        <f t="shared" si="32"/>
        <v>0</v>
      </c>
      <c r="L57" s="26"/>
      <c r="M57" s="501"/>
      <c r="N57" s="483"/>
      <c r="O57" s="502"/>
      <c r="P57" s="501"/>
      <c r="Q57" s="483"/>
      <c r="R57" s="502"/>
      <c r="S57" s="501"/>
      <c r="T57" s="483"/>
      <c r="U57" s="502"/>
      <c r="V57" s="501"/>
      <c r="W57" s="483"/>
      <c r="X57" s="502"/>
      <c r="Y57" s="501"/>
      <c r="Z57" s="483"/>
      <c r="AA57" s="502"/>
      <c r="AB57" s="501"/>
      <c r="AC57" s="483"/>
      <c r="AD57" s="502"/>
      <c r="AE57" s="501"/>
      <c r="AF57" s="483"/>
      <c r="AG57" s="502"/>
      <c r="AH57" s="501"/>
      <c r="AI57" s="483"/>
      <c r="AJ57" s="502"/>
      <c r="AK57" s="501"/>
      <c r="AL57" s="483"/>
      <c r="AM57" s="502"/>
      <c r="AN57" s="501"/>
      <c r="AO57" s="483"/>
      <c r="AP57" s="502"/>
      <c r="AQ57" s="501"/>
      <c r="AR57" s="483"/>
      <c r="AS57" s="502"/>
      <c r="AT57" s="501"/>
      <c r="AU57" s="483"/>
      <c r="AV57" s="502"/>
      <c r="AW57" s="26"/>
      <c r="AX57" s="71"/>
      <c r="AY57" s="70">
        <f t="shared" si="2"/>
        <v>0</v>
      </c>
      <c r="AZ57" s="26"/>
      <c r="BA57" s="71"/>
      <c r="BB57" s="70">
        <f t="shared" si="4"/>
        <v>0</v>
      </c>
      <c r="BC57" s="26"/>
      <c r="BD57" s="67">
        <f t="shared" si="33"/>
        <v>0</v>
      </c>
      <c r="BE57" s="70">
        <f t="shared" si="19"/>
        <v>0</v>
      </c>
      <c r="BG57" s="124"/>
    </row>
    <row r="58" spans="1:59" hidden="1" outlineLevel="1" x14ac:dyDescent="0.35">
      <c r="A58" s="26"/>
      <c r="B58" s="61" t="s">
        <v>525</v>
      </c>
      <c r="C58" s="62"/>
      <c r="D58" s="108"/>
      <c r="E58" s="64"/>
      <c r="F58" s="64"/>
      <c r="G58" s="64"/>
      <c r="H58" s="551"/>
      <c r="I58" s="65"/>
      <c r="J58" s="158">
        <f t="shared" si="31"/>
        <v>0</v>
      </c>
      <c r="K58" s="66">
        <f t="shared" si="32"/>
        <v>0</v>
      </c>
      <c r="L58" s="26"/>
      <c r="M58" s="501"/>
      <c r="N58" s="483"/>
      <c r="O58" s="502"/>
      <c r="P58" s="501"/>
      <c r="Q58" s="483"/>
      <c r="R58" s="502"/>
      <c r="S58" s="501"/>
      <c r="T58" s="483"/>
      <c r="U58" s="502"/>
      <c r="V58" s="501"/>
      <c r="W58" s="483"/>
      <c r="X58" s="502"/>
      <c r="Y58" s="501"/>
      <c r="Z58" s="483"/>
      <c r="AA58" s="502"/>
      <c r="AB58" s="501"/>
      <c r="AC58" s="483"/>
      <c r="AD58" s="502"/>
      <c r="AE58" s="501"/>
      <c r="AF58" s="483"/>
      <c r="AG58" s="502"/>
      <c r="AH58" s="501"/>
      <c r="AI58" s="483"/>
      <c r="AJ58" s="502"/>
      <c r="AK58" s="501"/>
      <c r="AL58" s="483"/>
      <c r="AM58" s="502"/>
      <c r="AN58" s="501"/>
      <c r="AO58" s="483"/>
      <c r="AP58" s="502"/>
      <c r="AQ58" s="501"/>
      <c r="AR58" s="483"/>
      <c r="AS58" s="502"/>
      <c r="AT58" s="501"/>
      <c r="AU58" s="483"/>
      <c r="AV58" s="502"/>
      <c r="AW58" s="26"/>
      <c r="AX58" s="71"/>
      <c r="AY58" s="70">
        <f t="shared" si="2"/>
        <v>0</v>
      </c>
      <c r="AZ58" s="26"/>
      <c r="BA58" s="71"/>
      <c r="BB58" s="70">
        <f t="shared" si="4"/>
        <v>0</v>
      </c>
      <c r="BC58" s="26"/>
      <c r="BD58" s="67">
        <f t="shared" si="33"/>
        <v>0</v>
      </c>
      <c r="BE58" s="70">
        <f t="shared" si="19"/>
        <v>0</v>
      </c>
      <c r="BG58" s="124"/>
    </row>
    <row r="59" spans="1:59" hidden="1" outlineLevel="1" x14ac:dyDescent="0.35">
      <c r="A59" s="26"/>
      <c r="B59" s="61" t="s">
        <v>526</v>
      </c>
      <c r="C59" s="62"/>
      <c r="D59" s="108"/>
      <c r="E59" s="64"/>
      <c r="F59" s="64"/>
      <c r="G59" s="64"/>
      <c r="H59" s="551"/>
      <c r="I59" s="65"/>
      <c r="J59" s="158">
        <f t="shared" si="31"/>
        <v>0</v>
      </c>
      <c r="K59" s="66">
        <f t="shared" si="32"/>
        <v>0</v>
      </c>
      <c r="L59" s="26"/>
      <c r="M59" s="501"/>
      <c r="N59" s="483"/>
      <c r="O59" s="502"/>
      <c r="P59" s="501"/>
      <c r="Q59" s="483"/>
      <c r="R59" s="502"/>
      <c r="S59" s="501"/>
      <c r="T59" s="483"/>
      <c r="U59" s="502"/>
      <c r="V59" s="501"/>
      <c r="W59" s="483"/>
      <c r="X59" s="502"/>
      <c r="Y59" s="501"/>
      <c r="Z59" s="483"/>
      <c r="AA59" s="502"/>
      <c r="AB59" s="501"/>
      <c r="AC59" s="483"/>
      <c r="AD59" s="502"/>
      <c r="AE59" s="501"/>
      <c r="AF59" s="483"/>
      <c r="AG59" s="502"/>
      <c r="AH59" s="501"/>
      <c r="AI59" s="483"/>
      <c r="AJ59" s="502"/>
      <c r="AK59" s="501"/>
      <c r="AL59" s="483"/>
      <c r="AM59" s="502"/>
      <c r="AN59" s="501"/>
      <c r="AO59" s="483"/>
      <c r="AP59" s="502"/>
      <c r="AQ59" s="501"/>
      <c r="AR59" s="483"/>
      <c r="AS59" s="502"/>
      <c r="AT59" s="501"/>
      <c r="AU59" s="483"/>
      <c r="AV59" s="502"/>
      <c r="AW59" s="26"/>
      <c r="AX59" s="71"/>
      <c r="AY59" s="70">
        <f t="shared" si="2"/>
        <v>0</v>
      </c>
      <c r="AZ59" s="26"/>
      <c r="BA59" s="71"/>
      <c r="BB59" s="70">
        <f t="shared" si="4"/>
        <v>0</v>
      </c>
      <c r="BC59" s="26"/>
      <c r="BD59" s="67">
        <f t="shared" si="33"/>
        <v>0</v>
      </c>
      <c r="BE59" s="70">
        <f t="shared" si="19"/>
        <v>0</v>
      </c>
      <c r="BG59" s="124"/>
    </row>
    <row r="60" spans="1:59" hidden="1" outlineLevel="1" x14ac:dyDescent="0.35">
      <c r="A60" s="26"/>
      <c r="B60" s="61" t="s">
        <v>527</v>
      </c>
      <c r="C60" s="62"/>
      <c r="D60" s="108"/>
      <c r="E60" s="64"/>
      <c r="F60" s="64"/>
      <c r="G60" s="64"/>
      <c r="H60" s="551"/>
      <c r="I60" s="65"/>
      <c r="J60" s="158">
        <f t="shared" si="31"/>
        <v>0</v>
      </c>
      <c r="K60" s="66">
        <f t="shared" si="32"/>
        <v>0</v>
      </c>
      <c r="L60" s="26"/>
      <c r="M60" s="501"/>
      <c r="N60" s="483"/>
      <c r="O60" s="502"/>
      <c r="P60" s="501"/>
      <c r="Q60" s="483"/>
      <c r="R60" s="502"/>
      <c r="S60" s="501"/>
      <c r="T60" s="483"/>
      <c r="U60" s="502"/>
      <c r="V60" s="501"/>
      <c r="W60" s="483"/>
      <c r="X60" s="502"/>
      <c r="Y60" s="501"/>
      <c r="Z60" s="483"/>
      <c r="AA60" s="502"/>
      <c r="AB60" s="501"/>
      <c r="AC60" s="483"/>
      <c r="AD60" s="502"/>
      <c r="AE60" s="501"/>
      <c r="AF60" s="483"/>
      <c r="AG60" s="502"/>
      <c r="AH60" s="501"/>
      <c r="AI60" s="483"/>
      <c r="AJ60" s="502"/>
      <c r="AK60" s="501"/>
      <c r="AL60" s="483"/>
      <c r="AM60" s="502"/>
      <c r="AN60" s="501"/>
      <c r="AO60" s="483"/>
      <c r="AP60" s="502"/>
      <c r="AQ60" s="501"/>
      <c r="AR60" s="483"/>
      <c r="AS60" s="502"/>
      <c r="AT60" s="501"/>
      <c r="AU60" s="483"/>
      <c r="AV60" s="502"/>
      <c r="AW60" s="26"/>
      <c r="AX60" s="71"/>
      <c r="AY60" s="70">
        <f t="shared" si="2"/>
        <v>0</v>
      </c>
      <c r="AZ60" s="26"/>
      <c r="BA60" s="71"/>
      <c r="BB60" s="70">
        <f t="shared" si="4"/>
        <v>0</v>
      </c>
      <c r="BC60" s="26"/>
      <c r="BD60" s="67">
        <f t="shared" si="33"/>
        <v>0</v>
      </c>
      <c r="BE60" s="70">
        <f t="shared" si="19"/>
        <v>0</v>
      </c>
      <c r="BG60" s="124"/>
    </row>
    <row r="61" spans="1:59" hidden="1" outlineLevel="1" x14ac:dyDescent="0.35">
      <c r="A61" s="26"/>
      <c r="B61" s="61" t="s">
        <v>528</v>
      </c>
      <c r="C61" s="62"/>
      <c r="D61" s="108"/>
      <c r="E61" s="64"/>
      <c r="F61" s="64"/>
      <c r="G61" s="64"/>
      <c r="H61" s="551"/>
      <c r="I61" s="65"/>
      <c r="J61" s="158">
        <f t="shared" si="31"/>
        <v>0</v>
      </c>
      <c r="K61" s="66">
        <f t="shared" si="32"/>
        <v>0</v>
      </c>
      <c r="L61" s="26"/>
      <c r="M61" s="501"/>
      <c r="N61" s="483"/>
      <c r="O61" s="502"/>
      <c r="P61" s="501"/>
      <c r="Q61" s="483"/>
      <c r="R61" s="502"/>
      <c r="S61" s="501"/>
      <c r="T61" s="483"/>
      <c r="U61" s="502"/>
      <c r="V61" s="501"/>
      <c r="W61" s="483"/>
      <c r="X61" s="502"/>
      <c r="Y61" s="501"/>
      <c r="Z61" s="483"/>
      <c r="AA61" s="502"/>
      <c r="AB61" s="501"/>
      <c r="AC61" s="483"/>
      <c r="AD61" s="502"/>
      <c r="AE61" s="501"/>
      <c r="AF61" s="483"/>
      <c r="AG61" s="502"/>
      <c r="AH61" s="501"/>
      <c r="AI61" s="483"/>
      <c r="AJ61" s="502"/>
      <c r="AK61" s="501"/>
      <c r="AL61" s="483"/>
      <c r="AM61" s="502"/>
      <c r="AN61" s="501"/>
      <c r="AO61" s="483"/>
      <c r="AP61" s="502"/>
      <c r="AQ61" s="501"/>
      <c r="AR61" s="483"/>
      <c r="AS61" s="502"/>
      <c r="AT61" s="501"/>
      <c r="AU61" s="483"/>
      <c r="AV61" s="502"/>
      <c r="AW61" s="26"/>
      <c r="AX61" s="71"/>
      <c r="AY61" s="70">
        <f t="shared" si="2"/>
        <v>0</v>
      </c>
      <c r="AZ61" s="26"/>
      <c r="BA61" s="71"/>
      <c r="BB61" s="70">
        <f t="shared" si="4"/>
        <v>0</v>
      </c>
      <c r="BC61" s="26"/>
      <c r="BD61" s="67">
        <f t="shared" si="33"/>
        <v>0</v>
      </c>
      <c r="BE61" s="70">
        <f t="shared" si="19"/>
        <v>0</v>
      </c>
      <c r="BG61" s="124"/>
    </row>
    <row r="62" spans="1:59" hidden="1" outlineLevel="1" x14ac:dyDescent="0.35">
      <c r="A62" s="26"/>
      <c r="B62" s="61" t="s">
        <v>529</v>
      </c>
      <c r="C62" s="62"/>
      <c r="D62" s="108"/>
      <c r="E62" s="64"/>
      <c r="F62" s="64"/>
      <c r="G62" s="64"/>
      <c r="H62" s="551"/>
      <c r="I62" s="65"/>
      <c r="J62" s="158">
        <f t="shared" si="31"/>
        <v>0</v>
      </c>
      <c r="K62" s="66">
        <f t="shared" si="32"/>
        <v>0</v>
      </c>
      <c r="L62" s="26"/>
      <c r="M62" s="501"/>
      <c r="N62" s="483"/>
      <c r="O62" s="502"/>
      <c r="P62" s="501"/>
      <c r="Q62" s="483"/>
      <c r="R62" s="502"/>
      <c r="S62" s="501"/>
      <c r="T62" s="483"/>
      <c r="U62" s="502"/>
      <c r="V62" s="501"/>
      <c r="W62" s="483"/>
      <c r="X62" s="502"/>
      <c r="Y62" s="501"/>
      <c r="Z62" s="483"/>
      <c r="AA62" s="502"/>
      <c r="AB62" s="501"/>
      <c r="AC62" s="483"/>
      <c r="AD62" s="502"/>
      <c r="AE62" s="501"/>
      <c r="AF62" s="483"/>
      <c r="AG62" s="502"/>
      <c r="AH62" s="501"/>
      <c r="AI62" s="483"/>
      <c r="AJ62" s="502"/>
      <c r="AK62" s="501"/>
      <c r="AL62" s="483"/>
      <c r="AM62" s="502"/>
      <c r="AN62" s="501"/>
      <c r="AO62" s="483"/>
      <c r="AP62" s="502"/>
      <c r="AQ62" s="501"/>
      <c r="AR62" s="483"/>
      <c r="AS62" s="502"/>
      <c r="AT62" s="501"/>
      <c r="AU62" s="483"/>
      <c r="AV62" s="502"/>
      <c r="AW62" s="26"/>
      <c r="AX62" s="71"/>
      <c r="AY62" s="70">
        <f t="shared" si="2"/>
        <v>0</v>
      </c>
      <c r="AZ62" s="26"/>
      <c r="BA62" s="71"/>
      <c r="BB62" s="70">
        <f t="shared" si="4"/>
        <v>0</v>
      </c>
      <c r="BC62" s="26"/>
      <c r="BD62" s="67">
        <f t="shared" si="33"/>
        <v>0</v>
      </c>
      <c r="BE62" s="70">
        <f t="shared" si="19"/>
        <v>0</v>
      </c>
      <c r="BG62" s="124"/>
    </row>
    <row r="63" spans="1:59" hidden="1" outlineLevel="1" x14ac:dyDescent="0.35">
      <c r="A63" s="26"/>
      <c r="B63" s="61" t="s">
        <v>530</v>
      </c>
      <c r="C63" s="62"/>
      <c r="D63" s="108"/>
      <c r="E63" s="64"/>
      <c r="F63" s="64"/>
      <c r="G63" s="64"/>
      <c r="H63" s="551"/>
      <c r="I63" s="65"/>
      <c r="J63" s="158">
        <f t="shared" si="31"/>
        <v>0</v>
      </c>
      <c r="K63" s="66">
        <f t="shared" si="32"/>
        <v>0</v>
      </c>
      <c r="L63" s="26"/>
      <c r="M63" s="501"/>
      <c r="N63" s="483"/>
      <c r="O63" s="502"/>
      <c r="P63" s="501"/>
      <c r="Q63" s="483"/>
      <c r="R63" s="502"/>
      <c r="S63" s="501"/>
      <c r="T63" s="483"/>
      <c r="U63" s="502"/>
      <c r="V63" s="501"/>
      <c r="W63" s="483"/>
      <c r="X63" s="502"/>
      <c r="Y63" s="501"/>
      <c r="Z63" s="483"/>
      <c r="AA63" s="502"/>
      <c r="AB63" s="501"/>
      <c r="AC63" s="483"/>
      <c r="AD63" s="502"/>
      <c r="AE63" s="501"/>
      <c r="AF63" s="483"/>
      <c r="AG63" s="502"/>
      <c r="AH63" s="501"/>
      <c r="AI63" s="483"/>
      <c r="AJ63" s="502"/>
      <c r="AK63" s="501"/>
      <c r="AL63" s="483"/>
      <c r="AM63" s="502"/>
      <c r="AN63" s="501"/>
      <c r="AO63" s="483"/>
      <c r="AP63" s="502"/>
      <c r="AQ63" s="501"/>
      <c r="AR63" s="483"/>
      <c r="AS63" s="502"/>
      <c r="AT63" s="501"/>
      <c r="AU63" s="483"/>
      <c r="AV63" s="502"/>
      <c r="AW63" s="26"/>
      <c r="AX63" s="71"/>
      <c r="AY63" s="70">
        <f t="shared" si="2"/>
        <v>0</v>
      </c>
      <c r="AZ63" s="26"/>
      <c r="BA63" s="71"/>
      <c r="BB63" s="70">
        <f t="shared" si="4"/>
        <v>0</v>
      </c>
      <c r="BC63" s="26"/>
      <c r="BD63" s="67">
        <f t="shared" si="33"/>
        <v>0</v>
      </c>
      <c r="BE63" s="70">
        <f t="shared" si="19"/>
        <v>0</v>
      </c>
      <c r="BG63" s="124"/>
    </row>
    <row r="64" spans="1:59" ht="15" hidden="1" outlineLevel="1" thickBot="1" x14ac:dyDescent="0.4">
      <c r="A64" s="26"/>
      <c r="B64" s="61" t="s">
        <v>531</v>
      </c>
      <c r="C64" s="62"/>
      <c r="D64" s="108"/>
      <c r="E64" s="64"/>
      <c r="F64" s="64"/>
      <c r="G64" s="64"/>
      <c r="H64" s="551"/>
      <c r="I64" s="65"/>
      <c r="J64" s="158">
        <f t="shared" si="31"/>
        <v>0</v>
      </c>
      <c r="K64" s="66">
        <f t="shared" si="32"/>
        <v>0</v>
      </c>
      <c r="L64" s="26"/>
      <c r="M64" s="501"/>
      <c r="N64" s="483">
        <f>+K64</f>
        <v>0</v>
      </c>
      <c r="O64" s="502"/>
      <c r="P64" s="501"/>
      <c r="Q64" s="483"/>
      <c r="R64" s="502"/>
      <c r="S64" s="501"/>
      <c r="T64" s="483"/>
      <c r="U64" s="502"/>
      <c r="V64" s="501"/>
      <c r="W64" s="483"/>
      <c r="X64" s="502"/>
      <c r="Y64" s="501"/>
      <c r="Z64" s="483"/>
      <c r="AA64" s="502"/>
      <c r="AB64" s="501"/>
      <c r="AC64" s="483"/>
      <c r="AD64" s="502"/>
      <c r="AE64" s="501"/>
      <c r="AF64" s="483"/>
      <c r="AG64" s="502"/>
      <c r="AH64" s="501"/>
      <c r="AI64" s="483"/>
      <c r="AJ64" s="502"/>
      <c r="AK64" s="501"/>
      <c r="AL64" s="483"/>
      <c r="AM64" s="502"/>
      <c r="AN64" s="501"/>
      <c r="AO64" s="483"/>
      <c r="AP64" s="502"/>
      <c r="AQ64" s="501"/>
      <c r="AR64" s="483"/>
      <c r="AS64" s="502"/>
      <c r="AT64" s="501"/>
      <c r="AU64" s="483"/>
      <c r="AV64" s="502"/>
      <c r="AW64" s="26"/>
      <c r="AX64" s="71"/>
      <c r="AY64" s="70">
        <f t="shared" si="2"/>
        <v>0</v>
      </c>
      <c r="AZ64" s="26"/>
      <c r="BA64" s="71">
        <f t="shared" ref="BA64" si="34">SUM(M64:AV64)</f>
        <v>0</v>
      </c>
      <c r="BB64" s="70">
        <f t="shared" si="4"/>
        <v>0</v>
      </c>
      <c r="BC64" s="26"/>
      <c r="BD64" s="67">
        <f t="shared" si="33"/>
        <v>0</v>
      </c>
      <c r="BE64" s="70">
        <f t="shared" si="19"/>
        <v>0</v>
      </c>
      <c r="BG64" s="124"/>
    </row>
    <row r="65" spans="1:59" collapsed="1" x14ac:dyDescent="0.35">
      <c r="A65" s="26"/>
      <c r="B65" s="26"/>
      <c r="C65" s="110" t="s">
        <v>144</v>
      </c>
      <c r="D65" s="77"/>
      <c r="E65" s="78"/>
      <c r="F65" s="78"/>
      <c r="G65" s="78"/>
      <c r="H65" s="550"/>
      <c r="I65" s="79"/>
      <c r="J65" s="150"/>
      <c r="K65" s="491">
        <f>SUM(K66:K75)</f>
        <v>0</v>
      </c>
      <c r="L65" s="26"/>
      <c r="M65" s="530">
        <f t="shared" ref="M65:AV65" si="35">SUM(M66:M75)</f>
        <v>0</v>
      </c>
      <c r="N65" s="482">
        <f t="shared" si="35"/>
        <v>0</v>
      </c>
      <c r="O65" s="531">
        <f t="shared" si="35"/>
        <v>0</v>
      </c>
      <c r="P65" s="530">
        <f t="shared" si="35"/>
        <v>0</v>
      </c>
      <c r="Q65" s="482">
        <f t="shared" si="35"/>
        <v>0</v>
      </c>
      <c r="R65" s="531">
        <f t="shared" si="35"/>
        <v>0</v>
      </c>
      <c r="S65" s="530">
        <f t="shared" si="35"/>
        <v>0</v>
      </c>
      <c r="T65" s="482">
        <f t="shared" si="35"/>
        <v>0</v>
      </c>
      <c r="U65" s="531">
        <f t="shared" si="35"/>
        <v>0</v>
      </c>
      <c r="V65" s="530">
        <f t="shared" si="35"/>
        <v>0</v>
      </c>
      <c r="W65" s="482">
        <f t="shared" si="35"/>
        <v>0</v>
      </c>
      <c r="X65" s="531">
        <f t="shared" si="35"/>
        <v>0</v>
      </c>
      <c r="Y65" s="530">
        <f t="shared" si="35"/>
        <v>0</v>
      </c>
      <c r="Z65" s="482">
        <f t="shared" si="35"/>
        <v>0</v>
      </c>
      <c r="AA65" s="531">
        <f t="shared" si="35"/>
        <v>0</v>
      </c>
      <c r="AB65" s="530">
        <f t="shared" si="35"/>
        <v>0</v>
      </c>
      <c r="AC65" s="482">
        <f t="shared" si="35"/>
        <v>0</v>
      </c>
      <c r="AD65" s="531">
        <f t="shared" si="35"/>
        <v>0</v>
      </c>
      <c r="AE65" s="530">
        <f t="shared" si="35"/>
        <v>0</v>
      </c>
      <c r="AF65" s="482">
        <f t="shared" si="35"/>
        <v>0</v>
      </c>
      <c r="AG65" s="531">
        <f t="shared" si="35"/>
        <v>0</v>
      </c>
      <c r="AH65" s="530">
        <f t="shared" si="35"/>
        <v>0</v>
      </c>
      <c r="AI65" s="482">
        <f t="shared" si="35"/>
        <v>0</v>
      </c>
      <c r="AJ65" s="531">
        <f t="shared" si="35"/>
        <v>0</v>
      </c>
      <c r="AK65" s="530">
        <f t="shared" si="35"/>
        <v>0</v>
      </c>
      <c r="AL65" s="482">
        <f t="shared" si="35"/>
        <v>0</v>
      </c>
      <c r="AM65" s="531">
        <f t="shared" si="35"/>
        <v>0</v>
      </c>
      <c r="AN65" s="530">
        <f t="shared" si="35"/>
        <v>0</v>
      </c>
      <c r="AO65" s="482">
        <f t="shared" si="35"/>
        <v>0</v>
      </c>
      <c r="AP65" s="531">
        <f t="shared" si="35"/>
        <v>0</v>
      </c>
      <c r="AQ65" s="530">
        <f t="shared" si="35"/>
        <v>0</v>
      </c>
      <c r="AR65" s="482">
        <f t="shared" si="35"/>
        <v>0</v>
      </c>
      <c r="AS65" s="531">
        <f t="shared" si="35"/>
        <v>0</v>
      </c>
      <c r="AT65" s="530">
        <f t="shared" si="35"/>
        <v>0</v>
      </c>
      <c r="AU65" s="482">
        <f t="shared" si="35"/>
        <v>0</v>
      </c>
      <c r="AV65" s="531">
        <f t="shared" si="35"/>
        <v>0</v>
      </c>
      <c r="AW65" s="26"/>
      <c r="AX65" s="81">
        <f>SUM(AX66:AX75)</f>
        <v>0</v>
      </c>
      <c r="AY65" s="82">
        <f t="shared" si="2"/>
        <v>0</v>
      </c>
      <c r="AZ65" s="26"/>
      <c r="BA65" s="81">
        <f>SUM(BA66:BA75)</f>
        <v>0</v>
      </c>
      <c r="BB65" s="82">
        <f t="shared" si="4"/>
        <v>0</v>
      </c>
      <c r="BC65" s="26"/>
      <c r="BD65" s="81">
        <f>SUM(BD66:BD75)</f>
        <v>0</v>
      </c>
      <c r="BE65" s="82">
        <f t="shared" si="19"/>
        <v>0</v>
      </c>
      <c r="BG65" s="120"/>
    </row>
    <row r="66" spans="1:59" x14ac:dyDescent="0.35">
      <c r="A66" s="26"/>
      <c r="B66" s="61" t="s">
        <v>147</v>
      </c>
      <c r="C66" s="62"/>
      <c r="D66" s="108"/>
      <c r="E66" s="64"/>
      <c r="F66" s="64"/>
      <c r="G66" s="64"/>
      <c r="H66" s="551"/>
      <c r="I66" s="65"/>
      <c r="J66" s="158">
        <f t="shared" si="31"/>
        <v>0</v>
      </c>
      <c r="K66" s="66">
        <f t="shared" ref="K66:K75" si="36">D66*F66*H66*J66</f>
        <v>0</v>
      </c>
      <c r="L66" s="26"/>
      <c r="M66" s="501"/>
      <c r="N66" s="483"/>
      <c r="O66" s="502"/>
      <c r="P66" s="501"/>
      <c r="Q66" s="483"/>
      <c r="R66" s="502"/>
      <c r="S66" s="501"/>
      <c r="T66" s="483"/>
      <c r="U66" s="502"/>
      <c r="V66" s="501"/>
      <c r="W66" s="483"/>
      <c r="X66" s="502"/>
      <c r="Y66" s="501"/>
      <c r="Z66" s="483"/>
      <c r="AA66" s="502"/>
      <c r="AB66" s="501"/>
      <c r="AC66" s="483"/>
      <c r="AD66" s="502"/>
      <c r="AE66" s="501"/>
      <c r="AF66" s="483"/>
      <c r="AG66" s="502"/>
      <c r="AH66" s="501"/>
      <c r="AI66" s="483"/>
      <c r="AJ66" s="502"/>
      <c r="AK66" s="501"/>
      <c r="AL66" s="483"/>
      <c r="AM66" s="502"/>
      <c r="AN66" s="501"/>
      <c r="AO66" s="483"/>
      <c r="AP66" s="502"/>
      <c r="AQ66" s="501"/>
      <c r="AR66" s="483"/>
      <c r="AS66" s="502"/>
      <c r="AT66" s="501"/>
      <c r="AU66" s="483"/>
      <c r="AV66" s="502"/>
      <c r="AW66" s="26"/>
      <c r="AX66" s="67"/>
      <c r="AY66" s="70">
        <f t="shared" si="2"/>
        <v>0</v>
      </c>
      <c r="AZ66" s="26"/>
      <c r="BA66" s="67"/>
      <c r="BB66" s="70">
        <f t="shared" si="4"/>
        <v>0</v>
      </c>
      <c r="BC66" s="26"/>
      <c r="BD66" s="67">
        <f t="shared" ref="BD66:BD75" si="37">AX66+BA66</f>
        <v>0</v>
      </c>
      <c r="BE66" s="70">
        <f t="shared" si="19"/>
        <v>0</v>
      </c>
      <c r="BG66" s="123"/>
    </row>
    <row r="67" spans="1:59" ht="15" thickBot="1" x14ac:dyDescent="0.4">
      <c r="A67" s="26"/>
      <c r="B67" s="61" t="s">
        <v>532</v>
      </c>
      <c r="C67" s="62"/>
      <c r="D67" s="108"/>
      <c r="E67" s="64"/>
      <c r="F67" s="64"/>
      <c r="G67" s="64"/>
      <c r="H67" s="551"/>
      <c r="I67" s="65"/>
      <c r="J67" s="158">
        <f t="shared" si="31"/>
        <v>0</v>
      </c>
      <c r="K67" s="66">
        <f t="shared" si="36"/>
        <v>0</v>
      </c>
      <c r="L67" s="26"/>
      <c r="M67" s="501"/>
      <c r="N67" s="483"/>
      <c r="O67" s="502"/>
      <c r="P67" s="501"/>
      <c r="Q67" s="483"/>
      <c r="R67" s="502"/>
      <c r="S67" s="501"/>
      <c r="T67" s="483"/>
      <c r="U67" s="502"/>
      <c r="V67" s="501"/>
      <c r="W67" s="483"/>
      <c r="X67" s="502"/>
      <c r="Y67" s="501"/>
      <c r="Z67" s="483"/>
      <c r="AA67" s="502"/>
      <c r="AB67" s="501"/>
      <c r="AC67" s="483"/>
      <c r="AD67" s="502"/>
      <c r="AE67" s="501"/>
      <c r="AF67" s="483"/>
      <c r="AG67" s="502"/>
      <c r="AH67" s="501"/>
      <c r="AI67" s="483"/>
      <c r="AJ67" s="502"/>
      <c r="AK67" s="501"/>
      <c r="AL67" s="483"/>
      <c r="AM67" s="502"/>
      <c r="AN67" s="501"/>
      <c r="AO67" s="483"/>
      <c r="AP67" s="502"/>
      <c r="AQ67" s="501"/>
      <c r="AR67" s="483"/>
      <c r="AS67" s="502"/>
      <c r="AT67" s="501"/>
      <c r="AU67" s="483"/>
      <c r="AV67" s="502"/>
      <c r="AW67" s="26"/>
      <c r="AX67" s="71"/>
      <c r="AY67" s="70">
        <f t="shared" si="2"/>
        <v>0</v>
      </c>
      <c r="AZ67" s="26"/>
      <c r="BA67" s="71"/>
      <c r="BB67" s="70">
        <f t="shared" si="4"/>
        <v>0</v>
      </c>
      <c r="BC67" s="26"/>
      <c r="BD67" s="67">
        <f t="shared" si="37"/>
        <v>0</v>
      </c>
      <c r="BE67" s="70">
        <f t="shared" si="19"/>
        <v>0</v>
      </c>
      <c r="BG67" s="124"/>
    </row>
    <row r="68" spans="1:59" hidden="1" outlineLevel="1" x14ac:dyDescent="0.35">
      <c r="A68" s="26"/>
      <c r="B68" s="61" t="s">
        <v>533</v>
      </c>
      <c r="C68" s="62"/>
      <c r="D68" s="108"/>
      <c r="E68" s="64"/>
      <c r="F68" s="64"/>
      <c r="G68" s="64"/>
      <c r="H68" s="551"/>
      <c r="I68" s="65"/>
      <c r="J68" s="158">
        <f t="shared" si="31"/>
        <v>0</v>
      </c>
      <c r="K68" s="66">
        <f t="shared" si="36"/>
        <v>0</v>
      </c>
      <c r="L68" s="26"/>
      <c r="M68" s="501"/>
      <c r="N68" s="483"/>
      <c r="O68" s="502"/>
      <c r="P68" s="501"/>
      <c r="Q68" s="483"/>
      <c r="R68" s="502"/>
      <c r="S68" s="501"/>
      <c r="T68" s="483"/>
      <c r="U68" s="502"/>
      <c r="V68" s="501"/>
      <c r="W68" s="483"/>
      <c r="X68" s="502"/>
      <c r="Y68" s="501"/>
      <c r="Z68" s="483"/>
      <c r="AA68" s="502"/>
      <c r="AB68" s="501"/>
      <c r="AC68" s="483"/>
      <c r="AD68" s="502"/>
      <c r="AE68" s="501"/>
      <c r="AF68" s="483"/>
      <c r="AG68" s="502"/>
      <c r="AH68" s="501"/>
      <c r="AI68" s="483"/>
      <c r="AJ68" s="502"/>
      <c r="AK68" s="501"/>
      <c r="AL68" s="483"/>
      <c r="AM68" s="502"/>
      <c r="AN68" s="501"/>
      <c r="AO68" s="483"/>
      <c r="AP68" s="502"/>
      <c r="AQ68" s="501"/>
      <c r="AR68" s="483"/>
      <c r="AS68" s="502"/>
      <c r="AT68" s="501"/>
      <c r="AU68" s="483"/>
      <c r="AV68" s="502"/>
      <c r="AW68" s="26"/>
      <c r="AX68" s="71"/>
      <c r="AY68" s="70">
        <f t="shared" si="2"/>
        <v>0</v>
      </c>
      <c r="AZ68" s="26"/>
      <c r="BA68" s="71"/>
      <c r="BB68" s="70">
        <f t="shared" si="4"/>
        <v>0</v>
      </c>
      <c r="BC68" s="26"/>
      <c r="BD68" s="67">
        <f t="shared" si="37"/>
        <v>0</v>
      </c>
      <c r="BE68" s="70">
        <f t="shared" si="19"/>
        <v>0</v>
      </c>
      <c r="BG68" s="124"/>
    </row>
    <row r="69" spans="1:59" hidden="1" outlineLevel="1" x14ac:dyDescent="0.35">
      <c r="A69" s="26"/>
      <c r="B69" s="61" t="s">
        <v>534</v>
      </c>
      <c r="C69" s="62"/>
      <c r="D69" s="108"/>
      <c r="E69" s="64"/>
      <c r="F69" s="64"/>
      <c r="G69" s="64"/>
      <c r="H69" s="551"/>
      <c r="I69" s="65"/>
      <c r="J69" s="158">
        <f t="shared" si="31"/>
        <v>0</v>
      </c>
      <c r="K69" s="66">
        <f t="shared" si="36"/>
        <v>0</v>
      </c>
      <c r="L69" s="26"/>
      <c r="M69" s="501"/>
      <c r="N69" s="483"/>
      <c r="O69" s="502"/>
      <c r="P69" s="501"/>
      <c r="Q69" s="483"/>
      <c r="R69" s="502"/>
      <c r="S69" s="501"/>
      <c r="T69" s="483"/>
      <c r="U69" s="502"/>
      <c r="V69" s="501"/>
      <c r="W69" s="483"/>
      <c r="X69" s="502"/>
      <c r="Y69" s="501"/>
      <c r="Z69" s="483"/>
      <c r="AA69" s="502"/>
      <c r="AB69" s="501"/>
      <c r="AC69" s="483"/>
      <c r="AD69" s="502"/>
      <c r="AE69" s="501"/>
      <c r="AF69" s="483"/>
      <c r="AG69" s="502"/>
      <c r="AH69" s="501"/>
      <c r="AI69" s="483"/>
      <c r="AJ69" s="502"/>
      <c r="AK69" s="501"/>
      <c r="AL69" s="483"/>
      <c r="AM69" s="502"/>
      <c r="AN69" s="501"/>
      <c r="AO69" s="483"/>
      <c r="AP69" s="502"/>
      <c r="AQ69" s="501"/>
      <c r="AR69" s="483"/>
      <c r="AS69" s="502"/>
      <c r="AT69" s="501"/>
      <c r="AU69" s="483"/>
      <c r="AV69" s="502"/>
      <c r="AW69" s="26"/>
      <c r="AX69" s="71"/>
      <c r="AY69" s="70">
        <f t="shared" si="2"/>
        <v>0</v>
      </c>
      <c r="AZ69" s="26"/>
      <c r="BA69" s="71"/>
      <c r="BB69" s="70">
        <f t="shared" si="4"/>
        <v>0</v>
      </c>
      <c r="BC69" s="26"/>
      <c r="BD69" s="67">
        <f t="shared" si="37"/>
        <v>0</v>
      </c>
      <c r="BE69" s="70">
        <f t="shared" si="19"/>
        <v>0</v>
      </c>
      <c r="BG69" s="124"/>
    </row>
    <row r="70" spans="1:59" hidden="1" outlineLevel="1" x14ac:dyDescent="0.35">
      <c r="A70" s="26"/>
      <c r="B70" s="61" t="s">
        <v>535</v>
      </c>
      <c r="C70" s="62"/>
      <c r="D70" s="108"/>
      <c r="E70" s="64"/>
      <c r="F70" s="64"/>
      <c r="G70" s="64"/>
      <c r="H70" s="551"/>
      <c r="I70" s="65"/>
      <c r="J70" s="158">
        <f t="shared" si="31"/>
        <v>0</v>
      </c>
      <c r="K70" s="66">
        <f t="shared" si="36"/>
        <v>0</v>
      </c>
      <c r="L70" s="26"/>
      <c r="M70" s="501"/>
      <c r="N70" s="483"/>
      <c r="O70" s="502"/>
      <c r="P70" s="501"/>
      <c r="Q70" s="483"/>
      <c r="R70" s="502"/>
      <c r="S70" s="501"/>
      <c r="T70" s="483"/>
      <c r="U70" s="502"/>
      <c r="V70" s="501"/>
      <c r="W70" s="483"/>
      <c r="X70" s="502"/>
      <c r="Y70" s="501"/>
      <c r="Z70" s="483"/>
      <c r="AA70" s="502"/>
      <c r="AB70" s="501"/>
      <c r="AC70" s="483"/>
      <c r="AD70" s="502"/>
      <c r="AE70" s="501"/>
      <c r="AF70" s="483"/>
      <c r="AG70" s="502"/>
      <c r="AH70" s="501"/>
      <c r="AI70" s="483"/>
      <c r="AJ70" s="502"/>
      <c r="AK70" s="501"/>
      <c r="AL70" s="483"/>
      <c r="AM70" s="502"/>
      <c r="AN70" s="501"/>
      <c r="AO70" s="483"/>
      <c r="AP70" s="502"/>
      <c r="AQ70" s="501"/>
      <c r="AR70" s="483"/>
      <c r="AS70" s="502"/>
      <c r="AT70" s="501"/>
      <c r="AU70" s="483"/>
      <c r="AV70" s="502"/>
      <c r="AW70" s="26"/>
      <c r="AX70" s="71"/>
      <c r="AY70" s="70">
        <f t="shared" si="2"/>
        <v>0</v>
      </c>
      <c r="AZ70" s="26"/>
      <c r="BA70" s="71"/>
      <c r="BB70" s="70">
        <f t="shared" si="4"/>
        <v>0</v>
      </c>
      <c r="BC70" s="26"/>
      <c r="BD70" s="67">
        <f t="shared" si="37"/>
        <v>0</v>
      </c>
      <c r="BE70" s="70">
        <f t="shared" si="19"/>
        <v>0</v>
      </c>
      <c r="BG70" s="124"/>
    </row>
    <row r="71" spans="1:59" hidden="1" outlineLevel="1" x14ac:dyDescent="0.35">
      <c r="A71" s="26"/>
      <c r="B71" s="61" t="s">
        <v>536</v>
      </c>
      <c r="C71" s="62"/>
      <c r="D71" s="108"/>
      <c r="E71" s="64"/>
      <c r="F71" s="64"/>
      <c r="G71" s="64"/>
      <c r="H71" s="551"/>
      <c r="I71" s="65"/>
      <c r="J71" s="158">
        <f t="shared" si="31"/>
        <v>0</v>
      </c>
      <c r="K71" s="66">
        <f t="shared" si="36"/>
        <v>0</v>
      </c>
      <c r="L71" s="26"/>
      <c r="M71" s="501"/>
      <c r="N71" s="483"/>
      <c r="O71" s="502"/>
      <c r="P71" s="501"/>
      <c r="Q71" s="483"/>
      <c r="R71" s="502"/>
      <c r="S71" s="501"/>
      <c r="T71" s="483"/>
      <c r="U71" s="502"/>
      <c r="V71" s="501"/>
      <c r="W71" s="483"/>
      <c r="X71" s="502"/>
      <c r="Y71" s="501"/>
      <c r="Z71" s="483"/>
      <c r="AA71" s="502"/>
      <c r="AB71" s="501"/>
      <c r="AC71" s="483"/>
      <c r="AD71" s="502"/>
      <c r="AE71" s="501"/>
      <c r="AF71" s="483"/>
      <c r="AG71" s="502"/>
      <c r="AH71" s="501"/>
      <c r="AI71" s="483"/>
      <c r="AJ71" s="502"/>
      <c r="AK71" s="501"/>
      <c r="AL71" s="483"/>
      <c r="AM71" s="502"/>
      <c r="AN71" s="501"/>
      <c r="AO71" s="483"/>
      <c r="AP71" s="502"/>
      <c r="AQ71" s="501"/>
      <c r="AR71" s="483"/>
      <c r="AS71" s="502"/>
      <c r="AT71" s="501"/>
      <c r="AU71" s="483"/>
      <c r="AV71" s="502"/>
      <c r="AW71" s="26"/>
      <c r="AX71" s="71"/>
      <c r="AY71" s="70">
        <f t="shared" si="2"/>
        <v>0</v>
      </c>
      <c r="AZ71" s="26"/>
      <c r="BA71" s="71"/>
      <c r="BB71" s="70">
        <f t="shared" si="4"/>
        <v>0</v>
      </c>
      <c r="BC71" s="26"/>
      <c r="BD71" s="67">
        <f t="shared" si="37"/>
        <v>0</v>
      </c>
      <c r="BE71" s="70">
        <f t="shared" si="19"/>
        <v>0</v>
      </c>
      <c r="BG71" s="124"/>
    </row>
    <row r="72" spans="1:59" hidden="1" outlineLevel="1" x14ac:dyDescent="0.35">
      <c r="A72" s="26"/>
      <c r="B72" s="61" t="s">
        <v>537</v>
      </c>
      <c r="C72" s="62"/>
      <c r="D72" s="108"/>
      <c r="E72" s="64"/>
      <c r="F72" s="64"/>
      <c r="G72" s="64"/>
      <c r="H72" s="551"/>
      <c r="I72" s="65"/>
      <c r="J72" s="158">
        <f t="shared" si="31"/>
        <v>0</v>
      </c>
      <c r="K72" s="66">
        <f t="shared" si="36"/>
        <v>0</v>
      </c>
      <c r="L72" s="26"/>
      <c r="M72" s="501"/>
      <c r="N72" s="483"/>
      <c r="O72" s="502"/>
      <c r="P72" s="501"/>
      <c r="Q72" s="483"/>
      <c r="R72" s="502"/>
      <c r="S72" s="501"/>
      <c r="T72" s="483"/>
      <c r="U72" s="502"/>
      <c r="V72" s="501"/>
      <c r="W72" s="483"/>
      <c r="X72" s="502"/>
      <c r="Y72" s="501"/>
      <c r="Z72" s="483"/>
      <c r="AA72" s="502"/>
      <c r="AB72" s="501"/>
      <c r="AC72" s="483"/>
      <c r="AD72" s="502"/>
      <c r="AE72" s="501"/>
      <c r="AF72" s="483"/>
      <c r="AG72" s="502"/>
      <c r="AH72" s="501"/>
      <c r="AI72" s="483"/>
      <c r="AJ72" s="502"/>
      <c r="AK72" s="501"/>
      <c r="AL72" s="483"/>
      <c r="AM72" s="502"/>
      <c r="AN72" s="501"/>
      <c r="AO72" s="483"/>
      <c r="AP72" s="502"/>
      <c r="AQ72" s="501"/>
      <c r="AR72" s="483"/>
      <c r="AS72" s="502"/>
      <c r="AT72" s="501"/>
      <c r="AU72" s="483"/>
      <c r="AV72" s="502"/>
      <c r="AW72" s="26"/>
      <c r="AX72" s="71"/>
      <c r="AY72" s="70">
        <f t="shared" si="2"/>
        <v>0</v>
      </c>
      <c r="AZ72" s="26"/>
      <c r="BA72" s="71"/>
      <c r="BB72" s="70">
        <f t="shared" si="4"/>
        <v>0</v>
      </c>
      <c r="BC72" s="26"/>
      <c r="BD72" s="67">
        <f t="shared" si="37"/>
        <v>0</v>
      </c>
      <c r="BE72" s="70">
        <f t="shared" si="19"/>
        <v>0</v>
      </c>
      <c r="BG72" s="124"/>
    </row>
    <row r="73" spans="1:59" hidden="1" outlineLevel="1" x14ac:dyDescent="0.35">
      <c r="A73" s="26"/>
      <c r="B73" s="61" t="s">
        <v>538</v>
      </c>
      <c r="C73" s="62"/>
      <c r="D73" s="108"/>
      <c r="E73" s="64"/>
      <c r="F73" s="64"/>
      <c r="G73" s="64"/>
      <c r="H73" s="551"/>
      <c r="I73" s="65"/>
      <c r="J73" s="158">
        <f t="shared" si="31"/>
        <v>0</v>
      </c>
      <c r="K73" s="66">
        <f t="shared" si="36"/>
        <v>0</v>
      </c>
      <c r="L73" s="26"/>
      <c r="M73" s="501"/>
      <c r="N73" s="483"/>
      <c r="O73" s="502"/>
      <c r="P73" s="501"/>
      <c r="Q73" s="483"/>
      <c r="R73" s="502"/>
      <c r="S73" s="501"/>
      <c r="T73" s="483"/>
      <c r="U73" s="502"/>
      <c r="V73" s="501"/>
      <c r="W73" s="483"/>
      <c r="X73" s="502"/>
      <c r="Y73" s="501"/>
      <c r="Z73" s="483"/>
      <c r="AA73" s="502"/>
      <c r="AB73" s="501"/>
      <c r="AC73" s="483"/>
      <c r="AD73" s="502"/>
      <c r="AE73" s="501"/>
      <c r="AF73" s="483"/>
      <c r="AG73" s="502"/>
      <c r="AH73" s="501"/>
      <c r="AI73" s="483"/>
      <c r="AJ73" s="502"/>
      <c r="AK73" s="501"/>
      <c r="AL73" s="483"/>
      <c r="AM73" s="502"/>
      <c r="AN73" s="501"/>
      <c r="AO73" s="483"/>
      <c r="AP73" s="502"/>
      <c r="AQ73" s="501"/>
      <c r="AR73" s="483"/>
      <c r="AS73" s="502"/>
      <c r="AT73" s="501"/>
      <c r="AU73" s="483"/>
      <c r="AV73" s="502"/>
      <c r="AW73" s="26"/>
      <c r="AX73" s="71"/>
      <c r="AY73" s="70">
        <f t="shared" si="2"/>
        <v>0</v>
      </c>
      <c r="AZ73" s="26"/>
      <c r="BA73" s="71"/>
      <c r="BB73" s="70">
        <f t="shared" si="4"/>
        <v>0</v>
      </c>
      <c r="BC73" s="26"/>
      <c r="BD73" s="67">
        <f t="shared" si="37"/>
        <v>0</v>
      </c>
      <c r="BE73" s="70">
        <f t="shared" si="19"/>
        <v>0</v>
      </c>
      <c r="BG73" s="124"/>
    </row>
    <row r="74" spans="1:59" hidden="1" outlineLevel="1" x14ac:dyDescent="0.35">
      <c r="A74" s="26"/>
      <c r="B74" s="61" t="s">
        <v>539</v>
      </c>
      <c r="C74" s="62"/>
      <c r="D74" s="108"/>
      <c r="E74" s="64"/>
      <c r="F74" s="64"/>
      <c r="G74" s="64"/>
      <c r="H74" s="551"/>
      <c r="I74" s="65"/>
      <c r="J74" s="158">
        <f t="shared" si="31"/>
        <v>0</v>
      </c>
      <c r="K74" s="66">
        <f t="shared" si="36"/>
        <v>0</v>
      </c>
      <c r="L74" s="26"/>
      <c r="M74" s="501"/>
      <c r="N74" s="483"/>
      <c r="O74" s="502"/>
      <c r="P74" s="501"/>
      <c r="Q74" s="483"/>
      <c r="R74" s="502"/>
      <c r="S74" s="501"/>
      <c r="T74" s="483"/>
      <c r="U74" s="502"/>
      <c r="V74" s="501"/>
      <c r="W74" s="483"/>
      <c r="X74" s="502"/>
      <c r="Y74" s="501"/>
      <c r="Z74" s="483"/>
      <c r="AA74" s="502"/>
      <c r="AB74" s="501"/>
      <c r="AC74" s="483"/>
      <c r="AD74" s="502"/>
      <c r="AE74" s="501"/>
      <c r="AF74" s="483"/>
      <c r="AG74" s="502"/>
      <c r="AH74" s="501"/>
      <c r="AI74" s="483"/>
      <c r="AJ74" s="502"/>
      <c r="AK74" s="501"/>
      <c r="AL74" s="483"/>
      <c r="AM74" s="502"/>
      <c r="AN74" s="501"/>
      <c r="AO74" s="483"/>
      <c r="AP74" s="502"/>
      <c r="AQ74" s="501"/>
      <c r="AR74" s="483"/>
      <c r="AS74" s="502"/>
      <c r="AT74" s="501"/>
      <c r="AU74" s="483"/>
      <c r="AV74" s="502"/>
      <c r="AW74" s="26"/>
      <c r="AX74" s="71"/>
      <c r="AY74" s="70">
        <f t="shared" si="2"/>
        <v>0</v>
      </c>
      <c r="AZ74" s="26"/>
      <c r="BA74" s="71"/>
      <c r="BB74" s="70">
        <f t="shared" ref="BB74:BB75" si="38">IFERROR(BA74/K74,0)</f>
        <v>0</v>
      </c>
      <c r="BC74" s="26"/>
      <c r="BD74" s="67">
        <f t="shared" si="37"/>
        <v>0</v>
      </c>
      <c r="BE74" s="70">
        <f t="shared" si="19"/>
        <v>0</v>
      </c>
      <c r="BG74" s="124"/>
    </row>
    <row r="75" spans="1:59" ht="15" hidden="1" outlineLevel="1" thickBot="1" x14ac:dyDescent="0.4">
      <c r="A75" s="26"/>
      <c r="B75" s="61" t="s">
        <v>540</v>
      </c>
      <c r="C75" s="62"/>
      <c r="D75" s="108"/>
      <c r="E75" s="64"/>
      <c r="F75" s="64"/>
      <c r="G75" s="64"/>
      <c r="H75" s="551"/>
      <c r="I75" s="65"/>
      <c r="J75" s="158">
        <f t="shared" si="31"/>
        <v>0</v>
      </c>
      <c r="K75" s="66">
        <f t="shared" si="36"/>
        <v>0</v>
      </c>
      <c r="L75" s="26"/>
      <c r="M75" s="501"/>
      <c r="N75" s="483"/>
      <c r="O75" s="502"/>
      <c r="P75" s="501"/>
      <c r="Q75" s="483"/>
      <c r="R75" s="502"/>
      <c r="S75" s="501"/>
      <c r="T75" s="483"/>
      <c r="U75" s="502"/>
      <c r="V75" s="501"/>
      <c r="W75" s="483"/>
      <c r="X75" s="502"/>
      <c r="Y75" s="501"/>
      <c r="Z75" s="483"/>
      <c r="AA75" s="502"/>
      <c r="AB75" s="501"/>
      <c r="AC75" s="483"/>
      <c r="AD75" s="502"/>
      <c r="AE75" s="501"/>
      <c r="AF75" s="483"/>
      <c r="AG75" s="502"/>
      <c r="AH75" s="501"/>
      <c r="AI75" s="483"/>
      <c r="AJ75" s="502"/>
      <c r="AK75" s="501"/>
      <c r="AL75" s="483"/>
      <c r="AM75" s="502"/>
      <c r="AN75" s="501"/>
      <c r="AO75" s="483"/>
      <c r="AP75" s="502"/>
      <c r="AQ75" s="501"/>
      <c r="AR75" s="483"/>
      <c r="AS75" s="502"/>
      <c r="AT75" s="501"/>
      <c r="AU75" s="483"/>
      <c r="AV75" s="502"/>
      <c r="AW75" s="26"/>
      <c r="AX75" s="71"/>
      <c r="AY75" s="70">
        <f t="shared" si="2"/>
        <v>0</v>
      </c>
      <c r="AZ75" s="26"/>
      <c r="BA75" s="71"/>
      <c r="BB75" s="70">
        <f t="shared" si="38"/>
        <v>0</v>
      </c>
      <c r="BC75" s="26"/>
      <c r="BD75" s="67">
        <f t="shared" si="37"/>
        <v>0</v>
      </c>
      <c r="BE75" s="70">
        <f t="shared" si="19"/>
        <v>0</v>
      </c>
      <c r="BG75" s="124"/>
    </row>
    <row r="76" spans="1:59" collapsed="1" x14ac:dyDescent="0.35">
      <c r="A76" s="26"/>
      <c r="B76" s="107"/>
      <c r="C76" s="54" t="s">
        <v>152</v>
      </c>
      <c r="D76" s="55"/>
      <c r="E76" s="56"/>
      <c r="F76" s="56"/>
      <c r="G76" s="56"/>
      <c r="H76" s="549"/>
      <c r="I76" s="73"/>
      <c r="J76" s="159"/>
      <c r="K76" s="58">
        <f>SUM(K77:K86)</f>
        <v>0</v>
      </c>
      <c r="L76" s="50"/>
      <c r="M76" s="497">
        <f t="shared" ref="M76:AV76" si="39">SUM(M77:M86)</f>
        <v>0</v>
      </c>
      <c r="N76" s="485">
        <f t="shared" si="39"/>
        <v>0</v>
      </c>
      <c r="O76" s="498">
        <f t="shared" si="39"/>
        <v>0</v>
      </c>
      <c r="P76" s="497">
        <f t="shared" si="39"/>
        <v>0</v>
      </c>
      <c r="Q76" s="485">
        <f t="shared" si="39"/>
        <v>0</v>
      </c>
      <c r="R76" s="498">
        <f t="shared" si="39"/>
        <v>0</v>
      </c>
      <c r="S76" s="497">
        <f t="shared" si="39"/>
        <v>0</v>
      </c>
      <c r="T76" s="485">
        <f t="shared" si="39"/>
        <v>0</v>
      </c>
      <c r="U76" s="498">
        <f t="shared" si="39"/>
        <v>0</v>
      </c>
      <c r="V76" s="497">
        <f t="shared" si="39"/>
        <v>0</v>
      </c>
      <c r="W76" s="485">
        <f t="shared" si="39"/>
        <v>0</v>
      </c>
      <c r="X76" s="498">
        <f t="shared" si="39"/>
        <v>0</v>
      </c>
      <c r="Y76" s="497">
        <f t="shared" si="39"/>
        <v>0</v>
      </c>
      <c r="Z76" s="485">
        <f t="shared" si="39"/>
        <v>0</v>
      </c>
      <c r="AA76" s="498">
        <f t="shared" si="39"/>
        <v>0</v>
      </c>
      <c r="AB76" s="497">
        <f t="shared" si="39"/>
        <v>0</v>
      </c>
      <c r="AC76" s="485">
        <f t="shared" si="39"/>
        <v>0</v>
      </c>
      <c r="AD76" s="498">
        <f t="shared" si="39"/>
        <v>0</v>
      </c>
      <c r="AE76" s="497">
        <f t="shared" si="39"/>
        <v>0</v>
      </c>
      <c r="AF76" s="485">
        <f t="shared" si="39"/>
        <v>0</v>
      </c>
      <c r="AG76" s="498">
        <f t="shared" si="39"/>
        <v>0</v>
      </c>
      <c r="AH76" s="497">
        <f t="shared" si="39"/>
        <v>0</v>
      </c>
      <c r="AI76" s="485">
        <f t="shared" si="39"/>
        <v>0</v>
      </c>
      <c r="AJ76" s="498">
        <f t="shared" si="39"/>
        <v>0</v>
      </c>
      <c r="AK76" s="497">
        <f t="shared" si="39"/>
        <v>0</v>
      </c>
      <c r="AL76" s="485">
        <f t="shared" si="39"/>
        <v>0</v>
      </c>
      <c r="AM76" s="498">
        <f t="shared" si="39"/>
        <v>0</v>
      </c>
      <c r="AN76" s="497">
        <f t="shared" si="39"/>
        <v>0</v>
      </c>
      <c r="AO76" s="485">
        <f t="shared" si="39"/>
        <v>0</v>
      </c>
      <c r="AP76" s="498">
        <f t="shared" si="39"/>
        <v>0</v>
      </c>
      <c r="AQ76" s="497">
        <f t="shared" si="39"/>
        <v>0</v>
      </c>
      <c r="AR76" s="485">
        <f t="shared" si="39"/>
        <v>0</v>
      </c>
      <c r="AS76" s="498">
        <f t="shared" si="39"/>
        <v>0</v>
      </c>
      <c r="AT76" s="497">
        <f t="shared" si="39"/>
        <v>0</v>
      </c>
      <c r="AU76" s="485">
        <f t="shared" si="39"/>
        <v>0</v>
      </c>
      <c r="AV76" s="498">
        <f t="shared" si="39"/>
        <v>0</v>
      </c>
      <c r="AW76" s="26"/>
      <c r="AX76" s="59">
        <f>SUM(AX77:AX86)</f>
        <v>0</v>
      </c>
      <c r="AY76" s="60">
        <f t="shared" si="2"/>
        <v>0</v>
      </c>
      <c r="AZ76" s="26"/>
      <c r="BA76" s="59">
        <f>SUM(BA77:BA86)</f>
        <v>0</v>
      </c>
      <c r="BB76" s="60">
        <f>IFERROR(BA76/K76,0)</f>
        <v>0</v>
      </c>
      <c r="BC76" s="26"/>
      <c r="BD76" s="59">
        <f>SUM(BD77:BD86)</f>
        <v>0</v>
      </c>
      <c r="BE76" s="60">
        <f>IFERROR(BD76/K76,0)</f>
        <v>0</v>
      </c>
      <c r="BG76" s="120"/>
    </row>
    <row r="77" spans="1:59" x14ac:dyDescent="0.35">
      <c r="A77" s="26"/>
      <c r="B77" s="61" t="s">
        <v>156</v>
      </c>
      <c r="C77" s="62"/>
      <c r="D77" s="108"/>
      <c r="E77" s="64"/>
      <c r="F77" s="64"/>
      <c r="G77" s="64"/>
      <c r="H77" s="551"/>
      <c r="I77" s="65"/>
      <c r="J77" s="158">
        <f t="shared" si="31"/>
        <v>0</v>
      </c>
      <c r="K77" s="66">
        <f t="shared" ref="K77:K86" si="40">D77*F77*H77*J77</f>
        <v>0</v>
      </c>
      <c r="L77" s="26"/>
      <c r="M77" s="499"/>
      <c r="N77" s="484"/>
      <c r="O77" s="500"/>
      <c r="P77" s="499"/>
      <c r="Q77" s="484"/>
      <c r="R77" s="500"/>
      <c r="S77" s="499"/>
      <c r="T77" s="484"/>
      <c r="U77" s="500"/>
      <c r="V77" s="499"/>
      <c r="W77" s="484"/>
      <c r="X77" s="500"/>
      <c r="Y77" s="499"/>
      <c r="Z77" s="484"/>
      <c r="AA77" s="500"/>
      <c r="AB77" s="499"/>
      <c r="AC77" s="484"/>
      <c r="AD77" s="500"/>
      <c r="AE77" s="499"/>
      <c r="AF77" s="484"/>
      <c r="AG77" s="500"/>
      <c r="AH77" s="499"/>
      <c r="AI77" s="484"/>
      <c r="AJ77" s="500"/>
      <c r="AK77" s="499"/>
      <c r="AL77" s="484"/>
      <c r="AM77" s="500"/>
      <c r="AN77" s="499"/>
      <c r="AO77" s="484"/>
      <c r="AP77" s="500"/>
      <c r="AQ77" s="499"/>
      <c r="AR77" s="484"/>
      <c r="AS77" s="500"/>
      <c r="AT77" s="499"/>
      <c r="AU77" s="484"/>
      <c r="AV77" s="500"/>
      <c r="AW77" s="26"/>
      <c r="AX77" s="67"/>
      <c r="AY77" s="70">
        <f t="shared" si="2"/>
        <v>0</v>
      </c>
      <c r="AZ77" s="26"/>
      <c r="BA77" s="67"/>
      <c r="BB77" s="70">
        <f t="shared" ref="BB77:BB86" si="41">IFERROR(BA77/K77,0)</f>
        <v>0</v>
      </c>
      <c r="BC77" s="26"/>
      <c r="BD77" s="67">
        <f t="shared" ref="BD77:BD86" si="42">AX77+BA77</f>
        <v>0</v>
      </c>
      <c r="BE77" s="70">
        <f t="shared" ref="BE77:BE86" si="43">IFERROR(BD77/K77,0)</f>
        <v>0</v>
      </c>
      <c r="BG77" s="124"/>
    </row>
    <row r="78" spans="1:59" ht="15" thickBot="1" x14ac:dyDescent="0.4">
      <c r="A78" s="26"/>
      <c r="B78" s="61" t="s">
        <v>157</v>
      </c>
      <c r="C78" s="62"/>
      <c r="D78" s="108"/>
      <c r="E78" s="64"/>
      <c r="F78" s="64"/>
      <c r="G78" s="64"/>
      <c r="H78" s="551"/>
      <c r="I78" s="65"/>
      <c r="J78" s="158">
        <f t="shared" si="31"/>
        <v>0</v>
      </c>
      <c r="K78" s="66">
        <f t="shared" si="40"/>
        <v>0</v>
      </c>
      <c r="L78" s="26"/>
      <c r="M78" s="501"/>
      <c r="N78" s="483"/>
      <c r="O78" s="502"/>
      <c r="P78" s="501"/>
      <c r="Q78" s="483"/>
      <c r="R78" s="502"/>
      <c r="S78" s="501"/>
      <c r="T78" s="483"/>
      <c r="U78" s="502"/>
      <c r="V78" s="501"/>
      <c r="W78" s="483"/>
      <c r="X78" s="502"/>
      <c r="Y78" s="501"/>
      <c r="Z78" s="483"/>
      <c r="AA78" s="502"/>
      <c r="AB78" s="501"/>
      <c r="AC78" s="483"/>
      <c r="AD78" s="502"/>
      <c r="AE78" s="501"/>
      <c r="AF78" s="483"/>
      <c r="AG78" s="502"/>
      <c r="AH78" s="501"/>
      <c r="AI78" s="483"/>
      <c r="AJ78" s="502"/>
      <c r="AK78" s="501"/>
      <c r="AL78" s="483"/>
      <c r="AM78" s="502"/>
      <c r="AN78" s="501"/>
      <c r="AO78" s="483"/>
      <c r="AP78" s="502"/>
      <c r="AQ78" s="501"/>
      <c r="AR78" s="483"/>
      <c r="AS78" s="502"/>
      <c r="AT78" s="501"/>
      <c r="AU78" s="483"/>
      <c r="AV78" s="502"/>
      <c r="AW78" s="26"/>
      <c r="AX78" s="67"/>
      <c r="AY78" s="70">
        <f t="shared" si="2"/>
        <v>0</v>
      </c>
      <c r="AZ78" s="26"/>
      <c r="BA78" s="67"/>
      <c r="BB78" s="70">
        <f t="shared" si="41"/>
        <v>0</v>
      </c>
      <c r="BC78" s="26"/>
      <c r="BD78" s="67">
        <f t="shared" si="42"/>
        <v>0</v>
      </c>
      <c r="BE78" s="70">
        <f t="shared" si="43"/>
        <v>0</v>
      </c>
      <c r="BG78" s="124"/>
    </row>
    <row r="79" spans="1:59" hidden="1" outlineLevel="1" x14ac:dyDescent="0.35">
      <c r="A79" s="26"/>
      <c r="B79" s="61" t="s">
        <v>541</v>
      </c>
      <c r="C79" s="62"/>
      <c r="D79" s="108"/>
      <c r="E79" s="64"/>
      <c r="F79" s="64"/>
      <c r="G79" s="64"/>
      <c r="H79" s="551"/>
      <c r="I79" s="65"/>
      <c r="J79" s="158">
        <f t="shared" si="31"/>
        <v>0</v>
      </c>
      <c r="K79" s="66">
        <f t="shared" si="40"/>
        <v>0</v>
      </c>
      <c r="L79" s="26"/>
      <c r="M79" s="501"/>
      <c r="N79" s="483"/>
      <c r="O79" s="502"/>
      <c r="P79" s="501"/>
      <c r="Q79" s="483"/>
      <c r="R79" s="502"/>
      <c r="S79" s="501"/>
      <c r="T79" s="483"/>
      <c r="U79" s="502"/>
      <c r="V79" s="501"/>
      <c r="W79" s="483"/>
      <c r="X79" s="502"/>
      <c r="Y79" s="501"/>
      <c r="Z79" s="483"/>
      <c r="AA79" s="502"/>
      <c r="AB79" s="501"/>
      <c r="AC79" s="483"/>
      <c r="AD79" s="502"/>
      <c r="AE79" s="501"/>
      <c r="AF79" s="483"/>
      <c r="AG79" s="502"/>
      <c r="AH79" s="501"/>
      <c r="AI79" s="483"/>
      <c r="AJ79" s="502"/>
      <c r="AK79" s="501"/>
      <c r="AL79" s="483"/>
      <c r="AM79" s="502"/>
      <c r="AN79" s="501"/>
      <c r="AO79" s="483"/>
      <c r="AP79" s="502"/>
      <c r="AQ79" s="501"/>
      <c r="AR79" s="483"/>
      <c r="AS79" s="502"/>
      <c r="AT79" s="501"/>
      <c r="AU79" s="483"/>
      <c r="AV79" s="502"/>
      <c r="AW79" s="26"/>
      <c r="AX79" s="67"/>
      <c r="AY79" s="70">
        <f t="shared" si="2"/>
        <v>0</v>
      </c>
      <c r="AZ79" s="26"/>
      <c r="BA79" s="67"/>
      <c r="BB79" s="70">
        <f t="shared" si="41"/>
        <v>0</v>
      </c>
      <c r="BC79" s="26"/>
      <c r="BD79" s="67">
        <f t="shared" si="42"/>
        <v>0</v>
      </c>
      <c r="BE79" s="70">
        <f t="shared" si="43"/>
        <v>0</v>
      </c>
      <c r="BG79" s="124"/>
    </row>
    <row r="80" spans="1:59" hidden="1" outlineLevel="1" x14ac:dyDescent="0.35">
      <c r="A80" s="26"/>
      <c r="B80" s="61" t="s">
        <v>542</v>
      </c>
      <c r="C80" s="62"/>
      <c r="D80" s="108"/>
      <c r="E80" s="64"/>
      <c r="F80" s="64"/>
      <c r="G80" s="64"/>
      <c r="H80" s="551"/>
      <c r="I80" s="65"/>
      <c r="J80" s="158">
        <f t="shared" si="31"/>
        <v>0</v>
      </c>
      <c r="K80" s="66">
        <f t="shared" si="40"/>
        <v>0</v>
      </c>
      <c r="L80" s="26"/>
      <c r="M80" s="501"/>
      <c r="N80" s="483"/>
      <c r="O80" s="502"/>
      <c r="P80" s="501"/>
      <c r="Q80" s="483"/>
      <c r="R80" s="502"/>
      <c r="S80" s="501"/>
      <c r="T80" s="483"/>
      <c r="U80" s="502"/>
      <c r="V80" s="501"/>
      <c r="W80" s="483"/>
      <c r="X80" s="502"/>
      <c r="Y80" s="501"/>
      <c r="Z80" s="483"/>
      <c r="AA80" s="502"/>
      <c r="AB80" s="501"/>
      <c r="AC80" s="483"/>
      <c r="AD80" s="502"/>
      <c r="AE80" s="501"/>
      <c r="AF80" s="483"/>
      <c r="AG80" s="502"/>
      <c r="AH80" s="501"/>
      <c r="AI80" s="483"/>
      <c r="AJ80" s="502"/>
      <c r="AK80" s="501"/>
      <c r="AL80" s="483"/>
      <c r="AM80" s="502"/>
      <c r="AN80" s="501"/>
      <c r="AO80" s="483"/>
      <c r="AP80" s="502"/>
      <c r="AQ80" s="501"/>
      <c r="AR80" s="483"/>
      <c r="AS80" s="502"/>
      <c r="AT80" s="501"/>
      <c r="AU80" s="483"/>
      <c r="AV80" s="502"/>
      <c r="AW80" s="26"/>
      <c r="AX80" s="67"/>
      <c r="AY80" s="70">
        <f t="shared" si="2"/>
        <v>0</v>
      </c>
      <c r="AZ80" s="26"/>
      <c r="BA80" s="67"/>
      <c r="BB80" s="70">
        <f t="shared" si="41"/>
        <v>0</v>
      </c>
      <c r="BC80" s="26"/>
      <c r="BD80" s="67">
        <f t="shared" si="42"/>
        <v>0</v>
      </c>
      <c r="BE80" s="70">
        <f t="shared" si="43"/>
        <v>0</v>
      </c>
      <c r="BG80" s="124"/>
    </row>
    <row r="81" spans="1:59" hidden="1" outlineLevel="1" x14ac:dyDescent="0.35">
      <c r="A81" s="26"/>
      <c r="B81" s="61" t="s">
        <v>543</v>
      </c>
      <c r="C81" s="62"/>
      <c r="D81" s="108"/>
      <c r="E81" s="64"/>
      <c r="F81" s="64"/>
      <c r="G81" s="64"/>
      <c r="H81" s="551"/>
      <c r="I81" s="65"/>
      <c r="J81" s="158">
        <f t="shared" si="31"/>
        <v>0</v>
      </c>
      <c r="K81" s="66">
        <f t="shared" si="40"/>
        <v>0</v>
      </c>
      <c r="L81" s="26"/>
      <c r="M81" s="501"/>
      <c r="N81" s="483"/>
      <c r="O81" s="502"/>
      <c r="P81" s="501"/>
      <c r="Q81" s="483"/>
      <c r="R81" s="502"/>
      <c r="S81" s="501"/>
      <c r="T81" s="483"/>
      <c r="U81" s="502"/>
      <c r="V81" s="501"/>
      <c r="W81" s="483"/>
      <c r="X81" s="502"/>
      <c r="Y81" s="501"/>
      <c r="Z81" s="483"/>
      <c r="AA81" s="502"/>
      <c r="AB81" s="501"/>
      <c r="AC81" s="483"/>
      <c r="AD81" s="502"/>
      <c r="AE81" s="501"/>
      <c r="AF81" s="483"/>
      <c r="AG81" s="502"/>
      <c r="AH81" s="501"/>
      <c r="AI81" s="483"/>
      <c r="AJ81" s="502"/>
      <c r="AK81" s="501"/>
      <c r="AL81" s="483"/>
      <c r="AM81" s="502"/>
      <c r="AN81" s="501"/>
      <c r="AO81" s="483"/>
      <c r="AP81" s="502"/>
      <c r="AQ81" s="501"/>
      <c r="AR81" s="483"/>
      <c r="AS81" s="502"/>
      <c r="AT81" s="501"/>
      <c r="AU81" s="483"/>
      <c r="AV81" s="502"/>
      <c r="AW81" s="26"/>
      <c r="AX81" s="67"/>
      <c r="AY81" s="70">
        <f t="shared" si="2"/>
        <v>0</v>
      </c>
      <c r="AZ81" s="26"/>
      <c r="BA81" s="67"/>
      <c r="BB81" s="70">
        <f t="shared" si="41"/>
        <v>0</v>
      </c>
      <c r="BC81" s="26"/>
      <c r="BD81" s="67">
        <f t="shared" si="42"/>
        <v>0</v>
      </c>
      <c r="BE81" s="70">
        <f t="shared" si="43"/>
        <v>0</v>
      </c>
      <c r="BG81" s="124"/>
    </row>
    <row r="82" spans="1:59" hidden="1" outlineLevel="1" x14ac:dyDescent="0.35">
      <c r="A82" s="26"/>
      <c r="B82" s="61" t="s">
        <v>544</v>
      </c>
      <c r="C82" s="62"/>
      <c r="D82" s="108"/>
      <c r="E82" s="64"/>
      <c r="F82" s="64"/>
      <c r="G82" s="64"/>
      <c r="H82" s="551"/>
      <c r="I82" s="65"/>
      <c r="J82" s="158">
        <f t="shared" si="31"/>
        <v>0</v>
      </c>
      <c r="K82" s="66">
        <f t="shared" si="40"/>
        <v>0</v>
      </c>
      <c r="L82" s="26"/>
      <c r="M82" s="501"/>
      <c r="N82" s="483"/>
      <c r="O82" s="502"/>
      <c r="P82" s="501"/>
      <c r="Q82" s="483"/>
      <c r="R82" s="502"/>
      <c r="S82" s="501"/>
      <c r="T82" s="483"/>
      <c r="U82" s="502"/>
      <c r="V82" s="501"/>
      <c r="W82" s="483"/>
      <c r="X82" s="502"/>
      <c r="Y82" s="501"/>
      <c r="Z82" s="483"/>
      <c r="AA82" s="502"/>
      <c r="AB82" s="501"/>
      <c r="AC82" s="483"/>
      <c r="AD82" s="502"/>
      <c r="AE82" s="501"/>
      <c r="AF82" s="483"/>
      <c r="AG82" s="502"/>
      <c r="AH82" s="501"/>
      <c r="AI82" s="483"/>
      <c r="AJ82" s="502"/>
      <c r="AK82" s="501"/>
      <c r="AL82" s="483"/>
      <c r="AM82" s="502"/>
      <c r="AN82" s="501"/>
      <c r="AO82" s="483"/>
      <c r="AP82" s="502"/>
      <c r="AQ82" s="501"/>
      <c r="AR82" s="483"/>
      <c r="AS82" s="502"/>
      <c r="AT82" s="501"/>
      <c r="AU82" s="483"/>
      <c r="AV82" s="502"/>
      <c r="AW82" s="26"/>
      <c r="AX82" s="67"/>
      <c r="AY82" s="70">
        <f t="shared" si="2"/>
        <v>0</v>
      </c>
      <c r="AZ82" s="26"/>
      <c r="BA82" s="67"/>
      <c r="BB82" s="70">
        <f t="shared" si="41"/>
        <v>0</v>
      </c>
      <c r="BC82" s="26"/>
      <c r="BD82" s="67">
        <f t="shared" si="42"/>
        <v>0</v>
      </c>
      <c r="BE82" s="70">
        <f t="shared" si="43"/>
        <v>0</v>
      </c>
      <c r="BG82" s="124"/>
    </row>
    <row r="83" spans="1:59" hidden="1" outlineLevel="1" x14ac:dyDescent="0.35">
      <c r="A83" s="26"/>
      <c r="B83" s="61" t="s">
        <v>545</v>
      </c>
      <c r="C83" s="62"/>
      <c r="D83" s="108"/>
      <c r="E83" s="64"/>
      <c r="F83" s="64"/>
      <c r="G83" s="64"/>
      <c r="H83" s="551"/>
      <c r="I83" s="65"/>
      <c r="J83" s="158">
        <f t="shared" si="31"/>
        <v>0</v>
      </c>
      <c r="K83" s="66">
        <f t="shared" si="40"/>
        <v>0</v>
      </c>
      <c r="L83" s="26"/>
      <c r="M83" s="501"/>
      <c r="N83" s="483"/>
      <c r="O83" s="502"/>
      <c r="P83" s="501"/>
      <c r="Q83" s="483"/>
      <c r="R83" s="502"/>
      <c r="S83" s="501"/>
      <c r="T83" s="483"/>
      <c r="U83" s="502"/>
      <c r="V83" s="501"/>
      <c r="W83" s="483"/>
      <c r="X83" s="502"/>
      <c r="Y83" s="501"/>
      <c r="Z83" s="483"/>
      <c r="AA83" s="502"/>
      <c r="AB83" s="501"/>
      <c r="AC83" s="483"/>
      <c r="AD83" s="502"/>
      <c r="AE83" s="501"/>
      <c r="AF83" s="483"/>
      <c r="AG83" s="502"/>
      <c r="AH83" s="501"/>
      <c r="AI83" s="483"/>
      <c r="AJ83" s="502"/>
      <c r="AK83" s="501"/>
      <c r="AL83" s="483"/>
      <c r="AM83" s="502"/>
      <c r="AN83" s="501"/>
      <c r="AO83" s="483"/>
      <c r="AP83" s="502"/>
      <c r="AQ83" s="501"/>
      <c r="AR83" s="483"/>
      <c r="AS83" s="502"/>
      <c r="AT83" s="501"/>
      <c r="AU83" s="483"/>
      <c r="AV83" s="502"/>
      <c r="AW83" s="26"/>
      <c r="AX83" s="67"/>
      <c r="AY83" s="70">
        <f t="shared" si="2"/>
        <v>0</v>
      </c>
      <c r="AZ83" s="26"/>
      <c r="BA83" s="67"/>
      <c r="BB83" s="70">
        <f t="shared" si="41"/>
        <v>0</v>
      </c>
      <c r="BC83" s="26"/>
      <c r="BD83" s="67">
        <f t="shared" si="42"/>
        <v>0</v>
      </c>
      <c r="BE83" s="70">
        <f t="shared" si="43"/>
        <v>0</v>
      </c>
      <c r="BG83" s="124"/>
    </row>
    <row r="84" spans="1:59" hidden="1" outlineLevel="1" x14ac:dyDescent="0.35">
      <c r="A84" s="26"/>
      <c r="B84" s="61" t="s">
        <v>546</v>
      </c>
      <c r="C84" s="62"/>
      <c r="D84" s="108"/>
      <c r="E84" s="64"/>
      <c r="F84" s="64"/>
      <c r="G84" s="64"/>
      <c r="H84" s="551"/>
      <c r="I84" s="65"/>
      <c r="J84" s="158">
        <f t="shared" si="31"/>
        <v>0</v>
      </c>
      <c r="K84" s="66">
        <f t="shared" si="40"/>
        <v>0</v>
      </c>
      <c r="L84" s="26"/>
      <c r="M84" s="501"/>
      <c r="N84" s="483"/>
      <c r="O84" s="502"/>
      <c r="P84" s="501"/>
      <c r="Q84" s="483"/>
      <c r="R84" s="502"/>
      <c r="S84" s="501"/>
      <c r="T84" s="483"/>
      <c r="U84" s="502"/>
      <c r="V84" s="501"/>
      <c r="W84" s="483"/>
      <c r="X84" s="502"/>
      <c r="Y84" s="501"/>
      <c r="Z84" s="483"/>
      <c r="AA84" s="502"/>
      <c r="AB84" s="501"/>
      <c r="AC84" s="483"/>
      <c r="AD84" s="502"/>
      <c r="AE84" s="501"/>
      <c r="AF84" s="483"/>
      <c r="AG84" s="502"/>
      <c r="AH84" s="501"/>
      <c r="AI84" s="483"/>
      <c r="AJ84" s="502"/>
      <c r="AK84" s="501"/>
      <c r="AL84" s="483"/>
      <c r="AM84" s="502"/>
      <c r="AN84" s="501"/>
      <c r="AO84" s="483"/>
      <c r="AP84" s="502"/>
      <c r="AQ84" s="501"/>
      <c r="AR84" s="483"/>
      <c r="AS84" s="502"/>
      <c r="AT84" s="501"/>
      <c r="AU84" s="483"/>
      <c r="AV84" s="502"/>
      <c r="AW84" s="26"/>
      <c r="AX84" s="67"/>
      <c r="AY84" s="70">
        <f t="shared" si="2"/>
        <v>0</v>
      </c>
      <c r="AZ84" s="26"/>
      <c r="BA84" s="67"/>
      <c r="BB84" s="70">
        <f t="shared" si="41"/>
        <v>0</v>
      </c>
      <c r="BC84" s="26"/>
      <c r="BD84" s="67">
        <f t="shared" si="42"/>
        <v>0</v>
      </c>
      <c r="BE84" s="70">
        <f t="shared" si="43"/>
        <v>0</v>
      </c>
      <c r="BG84" s="124"/>
    </row>
    <row r="85" spans="1:59" hidden="1" outlineLevel="1" x14ac:dyDescent="0.35">
      <c r="A85" s="26"/>
      <c r="B85" s="61" t="s">
        <v>547</v>
      </c>
      <c r="C85" s="62"/>
      <c r="D85" s="108"/>
      <c r="E85" s="64"/>
      <c r="F85" s="64"/>
      <c r="G85" s="64"/>
      <c r="H85" s="551"/>
      <c r="I85" s="65"/>
      <c r="J85" s="158">
        <f t="shared" si="31"/>
        <v>0</v>
      </c>
      <c r="K85" s="66">
        <f t="shared" si="40"/>
        <v>0</v>
      </c>
      <c r="L85" s="26"/>
      <c r="M85" s="501"/>
      <c r="N85" s="483"/>
      <c r="O85" s="502"/>
      <c r="P85" s="501"/>
      <c r="Q85" s="483"/>
      <c r="R85" s="502"/>
      <c r="S85" s="501"/>
      <c r="T85" s="483"/>
      <c r="U85" s="502"/>
      <c r="V85" s="501"/>
      <c r="W85" s="483"/>
      <c r="X85" s="502"/>
      <c r="Y85" s="501"/>
      <c r="Z85" s="483"/>
      <c r="AA85" s="502"/>
      <c r="AB85" s="501"/>
      <c r="AC85" s="483"/>
      <c r="AD85" s="502"/>
      <c r="AE85" s="501"/>
      <c r="AF85" s="483"/>
      <c r="AG85" s="502"/>
      <c r="AH85" s="501"/>
      <c r="AI85" s="483"/>
      <c r="AJ85" s="502"/>
      <c r="AK85" s="501"/>
      <c r="AL85" s="483"/>
      <c r="AM85" s="502"/>
      <c r="AN85" s="501"/>
      <c r="AO85" s="483"/>
      <c r="AP85" s="502"/>
      <c r="AQ85" s="501"/>
      <c r="AR85" s="483"/>
      <c r="AS85" s="502"/>
      <c r="AT85" s="501"/>
      <c r="AU85" s="483"/>
      <c r="AV85" s="502"/>
      <c r="AW85" s="26"/>
      <c r="AX85" s="67"/>
      <c r="AY85" s="70">
        <f t="shared" si="2"/>
        <v>0</v>
      </c>
      <c r="AZ85" s="26"/>
      <c r="BA85" s="67"/>
      <c r="BB85" s="70">
        <f t="shared" si="41"/>
        <v>0</v>
      </c>
      <c r="BC85" s="26"/>
      <c r="BD85" s="67">
        <f t="shared" si="42"/>
        <v>0</v>
      </c>
      <c r="BE85" s="70">
        <f t="shared" si="43"/>
        <v>0</v>
      </c>
      <c r="BG85" s="124"/>
    </row>
    <row r="86" spans="1:59" ht="15" hidden="1" outlineLevel="1" thickBot="1" x14ac:dyDescent="0.4">
      <c r="A86" s="26"/>
      <c r="B86" s="61" t="s">
        <v>548</v>
      </c>
      <c r="C86" s="62"/>
      <c r="D86" s="63"/>
      <c r="E86" s="64"/>
      <c r="F86" s="64"/>
      <c r="G86" s="64"/>
      <c r="H86" s="553"/>
      <c r="I86" s="112"/>
      <c r="J86" s="151">
        <f t="shared" si="31"/>
        <v>0</v>
      </c>
      <c r="K86" s="66">
        <f t="shared" si="40"/>
        <v>0</v>
      </c>
      <c r="L86" s="26"/>
      <c r="M86" s="499"/>
      <c r="N86" s="484"/>
      <c r="O86" s="502"/>
      <c r="P86" s="499"/>
      <c r="Q86" s="484"/>
      <c r="R86" s="502"/>
      <c r="S86" s="499"/>
      <c r="T86" s="484"/>
      <c r="U86" s="502"/>
      <c r="V86" s="499"/>
      <c r="W86" s="484"/>
      <c r="X86" s="502"/>
      <c r="Y86" s="499"/>
      <c r="Z86" s="484"/>
      <c r="AA86" s="502"/>
      <c r="AB86" s="499"/>
      <c r="AC86" s="484"/>
      <c r="AD86" s="502"/>
      <c r="AE86" s="499"/>
      <c r="AF86" s="484"/>
      <c r="AG86" s="502"/>
      <c r="AH86" s="499"/>
      <c r="AI86" s="484"/>
      <c r="AJ86" s="502"/>
      <c r="AK86" s="499"/>
      <c r="AL86" s="484"/>
      <c r="AM86" s="502"/>
      <c r="AN86" s="499"/>
      <c r="AO86" s="484"/>
      <c r="AP86" s="502"/>
      <c r="AQ86" s="499"/>
      <c r="AR86" s="484"/>
      <c r="AS86" s="502"/>
      <c r="AT86" s="499"/>
      <c r="AU86" s="484"/>
      <c r="AV86" s="502"/>
      <c r="AW86" s="26"/>
      <c r="AX86" s="67"/>
      <c r="AY86" s="70">
        <f t="shared" si="2"/>
        <v>0</v>
      </c>
      <c r="AZ86" s="26"/>
      <c r="BA86" s="67"/>
      <c r="BB86" s="70">
        <f t="shared" si="41"/>
        <v>0</v>
      </c>
      <c r="BC86" s="26"/>
      <c r="BD86" s="67">
        <f t="shared" si="42"/>
        <v>0</v>
      </c>
      <c r="BE86" s="70">
        <f t="shared" si="43"/>
        <v>0</v>
      </c>
      <c r="BG86" s="123"/>
    </row>
    <row r="87" spans="1:59" ht="15" collapsed="1" thickBot="1" x14ac:dyDescent="0.4">
      <c r="A87" s="26"/>
      <c r="B87" s="107"/>
      <c r="C87" s="54" t="s">
        <v>162</v>
      </c>
      <c r="D87" s="55"/>
      <c r="E87" s="56"/>
      <c r="F87" s="56"/>
      <c r="G87" s="56"/>
      <c r="H87" s="549"/>
      <c r="I87" s="73"/>
      <c r="J87" s="159"/>
      <c r="K87" s="58">
        <f>K88+K99+K110+K121</f>
        <v>0</v>
      </c>
      <c r="L87" s="50"/>
      <c r="M87" s="497">
        <f t="shared" ref="M87:AV87" si="44">M88+M99+M110+M121</f>
        <v>0</v>
      </c>
      <c r="N87" s="485">
        <f t="shared" si="44"/>
        <v>0</v>
      </c>
      <c r="O87" s="498">
        <f t="shared" si="44"/>
        <v>0</v>
      </c>
      <c r="P87" s="497">
        <f t="shared" si="44"/>
        <v>0</v>
      </c>
      <c r="Q87" s="485">
        <f t="shared" si="44"/>
        <v>0</v>
      </c>
      <c r="R87" s="498">
        <f t="shared" si="44"/>
        <v>0</v>
      </c>
      <c r="S87" s="497">
        <f t="shared" si="44"/>
        <v>0</v>
      </c>
      <c r="T87" s="485">
        <f t="shared" si="44"/>
        <v>0</v>
      </c>
      <c r="U87" s="498">
        <f t="shared" si="44"/>
        <v>0</v>
      </c>
      <c r="V87" s="497">
        <f t="shared" si="44"/>
        <v>0</v>
      </c>
      <c r="W87" s="485">
        <f t="shared" si="44"/>
        <v>0</v>
      </c>
      <c r="X87" s="498">
        <f t="shared" si="44"/>
        <v>0</v>
      </c>
      <c r="Y87" s="497">
        <f t="shared" si="44"/>
        <v>0</v>
      </c>
      <c r="Z87" s="485">
        <f t="shared" si="44"/>
        <v>0</v>
      </c>
      <c r="AA87" s="498">
        <f t="shared" si="44"/>
        <v>0</v>
      </c>
      <c r="AB87" s="497">
        <f t="shared" si="44"/>
        <v>0</v>
      </c>
      <c r="AC87" s="485">
        <f t="shared" si="44"/>
        <v>0</v>
      </c>
      <c r="AD87" s="498">
        <f t="shared" si="44"/>
        <v>0</v>
      </c>
      <c r="AE87" s="497">
        <f t="shared" si="44"/>
        <v>0</v>
      </c>
      <c r="AF87" s="485">
        <f t="shared" si="44"/>
        <v>0</v>
      </c>
      <c r="AG87" s="498">
        <f t="shared" si="44"/>
        <v>0</v>
      </c>
      <c r="AH87" s="497">
        <f t="shared" si="44"/>
        <v>0</v>
      </c>
      <c r="AI87" s="485">
        <f t="shared" si="44"/>
        <v>0</v>
      </c>
      <c r="AJ87" s="498">
        <f t="shared" si="44"/>
        <v>0</v>
      </c>
      <c r="AK87" s="497">
        <f t="shared" si="44"/>
        <v>0</v>
      </c>
      <c r="AL87" s="485">
        <f t="shared" si="44"/>
        <v>0</v>
      </c>
      <c r="AM87" s="498">
        <f t="shared" si="44"/>
        <v>0</v>
      </c>
      <c r="AN87" s="497">
        <f t="shared" si="44"/>
        <v>0</v>
      </c>
      <c r="AO87" s="485">
        <f t="shared" si="44"/>
        <v>0</v>
      </c>
      <c r="AP87" s="498">
        <f t="shared" si="44"/>
        <v>0</v>
      </c>
      <c r="AQ87" s="497">
        <f t="shared" si="44"/>
        <v>0</v>
      </c>
      <c r="AR87" s="485">
        <f t="shared" si="44"/>
        <v>0</v>
      </c>
      <c r="AS87" s="498">
        <f t="shared" si="44"/>
        <v>0</v>
      </c>
      <c r="AT87" s="497">
        <f t="shared" si="44"/>
        <v>0</v>
      </c>
      <c r="AU87" s="485">
        <f t="shared" si="44"/>
        <v>0</v>
      </c>
      <c r="AV87" s="498">
        <f t="shared" si="44"/>
        <v>0</v>
      </c>
      <c r="AW87" s="26"/>
      <c r="AX87" s="74">
        <f>AX88+AX99+AX110+AX121</f>
        <v>0</v>
      </c>
      <c r="AY87" s="75">
        <f t="shared" si="2"/>
        <v>0</v>
      </c>
      <c r="AZ87" s="26"/>
      <c r="BA87" s="74">
        <f>BA88+BA99+BA110+BA121</f>
        <v>0</v>
      </c>
      <c r="BB87" s="75">
        <f>IFERROR(BA87/K87,0)</f>
        <v>0</v>
      </c>
      <c r="BC87" s="26"/>
      <c r="BD87" s="74">
        <f>BD88+BD99+BD110+BD121</f>
        <v>0</v>
      </c>
      <c r="BE87" s="75">
        <f>IFERROR(BD87/K87,0)</f>
        <v>0</v>
      </c>
      <c r="BG87" s="120"/>
    </row>
    <row r="88" spans="1:59" x14ac:dyDescent="0.35">
      <c r="A88" s="26"/>
      <c r="B88" s="26"/>
      <c r="C88" s="110" t="s">
        <v>163</v>
      </c>
      <c r="D88" s="77"/>
      <c r="E88" s="78"/>
      <c r="F88" s="78"/>
      <c r="G88" s="78"/>
      <c r="H88" s="550"/>
      <c r="I88" s="79"/>
      <c r="J88" s="150"/>
      <c r="K88" s="80">
        <f>SUM(K89:K98)</f>
        <v>0</v>
      </c>
      <c r="L88" s="26"/>
      <c r="M88" s="530">
        <f t="shared" ref="M88:AV88" si="45">SUM(M89:M98)</f>
        <v>0</v>
      </c>
      <c r="N88" s="482">
        <f t="shared" si="45"/>
        <v>0</v>
      </c>
      <c r="O88" s="531">
        <f t="shared" si="45"/>
        <v>0</v>
      </c>
      <c r="P88" s="530">
        <f t="shared" si="45"/>
        <v>0</v>
      </c>
      <c r="Q88" s="482">
        <f t="shared" si="45"/>
        <v>0</v>
      </c>
      <c r="R88" s="531">
        <f t="shared" si="45"/>
        <v>0</v>
      </c>
      <c r="S88" s="530">
        <f t="shared" si="45"/>
        <v>0</v>
      </c>
      <c r="T88" s="482">
        <f t="shared" si="45"/>
        <v>0</v>
      </c>
      <c r="U88" s="531">
        <f t="shared" si="45"/>
        <v>0</v>
      </c>
      <c r="V88" s="530">
        <f t="shared" si="45"/>
        <v>0</v>
      </c>
      <c r="W88" s="482">
        <f t="shared" si="45"/>
        <v>0</v>
      </c>
      <c r="X88" s="531">
        <f t="shared" si="45"/>
        <v>0</v>
      </c>
      <c r="Y88" s="530">
        <f t="shared" si="45"/>
        <v>0</v>
      </c>
      <c r="Z88" s="482">
        <f t="shared" si="45"/>
        <v>0</v>
      </c>
      <c r="AA88" s="531">
        <f t="shared" si="45"/>
        <v>0</v>
      </c>
      <c r="AB88" s="530">
        <f t="shared" si="45"/>
        <v>0</v>
      </c>
      <c r="AC88" s="482">
        <f t="shared" si="45"/>
        <v>0</v>
      </c>
      <c r="AD88" s="531">
        <f t="shared" si="45"/>
        <v>0</v>
      </c>
      <c r="AE88" s="530">
        <f t="shared" si="45"/>
        <v>0</v>
      </c>
      <c r="AF88" s="482">
        <f t="shared" si="45"/>
        <v>0</v>
      </c>
      <c r="AG88" s="531">
        <f t="shared" si="45"/>
        <v>0</v>
      </c>
      <c r="AH88" s="530">
        <f t="shared" si="45"/>
        <v>0</v>
      </c>
      <c r="AI88" s="482">
        <f t="shared" si="45"/>
        <v>0</v>
      </c>
      <c r="AJ88" s="531">
        <f t="shared" si="45"/>
        <v>0</v>
      </c>
      <c r="AK88" s="530">
        <f t="shared" si="45"/>
        <v>0</v>
      </c>
      <c r="AL88" s="482">
        <f t="shared" si="45"/>
        <v>0</v>
      </c>
      <c r="AM88" s="531">
        <f t="shared" si="45"/>
        <v>0</v>
      </c>
      <c r="AN88" s="530">
        <f t="shared" si="45"/>
        <v>0</v>
      </c>
      <c r="AO88" s="482">
        <f t="shared" si="45"/>
        <v>0</v>
      </c>
      <c r="AP88" s="531">
        <f t="shared" si="45"/>
        <v>0</v>
      </c>
      <c r="AQ88" s="530">
        <f t="shared" si="45"/>
        <v>0</v>
      </c>
      <c r="AR88" s="482">
        <f t="shared" si="45"/>
        <v>0</v>
      </c>
      <c r="AS88" s="531">
        <f t="shared" si="45"/>
        <v>0</v>
      </c>
      <c r="AT88" s="530">
        <f t="shared" si="45"/>
        <v>0</v>
      </c>
      <c r="AU88" s="482">
        <f t="shared" si="45"/>
        <v>0</v>
      </c>
      <c r="AV88" s="531">
        <f t="shared" si="45"/>
        <v>0</v>
      </c>
      <c r="AW88" s="26"/>
      <c r="AX88" s="81">
        <f>SUM(AX89:AX98)</f>
        <v>0</v>
      </c>
      <c r="AY88" s="82">
        <f t="shared" si="2"/>
        <v>0</v>
      </c>
      <c r="AZ88" s="26"/>
      <c r="BA88" s="81">
        <f>SUM(BA89:BA98)</f>
        <v>0</v>
      </c>
      <c r="BB88" s="82">
        <f t="shared" ref="BB88:BB131" si="46">IFERROR(BA88/K88,0)</f>
        <v>0</v>
      </c>
      <c r="BC88" s="26"/>
      <c r="BD88" s="81">
        <f>SUM(BD89:BD98)</f>
        <v>0</v>
      </c>
      <c r="BE88" s="82">
        <f t="shared" ref="BE88:BE131" si="47">IFERROR(BD88/K88,0)</f>
        <v>0</v>
      </c>
      <c r="BG88" s="120"/>
    </row>
    <row r="89" spans="1:59" x14ac:dyDescent="0.35">
      <c r="A89" s="26"/>
      <c r="B89" s="61" t="s">
        <v>171</v>
      </c>
      <c r="C89" s="62"/>
      <c r="D89" s="63"/>
      <c r="E89" s="64"/>
      <c r="F89" s="64"/>
      <c r="G89" s="138"/>
      <c r="H89" s="554"/>
      <c r="I89" s="112"/>
      <c r="J89" s="151">
        <f t="shared" ref="J89:J98" si="48">I89/$C$5</f>
        <v>0</v>
      </c>
      <c r="K89" s="145">
        <f t="shared" ref="K89:K98" si="49">D89*F89*H89*J89</f>
        <v>0</v>
      </c>
      <c r="L89" s="39"/>
      <c r="M89" s="499"/>
      <c r="N89" s="484"/>
      <c r="O89" s="500"/>
      <c r="P89" s="499"/>
      <c r="Q89" s="484"/>
      <c r="R89" s="500"/>
      <c r="S89" s="499"/>
      <c r="T89" s="484"/>
      <c r="U89" s="500"/>
      <c r="V89" s="499"/>
      <c r="W89" s="484"/>
      <c r="X89" s="500"/>
      <c r="Y89" s="499"/>
      <c r="Z89" s="484"/>
      <c r="AA89" s="500"/>
      <c r="AB89" s="499"/>
      <c r="AC89" s="484"/>
      <c r="AD89" s="500"/>
      <c r="AE89" s="499"/>
      <c r="AF89" s="484"/>
      <c r="AG89" s="500"/>
      <c r="AH89" s="499"/>
      <c r="AI89" s="484"/>
      <c r="AJ89" s="500"/>
      <c r="AK89" s="499"/>
      <c r="AL89" s="484"/>
      <c r="AM89" s="500"/>
      <c r="AN89" s="499"/>
      <c r="AO89" s="484"/>
      <c r="AP89" s="500"/>
      <c r="AQ89" s="499"/>
      <c r="AR89" s="484"/>
      <c r="AS89" s="500"/>
      <c r="AT89" s="499"/>
      <c r="AU89" s="484"/>
      <c r="AV89" s="500"/>
      <c r="AW89" s="26"/>
      <c r="AX89" s="67"/>
      <c r="AY89" s="70">
        <f t="shared" si="2"/>
        <v>0</v>
      </c>
      <c r="AZ89" s="26"/>
      <c r="BA89" s="67"/>
      <c r="BB89" s="70">
        <f t="shared" si="46"/>
        <v>0</v>
      </c>
      <c r="BC89" s="26"/>
      <c r="BD89" s="67">
        <f t="shared" ref="BD89:BD98" si="50">AX89+BA89</f>
        <v>0</v>
      </c>
      <c r="BE89" s="70">
        <f t="shared" si="47"/>
        <v>0</v>
      </c>
      <c r="BG89" s="123"/>
    </row>
    <row r="90" spans="1:59" ht="15" thickBot="1" x14ac:dyDescent="0.4">
      <c r="A90" s="26"/>
      <c r="B90" s="61" t="s">
        <v>172</v>
      </c>
      <c r="C90" s="62"/>
      <c r="D90" s="63"/>
      <c r="E90" s="64"/>
      <c r="F90" s="64"/>
      <c r="G90" s="138"/>
      <c r="H90" s="554"/>
      <c r="I90" s="112"/>
      <c r="J90" s="151">
        <f t="shared" si="48"/>
        <v>0</v>
      </c>
      <c r="K90" s="145">
        <f t="shared" si="49"/>
        <v>0</v>
      </c>
      <c r="L90" s="39"/>
      <c r="M90" s="499"/>
      <c r="N90" s="484"/>
      <c r="O90" s="500"/>
      <c r="P90" s="499"/>
      <c r="Q90" s="484"/>
      <c r="R90" s="500"/>
      <c r="S90" s="499"/>
      <c r="T90" s="484"/>
      <c r="U90" s="500"/>
      <c r="V90" s="499"/>
      <c r="W90" s="484"/>
      <c r="X90" s="500"/>
      <c r="Y90" s="499"/>
      <c r="Z90" s="484"/>
      <c r="AA90" s="500"/>
      <c r="AB90" s="499"/>
      <c r="AC90" s="484"/>
      <c r="AD90" s="500"/>
      <c r="AE90" s="499"/>
      <c r="AF90" s="484"/>
      <c r="AG90" s="500"/>
      <c r="AH90" s="499"/>
      <c r="AI90" s="484"/>
      <c r="AJ90" s="500"/>
      <c r="AK90" s="499"/>
      <c r="AL90" s="484"/>
      <c r="AM90" s="500"/>
      <c r="AN90" s="499"/>
      <c r="AO90" s="484"/>
      <c r="AP90" s="500"/>
      <c r="AQ90" s="499"/>
      <c r="AR90" s="484"/>
      <c r="AS90" s="500"/>
      <c r="AT90" s="499"/>
      <c r="AU90" s="484"/>
      <c r="AV90" s="500"/>
      <c r="AW90" s="26"/>
      <c r="AX90" s="67"/>
      <c r="AY90" s="70">
        <f t="shared" si="2"/>
        <v>0</v>
      </c>
      <c r="AZ90" s="26"/>
      <c r="BA90" s="67"/>
      <c r="BB90" s="70">
        <f t="shared" si="46"/>
        <v>0</v>
      </c>
      <c r="BC90" s="26"/>
      <c r="BD90" s="67">
        <f t="shared" si="50"/>
        <v>0</v>
      </c>
      <c r="BE90" s="70">
        <f t="shared" si="47"/>
        <v>0</v>
      </c>
      <c r="BG90" s="123"/>
    </row>
    <row r="91" spans="1:59" hidden="1" outlineLevel="1" x14ac:dyDescent="0.35">
      <c r="A91" s="26"/>
      <c r="B91" s="61" t="s">
        <v>173</v>
      </c>
      <c r="C91" s="62"/>
      <c r="D91" s="63"/>
      <c r="E91" s="64"/>
      <c r="F91" s="64"/>
      <c r="G91" s="138"/>
      <c r="H91" s="554"/>
      <c r="I91" s="112"/>
      <c r="J91" s="151">
        <f t="shared" si="48"/>
        <v>0</v>
      </c>
      <c r="K91" s="145">
        <f t="shared" si="49"/>
        <v>0</v>
      </c>
      <c r="L91" s="39"/>
      <c r="M91" s="499"/>
      <c r="N91" s="484"/>
      <c r="O91" s="500"/>
      <c r="P91" s="499"/>
      <c r="Q91" s="484"/>
      <c r="R91" s="500"/>
      <c r="S91" s="499"/>
      <c r="T91" s="484"/>
      <c r="U91" s="500"/>
      <c r="V91" s="499"/>
      <c r="W91" s="484"/>
      <c r="X91" s="500"/>
      <c r="Y91" s="499"/>
      <c r="Z91" s="484"/>
      <c r="AA91" s="500"/>
      <c r="AB91" s="499"/>
      <c r="AC91" s="484"/>
      <c r="AD91" s="500"/>
      <c r="AE91" s="499"/>
      <c r="AF91" s="484"/>
      <c r="AG91" s="500"/>
      <c r="AH91" s="499"/>
      <c r="AI91" s="484"/>
      <c r="AJ91" s="500"/>
      <c r="AK91" s="499"/>
      <c r="AL91" s="484"/>
      <c r="AM91" s="500"/>
      <c r="AN91" s="499"/>
      <c r="AO91" s="484"/>
      <c r="AP91" s="500"/>
      <c r="AQ91" s="499"/>
      <c r="AR91" s="484"/>
      <c r="AS91" s="500"/>
      <c r="AT91" s="499"/>
      <c r="AU91" s="484"/>
      <c r="AV91" s="500"/>
      <c r="AW91" s="26"/>
      <c r="AX91" s="67"/>
      <c r="AY91" s="70">
        <f t="shared" si="2"/>
        <v>0</v>
      </c>
      <c r="AZ91" s="26"/>
      <c r="BA91" s="67"/>
      <c r="BB91" s="70">
        <f t="shared" si="46"/>
        <v>0</v>
      </c>
      <c r="BC91" s="26"/>
      <c r="BD91" s="67">
        <f t="shared" si="50"/>
        <v>0</v>
      </c>
      <c r="BE91" s="70">
        <f t="shared" si="47"/>
        <v>0</v>
      </c>
      <c r="BG91" s="123"/>
    </row>
    <row r="92" spans="1:59" hidden="1" outlineLevel="1" x14ac:dyDescent="0.35">
      <c r="A92" s="26"/>
      <c r="B92" s="61" t="s">
        <v>549</v>
      </c>
      <c r="C92" s="62"/>
      <c r="D92" s="63"/>
      <c r="E92" s="64"/>
      <c r="F92" s="64"/>
      <c r="G92" s="138"/>
      <c r="H92" s="554"/>
      <c r="I92" s="112"/>
      <c r="J92" s="151">
        <f t="shared" si="48"/>
        <v>0</v>
      </c>
      <c r="K92" s="145">
        <f t="shared" si="49"/>
        <v>0</v>
      </c>
      <c r="L92" s="39"/>
      <c r="M92" s="499"/>
      <c r="N92" s="484"/>
      <c r="O92" s="500"/>
      <c r="P92" s="499"/>
      <c r="Q92" s="484"/>
      <c r="R92" s="500"/>
      <c r="S92" s="499"/>
      <c r="T92" s="484"/>
      <c r="U92" s="500"/>
      <c r="V92" s="499"/>
      <c r="W92" s="484"/>
      <c r="X92" s="500"/>
      <c r="Y92" s="499"/>
      <c r="Z92" s="484"/>
      <c r="AA92" s="500"/>
      <c r="AB92" s="499"/>
      <c r="AC92" s="484"/>
      <c r="AD92" s="500"/>
      <c r="AE92" s="499"/>
      <c r="AF92" s="484"/>
      <c r="AG92" s="500"/>
      <c r="AH92" s="499"/>
      <c r="AI92" s="484"/>
      <c r="AJ92" s="500"/>
      <c r="AK92" s="499"/>
      <c r="AL92" s="484"/>
      <c r="AM92" s="500"/>
      <c r="AN92" s="499"/>
      <c r="AO92" s="484"/>
      <c r="AP92" s="500"/>
      <c r="AQ92" s="499"/>
      <c r="AR92" s="484"/>
      <c r="AS92" s="500"/>
      <c r="AT92" s="499"/>
      <c r="AU92" s="484"/>
      <c r="AV92" s="500"/>
      <c r="AW92" s="26"/>
      <c r="AX92" s="67"/>
      <c r="AY92" s="70">
        <f t="shared" si="2"/>
        <v>0</v>
      </c>
      <c r="AZ92" s="26"/>
      <c r="BA92" s="67"/>
      <c r="BB92" s="70">
        <f t="shared" si="46"/>
        <v>0</v>
      </c>
      <c r="BC92" s="26"/>
      <c r="BD92" s="67">
        <f t="shared" si="50"/>
        <v>0</v>
      </c>
      <c r="BE92" s="70">
        <f t="shared" si="47"/>
        <v>0</v>
      </c>
      <c r="BG92" s="123"/>
    </row>
    <row r="93" spans="1:59" hidden="1" outlineLevel="1" x14ac:dyDescent="0.35">
      <c r="A93" s="26"/>
      <c r="B93" s="61" t="s">
        <v>550</v>
      </c>
      <c r="C93" s="62"/>
      <c r="D93" s="63"/>
      <c r="E93" s="64"/>
      <c r="F93" s="64"/>
      <c r="G93" s="138"/>
      <c r="H93" s="554"/>
      <c r="I93" s="112"/>
      <c r="J93" s="151">
        <f t="shared" si="48"/>
        <v>0</v>
      </c>
      <c r="K93" s="145">
        <f t="shared" si="49"/>
        <v>0</v>
      </c>
      <c r="L93" s="39"/>
      <c r="M93" s="499"/>
      <c r="N93" s="484"/>
      <c r="O93" s="500"/>
      <c r="P93" s="499"/>
      <c r="Q93" s="484"/>
      <c r="R93" s="500"/>
      <c r="S93" s="499"/>
      <c r="T93" s="484"/>
      <c r="U93" s="500"/>
      <c r="V93" s="499"/>
      <c r="W93" s="484"/>
      <c r="X93" s="500"/>
      <c r="Y93" s="499"/>
      <c r="Z93" s="484"/>
      <c r="AA93" s="500"/>
      <c r="AB93" s="499"/>
      <c r="AC93" s="484"/>
      <c r="AD93" s="500"/>
      <c r="AE93" s="499"/>
      <c r="AF93" s="484"/>
      <c r="AG93" s="500"/>
      <c r="AH93" s="499"/>
      <c r="AI93" s="484"/>
      <c r="AJ93" s="500"/>
      <c r="AK93" s="499"/>
      <c r="AL93" s="484"/>
      <c r="AM93" s="500"/>
      <c r="AN93" s="499"/>
      <c r="AO93" s="484"/>
      <c r="AP93" s="500"/>
      <c r="AQ93" s="499"/>
      <c r="AR93" s="484"/>
      <c r="AS93" s="500"/>
      <c r="AT93" s="499"/>
      <c r="AU93" s="484"/>
      <c r="AV93" s="500"/>
      <c r="AW93" s="26"/>
      <c r="AX93" s="67"/>
      <c r="AY93" s="70">
        <f t="shared" si="2"/>
        <v>0</v>
      </c>
      <c r="AZ93" s="26"/>
      <c r="BA93" s="67"/>
      <c r="BB93" s="70">
        <f t="shared" si="46"/>
        <v>0</v>
      </c>
      <c r="BC93" s="26"/>
      <c r="BD93" s="67">
        <f t="shared" si="50"/>
        <v>0</v>
      </c>
      <c r="BE93" s="70">
        <f t="shared" si="47"/>
        <v>0</v>
      </c>
      <c r="BG93" s="123"/>
    </row>
    <row r="94" spans="1:59" hidden="1" outlineLevel="1" x14ac:dyDescent="0.35">
      <c r="A94" s="26"/>
      <c r="B94" s="61" t="s">
        <v>551</v>
      </c>
      <c r="C94" s="62"/>
      <c r="D94" s="63"/>
      <c r="E94" s="64"/>
      <c r="F94" s="64"/>
      <c r="G94" s="138"/>
      <c r="H94" s="554"/>
      <c r="I94" s="112"/>
      <c r="J94" s="151">
        <f t="shared" si="48"/>
        <v>0</v>
      </c>
      <c r="K94" s="145">
        <f t="shared" si="49"/>
        <v>0</v>
      </c>
      <c r="L94" s="39"/>
      <c r="M94" s="499"/>
      <c r="N94" s="484"/>
      <c r="O94" s="500"/>
      <c r="P94" s="499"/>
      <c r="Q94" s="484"/>
      <c r="R94" s="500"/>
      <c r="S94" s="499"/>
      <c r="T94" s="484"/>
      <c r="U94" s="500"/>
      <c r="V94" s="499"/>
      <c r="W94" s="484"/>
      <c r="X94" s="500"/>
      <c r="Y94" s="499"/>
      <c r="Z94" s="484"/>
      <c r="AA94" s="500"/>
      <c r="AB94" s="499"/>
      <c r="AC94" s="484"/>
      <c r="AD94" s="500"/>
      <c r="AE94" s="499"/>
      <c r="AF94" s="484"/>
      <c r="AG94" s="500"/>
      <c r="AH94" s="499"/>
      <c r="AI94" s="484"/>
      <c r="AJ94" s="500"/>
      <c r="AK94" s="499"/>
      <c r="AL94" s="484"/>
      <c r="AM94" s="500"/>
      <c r="AN94" s="499"/>
      <c r="AO94" s="484"/>
      <c r="AP94" s="500"/>
      <c r="AQ94" s="499"/>
      <c r="AR94" s="484"/>
      <c r="AS94" s="500"/>
      <c r="AT94" s="499"/>
      <c r="AU94" s="484"/>
      <c r="AV94" s="500"/>
      <c r="AW94" s="26"/>
      <c r="AX94" s="67"/>
      <c r="AY94" s="70">
        <f t="shared" si="2"/>
        <v>0</v>
      </c>
      <c r="AZ94" s="26"/>
      <c r="BA94" s="67"/>
      <c r="BB94" s="70">
        <f t="shared" si="46"/>
        <v>0</v>
      </c>
      <c r="BC94" s="26"/>
      <c r="BD94" s="67">
        <f t="shared" si="50"/>
        <v>0</v>
      </c>
      <c r="BE94" s="70">
        <f t="shared" si="47"/>
        <v>0</v>
      </c>
      <c r="BG94" s="123"/>
    </row>
    <row r="95" spans="1:59" hidden="1" outlineLevel="1" x14ac:dyDescent="0.35">
      <c r="A95" s="26"/>
      <c r="B95" s="61" t="s">
        <v>552</v>
      </c>
      <c r="C95" s="62"/>
      <c r="D95" s="63"/>
      <c r="E95" s="64"/>
      <c r="F95" s="64"/>
      <c r="G95" s="138"/>
      <c r="H95" s="554"/>
      <c r="I95" s="112"/>
      <c r="J95" s="151">
        <f t="shared" si="48"/>
        <v>0</v>
      </c>
      <c r="K95" s="145">
        <f t="shared" si="49"/>
        <v>0</v>
      </c>
      <c r="L95" s="39"/>
      <c r="M95" s="499"/>
      <c r="N95" s="484"/>
      <c r="O95" s="500"/>
      <c r="P95" s="499"/>
      <c r="Q95" s="484"/>
      <c r="R95" s="500"/>
      <c r="S95" s="499"/>
      <c r="T95" s="484"/>
      <c r="U95" s="500"/>
      <c r="V95" s="499"/>
      <c r="W95" s="484"/>
      <c r="X95" s="500"/>
      <c r="Y95" s="499"/>
      <c r="Z95" s="484"/>
      <c r="AA95" s="500"/>
      <c r="AB95" s="499"/>
      <c r="AC95" s="484"/>
      <c r="AD95" s="500"/>
      <c r="AE95" s="499"/>
      <c r="AF95" s="484"/>
      <c r="AG95" s="500"/>
      <c r="AH95" s="499"/>
      <c r="AI95" s="484"/>
      <c r="AJ95" s="500"/>
      <c r="AK95" s="499"/>
      <c r="AL95" s="484"/>
      <c r="AM95" s="500"/>
      <c r="AN95" s="499"/>
      <c r="AO95" s="484"/>
      <c r="AP95" s="500"/>
      <c r="AQ95" s="499"/>
      <c r="AR95" s="484"/>
      <c r="AS95" s="500"/>
      <c r="AT95" s="499"/>
      <c r="AU95" s="484"/>
      <c r="AV95" s="500"/>
      <c r="AW95" s="26"/>
      <c r="AX95" s="67"/>
      <c r="AY95" s="70">
        <f t="shared" si="2"/>
        <v>0</v>
      </c>
      <c r="AZ95" s="26"/>
      <c r="BA95" s="67"/>
      <c r="BB95" s="70">
        <f t="shared" si="46"/>
        <v>0</v>
      </c>
      <c r="BC95" s="26"/>
      <c r="BD95" s="67">
        <f t="shared" si="50"/>
        <v>0</v>
      </c>
      <c r="BE95" s="70">
        <f t="shared" si="47"/>
        <v>0</v>
      </c>
      <c r="BG95" s="123"/>
    </row>
    <row r="96" spans="1:59" hidden="1" outlineLevel="1" x14ac:dyDescent="0.35">
      <c r="A96" s="26"/>
      <c r="B96" s="61" t="s">
        <v>553</v>
      </c>
      <c r="C96" s="62"/>
      <c r="D96" s="63"/>
      <c r="E96" s="64"/>
      <c r="F96" s="64"/>
      <c r="G96" s="138"/>
      <c r="H96" s="554"/>
      <c r="I96" s="112"/>
      <c r="J96" s="151">
        <f t="shared" si="48"/>
        <v>0</v>
      </c>
      <c r="K96" s="145">
        <f t="shared" si="49"/>
        <v>0</v>
      </c>
      <c r="L96" s="39"/>
      <c r="M96" s="499"/>
      <c r="N96" s="484"/>
      <c r="O96" s="500"/>
      <c r="P96" s="499"/>
      <c r="Q96" s="484"/>
      <c r="R96" s="500"/>
      <c r="S96" s="499"/>
      <c r="T96" s="484"/>
      <c r="U96" s="500"/>
      <c r="V96" s="499"/>
      <c r="W96" s="484"/>
      <c r="X96" s="500"/>
      <c r="Y96" s="499"/>
      <c r="Z96" s="484"/>
      <c r="AA96" s="500"/>
      <c r="AB96" s="499"/>
      <c r="AC96" s="484"/>
      <c r="AD96" s="500"/>
      <c r="AE96" s="499"/>
      <c r="AF96" s="484"/>
      <c r="AG96" s="500"/>
      <c r="AH96" s="499"/>
      <c r="AI96" s="484"/>
      <c r="AJ96" s="500"/>
      <c r="AK96" s="499"/>
      <c r="AL96" s="484"/>
      <c r="AM96" s="500"/>
      <c r="AN96" s="499"/>
      <c r="AO96" s="484"/>
      <c r="AP96" s="500"/>
      <c r="AQ96" s="499"/>
      <c r="AR96" s="484"/>
      <c r="AS96" s="500"/>
      <c r="AT96" s="499"/>
      <c r="AU96" s="484"/>
      <c r="AV96" s="500"/>
      <c r="AW96" s="26"/>
      <c r="AX96" s="67"/>
      <c r="AY96" s="70">
        <f t="shared" si="2"/>
        <v>0</v>
      </c>
      <c r="AZ96" s="26"/>
      <c r="BA96" s="67"/>
      <c r="BB96" s="70">
        <f t="shared" si="46"/>
        <v>0</v>
      </c>
      <c r="BC96" s="26"/>
      <c r="BD96" s="67">
        <f t="shared" si="50"/>
        <v>0</v>
      </c>
      <c r="BE96" s="70">
        <f t="shared" si="47"/>
        <v>0</v>
      </c>
      <c r="BG96" s="123"/>
    </row>
    <row r="97" spans="1:59" hidden="1" outlineLevel="1" x14ac:dyDescent="0.35">
      <c r="A97" s="26"/>
      <c r="B97" s="61" t="s">
        <v>554</v>
      </c>
      <c r="C97" s="62"/>
      <c r="D97" s="63"/>
      <c r="E97" s="64"/>
      <c r="F97" s="64"/>
      <c r="G97" s="138"/>
      <c r="H97" s="554"/>
      <c r="I97" s="112"/>
      <c r="J97" s="151">
        <f t="shared" si="48"/>
        <v>0</v>
      </c>
      <c r="K97" s="145">
        <f t="shared" si="49"/>
        <v>0</v>
      </c>
      <c r="L97" s="39"/>
      <c r="M97" s="499"/>
      <c r="N97" s="484"/>
      <c r="O97" s="500"/>
      <c r="P97" s="499"/>
      <c r="Q97" s="484"/>
      <c r="R97" s="500"/>
      <c r="S97" s="499"/>
      <c r="T97" s="484"/>
      <c r="U97" s="500"/>
      <c r="V97" s="499"/>
      <c r="W97" s="484"/>
      <c r="X97" s="500"/>
      <c r="Y97" s="499"/>
      <c r="Z97" s="484"/>
      <c r="AA97" s="500"/>
      <c r="AB97" s="499"/>
      <c r="AC97" s="484"/>
      <c r="AD97" s="500"/>
      <c r="AE97" s="499"/>
      <c r="AF97" s="484"/>
      <c r="AG97" s="500"/>
      <c r="AH97" s="499"/>
      <c r="AI97" s="484"/>
      <c r="AJ97" s="500"/>
      <c r="AK97" s="499"/>
      <c r="AL97" s="484"/>
      <c r="AM97" s="500"/>
      <c r="AN97" s="499"/>
      <c r="AO97" s="484"/>
      <c r="AP97" s="500"/>
      <c r="AQ97" s="499"/>
      <c r="AR97" s="484"/>
      <c r="AS97" s="500"/>
      <c r="AT97" s="499"/>
      <c r="AU97" s="484"/>
      <c r="AV97" s="500"/>
      <c r="AW97" s="26"/>
      <c r="AX97" s="67"/>
      <c r="AY97" s="70">
        <f t="shared" si="2"/>
        <v>0</v>
      </c>
      <c r="AZ97" s="26"/>
      <c r="BA97" s="67"/>
      <c r="BB97" s="70">
        <f t="shared" si="46"/>
        <v>0</v>
      </c>
      <c r="BC97" s="26"/>
      <c r="BD97" s="67">
        <f t="shared" si="50"/>
        <v>0</v>
      </c>
      <c r="BE97" s="70">
        <f t="shared" si="47"/>
        <v>0</v>
      </c>
      <c r="BG97" s="123"/>
    </row>
    <row r="98" spans="1:59" ht="15" hidden="1" outlineLevel="1" thickBot="1" x14ac:dyDescent="0.4">
      <c r="A98" s="26"/>
      <c r="B98" s="61" t="s">
        <v>555</v>
      </c>
      <c r="C98" s="62"/>
      <c r="D98" s="63"/>
      <c r="E98" s="64"/>
      <c r="F98" s="64"/>
      <c r="G98" s="138"/>
      <c r="H98" s="554"/>
      <c r="I98" s="112"/>
      <c r="J98" s="151">
        <f t="shared" si="48"/>
        <v>0</v>
      </c>
      <c r="K98" s="145">
        <f t="shared" si="49"/>
        <v>0</v>
      </c>
      <c r="L98" s="39"/>
      <c r="M98" s="499"/>
      <c r="N98" s="484"/>
      <c r="O98" s="500"/>
      <c r="P98" s="499"/>
      <c r="Q98" s="484"/>
      <c r="R98" s="500"/>
      <c r="S98" s="499"/>
      <c r="T98" s="484"/>
      <c r="U98" s="500"/>
      <c r="V98" s="499"/>
      <c r="W98" s="484"/>
      <c r="X98" s="500"/>
      <c r="Y98" s="499"/>
      <c r="Z98" s="484"/>
      <c r="AA98" s="500"/>
      <c r="AB98" s="499"/>
      <c r="AC98" s="484"/>
      <c r="AD98" s="500"/>
      <c r="AE98" s="499"/>
      <c r="AF98" s="484"/>
      <c r="AG98" s="500"/>
      <c r="AH98" s="499"/>
      <c r="AI98" s="484"/>
      <c r="AJ98" s="500"/>
      <c r="AK98" s="499"/>
      <c r="AL98" s="484"/>
      <c r="AM98" s="500"/>
      <c r="AN98" s="499"/>
      <c r="AO98" s="484"/>
      <c r="AP98" s="500"/>
      <c r="AQ98" s="499"/>
      <c r="AR98" s="484"/>
      <c r="AS98" s="500"/>
      <c r="AT98" s="499"/>
      <c r="AU98" s="484"/>
      <c r="AV98" s="500"/>
      <c r="AW98" s="26"/>
      <c r="AX98" s="67"/>
      <c r="AY98" s="70">
        <f t="shared" si="2"/>
        <v>0</v>
      </c>
      <c r="AZ98" s="26"/>
      <c r="BA98" s="67"/>
      <c r="BB98" s="70">
        <f t="shared" si="46"/>
        <v>0</v>
      </c>
      <c r="BC98" s="26"/>
      <c r="BD98" s="67">
        <f t="shared" si="50"/>
        <v>0</v>
      </c>
      <c r="BE98" s="70">
        <f t="shared" si="47"/>
        <v>0</v>
      </c>
      <c r="BG98" s="310"/>
    </row>
    <row r="99" spans="1:59" collapsed="1" x14ac:dyDescent="0.35">
      <c r="A99" s="26"/>
      <c r="B99" s="26"/>
      <c r="C99" s="110" t="s">
        <v>179</v>
      </c>
      <c r="D99" s="77"/>
      <c r="E99" s="78"/>
      <c r="F99" s="78"/>
      <c r="G99" s="78"/>
      <c r="H99" s="550"/>
      <c r="I99" s="79"/>
      <c r="J99" s="150"/>
      <c r="K99" s="80">
        <f>SUM(K100:K109)</f>
        <v>0</v>
      </c>
      <c r="L99" s="26"/>
      <c r="M99" s="532">
        <f t="shared" ref="M99:AV99" si="51">SUM(M100:M109)</f>
        <v>0</v>
      </c>
      <c r="N99" s="152">
        <f t="shared" si="51"/>
        <v>0</v>
      </c>
      <c r="O99" s="533">
        <f t="shared" si="51"/>
        <v>0</v>
      </c>
      <c r="P99" s="532">
        <f t="shared" si="51"/>
        <v>0</v>
      </c>
      <c r="Q99" s="152">
        <f t="shared" si="51"/>
        <v>0</v>
      </c>
      <c r="R99" s="533">
        <f t="shared" si="51"/>
        <v>0</v>
      </c>
      <c r="S99" s="532">
        <f t="shared" si="51"/>
        <v>0</v>
      </c>
      <c r="T99" s="152">
        <f t="shared" si="51"/>
        <v>0</v>
      </c>
      <c r="U99" s="533">
        <f t="shared" si="51"/>
        <v>0</v>
      </c>
      <c r="V99" s="532">
        <f t="shared" si="51"/>
        <v>0</v>
      </c>
      <c r="W99" s="152">
        <f t="shared" si="51"/>
        <v>0</v>
      </c>
      <c r="X99" s="533">
        <f t="shared" si="51"/>
        <v>0</v>
      </c>
      <c r="Y99" s="532">
        <f t="shared" si="51"/>
        <v>0</v>
      </c>
      <c r="Z99" s="152">
        <f t="shared" si="51"/>
        <v>0</v>
      </c>
      <c r="AA99" s="533">
        <f t="shared" si="51"/>
        <v>0</v>
      </c>
      <c r="AB99" s="532">
        <f t="shared" si="51"/>
        <v>0</v>
      </c>
      <c r="AC99" s="152">
        <f t="shared" si="51"/>
        <v>0</v>
      </c>
      <c r="AD99" s="533">
        <f t="shared" si="51"/>
        <v>0</v>
      </c>
      <c r="AE99" s="532">
        <f t="shared" si="51"/>
        <v>0</v>
      </c>
      <c r="AF99" s="152">
        <f t="shared" si="51"/>
        <v>0</v>
      </c>
      <c r="AG99" s="533">
        <f t="shared" si="51"/>
        <v>0</v>
      </c>
      <c r="AH99" s="532">
        <f t="shared" si="51"/>
        <v>0</v>
      </c>
      <c r="AI99" s="152">
        <f t="shared" si="51"/>
        <v>0</v>
      </c>
      <c r="AJ99" s="533">
        <f t="shared" si="51"/>
        <v>0</v>
      </c>
      <c r="AK99" s="532">
        <f t="shared" si="51"/>
        <v>0</v>
      </c>
      <c r="AL99" s="152">
        <f t="shared" si="51"/>
        <v>0</v>
      </c>
      <c r="AM99" s="533">
        <f t="shared" si="51"/>
        <v>0</v>
      </c>
      <c r="AN99" s="532">
        <f t="shared" si="51"/>
        <v>0</v>
      </c>
      <c r="AO99" s="152">
        <f t="shared" si="51"/>
        <v>0</v>
      </c>
      <c r="AP99" s="533">
        <f t="shared" si="51"/>
        <v>0</v>
      </c>
      <c r="AQ99" s="532">
        <f t="shared" si="51"/>
        <v>0</v>
      </c>
      <c r="AR99" s="152">
        <f t="shared" si="51"/>
        <v>0</v>
      </c>
      <c r="AS99" s="533">
        <f t="shared" si="51"/>
        <v>0</v>
      </c>
      <c r="AT99" s="532">
        <f t="shared" si="51"/>
        <v>0</v>
      </c>
      <c r="AU99" s="152">
        <f t="shared" si="51"/>
        <v>0</v>
      </c>
      <c r="AV99" s="533">
        <f t="shared" si="51"/>
        <v>0</v>
      </c>
      <c r="AW99" s="26"/>
      <c r="AX99" s="81">
        <f>SUM(AX100:AX109)</f>
        <v>0</v>
      </c>
      <c r="AY99" s="82">
        <f t="shared" si="2"/>
        <v>0</v>
      </c>
      <c r="AZ99" s="26"/>
      <c r="BA99" s="81">
        <f>SUM(BA100:BA109)</f>
        <v>0</v>
      </c>
      <c r="BB99" s="82">
        <f t="shared" si="46"/>
        <v>0</v>
      </c>
      <c r="BC99" s="26"/>
      <c r="BD99" s="81">
        <f>SUM(BD100:BD109)</f>
        <v>0</v>
      </c>
      <c r="BE99" s="82">
        <f t="shared" si="47"/>
        <v>0</v>
      </c>
      <c r="BG99" s="120"/>
    </row>
    <row r="100" spans="1:59" x14ac:dyDescent="0.35">
      <c r="A100" s="26"/>
      <c r="B100" s="61" t="s">
        <v>190</v>
      </c>
      <c r="C100" s="62"/>
      <c r="D100" s="63"/>
      <c r="E100" s="64"/>
      <c r="F100" s="64"/>
      <c r="G100" s="138"/>
      <c r="H100" s="554"/>
      <c r="I100" s="112"/>
      <c r="J100" s="151">
        <f t="shared" ref="J100:J109" si="52">I100/$C$5</f>
        <v>0</v>
      </c>
      <c r="K100" s="145">
        <f t="shared" ref="K100:K109" si="53">D100*F100*H100*J100</f>
        <v>0</v>
      </c>
      <c r="L100" s="39"/>
      <c r="M100" s="499"/>
      <c r="N100" s="486"/>
      <c r="O100" s="500"/>
      <c r="P100" s="499"/>
      <c r="Q100" s="486"/>
      <c r="R100" s="500"/>
      <c r="S100" s="499"/>
      <c r="T100" s="486"/>
      <c r="U100" s="500"/>
      <c r="V100" s="499"/>
      <c r="W100" s="486"/>
      <c r="X100" s="500"/>
      <c r="Y100" s="499"/>
      <c r="Z100" s="486"/>
      <c r="AA100" s="500"/>
      <c r="AB100" s="499"/>
      <c r="AC100" s="486"/>
      <c r="AD100" s="500"/>
      <c r="AE100" s="499"/>
      <c r="AF100" s="486"/>
      <c r="AG100" s="500"/>
      <c r="AH100" s="499"/>
      <c r="AI100" s="486"/>
      <c r="AJ100" s="500"/>
      <c r="AK100" s="499"/>
      <c r="AL100" s="486"/>
      <c r="AM100" s="500"/>
      <c r="AN100" s="499"/>
      <c r="AO100" s="486"/>
      <c r="AP100" s="500"/>
      <c r="AQ100" s="499"/>
      <c r="AR100" s="486"/>
      <c r="AS100" s="500"/>
      <c r="AT100" s="499"/>
      <c r="AU100" s="486"/>
      <c r="AV100" s="500"/>
      <c r="AW100" s="26"/>
      <c r="AX100" s="67"/>
      <c r="AY100" s="70">
        <f t="shared" si="2"/>
        <v>0</v>
      </c>
      <c r="AZ100" s="26"/>
      <c r="BA100" s="67"/>
      <c r="BB100" s="70">
        <f t="shared" si="46"/>
        <v>0</v>
      </c>
      <c r="BC100" s="26"/>
      <c r="BD100" s="67">
        <f t="shared" ref="BD100:BD109" si="54">AX100+BA100</f>
        <v>0</v>
      </c>
      <c r="BE100" s="70">
        <f t="shared" si="47"/>
        <v>0</v>
      </c>
      <c r="BG100" s="123"/>
    </row>
    <row r="101" spans="1:59" ht="15" thickBot="1" x14ac:dyDescent="0.4">
      <c r="A101" s="26"/>
      <c r="B101" s="61" t="s">
        <v>191</v>
      </c>
      <c r="C101" s="62"/>
      <c r="D101" s="63"/>
      <c r="E101" s="64"/>
      <c r="F101" s="64"/>
      <c r="G101" s="138"/>
      <c r="H101" s="554"/>
      <c r="I101" s="112"/>
      <c r="J101" s="151">
        <f t="shared" si="52"/>
        <v>0</v>
      </c>
      <c r="K101" s="145">
        <f t="shared" si="53"/>
        <v>0</v>
      </c>
      <c r="L101" s="26"/>
      <c r="M101" s="499"/>
      <c r="N101" s="484"/>
      <c r="O101" s="500"/>
      <c r="P101" s="499"/>
      <c r="Q101" s="484"/>
      <c r="R101" s="500"/>
      <c r="S101" s="499"/>
      <c r="T101" s="484"/>
      <c r="U101" s="500"/>
      <c r="V101" s="499"/>
      <c r="W101" s="484"/>
      <c r="X101" s="500"/>
      <c r="Y101" s="499"/>
      <c r="Z101" s="484"/>
      <c r="AA101" s="500"/>
      <c r="AB101" s="499"/>
      <c r="AC101" s="484"/>
      <c r="AD101" s="500"/>
      <c r="AE101" s="499"/>
      <c r="AF101" s="484"/>
      <c r="AG101" s="500"/>
      <c r="AH101" s="499"/>
      <c r="AI101" s="484"/>
      <c r="AJ101" s="500"/>
      <c r="AK101" s="499"/>
      <c r="AL101" s="484"/>
      <c r="AM101" s="500"/>
      <c r="AN101" s="499"/>
      <c r="AO101" s="484"/>
      <c r="AP101" s="500"/>
      <c r="AQ101" s="499"/>
      <c r="AR101" s="484"/>
      <c r="AS101" s="500"/>
      <c r="AT101" s="499"/>
      <c r="AU101" s="484"/>
      <c r="AV101" s="500"/>
      <c r="AW101" s="26"/>
      <c r="AX101" s="67"/>
      <c r="AY101" s="70">
        <f t="shared" si="2"/>
        <v>0</v>
      </c>
      <c r="AZ101" s="26"/>
      <c r="BA101" s="67"/>
      <c r="BB101" s="70">
        <f t="shared" si="46"/>
        <v>0</v>
      </c>
      <c r="BC101" s="26"/>
      <c r="BD101" s="67">
        <f t="shared" si="54"/>
        <v>0</v>
      </c>
      <c r="BE101" s="70">
        <f t="shared" si="47"/>
        <v>0</v>
      </c>
      <c r="BG101" s="123"/>
    </row>
    <row r="102" spans="1:59" hidden="1" outlineLevel="1" x14ac:dyDescent="0.35">
      <c r="A102" s="26"/>
      <c r="B102" s="61" t="s">
        <v>192</v>
      </c>
      <c r="C102" s="62"/>
      <c r="D102" s="63"/>
      <c r="E102" s="64"/>
      <c r="F102" s="64"/>
      <c r="G102" s="138"/>
      <c r="H102" s="554"/>
      <c r="I102" s="112"/>
      <c r="J102" s="151">
        <f t="shared" si="52"/>
        <v>0</v>
      </c>
      <c r="K102" s="145">
        <f t="shared" si="53"/>
        <v>0</v>
      </c>
      <c r="L102" s="26"/>
      <c r="M102" s="499"/>
      <c r="N102" s="484"/>
      <c r="O102" s="500"/>
      <c r="P102" s="499"/>
      <c r="Q102" s="484"/>
      <c r="R102" s="500"/>
      <c r="S102" s="499"/>
      <c r="T102" s="484"/>
      <c r="U102" s="500"/>
      <c r="V102" s="499"/>
      <c r="W102" s="484"/>
      <c r="X102" s="500"/>
      <c r="Y102" s="499"/>
      <c r="Z102" s="484"/>
      <c r="AA102" s="500"/>
      <c r="AB102" s="499"/>
      <c r="AC102" s="484"/>
      <c r="AD102" s="500"/>
      <c r="AE102" s="499"/>
      <c r="AF102" s="484"/>
      <c r="AG102" s="500"/>
      <c r="AH102" s="499"/>
      <c r="AI102" s="484"/>
      <c r="AJ102" s="500"/>
      <c r="AK102" s="499"/>
      <c r="AL102" s="484"/>
      <c r="AM102" s="500"/>
      <c r="AN102" s="499"/>
      <c r="AO102" s="484"/>
      <c r="AP102" s="500"/>
      <c r="AQ102" s="499"/>
      <c r="AR102" s="484"/>
      <c r="AS102" s="500"/>
      <c r="AT102" s="499"/>
      <c r="AU102" s="484"/>
      <c r="AV102" s="500"/>
      <c r="AW102" s="26"/>
      <c r="AX102" s="67"/>
      <c r="AY102" s="70">
        <f t="shared" si="2"/>
        <v>0</v>
      </c>
      <c r="AZ102" s="26"/>
      <c r="BA102" s="67"/>
      <c r="BB102" s="70">
        <f t="shared" si="46"/>
        <v>0</v>
      </c>
      <c r="BC102" s="26"/>
      <c r="BD102" s="67">
        <f t="shared" si="54"/>
        <v>0</v>
      </c>
      <c r="BE102" s="70">
        <f t="shared" si="47"/>
        <v>0</v>
      </c>
      <c r="BG102" s="479"/>
    </row>
    <row r="103" spans="1:59" hidden="1" outlineLevel="1" x14ac:dyDescent="0.35">
      <c r="A103" s="26"/>
      <c r="B103" s="61" t="s">
        <v>193</v>
      </c>
      <c r="C103" s="62"/>
      <c r="D103" s="63"/>
      <c r="E103" s="64"/>
      <c r="F103" s="64"/>
      <c r="G103" s="138"/>
      <c r="H103" s="554"/>
      <c r="I103" s="112"/>
      <c r="J103" s="151">
        <f t="shared" si="52"/>
        <v>0</v>
      </c>
      <c r="K103" s="145">
        <f t="shared" si="53"/>
        <v>0</v>
      </c>
      <c r="L103" s="26"/>
      <c r="M103" s="499"/>
      <c r="N103" s="484"/>
      <c r="O103" s="500"/>
      <c r="P103" s="499"/>
      <c r="Q103" s="484"/>
      <c r="R103" s="500"/>
      <c r="S103" s="499"/>
      <c r="T103" s="484"/>
      <c r="U103" s="500"/>
      <c r="V103" s="499"/>
      <c r="W103" s="484"/>
      <c r="X103" s="500"/>
      <c r="Y103" s="499"/>
      <c r="Z103" s="484"/>
      <c r="AA103" s="500"/>
      <c r="AB103" s="499"/>
      <c r="AC103" s="484"/>
      <c r="AD103" s="500"/>
      <c r="AE103" s="499"/>
      <c r="AF103" s="484"/>
      <c r="AG103" s="500"/>
      <c r="AH103" s="499"/>
      <c r="AI103" s="484"/>
      <c r="AJ103" s="500"/>
      <c r="AK103" s="499"/>
      <c r="AL103" s="484"/>
      <c r="AM103" s="500"/>
      <c r="AN103" s="499"/>
      <c r="AO103" s="484"/>
      <c r="AP103" s="500"/>
      <c r="AQ103" s="499"/>
      <c r="AR103" s="484"/>
      <c r="AS103" s="500"/>
      <c r="AT103" s="499"/>
      <c r="AU103" s="484"/>
      <c r="AV103" s="500"/>
      <c r="AW103" s="26"/>
      <c r="AX103" s="67"/>
      <c r="AY103" s="70">
        <f t="shared" si="2"/>
        <v>0</v>
      </c>
      <c r="AZ103" s="26"/>
      <c r="BA103" s="67"/>
      <c r="BB103" s="70">
        <f t="shared" si="46"/>
        <v>0</v>
      </c>
      <c r="BC103" s="26"/>
      <c r="BD103" s="67">
        <f t="shared" si="54"/>
        <v>0</v>
      </c>
      <c r="BE103" s="70">
        <f t="shared" si="47"/>
        <v>0</v>
      </c>
      <c r="BG103" s="123"/>
    </row>
    <row r="104" spans="1:59" hidden="1" outlineLevel="1" x14ac:dyDescent="0.35">
      <c r="A104" s="26"/>
      <c r="B104" s="61" t="s">
        <v>194</v>
      </c>
      <c r="C104" s="62"/>
      <c r="D104" s="63"/>
      <c r="E104" s="64"/>
      <c r="F104" s="64"/>
      <c r="G104" s="138"/>
      <c r="H104" s="554"/>
      <c r="I104" s="112"/>
      <c r="J104" s="151">
        <f t="shared" si="52"/>
        <v>0</v>
      </c>
      <c r="K104" s="145">
        <f t="shared" si="53"/>
        <v>0</v>
      </c>
      <c r="L104" s="26"/>
      <c r="M104" s="499"/>
      <c r="N104" s="484"/>
      <c r="O104" s="500"/>
      <c r="P104" s="499"/>
      <c r="Q104" s="484"/>
      <c r="R104" s="500"/>
      <c r="S104" s="499"/>
      <c r="T104" s="484"/>
      <c r="U104" s="500"/>
      <c r="V104" s="499"/>
      <c r="W104" s="484"/>
      <c r="X104" s="500"/>
      <c r="Y104" s="499"/>
      <c r="Z104" s="484"/>
      <c r="AA104" s="500"/>
      <c r="AB104" s="499"/>
      <c r="AC104" s="484"/>
      <c r="AD104" s="500"/>
      <c r="AE104" s="499"/>
      <c r="AF104" s="484"/>
      <c r="AG104" s="500"/>
      <c r="AH104" s="499"/>
      <c r="AI104" s="484"/>
      <c r="AJ104" s="500"/>
      <c r="AK104" s="499"/>
      <c r="AL104" s="484"/>
      <c r="AM104" s="500"/>
      <c r="AN104" s="499"/>
      <c r="AO104" s="484"/>
      <c r="AP104" s="500"/>
      <c r="AQ104" s="499"/>
      <c r="AR104" s="484"/>
      <c r="AS104" s="500"/>
      <c r="AT104" s="499"/>
      <c r="AU104" s="484"/>
      <c r="AV104" s="500"/>
      <c r="AW104" s="26"/>
      <c r="AX104" s="67"/>
      <c r="AY104" s="70">
        <f t="shared" si="2"/>
        <v>0</v>
      </c>
      <c r="AZ104" s="26"/>
      <c r="BA104" s="67"/>
      <c r="BB104" s="70">
        <f t="shared" si="46"/>
        <v>0</v>
      </c>
      <c r="BC104" s="26"/>
      <c r="BD104" s="67">
        <f t="shared" si="54"/>
        <v>0</v>
      </c>
      <c r="BE104" s="70">
        <f t="shared" si="47"/>
        <v>0</v>
      </c>
      <c r="BG104" s="123"/>
    </row>
    <row r="105" spans="1:59" hidden="1" outlineLevel="1" x14ac:dyDescent="0.35">
      <c r="A105" s="26"/>
      <c r="B105" s="61" t="s">
        <v>195</v>
      </c>
      <c r="C105" s="62"/>
      <c r="D105" s="63"/>
      <c r="E105" s="64"/>
      <c r="F105" s="64"/>
      <c r="G105" s="138"/>
      <c r="H105" s="554"/>
      <c r="I105" s="112"/>
      <c r="J105" s="151">
        <f t="shared" si="52"/>
        <v>0</v>
      </c>
      <c r="K105" s="145">
        <f t="shared" si="53"/>
        <v>0</v>
      </c>
      <c r="L105" s="26"/>
      <c r="M105" s="499"/>
      <c r="N105" s="484"/>
      <c r="O105" s="500"/>
      <c r="P105" s="499"/>
      <c r="Q105" s="484"/>
      <c r="R105" s="500"/>
      <c r="S105" s="499"/>
      <c r="T105" s="484"/>
      <c r="U105" s="500"/>
      <c r="V105" s="499"/>
      <c r="W105" s="484"/>
      <c r="X105" s="500"/>
      <c r="Y105" s="499"/>
      <c r="Z105" s="484"/>
      <c r="AA105" s="500"/>
      <c r="AB105" s="499"/>
      <c r="AC105" s="484"/>
      <c r="AD105" s="500"/>
      <c r="AE105" s="499"/>
      <c r="AF105" s="484"/>
      <c r="AG105" s="500"/>
      <c r="AH105" s="499"/>
      <c r="AI105" s="484"/>
      <c r="AJ105" s="500"/>
      <c r="AK105" s="499"/>
      <c r="AL105" s="484"/>
      <c r="AM105" s="500"/>
      <c r="AN105" s="499"/>
      <c r="AO105" s="484"/>
      <c r="AP105" s="500"/>
      <c r="AQ105" s="499"/>
      <c r="AR105" s="484"/>
      <c r="AS105" s="500"/>
      <c r="AT105" s="499"/>
      <c r="AU105" s="484"/>
      <c r="AV105" s="500"/>
      <c r="AW105" s="26"/>
      <c r="AX105" s="67"/>
      <c r="AY105" s="70">
        <f t="shared" si="2"/>
        <v>0</v>
      </c>
      <c r="AZ105" s="26"/>
      <c r="BA105" s="67"/>
      <c r="BB105" s="70">
        <f t="shared" si="46"/>
        <v>0</v>
      </c>
      <c r="BC105" s="26"/>
      <c r="BD105" s="67">
        <f t="shared" si="54"/>
        <v>0</v>
      </c>
      <c r="BE105" s="70">
        <f t="shared" si="47"/>
        <v>0</v>
      </c>
      <c r="BG105" s="123"/>
    </row>
    <row r="106" spans="1:59" hidden="1" outlineLevel="1" x14ac:dyDescent="0.35">
      <c r="A106" s="26"/>
      <c r="B106" s="61" t="s">
        <v>196</v>
      </c>
      <c r="C106" s="62"/>
      <c r="D106" s="63"/>
      <c r="E106" s="64"/>
      <c r="F106" s="64"/>
      <c r="G106" s="138"/>
      <c r="H106" s="554"/>
      <c r="I106" s="112"/>
      <c r="J106" s="151">
        <f t="shared" si="52"/>
        <v>0</v>
      </c>
      <c r="K106" s="145">
        <f t="shared" si="53"/>
        <v>0</v>
      </c>
      <c r="L106" s="26"/>
      <c r="M106" s="499"/>
      <c r="N106" s="484"/>
      <c r="O106" s="500"/>
      <c r="P106" s="499"/>
      <c r="Q106" s="484"/>
      <c r="R106" s="500"/>
      <c r="S106" s="499"/>
      <c r="T106" s="484"/>
      <c r="U106" s="500"/>
      <c r="V106" s="499"/>
      <c r="W106" s="484"/>
      <c r="X106" s="500"/>
      <c r="Y106" s="499"/>
      <c r="Z106" s="484"/>
      <c r="AA106" s="500"/>
      <c r="AB106" s="499"/>
      <c r="AC106" s="484"/>
      <c r="AD106" s="500"/>
      <c r="AE106" s="499"/>
      <c r="AF106" s="484"/>
      <c r="AG106" s="500"/>
      <c r="AH106" s="499"/>
      <c r="AI106" s="484"/>
      <c r="AJ106" s="500"/>
      <c r="AK106" s="499"/>
      <c r="AL106" s="484"/>
      <c r="AM106" s="500"/>
      <c r="AN106" s="499"/>
      <c r="AO106" s="484"/>
      <c r="AP106" s="500"/>
      <c r="AQ106" s="499"/>
      <c r="AR106" s="484"/>
      <c r="AS106" s="500"/>
      <c r="AT106" s="499"/>
      <c r="AU106" s="484"/>
      <c r="AV106" s="500"/>
      <c r="AW106" s="26"/>
      <c r="AX106" s="67"/>
      <c r="AY106" s="70">
        <f t="shared" si="2"/>
        <v>0</v>
      </c>
      <c r="AZ106" s="26"/>
      <c r="BA106" s="67"/>
      <c r="BB106" s="70">
        <f t="shared" si="46"/>
        <v>0</v>
      </c>
      <c r="BC106" s="26"/>
      <c r="BD106" s="67">
        <f t="shared" si="54"/>
        <v>0</v>
      </c>
      <c r="BE106" s="70">
        <f t="shared" si="47"/>
        <v>0</v>
      </c>
      <c r="BG106" s="123"/>
    </row>
    <row r="107" spans="1:59" hidden="1" outlineLevel="1" x14ac:dyDescent="0.35">
      <c r="A107" s="26"/>
      <c r="B107" s="61" t="s">
        <v>197</v>
      </c>
      <c r="C107" s="62"/>
      <c r="D107" s="63"/>
      <c r="E107" s="64"/>
      <c r="F107" s="64"/>
      <c r="G107" s="138"/>
      <c r="H107" s="554"/>
      <c r="I107" s="112"/>
      <c r="J107" s="151">
        <f t="shared" si="52"/>
        <v>0</v>
      </c>
      <c r="K107" s="145">
        <f t="shared" si="53"/>
        <v>0</v>
      </c>
      <c r="L107" s="26"/>
      <c r="M107" s="499"/>
      <c r="N107" s="484"/>
      <c r="O107" s="500"/>
      <c r="P107" s="499"/>
      <c r="Q107" s="484"/>
      <c r="R107" s="500"/>
      <c r="S107" s="499"/>
      <c r="T107" s="484"/>
      <c r="U107" s="500"/>
      <c r="V107" s="499"/>
      <c r="W107" s="484"/>
      <c r="X107" s="500"/>
      <c r="Y107" s="499"/>
      <c r="Z107" s="484"/>
      <c r="AA107" s="500"/>
      <c r="AB107" s="499"/>
      <c r="AC107" s="484"/>
      <c r="AD107" s="500"/>
      <c r="AE107" s="499"/>
      <c r="AF107" s="484"/>
      <c r="AG107" s="500"/>
      <c r="AH107" s="499"/>
      <c r="AI107" s="484"/>
      <c r="AJ107" s="500"/>
      <c r="AK107" s="499"/>
      <c r="AL107" s="484"/>
      <c r="AM107" s="500"/>
      <c r="AN107" s="499"/>
      <c r="AO107" s="484"/>
      <c r="AP107" s="500"/>
      <c r="AQ107" s="499"/>
      <c r="AR107" s="484"/>
      <c r="AS107" s="500"/>
      <c r="AT107" s="499"/>
      <c r="AU107" s="484"/>
      <c r="AV107" s="500"/>
      <c r="AW107" s="26"/>
      <c r="AX107" s="67"/>
      <c r="AY107" s="70">
        <f t="shared" si="2"/>
        <v>0</v>
      </c>
      <c r="AZ107" s="26"/>
      <c r="BA107" s="67"/>
      <c r="BB107" s="70">
        <f t="shared" si="46"/>
        <v>0</v>
      </c>
      <c r="BC107" s="26"/>
      <c r="BD107" s="67">
        <f t="shared" si="54"/>
        <v>0</v>
      </c>
      <c r="BE107" s="70">
        <f t="shared" si="47"/>
        <v>0</v>
      </c>
      <c r="BG107" s="123"/>
    </row>
    <row r="108" spans="1:59" hidden="1" outlineLevel="1" x14ac:dyDescent="0.35">
      <c r="A108" s="26"/>
      <c r="B108" s="61" t="s">
        <v>556</v>
      </c>
      <c r="C108" s="62"/>
      <c r="D108" s="63"/>
      <c r="E108" s="64"/>
      <c r="F108" s="64"/>
      <c r="G108" s="138"/>
      <c r="H108" s="554"/>
      <c r="I108" s="112"/>
      <c r="J108" s="151">
        <f t="shared" si="52"/>
        <v>0</v>
      </c>
      <c r="K108" s="145">
        <f t="shared" si="53"/>
        <v>0</v>
      </c>
      <c r="L108" s="26"/>
      <c r="M108" s="499"/>
      <c r="N108" s="484"/>
      <c r="O108" s="500"/>
      <c r="P108" s="499"/>
      <c r="Q108" s="484"/>
      <c r="R108" s="500"/>
      <c r="S108" s="499"/>
      <c r="T108" s="484"/>
      <c r="U108" s="500"/>
      <c r="V108" s="499"/>
      <c r="W108" s="484"/>
      <c r="X108" s="500"/>
      <c r="Y108" s="499"/>
      <c r="Z108" s="484"/>
      <c r="AA108" s="500"/>
      <c r="AB108" s="499"/>
      <c r="AC108" s="484"/>
      <c r="AD108" s="500"/>
      <c r="AE108" s="499"/>
      <c r="AF108" s="484"/>
      <c r="AG108" s="500"/>
      <c r="AH108" s="499"/>
      <c r="AI108" s="484"/>
      <c r="AJ108" s="500"/>
      <c r="AK108" s="499"/>
      <c r="AL108" s="484"/>
      <c r="AM108" s="500"/>
      <c r="AN108" s="499"/>
      <c r="AO108" s="484"/>
      <c r="AP108" s="500"/>
      <c r="AQ108" s="499"/>
      <c r="AR108" s="484"/>
      <c r="AS108" s="500"/>
      <c r="AT108" s="499"/>
      <c r="AU108" s="484"/>
      <c r="AV108" s="500"/>
      <c r="AW108" s="26"/>
      <c r="AX108" s="67"/>
      <c r="AY108" s="70">
        <f t="shared" si="2"/>
        <v>0</v>
      </c>
      <c r="AZ108" s="26"/>
      <c r="BA108" s="67"/>
      <c r="BB108" s="70">
        <f t="shared" si="46"/>
        <v>0</v>
      </c>
      <c r="BC108" s="26"/>
      <c r="BD108" s="67">
        <f t="shared" si="54"/>
        <v>0</v>
      </c>
      <c r="BE108" s="70">
        <f t="shared" si="47"/>
        <v>0</v>
      </c>
      <c r="BG108" s="123"/>
    </row>
    <row r="109" spans="1:59" ht="15" hidden="1" outlineLevel="1" thickBot="1" x14ac:dyDescent="0.4">
      <c r="A109" s="26"/>
      <c r="B109" s="61" t="s">
        <v>557</v>
      </c>
      <c r="C109" s="62"/>
      <c r="D109" s="63"/>
      <c r="E109" s="64"/>
      <c r="F109" s="64"/>
      <c r="G109" s="138"/>
      <c r="H109" s="554"/>
      <c r="I109" s="112"/>
      <c r="J109" s="151">
        <f t="shared" si="52"/>
        <v>0</v>
      </c>
      <c r="K109" s="145">
        <f t="shared" si="53"/>
        <v>0</v>
      </c>
      <c r="L109" s="26"/>
      <c r="M109" s="499"/>
      <c r="N109" s="484"/>
      <c r="O109" s="500"/>
      <c r="P109" s="499"/>
      <c r="Q109" s="484"/>
      <c r="R109" s="500"/>
      <c r="S109" s="499"/>
      <c r="T109" s="484"/>
      <c r="U109" s="500"/>
      <c r="V109" s="499"/>
      <c r="W109" s="484"/>
      <c r="X109" s="500"/>
      <c r="Y109" s="499"/>
      <c r="Z109" s="484"/>
      <c r="AA109" s="500"/>
      <c r="AB109" s="499"/>
      <c r="AC109" s="484"/>
      <c r="AD109" s="500"/>
      <c r="AE109" s="499"/>
      <c r="AF109" s="484"/>
      <c r="AG109" s="500"/>
      <c r="AH109" s="499"/>
      <c r="AI109" s="484"/>
      <c r="AJ109" s="500"/>
      <c r="AK109" s="499"/>
      <c r="AL109" s="484"/>
      <c r="AM109" s="500"/>
      <c r="AN109" s="499"/>
      <c r="AO109" s="484"/>
      <c r="AP109" s="500"/>
      <c r="AQ109" s="499"/>
      <c r="AR109" s="484"/>
      <c r="AS109" s="500"/>
      <c r="AT109" s="499"/>
      <c r="AU109" s="484"/>
      <c r="AV109" s="500"/>
      <c r="AW109" s="26"/>
      <c r="AX109" s="67"/>
      <c r="AY109" s="70">
        <f t="shared" si="2"/>
        <v>0</v>
      </c>
      <c r="AZ109" s="26"/>
      <c r="BA109" s="67"/>
      <c r="BB109" s="70">
        <f t="shared" si="46"/>
        <v>0</v>
      </c>
      <c r="BC109" s="26"/>
      <c r="BD109" s="67">
        <f t="shared" si="54"/>
        <v>0</v>
      </c>
      <c r="BE109" s="70">
        <f t="shared" si="47"/>
        <v>0</v>
      </c>
      <c r="BG109" s="123"/>
    </row>
    <row r="110" spans="1:59" collapsed="1" x14ac:dyDescent="0.35">
      <c r="A110" s="26"/>
      <c r="B110" s="26"/>
      <c r="C110" s="110" t="s">
        <v>211</v>
      </c>
      <c r="D110" s="77"/>
      <c r="E110" s="78"/>
      <c r="F110" s="78"/>
      <c r="G110" s="78"/>
      <c r="H110" s="550"/>
      <c r="I110" s="79"/>
      <c r="J110" s="150"/>
      <c r="K110" s="80">
        <f>SUM(K111:K120)</f>
        <v>0</v>
      </c>
      <c r="L110" s="26"/>
      <c r="M110" s="530">
        <f>SUM(M111:M113)</f>
        <v>0</v>
      </c>
      <c r="N110" s="482">
        <f t="shared" ref="N110:AV110" si="55">SUM(N111:N120)</f>
        <v>0</v>
      </c>
      <c r="O110" s="531">
        <f t="shared" si="55"/>
        <v>0</v>
      </c>
      <c r="P110" s="530">
        <f t="shared" si="55"/>
        <v>0</v>
      </c>
      <c r="Q110" s="482">
        <f t="shared" si="55"/>
        <v>0</v>
      </c>
      <c r="R110" s="531">
        <f t="shared" si="55"/>
        <v>0</v>
      </c>
      <c r="S110" s="530">
        <f t="shared" si="55"/>
        <v>0</v>
      </c>
      <c r="T110" s="482">
        <f t="shared" si="55"/>
        <v>0</v>
      </c>
      <c r="U110" s="531">
        <f t="shared" si="55"/>
        <v>0</v>
      </c>
      <c r="V110" s="530">
        <f t="shared" si="55"/>
        <v>0</v>
      </c>
      <c r="W110" s="482">
        <f t="shared" si="55"/>
        <v>0</v>
      </c>
      <c r="X110" s="531">
        <f t="shared" si="55"/>
        <v>0</v>
      </c>
      <c r="Y110" s="530">
        <f t="shared" si="55"/>
        <v>0</v>
      </c>
      <c r="Z110" s="482">
        <f t="shared" si="55"/>
        <v>0</v>
      </c>
      <c r="AA110" s="531">
        <f t="shared" si="55"/>
        <v>0</v>
      </c>
      <c r="AB110" s="530">
        <f t="shared" si="55"/>
        <v>0</v>
      </c>
      <c r="AC110" s="482">
        <f t="shared" si="55"/>
        <v>0</v>
      </c>
      <c r="AD110" s="531">
        <f t="shared" si="55"/>
        <v>0</v>
      </c>
      <c r="AE110" s="530">
        <f t="shared" si="55"/>
        <v>0</v>
      </c>
      <c r="AF110" s="482">
        <f t="shared" si="55"/>
        <v>0</v>
      </c>
      <c r="AG110" s="531">
        <f t="shared" si="55"/>
        <v>0</v>
      </c>
      <c r="AH110" s="530">
        <f t="shared" si="55"/>
        <v>0</v>
      </c>
      <c r="AI110" s="482">
        <f t="shared" si="55"/>
        <v>0</v>
      </c>
      <c r="AJ110" s="531">
        <f t="shared" si="55"/>
        <v>0</v>
      </c>
      <c r="AK110" s="530">
        <f t="shared" si="55"/>
        <v>0</v>
      </c>
      <c r="AL110" s="482">
        <f t="shared" si="55"/>
        <v>0</v>
      </c>
      <c r="AM110" s="531">
        <f t="shared" si="55"/>
        <v>0</v>
      </c>
      <c r="AN110" s="530">
        <f t="shared" si="55"/>
        <v>0</v>
      </c>
      <c r="AO110" s="482">
        <f t="shared" si="55"/>
        <v>0</v>
      </c>
      <c r="AP110" s="531">
        <f t="shared" si="55"/>
        <v>0</v>
      </c>
      <c r="AQ110" s="530">
        <f t="shared" si="55"/>
        <v>0</v>
      </c>
      <c r="AR110" s="482">
        <f t="shared" si="55"/>
        <v>0</v>
      </c>
      <c r="AS110" s="531">
        <f t="shared" si="55"/>
        <v>0</v>
      </c>
      <c r="AT110" s="530">
        <f t="shared" si="55"/>
        <v>0</v>
      </c>
      <c r="AU110" s="482">
        <f t="shared" si="55"/>
        <v>0</v>
      </c>
      <c r="AV110" s="531">
        <f t="shared" si="55"/>
        <v>0</v>
      </c>
      <c r="AW110" s="26"/>
      <c r="AX110" s="81">
        <f>SUM(AX111:AX113)</f>
        <v>0</v>
      </c>
      <c r="AY110" s="82">
        <f t="shared" si="2"/>
        <v>0</v>
      </c>
      <c r="AZ110" s="26"/>
      <c r="BA110" s="81">
        <f>SUM(BA111:BA120)</f>
        <v>0</v>
      </c>
      <c r="BB110" s="82">
        <f t="shared" si="46"/>
        <v>0</v>
      </c>
      <c r="BC110" s="26"/>
      <c r="BD110" s="81">
        <f>SUM(BD111:BD120)</f>
        <v>0</v>
      </c>
      <c r="BE110" s="82">
        <f t="shared" si="47"/>
        <v>0</v>
      </c>
      <c r="BG110" s="120"/>
    </row>
    <row r="111" spans="1:59" x14ac:dyDescent="0.35">
      <c r="A111" s="26"/>
      <c r="B111" s="61" t="s">
        <v>222</v>
      </c>
      <c r="C111" s="62"/>
      <c r="D111" s="63"/>
      <c r="E111" s="64"/>
      <c r="F111" s="64"/>
      <c r="G111" s="138"/>
      <c r="H111" s="552"/>
      <c r="I111" s="65"/>
      <c r="J111" s="158">
        <f t="shared" ref="J111:J120" si="56">I111/$C$5</f>
        <v>0</v>
      </c>
      <c r="K111" s="66">
        <f t="shared" ref="K111:K120" si="57">D111*F111*H111*J111</f>
        <v>0</v>
      </c>
      <c r="L111" s="26"/>
      <c r="M111" s="499"/>
      <c r="N111" s="484"/>
      <c r="O111" s="500"/>
      <c r="P111" s="499"/>
      <c r="Q111" s="484"/>
      <c r="R111" s="500"/>
      <c r="S111" s="499"/>
      <c r="T111" s="484"/>
      <c r="U111" s="500"/>
      <c r="V111" s="499"/>
      <c r="W111" s="484"/>
      <c r="X111" s="500"/>
      <c r="Y111" s="499"/>
      <c r="Z111" s="484"/>
      <c r="AA111" s="500"/>
      <c r="AB111" s="499"/>
      <c r="AC111" s="484"/>
      <c r="AD111" s="500"/>
      <c r="AE111" s="499"/>
      <c r="AF111" s="484"/>
      <c r="AG111" s="500"/>
      <c r="AH111" s="499"/>
      <c r="AI111" s="484"/>
      <c r="AJ111" s="500"/>
      <c r="AK111" s="499"/>
      <c r="AL111" s="484"/>
      <c r="AM111" s="500"/>
      <c r="AN111" s="499"/>
      <c r="AO111" s="484"/>
      <c r="AP111" s="500"/>
      <c r="AQ111" s="499"/>
      <c r="AR111" s="484"/>
      <c r="AS111" s="500"/>
      <c r="AT111" s="499"/>
      <c r="AU111" s="484"/>
      <c r="AV111" s="500"/>
      <c r="AW111" s="26"/>
      <c r="AX111" s="67"/>
      <c r="AY111" s="70">
        <f t="shared" si="2"/>
        <v>0</v>
      </c>
      <c r="AZ111" s="26"/>
      <c r="BA111" s="67"/>
      <c r="BB111" s="70">
        <f t="shared" si="46"/>
        <v>0</v>
      </c>
      <c r="BC111" s="26"/>
      <c r="BD111" s="67">
        <f t="shared" ref="BD111:BD120" si="58">AX111+BA111</f>
        <v>0</v>
      </c>
      <c r="BE111" s="70">
        <f t="shared" si="47"/>
        <v>0</v>
      </c>
      <c r="BG111" s="310"/>
    </row>
    <row r="112" spans="1:59" ht="15" thickBot="1" x14ac:dyDescent="0.4">
      <c r="A112" s="26"/>
      <c r="B112" s="61" t="s">
        <v>558</v>
      </c>
      <c r="C112" s="62"/>
      <c r="D112" s="63"/>
      <c r="E112" s="64"/>
      <c r="F112" s="64"/>
      <c r="G112" s="138"/>
      <c r="H112" s="552"/>
      <c r="I112" s="65"/>
      <c r="J112" s="158">
        <f t="shared" si="56"/>
        <v>0</v>
      </c>
      <c r="K112" s="66">
        <f t="shared" si="57"/>
        <v>0</v>
      </c>
      <c r="L112" s="26"/>
      <c r="M112" s="499"/>
      <c r="N112" s="484"/>
      <c r="O112" s="500"/>
      <c r="P112" s="499"/>
      <c r="Q112" s="484"/>
      <c r="R112" s="500"/>
      <c r="S112" s="499"/>
      <c r="T112" s="484"/>
      <c r="U112" s="500"/>
      <c r="V112" s="499"/>
      <c r="W112" s="484"/>
      <c r="X112" s="500"/>
      <c r="Y112" s="499"/>
      <c r="Z112" s="484"/>
      <c r="AA112" s="500"/>
      <c r="AB112" s="499"/>
      <c r="AC112" s="484"/>
      <c r="AD112" s="500"/>
      <c r="AE112" s="499"/>
      <c r="AF112" s="484"/>
      <c r="AG112" s="500"/>
      <c r="AH112" s="499"/>
      <c r="AI112" s="484"/>
      <c r="AJ112" s="500"/>
      <c r="AK112" s="499"/>
      <c r="AL112" s="484"/>
      <c r="AM112" s="500"/>
      <c r="AN112" s="499"/>
      <c r="AO112" s="484"/>
      <c r="AP112" s="500"/>
      <c r="AQ112" s="499"/>
      <c r="AR112" s="484"/>
      <c r="AS112" s="500"/>
      <c r="AT112" s="499"/>
      <c r="AU112" s="484"/>
      <c r="AV112" s="500"/>
      <c r="AW112" s="26"/>
      <c r="AX112" s="67"/>
      <c r="AY112" s="70">
        <f t="shared" ref="AY112:AY175" si="59">IFERROR(AX112/K112,0)</f>
        <v>0</v>
      </c>
      <c r="AZ112" s="26"/>
      <c r="BA112" s="67"/>
      <c r="BB112" s="70">
        <f t="shared" si="46"/>
        <v>0</v>
      </c>
      <c r="BC112" s="26"/>
      <c r="BD112" s="67">
        <f t="shared" si="58"/>
        <v>0</v>
      </c>
      <c r="BE112" s="70">
        <f t="shared" si="47"/>
        <v>0</v>
      </c>
      <c r="BG112" s="310"/>
    </row>
    <row r="113" spans="1:59" hidden="1" outlineLevel="1" x14ac:dyDescent="0.35">
      <c r="A113" s="26"/>
      <c r="B113" s="61" t="s">
        <v>559</v>
      </c>
      <c r="C113" s="62"/>
      <c r="D113" s="63"/>
      <c r="E113" s="64"/>
      <c r="F113" s="64"/>
      <c r="G113" s="138"/>
      <c r="H113" s="552"/>
      <c r="I113" s="65"/>
      <c r="J113" s="158">
        <f t="shared" si="56"/>
        <v>0</v>
      </c>
      <c r="K113" s="66">
        <f t="shared" si="57"/>
        <v>0</v>
      </c>
      <c r="L113" s="26"/>
      <c r="M113" s="499"/>
      <c r="N113" s="484"/>
      <c r="O113" s="500"/>
      <c r="P113" s="499"/>
      <c r="Q113" s="484"/>
      <c r="R113" s="500"/>
      <c r="S113" s="499"/>
      <c r="T113" s="484"/>
      <c r="U113" s="500"/>
      <c r="V113" s="499"/>
      <c r="W113" s="484"/>
      <c r="X113" s="500"/>
      <c r="Y113" s="499"/>
      <c r="Z113" s="484"/>
      <c r="AA113" s="500"/>
      <c r="AB113" s="499"/>
      <c r="AC113" s="484"/>
      <c r="AD113" s="500"/>
      <c r="AE113" s="499"/>
      <c r="AF113" s="484"/>
      <c r="AG113" s="500"/>
      <c r="AH113" s="499"/>
      <c r="AI113" s="484"/>
      <c r="AJ113" s="500"/>
      <c r="AK113" s="499"/>
      <c r="AL113" s="484"/>
      <c r="AM113" s="500"/>
      <c r="AN113" s="499"/>
      <c r="AO113" s="484"/>
      <c r="AP113" s="500"/>
      <c r="AQ113" s="499"/>
      <c r="AR113" s="484"/>
      <c r="AS113" s="500"/>
      <c r="AT113" s="499"/>
      <c r="AU113" s="484"/>
      <c r="AV113" s="500"/>
      <c r="AW113" s="26"/>
      <c r="AX113" s="67"/>
      <c r="AY113" s="70">
        <f t="shared" si="59"/>
        <v>0</v>
      </c>
      <c r="AZ113" s="26"/>
      <c r="BA113" s="67"/>
      <c r="BB113" s="70">
        <f t="shared" si="46"/>
        <v>0</v>
      </c>
      <c r="BC113" s="26"/>
      <c r="BD113" s="67">
        <f t="shared" si="58"/>
        <v>0</v>
      </c>
      <c r="BE113" s="70">
        <f t="shared" si="47"/>
        <v>0</v>
      </c>
      <c r="BG113" s="123"/>
    </row>
    <row r="114" spans="1:59" hidden="1" outlineLevel="1" x14ac:dyDescent="0.35">
      <c r="A114" s="26"/>
      <c r="B114" s="61" t="s">
        <v>560</v>
      </c>
      <c r="C114" s="85"/>
      <c r="D114" s="86"/>
      <c r="E114" s="64"/>
      <c r="F114" s="87"/>
      <c r="G114" s="138"/>
      <c r="H114" s="553"/>
      <c r="I114" s="88"/>
      <c r="J114" s="158">
        <f t="shared" si="56"/>
        <v>0</v>
      </c>
      <c r="K114" s="66">
        <f t="shared" si="57"/>
        <v>0</v>
      </c>
      <c r="L114" s="117"/>
      <c r="M114" s="501"/>
      <c r="N114" s="484"/>
      <c r="O114" s="500"/>
      <c r="P114" s="501"/>
      <c r="Q114" s="484"/>
      <c r="R114" s="500"/>
      <c r="S114" s="501"/>
      <c r="T114" s="484"/>
      <c r="U114" s="500"/>
      <c r="V114" s="501"/>
      <c r="W114" s="484"/>
      <c r="X114" s="500"/>
      <c r="Y114" s="501"/>
      <c r="Z114" s="484"/>
      <c r="AA114" s="500"/>
      <c r="AB114" s="501"/>
      <c r="AC114" s="484"/>
      <c r="AD114" s="500"/>
      <c r="AE114" s="501"/>
      <c r="AF114" s="484"/>
      <c r="AG114" s="500"/>
      <c r="AH114" s="501"/>
      <c r="AI114" s="484"/>
      <c r="AJ114" s="500"/>
      <c r="AK114" s="501"/>
      <c r="AL114" s="484"/>
      <c r="AM114" s="500"/>
      <c r="AN114" s="501"/>
      <c r="AO114" s="484"/>
      <c r="AP114" s="500"/>
      <c r="AQ114" s="501"/>
      <c r="AR114" s="484"/>
      <c r="AS114" s="500"/>
      <c r="AT114" s="501"/>
      <c r="AU114" s="484"/>
      <c r="AV114" s="500"/>
      <c r="AW114" s="26"/>
      <c r="AX114" s="67"/>
      <c r="AY114" s="70">
        <f t="shared" si="59"/>
        <v>0</v>
      </c>
      <c r="AZ114" s="26"/>
      <c r="BA114" s="67"/>
      <c r="BB114" s="70">
        <f t="shared" si="46"/>
        <v>0</v>
      </c>
      <c r="BC114" s="26"/>
      <c r="BD114" s="67">
        <f t="shared" si="58"/>
        <v>0</v>
      </c>
      <c r="BE114" s="70">
        <f t="shared" si="47"/>
        <v>0</v>
      </c>
      <c r="BG114" s="121"/>
    </row>
    <row r="115" spans="1:59" hidden="1" outlineLevel="1" x14ac:dyDescent="0.35">
      <c r="A115" s="26"/>
      <c r="B115" s="61" t="s">
        <v>561</v>
      </c>
      <c r="C115" s="85"/>
      <c r="D115" s="86"/>
      <c r="E115" s="64"/>
      <c r="F115" s="87"/>
      <c r="G115" s="138"/>
      <c r="H115" s="553"/>
      <c r="I115" s="88"/>
      <c r="J115" s="158">
        <f t="shared" si="56"/>
        <v>0</v>
      </c>
      <c r="K115" s="66">
        <f t="shared" si="57"/>
        <v>0</v>
      </c>
      <c r="L115" s="313"/>
      <c r="M115" s="501"/>
      <c r="N115" s="484"/>
      <c r="O115" s="500"/>
      <c r="P115" s="501"/>
      <c r="Q115" s="484"/>
      <c r="R115" s="500"/>
      <c r="S115" s="501"/>
      <c r="T115" s="484"/>
      <c r="U115" s="500"/>
      <c r="V115" s="501"/>
      <c r="W115" s="484"/>
      <c r="X115" s="500"/>
      <c r="Y115" s="501"/>
      <c r="Z115" s="484"/>
      <c r="AA115" s="500"/>
      <c r="AB115" s="501"/>
      <c r="AC115" s="484"/>
      <c r="AD115" s="500"/>
      <c r="AE115" s="501"/>
      <c r="AF115" s="484"/>
      <c r="AG115" s="500"/>
      <c r="AH115" s="501"/>
      <c r="AI115" s="484"/>
      <c r="AJ115" s="500"/>
      <c r="AK115" s="501"/>
      <c r="AL115" s="484"/>
      <c r="AM115" s="500"/>
      <c r="AN115" s="501"/>
      <c r="AO115" s="484"/>
      <c r="AP115" s="500"/>
      <c r="AQ115" s="501"/>
      <c r="AR115" s="484"/>
      <c r="AS115" s="500"/>
      <c r="AT115" s="501"/>
      <c r="AU115" s="484"/>
      <c r="AV115" s="500"/>
      <c r="AW115" s="26"/>
      <c r="AX115" s="67"/>
      <c r="AY115" s="70">
        <f t="shared" si="59"/>
        <v>0</v>
      </c>
      <c r="AZ115" s="26"/>
      <c r="BA115" s="67"/>
      <c r="BB115" s="70">
        <f t="shared" si="46"/>
        <v>0</v>
      </c>
      <c r="BC115" s="26"/>
      <c r="BD115" s="67">
        <f t="shared" si="58"/>
        <v>0</v>
      </c>
      <c r="BE115" s="70">
        <f t="shared" si="47"/>
        <v>0</v>
      </c>
      <c r="BG115" s="122"/>
    </row>
    <row r="116" spans="1:59" hidden="1" outlineLevel="1" x14ac:dyDescent="0.35">
      <c r="A116" s="26"/>
      <c r="B116" s="61" t="s">
        <v>562</v>
      </c>
      <c r="C116" s="85"/>
      <c r="D116" s="86"/>
      <c r="E116" s="64"/>
      <c r="F116" s="87"/>
      <c r="G116" s="138"/>
      <c r="H116" s="553"/>
      <c r="I116" s="88"/>
      <c r="J116" s="158">
        <f t="shared" si="56"/>
        <v>0</v>
      </c>
      <c r="K116" s="66">
        <f t="shared" si="57"/>
        <v>0</v>
      </c>
      <c r="L116" s="117"/>
      <c r="M116" s="501"/>
      <c r="N116" s="484"/>
      <c r="O116" s="500"/>
      <c r="P116" s="501"/>
      <c r="Q116" s="484"/>
      <c r="R116" s="500"/>
      <c r="S116" s="501"/>
      <c r="T116" s="484"/>
      <c r="U116" s="500"/>
      <c r="V116" s="501"/>
      <c r="W116" s="484"/>
      <c r="X116" s="500"/>
      <c r="Y116" s="501"/>
      <c r="Z116" s="484"/>
      <c r="AA116" s="500"/>
      <c r="AB116" s="501"/>
      <c r="AC116" s="484"/>
      <c r="AD116" s="500"/>
      <c r="AE116" s="501"/>
      <c r="AF116" s="484"/>
      <c r="AG116" s="500"/>
      <c r="AH116" s="501"/>
      <c r="AI116" s="484"/>
      <c r="AJ116" s="500"/>
      <c r="AK116" s="501"/>
      <c r="AL116" s="484"/>
      <c r="AM116" s="500"/>
      <c r="AN116" s="501"/>
      <c r="AO116" s="484"/>
      <c r="AP116" s="500"/>
      <c r="AQ116" s="501"/>
      <c r="AR116" s="484"/>
      <c r="AS116" s="500"/>
      <c r="AT116" s="501"/>
      <c r="AU116" s="484"/>
      <c r="AV116" s="500"/>
      <c r="AW116" s="26"/>
      <c r="AX116" s="67"/>
      <c r="AY116" s="70">
        <f t="shared" si="59"/>
        <v>0</v>
      </c>
      <c r="AZ116" s="26"/>
      <c r="BA116" s="67"/>
      <c r="BB116" s="70">
        <f t="shared" si="46"/>
        <v>0</v>
      </c>
      <c r="BC116" s="26"/>
      <c r="BD116" s="67">
        <f t="shared" si="58"/>
        <v>0</v>
      </c>
      <c r="BE116" s="70">
        <f t="shared" si="47"/>
        <v>0</v>
      </c>
      <c r="BG116" s="121"/>
    </row>
    <row r="117" spans="1:59" hidden="1" outlineLevel="1" x14ac:dyDescent="0.35">
      <c r="A117" s="26"/>
      <c r="B117" s="61" t="s">
        <v>563</v>
      </c>
      <c r="C117" s="85"/>
      <c r="D117" s="86"/>
      <c r="E117" s="64"/>
      <c r="F117" s="87"/>
      <c r="G117" s="138"/>
      <c r="H117" s="553"/>
      <c r="I117" s="88"/>
      <c r="J117" s="158">
        <f t="shared" si="56"/>
        <v>0</v>
      </c>
      <c r="K117" s="66">
        <f t="shared" si="57"/>
        <v>0</v>
      </c>
      <c r="L117" s="26"/>
      <c r="M117" s="501"/>
      <c r="N117" s="484"/>
      <c r="O117" s="500"/>
      <c r="P117" s="501"/>
      <c r="Q117" s="484"/>
      <c r="R117" s="500"/>
      <c r="S117" s="501"/>
      <c r="T117" s="484"/>
      <c r="U117" s="500"/>
      <c r="V117" s="501"/>
      <c r="W117" s="484"/>
      <c r="X117" s="500"/>
      <c r="Y117" s="501"/>
      <c r="Z117" s="484"/>
      <c r="AA117" s="500"/>
      <c r="AB117" s="501"/>
      <c r="AC117" s="484"/>
      <c r="AD117" s="500"/>
      <c r="AE117" s="501"/>
      <c r="AF117" s="484"/>
      <c r="AG117" s="500"/>
      <c r="AH117" s="501"/>
      <c r="AI117" s="484"/>
      <c r="AJ117" s="500"/>
      <c r="AK117" s="501"/>
      <c r="AL117" s="484"/>
      <c r="AM117" s="500"/>
      <c r="AN117" s="501"/>
      <c r="AO117" s="484"/>
      <c r="AP117" s="500"/>
      <c r="AQ117" s="501"/>
      <c r="AR117" s="484"/>
      <c r="AS117" s="500"/>
      <c r="AT117" s="501"/>
      <c r="AU117" s="484"/>
      <c r="AV117" s="500"/>
      <c r="AW117" s="26"/>
      <c r="AX117" s="67"/>
      <c r="AY117" s="70">
        <f t="shared" si="59"/>
        <v>0</v>
      </c>
      <c r="AZ117" s="26"/>
      <c r="BA117" s="67"/>
      <c r="BB117" s="70">
        <f t="shared" si="46"/>
        <v>0</v>
      </c>
      <c r="BC117" s="26"/>
      <c r="BD117" s="67">
        <f t="shared" si="58"/>
        <v>0</v>
      </c>
      <c r="BE117" s="70">
        <f t="shared" si="47"/>
        <v>0</v>
      </c>
      <c r="BG117" s="122"/>
    </row>
    <row r="118" spans="1:59" hidden="1" outlineLevel="1" x14ac:dyDescent="0.35">
      <c r="A118" s="26"/>
      <c r="B118" s="61" t="s">
        <v>564</v>
      </c>
      <c r="C118" s="85"/>
      <c r="D118" s="86"/>
      <c r="E118" s="64"/>
      <c r="F118" s="87"/>
      <c r="G118" s="138"/>
      <c r="H118" s="553"/>
      <c r="I118" s="88"/>
      <c r="J118" s="158">
        <f t="shared" si="56"/>
        <v>0</v>
      </c>
      <c r="K118" s="66">
        <f t="shared" si="57"/>
        <v>0</v>
      </c>
      <c r="L118" s="26"/>
      <c r="M118" s="501"/>
      <c r="N118" s="484"/>
      <c r="O118" s="500"/>
      <c r="P118" s="501"/>
      <c r="Q118" s="484"/>
      <c r="R118" s="500"/>
      <c r="S118" s="501"/>
      <c r="T118" s="484"/>
      <c r="U118" s="500"/>
      <c r="V118" s="501"/>
      <c r="W118" s="484"/>
      <c r="X118" s="500"/>
      <c r="Y118" s="501"/>
      <c r="Z118" s="484"/>
      <c r="AA118" s="500"/>
      <c r="AB118" s="501"/>
      <c r="AC118" s="484"/>
      <c r="AD118" s="500"/>
      <c r="AE118" s="501"/>
      <c r="AF118" s="484"/>
      <c r="AG118" s="500"/>
      <c r="AH118" s="501"/>
      <c r="AI118" s="484"/>
      <c r="AJ118" s="500"/>
      <c r="AK118" s="501"/>
      <c r="AL118" s="484"/>
      <c r="AM118" s="500"/>
      <c r="AN118" s="501"/>
      <c r="AO118" s="484"/>
      <c r="AP118" s="500"/>
      <c r="AQ118" s="501"/>
      <c r="AR118" s="484"/>
      <c r="AS118" s="500"/>
      <c r="AT118" s="501"/>
      <c r="AU118" s="484"/>
      <c r="AV118" s="500"/>
      <c r="AW118" s="26"/>
      <c r="AX118" s="67"/>
      <c r="AY118" s="70">
        <f t="shared" si="59"/>
        <v>0</v>
      </c>
      <c r="AZ118" s="26"/>
      <c r="BA118" s="67"/>
      <c r="BB118" s="70">
        <f t="shared" si="46"/>
        <v>0</v>
      </c>
      <c r="BC118" s="26"/>
      <c r="BD118" s="67">
        <f t="shared" si="58"/>
        <v>0</v>
      </c>
      <c r="BE118" s="70">
        <f t="shared" si="47"/>
        <v>0</v>
      </c>
      <c r="BG118" s="122"/>
    </row>
    <row r="119" spans="1:59" hidden="1" outlineLevel="1" x14ac:dyDescent="0.35">
      <c r="A119" s="26"/>
      <c r="B119" s="61" t="s">
        <v>565</v>
      </c>
      <c r="C119" s="85"/>
      <c r="D119" s="86"/>
      <c r="E119" s="64"/>
      <c r="F119" s="87"/>
      <c r="G119" s="138"/>
      <c r="H119" s="553"/>
      <c r="I119" s="88"/>
      <c r="J119" s="158">
        <f t="shared" si="56"/>
        <v>0</v>
      </c>
      <c r="K119" s="66">
        <f t="shared" si="57"/>
        <v>0</v>
      </c>
      <c r="L119" s="26"/>
      <c r="M119" s="501"/>
      <c r="N119" s="484"/>
      <c r="O119" s="500"/>
      <c r="P119" s="501"/>
      <c r="Q119" s="484"/>
      <c r="R119" s="500"/>
      <c r="S119" s="501"/>
      <c r="T119" s="484"/>
      <c r="U119" s="500"/>
      <c r="V119" s="501"/>
      <c r="W119" s="484"/>
      <c r="X119" s="500"/>
      <c r="Y119" s="501"/>
      <c r="Z119" s="484"/>
      <c r="AA119" s="500"/>
      <c r="AB119" s="501"/>
      <c r="AC119" s="484"/>
      <c r="AD119" s="500"/>
      <c r="AE119" s="501"/>
      <c r="AF119" s="484"/>
      <c r="AG119" s="500"/>
      <c r="AH119" s="501"/>
      <c r="AI119" s="484"/>
      <c r="AJ119" s="500"/>
      <c r="AK119" s="501"/>
      <c r="AL119" s="484"/>
      <c r="AM119" s="500"/>
      <c r="AN119" s="501"/>
      <c r="AO119" s="484"/>
      <c r="AP119" s="500"/>
      <c r="AQ119" s="501"/>
      <c r="AR119" s="484"/>
      <c r="AS119" s="500"/>
      <c r="AT119" s="501"/>
      <c r="AU119" s="484"/>
      <c r="AV119" s="500"/>
      <c r="AW119" s="26"/>
      <c r="AX119" s="67"/>
      <c r="AY119" s="70">
        <f t="shared" si="59"/>
        <v>0</v>
      </c>
      <c r="AZ119" s="26"/>
      <c r="BA119" s="67"/>
      <c r="BB119" s="70">
        <f t="shared" si="46"/>
        <v>0</v>
      </c>
      <c r="BC119" s="26"/>
      <c r="BD119" s="67">
        <f t="shared" si="58"/>
        <v>0</v>
      </c>
      <c r="BE119" s="70">
        <f t="shared" si="47"/>
        <v>0</v>
      </c>
      <c r="BG119" s="121"/>
    </row>
    <row r="120" spans="1:59" ht="15" hidden="1" outlineLevel="1" thickBot="1" x14ac:dyDescent="0.4">
      <c r="A120" s="26"/>
      <c r="B120" s="61" t="s">
        <v>566</v>
      </c>
      <c r="C120" s="85"/>
      <c r="D120" s="86"/>
      <c r="E120" s="64"/>
      <c r="F120" s="87"/>
      <c r="G120" s="138"/>
      <c r="H120" s="553"/>
      <c r="I120" s="88"/>
      <c r="J120" s="158">
        <f t="shared" si="56"/>
        <v>0</v>
      </c>
      <c r="K120" s="66">
        <f t="shared" si="57"/>
        <v>0</v>
      </c>
      <c r="L120" s="26"/>
      <c r="M120" s="501"/>
      <c r="N120" s="484"/>
      <c r="O120" s="500"/>
      <c r="P120" s="501"/>
      <c r="Q120" s="484"/>
      <c r="R120" s="500"/>
      <c r="S120" s="501"/>
      <c r="T120" s="484"/>
      <c r="U120" s="500"/>
      <c r="V120" s="501"/>
      <c r="W120" s="484"/>
      <c r="X120" s="500"/>
      <c r="Y120" s="501"/>
      <c r="Z120" s="484"/>
      <c r="AA120" s="500"/>
      <c r="AB120" s="501"/>
      <c r="AC120" s="484"/>
      <c r="AD120" s="500"/>
      <c r="AE120" s="501"/>
      <c r="AF120" s="484"/>
      <c r="AG120" s="500"/>
      <c r="AH120" s="501"/>
      <c r="AI120" s="484"/>
      <c r="AJ120" s="500"/>
      <c r="AK120" s="501"/>
      <c r="AL120" s="484"/>
      <c r="AM120" s="500"/>
      <c r="AN120" s="501"/>
      <c r="AO120" s="484"/>
      <c r="AP120" s="500"/>
      <c r="AQ120" s="501"/>
      <c r="AR120" s="484"/>
      <c r="AS120" s="500"/>
      <c r="AT120" s="501"/>
      <c r="AU120" s="484"/>
      <c r="AV120" s="500"/>
      <c r="AW120" s="26"/>
      <c r="AX120" s="67"/>
      <c r="AY120" s="70">
        <f t="shared" si="59"/>
        <v>0</v>
      </c>
      <c r="AZ120" s="26"/>
      <c r="BA120" s="67"/>
      <c r="BB120" s="70">
        <f t="shared" si="46"/>
        <v>0</v>
      </c>
      <c r="BC120" s="26"/>
      <c r="BD120" s="67">
        <f t="shared" si="58"/>
        <v>0</v>
      </c>
      <c r="BE120" s="70">
        <f t="shared" si="47"/>
        <v>0</v>
      </c>
      <c r="BG120" s="122"/>
    </row>
    <row r="121" spans="1:59" collapsed="1" x14ac:dyDescent="0.35">
      <c r="A121" s="26"/>
      <c r="B121" s="26"/>
      <c r="C121" s="110" t="s">
        <v>225</v>
      </c>
      <c r="D121" s="77"/>
      <c r="E121" s="78"/>
      <c r="F121" s="78"/>
      <c r="G121" s="78"/>
      <c r="H121" s="550"/>
      <c r="I121" s="79"/>
      <c r="J121" s="150"/>
      <c r="K121" s="80">
        <f>SUM(K122:K131)</f>
        <v>0</v>
      </c>
      <c r="L121" s="26"/>
      <c r="M121" s="534">
        <f t="shared" ref="M121:AV121" si="60">SUM(M122:M131)</f>
        <v>0</v>
      </c>
      <c r="N121" s="152">
        <f t="shared" si="60"/>
        <v>0</v>
      </c>
      <c r="O121" s="535">
        <f t="shared" si="60"/>
        <v>0</v>
      </c>
      <c r="P121" s="534">
        <f t="shared" si="60"/>
        <v>0</v>
      </c>
      <c r="Q121" s="152">
        <f t="shared" si="60"/>
        <v>0</v>
      </c>
      <c r="R121" s="535">
        <f t="shared" si="60"/>
        <v>0</v>
      </c>
      <c r="S121" s="534">
        <f t="shared" si="60"/>
        <v>0</v>
      </c>
      <c r="T121" s="152">
        <f t="shared" si="60"/>
        <v>0</v>
      </c>
      <c r="U121" s="535">
        <f t="shared" si="60"/>
        <v>0</v>
      </c>
      <c r="V121" s="534">
        <f t="shared" si="60"/>
        <v>0</v>
      </c>
      <c r="W121" s="152">
        <f t="shared" si="60"/>
        <v>0</v>
      </c>
      <c r="X121" s="535">
        <f t="shared" si="60"/>
        <v>0</v>
      </c>
      <c r="Y121" s="534">
        <f t="shared" si="60"/>
        <v>0</v>
      </c>
      <c r="Z121" s="152">
        <f t="shared" si="60"/>
        <v>0</v>
      </c>
      <c r="AA121" s="535">
        <f t="shared" si="60"/>
        <v>0</v>
      </c>
      <c r="AB121" s="534">
        <f t="shared" si="60"/>
        <v>0</v>
      </c>
      <c r="AC121" s="152">
        <f t="shared" si="60"/>
        <v>0</v>
      </c>
      <c r="AD121" s="535">
        <f t="shared" si="60"/>
        <v>0</v>
      </c>
      <c r="AE121" s="534">
        <f t="shared" si="60"/>
        <v>0</v>
      </c>
      <c r="AF121" s="152">
        <f t="shared" si="60"/>
        <v>0</v>
      </c>
      <c r="AG121" s="535">
        <f t="shared" si="60"/>
        <v>0</v>
      </c>
      <c r="AH121" s="534">
        <f t="shared" si="60"/>
        <v>0</v>
      </c>
      <c r="AI121" s="152">
        <f t="shared" si="60"/>
        <v>0</v>
      </c>
      <c r="AJ121" s="535">
        <f t="shared" si="60"/>
        <v>0</v>
      </c>
      <c r="AK121" s="534">
        <f t="shared" si="60"/>
        <v>0</v>
      </c>
      <c r="AL121" s="152">
        <f t="shared" si="60"/>
        <v>0</v>
      </c>
      <c r="AM121" s="535">
        <f t="shared" si="60"/>
        <v>0</v>
      </c>
      <c r="AN121" s="534">
        <f t="shared" si="60"/>
        <v>0</v>
      </c>
      <c r="AO121" s="152">
        <f t="shared" si="60"/>
        <v>0</v>
      </c>
      <c r="AP121" s="535">
        <f t="shared" si="60"/>
        <v>0</v>
      </c>
      <c r="AQ121" s="534">
        <f t="shared" si="60"/>
        <v>0</v>
      </c>
      <c r="AR121" s="152">
        <f t="shared" si="60"/>
        <v>0</v>
      </c>
      <c r="AS121" s="535">
        <f t="shared" si="60"/>
        <v>0</v>
      </c>
      <c r="AT121" s="534">
        <f t="shared" si="60"/>
        <v>0</v>
      </c>
      <c r="AU121" s="152">
        <f t="shared" si="60"/>
        <v>0</v>
      </c>
      <c r="AV121" s="535">
        <f t="shared" si="60"/>
        <v>0</v>
      </c>
      <c r="AW121" s="26"/>
      <c r="AX121" s="81">
        <f>SUM(AX122:AX131)</f>
        <v>0</v>
      </c>
      <c r="AY121" s="82">
        <f t="shared" si="59"/>
        <v>0</v>
      </c>
      <c r="AZ121" s="26"/>
      <c r="BA121" s="81">
        <f>SUM(BA122:BA131)</f>
        <v>0</v>
      </c>
      <c r="BB121" s="82">
        <f t="shared" si="46"/>
        <v>0</v>
      </c>
      <c r="BC121" s="26"/>
      <c r="BD121" s="81">
        <f>SUM(BD122:BD131)</f>
        <v>0</v>
      </c>
      <c r="BE121" s="82">
        <f t="shared" si="47"/>
        <v>0</v>
      </c>
      <c r="BG121" s="120"/>
    </row>
    <row r="122" spans="1:59" x14ac:dyDescent="0.35">
      <c r="A122" s="26"/>
      <c r="B122" s="61" t="s">
        <v>236</v>
      </c>
      <c r="C122" s="85"/>
      <c r="D122" s="86"/>
      <c r="E122" s="64"/>
      <c r="F122" s="87"/>
      <c r="G122" s="138"/>
      <c r="H122" s="553"/>
      <c r="I122" s="88"/>
      <c r="J122" s="158">
        <f t="shared" ref="J122:J131" si="61">I122/$C$5</f>
        <v>0</v>
      </c>
      <c r="K122" s="66">
        <f t="shared" ref="K122:K131" si="62">D122*F122*H122*J122</f>
        <v>0</v>
      </c>
      <c r="L122" s="117"/>
      <c r="M122" s="499"/>
      <c r="N122" s="486"/>
      <c r="O122" s="500"/>
      <c r="P122" s="499"/>
      <c r="Q122" s="486"/>
      <c r="R122" s="500"/>
      <c r="S122" s="499"/>
      <c r="T122" s="486"/>
      <c r="U122" s="500"/>
      <c r="V122" s="499"/>
      <c r="W122" s="486"/>
      <c r="X122" s="500"/>
      <c r="Y122" s="499"/>
      <c r="Z122" s="486"/>
      <c r="AA122" s="500"/>
      <c r="AB122" s="499"/>
      <c r="AC122" s="486"/>
      <c r="AD122" s="500"/>
      <c r="AE122" s="499"/>
      <c r="AF122" s="486"/>
      <c r="AG122" s="500"/>
      <c r="AH122" s="499"/>
      <c r="AI122" s="486"/>
      <c r="AJ122" s="500"/>
      <c r="AK122" s="499"/>
      <c r="AL122" s="486"/>
      <c r="AM122" s="500"/>
      <c r="AN122" s="499"/>
      <c r="AO122" s="486"/>
      <c r="AP122" s="500"/>
      <c r="AQ122" s="499"/>
      <c r="AR122" s="486"/>
      <c r="AS122" s="500"/>
      <c r="AT122" s="499"/>
      <c r="AU122" s="486"/>
      <c r="AV122" s="500"/>
      <c r="AW122" s="26"/>
      <c r="AX122" s="67"/>
      <c r="AY122" s="70">
        <f t="shared" si="59"/>
        <v>0</v>
      </c>
      <c r="AZ122" s="26"/>
      <c r="BA122" s="67"/>
      <c r="BB122" s="70">
        <f t="shared" si="46"/>
        <v>0</v>
      </c>
      <c r="BC122" s="26"/>
      <c r="BD122" s="67">
        <f t="shared" ref="BD122:BD131" si="63">AX122+BA122</f>
        <v>0</v>
      </c>
      <c r="BE122" s="70">
        <f t="shared" si="47"/>
        <v>0</v>
      </c>
      <c r="BG122" s="123"/>
    </row>
    <row r="123" spans="1:59" ht="15" thickBot="1" x14ac:dyDescent="0.4">
      <c r="A123" s="26"/>
      <c r="B123" s="61" t="s">
        <v>237</v>
      </c>
      <c r="C123" s="85"/>
      <c r="D123" s="86"/>
      <c r="E123" s="64"/>
      <c r="F123" s="87"/>
      <c r="G123" s="138"/>
      <c r="H123" s="553"/>
      <c r="I123" s="88"/>
      <c r="J123" s="158">
        <f t="shared" si="61"/>
        <v>0</v>
      </c>
      <c r="K123" s="66">
        <f t="shared" si="62"/>
        <v>0</v>
      </c>
      <c r="L123" s="39"/>
      <c r="M123" s="499"/>
      <c r="N123" s="484"/>
      <c r="O123" s="500"/>
      <c r="P123" s="499"/>
      <c r="Q123" s="484"/>
      <c r="R123" s="500"/>
      <c r="S123" s="499"/>
      <c r="T123" s="484"/>
      <c r="U123" s="500"/>
      <c r="V123" s="499"/>
      <c r="W123" s="484"/>
      <c r="X123" s="500"/>
      <c r="Y123" s="499"/>
      <c r="Z123" s="484"/>
      <c r="AA123" s="500"/>
      <c r="AB123" s="499"/>
      <c r="AC123" s="484"/>
      <c r="AD123" s="500"/>
      <c r="AE123" s="499"/>
      <c r="AF123" s="484"/>
      <c r="AG123" s="500"/>
      <c r="AH123" s="499"/>
      <c r="AI123" s="484"/>
      <c r="AJ123" s="500"/>
      <c r="AK123" s="499"/>
      <c r="AL123" s="484"/>
      <c r="AM123" s="500"/>
      <c r="AN123" s="499"/>
      <c r="AO123" s="484"/>
      <c r="AP123" s="500"/>
      <c r="AQ123" s="499"/>
      <c r="AR123" s="484"/>
      <c r="AS123" s="500"/>
      <c r="AT123" s="499"/>
      <c r="AU123" s="484"/>
      <c r="AV123" s="500"/>
      <c r="AW123" s="26"/>
      <c r="AX123" s="67"/>
      <c r="AY123" s="70">
        <f t="shared" si="59"/>
        <v>0</v>
      </c>
      <c r="AZ123" s="26"/>
      <c r="BA123" s="67"/>
      <c r="BB123" s="70">
        <f t="shared" si="46"/>
        <v>0</v>
      </c>
      <c r="BC123" s="26"/>
      <c r="BD123" s="67">
        <f t="shared" si="63"/>
        <v>0</v>
      </c>
      <c r="BE123" s="70">
        <f t="shared" si="47"/>
        <v>0</v>
      </c>
      <c r="BG123" s="140"/>
    </row>
    <row r="124" spans="1:59" hidden="1" outlineLevel="1" x14ac:dyDescent="0.35">
      <c r="A124" s="26"/>
      <c r="B124" s="61" t="s">
        <v>238</v>
      </c>
      <c r="C124" s="85"/>
      <c r="D124" s="86"/>
      <c r="E124" s="64"/>
      <c r="F124" s="87"/>
      <c r="G124" s="138"/>
      <c r="H124" s="553"/>
      <c r="I124" s="88"/>
      <c r="J124" s="158">
        <f t="shared" si="61"/>
        <v>0</v>
      </c>
      <c r="K124" s="66">
        <f t="shared" si="62"/>
        <v>0</v>
      </c>
      <c r="L124" s="39"/>
      <c r="M124" s="499"/>
      <c r="N124" s="484"/>
      <c r="O124" s="500"/>
      <c r="P124" s="499"/>
      <c r="Q124" s="484"/>
      <c r="R124" s="500"/>
      <c r="S124" s="499"/>
      <c r="T124" s="484"/>
      <c r="U124" s="500"/>
      <c r="V124" s="499"/>
      <c r="W124" s="484"/>
      <c r="X124" s="500"/>
      <c r="Y124" s="499"/>
      <c r="Z124" s="484"/>
      <c r="AA124" s="500"/>
      <c r="AB124" s="499"/>
      <c r="AC124" s="484"/>
      <c r="AD124" s="500"/>
      <c r="AE124" s="499"/>
      <c r="AF124" s="484"/>
      <c r="AG124" s="500"/>
      <c r="AH124" s="499"/>
      <c r="AI124" s="484"/>
      <c r="AJ124" s="500"/>
      <c r="AK124" s="499"/>
      <c r="AL124" s="484"/>
      <c r="AM124" s="500"/>
      <c r="AN124" s="499"/>
      <c r="AO124" s="484"/>
      <c r="AP124" s="500"/>
      <c r="AQ124" s="499"/>
      <c r="AR124" s="484"/>
      <c r="AS124" s="500"/>
      <c r="AT124" s="499"/>
      <c r="AU124" s="484"/>
      <c r="AV124" s="500"/>
      <c r="AW124" s="26"/>
      <c r="AX124" s="67"/>
      <c r="AY124" s="70">
        <f t="shared" si="59"/>
        <v>0</v>
      </c>
      <c r="AZ124" s="26"/>
      <c r="BA124" s="67"/>
      <c r="BB124" s="70">
        <f t="shared" si="46"/>
        <v>0</v>
      </c>
      <c r="BC124" s="26"/>
      <c r="BD124" s="67">
        <f t="shared" si="63"/>
        <v>0</v>
      </c>
      <c r="BE124" s="70">
        <f t="shared" si="47"/>
        <v>0</v>
      </c>
      <c r="BG124" s="140"/>
    </row>
    <row r="125" spans="1:59" hidden="1" outlineLevel="1" x14ac:dyDescent="0.35">
      <c r="A125" s="26"/>
      <c r="B125" s="61" t="s">
        <v>239</v>
      </c>
      <c r="C125" s="85"/>
      <c r="D125" s="86"/>
      <c r="E125" s="64"/>
      <c r="F125" s="87"/>
      <c r="G125" s="138"/>
      <c r="H125" s="553"/>
      <c r="I125" s="88"/>
      <c r="J125" s="158">
        <f t="shared" si="61"/>
        <v>0</v>
      </c>
      <c r="K125" s="66">
        <f t="shared" si="62"/>
        <v>0</v>
      </c>
      <c r="L125" s="39"/>
      <c r="M125" s="499"/>
      <c r="N125" s="484"/>
      <c r="O125" s="500"/>
      <c r="P125" s="499"/>
      <c r="Q125" s="484"/>
      <c r="R125" s="500"/>
      <c r="S125" s="499"/>
      <c r="T125" s="484"/>
      <c r="U125" s="500"/>
      <c r="V125" s="499"/>
      <c r="W125" s="484"/>
      <c r="X125" s="500"/>
      <c r="Y125" s="499"/>
      <c r="Z125" s="484"/>
      <c r="AA125" s="500"/>
      <c r="AB125" s="499"/>
      <c r="AC125" s="484"/>
      <c r="AD125" s="500"/>
      <c r="AE125" s="499"/>
      <c r="AF125" s="484"/>
      <c r="AG125" s="500"/>
      <c r="AH125" s="499"/>
      <c r="AI125" s="484"/>
      <c r="AJ125" s="500"/>
      <c r="AK125" s="499"/>
      <c r="AL125" s="484"/>
      <c r="AM125" s="500"/>
      <c r="AN125" s="499"/>
      <c r="AO125" s="484"/>
      <c r="AP125" s="500"/>
      <c r="AQ125" s="499"/>
      <c r="AR125" s="484"/>
      <c r="AS125" s="500"/>
      <c r="AT125" s="499"/>
      <c r="AU125" s="484"/>
      <c r="AV125" s="500"/>
      <c r="AW125" s="26"/>
      <c r="AX125" s="67"/>
      <c r="AY125" s="70">
        <f t="shared" si="59"/>
        <v>0</v>
      </c>
      <c r="AZ125" s="26"/>
      <c r="BA125" s="67"/>
      <c r="BB125" s="70">
        <f t="shared" si="46"/>
        <v>0</v>
      </c>
      <c r="BC125" s="26"/>
      <c r="BD125" s="67">
        <f t="shared" si="63"/>
        <v>0</v>
      </c>
      <c r="BE125" s="70">
        <f t="shared" si="47"/>
        <v>0</v>
      </c>
      <c r="BG125" s="140"/>
    </row>
    <row r="126" spans="1:59" hidden="1" outlineLevel="1" x14ac:dyDescent="0.35">
      <c r="A126" s="26"/>
      <c r="B126" s="61" t="s">
        <v>240</v>
      </c>
      <c r="C126" s="85"/>
      <c r="D126" s="86"/>
      <c r="E126" s="64"/>
      <c r="F126" s="87"/>
      <c r="G126" s="138"/>
      <c r="H126" s="553"/>
      <c r="I126" s="88"/>
      <c r="J126" s="158">
        <f t="shared" si="61"/>
        <v>0</v>
      </c>
      <c r="K126" s="66">
        <f t="shared" si="62"/>
        <v>0</v>
      </c>
      <c r="L126" s="39"/>
      <c r="M126" s="499"/>
      <c r="N126" s="484"/>
      <c r="O126" s="500"/>
      <c r="P126" s="499"/>
      <c r="Q126" s="484"/>
      <c r="R126" s="500"/>
      <c r="S126" s="499"/>
      <c r="T126" s="484"/>
      <c r="U126" s="500"/>
      <c r="V126" s="499"/>
      <c r="W126" s="484"/>
      <c r="X126" s="500"/>
      <c r="Y126" s="499"/>
      <c r="Z126" s="484"/>
      <c r="AA126" s="500"/>
      <c r="AB126" s="499"/>
      <c r="AC126" s="484"/>
      <c r="AD126" s="500"/>
      <c r="AE126" s="499"/>
      <c r="AF126" s="484"/>
      <c r="AG126" s="500"/>
      <c r="AH126" s="499"/>
      <c r="AI126" s="484"/>
      <c r="AJ126" s="500"/>
      <c r="AK126" s="499"/>
      <c r="AL126" s="484"/>
      <c r="AM126" s="500"/>
      <c r="AN126" s="499"/>
      <c r="AO126" s="484"/>
      <c r="AP126" s="500"/>
      <c r="AQ126" s="499"/>
      <c r="AR126" s="484"/>
      <c r="AS126" s="500"/>
      <c r="AT126" s="499"/>
      <c r="AU126" s="484"/>
      <c r="AV126" s="500"/>
      <c r="AW126" s="26"/>
      <c r="AX126" s="67"/>
      <c r="AY126" s="70">
        <f t="shared" si="59"/>
        <v>0</v>
      </c>
      <c r="AZ126" s="26"/>
      <c r="BA126" s="67"/>
      <c r="BB126" s="70">
        <f t="shared" si="46"/>
        <v>0</v>
      </c>
      <c r="BC126" s="26"/>
      <c r="BD126" s="67">
        <f t="shared" si="63"/>
        <v>0</v>
      </c>
      <c r="BE126" s="70">
        <f t="shared" si="47"/>
        <v>0</v>
      </c>
      <c r="BG126" s="140"/>
    </row>
    <row r="127" spans="1:59" hidden="1" outlineLevel="1" x14ac:dyDescent="0.35">
      <c r="A127" s="26"/>
      <c r="B127" s="61" t="s">
        <v>567</v>
      </c>
      <c r="C127" s="85"/>
      <c r="D127" s="86"/>
      <c r="E127" s="64"/>
      <c r="F127" s="87"/>
      <c r="G127" s="138"/>
      <c r="H127" s="553"/>
      <c r="I127" s="88"/>
      <c r="J127" s="158">
        <f t="shared" si="61"/>
        <v>0</v>
      </c>
      <c r="K127" s="66">
        <f t="shared" si="62"/>
        <v>0</v>
      </c>
      <c r="L127" s="39"/>
      <c r="M127" s="499"/>
      <c r="N127" s="484"/>
      <c r="O127" s="500"/>
      <c r="P127" s="499"/>
      <c r="Q127" s="484"/>
      <c r="R127" s="500"/>
      <c r="S127" s="499"/>
      <c r="T127" s="484"/>
      <c r="U127" s="500"/>
      <c r="V127" s="499"/>
      <c r="W127" s="484"/>
      <c r="X127" s="500"/>
      <c r="Y127" s="499"/>
      <c r="Z127" s="484"/>
      <c r="AA127" s="500"/>
      <c r="AB127" s="499"/>
      <c r="AC127" s="484"/>
      <c r="AD127" s="500"/>
      <c r="AE127" s="499"/>
      <c r="AF127" s="484"/>
      <c r="AG127" s="500"/>
      <c r="AH127" s="499"/>
      <c r="AI127" s="484"/>
      <c r="AJ127" s="500"/>
      <c r="AK127" s="499"/>
      <c r="AL127" s="484"/>
      <c r="AM127" s="500"/>
      <c r="AN127" s="499"/>
      <c r="AO127" s="484"/>
      <c r="AP127" s="500"/>
      <c r="AQ127" s="499"/>
      <c r="AR127" s="484"/>
      <c r="AS127" s="500"/>
      <c r="AT127" s="499"/>
      <c r="AU127" s="484"/>
      <c r="AV127" s="500"/>
      <c r="AW127" s="26"/>
      <c r="AX127" s="67"/>
      <c r="AY127" s="70">
        <f t="shared" si="59"/>
        <v>0</v>
      </c>
      <c r="AZ127" s="26"/>
      <c r="BA127" s="67"/>
      <c r="BB127" s="70">
        <f t="shared" si="46"/>
        <v>0</v>
      </c>
      <c r="BC127" s="26"/>
      <c r="BD127" s="67">
        <f t="shared" si="63"/>
        <v>0</v>
      </c>
      <c r="BE127" s="70">
        <f t="shared" si="47"/>
        <v>0</v>
      </c>
      <c r="BG127" s="140"/>
    </row>
    <row r="128" spans="1:59" hidden="1" outlineLevel="1" x14ac:dyDescent="0.35">
      <c r="A128" s="26"/>
      <c r="B128" s="61" t="s">
        <v>568</v>
      </c>
      <c r="C128" s="85"/>
      <c r="D128" s="86"/>
      <c r="E128" s="64"/>
      <c r="F128" s="87"/>
      <c r="G128" s="138"/>
      <c r="H128" s="553"/>
      <c r="I128" s="88"/>
      <c r="J128" s="158">
        <f t="shared" si="61"/>
        <v>0</v>
      </c>
      <c r="K128" s="66">
        <f t="shared" si="62"/>
        <v>0</v>
      </c>
      <c r="L128" s="39"/>
      <c r="M128" s="499"/>
      <c r="N128" s="484"/>
      <c r="O128" s="500"/>
      <c r="P128" s="499"/>
      <c r="Q128" s="484"/>
      <c r="R128" s="500"/>
      <c r="S128" s="499"/>
      <c r="T128" s="484"/>
      <c r="U128" s="500"/>
      <c r="V128" s="499"/>
      <c r="W128" s="484"/>
      <c r="X128" s="500"/>
      <c r="Y128" s="499"/>
      <c r="Z128" s="484"/>
      <c r="AA128" s="500"/>
      <c r="AB128" s="499"/>
      <c r="AC128" s="484"/>
      <c r="AD128" s="500"/>
      <c r="AE128" s="499"/>
      <c r="AF128" s="484"/>
      <c r="AG128" s="500"/>
      <c r="AH128" s="499"/>
      <c r="AI128" s="484"/>
      <c r="AJ128" s="500"/>
      <c r="AK128" s="499"/>
      <c r="AL128" s="484"/>
      <c r="AM128" s="500"/>
      <c r="AN128" s="499"/>
      <c r="AO128" s="484"/>
      <c r="AP128" s="500"/>
      <c r="AQ128" s="499"/>
      <c r="AR128" s="484"/>
      <c r="AS128" s="500"/>
      <c r="AT128" s="499"/>
      <c r="AU128" s="484"/>
      <c r="AV128" s="500"/>
      <c r="AW128" s="26"/>
      <c r="AX128" s="67"/>
      <c r="AY128" s="70">
        <f t="shared" si="59"/>
        <v>0</v>
      </c>
      <c r="AZ128" s="26"/>
      <c r="BA128" s="67"/>
      <c r="BB128" s="70">
        <f t="shared" si="46"/>
        <v>0</v>
      </c>
      <c r="BC128" s="26"/>
      <c r="BD128" s="67">
        <f t="shared" si="63"/>
        <v>0</v>
      </c>
      <c r="BE128" s="70">
        <f t="shared" si="47"/>
        <v>0</v>
      </c>
      <c r="BG128" s="140"/>
    </row>
    <row r="129" spans="1:59" hidden="1" outlineLevel="1" x14ac:dyDescent="0.35">
      <c r="A129" s="26"/>
      <c r="B129" s="61" t="s">
        <v>569</v>
      </c>
      <c r="C129" s="85"/>
      <c r="D129" s="86"/>
      <c r="E129" s="64"/>
      <c r="F129" s="87"/>
      <c r="G129" s="138"/>
      <c r="H129" s="553"/>
      <c r="I129" s="88"/>
      <c r="J129" s="158">
        <f t="shared" si="61"/>
        <v>0</v>
      </c>
      <c r="K129" s="66">
        <f t="shared" si="62"/>
        <v>0</v>
      </c>
      <c r="L129" s="39"/>
      <c r="M129" s="499"/>
      <c r="N129" s="484"/>
      <c r="O129" s="500"/>
      <c r="P129" s="499"/>
      <c r="Q129" s="484"/>
      <c r="R129" s="500"/>
      <c r="S129" s="499"/>
      <c r="T129" s="484"/>
      <c r="U129" s="500"/>
      <c r="V129" s="499"/>
      <c r="W129" s="484"/>
      <c r="X129" s="500"/>
      <c r="Y129" s="499"/>
      <c r="Z129" s="484"/>
      <c r="AA129" s="500"/>
      <c r="AB129" s="499"/>
      <c r="AC129" s="484"/>
      <c r="AD129" s="500"/>
      <c r="AE129" s="499"/>
      <c r="AF129" s="484"/>
      <c r="AG129" s="500"/>
      <c r="AH129" s="499"/>
      <c r="AI129" s="484"/>
      <c r="AJ129" s="500"/>
      <c r="AK129" s="499"/>
      <c r="AL129" s="484"/>
      <c r="AM129" s="500"/>
      <c r="AN129" s="499"/>
      <c r="AO129" s="484"/>
      <c r="AP129" s="500"/>
      <c r="AQ129" s="499"/>
      <c r="AR129" s="484"/>
      <c r="AS129" s="500"/>
      <c r="AT129" s="499"/>
      <c r="AU129" s="484"/>
      <c r="AV129" s="500"/>
      <c r="AW129" s="26"/>
      <c r="AX129" s="67"/>
      <c r="AY129" s="70">
        <f t="shared" si="59"/>
        <v>0</v>
      </c>
      <c r="AZ129" s="26"/>
      <c r="BA129" s="67"/>
      <c r="BB129" s="70">
        <f t="shared" si="46"/>
        <v>0</v>
      </c>
      <c r="BC129" s="26"/>
      <c r="BD129" s="67">
        <f t="shared" si="63"/>
        <v>0</v>
      </c>
      <c r="BE129" s="70">
        <f t="shared" si="47"/>
        <v>0</v>
      </c>
      <c r="BG129" s="140"/>
    </row>
    <row r="130" spans="1:59" hidden="1" outlineLevel="1" x14ac:dyDescent="0.35">
      <c r="A130" s="26"/>
      <c r="B130" s="61" t="s">
        <v>570</v>
      </c>
      <c r="C130" s="85"/>
      <c r="D130" s="86"/>
      <c r="E130" s="64"/>
      <c r="F130" s="87"/>
      <c r="G130" s="138"/>
      <c r="H130" s="555"/>
      <c r="I130" s="88"/>
      <c r="J130" s="158">
        <f t="shared" si="61"/>
        <v>0</v>
      </c>
      <c r="K130" s="66">
        <f t="shared" si="62"/>
        <v>0</v>
      </c>
      <c r="L130" s="39"/>
      <c r="M130" s="499"/>
      <c r="N130" s="484"/>
      <c r="O130" s="500"/>
      <c r="P130" s="499"/>
      <c r="Q130" s="484"/>
      <c r="R130" s="500"/>
      <c r="S130" s="499"/>
      <c r="T130" s="484"/>
      <c r="U130" s="500"/>
      <c r="V130" s="499"/>
      <c r="W130" s="484"/>
      <c r="X130" s="500"/>
      <c r="Y130" s="499"/>
      <c r="Z130" s="484"/>
      <c r="AA130" s="500"/>
      <c r="AB130" s="499"/>
      <c r="AC130" s="484"/>
      <c r="AD130" s="500"/>
      <c r="AE130" s="499"/>
      <c r="AF130" s="484"/>
      <c r="AG130" s="500"/>
      <c r="AH130" s="499"/>
      <c r="AI130" s="484"/>
      <c r="AJ130" s="500"/>
      <c r="AK130" s="499"/>
      <c r="AL130" s="484"/>
      <c r="AM130" s="500"/>
      <c r="AN130" s="499"/>
      <c r="AO130" s="484"/>
      <c r="AP130" s="500"/>
      <c r="AQ130" s="499"/>
      <c r="AR130" s="484"/>
      <c r="AS130" s="500"/>
      <c r="AT130" s="499"/>
      <c r="AU130" s="484"/>
      <c r="AV130" s="500"/>
      <c r="AW130" s="26"/>
      <c r="AX130" s="67"/>
      <c r="AY130" s="70">
        <f t="shared" si="59"/>
        <v>0</v>
      </c>
      <c r="AZ130" s="26"/>
      <c r="BA130" s="67"/>
      <c r="BB130" s="70">
        <f t="shared" si="46"/>
        <v>0</v>
      </c>
      <c r="BC130" s="26"/>
      <c r="BD130" s="67">
        <f t="shared" si="63"/>
        <v>0</v>
      </c>
      <c r="BE130" s="70">
        <f t="shared" si="47"/>
        <v>0</v>
      </c>
      <c r="BG130" s="123"/>
    </row>
    <row r="131" spans="1:59" ht="15" hidden="1" outlineLevel="1" thickBot="1" x14ac:dyDescent="0.4">
      <c r="A131" s="26"/>
      <c r="B131" s="61" t="s">
        <v>571</v>
      </c>
      <c r="C131" s="85"/>
      <c r="D131" s="86"/>
      <c r="E131" s="64"/>
      <c r="F131" s="87"/>
      <c r="G131" s="138"/>
      <c r="H131" s="553"/>
      <c r="I131" s="111"/>
      <c r="J131" s="158">
        <f t="shared" si="61"/>
        <v>0</v>
      </c>
      <c r="K131" s="66">
        <f t="shared" si="62"/>
        <v>0</v>
      </c>
      <c r="L131" s="117"/>
      <c r="M131" s="499"/>
      <c r="N131" s="484"/>
      <c r="O131" s="500"/>
      <c r="P131" s="499"/>
      <c r="Q131" s="484"/>
      <c r="R131" s="500"/>
      <c r="S131" s="499"/>
      <c r="T131" s="484"/>
      <c r="U131" s="500"/>
      <c r="V131" s="499"/>
      <c r="W131" s="484"/>
      <c r="X131" s="500"/>
      <c r="Y131" s="499"/>
      <c r="Z131" s="484"/>
      <c r="AA131" s="500"/>
      <c r="AB131" s="499"/>
      <c r="AC131" s="484"/>
      <c r="AD131" s="500"/>
      <c r="AE131" s="499"/>
      <c r="AF131" s="484"/>
      <c r="AG131" s="500"/>
      <c r="AH131" s="499"/>
      <c r="AI131" s="484"/>
      <c r="AJ131" s="500"/>
      <c r="AK131" s="499"/>
      <c r="AL131" s="484"/>
      <c r="AM131" s="500"/>
      <c r="AN131" s="499"/>
      <c r="AO131" s="484"/>
      <c r="AP131" s="500"/>
      <c r="AQ131" s="499"/>
      <c r="AR131" s="484"/>
      <c r="AS131" s="500"/>
      <c r="AT131" s="499"/>
      <c r="AU131" s="484"/>
      <c r="AV131" s="500"/>
      <c r="AW131" s="26"/>
      <c r="AX131" s="67"/>
      <c r="AY131" s="70">
        <f t="shared" si="59"/>
        <v>0</v>
      </c>
      <c r="AZ131" s="26"/>
      <c r="BA131" s="67"/>
      <c r="BB131" s="70">
        <f t="shared" si="46"/>
        <v>0</v>
      </c>
      <c r="BC131" s="26"/>
      <c r="BD131" s="67">
        <f t="shared" si="63"/>
        <v>0</v>
      </c>
      <c r="BE131" s="70">
        <f t="shared" si="47"/>
        <v>0</v>
      </c>
      <c r="BG131" s="140"/>
    </row>
    <row r="132" spans="1:59" ht="15" collapsed="1" thickBot="1" x14ac:dyDescent="0.4">
      <c r="A132" s="26"/>
      <c r="B132" s="107"/>
      <c r="C132" s="54" t="s">
        <v>335</v>
      </c>
      <c r="D132" s="55"/>
      <c r="E132" s="56"/>
      <c r="F132" s="56"/>
      <c r="G132" s="56"/>
      <c r="H132" s="549"/>
      <c r="I132" s="73"/>
      <c r="J132" s="159"/>
      <c r="K132" s="58">
        <f>K133+K144+K155</f>
        <v>0</v>
      </c>
      <c r="L132" s="315"/>
      <c r="M132" s="497">
        <f t="shared" ref="M132:AV132" si="64">M133+M144+M155</f>
        <v>0</v>
      </c>
      <c r="N132" s="485">
        <f t="shared" si="64"/>
        <v>0</v>
      </c>
      <c r="O132" s="498">
        <f t="shared" si="64"/>
        <v>0</v>
      </c>
      <c r="P132" s="497">
        <f t="shared" si="64"/>
        <v>0</v>
      </c>
      <c r="Q132" s="485">
        <f t="shared" si="64"/>
        <v>0</v>
      </c>
      <c r="R132" s="498">
        <f t="shared" si="64"/>
        <v>0</v>
      </c>
      <c r="S132" s="497">
        <f t="shared" si="64"/>
        <v>0</v>
      </c>
      <c r="T132" s="485">
        <f t="shared" si="64"/>
        <v>0</v>
      </c>
      <c r="U132" s="498">
        <f t="shared" si="64"/>
        <v>0</v>
      </c>
      <c r="V132" s="497">
        <f t="shared" si="64"/>
        <v>0</v>
      </c>
      <c r="W132" s="485">
        <f t="shared" si="64"/>
        <v>0</v>
      </c>
      <c r="X132" s="498">
        <f t="shared" si="64"/>
        <v>0</v>
      </c>
      <c r="Y132" s="497">
        <f t="shared" si="64"/>
        <v>0</v>
      </c>
      <c r="Z132" s="485">
        <f t="shared" si="64"/>
        <v>0</v>
      </c>
      <c r="AA132" s="498">
        <f t="shared" si="64"/>
        <v>0</v>
      </c>
      <c r="AB132" s="497">
        <f t="shared" si="64"/>
        <v>0</v>
      </c>
      <c r="AC132" s="485">
        <f t="shared" si="64"/>
        <v>0</v>
      </c>
      <c r="AD132" s="498">
        <f t="shared" si="64"/>
        <v>0</v>
      </c>
      <c r="AE132" s="497">
        <f t="shared" si="64"/>
        <v>0</v>
      </c>
      <c r="AF132" s="485">
        <f t="shared" si="64"/>
        <v>0</v>
      </c>
      <c r="AG132" s="498">
        <f t="shared" si="64"/>
        <v>0</v>
      </c>
      <c r="AH132" s="497">
        <f t="shared" si="64"/>
        <v>0</v>
      </c>
      <c r="AI132" s="485">
        <f t="shared" si="64"/>
        <v>0</v>
      </c>
      <c r="AJ132" s="498">
        <f t="shared" si="64"/>
        <v>0</v>
      </c>
      <c r="AK132" s="497">
        <f t="shared" si="64"/>
        <v>0</v>
      </c>
      <c r="AL132" s="485">
        <f t="shared" si="64"/>
        <v>0</v>
      </c>
      <c r="AM132" s="498">
        <f t="shared" si="64"/>
        <v>0</v>
      </c>
      <c r="AN132" s="497">
        <f t="shared" si="64"/>
        <v>0</v>
      </c>
      <c r="AO132" s="485">
        <f t="shared" si="64"/>
        <v>0</v>
      </c>
      <c r="AP132" s="498">
        <f t="shared" si="64"/>
        <v>0</v>
      </c>
      <c r="AQ132" s="497">
        <f t="shared" si="64"/>
        <v>0</v>
      </c>
      <c r="AR132" s="485">
        <f t="shared" si="64"/>
        <v>0</v>
      </c>
      <c r="AS132" s="498">
        <f t="shared" si="64"/>
        <v>0</v>
      </c>
      <c r="AT132" s="497">
        <f t="shared" si="64"/>
        <v>0</v>
      </c>
      <c r="AU132" s="485">
        <f t="shared" si="64"/>
        <v>0</v>
      </c>
      <c r="AV132" s="498">
        <f t="shared" si="64"/>
        <v>0</v>
      </c>
      <c r="AW132" s="26"/>
      <c r="AX132" s="59">
        <f>AX133+AX144+AX155</f>
        <v>0</v>
      </c>
      <c r="AY132" s="60">
        <f t="shared" si="59"/>
        <v>0</v>
      </c>
      <c r="AZ132" s="26"/>
      <c r="BA132" s="59">
        <f>BA133+BA144+BA155</f>
        <v>0</v>
      </c>
      <c r="BB132" s="60">
        <f>IFERROR(BA132/K132,0)</f>
        <v>0</v>
      </c>
      <c r="BC132" s="26"/>
      <c r="BD132" s="59">
        <f>BD133+BD144+BD155</f>
        <v>0</v>
      </c>
      <c r="BE132" s="60">
        <f>IFERROR(BD132/K132,0)</f>
        <v>0</v>
      </c>
      <c r="BG132" s="120"/>
    </row>
    <row r="133" spans="1:59" x14ac:dyDescent="0.35">
      <c r="A133" s="26"/>
      <c r="B133" s="26"/>
      <c r="C133" s="110" t="s">
        <v>251</v>
      </c>
      <c r="D133" s="77"/>
      <c r="E133" s="78"/>
      <c r="F133" s="78"/>
      <c r="G133" s="78"/>
      <c r="H133" s="550"/>
      <c r="I133" s="79"/>
      <c r="J133" s="150"/>
      <c r="K133" s="80">
        <f>SUM(K134:K143)</f>
        <v>0</v>
      </c>
      <c r="L133" s="316"/>
      <c r="M133" s="530">
        <f t="shared" ref="M133:AV133" si="65">SUM(M134:M143)</f>
        <v>0</v>
      </c>
      <c r="N133" s="482">
        <f t="shared" si="65"/>
        <v>0</v>
      </c>
      <c r="O133" s="531">
        <f t="shared" si="65"/>
        <v>0</v>
      </c>
      <c r="P133" s="530">
        <f t="shared" si="65"/>
        <v>0</v>
      </c>
      <c r="Q133" s="482">
        <f t="shared" si="65"/>
        <v>0</v>
      </c>
      <c r="R133" s="531">
        <f t="shared" si="65"/>
        <v>0</v>
      </c>
      <c r="S133" s="530">
        <f t="shared" si="65"/>
        <v>0</v>
      </c>
      <c r="T133" s="482">
        <f t="shared" si="65"/>
        <v>0</v>
      </c>
      <c r="U133" s="531">
        <f t="shared" si="65"/>
        <v>0</v>
      </c>
      <c r="V133" s="530">
        <f t="shared" si="65"/>
        <v>0</v>
      </c>
      <c r="W133" s="482">
        <f t="shared" si="65"/>
        <v>0</v>
      </c>
      <c r="X133" s="531">
        <f t="shared" si="65"/>
        <v>0</v>
      </c>
      <c r="Y133" s="530">
        <f t="shared" si="65"/>
        <v>0</v>
      </c>
      <c r="Z133" s="482">
        <f t="shared" si="65"/>
        <v>0</v>
      </c>
      <c r="AA133" s="531">
        <f t="shared" si="65"/>
        <v>0</v>
      </c>
      <c r="AB133" s="530">
        <f t="shared" si="65"/>
        <v>0</v>
      </c>
      <c r="AC133" s="482">
        <f t="shared" si="65"/>
        <v>0</v>
      </c>
      <c r="AD133" s="531">
        <f t="shared" si="65"/>
        <v>0</v>
      </c>
      <c r="AE133" s="530">
        <f t="shared" si="65"/>
        <v>0</v>
      </c>
      <c r="AF133" s="482">
        <f t="shared" si="65"/>
        <v>0</v>
      </c>
      <c r="AG133" s="531">
        <f t="shared" si="65"/>
        <v>0</v>
      </c>
      <c r="AH133" s="530">
        <f t="shared" si="65"/>
        <v>0</v>
      </c>
      <c r="AI133" s="482">
        <f t="shared" si="65"/>
        <v>0</v>
      </c>
      <c r="AJ133" s="531">
        <f t="shared" si="65"/>
        <v>0</v>
      </c>
      <c r="AK133" s="530">
        <f t="shared" si="65"/>
        <v>0</v>
      </c>
      <c r="AL133" s="482">
        <f t="shared" si="65"/>
        <v>0</v>
      </c>
      <c r="AM133" s="531">
        <f t="shared" si="65"/>
        <v>0</v>
      </c>
      <c r="AN133" s="530">
        <f t="shared" si="65"/>
        <v>0</v>
      </c>
      <c r="AO133" s="482">
        <f t="shared" si="65"/>
        <v>0</v>
      </c>
      <c r="AP133" s="531">
        <f t="shared" si="65"/>
        <v>0</v>
      </c>
      <c r="AQ133" s="530">
        <f t="shared" si="65"/>
        <v>0</v>
      </c>
      <c r="AR133" s="482">
        <f t="shared" si="65"/>
        <v>0</v>
      </c>
      <c r="AS133" s="531">
        <f t="shared" si="65"/>
        <v>0</v>
      </c>
      <c r="AT133" s="530">
        <f t="shared" si="65"/>
        <v>0</v>
      </c>
      <c r="AU133" s="482">
        <f t="shared" si="65"/>
        <v>0</v>
      </c>
      <c r="AV133" s="531">
        <f t="shared" si="65"/>
        <v>0</v>
      </c>
      <c r="AW133" s="26"/>
      <c r="AX133" s="81">
        <f>SUM(AX134:AX143)</f>
        <v>0</v>
      </c>
      <c r="AY133" s="82">
        <f t="shared" si="59"/>
        <v>0</v>
      </c>
      <c r="AZ133" s="26"/>
      <c r="BA133" s="81">
        <f>SUM(BA134:BA143)</f>
        <v>0</v>
      </c>
      <c r="BB133" s="82">
        <f t="shared" ref="BB133:BB165" si="66">IFERROR(BA133/K133,0)</f>
        <v>0</v>
      </c>
      <c r="BC133" s="26"/>
      <c r="BD133" s="81">
        <f>SUM(BD134:BD143)</f>
        <v>0</v>
      </c>
      <c r="BE133" s="82">
        <f t="shared" ref="BE133:BE165" si="67">IFERROR(BD133/K133,0)</f>
        <v>0</v>
      </c>
      <c r="BG133" s="120"/>
    </row>
    <row r="134" spans="1:59" x14ac:dyDescent="0.35">
      <c r="A134" s="26"/>
      <c r="B134" s="61" t="s">
        <v>262</v>
      </c>
      <c r="C134" s="62"/>
      <c r="D134" s="63"/>
      <c r="E134" s="64"/>
      <c r="F134" s="87"/>
      <c r="G134" s="64"/>
      <c r="H134" s="553"/>
      <c r="I134" s="65"/>
      <c r="J134" s="158">
        <f t="shared" ref="J134:J143" si="68">I134/$C$5</f>
        <v>0</v>
      </c>
      <c r="K134" s="66">
        <f t="shared" ref="K134:K143" si="69">D134*F134*H134*J134</f>
        <v>0</v>
      </c>
      <c r="L134" s="117"/>
      <c r="M134" s="499"/>
      <c r="N134" s="484"/>
      <c r="O134" s="500"/>
      <c r="P134" s="499"/>
      <c r="Q134" s="484"/>
      <c r="R134" s="500"/>
      <c r="S134" s="499"/>
      <c r="T134" s="484"/>
      <c r="U134" s="500"/>
      <c r="V134" s="499"/>
      <c r="W134" s="484"/>
      <c r="X134" s="500"/>
      <c r="Y134" s="499"/>
      <c r="Z134" s="484"/>
      <c r="AA134" s="500"/>
      <c r="AB134" s="499"/>
      <c r="AC134" s="484"/>
      <c r="AD134" s="500"/>
      <c r="AE134" s="499"/>
      <c r="AF134" s="484"/>
      <c r="AG134" s="500"/>
      <c r="AH134" s="499"/>
      <c r="AI134" s="484"/>
      <c r="AJ134" s="500"/>
      <c r="AK134" s="499"/>
      <c r="AL134" s="484"/>
      <c r="AM134" s="500"/>
      <c r="AN134" s="499"/>
      <c r="AO134" s="484"/>
      <c r="AP134" s="500"/>
      <c r="AQ134" s="499"/>
      <c r="AR134" s="484"/>
      <c r="AS134" s="500"/>
      <c r="AT134" s="499"/>
      <c r="AU134" s="484"/>
      <c r="AV134" s="500"/>
      <c r="AW134" s="26"/>
      <c r="AX134" s="67"/>
      <c r="AY134" s="70">
        <f t="shared" si="59"/>
        <v>0</v>
      </c>
      <c r="AZ134" s="26"/>
      <c r="BA134" s="67"/>
      <c r="BB134" s="70">
        <f t="shared" si="66"/>
        <v>0</v>
      </c>
      <c r="BC134" s="26"/>
      <c r="BD134" s="67">
        <f t="shared" ref="BD134:BD143" si="70">AX134+BA134</f>
        <v>0</v>
      </c>
      <c r="BE134" s="70">
        <f t="shared" si="67"/>
        <v>0</v>
      </c>
      <c r="BG134" s="123"/>
    </row>
    <row r="135" spans="1:59" ht="15" thickBot="1" x14ac:dyDescent="0.4">
      <c r="A135" s="26"/>
      <c r="B135" s="61" t="s">
        <v>263</v>
      </c>
      <c r="C135" s="62"/>
      <c r="D135" s="63"/>
      <c r="E135" s="64"/>
      <c r="F135" s="87"/>
      <c r="G135" s="64"/>
      <c r="H135" s="553"/>
      <c r="I135" s="65"/>
      <c r="J135" s="158">
        <f t="shared" si="68"/>
        <v>0</v>
      </c>
      <c r="K135" s="66">
        <f t="shared" si="69"/>
        <v>0</v>
      </c>
      <c r="L135" s="26"/>
      <c r="M135" s="499"/>
      <c r="N135" s="484"/>
      <c r="O135" s="500"/>
      <c r="P135" s="499"/>
      <c r="Q135" s="484"/>
      <c r="R135" s="500"/>
      <c r="S135" s="499"/>
      <c r="T135" s="484"/>
      <c r="U135" s="500"/>
      <c r="V135" s="499"/>
      <c r="W135" s="484"/>
      <c r="X135" s="500"/>
      <c r="Y135" s="499"/>
      <c r="Z135" s="484"/>
      <c r="AA135" s="500"/>
      <c r="AB135" s="499"/>
      <c r="AC135" s="484"/>
      <c r="AD135" s="500"/>
      <c r="AE135" s="499"/>
      <c r="AF135" s="484"/>
      <c r="AG135" s="500"/>
      <c r="AH135" s="499"/>
      <c r="AI135" s="484"/>
      <c r="AJ135" s="500"/>
      <c r="AK135" s="499"/>
      <c r="AL135" s="484"/>
      <c r="AM135" s="500"/>
      <c r="AN135" s="499"/>
      <c r="AO135" s="484"/>
      <c r="AP135" s="500"/>
      <c r="AQ135" s="499"/>
      <c r="AR135" s="484"/>
      <c r="AS135" s="500"/>
      <c r="AT135" s="499"/>
      <c r="AU135" s="484"/>
      <c r="AV135" s="500"/>
      <c r="AW135" s="26"/>
      <c r="AX135" s="67"/>
      <c r="AY135" s="70">
        <f t="shared" si="59"/>
        <v>0</v>
      </c>
      <c r="AZ135" s="26"/>
      <c r="BA135" s="67"/>
      <c r="BB135" s="70">
        <f t="shared" si="66"/>
        <v>0</v>
      </c>
      <c r="BC135" s="26"/>
      <c r="BD135" s="67">
        <f t="shared" si="70"/>
        <v>0</v>
      </c>
      <c r="BE135" s="70">
        <f t="shared" si="67"/>
        <v>0</v>
      </c>
      <c r="BG135" s="140"/>
    </row>
    <row r="136" spans="1:59" hidden="1" outlineLevel="1" x14ac:dyDescent="0.35">
      <c r="A136" s="26"/>
      <c r="B136" s="61" t="s">
        <v>264</v>
      </c>
      <c r="C136" s="62"/>
      <c r="D136" s="63"/>
      <c r="E136" s="64"/>
      <c r="F136" s="87"/>
      <c r="G136" s="64"/>
      <c r="H136" s="553"/>
      <c r="I136" s="65"/>
      <c r="J136" s="158">
        <f t="shared" si="68"/>
        <v>0</v>
      </c>
      <c r="K136" s="66">
        <f t="shared" si="69"/>
        <v>0</v>
      </c>
      <c r="L136" s="26"/>
      <c r="M136" s="499"/>
      <c r="N136" s="484"/>
      <c r="O136" s="500"/>
      <c r="P136" s="499"/>
      <c r="Q136" s="484"/>
      <c r="R136" s="500"/>
      <c r="S136" s="499"/>
      <c r="T136" s="484"/>
      <c r="U136" s="500"/>
      <c r="V136" s="499"/>
      <c r="W136" s="484"/>
      <c r="X136" s="500"/>
      <c r="Y136" s="499"/>
      <c r="Z136" s="484"/>
      <c r="AA136" s="500"/>
      <c r="AB136" s="499"/>
      <c r="AC136" s="484"/>
      <c r="AD136" s="500"/>
      <c r="AE136" s="499"/>
      <c r="AF136" s="484"/>
      <c r="AG136" s="500"/>
      <c r="AH136" s="499"/>
      <c r="AI136" s="484"/>
      <c r="AJ136" s="500"/>
      <c r="AK136" s="499"/>
      <c r="AL136" s="484"/>
      <c r="AM136" s="500"/>
      <c r="AN136" s="499"/>
      <c r="AO136" s="484"/>
      <c r="AP136" s="500"/>
      <c r="AQ136" s="499"/>
      <c r="AR136" s="484"/>
      <c r="AS136" s="500"/>
      <c r="AT136" s="499"/>
      <c r="AU136" s="484"/>
      <c r="AV136" s="500"/>
      <c r="AW136" s="26"/>
      <c r="AX136" s="67"/>
      <c r="AY136" s="70">
        <f t="shared" si="59"/>
        <v>0</v>
      </c>
      <c r="AZ136" s="26"/>
      <c r="BA136" s="67"/>
      <c r="BB136" s="70">
        <f t="shared" si="66"/>
        <v>0</v>
      </c>
      <c r="BC136" s="26"/>
      <c r="BD136" s="67">
        <f t="shared" si="70"/>
        <v>0</v>
      </c>
      <c r="BE136" s="70">
        <f t="shared" si="67"/>
        <v>0</v>
      </c>
      <c r="BG136" s="140"/>
    </row>
    <row r="137" spans="1:59" hidden="1" outlineLevel="1" x14ac:dyDescent="0.35">
      <c r="A137" s="26"/>
      <c r="B137" s="61" t="s">
        <v>265</v>
      </c>
      <c r="C137" s="62"/>
      <c r="D137" s="63"/>
      <c r="E137" s="64"/>
      <c r="F137" s="87"/>
      <c r="G137" s="64"/>
      <c r="H137" s="553"/>
      <c r="I137" s="65"/>
      <c r="J137" s="158">
        <f t="shared" si="68"/>
        <v>0</v>
      </c>
      <c r="K137" s="66">
        <f t="shared" si="69"/>
        <v>0</v>
      </c>
      <c r="L137" s="26"/>
      <c r="M137" s="499"/>
      <c r="N137" s="484"/>
      <c r="O137" s="500"/>
      <c r="P137" s="499"/>
      <c r="Q137" s="484"/>
      <c r="R137" s="500"/>
      <c r="S137" s="499"/>
      <c r="T137" s="484"/>
      <c r="U137" s="500"/>
      <c r="V137" s="499"/>
      <c r="W137" s="484"/>
      <c r="X137" s="500"/>
      <c r="Y137" s="499"/>
      <c r="Z137" s="484"/>
      <c r="AA137" s="500"/>
      <c r="AB137" s="499"/>
      <c r="AC137" s="484"/>
      <c r="AD137" s="500"/>
      <c r="AE137" s="499"/>
      <c r="AF137" s="484"/>
      <c r="AG137" s="500"/>
      <c r="AH137" s="499"/>
      <c r="AI137" s="484"/>
      <c r="AJ137" s="500"/>
      <c r="AK137" s="499"/>
      <c r="AL137" s="484"/>
      <c r="AM137" s="500"/>
      <c r="AN137" s="499"/>
      <c r="AO137" s="484"/>
      <c r="AP137" s="500"/>
      <c r="AQ137" s="499"/>
      <c r="AR137" s="484"/>
      <c r="AS137" s="500"/>
      <c r="AT137" s="499"/>
      <c r="AU137" s="484"/>
      <c r="AV137" s="500"/>
      <c r="AW137" s="26"/>
      <c r="AX137" s="67"/>
      <c r="AY137" s="70">
        <f t="shared" si="59"/>
        <v>0</v>
      </c>
      <c r="AZ137" s="26"/>
      <c r="BA137" s="67"/>
      <c r="BB137" s="70">
        <f t="shared" si="66"/>
        <v>0</v>
      </c>
      <c r="BC137" s="26"/>
      <c r="BD137" s="67">
        <f t="shared" si="70"/>
        <v>0</v>
      </c>
      <c r="BE137" s="70">
        <f t="shared" si="67"/>
        <v>0</v>
      </c>
      <c r="BG137" s="123"/>
    </row>
    <row r="138" spans="1:59" hidden="1" outlineLevel="1" x14ac:dyDescent="0.35">
      <c r="A138" s="26"/>
      <c r="B138" s="61" t="s">
        <v>572</v>
      </c>
      <c r="C138" s="62"/>
      <c r="D138" s="63"/>
      <c r="E138" s="64"/>
      <c r="F138" s="87"/>
      <c r="G138" s="64"/>
      <c r="H138" s="553"/>
      <c r="I138" s="65"/>
      <c r="J138" s="158">
        <f t="shared" si="68"/>
        <v>0</v>
      </c>
      <c r="K138" s="66">
        <f t="shared" si="69"/>
        <v>0</v>
      </c>
      <c r="L138" s="26"/>
      <c r="M138" s="499"/>
      <c r="N138" s="484"/>
      <c r="O138" s="500"/>
      <c r="P138" s="499"/>
      <c r="Q138" s="484"/>
      <c r="R138" s="500"/>
      <c r="S138" s="499"/>
      <c r="T138" s="484"/>
      <c r="U138" s="500"/>
      <c r="V138" s="499"/>
      <c r="W138" s="484"/>
      <c r="X138" s="500"/>
      <c r="Y138" s="499"/>
      <c r="Z138" s="484"/>
      <c r="AA138" s="500"/>
      <c r="AB138" s="499"/>
      <c r="AC138" s="484"/>
      <c r="AD138" s="500"/>
      <c r="AE138" s="499"/>
      <c r="AF138" s="484"/>
      <c r="AG138" s="500"/>
      <c r="AH138" s="499"/>
      <c r="AI138" s="484"/>
      <c r="AJ138" s="500"/>
      <c r="AK138" s="499"/>
      <c r="AL138" s="484"/>
      <c r="AM138" s="500"/>
      <c r="AN138" s="499"/>
      <c r="AO138" s="484"/>
      <c r="AP138" s="500"/>
      <c r="AQ138" s="499"/>
      <c r="AR138" s="484"/>
      <c r="AS138" s="500"/>
      <c r="AT138" s="499"/>
      <c r="AU138" s="484"/>
      <c r="AV138" s="500"/>
      <c r="AW138" s="26"/>
      <c r="AX138" s="67"/>
      <c r="AY138" s="70">
        <f t="shared" si="59"/>
        <v>0</v>
      </c>
      <c r="AZ138" s="26"/>
      <c r="BA138" s="67"/>
      <c r="BB138" s="70">
        <f t="shared" si="66"/>
        <v>0</v>
      </c>
      <c r="BC138" s="26"/>
      <c r="BD138" s="67">
        <f t="shared" si="70"/>
        <v>0</v>
      </c>
      <c r="BE138" s="70">
        <f t="shared" si="67"/>
        <v>0</v>
      </c>
      <c r="BG138" s="123"/>
    </row>
    <row r="139" spans="1:59" hidden="1" outlineLevel="1" x14ac:dyDescent="0.35">
      <c r="A139" s="26"/>
      <c r="B139" s="61" t="s">
        <v>573</v>
      </c>
      <c r="C139" s="62"/>
      <c r="D139" s="63"/>
      <c r="E139" s="64"/>
      <c r="F139" s="87"/>
      <c r="G139" s="64"/>
      <c r="H139" s="553"/>
      <c r="I139" s="65"/>
      <c r="J139" s="158">
        <f t="shared" si="68"/>
        <v>0</v>
      </c>
      <c r="K139" s="66">
        <f t="shared" si="69"/>
        <v>0</v>
      </c>
      <c r="L139" s="26"/>
      <c r="M139" s="499"/>
      <c r="N139" s="484"/>
      <c r="O139" s="500"/>
      <c r="P139" s="499"/>
      <c r="Q139" s="484"/>
      <c r="R139" s="500"/>
      <c r="S139" s="499"/>
      <c r="T139" s="484"/>
      <c r="U139" s="500"/>
      <c r="V139" s="499"/>
      <c r="W139" s="484"/>
      <c r="X139" s="500"/>
      <c r="Y139" s="499"/>
      <c r="Z139" s="484"/>
      <c r="AA139" s="500"/>
      <c r="AB139" s="499"/>
      <c r="AC139" s="484"/>
      <c r="AD139" s="500"/>
      <c r="AE139" s="499"/>
      <c r="AF139" s="484"/>
      <c r="AG139" s="500"/>
      <c r="AH139" s="499"/>
      <c r="AI139" s="484"/>
      <c r="AJ139" s="500"/>
      <c r="AK139" s="499"/>
      <c r="AL139" s="484"/>
      <c r="AM139" s="500"/>
      <c r="AN139" s="499"/>
      <c r="AO139" s="484"/>
      <c r="AP139" s="500"/>
      <c r="AQ139" s="499"/>
      <c r="AR139" s="484"/>
      <c r="AS139" s="500"/>
      <c r="AT139" s="499"/>
      <c r="AU139" s="484"/>
      <c r="AV139" s="500"/>
      <c r="AW139" s="26"/>
      <c r="AX139" s="67"/>
      <c r="AY139" s="70">
        <f t="shared" si="59"/>
        <v>0</v>
      </c>
      <c r="AZ139" s="26"/>
      <c r="BA139" s="67"/>
      <c r="BB139" s="70">
        <f t="shared" si="66"/>
        <v>0</v>
      </c>
      <c r="BC139" s="26"/>
      <c r="BD139" s="67">
        <f t="shared" si="70"/>
        <v>0</v>
      </c>
      <c r="BE139" s="70">
        <f t="shared" si="67"/>
        <v>0</v>
      </c>
      <c r="BG139" s="140"/>
    </row>
    <row r="140" spans="1:59" hidden="1" outlineLevel="1" x14ac:dyDescent="0.35">
      <c r="A140" s="26"/>
      <c r="B140" s="61" t="s">
        <v>574</v>
      </c>
      <c r="C140" s="62"/>
      <c r="D140" s="63"/>
      <c r="E140" s="64"/>
      <c r="F140" s="87"/>
      <c r="G140" s="64"/>
      <c r="H140" s="553"/>
      <c r="I140" s="65"/>
      <c r="J140" s="158">
        <f t="shared" si="68"/>
        <v>0</v>
      </c>
      <c r="K140" s="66">
        <f t="shared" si="69"/>
        <v>0</v>
      </c>
      <c r="L140" s="26"/>
      <c r="M140" s="499"/>
      <c r="N140" s="484"/>
      <c r="O140" s="500"/>
      <c r="P140" s="499"/>
      <c r="Q140" s="484"/>
      <c r="R140" s="500"/>
      <c r="S140" s="499"/>
      <c r="T140" s="484"/>
      <c r="U140" s="500"/>
      <c r="V140" s="499"/>
      <c r="W140" s="484"/>
      <c r="X140" s="500"/>
      <c r="Y140" s="499"/>
      <c r="Z140" s="484"/>
      <c r="AA140" s="500"/>
      <c r="AB140" s="499"/>
      <c r="AC140" s="484"/>
      <c r="AD140" s="500"/>
      <c r="AE140" s="499"/>
      <c r="AF140" s="484"/>
      <c r="AG140" s="500"/>
      <c r="AH140" s="499"/>
      <c r="AI140" s="484"/>
      <c r="AJ140" s="500"/>
      <c r="AK140" s="499"/>
      <c r="AL140" s="484"/>
      <c r="AM140" s="500"/>
      <c r="AN140" s="499"/>
      <c r="AO140" s="484"/>
      <c r="AP140" s="500"/>
      <c r="AQ140" s="499"/>
      <c r="AR140" s="484"/>
      <c r="AS140" s="500"/>
      <c r="AT140" s="499"/>
      <c r="AU140" s="484"/>
      <c r="AV140" s="500"/>
      <c r="AW140" s="26"/>
      <c r="AX140" s="67"/>
      <c r="AY140" s="70">
        <f t="shared" si="59"/>
        <v>0</v>
      </c>
      <c r="AZ140" s="26"/>
      <c r="BA140" s="67"/>
      <c r="BB140" s="70">
        <f t="shared" si="66"/>
        <v>0</v>
      </c>
      <c r="BC140" s="26"/>
      <c r="BD140" s="67">
        <f t="shared" si="70"/>
        <v>0</v>
      </c>
      <c r="BE140" s="70">
        <f t="shared" si="67"/>
        <v>0</v>
      </c>
      <c r="BG140" s="140"/>
    </row>
    <row r="141" spans="1:59" hidden="1" outlineLevel="1" x14ac:dyDescent="0.35">
      <c r="A141" s="26"/>
      <c r="B141" s="61" t="s">
        <v>575</v>
      </c>
      <c r="C141" s="62"/>
      <c r="D141" s="63"/>
      <c r="E141" s="64"/>
      <c r="F141" s="87"/>
      <c r="G141" s="64"/>
      <c r="H141" s="553"/>
      <c r="I141" s="65"/>
      <c r="J141" s="158">
        <f t="shared" si="68"/>
        <v>0</v>
      </c>
      <c r="K141" s="66">
        <f t="shared" si="69"/>
        <v>0</v>
      </c>
      <c r="L141" s="26"/>
      <c r="M141" s="499"/>
      <c r="N141" s="484"/>
      <c r="O141" s="500"/>
      <c r="P141" s="499"/>
      <c r="Q141" s="484"/>
      <c r="R141" s="500"/>
      <c r="S141" s="499"/>
      <c r="T141" s="484"/>
      <c r="U141" s="500"/>
      <c r="V141" s="499"/>
      <c r="W141" s="484"/>
      <c r="X141" s="500"/>
      <c r="Y141" s="499"/>
      <c r="Z141" s="484"/>
      <c r="AA141" s="500"/>
      <c r="AB141" s="499"/>
      <c r="AC141" s="484"/>
      <c r="AD141" s="500"/>
      <c r="AE141" s="499"/>
      <c r="AF141" s="484"/>
      <c r="AG141" s="500"/>
      <c r="AH141" s="499"/>
      <c r="AI141" s="484"/>
      <c r="AJ141" s="500"/>
      <c r="AK141" s="499"/>
      <c r="AL141" s="484"/>
      <c r="AM141" s="500"/>
      <c r="AN141" s="499"/>
      <c r="AO141" s="484"/>
      <c r="AP141" s="500"/>
      <c r="AQ141" s="499"/>
      <c r="AR141" s="484"/>
      <c r="AS141" s="500"/>
      <c r="AT141" s="499"/>
      <c r="AU141" s="484"/>
      <c r="AV141" s="500"/>
      <c r="AW141" s="26"/>
      <c r="AX141" s="67"/>
      <c r="AY141" s="70">
        <f t="shared" si="59"/>
        <v>0</v>
      </c>
      <c r="AZ141" s="26"/>
      <c r="BA141" s="67"/>
      <c r="BB141" s="70">
        <f t="shared" si="66"/>
        <v>0</v>
      </c>
      <c r="BC141" s="26"/>
      <c r="BD141" s="67">
        <f t="shared" si="70"/>
        <v>0</v>
      </c>
      <c r="BE141" s="70">
        <f t="shared" si="67"/>
        <v>0</v>
      </c>
      <c r="BG141" s="123"/>
    </row>
    <row r="142" spans="1:59" hidden="1" outlineLevel="1" x14ac:dyDescent="0.35">
      <c r="A142" s="26"/>
      <c r="B142" s="61" t="s">
        <v>576</v>
      </c>
      <c r="C142" s="62"/>
      <c r="D142" s="63"/>
      <c r="E142" s="64"/>
      <c r="F142" s="87"/>
      <c r="G142" s="64"/>
      <c r="H142" s="553"/>
      <c r="I142" s="65"/>
      <c r="J142" s="158">
        <f t="shared" si="68"/>
        <v>0</v>
      </c>
      <c r="K142" s="66">
        <f t="shared" si="69"/>
        <v>0</v>
      </c>
      <c r="L142" s="26"/>
      <c r="M142" s="499"/>
      <c r="N142" s="484"/>
      <c r="O142" s="500"/>
      <c r="P142" s="499"/>
      <c r="Q142" s="484"/>
      <c r="R142" s="500"/>
      <c r="S142" s="499"/>
      <c r="T142" s="484"/>
      <c r="U142" s="500"/>
      <c r="V142" s="499"/>
      <c r="W142" s="484"/>
      <c r="X142" s="500"/>
      <c r="Y142" s="499"/>
      <c r="Z142" s="484"/>
      <c r="AA142" s="500"/>
      <c r="AB142" s="499"/>
      <c r="AC142" s="484"/>
      <c r="AD142" s="500"/>
      <c r="AE142" s="499"/>
      <c r="AF142" s="484"/>
      <c r="AG142" s="500"/>
      <c r="AH142" s="499"/>
      <c r="AI142" s="484"/>
      <c r="AJ142" s="500"/>
      <c r="AK142" s="499"/>
      <c r="AL142" s="484"/>
      <c r="AM142" s="500"/>
      <c r="AN142" s="499"/>
      <c r="AO142" s="484"/>
      <c r="AP142" s="500"/>
      <c r="AQ142" s="499"/>
      <c r="AR142" s="484"/>
      <c r="AS142" s="500"/>
      <c r="AT142" s="499"/>
      <c r="AU142" s="484"/>
      <c r="AV142" s="500"/>
      <c r="AW142" s="26"/>
      <c r="AX142" s="67"/>
      <c r="AY142" s="70">
        <f t="shared" si="59"/>
        <v>0</v>
      </c>
      <c r="AZ142" s="26"/>
      <c r="BA142" s="67"/>
      <c r="BB142" s="70">
        <f t="shared" si="66"/>
        <v>0</v>
      </c>
      <c r="BC142" s="26"/>
      <c r="BD142" s="67">
        <f t="shared" si="70"/>
        <v>0</v>
      </c>
      <c r="BE142" s="70">
        <f t="shared" si="67"/>
        <v>0</v>
      </c>
      <c r="BG142" s="123"/>
    </row>
    <row r="143" spans="1:59" ht="15" hidden="1" outlineLevel="1" thickBot="1" x14ac:dyDescent="0.4">
      <c r="A143" s="26"/>
      <c r="B143" s="61" t="s">
        <v>577</v>
      </c>
      <c r="C143" s="62"/>
      <c r="D143" s="63"/>
      <c r="E143" s="64"/>
      <c r="F143" s="87"/>
      <c r="G143" s="64"/>
      <c r="H143" s="553"/>
      <c r="I143" s="65"/>
      <c r="J143" s="158">
        <f t="shared" si="68"/>
        <v>0</v>
      </c>
      <c r="K143" s="66">
        <f t="shared" si="69"/>
        <v>0</v>
      </c>
      <c r="L143" s="26"/>
      <c r="M143" s="499"/>
      <c r="N143" s="484"/>
      <c r="O143" s="500"/>
      <c r="P143" s="499"/>
      <c r="Q143" s="484"/>
      <c r="R143" s="500"/>
      <c r="S143" s="499"/>
      <c r="T143" s="484"/>
      <c r="U143" s="500"/>
      <c r="V143" s="499"/>
      <c r="W143" s="484"/>
      <c r="X143" s="500"/>
      <c r="Y143" s="499"/>
      <c r="Z143" s="484"/>
      <c r="AA143" s="500"/>
      <c r="AB143" s="499"/>
      <c r="AC143" s="484"/>
      <c r="AD143" s="500"/>
      <c r="AE143" s="499"/>
      <c r="AF143" s="484"/>
      <c r="AG143" s="500"/>
      <c r="AH143" s="499"/>
      <c r="AI143" s="484"/>
      <c r="AJ143" s="500"/>
      <c r="AK143" s="499"/>
      <c r="AL143" s="484"/>
      <c r="AM143" s="500"/>
      <c r="AN143" s="499"/>
      <c r="AO143" s="484"/>
      <c r="AP143" s="500"/>
      <c r="AQ143" s="499"/>
      <c r="AR143" s="484"/>
      <c r="AS143" s="500"/>
      <c r="AT143" s="499"/>
      <c r="AU143" s="484"/>
      <c r="AV143" s="500"/>
      <c r="AW143" s="26"/>
      <c r="AX143" s="67"/>
      <c r="AY143" s="70">
        <f t="shared" si="59"/>
        <v>0</v>
      </c>
      <c r="AZ143" s="26"/>
      <c r="BA143" s="67"/>
      <c r="BB143" s="70">
        <f t="shared" si="66"/>
        <v>0</v>
      </c>
      <c r="BC143" s="26"/>
      <c r="BD143" s="67">
        <f t="shared" si="70"/>
        <v>0</v>
      </c>
      <c r="BE143" s="70">
        <f t="shared" si="67"/>
        <v>0</v>
      </c>
      <c r="BG143" s="140"/>
    </row>
    <row r="144" spans="1:59" collapsed="1" x14ac:dyDescent="0.35">
      <c r="A144" s="26"/>
      <c r="B144" s="26"/>
      <c r="C144" s="110" t="s">
        <v>271</v>
      </c>
      <c r="D144" s="77"/>
      <c r="E144" s="78"/>
      <c r="F144" s="78"/>
      <c r="G144" s="78"/>
      <c r="H144" s="550"/>
      <c r="I144" s="79"/>
      <c r="J144" s="150"/>
      <c r="K144" s="80">
        <f>SUM(K145:K154)</f>
        <v>0</v>
      </c>
      <c r="L144" s="26"/>
      <c r="M144" s="530">
        <f t="shared" ref="M144:AV144" si="71">SUM(M145:M154)</f>
        <v>0</v>
      </c>
      <c r="N144" s="482">
        <f t="shared" si="71"/>
        <v>0</v>
      </c>
      <c r="O144" s="531">
        <f t="shared" si="71"/>
        <v>0</v>
      </c>
      <c r="P144" s="530">
        <f t="shared" si="71"/>
        <v>0</v>
      </c>
      <c r="Q144" s="482">
        <f t="shared" si="71"/>
        <v>0</v>
      </c>
      <c r="R144" s="531">
        <f t="shared" si="71"/>
        <v>0</v>
      </c>
      <c r="S144" s="530">
        <f t="shared" si="71"/>
        <v>0</v>
      </c>
      <c r="T144" s="482">
        <f t="shared" si="71"/>
        <v>0</v>
      </c>
      <c r="U144" s="531">
        <f t="shared" si="71"/>
        <v>0</v>
      </c>
      <c r="V144" s="530">
        <f t="shared" si="71"/>
        <v>0</v>
      </c>
      <c r="W144" s="482">
        <f t="shared" si="71"/>
        <v>0</v>
      </c>
      <c r="X144" s="531">
        <f t="shared" si="71"/>
        <v>0</v>
      </c>
      <c r="Y144" s="530">
        <f t="shared" si="71"/>
        <v>0</v>
      </c>
      <c r="Z144" s="482">
        <f t="shared" si="71"/>
        <v>0</v>
      </c>
      <c r="AA144" s="531">
        <f t="shared" si="71"/>
        <v>0</v>
      </c>
      <c r="AB144" s="530">
        <f t="shared" si="71"/>
        <v>0</v>
      </c>
      <c r="AC144" s="482">
        <f t="shared" si="71"/>
        <v>0</v>
      </c>
      <c r="AD144" s="531">
        <f t="shared" si="71"/>
        <v>0</v>
      </c>
      <c r="AE144" s="530">
        <f t="shared" si="71"/>
        <v>0</v>
      </c>
      <c r="AF144" s="482">
        <f t="shared" si="71"/>
        <v>0</v>
      </c>
      <c r="AG144" s="531">
        <f t="shared" si="71"/>
        <v>0</v>
      </c>
      <c r="AH144" s="530">
        <f t="shared" si="71"/>
        <v>0</v>
      </c>
      <c r="AI144" s="482">
        <f t="shared" si="71"/>
        <v>0</v>
      </c>
      <c r="AJ144" s="531">
        <f t="shared" si="71"/>
        <v>0</v>
      </c>
      <c r="AK144" s="530">
        <f t="shared" si="71"/>
        <v>0</v>
      </c>
      <c r="AL144" s="482">
        <f t="shared" si="71"/>
        <v>0</v>
      </c>
      <c r="AM144" s="531">
        <f t="shared" si="71"/>
        <v>0</v>
      </c>
      <c r="AN144" s="530">
        <f t="shared" si="71"/>
        <v>0</v>
      </c>
      <c r="AO144" s="482">
        <f t="shared" si="71"/>
        <v>0</v>
      </c>
      <c r="AP144" s="531">
        <f t="shared" si="71"/>
        <v>0</v>
      </c>
      <c r="AQ144" s="530">
        <f t="shared" si="71"/>
        <v>0</v>
      </c>
      <c r="AR144" s="482">
        <f t="shared" si="71"/>
        <v>0</v>
      </c>
      <c r="AS144" s="531">
        <f t="shared" si="71"/>
        <v>0</v>
      </c>
      <c r="AT144" s="530">
        <f t="shared" si="71"/>
        <v>0</v>
      </c>
      <c r="AU144" s="482">
        <f t="shared" si="71"/>
        <v>0</v>
      </c>
      <c r="AV144" s="531">
        <f t="shared" si="71"/>
        <v>0</v>
      </c>
      <c r="AW144" s="26"/>
      <c r="AX144" s="81">
        <f>SUM(AX145:AX154)</f>
        <v>0</v>
      </c>
      <c r="AY144" s="82">
        <f t="shared" si="59"/>
        <v>0</v>
      </c>
      <c r="AZ144" s="26"/>
      <c r="BA144" s="81">
        <f>SUM(BA145:BA154)</f>
        <v>0</v>
      </c>
      <c r="BB144" s="82">
        <f t="shared" si="66"/>
        <v>0</v>
      </c>
      <c r="BC144" s="26"/>
      <c r="BD144" s="81">
        <f>SUM(BD145:BD154)</f>
        <v>0</v>
      </c>
      <c r="BE144" s="82">
        <f t="shared" si="67"/>
        <v>0</v>
      </c>
      <c r="BG144" s="120"/>
    </row>
    <row r="145" spans="1:59" x14ac:dyDescent="0.35">
      <c r="A145" s="26"/>
      <c r="B145" s="61" t="s">
        <v>279</v>
      </c>
      <c r="C145" s="62"/>
      <c r="D145" s="63"/>
      <c r="E145" s="64"/>
      <c r="F145" s="64"/>
      <c r="G145" s="64"/>
      <c r="H145" s="553"/>
      <c r="I145" s="65"/>
      <c r="J145" s="158">
        <f t="shared" ref="J145:J154" si="72">I145/$C$5</f>
        <v>0</v>
      </c>
      <c r="K145" s="66">
        <f t="shared" ref="K145:K154" si="73">D145*F145*H145*J145</f>
        <v>0</v>
      </c>
      <c r="L145" s="26"/>
      <c r="M145" s="499"/>
      <c r="N145" s="484"/>
      <c r="O145" s="500"/>
      <c r="P145" s="499"/>
      <c r="Q145" s="484"/>
      <c r="R145" s="500"/>
      <c r="S145" s="499"/>
      <c r="T145" s="484"/>
      <c r="U145" s="500"/>
      <c r="V145" s="499"/>
      <c r="W145" s="484"/>
      <c r="X145" s="500"/>
      <c r="Y145" s="499"/>
      <c r="Z145" s="484"/>
      <c r="AA145" s="500"/>
      <c r="AB145" s="499"/>
      <c r="AC145" s="484"/>
      <c r="AD145" s="500"/>
      <c r="AE145" s="499"/>
      <c r="AF145" s="484"/>
      <c r="AG145" s="500"/>
      <c r="AH145" s="499"/>
      <c r="AI145" s="484"/>
      <c r="AJ145" s="500"/>
      <c r="AK145" s="499"/>
      <c r="AL145" s="484"/>
      <c r="AM145" s="500"/>
      <c r="AN145" s="499"/>
      <c r="AO145" s="484"/>
      <c r="AP145" s="500"/>
      <c r="AQ145" s="499"/>
      <c r="AR145" s="484"/>
      <c r="AS145" s="500"/>
      <c r="AT145" s="499"/>
      <c r="AU145" s="484"/>
      <c r="AV145" s="500"/>
      <c r="AW145" s="26"/>
      <c r="AX145" s="67"/>
      <c r="AY145" s="70">
        <f t="shared" si="59"/>
        <v>0</v>
      </c>
      <c r="AZ145" s="26"/>
      <c r="BA145" s="67"/>
      <c r="BB145" s="70">
        <f t="shared" si="66"/>
        <v>0</v>
      </c>
      <c r="BC145" s="26"/>
      <c r="BD145" s="67">
        <f t="shared" ref="BD145:BD154" si="74">AX145+BA145</f>
        <v>0</v>
      </c>
      <c r="BE145" s="70">
        <f t="shared" si="67"/>
        <v>0</v>
      </c>
      <c r="BG145" s="121"/>
    </row>
    <row r="146" spans="1:59" ht="15" thickBot="1" x14ac:dyDescent="0.4">
      <c r="A146" s="26"/>
      <c r="B146" s="61" t="s">
        <v>280</v>
      </c>
      <c r="C146" s="62"/>
      <c r="D146" s="63"/>
      <c r="E146" s="64"/>
      <c r="F146" s="64"/>
      <c r="G146" s="64"/>
      <c r="H146" s="553"/>
      <c r="I146" s="65"/>
      <c r="J146" s="158">
        <f t="shared" si="72"/>
        <v>0</v>
      </c>
      <c r="K146" s="66">
        <f t="shared" si="73"/>
        <v>0</v>
      </c>
      <c r="L146" s="26"/>
      <c r="M146" s="499"/>
      <c r="N146" s="484"/>
      <c r="O146" s="500"/>
      <c r="P146" s="499"/>
      <c r="Q146" s="484"/>
      <c r="R146" s="500"/>
      <c r="S146" s="499"/>
      <c r="T146" s="484"/>
      <c r="U146" s="500"/>
      <c r="V146" s="499"/>
      <c r="W146" s="484"/>
      <c r="X146" s="500"/>
      <c r="Y146" s="499"/>
      <c r="Z146" s="484"/>
      <c r="AA146" s="500"/>
      <c r="AB146" s="499"/>
      <c r="AC146" s="484"/>
      <c r="AD146" s="500"/>
      <c r="AE146" s="499"/>
      <c r="AF146" s="484"/>
      <c r="AG146" s="500"/>
      <c r="AH146" s="499"/>
      <c r="AI146" s="484"/>
      <c r="AJ146" s="500"/>
      <c r="AK146" s="499"/>
      <c r="AL146" s="484"/>
      <c r="AM146" s="500"/>
      <c r="AN146" s="499"/>
      <c r="AO146" s="484"/>
      <c r="AP146" s="500"/>
      <c r="AQ146" s="499"/>
      <c r="AR146" s="484"/>
      <c r="AS146" s="500"/>
      <c r="AT146" s="499"/>
      <c r="AU146" s="484"/>
      <c r="AV146" s="500"/>
      <c r="AW146" s="26"/>
      <c r="AX146" s="67"/>
      <c r="AY146" s="70">
        <f t="shared" si="59"/>
        <v>0</v>
      </c>
      <c r="AZ146" s="26"/>
      <c r="BA146" s="67"/>
      <c r="BB146" s="70">
        <f t="shared" si="66"/>
        <v>0</v>
      </c>
      <c r="BC146" s="26"/>
      <c r="BD146" s="67">
        <f t="shared" si="74"/>
        <v>0</v>
      </c>
      <c r="BE146" s="70">
        <f t="shared" si="67"/>
        <v>0</v>
      </c>
      <c r="BG146" s="122"/>
    </row>
    <row r="147" spans="1:59" hidden="1" outlineLevel="1" x14ac:dyDescent="0.35">
      <c r="A147" s="26"/>
      <c r="B147" s="61" t="s">
        <v>578</v>
      </c>
      <c r="C147" s="62"/>
      <c r="D147" s="63"/>
      <c r="E147" s="64"/>
      <c r="F147" s="64"/>
      <c r="G147" s="64"/>
      <c r="H147" s="553"/>
      <c r="I147" s="65"/>
      <c r="J147" s="158">
        <f t="shared" si="72"/>
        <v>0</v>
      </c>
      <c r="K147" s="66">
        <f t="shared" si="73"/>
        <v>0</v>
      </c>
      <c r="L147" s="26"/>
      <c r="M147" s="499"/>
      <c r="N147" s="484"/>
      <c r="O147" s="500"/>
      <c r="P147" s="499"/>
      <c r="Q147" s="484"/>
      <c r="R147" s="500"/>
      <c r="S147" s="499"/>
      <c r="T147" s="484"/>
      <c r="U147" s="500"/>
      <c r="V147" s="499"/>
      <c r="W147" s="484"/>
      <c r="X147" s="500"/>
      <c r="Y147" s="499"/>
      <c r="Z147" s="484"/>
      <c r="AA147" s="500"/>
      <c r="AB147" s="499"/>
      <c r="AC147" s="484"/>
      <c r="AD147" s="500"/>
      <c r="AE147" s="499"/>
      <c r="AF147" s="484"/>
      <c r="AG147" s="500"/>
      <c r="AH147" s="499"/>
      <c r="AI147" s="484"/>
      <c r="AJ147" s="500"/>
      <c r="AK147" s="499"/>
      <c r="AL147" s="484"/>
      <c r="AM147" s="500"/>
      <c r="AN147" s="499"/>
      <c r="AO147" s="484"/>
      <c r="AP147" s="500"/>
      <c r="AQ147" s="499"/>
      <c r="AR147" s="484"/>
      <c r="AS147" s="500"/>
      <c r="AT147" s="499"/>
      <c r="AU147" s="484"/>
      <c r="AV147" s="500"/>
      <c r="AW147" s="26"/>
      <c r="AX147" s="67"/>
      <c r="AY147" s="70">
        <f t="shared" si="59"/>
        <v>0</v>
      </c>
      <c r="AZ147" s="26"/>
      <c r="BA147" s="67"/>
      <c r="BB147" s="70">
        <f t="shared" si="66"/>
        <v>0</v>
      </c>
      <c r="BC147" s="26"/>
      <c r="BD147" s="67">
        <f t="shared" si="74"/>
        <v>0</v>
      </c>
      <c r="BE147" s="70">
        <f t="shared" si="67"/>
        <v>0</v>
      </c>
      <c r="BG147" s="121"/>
    </row>
    <row r="148" spans="1:59" hidden="1" outlineLevel="1" x14ac:dyDescent="0.35">
      <c r="A148" s="26"/>
      <c r="B148" s="61" t="s">
        <v>579</v>
      </c>
      <c r="C148" s="62"/>
      <c r="D148" s="63"/>
      <c r="E148" s="64"/>
      <c r="F148" s="64"/>
      <c r="G148" s="64"/>
      <c r="H148" s="553"/>
      <c r="I148" s="65"/>
      <c r="J148" s="158">
        <f t="shared" si="72"/>
        <v>0</v>
      </c>
      <c r="K148" s="66">
        <f t="shared" si="73"/>
        <v>0</v>
      </c>
      <c r="L148" s="26"/>
      <c r="M148" s="499"/>
      <c r="N148" s="484"/>
      <c r="O148" s="500"/>
      <c r="P148" s="499"/>
      <c r="Q148" s="484"/>
      <c r="R148" s="500"/>
      <c r="S148" s="499"/>
      <c r="T148" s="484"/>
      <c r="U148" s="500"/>
      <c r="V148" s="499"/>
      <c r="W148" s="484"/>
      <c r="X148" s="500"/>
      <c r="Y148" s="499"/>
      <c r="Z148" s="484"/>
      <c r="AA148" s="500"/>
      <c r="AB148" s="499"/>
      <c r="AC148" s="484"/>
      <c r="AD148" s="500"/>
      <c r="AE148" s="499"/>
      <c r="AF148" s="484"/>
      <c r="AG148" s="500"/>
      <c r="AH148" s="499"/>
      <c r="AI148" s="484"/>
      <c r="AJ148" s="500"/>
      <c r="AK148" s="499"/>
      <c r="AL148" s="484"/>
      <c r="AM148" s="500"/>
      <c r="AN148" s="499"/>
      <c r="AO148" s="484"/>
      <c r="AP148" s="500"/>
      <c r="AQ148" s="499"/>
      <c r="AR148" s="484"/>
      <c r="AS148" s="500"/>
      <c r="AT148" s="499"/>
      <c r="AU148" s="484"/>
      <c r="AV148" s="500"/>
      <c r="AW148" s="26"/>
      <c r="AX148" s="67"/>
      <c r="AY148" s="70">
        <f t="shared" si="59"/>
        <v>0</v>
      </c>
      <c r="AZ148" s="26"/>
      <c r="BA148" s="67"/>
      <c r="BB148" s="70">
        <f t="shared" si="66"/>
        <v>0</v>
      </c>
      <c r="BC148" s="26"/>
      <c r="BD148" s="67">
        <f t="shared" si="74"/>
        <v>0</v>
      </c>
      <c r="BE148" s="70">
        <f t="shared" si="67"/>
        <v>0</v>
      </c>
      <c r="BG148" s="122"/>
    </row>
    <row r="149" spans="1:59" hidden="1" outlineLevel="1" x14ac:dyDescent="0.35">
      <c r="A149" s="26"/>
      <c r="B149" s="61" t="s">
        <v>580</v>
      </c>
      <c r="C149" s="62"/>
      <c r="D149" s="63"/>
      <c r="E149" s="64"/>
      <c r="F149" s="64"/>
      <c r="G149" s="64"/>
      <c r="H149" s="553"/>
      <c r="I149" s="65"/>
      <c r="J149" s="158">
        <f t="shared" si="72"/>
        <v>0</v>
      </c>
      <c r="K149" s="66">
        <f t="shared" si="73"/>
        <v>0</v>
      </c>
      <c r="L149" s="26"/>
      <c r="M149" s="499"/>
      <c r="N149" s="484"/>
      <c r="O149" s="500"/>
      <c r="P149" s="499"/>
      <c r="Q149" s="484"/>
      <c r="R149" s="500"/>
      <c r="S149" s="499"/>
      <c r="T149" s="484"/>
      <c r="U149" s="500"/>
      <c r="V149" s="499"/>
      <c r="W149" s="484"/>
      <c r="X149" s="500"/>
      <c r="Y149" s="499"/>
      <c r="Z149" s="484"/>
      <c r="AA149" s="500"/>
      <c r="AB149" s="499"/>
      <c r="AC149" s="484"/>
      <c r="AD149" s="500"/>
      <c r="AE149" s="499"/>
      <c r="AF149" s="484"/>
      <c r="AG149" s="500"/>
      <c r="AH149" s="499"/>
      <c r="AI149" s="484"/>
      <c r="AJ149" s="500"/>
      <c r="AK149" s="499"/>
      <c r="AL149" s="484"/>
      <c r="AM149" s="500"/>
      <c r="AN149" s="499"/>
      <c r="AO149" s="484"/>
      <c r="AP149" s="500"/>
      <c r="AQ149" s="499"/>
      <c r="AR149" s="484"/>
      <c r="AS149" s="500"/>
      <c r="AT149" s="499"/>
      <c r="AU149" s="484"/>
      <c r="AV149" s="500"/>
      <c r="AW149" s="26"/>
      <c r="AX149" s="67"/>
      <c r="AY149" s="70">
        <f t="shared" si="59"/>
        <v>0</v>
      </c>
      <c r="AZ149" s="26"/>
      <c r="BA149" s="67"/>
      <c r="BB149" s="70">
        <f t="shared" si="66"/>
        <v>0</v>
      </c>
      <c r="BC149" s="26"/>
      <c r="BD149" s="67">
        <f t="shared" si="74"/>
        <v>0</v>
      </c>
      <c r="BE149" s="70">
        <f t="shared" si="67"/>
        <v>0</v>
      </c>
      <c r="BG149" s="122"/>
    </row>
    <row r="150" spans="1:59" hidden="1" outlineLevel="1" x14ac:dyDescent="0.35">
      <c r="A150" s="26"/>
      <c r="B150" s="61" t="s">
        <v>581</v>
      </c>
      <c r="C150" s="62"/>
      <c r="D150" s="63"/>
      <c r="E150" s="64"/>
      <c r="F150" s="64"/>
      <c r="G150" s="64"/>
      <c r="H150" s="553"/>
      <c r="I150" s="65"/>
      <c r="J150" s="158">
        <f t="shared" si="72"/>
        <v>0</v>
      </c>
      <c r="K150" s="66">
        <f t="shared" si="73"/>
        <v>0</v>
      </c>
      <c r="L150" s="26"/>
      <c r="M150" s="499"/>
      <c r="N150" s="484"/>
      <c r="O150" s="500"/>
      <c r="P150" s="499"/>
      <c r="Q150" s="484"/>
      <c r="R150" s="500"/>
      <c r="S150" s="499"/>
      <c r="T150" s="484"/>
      <c r="U150" s="500"/>
      <c r="V150" s="499"/>
      <c r="W150" s="484"/>
      <c r="X150" s="500"/>
      <c r="Y150" s="499"/>
      <c r="Z150" s="484"/>
      <c r="AA150" s="500"/>
      <c r="AB150" s="499"/>
      <c r="AC150" s="484"/>
      <c r="AD150" s="500"/>
      <c r="AE150" s="499"/>
      <c r="AF150" s="484"/>
      <c r="AG150" s="500"/>
      <c r="AH150" s="499"/>
      <c r="AI150" s="484"/>
      <c r="AJ150" s="500"/>
      <c r="AK150" s="499"/>
      <c r="AL150" s="484"/>
      <c r="AM150" s="500"/>
      <c r="AN150" s="499"/>
      <c r="AO150" s="484"/>
      <c r="AP150" s="500"/>
      <c r="AQ150" s="499"/>
      <c r="AR150" s="484"/>
      <c r="AS150" s="500"/>
      <c r="AT150" s="499"/>
      <c r="AU150" s="484"/>
      <c r="AV150" s="500"/>
      <c r="AW150" s="26"/>
      <c r="AX150" s="67"/>
      <c r="AY150" s="70">
        <f t="shared" si="59"/>
        <v>0</v>
      </c>
      <c r="AZ150" s="26"/>
      <c r="BA150" s="67"/>
      <c r="BB150" s="70">
        <f t="shared" si="66"/>
        <v>0</v>
      </c>
      <c r="BC150" s="26"/>
      <c r="BD150" s="67">
        <f t="shared" si="74"/>
        <v>0</v>
      </c>
      <c r="BE150" s="70">
        <f t="shared" si="67"/>
        <v>0</v>
      </c>
      <c r="BG150" s="122"/>
    </row>
    <row r="151" spans="1:59" hidden="1" outlineLevel="1" x14ac:dyDescent="0.35">
      <c r="A151" s="26"/>
      <c r="B151" s="61" t="s">
        <v>582</v>
      </c>
      <c r="C151" s="62"/>
      <c r="D151" s="63"/>
      <c r="E151" s="64"/>
      <c r="F151" s="64"/>
      <c r="G151" s="64"/>
      <c r="H151" s="553"/>
      <c r="I151" s="65"/>
      <c r="J151" s="158">
        <f t="shared" si="72"/>
        <v>0</v>
      </c>
      <c r="K151" s="66">
        <f t="shared" si="73"/>
        <v>0</v>
      </c>
      <c r="L151" s="26"/>
      <c r="M151" s="499"/>
      <c r="N151" s="484"/>
      <c r="O151" s="500"/>
      <c r="P151" s="499"/>
      <c r="Q151" s="484"/>
      <c r="R151" s="500"/>
      <c r="S151" s="499"/>
      <c r="T151" s="484"/>
      <c r="U151" s="500"/>
      <c r="V151" s="499"/>
      <c r="W151" s="484"/>
      <c r="X151" s="500"/>
      <c r="Y151" s="499"/>
      <c r="Z151" s="484"/>
      <c r="AA151" s="500"/>
      <c r="AB151" s="499"/>
      <c r="AC151" s="484"/>
      <c r="AD151" s="500"/>
      <c r="AE151" s="499"/>
      <c r="AF151" s="484"/>
      <c r="AG151" s="500"/>
      <c r="AH151" s="499"/>
      <c r="AI151" s="484"/>
      <c r="AJ151" s="500"/>
      <c r="AK151" s="499"/>
      <c r="AL151" s="484"/>
      <c r="AM151" s="500"/>
      <c r="AN151" s="499"/>
      <c r="AO151" s="484"/>
      <c r="AP151" s="500"/>
      <c r="AQ151" s="499"/>
      <c r="AR151" s="484"/>
      <c r="AS151" s="500"/>
      <c r="AT151" s="499"/>
      <c r="AU151" s="484"/>
      <c r="AV151" s="500"/>
      <c r="AW151" s="26"/>
      <c r="AX151" s="67"/>
      <c r="AY151" s="70">
        <f t="shared" si="59"/>
        <v>0</v>
      </c>
      <c r="AZ151" s="26"/>
      <c r="BA151" s="67"/>
      <c r="BB151" s="70">
        <f t="shared" si="66"/>
        <v>0</v>
      </c>
      <c r="BC151" s="26"/>
      <c r="BD151" s="67">
        <f t="shared" si="74"/>
        <v>0</v>
      </c>
      <c r="BE151" s="70">
        <f t="shared" si="67"/>
        <v>0</v>
      </c>
      <c r="BG151" s="122"/>
    </row>
    <row r="152" spans="1:59" hidden="1" outlineLevel="1" x14ac:dyDescent="0.35">
      <c r="A152" s="26"/>
      <c r="B152" s="61" t="s">
        <v>583</v>
      </c>
      <c r="C152" s="62"/>
      <c r="D152" s="63"/>
      <c r="E152" s="64"/>
      <c r="F152" s="64"/>
      <c r="G152" s="64"/>
      <c r="H152" s="553"/>
      <c r="I152" s="65"/>
      <c r="J152" s="158">
        <f t="shared" si="72"/>
        <v>0</v>
      </c>
      <c r="K152" s="66">
        <f t="shared" si="73"/>
        <v>0</v>
      </c>
      <c r="L152" s="26"/>
      <c r="M152" s="499"/>
      <c r="N152" s="484"/>
      <c r="O152" s="500"/>
      <c r="P152" s="499"/>
      <c r="Q152" s="484"/>
      <c r="R152" s="500"/>
      <c r="S152" s="499"/>
      <c r="T152" s="484"/>
      <c r="U152" s="500"/>
      <c r="V152" s="499"/>
      <c r="W152" s="484"/>
      <c r="X152" s="500"/>
      <c r="Y152" s="499"/>
      <c r="Z152" s="484"/>
      <c r="AA152" s="500"/>
      <c r="AB152" s="499"/>
      <c r="AC152" s="484"/>
      <c r="AD152" s="500"/>
      <c r="AE152" s="499"/>
      <c r="AF152" s="484"/>
      <c r="AG152" s="500"/>
      <c r="AH152" s="499"/>
      <c r="AI152" s="484"/>
      <c r="AJ152" s="500"/>
      <c r="AK152" s="499"/>
      <c r="AL152" s="484"/>
      <c r="AM152" s="500"/>
      <c r="AN152" s="499"/>
      <c r="AO152" s="484"/>
      <c r="AP152" s="500"/>
      <c r="AQ152" s="499"/>
      <c r="AR152" s="484"/>
      <c r="AS152" s="500"/>
      <c r="AT152" s="499"/>
      <c r="AU152" s="484"/>
      <c r="AV152" s="500"/>
      <c r="AW152" s="26"/>
      <c r="AX152" s="67"/>
      <c r="AY152" s="70">
        <f t="shared" si="59"/>
        <v>0</v>
      </c>
      <c r="AZ152" s="26"/>
      <c r="BA152" s="67"/>
      <c r="BB152" s="70">
        <f t="shared" si="66"/>
        <v>0</v>
      </c>
      <c r="BC152" s="26"/>
      <c r="BD152" s="67">
        <f t="shared" si="74"/>
        <v>0</v>
      </c>
      <c r="BE152" s="70">
        <f t="shared" si="67"/>
        <v>0</v>
      </c>
      <c r="BG152" s="121"/>
    </row>
    <row r="153" spans="1:59" hidden="1" outlineLevel="1" x14ac:dyDescent="0.35">
      <c r="A153" s="26"/>
      <c r="B153" s="61" t="s">
        <v>584</v>
      </c>
      <c r="C153" s="62"/>
      <c r="D153" s="63"/>
      <c r="E153" s="64"/>
      <c r="F153" s="64"/>
      <c r="G153" s="64"/>
      <c r="H153" s="553"/>
      <c r="I153" s="65"/>
      <c r="J153" s="158">
        <f t="shared" si="72"/>
        <v>0</v>
      </c>
      <c r="K153" s="66">
        <f t="shared" si="73"/>
        <v>0</v>
      </c>
      <c r="L153" s="26"/>
      <c r="M153" s="499"/>
      <c r="N153" s="484"/>
      <c r="O153" s="500"/>
      <c r="P153" s="499"/>
      <c r="Q153" s="484"/>
      <c r="R153" s="500"/>
      <c r="S153" s="499"/>
      <c r="T153" s="484"/>
      <c r="U153" s="500"/>
      <c r="V153" s="499"/>
      <c r="W153" s="484"/>
      <c r="X153" s="500"/>
      <c r="Y153" s="499"/>
      <c r="Z153" s="484"/>
      <c r="AA153" s="500"/>
      <c r="AB153" s="499"/>
      <c r="AC153" s="484"/>
      <c r="AD153" s="500"/>
      <c r="AE153" s="499"/>
      <c r="AF153" s="484"/>
      <c r="AG153" s="500"/>
      <c r="AH153" s="499"/>
      <c r="AI153" s="484"/>
      <c r="AJ153" s="500"/>
      <c r="AK153" s="499"/>
      <c r="AL153" s="484"/>
      <c r="AM153" s="500"/>
      <c r="AN153" s="499"/>
      <c r="AO153" s="484"/>
      <c r="AP153" s="500"/>
      <c r="AQ153" s="499"/>
      <c r="AR153" s="484"/>
      <c r="AS153" s="500"/>
      <c r="AT153" s="499"/>
      <c r="AU153" s="484"/>
      <c r="AV153" s="500"/>
      <c r="AW153" s="26"/>
      <c r="AX153" s="67"/>
      <c r="AY153" s="70">
        <f t="shared" si="59"/>
        <v>0</v>
      </c>
      <c r="AZ153" s="26"/>
      <c r="BA153" s="67"/>
      <c r="BB153" s="70">
        <f t="shared" si="66"/>
        <v>0</v>
      </c>
      <c r="BC153" s="26"/>
      <c r="BD153" s="67">
        <f t="shared" si="74"/>
        <v>0</v>
      </c>
      <c r="BE153" s="70">
        <f t="shared" si="67"/>
        <v>0</v>
      </c>
      <c r="BG153" s="122"/>
    </row>
    <row r="154" spans="1:59" ht="15" hidden="1" outlineLevel="1" thickBot="1" x14ac:dyDescent="0.4">
      <c r="A154" s="26"/>
      <c r="B154" s="61" t="s">
        <v>585</v>
      </c>
      <c r="C154" s="62"/>
      <c r="D154" s="63"/>
      <c r="E154" s="64"/>
      <c r="F154" s="64"/>
      <c r="G154" s="64"/>
      <c r="H154" s="552"/>
      <c r="I154" s="65"/>
      <c r="J154" s="158">
        <f t="shared" si="72"/>
        <v>0</v>
      </c>
      <c r="K154" s="66">
        <f t="shared" si="73"/>
        <v>0</v>
      </c>
      <c r="L154" s="26"/>
      <c r="M154" s="499"/>
      <c r="N154" s="484"/>
      <c r="O154" s="500"/>
      <c r="P154" s="499"/>
      <c r="Q154" s="484"/>
      <c r="R154" s="500"/>
      <c r="S154" s="499"/>
      <c r="T154" s="484"/>
      <c r="U154" s="500"/>
      <c r="V154" s="499"/>
      <c r="W154" s="484"/>
      <c r="X154" s="500"/>
      <c r="Y154" s="499"/>
      <c r="Z154" s="484"/>
      <c r="AA154" s="500"/>
      <c r="AB154" s="499"/>
      <c r="AC154" s="484"/>
      <c r="AD154" s="500"/>
      <c r="AE154" s="499"/>
      <c r="AF154" s="484"/>
      <c r="AG154" s="500"/>
      <c r="AH154" s="499"/>
      <c r="AI154" s="484"/>
      <c r="AJ154" s="500"/>
      <c r="AK154" s="499"/>
      <c r="AL154" s="484"/>
      <c r="AM154" s="500"/>
      <c r="AN154" s="499"/>
      <c r="AO154" s="484"/>
      <c r="AP154" s="500"/>
      <c r="AQ154" s="499"/>
      <c r="AR154" s="484"/>
      <c r="AS154" s="500"/>
      <c r="AT154" s="499"/>
      <c r="AU154" s="484"/>
      <c r="AV154" s="500"/>
      <c r="AW154" s="26"/>
      <c r="AX154" s="67"/>
      <c r="AY154" s="70">
        <f t="shared" si="59"/>
        <v>0</v>
      </c>
      <c r="AZ154" s="26"/>
      <c r="BA154" s="67"/>
      <c r="BB154" s="70">
        <f t="shared" si="66"/>
        <v>0</v>
      </c>
      <c r="BC154" s="26"/>
      <c r="BD154" s="67">
        <f t="shared" si="74"/>
        <v>0</v>
      </c>
      <c r="BE154" s="70">
        <f t="shared" si="67"/>
        <v>0</v>
      </c>
      <c r="BG154" s="123"/>
    </row>
    <row r="155" spans="1:59" collapsed="1" x14ac:dyDescent="0.35">
      <c r="A155" s="26"/>
      <c r="B155" s="26"/>
      <c r="C155" s="110" t="s">
        <v>284</v>
      </c>
      <c r="D155" s="77"/>
      <c r="E155" s="78"/>
      <c r="F155" s="78"/>
      <c r="G155" s="78"/>
      <c r="H155" s="550"/>
      <c r="I155" s="79"/>
      <c r="J155" s="150"/>
      <c r="K155" s="80">
        <f>SUM(K156:K165)</f>
        <v>0</v>
      </c>
      <c r="L155" s="26"/>
      <c r="M155" s="530">
        <f t="shared" ref="M155:AV155" si="75">SUM(M156:M165)</f>
        <v>0</v>
      </c>
      <c r="N155" s="482">
        <f t="shared" si="75"/>
        <v>0</v>
      </c>
      <c r="O155" s="531">
        <f t="shared" si="75"/>
        <v>0</v>
      </c>
      <c r="P155" s="530">
        <f t="shared" si="75"/>
        <v>0</v>
      </c>
      <c r="Q155" s="482">
        <f t="shared" si="75"/>
        <v>0</v>
      </c>
      <c r="R155" s="531">
        <f t="shared" si="75"/>
        <v>0</v>
      </c>
      <c r="S155" s="530">
        <f t="shared" si="75"/>
        <v>0</v>
      </c>
      <c r="T155" s="482">
        <f t="shared" si="75"/>
        <v>0</v>
      </c>
      <c r="U155" s="531">
        <f t="shared" si="75"/>
        <v>0</v>
      </c>
      <c r="V155" s="530">
        <f t="shared" si="75"/>
        <v>0</v>
      </c>
      <c r="W155" s="482">
        <f t="shared" si="75"/>
        <v>0</v>
      </c>
      <c r="X155" s="531">
        <f t="shared" si="75"/>
        <v>0</v>
      </c>
      <c r="Y155" s="530">
        <f t="shared" si="75"/>
        <v>0</v>
      </c>
      <c r="Z155" s="482">
        <f t="shared" si="75"/>
        <v>0</v>
      </c>
      <c r="AA155" s="531">
        <f t="shared" si="75"/>
        <v>0</v>
      </c>
      <c r="AB155" s="530">
        <f t="shared" si="75"/>
        <v>0</v>
      </c>
      <c r="AC155" s="482">
        <f t="shared" si="75"/>
        <v>0</v>
      </c>
      <c r="AD155" s="531">
        <f t="shared" si="75"/>
        <v>0</v>
      </c>
      <c r="AE155" s="530">
        <f t="shared" si="75"/>
        <v>0</v>
      </c>
      <c r="AF155" s="482">
        <f t="shared" si="75"/>
        <v>0</v>
      </c>
      <c r="AG155" s="531">
        <f t="shared" si="75"/>
        <v>0</v>
      </c>
      <c r="AH155" s="530">
        <f t="shared" si="75"/>
        <v>0</v>
      </c>
      <c r="AI155" s="482">
        <f t="shared" si="75"/>
        <v>0</v>
      </c>
      <c r="AJ155" s="531">
        <f t="shared" si="75"/>
        <v>0</v>
      </c>
      <c r="AK155" s="530">
        <f t="shared" si="75"/>
        <v>0</v>
      </c>
      <c r="AL155" s="482">
        <f t="shared" si="75"/>
        <v>0</v>
      </c>
      <c r="AM155" s="531">
        <f t="shared" si="75"/>
        <v>0</v>
      </c>
      <c r="AN155" s="530">
        <f t="shared" si="75"/>
        <v>0</v>
      </c>
      <c r="AO155" s="482">
        <f t="shared" si="75"/>
        <v>0</v>
      </c>
      <c r="AP155" s="531">
        <f t="shared" si="75"/>
        <v>0</v>
      </c>
      <c r="AQ155" s="530">
        <f t="shared" si="75"/>
        <v>0</v>
      </c>
      <c r="AR155" s="482">
        <f t="shared" si="75"/>
        <v>0</v>
      </c>
      <c r="AS155" s="531">
        <f t="shared" si="75"/>
        <v>0</v>
      </c>
      <c r="AT155" s="530">
        <f t="shared" si="75"/>
        <v>0</v>
      </c>
      <c r="AU155" s="482">
        <f t="shared" si="75"/>
        <v>0</v>
      </c>
      <c r="AV155" s="531">
        <f t="shared" si="75"/>
        <v>0</v>
      </c>
      <c r="AW155" s="26"/>
      <c r="AX155" s="81">
        <f>SUM(AX156:AX165)</f>
        <v>0</v>
      </c>
      <c r="AY155" s="82">
        <f t="shared" si="59"/>
        <v>0</v>
      </c>
      <c r="AZ155" s="26"/>
      <c r="BA155" s="81">
        <f>SUM(BA156:BA165)</f>
        <v>0</v>
      </c>
      <c r="BB155" s="82">
        <f t="shared" si="66"/>
        <v>0</v>
      </c>
      <c r="BC155" s="26"/>
      <c r="BD155" s="81">
        <f>SUM(BD156:BD165)</f>
        <v>0</v>
      </c>
      <c r="BE155" s="82">
        <f t="shared" si="67"/>
        <v>0</v>
      </c>
      <c r="BG155" s="120"/>
    </row>
    <row r="156" spans="1:59" x14ac:dyDescent="0.35">
      <c r="A156" s="26"/>
      <c r="B156" s="61" t="s">
        <v>292</v>
      </c>
      <c r="C156" s="83"/>
      <c r="D156" s="63"/>
      <c r="E156" s="64"/>
      <c r="F156" s="64"/>
      <c r="G156" s="64"/>
      <c r="H156" s="553"/>
      <c r="I156" s="84"/>
      <c r="J156" s="158">
        <f t="shared" ref="J156:J165" si="76">I156/$C$5</f>
        <v>0</v>
      </c>
      <c r="K156" s="66">
        <f t="shared" ref="K156:K165" si="77">D156*F156*H156*J156</f>
        <v>0</v>
      </c>
      <c r="L156" s="26"/>
      <c r="M156" s="499"/>
      <c r="N156" s="484"/>
      <c r="O156" s="500"/>
      <c r="P156" s="499"/>
      <c r="Q156" s="484"/>
      <c r="R156" s="500"/>
      <c r="S156" s="499"/>
      <c r="T156" s="484"/>
      <c r="U156" s="500"/>
      <c r="V156" s="499"/>
      <c r="W156" s="484"/>
      <c r="X156" s="500"/>
      <c r="Y156" s="499"/>
      <c r="Z156" s="484"/>
      <c r="AA156" s="500"/>
      <c r="AB156" s="499"/>
      <c r="AC156" s="484"/>
      <c r="AD156" s="500"/>
      <c r="AE156" s="499"/>
      <c r="AF156" s="484"/>
      <c r="AG156" s="500"/>
      <c r="AH156" s="499"/>
      <c r="AI156" s="484"/>
      <c r="AJ156" s="500"/>
      <c r="AK156" s="499"/>
      <c r="AL156" s="484"/>
      <c r="AM156" s="500"/>
      <c r="AN156" s="499"/>
      <c r="AO156" s="484"/>
      <c r="AP156" s="500"/>
      <c r="AQ156" s="499"/>
      <c r="AR156" s="484"/>
      <c r="AS156" s="500"/>
      <c r="AT156" s="499"/>
      <c r="AU156" s="484"/>
      <c r="AV156" s="500"/>
      <c r="AW156" s="26"/>
      <c r="AX156" s="67"/>
      <c r="AY156" s="70">
        <f t="shared" si="59"/>
        <v>0</v>
      </c>
      <c r="AZ156" s="26"/>
      <c r="BA156" s="67"/>
      <c r="BB156" s="70">
        <f t="shared" si="66"/>
        <v>0</v>
      </c>
      <c r="BC156" s="26"/>
      <c r="BD156" s="67">
        <f t="shared" ref="BD156:BD165" si="78">AX156+BA156</f>
        <v>0</v>
      </c>
      <c r="BE156" s="70">
        <f t="shared" si="67"/>
        <v>0</v>
      </c>
      <c r="BG156" s="121"/>
    </row>
    <row r="157" spans="1:59" ht="15" thickBot="1" x14ac:dyDescent="0.4">
      <c r="A157" s="26"/>
      <c r="B157" s="61" t="s">
        <v>293</v>
      </c>
      <c r="C157" s="85"/>
      <c r="D157" s="86"/>
      <c r="E157" s="87"/>
      <c r="F157" s="64"/>
      <c r="G157" s="64"/>
      <c r="H157" s="553"/>
      <c r="I157" s="88"/>
      <c r="J157" s="158">
        <f t="shared" si="76"/>
        <v>0</v>
      </c>
      <c r="K157" s="66">
        <f t="shared" si="77"/>
        <v>0</v>
      </c>
      <c r="L157" s="26"/>
      <c r="M157" s="499"/>
      <c r="N157" s="484"/>
      <c r="O157" s="500"/>
      <c r="P157" s="499"/>
      <c r="Q157" s="484"/>
      <c r="R157" s="500"/>
      <c r="S157" s="499"/>
      <c r="T157" s="484"/>
      <c r="U157" s="500"/>
      <c r="V157" s="499"/>
      <c r="W157" s="484"/>
      <c r="X157" s="500"/>
      <c r="Y157" s="499"/>
      <c r="Z157" s="484"/>
      <c r="AA157" s="500"/>
      <c r="AB157" s="499"/>
      <c r="AC157" s="484"/>
      <c r="AD157" s="500"/>
      <c r="AE157" s="499"/>
      <c r="AF157" s="484"/>
      <c r="AG157" s="500"/>
      <c r="AH157" s="499"/>
      <c r="AI157" s="484"/>
      <c r="AJ157" s="500"/>
      <c r="AK157" s="499"/>
      <c r="AL157" s="484"/>
      <c r="AM157" s="500"/>
      <c r="AN157" s="499"/>
      <c r="AO157" s="484"/>
      <c r="AP157" s="500"/>
      <c r="AQ157" s="499"/>
      <c r="AR157" s="484"/>
      <c r="AS157" s="500"/>
      <c r="AT157" s="499"/>
      <c r="AU157" s="484"/>
      <c r="AV157" s="500"/>
      <c r="AW157" s="26"/>
      <c r="AX157" s="67"/>
      <c r="AY157" s="70">
        <f t="shared" si="59"/>
        <v>0</v>
      </c>
      <c r="AZ157" s="26"/>
      <c r="BA157" s="67"/>
      <c r="BB157" s="70">
        <f t="shared" si="66"/>
        <v>0</v>
      </c>
      <c r="BC157" s="26"/>
      <c r="BD157" s="67">
        <f t="shared" si="78"/>
        <v>0</v>
      </c>
      <c r="BE157" s="70">
        <f t="shared" si="67"/>
        <v>0</v>
      </c>
      <c r="BG157" s="122"/>
    </row>
    <row r="158" spans="1:59" hidden="1" outlineLevel="1" x14ac:dyDescent="0.35">
      <c r="A158" s="26"/>
      <c r="B158" s="61" t="s">
        <v>586</v>
      </c>
      <c r="C158" s="85"/>
      <c r="D158" s="86"/>
      <c r="E158" s="87"/>
      <c r="F158" s="64"/>
      <c r="G158" s="64"/>
      <c r="H158" s="553"/>
      <c r="I158" s="88"/>
      <c r="J158" s="158">
        <f t="shared" si="76"/>
        <v>0</v>
      </c>
      <c r="K158" s="66">
        <f t="shared" si="77"/>
        <v>0</v>
      </c>
      <c r="L158" s="26"/>
      <c r="M158" s="499"/>
      <c r="N158" s="484"/>
      <c r="O158" s="500"/>
      <c r="P158" s="499"/>
      <c r="Q158" s="484"/>
      <c r="R158" s="500"/>
      <c r="S158" s="499"/>
      <c r="T158" s="484"/>
      <c r="U158" s="500"/>
      <c r="V158" s="499"/>
      <c r="W158" s="484"/>
      <c r="X158" s="500"/>
      <c r="Y158" s="499"/>
      <c r="Z158" s="484"/>
      <c r="AA158" s="500"/>
      <c r="AB158" s="499"/>
      <c r="AC158" s="484"/>
      <c r="AD158" s="500"/>
      <c r="AE158" s="499"/>
      <c r="AF158" s="484"/>
      <c r="AG158" s="500"/>
      <c r="AH158" s="499"/>
      <c r="AI158" s="484"/>
      <c r="AJ158" s="500"/>
      <c r="AK158" s="499"/>
      <c r="AL158" s="484"/>
      <c r="AM158" s="500"/>
      <c r="AN158" s="499"/>
      <c r="AO158" s="484"/>
      <c r="AP158" s="500"/>
      <c r="AQ158" s="499"/>
      <c r="AR158" s="484"/>
      <c r="AS158" s="500"/>
      <c r="AT158" s="499"/>
      <c r="AU158" s="484"/>
      <c r="AV158" s="500"/>
      <c r="AW158" s="26"/>
      <c r="AX158" s="67"/>
      <c r="AY158" s="70">
        <f t="shared" si="59"/>
        <v>0</v>
      </c>
      <c r="AZ158" s="26"/>
      <c r="BA158" s="67"/>
      <c r="BB158" s="70">
        <f t="shared" si="66"/>
        <v>0</v>
      </c>
      <c r="BC158" s="26"/>
      <c r="BD158" s="67">
        <f t="shared" si="78"/>
        <v>0</v>
      </c>
      <c r="BE158" s="70">
        <f t="shared" si="67"/>
        <v>0</v>
      </c>
      <c r="BG158" s="122"/>
    </row>
    <row r="159" spans="1:59" hidden="1" outlineLevel="1" x14ac:dyDescent="0.35">
      <c r="A159" s="26"/>
      <c r="B159" s="61" t="s">
        <v>587</v>
      </c>
      <c r="C159" s="85"/>
      <c r="D159" s="86"/>
      <c r="E159" s="87"/>
      <c r="F159" s="64"/>
      <c r="G159" s="64"/>
      <c r="H159" s="553"/>
      <c r="I159" s="88"/>
      <c r="J159" s="158">
        <f t="shared" si="76"/>
        <v>0</v>
      </c>
      <c r="K159" s="66">
        <f t="shared" si="77"/>
        <v>0</v>
      </c>
      <c r="L159" s="26"/>
      <c r="M159" s="499"/>
      <c r="N159" s="484"/>
      <c r="O159" s="500"/>
      <c r="P159" s="499"/>
      <c r="Q159" s="484"/>
      <c r="R159" s="500"/>
      <c r="S159" s="499"/>
      <c r="T159" s="484"/>
      <c r="U159" s="500"/>
      <c r="V159" s="499"/>
      <c r="W159" s="484"/>
      <c r="X159" s="500"/>
      <c r="Y159" s="499"/>
      <c r="Z159" s="484"/>
      <c r="AA159" s="500"/>
      <c r="AB159" s="499"/>
      <c r="AC159" s="484"/>
      <c r="AD159" s="500"/>
      <c r="AE159" s="499"/>
      <c r="AF159" s="484"/>
      <c r="AG159" s="500"/>
      <c r="AH159" s="499"/>
      <c r="AI159" s="484"/>
      <c r="AJ159" s="500"/>
      <c r="AK159" s="499"/>
      <c r="AL159" s="484"/>
      <c r="AM159" s="500"/>
      <c r="AN159" s="499"/>
      <c r="AO159" s="484"/>
      <c r="AP159" s="500"/>
      <c r="AQ159" s="499"/>
      <c r="AR159" s="484"/>
      <c r="AS159" s="500"/>
      <c r="AT159" s="499"/>
      <c r="AU159" s="484"/>
      <c r="AV159" s="500"/>
      <c r="AW159" s="26"/>
      <c r="AX159" s="67"/>
      <c r="AY159" s="70">
        <f t="shared" si="59"/>
        <v>0</v>
      </c>
      <c r="AZ159" s="26"/>
      <c r="BA159" s="67"/>
      <c r="BB159" s="70">
        <f t="shared" si="66"/>
        <v>0</v>
      </c>
      <c r="BC159" s="26"/>
      <c r="BD159" s="67">
        <f t="shared" si="78"/>
        <v>0</v>
      </c>
      <c r="BE159" s="70">
        <f t="shared" si="67"/>
        <v>0</v>
      </c>
      <c r="BG159" s="122"/>
    </row>
    <row r="160" spans="1:59" hidden="1" outlineLevel="1" x14ac:dyDescent="0.35">
      <c r="A160" s="26"/>
      <c r="B160" s="61" t="s">
        <v>588</v>
      </c>
      <c r="C160" s="85"/>
      <c r="D160" s="86"/>
      <c r="E160" s="87"/>
      <c r="F160" s="64"/>
      <c r="G160" s="64"/>
      <c r="H160" s="553"/>
      <c r="I160" s="88"/>
      <c r="J160" s="158">
        <f t="shared" si="76"/>
        <v>0</v>
      </c>
      <c r="K160" s="66">
        <f t="shared" si="77"/>
        <v>0</v>
      </c>
      <c r="L160" s="26"/>
      <c r="M160" s="499"/>
      <c r="N160" s="484"/>
      <c r="O160" s="500"/>
      <c r="P160" s="499"/>
      <c r="Q160" s="484"/>
      <c r="R160" s="500"/>
      <c r="S160" s="499"/>
      <c r="T160" s="484"/>
      <c r="U160" s="500"/>
      <c r="V160" s="499"/>
      <c r="W160" s="484"/>
      <c r="X160" s="500"/>
      <c r="Y160" s="499"/>
      <c r="Z160" s="484"/>
      <c r="AA160" s="500"/>
      <c r="AB160" s="499"/>
      <c r="AC160" s="484"/>
      <c r="AD160" s="500"/>
      <c r="AE160" s="499"/>
      <c r="AF160" s="484"/>
      <c r="AG160" s="500"/>
      <c r="AH160" s="499"/>
      <c r="AI160" s="484"/>
      <c r="AJ160" s="500"/>
      <c r="AK160" s="499"/>
      <c r="AL160" s="484"/>
      <c r="AM160" s="500"/>
      <c r="AN160" s="499"/>
      <c r="AO160" s="484"/>
      <c r="AP160" s="500"/>
      <c r="AQ160" s="499"/>
      <c r="AR160" s="484"/>
      <c r="AS160" s="500"/>
      <c r="AT160" s="499"/>
      <c r="AU160" s="484"/>
      <c r="AV160" s="500"/>
      <c r="AW160" s="26"/>
      <c r="AX160" s="67"/>
      <c r="AY160" s="70">
        <f t="shared" si="59"/>
        <v>0</v>
      </c>
      <c r="AZ160" s="26"/>
      <c r="BA160" s="67"/>
      <c r="BB160" s="70">
        <f t="shared" si="66"/>
        <v>0</v>
      </c>
      <c r="BC160" s="26"/>
      <c r="BD160" s="67">
        <f t="shared" si="78"/>
        <v>0</v>
      </c>
      <c r="BE160" s="70">
        <f t="shared" si="67"/>
        <v>0</v>
      </c>
      <c r="BG160" s="122"/>
    </row>
    <row r="161" spans="1:59" hidden="1" outlineLevel="1" x14ac:dyDescent="0.35">
      <c r="A161" s="26"/>
      <c r="B161" s="61" t="s">
        <v>589</v>
      </c>
      <c r="C161" s="85"/>
      <c r="D161" s="63"/>
      <c r="E161" s="64"/>
      <c r="F161" s="64"/>
      <c r="G161" s="64"/>
      <c r="H161" s="553"/>
      <c r="I161" s="88"/>
      <c r="J161" s="158">
        <f t="shared" si="76"/>
        <v>0</v>
      </c>
      <c r="K161" s="66">
        <f t="shared" si="77"/>
        <v>0</v>
      </c>
      <c r="L161" s="26"/>
      <c r="M161" s="499"/>
      <c r="N161" s="484"/>
      <c r="O161" s="500"/>
      <c r="P161" s="499"/>
      <c r="Q161" s="484"/>
      <c r="R161" s="500"/>
      <c r="S161" s="499"/>
      <c r="T161" s="484"/>
      <c r="U161" s="500"/>
      <c r="V161" s="499"/>
      <c r="W161" s="484"/>
      <c r="X161" s="500"/>
      <c r="Y161" s="499"/>
      <c r="Z161" s="484"/>
      <c r="AA161" s="500"/>
      <c r="AB161" s="499"/>
      <c r="AC161" s="484"/>
      <c r="AD161" s="500"/>
      <c r="AE161" s="499"/>
      <c r="AF161" s="484"/>
      <c r="AG161" s="500"/>
      <c r="AH161" s="499"/>
      <c r="AI161" s="484"/>
      <c r="AJ161" s="500"/>
      <c r="AK161" s="499"/>
      <c r="AL161" s="484"/>
      <c r="AM161" s="500"/>
      <c r="AN161" s="499"/>
      <c r="AO161" s="484"/>
      <c r="AP161" s="500"/>
      <c r="AQ161" s="499"/>
      <c r="AR161" s="484"/>
      <c r="AS161" s="500"/>
      <c r="AT161" s="499"/>
      <c r="AU161" s="484"/>
      <c r="AV161" s="500"/>
      <c r="AW161" s="26"/>
      <c r="AX161" s="67"/>
      <c r="AY161" s="70">
        <f t="shared" si="59"/>
        <v>0</v>
      </c>
      <c r="AZ161" s="26"/>
      <c r="BA161" s="67"/>
      <c r="BB161" s="70">
        <f t="shared" si="66"/>
        <v>0</v>
      </c>
      <c r="BC161" s="26"/>
      <c r="BD161" s="67">
        <f t="shared" si="78"/>
        <v>0</v>
      </c>
      <c r="BE161" s="70">
        <f t="shared" si="67"/>
        <v>0</v>
      </c>
      <c r="BG161" s="121"/>
    </row>
    <row r="162" spans="1:59" hidden="1" outlineLevel="1" x14ac:dyDescent="0.35">
      <c r="A162" s="26"/>
      <c r="B162" s="61" t="s">
        <v>590</v>
      </c>
      <c r="C162" s="85"/>
      <c r="D162" s="86"/>
      <c r="E162" s="87"/>
      <c r="F162" s="64"/>
      <c r="G162" s="64"/>
      <c r="H162" s="553"/>
      <c r="I162" s="88"/>
      <c r="J162" s="158">
        <f t="shared" si="76"/>
        <v>0</v>
      </c>
      <c r="K162" s="66">
        <f t="shared" si="77"/>
        <v>0</v>
      </c>
      <c r="L162" s="26"/>
      <c r="M162" s="499"/>
      <c r="N162" s="484"/>
      <c r="O162" s="500"/>
      <c r="P162" s="499"/>
      <c r="Q162" s="484"/>
      <c r="R162" s="500"/>
      <c r="S162" s="499"/>
      <c r="T162" s="484"/>
      <c r="U162" s="500"/>
      <c r="V162" s="499"/>
      <c r="W162" s="484"/>
      <c r="X162" s="500"/>
      <c r="Y162" s="499"/>
      <c r="Z162" s="484"/>
      <c r="AA162" s="500"/>
      <c r="AB162" s="499"/>
      <c r="AC162" s="484"/>
      <c r="AD162" s="500"/>
      <c r="AE162" s="499"/>
      <c r="AF162" s="484"/>
      <c r="AG162" s="500"/>
      <c r="AH162" s="499"/>
      <c r="AI162" s="484"/>
      <c r="AJ162" s="500"/>
      <c r="AK162" s="499"/>
      <c r="AL162" s="484"/>
      <c r="AM162" s="500"/>
      <c r="AN162" s="499"/>
      <c r="AO162" s="484"/>
      <c r="AP162" s="500"/>
      <c r="AQ162" s="499"/>
      <c r="AR162" s="484"/>
      <c r="AS162" s="500"/>
      <c r="AT162" s="499"/>
      <c r="AU162" s="484"/>
      <c r="AV162" s="500"/>
      <c r="AW162" s="26"/>
      <c r="AX162" s="67"/>
      <c r="AY162" s="70">
        <f t="shared" si="59"/>
        <v>0</v>
      </c>
      <c r="AZ162" s="26"/>
      <c r="BA162" s="67"/>
      <c r="BB162" s="70">
        <f t="shared" si="66"/>
        <v>0</v>
      </c>
      <c r="BC162" s="26"/>
      <c r="BD162" s="67">
        <f t="shared" si="78"/>
        <v>0</v>
      </c>
      <c r="BE162" s="70">
        <f t="shared" si="67"/>
        <v>0</v>
      </c>
      <c r="BG162" s="122"/>
    </row>
    <row r="163" spans="1:59" hidden="1" outlineLevel="1" x14ac:dyDescent="0.35">
      <c r="A163" s="26"/>
      <c r="B163" s="61" t="s">
        <v>591</v>
      </c>
      <c r="C163" s="85"/>
      <c r="D163" s="63"/>
      <c r="E163" s="64"/>
      <c r="F163" s="64"/>
      <c r="G163" s="64"/>
      <c r="H163" s="553"/>
      <c r="I163" s="88"/>
      <c r="J163" s="158">
        <f t="shared" si="76"/>
        <v>0</v>
      </c>
      <c r="K163" s="66">
        <f t="shared" si="77"/>
        <v>0</v>
      </c>
      <c r="L163" s="26"/>
      <c r="M163" s="499"/>
      <c r="N163" s="484"/>
      <c r="O163" s="500"/>
      <c r="P163" s="499"/>
      <c r="Q163" s="484"/>
      <c r="R163" s="500"/>
      <c r="S163" s="499"/>
      <c r="T163" s="484"/>
      <c r="U163" s="500"/>
      <c r="V163" s="499"/>
      <c r="W163" s="484"/>
      <c r="X163" s="500"/>
      <c r="Y163" s="499"/>
      <c r="Z163" s="484"/>
      <c r="AA163" s="500"/>
      <c r="AB163" s="499"/>
      <c r="AC163" s="484"/>
      <c r="AD163" s="500"/>
      <c r="AE163" s="499"/>
      <c r="AF163" s="484"/>
      <c r="AG163" s="500"/>
      <c r="AH163" s="499"/>
      <c r="AI163" s="484"/>
      <c r="AJ163" s="500"/>
      <c r="AK163" s="499"/>
      <c r="AL163" s="484"/>
      <c r="AM163" s="500"/>
      <c r="AN163" s="499"/>
      <c r="AO163" s="484"/>
      <c r="AP163" s="500"/>
      <c r="AQ163" s="499"/>
      <c r="AR163" s="484"/>
      <c r="AS163" s="500"/>
      <c r="AT163" s="499"/>
      <c r="AU163" s="484"/>
      <c r="AV163" s="500"/>
      <c r="AW163" s="26"/>
      <c r="AX163" s="67"/>
      <c r="AY163" s="70">
        <f t="shared" si="59"/>
        <v>0</v>
      </c>
      <c r="AZ163" s="26"/>
      <c r="BA163" s="67"/>
      <c r="BB163" s="70">
        <f t="shared" si="66"/>
        <v>0</v>
      </c>
      <c r="BC163" s="26"/>
      <c r="BD163" s="67">
        <f t="shared" si="78"/>
        <v>0</v>
      </c>
      <c r="BE163" s="70">
        <f t="shared" si="67"/>
        <v>0</v>
      </c>
      <c r="BG163" s="121"/>
    </row>
    <row r="164" spans="1:59" hidden="1" outlineLevel="1" x14ac:dyDescent="0.35">
      <c r="A164" s="26"/>
      <c r="B164" s="61" t="s">
        <v>592</v>
      </c>
      <c r="C164" s="85"/>
      <c r="D164" s="86"/>
      <c r="E164" s="87"/>
      <c r="F164" s="64"/>
      <c r="G164" s="64"/>
      <c r="H164" s="553"/>
      <c r="I164" s="88"/>
      <c r="J164" s="158">
        <f t="shared" si="76"/>
        <v>0</v>
      </c>
      <c r="K164" s="66">
        <f t="shared" si="77"/>
        <v>0</v>
      </c>
      <c r="L164" s="26"/>
      <c r="M164" s="499"/>
      <c r="N164" s="484"/>
      <c r="O164" s="500"/>
      <c r="P164" s="499"/>
      <c r="Q164" s="484"/>
      <c r="R164" s="500"/>
      <c r="S164" s="499"/>
      <c r="T164" s="484"/>
      <c r="U164" s="500"/>
      <c r="V164" s="499"/>
      <c r="W164" s="484"/>
      <c r="X164" s="500"/>
      <c r="Y164" s="499"/>
      <c r="Z164" s="484"/>
      <c r="AA164" s="500"/>
      <c r="AB164" s="499"/>
      <c r="AC164" s="484"/>
      <c r="AD164" s="500"/>
      <c r="AE164" s="499"/>
      <c r="AF164" s="484"/>
      <c r="AG164" s="500"/>
      <c r="AH164" s="499"/>
      <c r="AI164" s="484"/>
      <c r="AJ164" s="500"/>
      <c r="AK164" s="499"/>
      <c r="AL164" s="484"/>
      <c r="AM164" s="500"/>
      <c r="AN164" s="499"/>
      <c r="AO164" s="484"/>
      <c r="AP164" s="500"/>
      <c r="AQ164" s="499"/>
      <c r="AR164" s="484"/>
      <c r="AS164" s="500"/>
      <c r="AT164" s="499"/>
      <c r="AU164" s="484"/>
      <c r="AV164" s="500"/>
      <c r="AW164" s="26"/>
      <c r="AX164" s="67"/>
      <c r="AY164" s="70">
        <f t="shared" si="59"/>
        <v>0</v>
      </c>
      <c r="AZ164" s="26"/>
      <c r="BA164" s="67"/>
      <c r="BB164" s="70">
        <f t="shared" si="66"/>
        <v>0</v>
      </c>
      <c r="BC164" s="26"/>
      <c r="BD164" s="67">
        <f t="shared" si="78"/>
        <v>0</v>
      </c>
      <c r="BE164" s="70">
        <f t="shared" si="67"/>
        <v>0</v>
      </c>
      <c r="BG164" s="122"/>
    </row>
    <row r="165" spans="1:59" ht="15" hidden="1" outlineLevel="1" thickBot="1" x14ac:dyDescent="0.4">
      <c r="A165" s="26"/>
      <c r="B165" s="61" t="s">
        <v>593</v>
      </c>
      <c r="C165" s="89"/>
      <c r="D165" s="90"/>
      <c r="E165" s="91"/>
      <c r="F165" s="91"/>
      <c r="G165" s="91"/>
      <c r="H165" s="556"/>
      <c r="I165" s="92"/>
      <c r="J165" s="158">
        <f t="shared" si="76"/>
        <v>0</v>
      </c>
      <c r="K165" s="66">
        <f t="shared" si="77"/>
        <v>0</v>
      </c>
      <c r="L165" s="26"/>
      <c r="M165" s="499"/>
      <c r="N165" s="484"/>
      <c r="O165" s="500"/>
      <c r="P165" s="499"/>
      <c r="Q165" s="484"/>
      <c r="R165" s="500"/>
      <c r="S165" s="499"/>
      <c r="T165" s="484"/>
      <c r="U165" s="500"/>
      <c r="V165" s="499"/>
      <c r="W165" s="484"/>
      <c r="X165" s="500"/>
      <c r="Y165" s="499"/>
      <c r="Z165" s="484"/>
      <c r="AA165" s="500"/>
      <c r="AB165" s="499"/>
      <c r="AC165" s="484"/>
      <c r="AD165" s="500"/>
      <c r="AE165" s="499"/>
      <c r="AF165" s="484"/>
      <c r="AG165" s="500"/>
      <c r="AH165" s="499"/>
      <c r="AI165" s="484"/>
      <c r="AJ165" s="500"/>
      <c r="AK165" s="499"/>
      <c r="AL165" s="484"/>
      <c r="AM165" s="500"/>
      <c r="AN165" s="499"/>
      <c r="AO165" s="484"/>
      <c r="AP165" s="500"/>
      <c r="AQ165" s="499"/>
      <c r="AR165" s="484"/>
      <c r="AS165" s="500"/>
      <c r="AT165" s="499"/>
      <c r="AU165" s="484"/>
      <c r="AV165" s="500"/>
      <c r="AW165" s="26"/>
      <c r="AX165" s="67"/>
      <c r="AY165" s="70">
        <f t="shared" si="59"/>
        <v>0</v>
      </c>
      <c r="AZ165" s="26"/>
      <c r="BA165" s="67"/>
      <c r="BB165" s="70">
        <f t="shared" si="66"/>
        <v>0</v>
      </c>
      <c r="BC165" s="26"/>
      <c r="BD165" s="67">
        <f t="shared" si="78"/>
        <v>0</v>
      </c>
      <c r="BE165" s="70">
        <f t="shared" si="67"/>
        <v>0</v>
      </c>
      <c r="BG165" s="123"/>
    </row>
    <row r="166" spans="1:59" collapsed="1" x14ac:dyDescent="0.35">
      <c r="A166" s="26"/>
      <c r="B166" s="107"/>
      <c r="C166" s="54" t="s">
        <v>297</v>
      </c>
      <c r="D166" s="55"/>
      <c r="E166" s="56"/>
      <c r="F166" s="56"/>
      <c r="G166" s="56"/>
      <c r="H166" s="549"/>
      <c r="I166" s="73"/>
      <c r="J166" s="159"/>
      <c r="K166" s="58">
        <f>SUM(K167:K176)</f>
        <v>0</v>
      </c>
      <c r="L166" s="50"/>
      <c r="M166" s="497">
        <f t="shared" ref="M166:AV166" si="79">SUM(M167:M176)</f>
        <v>0</v>
      </c>
      <c r="N166" s="485">
        <f t="shared" si="79"/>
        <v>0</v>
      </c>
      <c r="O166" s="498">
        <f t="shared" si="79"/>
        <v>0</v>
      </c>
      <c r="P166" s="497">
        <f t="shared" si="79"/>
        <v>0</v>
      </c>
      <c r="Q166" s="485">
        <f t="shared" si="79"/>
        <v>0</v>
      </c>
      <c r="R166" s="498">
        <f t="shared" si="79"/>
        <v>0</v>
      </c>
      <c r="S166" s="497">
        <f t="shared" si="79"/>
        <v>0</v>
      </c>
      <c r="T166" s="485">
        <f t="shared" si="79"/>
        <v>0</v>
      </c>
      <c r="U166" s="498">
        <f t="shared" si="79"/>
        <v>0</v>
      </c>
      <c r="V166" s="497">
        <f t="shared" si="79"/>
        <v>0</v>
      </c>
      <c r="W166" s="485">
        <f t="shared" si="79"/>
        <v>0</v>
      </c>
      <c r="X166" s="498">
        <f t="shared" si="79"/>
        <v>0</v>
      </c>
      <c r="Y166" s="497">
        <f t="shared" si="79"/>
        <v>0</v>
      </c>
      <c r="Z166" s="485">
        <f t="shared" si="79"/>
        <v>0</v>
      </c>
      <c r="AA166" s="498">
        <f t="shared" si="79"/>
        <v>0</v>
      </c>
      <c r="AB166" s="497">
        <f t="shared" si="79"/>
        <v>0</v>
      </c>
      <c r="AC166" s="485">
        <f t="shared" si="79"/>
        <v>0</v>
      </c>
      <c r="AD166" s="498">
        <f t="shared" si="79"/>
        <v>0</v>
      </c>
      <c r="AE166" s="497">
        <f t="shared" si="79"/>
        <v>0</v>
      </c>
      <c r="AF166" s="485">
        <f t="shared" si="79"/>
        <v>0</v>
      </c>
      <c r="AG166" s="498">
        <f t="shared" si="79"/>
        <v>0</v>
      </c>
      <c r="AH166" s="497">
        <f t="shared" si="79"/>
        <v>0</v>
      </c>
      <c r="AI166" s="485">
        <f t="shared" si="79"/>
        <v>0</v>
      </c>
      <c r="AJ166" s="498">
        <f t="shared" si="79"/>
        <v>0</v>
      </c>
      <c r="AK166" s="497">
        <f t="shared" si="79"/>
        <v>0</v>
      </c>
      <c r="AL166" s="485">
        <f t="shared" si="79"/>
        <v>0</v>
      </c>
      <c r="AM166" s="498">
        <f t="shared" si="79"/>
        <v>0</v>
      </c>
      <c r="AN166" s="497">
        <f t="shared" si="79"/>
        <v>0</v>
      </c>
      <c r="AO166" s="485">
        <f t="shared" si="79"/>
        <v>0</v>
      </c>
      <c r="AP166" s="498">
        <f t="shared" si="79"/>
        <v>0</v>
      </c>
      <c r="AQ166" s="497">
        <f t="shared" si="79"/>
        <v>0</v>
      </c>
      <c r="AR166" s="485">
        <f t="shared" si="79"/>
        <v>0</v>
      </c>
      <c r="AS166" s="498">
        <f t="shared" si="79"/>
        <v>0</v>
      </c>
      <c r="AT166" s="497">
        <f t="shared" si="79"/>
        <v>0</v>
      </c>
      <c r="AU166" s="485">
        <f t="shared" si="79"/>
        <v>0</v>
      </c>
      <c r="AV166" s="498">
        <f t="shared" si="79"/>
        <v>0</v>
      </c>
      <c r="AW166" s="26"/>
      <c r="AX166" s="59">
        <f>SUM(AX167:AX176)</f>
        <v>0</v>
      </c>
      <c r="AY166" s="60">
        <f t="shared" si="59"/>
        <v>0</v>
      </c>
      <c r="AZ166" s="26"/>
      <c r="BA166" s="59">
        <f>SUM(BA167:BA176)</f>
        <v>0</v>
      </c>
      <c r="BB166" s="60">
        <f>IFERROR(BA166/K166,0)</f>
        <v>0</v>
      </c>
      <c r="BC166" s="26"/>
      <c r="BD166" s="59">
        <f>SUM(BD167:BD176)</f>
        <v>0</v>
      </c>
      <c r="BE166" s="60">
        <f>IFERROR(BD166/K166,0)</f>
        <v>0</v>
      </c>
      <c r="BG166" s="120"/>
    </row>
    <row r="167" spans="1:59" x14ac:dyDescent="0.35">
      <c r="A167" s="26"/>
      <c r="B167" s="61" t="s">
        <v>308</v>
      </c>
      <c r="C167" s="62"/>
      <c r="D167" s="63"/>
      <c r="E167" s="64"/>
      <c r="F167" s="64"/>
      <c r="G167" s="64"/>
      <c r="H167" s="553"/>
      <c r="I167" s="112"/>
      <c r="J167" s="151">
        <f t="shared" ref="J167:J176" si="80">I167/$C$5</f>
        <v>0</v>
      </c>
      <c r="K167" s="66">
        <f t="shared" ref="K167:K176" si="81">D167*F167*H167*J167</f>
        <v>0</v>
      </c>
      <c r="L167" s="26"/>
      <c r="M167" s="501"/>
      <c r="N167" s="483"/>
      <c r="O167" s="502"/>
      <c r="P167" s="501"/>
      <c r="Q167" s="483"/>
      <c r="R167" s="502"/>
      <c r="S167" s="501"/>
      <c r="T167" s="483"/>
      <c r="U167" s="502"/>
      <c r="V167" s="501"/>
      <c r="W167" s="483"/>
      <c r="X167" s="502"/>
      <c r="Y167" s="501"/>
      <c r="Z167" s="483"/>
      <c r="AA167" s="502"/>
      <c r="AB167" s="501"/>
      <c r="AC167" s="483"/>
      <c r="AD167" s="502"/>
      <c r="AE167" s="501"/>
      <c r="AF167" s="483"/>
      <c r="AG167" s="502"/>
      <c r="AH167" s="501"/>
      <c r="AI167" s="483"/>
      <c r="AJ167" s="502"/>
      <c r="AK167" s="501"/>
      <c r="AL167" s="483"/>
      <c r="AM167" s="502"/>
      <c r="AN167" s="501"/>
      <c r="AO167" s="483"/>
      <c r="AP167" s="502"/>
      <c r="AQ167" s="501"/>
      <c r="AR167" s="483"/>
      <c r="AS167" s="502"/>
      <c r="AT167" s="501"/>
      <c r="AU167" s="483"/>
      <c r="AV167" s="502"/>
      <c r="AW167" s="26"/>
      <c r="AX167" s="67"/>
      <c r="AY167" s="70">
        <f t="shared" si="59"/>
        <v>0</v>
      </c>
      <c r="AZ167" s="26"/>
      <c r="BA167" s="67"/>
      <c r="BB167" s="70">
        <f t="shared" ref="BB167:BB176" si="82">IFERROR(BA167/K167,0)</f>
        <v>0</v>
      </c>
      <c r="BC167" s="26"/>
      <c r="BD167" s="67">
        <f t="shared" ref="BD167:BD176" si="83">AX167+BA167</f>
        <v>0</v>
      </c>
      <c r="BE167" s="70">
        <f t="shared" ref="BE167:BE176" si="84">IFERROR(BD167/K167,0)</f>
        <v>0</v>
      </c>
      <c r="BG167" s="123"/>
    </row>
    <row r="168" spans="1:59" ht="15" thickBot="1" x14ac:dyDescent="0.4">
      <c r="A168" s="26"/>
      <c r="B168" s="61" t="s">
        <v>309</v>
      </c>
      <c r="C168" s="62"/>
      <c r="D168" s="63"/>
      <c r="E168" s="64"/>
      <c r="F168" s="64"/>
      <c r="G168" s="64"/>
      <c r="H168" s="553"/>
      <c r="I168" s="112"/>
      <c r="J168" s="151">
        <f t="shared" si="80"/>
        <v>0</v>
      </c>
      <c r="K168" s="66">
        <f t="shared" si="81"/>
        <v>0</v>
      </c>
      <c r="L168" s="26"/>
      <c r="M168" s="501"/>
      <c r="N168" s="483"/>
      <c r="O168" s="502"/>
      <c r="P168" s="501"/>
      <c r="Q168" s="483"/>
      <c r="R168" s="502"/>
      <c r="S168" s="501"/>
      <c r="T168" s="483"/>
      <c r="U168" s="502"/>
      <c r="V168" s="501"/>
      <c r="W168" s="483"/>
      <c r="X168" s="502"/>
      <c r="Y168" s="501"/>
      <c r="Z168" s="483"/>
      <c r="AA168" s="502"/>
      <c r="AB168" s="501"/>
      <c r="AC168" s="483"/>
      <c r="AD168" s="502"/>
      <c r="AE168" s="501"/>
      <c r="AF168" s="483"/>
      <c r="AG168" s="502"/>
      <c r="AH168" s="501"/>
      <c r="AI168" s="483"/>
      <c r="AJ168" s="502"/>
      <c r="AK168" s="501"/>
      <c r="AL168" s="483"/>
      <c r="AM168" s="502"/>
      <c r="AN168" s="501"/>
      <c r="AO168" s="483"/>
      <c r="AP168" s="502"/>
      <c r="AQ168" s="501"/>
      <c r="AR168" s="483"/>
      <c r="AS168" s="502"/>
      <c r="AT168" s="501"/>
      <c r="AU168" s="483"/>
      <c r="AV168" s="502"/>
      <c r="AW168" s="26"/>
      <c r="AX168" s="67"/>
      <c r="AY168" s="70">
        <f t="shared" si="59"/>
        <v>0</v>
      </c>
      <c r="AZ168" s="26"/>
      <c r="BA168" s="67"/>
      <c r="BB168" s="70">
        <f t="shared" si="82"/>
        <v>0</v>
      </c>
      <c r="BC168" s="26"/>
      <c r="BD168" s="67">
        <f t="shared" si="83"/>
        <v>0</v>
      </c>
      <c r="BE168" s="70">
        <f t="shared" si="84"/>
        <v>0</v>
      </c>
      <c r="BG168" s="310"/>
    </row>
    <row r="169" spans="1:59" hidden="1" outlineLevel="1" x14ac:dyDescent="0.35">
      <c r="A169" s="26"/>
      <c r="B169" s="61" t="s">
        <v>310</v>
      </c>
      <c r="C169" s="62"/>
      <c r="D169" s="63"/>
      <c r="E169" s="64"/>
      <c r="F169" s="64"/>
      <c r="G169" s="64"/>
      <c r="H169" s="553"/>
      <c r="I169" s="112"/>
      <c r="J169" s="151">
        <f t="shared" si="80"/>
        <v>0</v>
      </c>
      <c r="K169" s="66">
        <f t="shared" si="81"/>
        <v>0</v>
      </c>
      <c r="L169" s="26"/>
      <c r="M169" s="501"/>
      <c r="N169" s="483"/>
      <c r="O169" s="502"/>
      <c r="P169" s="501"/>
      <c r="Q169" s="483"/>
      <c r="R169" s="502"/>
      <c r="S169" s="501"/>
      <c r="T169" s="483"/>
      <c r="U169" s="502"/>
      <c r="V169" s="501"/>
      <c r="W169" s="483"/>
      <c r="X169" s="502"/>
      <c r="Y169" s="501"/>
      <c r="Z169" s="483"/>
      <c r="AA169" s="502"/>
      <c r="AB169" s="501"/>
      <c r="AC169" s="483"/>
      <c r="AD169" s="502"/>
      <c r="AE169" s="501"/>
      <c r="AF169" s="483"/>
      <c r="AG169" s="502"/>
      <c r="AH169" s="501"/>
      <c r="AI169" s="483"/>
      <c r="AJ169" s="502"/>
      <c r="AK169" s="501"/>
      <c r="AL169" s="483"/>
      <c r="AM169" s="502"/>
      <c r="AN169" s="501"/>
      <c r="AO169" s="483"/>
      <c r="AP169" s="502"/>
      <c r="AQ169" s="501"/>
      <c r="AR169" s="483"/>
      <c r="AS169" s="502"/>
      <c r="AT169" s="501"/>
      <c r="AU169" s="483"/>
      <c r="AV169" s="502"/>
      <c r="AW169" s="26"/>
      <c r="AX169" s="67"/>
      <c r="AY169" s="70">
        <f t="shared" si="59"/>
        <v>0</v>
      </c>
      <c r="AZ169" s="26"/>
      <c r="BA169" s="67"/>
      <c r="BB169" s="70">
        <f t="shared" si="82"/>
        <v>0</v>
      </c>
      <c r="BC169" s="26"/>
      <c r="BD169" s="67">
        <f t="shared" si="83"/>
        <v>0</v>
      </c>
      <c r="BE169" s="70">
        <f t="shared" si="84"/>
        <v>0</v>
      </c>
      <c r="BG169" s="123"/>
    </row>
    <row r="170" spans="1:59" hidden="1" outlineLevel="1" x14ac:dyDescent="0.35">
      <c r="A170" s="26"/>
      <c r="B170" s="61" t="s">
        <v>311</v>
      </c>
      <c r="C170" s="62"/>
      <c r="D170" s="63"/>
      <c r="E170" s="64"/>
      <c r="F170" s="64"/>
      <c r="G170" s="64"/>
      <c r="H170" s="553"/>
      <c r="I170" s="112"/>
      <c r="J170" s="151">
        <f t="shared" si="80"/>
        <v>0</v>
      </c>
      <c r="K170" s="66">
        <f t="shared" si="81"/>
        <v>0</v>
      </c>
      <c r="L170" s="26"/>
      <c r="M170" s="501"/>
      <c r="N170" s="483"/>
      <c r="O170" s="502"/>
      <c r="P170" s="501"/>
      <c r="Q170" s="483"/>
      <c r="R170" s="502"/>
      <c r="S170" s="501"/>
      <c r="T170" s="483"/>
      <c r="U170" s="502"/>
      <c r="V170" s="501"/>
      <c r="W170" s="483"/>
      <c r="X170" s="502"/>
      <c r="Y170" s="501"/>
      <c r="Z170" s="483"/>
      <c r="AA170" s="502"/>
      <c r="AB170" s="501"/>
      <c r="AC170" s="483"/>
      <c r="AD170" s="502"/>
      <c r="AE170" s="501"/>
      <c r="AF170" s="483"/>
      <c r="AG170" s="502"/>
      <c r="AH170" s="501"/>
      <c r="AI170" s="483"/>
      <c r="AJ170" s="502"/>
      <c r="AK170" s="501"/>
      <c r="AL170" s="483"/>
      <c r="AM170" s="502"/>
      <c r="AN170" s="501"/>
      <c r="AO170" s="483"/>
      <c r="AP170" s="502"/>
      <c r="AQ170" s="501"/>
      <c r="AR170" s="483"/>
      <c r="AS170" s="502"/>
      <c r="AT170" s="501"/>
      <c r="AU170" s="483"/>
      <c r="AV170" s="502"/>
      <c r="AW170" s="26"/>
      <c r="AX170" s="67"/>
      <c r="AY170" s="70">
        <f t="shared" si="59"/>
        <v>0</v>
      </c>
      <c r="AZ170" s="26"/>
      <c r="BA170" s="67"/>
      <c r="BB170" s="70">
        <f t="shared" si="82"/>
        <v>0</v>
      </c>
      <c r="BC170" s="26"/>
      <c r="BD170" s="67">
        <f t="shared" si="83"/>
        <v>0</v>
      </c>
      <c r="BE170" s="70">
        <f t="shared" si="84"/>
        <v>0</v>
      </c>
      <c r="BG170" s="123"/>
    </row>
    <row r="171" spans="1:59" hidden="1" outlineLevel="1" x14ac:dyDescent="0.35">
      <c r="A171" s="26"/>
      <c r="B171" s="61" t="s">
        <v>312</v>
      </c>
      <c r="C171" s="62"/>
      <c r="D171" s="63"/>
      <c r="E171" s="64"/>
      <c r="F171" s="64"/>
      <c r="G171" s="64"/>
      <c r="H171" s="553"/>
      <c r="I171" s="112"/>
      <c r="J171" s="151">
        <f t="shared" si="80"/>
        <v>0</v>
      </c>
      <c r="K171" s="66">
        <f t="shared" si="81"/>
        <v>0</v>
      </c>
      <c r="L171" s="26"/>
      <c r="M171" s="501"/>
      <c r="N171" s="483"/>
      <c r="O171" s="502"/>
      <c r="P171" s="501"/>
      <c r="Q171" s="483"/>
      <c r="R171" s="502"/>
      <c r="S171" s="501"/>
      <c r="T171" s="483"/>
      <c r="U171" s="502"/>
      <c r="V171" s="501"/>
      <c r="W171" s="483"/>
      <c r="X171" s="502"/>
      <c r="Y171" s="501"/>
      <c r="Z171" s="483"/>
      <c r="AA171" s="502"/>
      <c r="AB171" s="501"/>
      <c r="AC171" s="483"/>
      <c r="AD171" s="502"/>
      <c r="AE171" s="501"/>
      <c r="AF171" s="483"/>
      <c r="AG171" s="502"/>
      <c r="AH171" s="501"/>
      <c r="AI171" s="483"/>
      <c r="AJ171" s="502"/>
      <c r="AK171" s="501"/>
      <c r="AL171" s="483"/>
      <c r="AM171" s="502"/>
      <c r="AN171" s="501"/>
      <c r="AO171" s="483"/>
      <c r="AP171" s="502"/>
      <c r="AQ171" s="501"/>
      <c r="AR171" s="483"/>
      <c r="AS171" s="502"/>
      <c r="AT171" s="501"/>
      <c r="AU171" s="483"/>
      <c r="AV171" s="502"/>
      <c r="AW171" s="26"/>
      <c r="AX171" s="67"/>
      <c r="AY171" s="70">
        <f t="shared" si="59"/>
        <v>0</v>
      </c>
      <c r="AZ171" s="26"/>
      <c r="BA171" s="67"/>
      <c r="BB171" s="70">
        <f t="shared" si="82"/>
        <v>0</v>
      </c>
      <c r="BC171" s="26"/>
      <c r="BD171" s="67">
        <f t="shared" si="83"/>
        <v>0</v>
      </c>
      <c r="BE171" s="70">
        <f t="shared" si="84"/>
        <v>0</v>
      </c>
      <c r="BG171" s="310"/>
    </row>
    <row r="172" spans="1:59" hidden="1" outlineLevel="1" x14ac:dyDescent="0.35">
      <c r="A172" s="26"/>
      <c r="B172" s="61" t="s">
        <v>594</v>
      </c>
      <c r="C172" s="62"/>
      <c r="D172" s="63"/>
      <c r="E172" s="64"/>
      <c r="F172" s="64"/>
      <c r="G172" s="64"/>
      <c r="H172" s="553"/>
      <c r="I172" s="112"/>
      <c r="J172" s="151">
        <f t="shared" si="80"/>
        <v>0</v>
      </c>
      <c r="K172" s="66">
        <f t="shared" si="81"/>
        <v>0</v>
      </c>
      <c r="L172" s="26"/>
      <c r="M172" s="501"/>
      <c r="N172" s="483"/>
      <c r="O172" s="502"/>
      <c r="P172" s="501"/>
      <c r="Q172" s="483"/>
      <c r="R172" s="502"/>
      <c r="S172" s="501"/>
      <c r="T172" s="483"/>
      <c r="U172" s="502"/>
      <c r="V172" s="501"/>
      <c r="W172" s="483"/>
      <c r="X172" s="502"/>
      <c r="Y172" s="501"/>
      <c r="Z172" s="483"/>
      <c r="AA172" s="502"/>
      <c r="AB172" s="501"/>
      <c r="AC172" s="483"/>
      <c r="AD172" s="502"/>
      <c r="AE172" s="501"/>
      <c r="AF172" s="483"/>
      <c r="AG172" s="502"/>
      <c r="AH172" s="501"/>
      <c r="AI172" s="483"/>
      <c r="AJ172" s="502"/>
      <c r="AK172" s="501"/>
      <c r="AL172" s="483"/>
      <c r="AM172" s="502"/>
      <c r="AN172" s="501"/>
      <c r="AO172" s="483"/>
      <c r="AP172" s="502"/>
      <c r="AQ172" s="501"/>
      <c r="AR172" s="483"/>
      <c r="AS172" s="502"/>
      <c r="AT172" s="501"/>
      <c r="AU172" s="483"/>
      <c r="AV172" s="502"/>
      <c r="AW172" s="26"/>
      <c r="AX172" s="67"/>
      <c r="AY172" s="70">
        <f t="shared" si="59"/>
        <v>0</v>
      </c>
      <c r="AZ172" s="26"/>
      <c r="BA172" s="67"/>
      <c r="BB172" s="70">
        <f t="shared" si="82"/>
        <v>0</v>
      </c>
      <c r="BC172" s="26"/>
      <c r="BD172" s="67">
        <f t="shared" si="83"/>
        <v>0</v>
      </c>
      <c r="BE172" s="70">
        <f t="shared" si="84"/>
        <v>0</v>
      </c>
      <c r="BG172" s="121"/>
    </row>
    <row r="173" spans="1:59" hidden="1" outlineLevel="1" x14ac:dyDescent="0.35">
      <c r="A173" s="26"/>
      <c r="B173" s="61" t="s">
        <v>595</v>
      </c>
      <c r="C173" s="62"/>
      <c r="D173" s="63"/>
      <c r="E173" s="64"/>
      <c r="F173" s="64"/>
      <c r="G173" s="64"/>
      <c r="H173" s="553"/>
      <c r="I173" s="112"/>
      <c r="J173" s="151">
        <f t="shared" si="80"/>
        <v>0</v>
      </c>
      <c r="K173" s="66">
        <f t="shared" si="81"/>
        <v>0</v>
      </c>
      <c r="L173" s="26"/>
      <c r="M173" s="501"/>
      <c r="N173" s="483"/>
      <c r="O173" s="502"/>
      <c r="P173" s="501"/>
      <c r="Q173" s="483"/>
      <c r="R173" s="502"/>
      <c r="S173" s="501"/>
      <c r="T173" s="483"/>
      <c r="U173" s="502"/>
      <c r="V173" s="501"/>
      <c r="W173" s="483"/>
      <c r="X173" s="502"/>
      <c r="Y173" s="501"/>
      <c r="Z173" s="483"/>
      <c r="AA173" s="502"/>
      <c r="AB173" s="501"/>
      <c r="AC173" s="483"/>
      <c r="AD173" s="502"/>
      <c r="AE173" s="501"/>
      <c r="AF173" s="483"/>
      <c r="AG173" s="502"/>
      <c r="AH173" s="501"/>
      <c r="AI173" s="483"/>
      <c r="AJ173" s="502"/>
      <c r="AK173" s="501"/>
      <c r="AL173" s="483"/>
      <c r="AM173" s="502"/>
      <c r="AN173" s="501"/>
      <c r="AO173" s="483"/>
      <c r="AP173" s="502"/>
      <c r="AQ173" s="501"/>
      <c r="AR173" s="483"/>
      <c r="AS173" s="502"/>
      <c r="AT173" s="501"/>
      <c r="AU173" s="483"/>
      <c r="AV173" s="502"/>
      <c r="AW173" s="26"/>
      <c r="AX173" s="67"/>
      <c r="AY173" s="70">
        <f t="shared" si="59"/>
        <v>0</v>
      </c>
      <c r="AZ173" s="26"/>
      <c r="BA173" s="67"/>
      <c r="BB173" s="70">
        <f t="shared" si="82"/>
        <v>0</v>
      </c>
      <c r="BC173" s="26"/>
      <c r="BD173" s="67">
        <f t="shared" si="83"/>
        <v>0</v>
      </c>
      <c r="BE173" s="70">
        <f t="shared" si="84"/>
        <v>0</v>
      </c>
      <c r="BG173" s="310"/>
    </row>
    <row r="174" spans="1:59" hidden="1" outlineLevel="1" x14ac:dyDescent="0.35">
      <c r="A174" s="26"/>
      <c r="B174" s="61" t="s">
        <v>596</v>
      </c>
      <c r="C174" s="62"/>
      <c r="D174" s="63"/>
      <c r="E174" s="64"/>
      <c r="F174" s="64"/>
      <c r="G174" s="64"/>
      <c r="H174" s="553"/>
      <c r="I174" s="112"/>
      <c r="J174" s="151">
        <f t="shared" si="80"/>
        <v>0</v>
      </c>
      <c r="K174" s="66">
        <f t="shared" si="81"/>
        <v>0</v>
      </c>
      <c r="L174" s="26"/>
      <c r="M174" s="501"/>
      <c r="N174" s="483"/>
      <c r="O174" s="502"/>
      <c r="P174" s="501"/>
      <c r="Q174" s="483"/>
      <c r="R174" s="502"/>
      <c r="S174" s="501"/>
      <c r="T174" s="483"/>
      <c r="U174" s="502"/>
      <c r="V174" s="501"/>
      <c r="W174" s="483"/>
      <c r="X174" s="502"/>
      <c r="Y174" s="501"/>
      <c r="Z174" s="483"/>
      <c r="AA174" s="502"/>
      <c r="AB174" s="501"/>
      <c r="AC174" s="483"/>
      <c r="AD174" s="502"/>
      <c r="AE174" s="501"/>
      <c r="AF174" s="483"/>
      <c r="AG174" s="502"/>
      <c r="AH174" s="501"/>
      <c r="AI174" s="483"/>
      <c r="AJ174" s="502"/>
      <c r="AK174" s="501"/>
      <c r="AL174" s="483"/>
      <c r="AM174" s="502"/>
      <c r="AN174" s="501"/>
      <c r="AO174" s="483"/>
      <c r="AP174" s="502"/>
      <c r="AQ174" s="501"/>
      <c r="AR174" s="483"/>
      <c r="AS174" s="502"/>
      <c r="AT174" s="501"/>
      <c r="AU174" s="483"/>
      <c r="AV174" s="502"/>
      <c r="AW174" s="26"/>
      <c r="AX174" s="67"/>
      <c r="AY174" s="70">
        <f t="shared" si="59"/>
        <v>0</v>
      </c>
      <c r="AZ174" s="26"/>
      <c r="BA174" s="67"/>
      <c r="BB174" s="70">
        <f t="shared" si="82"/>
        <v>0</v>
      </c>
      <c r="BC174" s="26"/>
      <c r="BD174" s="67">
        <f t="shared" si="83"/>
        <v>0</v>
      </c>
      <c r="BE174" s="70">
        <f t="shared" si="84"/>
        <v>0</v>
      </c>
      <c r="BG174" s="122"/>
    </row>
    <row r="175" spans="1:59" hidden="1" outlineLevel="1" x14ac:dyDescent="0.35">
      <c r="A175" s="26"/>
      <c r="B175" s="61" t="s">
        <v>597</v>
      </c>
      <c r="C175" s="62"/>
      <c r="D175" s="63"/>
      <c r="E175" s="64"/>
      <c r="F175" s="64"/>
      <c r="G175" s="64"/>
      <c r="H175" s="553"/>
      <c r="I175" s="112"/>
      <c r="J175" s="151">
        <f t="shared" si="80"/>
        <v>0</v>
      </c>
      <c r="K175" s="66">
        <f t="shared" si="81"/>
        <v>0</v>
      </c>
      <c r="L175" s="26"/>
      <c r="M175" s="501"/>
      <c r="N175" s="483"/>
      <c r="O175" s="502"/>
      <c r="P175" s="501"/>
      <c r="Q175" s="483"/>
      <c r="R175" s="502"/>
      <c r="S175" s="501"/>
      <c r="T175" s="483"/>
      <c r="U175" s="502"/>
      <c r="V175" s="501"/>
      <c r="W175" s="483"/>
      <c r="X175" s="502"/>
      <c r="Y175" s="501"/>
      <c r="Z175" s="483"/>
      <c r="AA175" s="502"/>
      <c r="AB175" s="501"/>
      <c r="AC175" s="483"/>
      <c r="AD175" s="502"/>
      <c r="AE175" s="501"/>
      <c r="AF175" s="483"/>
      <c r="AG175" s="502"/>
      <c r="AH175" s="501"/>
      <c r="AI175" s="483"/>
      <c r="AJ175" s="502"/>
      <c r="AK175" s="501"/>
      <c r="AL175" s="483"/>
      <c r="AM175" s="502"/>
      <c r="AN175" s="501"/>
      <c r="AO175" s="483"/>
      <c r="AP175" s="502"/>
      <c r="AQ175" s="501"/>
      <c r="AR175" s="483"/>
      <c r="AS175" s="502"/>
      <c r="AT175" s="501"/>
      <c r="AU175" s="483"/>
      <c r="AV175" s="502"/>
      <c r="AW175" s="26"/>
      <c r="AX175" s="67"/>
      <c r="AY175" s="70">
        <f t="shared" si="59"/>
        <v>0</v>
      </c>
      <c r="AZ175" s="26"/>
      <c r="BA175" s="67"/>
      <c r="BB175" s="70">
        <f t="shared" si="82"/>
        <v>0</v>
      </c>
      <c r="BC175" s="26"/>
      <c r="BD175" s="67">
        <f t="shared" si="83"/>
        <v>0</v>
      </c>
      <c r="BE175" s="70">
        <f t="shared" si="84"/>
        <v>0</v>
      </c>
      <c r="BG175" s="122"/>
    </row>
    <row r="176" spans="1:59" ht="15" hidden="1" outlineLevel="1" thickBot="1" x14ac:dyDescent="0.4">
      <c r="A176" s="26"/>
      <c r="B176" s="61" t="s">
        <v>598</v>
      </c>
      <c r="C176" s="62"/>
      <c r="D176" s="63"/>
      <c r="E176" s="64"/>
      <c r="F176" s="64"/>
      <c r="G176" s="64"/>
      <c r="H176" s="552"/>
      <c r="I176" s="112"/>
      <c r="J176" s="151">
        <f t="shared" si="80"/>
        <v>0</v>
      </c>
      <c r="K176" s="66">
        <f t="shared" si="81"/>
        <v>0</v>
      </c>
      <c r="L176" s="26"/>
      <c r="M176" s="501"/>
      <c r="N176" s="483"/>
      <c r="O176" s="502"/>
      <c r="P176" s="501"/>
      <c r="Q176" s="483"/>
      <c r="R176" s="502"/>
      <c r="S176" s="501"/>
      <c r="T176" s="483"/>
      <c r="U176" s="502"/>
      <c r="V176" s="501"/>
      <c r="W176" s="483"/>
      <c r="X176" s="502"/>
      <c r="Y176" s="501"/>
      <c r="Z176" s="483"/>
      <c r="AA176" s="502"/>
      <c r="AB176" s="501"/>
      <c r="AC176" s="483"/>
      <c r="AD176" s="502"/>
      <c r="AE176" s="501"/>
      <c r="AF176" s="483"/>
      <c r="AG176" s="502"/>
      <c r="AH176" s="501"/>
      <c r="AI176" s="483"/>
      <c r="AJ176" s="502"/>
      <c r="AK176" s="501"/>
      <c r="AL176" s="483"/>
      <c r="AM176" s="502"/>
      <c r="AN176" s="501"/>
      <c r="AO176" s="483"/>
      <c r="AP176" s="502"/>
      <c r="AQ176" s="501"/>
      <c r="AR176" s="483"/>
      <c r="AS176" s="502"/>
      <c r="AT176" s="501"/>
      <c r="AU176" s="483"/>
      <c r="AV176" s="502"/>
      <c r="AW176" s="26"/>
      <c r="AX176" s="67"/>
      <c r="AY176" s="70">
        <f t="shared" ref="AY176:AY187" si="85">IFERROR(AX176/K176,0)</f>
        <v>0</v>
      </c>
      <c r="AZ176" s="26"/>
      <c r="BA176" s="67"/>
      <c r="BB176" s="70">
        <f t="shared" si="82"/>
        <v>0</v>
      </c>
      <c r="BC176" s="26"/>
      <c r="BD176" s="67">
        <f t="shared" si="83"/>
        <v>0</v>
      </c>
      <c r="BE176" s="70">
        <f t="shared" si="84"/>
        <v>0</v>
      </c>
      <c r="BG176" s="123"/>
    </row>
    <row r="177" spans="1:59" collapsed="1" x14ac:dyDescent="0.35">
      <c r="A177" s="26"/>
      <c r="B177" s="107"/>
      <c r="C177" s="54" t="s">
        <v>322</v>
      </c>
      <c r="D177" s="55"/>
      <c r="E177" s="56"/>
      <c r="F177" s="56"/>
      <c r="G177" s="56"/>
      <c r="H177" s="549"/>
      <c r="I177" s="73"/>
      <c r="J177" s="159"/>
      <c r="K177" s="58">
        <f>SUM(K178:K187)</f>
        <v>0</v>
      </c>
      <c r="L177" s="50"/>
      <c r="M177" s="497">
        <f t="shared" ref="M177:AV177" si="86">SUM(M178:M187)</f>
        <v>0</v>
      </c>
      <c r="N177" s="485">
        <f t="shared" si="86"/>
        <v>0</v>
      </c>
      <c r="O177" s="498">
        <f t="shared" si="86"/>
        <v>0</v>
      </c>
      <c r="P177" s="497">
        <f t="shared" si="86"/>
        <v>0</v>
      </c>
      <c r="Q177" s="485">
        <f t="shared" si="86"/>
        <v>0</v>
      </c>
      <c r="R177" s="498">
        <f t="shared" si="86"/>
        <v>0</v>
      </c>
      <c r="S177" s="497">
        <f t="shared" si="86"/>
        <v>0</v>
      </c>
      <c r="T177" s="485">
        <f t="shared" si="86"/>
        <v>0</v>
      </c>
      <c r="U177" s="498">
        <f t="shared" si="86"/>
        <v>0</v>
      </c>
      <c r="V177" s="497">
        <f t="shared" si="86"/>
        <v>0</v>
      </c>
      <c r="W177" s="485">
        <f t="shared" si="86"/>
        <v>0</v>
      </c>
      <c r="X177" s="498">
        <f t="shared" si="86"/>
        <v>0</v>
      </c>
      <c r="Y177" s="497">
        <f t="shared" si="86"/>
        <v>0</v>
      </c>
      <c r="Z177" s="485">
        <f t="shared" si="86"/>
        <v>0</v>
      </c>
      <c r="AA177" s="498">
        <f t="shared" si="86"/>
        <v>0</v>
      </c>
      <c r="AB177" s="497">
        <f t="shared" si="86"/>
        <v>0</v>
      </c>
      <c r="AC177" s="485">
        <f t="shared" si="86"/>
        <v>0</v>
      </c>
      <c r="AD177" s="498">
        <f t="shared" si="86"/>
        <v>0</v>
      </c>
      <c r="AE177" s="497">
        <f t="shared" si="86"/>
        <v>0</v>
      </c>
      <c r="AF177" s="485">
        <f t="shared" si="86"/>
        <v>0</v>
      </c>
      <c r="AG177" s="498">
        <f t="shared" si="86"/>
        <v>0</v>
      </c>
      <c r="AH177" s="497">
        <f t="shared" si="86"/>
        <v>0</v>
      </c>
      <c r="AI177" s="485">
        <f t="shared" si="86"/>
        <v>0</v>
      </c>
      <c r="AJ177" s="498">
        <f t="shared" si="86"/>
        <v>0</v>
      </c>
      <c r="AK177" s="497">
        <f t="shared" si="86"/>
        <v>0</v>
      </c>
      <c r="AL177" s="485">
        <f t="shared" si="86"/>
        <v>0</v>
      </c>
      <c r="AM177" s="498">
        <f t="shared" si="86"/>
        <v>0</v>
      </c>
      <c r="AN177" s="497">
        <f t="shared" si="86"/>
        <v>0</v>
      </c>
      <c r="AO177" s="485">
        <f t="shared" si="86"/>
        <v>0</v>
      </c>
      <c r="AP177" s="498">
        <f t="shared" si="86"/>
        <v>0</v>
      </c>
      <c r="AQ177" s="497">
        <f t="shared" si="86"/>
        <v>0</v>
      </c>
      <c r="AR177" s="485">
        <f t="shared" si="86"/>
        <v>0</v>
      </c>
      <c r="AS177" s="498">
        <f t="shared" si="86"/>
        <v>0</v>
      </c>
      <c r="AT177" s="497">
        <f t="shared" si="86"/>
        <v>0</v>
      </c>
      <c r="AU177" s="485">
        <f t="shared" si="86"/>
        <v>0</v>
      </c>
      <c r="AV177" s="498">
        <f t="shared" si="86"/>
        <v>0</v>
      </c>
      <c r="AW177" s="26"/>
      <c r="AX177" s="59">
        <f>SUM(AX178:AX187)</f>
        <v>0</v>
      </c>
      <c r="AY177" s="60">
        <f t="shared" si="85"/>
        <v>0</v>
      </c>
      <c r="AZ177" s="26"/>
      <c r="BA177" s="59">
        <f>SUM(BA178:BA187)</f>
        <v>0</v>
      </c>
      <c r="BB177" s="60">
        <f>IFERROR(BA177/K177,0)</f>
        <v>0</v>
      </c>
      <c r="BC177" s="26"/>
      <c r="BD177" s="59">
        <f>SUM(BD178:BD187)</f>
        <v>0</v>
      </c>
      <c r="BE177" s="60">
        <f>IFERROR(BD177/K177,0)</f>
        <v>0</v>
      </c>
      <c r="BG177" s="120"/>
    </row>
    <row r="178" spans="1:59" x14ac:dyDescent="0.35">
      <c r="A178" s="26"/>
      <c r="B178" s="61" t="s">
        <v>328</v>
      </c>
      <c r="C178" s="62"/>
      <c r="D178" s="63"/>
      <c r="E178" s="64"/>
      <c r="F178" s="64"/>
      <c r="G178" s="64"/>
      <c r="H178" s="553"/>
      <c r="I178" s="65"/>
      <c r="J178" s="158">
        <f t="shared" ref="J178:J187" si="87">I178/$C$5</f>
        <v>0</v>
      </c>
      <c r="K178" s="66">
        <f t="shared" ref="K178:K187" si="88">D178*F178*H178*J178</f>
        <v>0</v>
      </c>
      <c r="L178" s="26"/>
      <c r="M178" s="499"/>
      <c r="N178" s="484"/>
      <c r="O178" s="500"/>
      <c r="P178" s="499"/>
      <c r="Q178" s="484"/>
      <c r="R178" s="500"/>
      <c r="S178" s="499"/>
      <c r="T178" s="484"/>
      <c r="U178" s="500"/>
      <c r="V178" s="499"/>
      <c r="W178" s="484"/>
      <c r="X178" s="500"/>
      <c r="Y178" s="499"/>
      <c r="Z178" s="484"/>
      <c r="AA178" s="500"/>
      <c r="AB178" s="499"/>
      <c r="AC178" s="484"/>
      <c r="AD178" s="500"/>
      <c r="AE178" s="499"/>
      <c r="AF178" s="484"/>
      <c r="AG178" s="500"/>
      <c r="AH178" s="499"/>
      <c r="AI178" s="484"/>
      <c r="AJ178" s="500"/>
      <c r="AK178" s="499"/>
      <c r="AL178" s="484"/>
      <c r="AM178" s="500"/>
      <c r="AN178" s="499"/>
      <c r="AO178" s="484"/>
      <c r="AP178" s="500"/>
      <c r="AQ178" s="499"/>
      <c r="AR178" s="484"/>
      <c r="AS178" s="500"/>
      <c r="AT178" s="499"/>
      <c r="AU178" s="484"/>
      <c r="AV178" s="500"/>
      <c r="AW178" s="26"/>
      <c r="AX178" s="67"/>
      <c r="AY178" s="70">
        <f t="shared" si="85"/>
        <v>0</v>
      </c>
      <c r="AZ178" s="26"/>
      <c r="BA178" s="67"/>
      <c r="BB178" s="70">
        <f t="shared" ref="BB178:BB187" si="89">IFERROR(BA178/K178,0)</f>
        <v>0</v>
      </c>
      <c r="BC178" s="26"/>
      <c r="BD178" s="67">
        <f t="shared" ref="BD178:BD187" si="90">AX178+BA178</f>
        <v>0</v>
      </c>
      <c r="BE178" s="70">
        <f t="shared" ref="BE178:BE187" si="91">IFERROR(BD178/K178,0)</f>
        <v>0</v>
      </c>
      <c r="BG178" s="123"/>
    </row>
    <row r="179" spans="1:59" x14ac:dyDescent="0.35">
      <c r="A179" s="26"/>
      <c r="B179" s="61" t="s">
        <v>329</v>
      </c>
      <c r="C179" s="62"/>
      <c r="D179" s="63"/>
      <c r="E179" s="64"/>
      <c r="F179" s="64"/>
      <c r="G179" s="64"/>
      <c r="H179" s="553"/>
      <c r="I179" s="65"/>
      <c r="J179" s="158">
        <f t="shared" si="87"/>
        <v>0</v>
      </c>
      <c r="K179" s="66">
        <f t="shared" si="88"/>
        <v>0</v>
      </c>
      <c r="L179" s="26"/>
      <c r="M179" s="501"/>
      <c r="N179" s="483"/>
      <c r="O179" s="502"/>
      <c r="P179" s="501"/>
      <c r="Q179" s="483"/>
      <c r="R179" s="502"/>
      <c r="S179" s="501"/>
      <c r="T179" s="483"/>
      <c r="U179" s="502"/>
      <c r="V179" s="501"/>
      <c r="W179" s="483"/>
      <c r="X179" s="502"/>
      <c r="Y179" s="501"/>
      <c r="Z179" s="483"/>
      <c r="AA179" s="502"/>
      <c r="AB179" s="501"/>
      <c r="AC179" s="483"/>
      <c r="AD179" s="502"/>
      <c r="AE179" s="501"/>
      <c r="AF179" s="483"/>
      <c r="AG179" s="502"/>
      <c r="AH179" s="501"/>
      <c r="AI179" s="483"/>
      <c r="AJ179" s="502"/>
      <c r="AK179" s="501"/>
      <c r="AL179" s="483"/>
      <c r="AM179" s="502"/>
      <c r="AN179" s="501"/>
      <c r="AO179" s="483"/>
      <c r="AP179" s="502"/>
      <c r="AQ179" s="501"/>
      <c r="AR179" s="483"/>
      <c r="AS179" s="502"/>
      <c r="AT179" s="501"/>
      <c r="AU179" s="483"/>
      <c r="AV179" s="502"/>
      <c r="AW179" s="26"/>
      <c r="AX179" s="67"/>
      <c r="AY179" s="70">
        <f t="shared" si="85"/>
        <v>0</v>
      </c>
      <c r="AZ179" s="26"/>
      <c r="BA179" s="67"/>
      <c r="BB179" s="70">
        <f t="shared" si="89"/>
        <v>0</v>
      </c>
      <c r="BC179" s="26"/>
      <c r="BD179" s="67">
        <f t="shared" si="90"/>
        <v>0</v>
      </c>
      <c r="BE179" s="70">
        <f t="shared" si="91"/>
        <v>0</v>
      </c>
      <c r="BG179" s="123"/>
    </row>
    <row r="180" spans="1:59" hidden="1" outlineLevel="1" x14ac:dyDescent="0.35">
      <c r="A180" s="26"/>
      <c r="B180" s="61" t="s">
        <v>599</v>
      </c>
      <c r="C180" s="62"/>
      <c r="D180" s="63"/>
      <c r="E180" s="64"/>
      <c r="F180" s="64"/>
      <c r="G180" s="64"/>
      <c r="H180" s="553"/>
      <c r="I180" s="65"/>
      <c r="J180" s="158">
        <f t="shared" si="87"/>
        <v>0</v>
      </c>
      <c r="K180" s="66">
        <f t="shared" si="88"/>
        <v>0</v>
      </c>
      <c r="L180" s="26"/>
      <c r="M180" s="503"/>
      <c r="N180" s="496"/>
      <c r="O180" s="504"/>
      <c r="P180" s="503"/>
      <c r="Q180" s="496"/>
      <c r="R180" s="504"/>
      <c r="S180" s="503"/>
      <c r="T180" s="496"/>
      <c r="U180" s="504"/>
      <c r="V180" s="503"/>
      <c r="W180" s="496"/>
      <c r="X180" s="504"/>
      <c r="Y180" s="503"/>
      <c r="Z180" s="496"/>
      <c r="AA180" s="504"/>
      <c r="AB180" s="503"/>
      <c r="AC180" s="496"/>
      <c r="AD180" s="504"/>
      <c r="AE180" s="503"/>
      <c r="AF180" s="496"/>
      <c r="AG180" s="504"/>
      <c r="AH180" s="503"/>
      <c r="AI180" s="496"/>
      <c r="AJ180" s="504"/>
      <c r="AK180" s="503"/>
      <c r="AL180" s="496"/>
      <c r="AM180" s="504"/>
      <c r="AN180" s="503"/>
      <c r="AO180" s="496"/>
      <c r="AP180" s="504"/>
      <c r="AQ180" s="503"/>
      <c r="AR180" s="496"/>
      <c r="AS180" s="504"/>
      <c r="AT180" s="503"/>
      <c r="AU180" s="496"/>
      <c r="AV180" s="504"/>
      <c r="AW180" s="26"/>
      <c r="AX180" s="67"/>
      <c r="AY180" s="70">
        <f t="shared" si="85"/>
        <v>0</v>
      </c>
      <c r="AZ180" s="26"/>
      <c r="BA180" s="67"/>
      <c r="BB180" s="70">
        <f t="shared" si="89"/>
        <v>0</v>
      </c>
      <c r="BC180" s="26"/>
      <c r="BD180" s="67">
        <f t="shared" si="90"/>
        <v>0</v>
      </c>
      <c r="BE180" s="70">
        <f t="shared" si="91"/>
        <v>0</v>
      </c>
      <c r="BG180" s="123"/>
    </row>
    <row r="181" spans="1:59" hidden="1" outlineLevel="1" x14ac:dyDescent="0.35">
      <c r="A181" s="26"/>
      <c r="B181" s="61" t="s">
        <v>600</v>
      </c>
      <c r="C181" s="62"/>
      <c r="D181" s="63"/>
      <c r="E181" s="64"/>
      <c r="F181" s="64"/>
      <c r="G181" s="64"/>
      <c r="H181" s="553"/>
      <c r="I181" s="65"/>
      <c r="J181" s="158">
        <f t="shared" si="87"/>
        <v>0</v>
      </c>
      <c r="K181" s="66">
        <f t="shared" si="88"/>
        <v>0</v>
      </c>
      <c r="L181" s="26"/>
      <c r="M181" s="505"/>
      <c r="N181" s="153"/>
      <c r="O181" s="506"/>
      <c r="P181" s="505"/>
      <c r="Q181" s="153"/>
      <c r="R181" s="506"/>
      <c r="S181" s="505"/>
      <c r="T181" s="153"/>
      <c r="U181" s="506"/>
      <c r="V181" s="505"/>
      <c r="W181" s="153"/>
      <c r="X181" s="506"/>
      <c r="Y181" s="505"/>
      <c r="Z181" s="153"/>
      <c r="AA181" s="506"/>
      <c r="AB181" s="505"/>
      <c r="AC181" s="153"/>
      <c r="AD181" s="506"/>
      <c r="AE181" s="505"/>
      <c r="AF181" s="153"/>
      <c r="AG181" s="506"/>
      <c r="AH181" s="505"/>
      <c r="AI181" s="153"/>
      <c r="AJ181" s="506"/>
      <c r="AK181" s="505"/>
      <c r="AL181" s="153"/>
      <c r="AM181" s="506"/>
      <c r="AN181" s="505"/>
      <c r="AO181" s="153"/>
      <c r="AP181" s="506"/>
      <c r="AQ181" s="505"/>
      <c r="AR181" s="153"/>
      <c r="AS181" s="506"/>
      <c r="AT181" s="505"/>
      <c r="AU181" s="153"/>
      <c r="AV181" s="506"/>
      <c r="AW181" s="26"/>
      <c r="AX181" s="67"/>
      <c r="AY181" s="70">
        <f t="shared" si="85"/>
        <v>0</v>
      </c>
      <c r="AZ181" s="26"/>
      <c r="BA181" s="67"/>
      <c r="BB181" s="70">
        <f t="shared" si="89"/>
        <v>0</v>
      </c>
      <c r="BC181" s="26"/>
      <c r="BD181" s="67">
        <f t="shared" si="90"/>
        <v>0</v>
      </c>
      <c r="BE181" s="70">
        <f t="shared" si="91"/>
        <v>0</v>
      </c>
      <c r="BG181" s="123"/>
    </row>
    <row r="182" spans="1:59" hidden="1" outlineLevel="1" x14ac:dyDescent="0.35">
      <c r="A182" s="26"/>
      <c r="B182" s="61" t="s">
        <v>601</v>
      </c>
      <c r="C182" s="62"/>
      <c r="D182" s="63"/>
      <c r="E182" s="64"/>
      <c r="F182" s="64"/>
      <c r="G182" s="64"/>
      <c r="H182" s="553"/>
      <c r="I182" s="65"/>
      <c r="J182" s="158">
        <f t="shared" si="87"/>
        <v>0</v>
      </c>
      <c r="K182" s="66">
        <f t="shared" si="88"/>
        <v>0</v>
      </c>
      <c r="L182" s="26"/>
      <c r="M182" s="505"/>
      <c r="N182" s="153"/>
      <c r="O182" s="506"/>
      <c r="P182" s="505"/>
      <c r="Q182" s="153"/>
      <c r="R182" s="506"/>
      <c r="S182" s="505"/>
      <c r="T182" s="153"/>
      <c r="U182" s="506"/>
      <c r="V182" s="505"/>
      <c r="W182" s="153"/>
      <c r="X182" s="506"/>
      <c r="Y182" s="505"/>
      <c r="Z182" s="153"/>
      <c r="AA182" s="506"/>
      <c r="AB182" s="505"/>
      <c r="AC182" s="153"/>
      <c r="AD182" s="506"/>
      <c r="AE182" s="505"/>
      <c r="AF182" s="153"/>
      <c r="AG182" s="506"/>
      <c r="AH182" s="505"/>
      <c r="AI182" s="153"/>
      <c r="AJ182" s="506"/>
      <c r="AK182" s="505"/>
      <c r="AL182" s="153"/>
      <c r="AM182" s="506"/>
      <c r="AN182" s="505"/>
      <c r="AO182" s="153"/>
      <c r="AP182" s="506"/>
      <c r="AQ182" s="505"/>
      <c r="AR182" s="153"/>
      <c r="AS182" s="506"/>
      <c r="AT182" s="505"/>
      <c r="AU182" s="153"/>
      <c r="AV182" s="506"/>
      <c r="AW182" s="26"/>
      <c r="AX182" s="67"/>
      <c r="AY182" s="70">
        <f t="shared" si="85"/>
        <v>0</v>
      </c>
      <c r="AZ182" s="26"/>
      <c r="BA182" s="67"/>
      <c r="BB182" s="70">
        <f t="shared" si="89"/>
        <v>0</v>
      </c>
      <c r="BC182" s="26"/>
      <c r="BD182" s="67">
        <f t="shared" si="90"/>
        <v>0</v>
      </c>
      <c r="BE182" s="70">
        <f t="shared" si="91"/>
        <v>0</v>
      </c>
      <c r="BG182" s="123"/>
    </row>
    <row r="183" spans="1:59" hidden="1" outlineLevel="1" x14ac:dyDescent="0.35">
      <c r="A183" s="26"/>
      <c r="B183" s="61" t="s">
        <v>602</v>
      </c>
      <c r="C183" s="62"/>
      <c r="D183" s="63"/>
      <c r="E183" s="64"/>
      <c r="F183" s="64"/>
      <c r="G183" s="64"/>
      <c r="H183" s="553"/>
      <c r="I183" s="65"/>
      <c r="J183" s="158">
        <f t="shared" si="87"/>
        <v>0</v>
      </c>
      <c r="K183" s="66">
        <f t="shared" si="88"/>
        <v>0</v>
      </c>
      <c r="L183" s="26"/>
      <c r="M183" s="505"/>
      <c r="N183" s="153"/>
      <c r="O183" s="506"/>
      <c r="P183" s="505"/>
      <c r="Q183" s="153"/>
      <c r="R183" s="506"/>
      <c r="S183" s="505"/>
      <c r="T183" s="153"/>
      <c r="U183" s="506"/>
      <c r="V183" s="505"/>
      <c r="W183" s="153"/>
      <c r="X183" s="506"/>
      <c r="Y183" s="505"/>
      <c r="Z183" s="153"/>
      <c r="AA183" s="506"/>
      <c r="AB183" s="505"/>
      <c r="AC183" s="153"/>
      <c r="AD183" s="506"/>
      <c r="AE183" s="505"/>
      <c r="AF183" s="153"/>
      <c r="AG183" s="506"/>
      <c r="AH183" s="505"/>
      <c r="AI183" s="153"/>
      <c r="AJ183" s="506"/>
      <c r="AK183" s="505"/>
      <c r="AL183" s="153"/>
      <c r="AM183" s="506"/>
      <c r="AN183" s="505"/>
      <c r="AO183" s="153"/>
      <c r="AP183" s="506"/>
      <c r="AQ183" s="505"/>
      <c r="AR183" s="153"/>
      <c r="AS183" s="506"/>
      <c r="AT183" s="505"/>
      <c r="AU183" s="153"/>
      <c r="AV183" s="506"/>
      <c r="AW183" s="26"/>
      <c r="AX183" s="67"/>
      <c r="AY183" s="70">
        <f t="shared" si="85"/>
        <v>0</v>
      </c>
      <c r="AZ183" s="26"/>
      <c r="BA183" s="67"/>
      <c r="BB183" s="70">
        <f t="shared" si="89"/>
        <v>0</v>
      </c>
      <c r="BC183" s="26"/>
      <c r="BD183" s="67">
        <f t="shared" si="90"/>
        <v>0</v>
      </c>
      <c r="BE183" s="70">
        <f t="shared" si="91"/>
        <v>0</v>
      </c>
      <c r="BG183" s="123"/>
    </row>
    <row r="184" spans="1:59" hidden="1" outlineLevel="1" x14ac:dyDescent="0.35">
      <c r="A184" s="26"/>
      <c r="B184" s="61" t="s">
        <v>603</v>
      </c>
      <c r="C184" s="62"/>
      <c r="D184" s="63"/>
      <c r="E184" s="64"/>
      <c r="F184" s="64"/>
      <c r="G184" s="64"/>
      <c r="H184" s="553"/>
      <c r="I184" s="65"/>
      <c r="J184" s="158">
        <f t="shared" si="87"/>
        <v>0</v>
      </c>
      <c r="K184" s="66">
        <f t="shared" si="88"/>
        <v>0</v>
      </c>
      <c r="L184" s="26"/>
      <c r="M184" s="505"/>
      <c r="N184" s="153"/>
      <c r="O184" s="506"/>
      <c r="P184" s="505"/>
      <c r="Q184" s="153"/>
      <c r="R184" s="506"/>
      <c r="S184" s="505"/>
      <c r="T184" s="153"/>
      <c r="U184" s="506"/>
      <c r="V184" s="505"/>
      <c r="W184" s="153"/>
      <c r="X184" s="506"/>
      <c r="Y184" s="505"/>
      <c r="Z184" s="153"/>
      <c r="AA184" s="506"/>
      <c r="AB184" s="505"/>
      <c r="AC184" s="153"/>
      <c r="AD184" s="506"/>
      <c r="AE184" s="505"/>
      <c r="AF184" s="153"/>
      <c r="AG184" s="506"/>
      <c r="AH184" s="505"/>
      <c r="AI184" s="153"/>
      <c r="AJ184" s="506"/>
      <c r="AK184" s="505"/>
      <c r="AL184" s="153"/>
      <c r="AM184" s="506"/>
      <c r="AN184" s="505"/>
      <c r="AO184" s="153"/>
      <c r="AP184" s="506"/>
      <c r="AQ184" s="505"/>
      <c r="AR184" s="153"/>
      <c r="AS184" s="506"/>
      <c r="AT184" s="505"/>
      <c r="AU184" s="153"/>
      <c r="AV184" s="506"/>
      <c r="AW184" s="26"/>
      <c r="AX184" s="67"/>
      <c r="AY184" s="70">
        <f t="shared" si="85"/>
        <v>0</v>
      </c>
      <c r="AZ184" s="26"/>
      <c r="BA184" s="67"/>
      <c r="BB184" s="70">
        <f t="shared" si="89"/>
        <v>0</v>
      </c>
      <c r="BC184" s="26"/>
      <c r="BD184" s="67">
        <f t="shared" si="90"/>
        <v>0</v>
      </c>
      <c r="BE184" s="70">
        <f t="shared" si="91"/>
        <v>0</v>
      </c>
      <c r="BG184" s="123"/>
    </row>
    <row r="185" spans="1:59" hidden="1" outlineLevel="1" x14ac:dyDescent="0.35">
      <c r="A185" s="26"/>
      <c r="B185" s="61" t="s">
        <v>604</v>
      </c>
      <c r="C185" s="62"/>
      <c r="D185" s="63"/>
      <c r="E185" s="64"/>
      <c r="F185" s="64"/>
      <c r="G185" s="64"/>
      <c r="H185" s="553"/>
      <c r="I185" s="65"/>
      <c r="J185" s="158">
        <f t="shared" si="87"/>
        <v>0</v>
      </c>
      <c r="K185" s="66">
        <f t="shared" si="88"/>
        <v>0</v>
      </c>
      <c r="L185" s="26"/>
      <c r="M185" s="505"/>
      <c r="N185" s="153"/>
      <c r="O185" s="506"/>
      <c r="P185" s="505"/>
      <c r="Q185" s="153"/>
      <c r="R185" s="506"/>
      <c r="S185" s="505"/>
      <c r="T185" s="153"/>
      <c r="U185" s="506"/>
      <c r="V185" s="505"/>
      <c r="W185" s="153"/>
      <c r="X185" s="506"/>
      <c r="Y185" s="505"/>
      <c r="Z185" s="153"/>
      <c r="AA185" s="506"/>
      <c r="AB185" s="505"/>
      <c r="AC185" s="153"/>
      <c r="AD185" s="506"/>
      <c r="AE185" s="505"/>
      <c r="AF185" s="153"/>
      <c r="AG185" s="506"/>
      <c r="AH185" s="505"/>
      <c r="AI185" s="153"/>
      <c r="AJ185" s="506"/>
      <c r="AK185" s="505"/>
      <c r="AL185" s="153"/>
      <c r="AM185" s="506"/>
      <c r="AN185" s="505"/>
      <c r="AO185" s="153"/>
      <c r="AP185" s="506"/>
      <c r="AQ185" s="505"/>
      <c r="AR185" s="153"/>
      <c r="AS185" s="506"/>
      <c r="AT185" s="505"/>
      <c r="AU185" s="153"/>
      <c r="AV185" s="506"/>
      <c r="AW185" s="26"/>
      <c r="AX185" s="67"/>
      <c r="AY185" s="70">
        <f t="shared" si="85"/>
        <v>0</v>
      </c>
      <c r="AZ185" s="26"/>
      <c r="BA185" s="67"/>
      <c r="BB185" s="70">
        <f t="shared" si="89"/>
        <v>0</v>
      </c>
      <c r="BC185" s="26"/>
      <c r="BD185" s="67">
        <f t="shared" si="90"/>
        <v>0</v>
      </c>
      <c r="BE185" s="70">
        <f t="shared" si="91"/>
        <v>0</v>
      </c>
      <c r="BG185" s="123"/>
    </row>
    <row r="186" spans="1:59" hidden="1" outlineLevel="1" x14ac:dyDescent="0.35">
      <c r="A186" s="26"/>
      <c r="B186" s="61" t="s">
        <v>605</v>
      </c>
      <c r="C186" s="62"/>
      <c r="D186" s="63"/>
      <c r="E186" s="64"/>
      <c r="F186" s="64"/>
      <c r="G186" s="64"/>
      <c r="H186" s="553"/>
      <c r="I186" s="65"/>
      <c r="J186" s="158">
        <f t="shared" si="87"/>
        <v>0</v>
      </c>
      <c r="K186" s="66">
        <f t="shared" si="88"/>
        <v>0</v>
      </c>
      <c r="L186" s="26"/>
      <c r="M186" s="505"/>
      <c r="N186" s="153"/>
      <c r="O186" s="506"/>
      <c r="P186" s="505"/>
      <c r="Q186" s="153"/>
      <c r="R186" s="506"/>
      <c r="S186" s="505"/>
      <c r="T186" s="153"/>
      <c r="U186" s="506"/>
      <c r="V186" s="505"/>
      <c r="W186" s="153"/>
      <c r="X186" s="506"/>
      <c r="Y186" s="505"/>
      <c r="Z186" s="153"/>
      <c r="AA186" s="506"/>
      <c r="AB186" s="505"/>
      <c r="AC186" s="153"/>
      <c r="AD186" s="506"/>
      <c r="AE186" s="505"/>
      <c r="AF186" s="153"/>
      <c r="AG186" s="506"/>
      <c r="AH186" s="505"/>
      <c r="AI186" s="153"/>
      <c r="AJ186" s="506"/>
      <c r="AK186" s="505"/>
      <c r="AL186" s="153"/>
      <c r="AM186" s="506"/>
      <c r="AN186" s="505"/>
      <c r="AO186" s="153"/>
      <c r="AP186" s="506"/>
      <c r="AQ186" s="505"/>
      <c r="AR186" s="153"/>
      <c r="AS186" s="506"/>
      <c r="AT186" s="505"/>
      <c r="AU186" s="153"/>
      <c r="AV186" s="506"/>
      <c r="AW186" s="26"/>
      <c r="AX186" s="67"/>
      <c r="AY186" s="70">
        <f t="shared" si="85"/>
        <v>0</v>
      </c>
      <c r="AZ186" s="26"/>
      <c r="BA186" s="67"/>
      <c r="BB186" s="70">
        <f t="shared" si="89"/>
        <v>0</v>
      </c>
      <c r="BC186" s="26"/>
      <c r="BD186" s="67">
        <f t="shared" si="90"/>
        <v>0</v>
      </c>
      <c r="BE186" s="70">
        <f t="shared" si="91"/>
        <v>0</v>
      </c>
      <c r="BG186" s="123"/>
    </row>
    <row r="187" spans="1:59" ht="15" hidden="1" outlineLevel="1" thickBot="1" x14ac:dyDescent="0.4">
      <c r="A187" s="26"/>
      <c r="B187" s="61" t="s">
        <v>606</v>
      </c>
      <c r="C187" s="521"/>
      <c r="D187" s="522"/>
      <c r="E187" s="523"/>
      <c r="F187" s="523"/>
      <c r="G187" s="523"/>
      <c r="H187" s="557"/>
      <c r="I187" s="525"/>
      <c r="J187" s="526">
        <f t="shared" si="87"/>
        <v>0</v>
      </c>
      <c r="K187" s="527">
        <f t="shared" si="88"/>
        <v>0</v>
      </c>
      <c r="L187" s="26"/>
      <c r="M187" s="507"/>
      <c r="N187" s="161"/>
      <c r="O187" s="508"/>
      <c r="P187" s="507"/>
      <c r="Q187" s="161"/>
      <c r="R187" s="508"/>
      <c r="S187" s="507"/>
      <c r="T187" s="161"/>
      <c r="U187" s="508"/>
      <c r="V187" s="507"/>
      <c r="W187" s="161"/>
      <c r="X187" s="508"/>
      <c r="Y187" s="507"/>
      <c r="Z187" s="161"/>
      <c r="AA187" s="508"/>
      <c r="AB187" s="507"/>
      <c r="AC187" s="161"/>
      <c r="AD187" s="508"/>
      <c r="AE187" s="507"/>
      <c r="AF187" s="161"/>
      <c r="AG187" s="508"/>
      <c r="AH187" s="507"/>
      <c r="AI187" s="161"/>
      <c r="AJ187" s="508"/>
      <c r="AK187" s="507"/>
      <c r="AL187" s="161"/>
      <c r="AM187" s="508"/>
      <c r="AN187" s="507"/>
      <c r="AO187" s="161"/>
      <c r="AP187" s="508"/>
      <c r="AQ187" s="507"/>
      <c r="AR187" s="161"/>
      <c r="AS187" s="508"/>
      <c r="AT187" s="507"/>
      <c r="AU187" s="161"/>
      <c r="AV187" s="508"/>
      <c r="AW187" s="26"/>
      <c r="AX187" s="439"/>
      <c r="AY187" s="536">
        <f t="shared" si="85"/>
        <v>0</v>
      </c>
      <c r="AZ187" s="26"/>
      <c r="BA187" s="439"/>
      <c r="BB187" s="70">
        <f t="shared" si="89"/>
        <v>0</v>
      </c>
      <c r="BC187" s="26"/>
      <c r="BD187" s="67">
        <f t="shared" si="90"/>
        <v>0</v>
      </c>
      <c r="BE187" s="70">
        <f t="shared" si="91"/>
        <v>0</v>
      </c>
      <c r="BG187" s="540"/>
    </row>
    <row r="188" spans="1:59" ht="15" collapsed="1" thickBot="1" x14ac:dyDescent="0.4">
      <c r="A188" s="26"/>
      <c r="B188" s="61"/>
      <c r="C188" s="512"/>
      <c r="D188" s="106"/>
      <c r="E188" s="512"/>
      <c r="F188" s="512"/>
      <c r="G188" s="512"/>
      <c r="H188" s="513"/>
      <c r="I188" s="514"/>
      <c r="J188" s="515"/>
      <c r="K188" s="321"/>
      <c r="L188" s="26"/>
      <c r="M188" s="516"/>
      <c r="N188" s="516"/>
      <c r="O188" s="516"/>
      <c r="P188" s="516"/>
      <c r="Q188" s="516"/>
      <c r="R188" s="516"/>
      <c r="S188" s="516"/>
      <c r="T188" s="516"/>
      <c r="U188" s="516"/>
      <c r="V188" s="516"/>
      <c r="W188" s="516"/>
      <c r="X188" s="516"/>
      <c r="Y188" s="516"/>
      <c r="Z188" s="516"/>
      <c r="AA188" s="516"/>
      <c r="AB188" s="516"/>
      <c r="AC188" s="516"/>
      <c r="AD188" s="516"/>
      <c r="AE188" s="516"/>
      <c r="AF188" s="516"/>
      <c r="AG188" s="516"/>
      <c r="AH188" s="516"/>
      <c r="AI188" s="516"/>
      <c r="AJ188" s="516"/>
      <c r="AK188" s="516"/>
      <c r="AL188" s="516"/>
      <c r="AM188" s="516"/>
      <c r="AN188" s="516"/>
      <c r="AO188" s="516"/>
      <c r="AP188" s="516"/>
      <c r="AQ188" s="516"/>
      <c r="AR188" s="516"/>
      <c r="AS188" s="516"/>
      <c r="AT188" s="516"/>
      <c r="AU188" s="516"/>
      <c r="AV188" s="516"/>
      <c r="AW188" s="26"/>
      <c r="AX188" s="39"/>
      <c r="AY188" s="517"/>
      <c r="AZ188" s="26"/>
      <c r="BA188" s="39"/>
      <c r="BB188" s="517"/>
      <c r="BC188" s="26"/>
      <c r="BD188" s="39"/>
      <c r="BE188" s="517"/>
      <c r="BG188" s="510"/>
    </row>
    <row r="189" spans="1:59" x14ac:dyDescent="0.35">
      <c r="A189" s="26"/>
      <c r="B189" s="26"/>
      <c r="C189" s="94" t="s">
        <v>333</v>
      </c>
      <c r="D189" s="31"/>
      <c r="E189" s="95"/>
      <c r="F189" s="95"/>
      <c r="G189" s="95"/>
      <c r="H189" s="95"/>
      <c r="I189" s="95"/>
      <c r="J189" s="488"/>
      <c r="K189" s="493">
        <f>K177+K166+K132+K87+K76+K9</f>
        <v>0</v>
      </c>
      <c r="L189" s="26"/>
      <c r="M189" s="154">
        <f t="shared" ref="M189:AV189" si="92">M177+M166+M132+M87+M76+M9</f>
        <v>0</v>
      </c>
      <c r="N189" s="155">
        <f t="shared" si="92"/>
        <v>0</v>
      </c>
      <c r="O189" s="155">
        <f t="shared" si="92"/>
        <v>0</v>
      </c>
      <c r="P189" s="155">
        <f t="shared" si="92"/>
        <v>0</v>
      </c>
      <c r="Q189" s="155">
        <f t="shared" si="92"/>
        <v>0</v>
      </c>
      <c r="R189" s="155">
        <f t="shared" si="92"/>
        <v>0</v>
      </c>
      <c r="S189" s="155">
        <f t="shared" si="92"/>
        <v>0</v>
      </c>
      <c r="T189" s="155">
        <f t="shared" si="92"/>
        <v>0</v>
      </c>
      <c r="U189" s="155">
        <f t="shared" si="92"/>
        <v>0</v>
      </c>
      <c r="V189" s="155">
        <f t="shared" si="92"/>
        <v>0</v>
      </c>
      <c r="W189" s="155">
        <f t="shared" si="92"/>
        <v>0</v>
      </c>
      <c r="X189" s="155">
        <f t="shared" si="92"/>
        <v>0</v>
      </c>
      <c r="Y189" s="155">
        <f t="shared" si="92"/>
        <v>0</v>
      </c>
      <c r="Z189" s="155">
        <f t="shared" si="92"/>
        <v>0</v>
      </c>
      <c r="AA189" s="155">
        <f t="shared" si="92"/>
        <v>0</v>
      </c>
      <c r="AB189" s="155">
        <f t="shared" si="92"/>
        <v>0</v>
      </c>
      <c r="AC189" s="155">
        <f t="shared" si="92"/>
        <v>0</v>
      </c>
      <c r="AD189" s="155">
        <f t="shared" si="92"/>
        <v>0</v>
      </c>
      <c r="AE189" s="155">
        <f t="shared" si="92"/>
        <v>0</v>
      </c>
      <c r="AF189" s="155">
        <f t="shared" si="92"/>
        <v>0</v>
      </c>
      <c r="AG189" s="155">
        <f t="shared" si="92"/>
        <v>0</v>
      </c>
      <c r="AH189" s="155">
        <f t="shared" si="92"/>
        <v>0</v>
      </c>
      <c r="AI189" s="155">
        <f t="shared" si="92"/>
        <v>0</v>
      </c>
      <c r="AJ189" s="155">
        <f t="shared" si="92"/>
        <v>0</v>
      </c>
      <c r="AK189" s="155">
        <f t="shared" si="92"/>
        <v>0</v>
      </c>
      <c r="AL189" s="155">
        <f t="shared" si="92"/>
        <v>0</v>
      </c>
      <c r="AM189" s="155">
        <f t="shared" si="92"/>
        <v>0</v>
      </c>
      <c r="AN189" s="155">
        <f t="shared" si="92"/>
        <v>0</v>
      </c>
      <c r="AO189" s="155">
        <f t="shared" si="92"/>
        <v>0</v>
      </c>
      <c r="AP189" s="155">
        <f t="shared" si="92"/>
        <v>0</v>
      </c>
      <c r="AQ189" s="155">
        <f t="shared" si="92"/>
        <v>0</v>
      </c>
      <c r="AR189" s="155">
        <f t="shared" si="92"/>
        <v>0</v>
      </c>
      <c r="AS189" s="155">
        <f t="shared" si="92"/>
        <v>0</v>
      </c>
      <c r="AT189" s="155">
        <f t="shared" si="92"/>
        <v>0</v>
      </c>
      <c r="AU189" s="155">
        <f t="shared" si="92"/>
        <v>0</v>
      </c>
      <c r="AV189" s="518">
        <f t="shared" si="92"/>
        <v>0</v>
      </c>
      <c r="AW189" s="26"/>
      <c r="AX189" s="96">
        <f t="shared" ref="AX189" si="93">AX177+AX166+AX132+AX87+AX76+AX9</f>
        <v>0</v>
      </c>
      <c r="AY189" s="97">
        <f t="shared" ref="AY189:AY190" si="94">IFERROR(AX189/K189,0)</f>
        <v>0</v>
      </c>
      <c r="AZ189" s="26"/>
      <c r="BA189" s="96">
        <f t="shared" ref="BA189" si="95">BA177+BA166+BA132+BA87+BA76+BA9</f>
        <v>0</v>
      </c>
      <c r="BB189" s="97">
        <f t="shared" ref="BB189" si="96">IFERROR(BA189/K189,0)</f>
        <v>0</v>
      </c>
      <c r="BC189" s="26"/>
      <c r="BD189" s="96">
        <f t="shared" ref="BD189" si="97">BD177+BD166+BD132+BD87+BD76+BD9</f>
        <v>0</v>
      </c>
      <c r="BE189" s="97">
        <f t="shared" ref="BE189:BE191" si="98">IFERROR(BD189/K189,0)</f>
        <v>0</v>
      </c>
    </row>
    <row r="190" spans="1:59" ht="15" thickBot="1" x14ac:dyDescent="0.4">
      <c r="A190" s="26"/>
      <c r="B190" s="61" t="s">
        <v>16</v>
      </c>
      <c r="C190" s="49" t="s">
        <v>16</v>
      </c>
      <c r="D190" s="98"/>
      <c r="E190" s="99"/>
      <c r="F190" s="99"/>
      <c r="G190" s="99"/>
      <c r="H190" s="99"/>
      <c r="I190" s="99"/>
      <c r="J190" s="489"/>
      <c r="K190" s="494">
        <f>K189*$C$4</f>
        <v>0</v>
      </c>
      <c r="L190" s="26"/>
      <c r="M190" s="156">
        <f t="shared" ref="M190:AV190" si="99">M189*$C$4</f>
        <v>0</v>
      </c>
      <c r="N190" s="157">
        <f t="shared" si="99"/>
        <v>0</v>
      </c>
      <c r="O190" s="157">
        <f t="shared" si="99"/>
        <v>0</v>
      </c>
      <c r="P190" s="157">
        <f t="shared" si="99"/>
        <v>0</v>
      </c>
      <c r="Q190" s="157">
        <f t="shared" si="99"/>
        <v>0</v>
      </c>
      <c r="R190" s="157">
        <f t="shared" si="99"/>
        <v>0</v>
      </c>
      <c r="S190" s="157">
        <f t="shared" si="99"/>
        <v>0</v>
      </c>
      <c r="T190" s="157">
        <f t="shared" si="99"/>
        <v>0</v>
      </c>
      <c r="U190" s="157">
        <f t="shared" si="99"/>
        <v>0</v>
      </c>
      <c r="V190" s="157">
        <f t="shared" si="99"/>
        <v>0</v>
      </c>
      <c r="W190" s="157">
        <f t="shared" si="99"/>
        <v>0</v>
      </c>
      <c r="X190" s="157">
        <f t="shared" si="99"/>
        <v>0</v>
      </c>
      <c r="Y190" s="157">
        <f t="shared" si="99"/>
        <v>0</v>
      </c>
      <c r="Z190" s="157">
        <f t="shared" si="99"/>
        <v>0</v>
      </c>
      <c r="AA190" s="157">
        <f t="shared" si="99"/>
        <v>0</v>
      </c>
      <c r="AB190" s="157">
        <f t="shared" si="99"/>
        <v>0</v>
      </c>
      <c r="AC190" s="157">
        <f t="shared" si="99"/>
        <v>0</v>
      </c>
      <c r="AD190" s="157">
        <f t="shared" si="99"/>
        <v>0</v>
      </c>
      <c r="AE190" s="157">
        <f t="shared" si="99"/>
        <v>0</v>
      </c>
      <c r="AF190" s="157">
        <f t="shared" si="99"/>
        <v>0</v>
      </c>
      <c r="AG190" s="157">
        <f t="shared" si="99"/>
        <v>0</v>
      </c>
      <c r="AH190" s="157">
        <f t="shared" si="99"/>
        <v>0</v>
      </c>
      <c r="AI190" s="157">
        <f t="shared" si="99"/>
        <v>0</v>
      </c>
      <c r="AJ190" s="157">
        <f t="shared" si="99"/>
        <v>0</v>
      </c>
      <c r="AK190" s="157">
        <f t="shared" si="99"/>
        <v>0</v>
      </c>
      <c r="AL190" s="157">
        <f t="shared" si="99"/>
        <v>0</v>
      </c>
      <c r="AM190" s="157">
        <f t="shared" si="99"/>
        <v>0</v>
      </c>
      <c r="AN190" s="157">
        <f t="shared" si="99"/>
        <v>0</v>
      </c>
      <c r="AO190" s="157">
        <f t="shared" si="99"/>
        <v>0</v>
      </c>
      <c r="AP190" s="157">
        <f t="shared" si="99"/>
        <v>0</v>
      </c>
      <c r="AQ190" s="157">
        <f t="shared" si="99"/>
        <v>0</v>
      </c>
      <c r="AR190" s="157">
        <f t="shared" si="99"/>
        <v>0</v>
      </c>
      <c r="AS190" s="157">
        <f t="shared" si="99"/>
        <v>0</v>
      </c>
      <c r="AT190" s="157">
        <f t="shared" si="99"/>
        <v>0</v>
      </c>
      <c r="AU190" s="157">
        <f t="shared" si="99"/>
        <v>0</v>
      </c>
      <c r="AV190" s="519">
        <f t="shared" si="99"/>
        <v>0</v>
      </c>
      <c r="AW190" s="26"/>
      <c r="AX190" s="100">
        <f t="shared" ref="AX190:BA190" si="100">AX189*$C$4</f>
        <v>0</v>
      </c>
      <c r="AY190" s="70">
        <f t="shared" si="94"/>
        <v>0</v>
      </c>
      <c r="AZ190" s="26"/>
      <c r="BA190" s="100">
        <f t="shared" si="100"/>
        <v>0</v>
      </c>
      <c r="BB190" s="70">
        <f>IFERROR(BA190/K190,0)</f>
        <v>0</v>
      </c>
      <c r="BC190" s="26"/>
      <c r="BD190" s="100">
        <f t="shared" ref="BD190" si="101">BD189*$C$4</f>
        <v>0</v>
      </c>
      <c r="BE190" s="70">
        <f t="shared" si="98"/>
        <v>0</v>
      </c>
    </row>
    <row r="191" spans="1:59" s="133" customFormat="1" ht="15" thickBot="1" x14ac:dyDescent="0.4">
      <c r="A191" s="126"/>
      <c r="B191" s="126"/>
      <c r="C191" s="127" t="s">
        <v>4</v>
      </c>
      <c r="D191" s="128"/>
      <c r="E191" s="129"/>
      <c r="F191" s="129"/>
      <c r="G191" s="129"/>
      <c r="H191" s="129"/>
      <c r="I191" s="129"/>
      <c r="J191" s="490"/>
      <c r="K191" s="495">
        <f>K189+K190</f>
        <v>0</v>
      </c>
      <c r="L191" s="126"/>
      <c r="M191" s="467">
        <f t="shared" ref="M191:AV191" si="102">M189+M190</f>
        <v>0</v>
      </c>
      <c r="N191" s="468">
        <f t="shared" si="102"/>
        <v>0</v>
      </c>
      <c r="O191" s="468">
        <f t="shared" si="102"/>
        <v>0</v>
      </c>
      <c r="P191" s="468">
        <f t="shared" si="102"/>
        <v>0</v>
      </c>
      <c r="Q191" s="468">
        <f t="shared" si="102"/>
        <v>0</v>
      </c>
      <c r="R191" s="468">
        <f t="shared" si="102"/>
        <v>0</v>
      </c>
      <c r="S191" s="468">
        <f t="shared" si="102"/>
        <v>0</v>
      </c>
      <c r="T191" s="468">
        <f t="shared" si="102"/>
        <v>0</v>
      </c>
      <c r="U191" s="468">
        <f t="shared" si="102"/>
        <v>0</v>
      </c>
      <c r="V191" s="468">
        <f t="shared" si="102"/>
        <v>0</v>
      </c>
      <c r="W191" s="468">
        <f t="shared" si="102"/>
        <v>0</v>
      </c>
      <c r="X191" s="468">
        <f t="shared" si="102"/>
        <v>0</v>
      </c>
      <c r="Y191" s="468">
        <f t="shared" si="102"/>
        <v>0</v>
      </c>
      <c r="Z191" s="468">
        <f t="shared" si="102"/>
        <v>0</v>
      </c>
      <c r="AA191" s="468">
        <f t="shared" si="102"/>
        <v>0</v>
      </c>
      <c r="AB191" s="468">
        <f t="shared" si="102"/>
        <v>0</v>
      </c>
      <c r="AC191" s="468">
        <f t="shared" si="102"/>
        <v>0</v>
      </c>
      <c r="AD191" s="468">
        <f t="shared" si="102"/>
        <v>0</v>
      </c>
      <c r="AE191" s="468">
        <f t="shared" si="102"/>
        <v>0</v>
      </c>
      <c r="AF191" s="468">
        <f t="shared" si="102"/>
        <v>0</v>
      </c>
      <c r="AG191" s="468">
        <f t="shared" si="102"/>
        <v>0</v>
      </c>
      <c r="AH191" s="468">
        <f t="shared" si="102"/>
        <v>0</v>
      </c>
      <c r="AI191" s="468">
        <f t="shared" si="102"/>
        <v>0</v>
      </c>
      <c r="AJ191" s="468">
        <f t="shared" si="102"/>
        <v>0</v>
      </c>
      <c r="AK191" s="468">
        <f t="shared" si="102"/>
        <v>0</v>
      </c>
      <c r="AL191" s="468">
        <f t="shared" si="102"/>
        <v>0</v>
      </c>
      <c r="AM191" s="468">
        <f t="shared" si="102"/>
        <v>0</v>
      </c>
      <c r="AN191" s="468">
        <f t="shared" si="102"/>
        <v>0</v>
      </c>
      <c r="AO191" s="468">
        <f t="shared" si="102"/>
        <v>0</v>
      </c>
      <c r="AP191" s="468">
        <f t="shared" si="102"/>
        <v>0</v>
      </c>
      <c r="AQ191" s="468">
        <f t="shared" si="102"/>
        <v>0</v>
      </c>
      <c r="AR191" s="468">
        <f t="shared" si="102"/>
        <v>0</v>
      </c>
      <c r="AS191" s="468">
        <f t="shared" si="102"/>
        <v>0</v>
      </c>
      <c r="AT191" s="468">
        <f t="shared" si="102"/>
        <v>0</v>
      </c>
      <c r="AU191" s="468">
        <f t="shared" si="102"/>
        <v>0</v>
      </c>
      <c r="AV191" s="520">
        <f t="shared" si="102"/>
        <v>0</v>
      </c>
      <c r="AW191" s="126"/>
      <c r="AX191" s="131">
        <f t="shared" ref="AX191:BA191" si="103">AX189+AX190</f>
        <v>0</v>
      </c>
      <c r="AY191" s="130">
        <f t="shared" si="103"/>
        <v>0</v>
      </c>
      <c r="AZ191" s="126"/>
      <c r="BA191" s="131">
        <f t="shared" si="103"/>
        <v>0</v>
      </c>
      <c r="BB191" s="132">
        <f>IFERROR(BA191/K191,0)</f>
        <v>0</v>
      </c>
      <c r="BC191" s="126"/>
      <c r="BD191" s="131">
        <f t="shared" ref="BD191" si="104">BD189+BD190</f>
        <v>0</v>
      </c>
      <c r="BE191" s="132">
        <f t="shared" si="98"/>
        <v>0</v>
      </c>
      <c r="BG191" s="134"/>
    </row>
  </sheetData>
  <protectedRanges>
    <protectedRange sqref="C11:J20 J111:J120 J156:J165 J167:J176 J145:J154 J89:J98 J100:J109 J178:J186 J86 C33:J42 C55:J64 C187:J188 C66:J75 C77:J85 J122:J131 C44:J53 J134:J143" name="Shhet2.1_2"/>
  </protectedRanges>
  <dataConsolidate/>
  <mergeCells count="16">
    <mergeCell ref="AE7:AG7"/>
    <mergeCell ref="AH7:AJ7"/>
    <mergeCell ref="AK7:AM7"/>
    <mergeCell ref="AN7:AP7"/>
    <mergeCell ref="AQ7:AS7"/>
    <mergeCell ref="AT7:AV7"/>
    <mergeCell ref="AX6:AY7"/>
    <mergeCell ref="BA6:BB7"/>
    <mergeCell ref="BD6:BE7"/>
    <mergeCell ref="BG6:BG8"/>
    <mergeCell ref="AB7:AD7"/>
    <mergeCell ref="M7:O7"/>
    <mergeCell ref="P7:R7"/>
    <mergeCell ref="S7:U7"/>
    <mergeCell ref="V7:X7"/>
    <mergeCell ref="Y7:AA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1DF3B-A61D-47CE-89FC-815DF91A77C1}">
  <sheetPr>
    <tabColor theme="5" tint="0.79998168889431442"/>
  </sheetPr>
  <dimension ref="A1:BG191"/>
  <sheetViews>
    <sheetView zoomScaleNormal="100" workbookViewId="0">
      <selection activeCell="C3" sqref="C3"/>
    </sheetView>
  </sheetViews>
  <sheetFormatPr baseColWidth="10" defaultColWidth="11.453125" defaultRowHeight="14.5" outlineLevelRow="1" x14ac:dyDescent="0.35"/>
  <cols>
    <col min="1" max="1" width="2.54296875" style="30" customWidth="1"/>
    <col min="2" max="2" width="12.26953125" style="30" bestFit="1" customWidth="1"/>
    <col min="3" max="3" width="49.26953125" style="30" customWidth="1"/>
    <col min="4" max="7" width="10.6328125" style="30" customWidth="1"/>
    <col min="8" max="8" width="10.6328125" style="569" customWidth="1"/>
    <col min="9" max="9" width="10.6328125" style="30" customWidth="1"/>
    <col min="10" max="10" width="10.6328125" style="118" customWidth="1"/>
    <col min="11" max="11" width="10.6328125" style="30" customWidth="1"/>
    <col min="12" max="12" width="12.26953125" style="30" customWidth="1"/>
    <col min="13" max="51" width="9.7265625" style="30" customWidth="1"/>
    <col min="52" max="52" width="4.453125" style="30" customWidth="1"/>
    <col min="53" max="54" width="9.7265625" style="30" customWidth="1"/>
    <col min="55" max="55" width="4" style="30" customWidth="1"/>
    <col min="56" max="58" width="9.7265625" style="30" customWidth="1"/>
    <col min="59" max="59" width="82.81640625" style="119" customWidth="1"/>
    <col min="60" max="60" width="4.7265625" style="30" customWidth="1"/>
    <col min="61" max="16384" width="11.453125" style="30"/>
  </cols>
  <sheetData>
    <row r="1" spans="1:59" ht="15" thickBot="1" x14ac:dyDescent="0.4">
      <c r="A1" s="26"/>
      <c r="B1" s="27" t="s">
        <v>18</v>
      </c>
      <c r="C1" s="26"/>
      <c r="D1" s="26"/>
      <c r="E1" s="27" t="s">
        <v>19</v>
      </c>
      <c r="F1" s="113"/>
      <c r="G1" s="26"/>
      <c r="H1" s="29"/>
      <c r="I1" s="26"/>
      <c r="J1" s="26"/>
      <c r="K1" s="28"/>
      <c r="L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9"/>
      <c r="BC1" s="28"/>
      <c r="BD1" s="28"/>
      <c r="BE1" s="29"/>
    </row>
    <row r="2" spans="1:59" x14ac:dyDescent="0.35">
      <c r="A2" s="26"/>
      <c r="B2" s="31" t="s">
        <v>502</v>
      </c>
      <c r="C2" s="32" t="str">
        <f>'Budget Consortium'!B4</f>
        <v>P2</v>
      </c>
      <c r="D2" s="26"/>
      <c r="E2" s="33" t="s">
        <v>6</v>
      </c>
      <c r="F2" s="114" t="s">
        <v>7</v>
      </c>
      <c r="G2" s="34" t="s">
        <v>9</v>
      </c>
      <c r="H2" s="546" t="s">
        <v>11</v>
      </c>
      <c r="I2" s="34" t="s">
        <v>12</v>
      </c>
      <c r="J2" s="34" t="s">
        <v>14</v>
      </c>
      <c r="K2" s="35" t="s">
        <v>16</v>
      </c>
      <c r="L2" s="36" t="s">
        <v>4</v>
      </c>
      <c r="Q2" s="28"/>
      <c r="R2" s="28"/>
      <c r="S2" s="28"/>
      <c r="T2" s="28"/>
      <c r="U2" s="37">
        <f>C3-L3</f>
        <v>0</v>
      </c>
      <c r="V2" s="28"/>
      <c r="W2" s="28"/>
      <c r="X2" s="37"/>
      <c r="Y2" s="28"/>
      <c r="Z2" s="28"/>
      <c r="AA2" s="37"/>
      <c r="AB2" s="28"/>
      <c r="AC2" s="28"/>
      <c r="AD2" s="37"/>
      <c r="AE2" s="28"/>
      <c r="AF2" s="28"/>
      <c r="AG2" s="37"/>
      <c r="AH2" s="28"/>
      <c r="AI2" s="28"/>
      <c r="AJ2" s="37"/>
      <c r="AK2" s="28"/>
      <c r="AL2" s="28"/>
      <c r="AM2" s="37"/>
      <c r="AN2" s="28"/>
      <c r="AO2" s="28"/>
      <c r="AP2" s="37"/>
      <c r="AQ2" s="28"/>
      <c r="AR2" s="28"/>
      <c r="AS2" s="37"/>
      <c r="AT2" s="28"/>
      <c r="AU2" s="28"/>
      <c r="AV2" s="37"/>
      <c r="AW2" s="28"/>
      <c r="AX2" s="28"/>
      <c r="AY2" s="28"/>
      <c r="AZ2" s="28"/>
      <c r="BA2" s="28"/>
      <c r="BB2" s="29"/>
      <c r="BC2" s="28"/>
      <c r="BD2" s="28"/>
      <c r="BE2" s="29"/>
    </row>
    <row r="3" spans="1:59" x14ac:dyDescent="0.35">
      <c r="A3" s="26"/>
      <c r="B3" s="38" t="s">
        <v>21</v>
      </c>
      <c r="C3" s="102">
        <f>L3</f>
        <v>0</v>
      </c>
      <c r="D3" s="26"/>
      <c r="E3" s="40">
        <f>K9</f>
        <v>0</v>
      </c>
      <c r="F3" s="115">
        <f>K76</f>
        <v>0</v>
      </c>
      <c r="G3" s="41">
        <f>K87</f>
        <v>0</v>
      </c>
      <c r="H3" s="559">
        <f>K132</f>
        <v>0</v>
      </c>
      <c r="I3" s="41">
        <f>K166</f>
        <v>0</v>
      </c>
      <c r="J3" s="42">
        <f>K177</f>
        <v>0</v>
      </c>
      <c r="K3" s="43">
        <f>K190</f>
        <v>0</v>
      </c>
      <c r="L3" s="44">
        <f>SUM(E3:K3)</f>
        <v>0</v>
      </c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9"/>
      <c r="BC3" s="28"/>
      <c r="BD3" s="28"/>
      <c r="BE3" s="29"/>
    </row>
    <row r="4" spans="1:59" ht="15" thickBot="1" x14ac:dyDescent="0.4">
      <c r="A4" s="26"/>
      <c r="B4" s="45" t="s">
        <v>16</v>
      </c>
      <c r="C4" s="103">
        <v>7.0000000000000007E-2</v>
      </c>
      <c r="D4" s="26"/>
      <c r="E4" s="46">
        <f t="shared" ref="E4:K4" si="0">IFERROR(E3/$L$3,0)</f>
        <v>0</v>
      </c>
      <c r="F4" s="116">
        <f t="shared" si="0"/>
        <v>0</v>
      </c>
      <c r="G4" s="47">
        <f t="shared" si="0"/>
        <v>0</v>
      </c>
      <c r="H4" s="47">
        <f t="shared" si="0"/>
        <v>0</v>
      </c>
      <c r="I4" s="47">
        <f t="shared" si="0"/>
        <v>0</v>
      </c>
      <c r="J4" s="47">
        <f t="shared" si="0"/>
        <v>0</v>
      </c>
      <c r="K4" s="47">
        <f t="shared" si="0"/>
        <v>0</v>
      </c>
      <c r="L4" s="4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9"/>
      <c r="BC4" s="28"/>
      <c r="BD4" s="28"/>
      <c r="BE4" s="29"/>
    </row>
    <row r="5" spans="1:59" ht="15" thickBot="1" x14ac:dyDescent="0.4">
      <c r="A5" s="26"/>
      <c r="B5" s="26" t="s">
        <v>334</v>
      </c>
      <c r="C5" s="26">
        <v>767.32600000000002</v>
      </c>
      <c r="D5" s="104"/>
      <c r="E5" s="105"/>
      <c r="F5" s="105"/>
      <c r="G5" s="105"/>
      <c r="H5" s="547"/>
      <c r="I5" s="26"/>
      <c r="J5" s="117"/>
      <c r="K5" s="26"/>
      <c r="L5" s="26"/>
      <c r="M5" s="26"/>
      <c r="N5" s="26"/>
      <c r="O5" s="26"/>
      <c r="P5" s="26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9"/>
      <c r="BC5" s="28"/>
      <c r="BD5" s="28"/>
      <c r="BE5" s="29"/>
    </row>
    <row r="6" spans="1:59" ht="15" customHeight="1" thickBot="1" x14ac:dyDescent="0.4">
      <c r="A6" s="26"/>
      <c r="B6" s="50"/>
      <c r="C6" s="26"/>
      <c r="D6" s="28"/>
      <c r="E6" s="28"/>
      <c r="F6" s="28"/>
      <c r="G6" s="28"/>
      <c r="H6" s="29"/>
      <c r="I6" s="106"/>
      <c r="J6" s="117"/>
      <c r="K6" s="26"/>
      <c r="L6" s="26"/>
      <c r="M6" s="28">
        <v>1</v>
      </c>
      <c r="N6" s="28">
        <v>1</v>
      </c>
      <c r="O6" s="28">
        <v>1</v>
      </c>
      <c r="P6" s="28">
        <v>2</v>
      </c>
      <c r="Q6" s="28">
        <v>2</v>
      </c>
      <c r="R6" s="28">
        <v>2</v>
      </c>
      <c r="S6" s="28">
        <v>3</v>
      </c>
      <c r="T6" s="28">
        <v>3</v>
      </c>
      <c r="U6" s="28">
        <v>3</v>
      </c>
      <c r="V6" s="28">
        <v>4</v>
      </c>
      <c r="W6" s="28">
        <v>4</v>
      </c>
      <c r="X6" s="28">
        <v>4</v>
      </c>
      <c r="Y6" s="28">
        <v>5</v>
      </c>
      <c r="Z6" s="28">
        <v>5</v>
      </c>
      <c r="AA6" s="28">
        <v>5</v>
      </c>
      <c r="AB6" s="28">
        <v>6</v>
      </c>
      <c r="AC6" s="28">
        <v>6</v>
      </c>
      <c r="AD6" s="28">
        <v>6</v>
      </c>
      <c r="AE6" s="28">
        <v>7</v>
      </c>
      <c r="AF6" s="28">
        <v>7</v>
      </c>
      <c r="AG6" s="28">
        <v>7</v>
      </c>
      <c r="AH6" s="28">
        <v>8</v>
      </c>
      <c r="AI6" s="28">
        <v>8</v>
      </c>
      <c r="AJ6" s="28">
        <v>8</v>
      </c>
      <c r="AK6" s="28">
        <v>9</v>
      </c>
      <c r="AL6" s="28">
        <v>9</v>
      </c>
      <c r="AM6" s="28">
        <v>9</v>
      </c>
      <c r="AN6" s="28">
        <v>10</v>
      </c>
      <c r="AO6" s="28">
        <v>10</v>
      </c>
      <c r="AP6" s="28">
        <v>10</v>
      </c>
      <c r="AQ6" s="28">
        <v>11</v>
      </c>
      <c r="AR6" s="28">
        <v>11</v>
      </c>
      <c r="AS6" s="28">
        <v>11</v>
      </c>
      <c r="AT6" s="28">
        <v>12</v>
      </c>
      <c r="AU6" s="28">
        <v>12</v>
      </c>
      <c r="AV6" s="28">
        <v>12</v>
      </c>
      <c r="AW6" s="28"/>
      <c r="AX6" s="647" t="s">
        <v>22</v>
      </c>
      <c r="AY6" s="648"/>
      <c r="AZ6" s="28"/>
      <c r="BA6" s="647" t="s">
        <v>23</v>
      </c>
      <c r="BB6" s="648"/>
      <c r="BC6" s="28"/>
      <c r="BD6" s="647" t="s">
        <v>24</v>
      </c>
      <c r="BE6" s="648"/>
      <c r="BG6" s="641" t="s">
        <v>500</v>
      </c>
    </row>
    <row r="7" spans="1:59" ht="15" thickBot="1" x14ac:dyDescent="0.4">
      <c r="A7" s="26"/>
      <c r="B7" s="26"/>
      <c r="C7" s="26"/>
      <c r="D7" s="26"/>
      <c r="E7" s="26"/>
      <c r="F7" s="26"/>
      <c r="G7" s="26"/>
      <c r="H7" s="29"/>
      <c r="I7" s="26"/>
      <c r="J7" s="26"/>
      <c r="K7" s="26"/>
      <c r="L7" s="26"/>
      <c r="M7" s="644" t="s">
        <v>25</v>
      </c>
      <c r="N7" s="645"/>
      <c r="O7" s="646"/>
      <c r="P7" s="644" t="s">
        <v>26</v>
      </c>
      <c r="Q7" s="645"/>
      <c r="R7" s="646"/>
      <c r="S7" s="644" t="s">
        <v>27</v>
      </c>
      <c r="T7" s="645"/>
      <c r="U7" s="646"/>
      <c r="V7" s="644" t="s">
        <v>28</v>
      </c>
      <c r="W7" s="645"/>
      <c r="X7" s="646"/>
      <c r="Y7" s="644" t="s">
        <v>29</v>
      </c>
      <c r="Z7" s="645"/>
      <c r="AA7" s="646"/>
      <c r="AB7" s="644" t="s">
        <v>30</v>
      </c>
      <c r="AC7" s="645"/>
      <c r="AD7" s="646"/>
      <c r="AE7" s="644" t="s">
        <v>31</v>
      </c>
      <c r="AF7" s="645"/>
      <c r="AG7" s="646"/>
      <c r="AH7" s="644" t="s">
        <v>32</v>
      </c>
      <c r="AI7" s="645"/>
      <c r="AJ7" s="646"/>
      <c r="AK7" s="644" t="s">
        <v>33</v>
      </c>
      <c r="AL7" s="645"/>
      <c r="AM7" s="646"/>
      <c r="AN7" s="644" t="s">
        <v>34</v>
      </c>
      <c r="AO7" s="645"/>
      <c r="AP7" s="646"/>
      <c r="AQ7" s="644" t="s">
        <v>35</v>
      </c>
      <c r="AR7" s="645"/>
      <c r="AS7" s="646"/>
      <c r="AT7" s="644" t="s">
        <v>36</v>
      </c>
      <c r="AU7" s="645"/>
      <c r="AV7" s="646"/>
      <c r="AW7" s="26"/>
      <c r="AX7" s="649"/>
      <c r="AY7" s="650"/>
      <c r="AZ7" s="26"/>
      <c r="BA7" s="649"/>
      <c r="BB7" s="650"/>
      <c r="BC7" s="26"/>
      <c r="BD7" s="649"/>
      <c r="BE7" s="650"/>
      <c r="BG7" s="642"/>
    </row>
    <row r="8" spans="1:59" ht="15" thickBot="1" x14ac:dyDescent="0.4">
      <c r="A8" s="50"/>
      <c r="B8" s="50"/>
      <c r="C8" s="50"/>
      <c r="D8" s="314" t="s">
        <v>38</v>
      </c>
      <c r="E8" s="317" t="s">
        <v>39</v>
      </c>
      <c r="F8" s="314" t="s">
        <v>40</v>
      </c>
      <c r="G8" s="317" t="s">
        <v>41</v>
      </c>
      <c r="H8" s="548" t="s">
        <v>42</v>
      </c>
      <c r="I8" s="319" t="s">
        <v>43</v>
      </c>
      <c r="J8" s="320" t="s">
        <v>44</v>
      </c>
      <c r="K8" s="473" t="s">
        <v>4</v>
      </c>
      <c r="L8" s="50"/>
      <c r="M8" s="528">
        <v>44927</v>
      </c>
      <c r="N8" s="480">
        <v>44958</v>
      </c>
      <c r="O8" s="529">
        <v>44986</v>
      </c>
      <c r="P8" s="528">
        <v>45017</v>
      </c>
      <c r="Q8" s="480">
        <v>45047</v>
      </c>
      <c r="R8" s="529">
        <v>45078</v>
      </c>
      <c r="S8" s="528">
        <v>45108</v>
      </c>
      <c r="T8" s="480">
        <v>45139</v>
      </c>
      <c r="U8" s="529">
        <v>45170</v>
      </c>
      <c r="V8" s="528">
        <v>45200</v>
      </c>
      <c r="W8" s="480">
        <v>45231</v>
      </c>
      <c r="X8" s="529">
        <v>45261</v>
      </c>
      <c r="Y8" s="528">
        <v>45292</v>
      </c>
      <c r="Z8" s="480">
        <v>45323</v>
      </c>
      <c r="AA8" s="529">
        <v>45352</v>
      </c>
      <c r="AB8" s="528">
        <v>45383</v>
      </c>
      <c r="AC8" s="480">
        <v>45413</v>
      </c>
      <c r="AD8" s="529">
        <v>45444</v>
      </c>
      <c r="AE8" s="528">
        <v>45474</v>
      </c>
      <c r="AF8" s="480">
        <v>45505</v>
      </c>
      <c r="AG8" s="529">
        <v>45536</v>
      </c>
      <c r="AH8" s="528">
        <v>45566</v>
      </c>
      <c r="AI8" s="480">
        <v>45597</v>
      </c>
      <c r="AJ8" s="529">
        <v>45627</v>
      </c>
      <c r="AK8" s="528">
        <v>45658</v>
      </c>
      <c r="AL8" s="480">
        <v>45689</v>
      </c>
      <c r="AM8" s="529">
        <v>45717</v>
      </c>
      <c r="AN8" s="528">
        <v>45748</v>
      </c>
      <c r="AO8" s="480">
        <v>45778</v>
      </c>
      <c r="AP8" s="529">
        <v>45809</v>
      </c>
      <c r="AQ8" s="528">
        <v>45839</v>
      </c>
      <c r="AR8" s="480">
        <v>45870</v>
      </c>
      <c r="AS8" s="529">
        <v>45901</v>
      </c>
      <c r="AT8" s="528">
        <v>45931</v>
      </c>
      <c r="AU8" s="480">
        <v>45962</v>
      </c>
      <c r="AV8" s="529">
        <v>45992</v>
      </c>
      <c r="AW8" s="50"/>
      <c r="AX8" s="537" t="s">
        <v>4</v>
      </c>
      <c r="AY8" s="538" t="s">
        <v>45</v>
      </c>
      <c r="AZ8" s="50"/>
      <c r="BA8" s="537" t="s">
        <v>4</v>
      </c>
      <c r="BB8" s="538" t="s">
        <v>45</v>
      </c>
      <c r="BC8" s="50"/>
      <c r="BD8" s="537" t="s">
        <v>4</v>
      </c>
      <c r="BE8" s="538" t="s">
        <v>45</v>
      </c>
      <c r="BG8" s="643"/>
    </row>
    <row r="9" spans="1:59" ht="15" thickBot="1" x14ac:dyDescent="0.4">
      <c r="A9" s="26"/>
      <c r="B9" s="107"/>
      <c r="C9" s="54" t="s">
        <v>46</v>
      </c>
      <c r="D9" s="55"/>
      <c r="E9" s="56"/>
      <c r="F9" s="56"/>
      <c r="G9" s="56"/>
      <c r="H9" s="560"/>
      <c r="I9" s="57"/>
      <c r="J9" s="487"/>
      <c r="K9" s="58">
        <f>K10+K21+K32+K43+K54+K65</f>
        <v>0</v>
      </c>
      <c r="L9" s="50"/>
      <c r="M9" s="497">
        <f t="shared" ref="M9:AV9" si="1">M10+M21+M32+M43+M54+M65</f>
        <v>0</v>
      </c>
      <c r="N9" s="481">
        <f t="shared" si="1"/>
        <v>0</v>
      </c>
      <c r="O9" s="498">
        <f t="shared" si="1"/>
        <v>0</v>
      </c>
      <c r="P9" s="497">
        <f t="shared" si="1"/>
        <v>0</v>
      </c>
      <c r="Q9" s="481">
        <f t="shared" si="1"/>
        <v>0</v>
      </c>
      <c r="R9" s="498">
        <f t="shared" si="1"/>
        <v>0</v>
      </c>
      <c r="S9" s="497">
        <f t="shared" si="1"/>
        <v>0</v>
      </c>
      <c r="T9" s="481">
        <f t="shared" si="1"/>
        <v>0</v>
      </c>
      <c r="U9" s="498">
        <f t="shared" si="1"/>
        <v>0</v>
      </c>
      <c r="V9" s="497">
        <f t="shared" si="1"/>
        <v>0</v>
      </c>
      <c r="W9" s="481">
        <f t="shared" si="1"/>
        <v>0</v>
      </c>
      <c r="X9" s="498">
        <f t="shared" si="1"/>
        <v>0</v>
      </c>
      <c r="Y9" s="497">
        <f t="shared" si="1"/>
        <v>0</v>
      </c>
      <c r="Z9" s="481">
        <f t="shared" si="1"/>
        <v>0</v>
      </c>
      <c r="AA9" s="498">
        <f t="shared" si="1"/>
        <v>0</v>
      </c>
      <c r="AB9" s="497">
        <f t="shared" si="1"/>
        <v>0</v>
      </c>
      <c r="AC9" s="481">
        <f t="shared" si="1"/>
        <v>0</v>
      </c>
      <c r="AD9" s="498">
        <f t="shared" si="1"/>
        <v>0</v>
      </c>
      <c r="AE9" s="497">
        <f t="shared" si="1"/>
        <v>0</v>
      </c>
      <c r="AF9" s="481">
        <f t="shared" si="1"/>
        <v>0</v>
      </c>
      <c r="AG9" s="498">
        <f t="shared" si="1"/>
        <v>0</v>
      </c>
      <c r="AH9" s="497">
        <f t="shared" si="1"/>
        <v>0</v>
      </c>
      <c r="AI9" s="481">
        <f t="shared" si="1"/>
        <v>0</v>
      </c>
      <c r="AJ9" s="498">
        <f t="shared" si="1"/>
        <v>0</v>
      </c>
      <c r="AK9" s="497">
        <f t="shared" si="1"/>
        <v>0</v>
      </c>
      <c r="AL9" s="481">
        <f t="shared" si="1"/>
        <v>0</v>
      </c>
      <c r="AM9" s="498">
        <f t="shared" si="1"/>
        <v>0</v>
      </c>
      <c r="AN9" s="497">
        <f t="shared" si="1"/>
        <v>0</v>
      </c>
      <c r="AO9" s="481">
        <f t="shared" si="1"/>
        <v>0</v>
      </c>
      <c r="AP9" s="498">
        <f t="shared" si="1"/>
        <v>0</v>
      </c>
      <c r="AQ9" s="497">
        <f t="shared" si="1"/>
        <v>0</v>
      </c>
      <c r="AR9" s="481">
        <f t="shared" si="1"/>
        <v>0</v>
      </c>
      <c r="AS9" s="498">
        <f t="shared" si="1"/>
        <v>0</v>
      </c>
      <c r="AT9" s="497">
        <f t="shared" si="1"/>
        <v>0</v>
      </c>
      <c r="AU9" s="481">
        <f t="shared" si="1"/>
        <v>0</v>
      </c>
      <c r="AV9" s="498">
        <f t="shared" si="1"/>
        <v>0</v>
      </c>
      <c r="AW9" s="26"/>
      <c r="AX9" s="59">
        <f>AX10+AX21+AX32+AX43+AX54+AX65</f>
        <v>0</v>
      </c>
      <c r="AY9" s="60">
        <f t="shared" ref="AY9:AY111" si="2">IFERROR(AX9/K9,0)</f>
        <v>0</v>
      </c>
      <c r="AZ9" s="26"/>
      <c r="BA9" s="59">
        <f>BA10+BA21+BA32+BA43+BA54+BA65</f>
        <v>0</v>
      </c>
      <c r="BB9" s="60">
        <f>IFERROR(BA9/K9,0)</f>
        <v>0</v>
      </c>
      <c r="BC9" s="26"/>
      <c r="BD9" s="59">
        <f>BD10+BD21+BD32+BD43+BD54+BD65</f>
        <v>0</v>
      </c>
      <c r="BE9" s="60">
        <f>IFERROR(BD9/K9,0)</f>
        <v>0</v>
      </c>
      <c r="BG9" s="120"/>
    </row>
    <row r="10" spans="1:59" x14ac:dyDescent="0.35">
      <c r="A10" s="26"/>
      <c r="B10" s="26"/>
      <c r="C10" s="110" t="s">
        <v>47</v>
      </c>
      <c r="D10" s="77"/>
      <c r="E10" s="78"/>
      <c r="F10" s="78"/>
      <c r="G10" s="78"/>
      <c r="H10" s="561"/>
      <c r="I10" s="79"/>
      <c r="J10" s="150"/>
      <c r="K10" s="491">
        <f>SUM(K11:K20)</f>
        <v>0</v>
      </c>
      <c r="L10" s="26"/>
      <c r="M10" s="530">
        <f t="shared" ref="M10:AV10" si="3">SUM(M11:M20)</f>
        <v>0</v>
      </c>
      <c r="N10" s="482">
        <f t="shared" si="3"/>
        <v>0</v>
      </c>
      <c r="O10" s="531">
        <f t="shared" si="3"/>
        <v>0</v>
      </c>
      <c r="P10" s="530">
        <f t="shared" si="3"/>
        <v>0</v>
      </c>
      <c r="Q10" s="482">
        <f t="shared" si="3"/>
        <v>0</v>
      </c>
      <c r="R10" s="531">
        <f t="shared" si="3"/>
        <v>0</v>
      </c>
      <c r="S10" s="530">
        <f t="shared" si="3"/>
        <v>0</v>
      </c>
      <c r="T10" s="482">
        <f t="shared" si="3"/>
        <v>0</v>
      </c>
      <c r="U10" s="531">
        <f t="shared" si="3"/>
        <v>0</v>
      </c>
      <c r="V10" s="530">
        <f t="shared" si="3"/>
        <v>0</v>
      </c>
      <c r="W10" s="482">
        <f t="shared" si="3"/>
        <v>0</v>
      </c>
      <c r="X10" s="531">
        <f t="shared" si="3"/>
        <v>0</v>
      </c>
      <c r="Y10" s="530">
        <f t="shared" si="3"/>
        <v>0</v>
      </c>
      <c r="Z10" s="482">
        <f t="shared" si="3"/>
        <v>0</v>
      </c>
      <c r="AA10" s="531">
        <f t="shared" si="3"/>
        <v>0</v>
      </c>
      <c r="AB10" s="530">
        <f t="shared" si="3"/>
        <v>0</v>
      </c>
      <c r="AC10" s="482">
        <f t="shared" si="3"/>
        <v>0</v>
      </c>
      <c r="AD10" s="531">
        <f t="shared" si="3"/>
        <v>0</v>
      </c>
      <c r="AE10" s="530">
        <f t="shared" si="3"/>
        <v>0</v>
      </c>
      <c r="AF10" s="482">
        <f t="shared" si="3"/>
        <v>0</v>
      </c>
      <c r="AG10" s="531">
        <f t="shared" si="3"/>
        <v>0</v>
      </c>
      <c r="AH10" s="530">
        <f t="shared" si="3"/>
        <v>0</v>
      </c>
      <c r="AI10" s="482">
        <f t="shared" si="3"/>
        <v>0</v>
      </c>
      <c r="AJ10" s="531">
        <f t="shared" si="3"/>
        <v>0</v>
      </c>
      <c r="AK10" s="530">
        <f t="shared" si="3"/>
        <v>0</v>
      </c>
      <c r="AL10" s="482">
        <f t="shared" si="3"/>
        <v>0</v>
      </c>
      <c r="AM10" s="531">
        <f t="shared" si="3"/>
        <v>0</v>
      </c>
      <c r="AN10" s="530">
        <f t="shared" si="3"/>
        <v>0</v>
      </c>
      <c r="AO10" s="482">
        <f t="shared" si="3"/>
        <v>0</v>
      </c>
      <c r="AP10" s="531">
        <f t="shared" si="3"/>
        <v>0</v>
      </c>
      <c r="AQ10" s="530">
        <f t="shared" si="3"/>
        <v>0</v>
      </c>
      <c r="AR10" s="482">
        <f t="shared" si="3"/>
        <v>0</v>
      </c>
      <c r="AS10" s="531">
        <f t="shared" si="3"/>
        <v>0</v>
      </c>
      <c r="AT10" s="530">
        <f t="shared" si="3"/>
        <v>0</v>
      </c>
      <c r="AU10" s="482">
        <f t="shared" si="3"/>
        <v>0</v>
      </c>
      <c r="AV10" s="531">
        <f t="shared" si="3"/>
        <v>0</v>
      </c>
      <c r="AW10" s="26"/>
      <c r="AX10" s="81">
        <f>SUM(AX11:AX20)</f>
        <v>0</v>
      </c>
      <c r="AY10" s="82">
        <f t="shared" si="2"/>
        <v>0</v>
      </c>
      <c r="AZ10" s="26"/>
      <c r="BA10" s="81">
        <f>SUM(BA11:BA20)</f>
        <v>0</v>
      </c>
      <c r="BB10" s="82">
        <f t="shared" ref="BB10:BB73" si="4">IFERROR(BA10/K10,0)</f>
        <v>0</v>
      </c>
      <c r="BC10" s="26"/>
      <c r="BD10" s="81">
        <f>SUM(BD11:BD20)</f>
        <v>0</v>
      </c>
      <c r="BE10" s="82">
        <f t="shared" ref="BE10" si="5">IFERROR(BD10/K10,0)</f>
        <v>0</v>
      </c>
      <c r="BG10" s="120"/>
    </row>
    <row r="11" spans="1:59" x14ac:dyDescent="0.35">
      <c r="A11" s="26"/>
      <c r="B11" s="61" t="s">
        <v>62</v>
      </c>
      <c r="C11" s="62"/>
      <c r="D11" s="108"/>
      <c r="E11" s="64"/>
      <c r="F11" s="64"/>
      <c r="G11" s="64"/>
      <c r="H11" s="551"/>
      <c r="I11" s="112"/>
      <c r="J11" s="151">
        <f>I11/$C$5</f>
        <v>0</v>
      </c>
      <c r="K11" s="66">
        <f>D11*F11*H11*J11</f>
        <v>0</v>
      </c>
      <c r="L11" s="26"/>
      <c r="M11" s="501"/>
      <c r="N11" s="483"/>
      <c r="O11" s="502"/>
      <c r="P11" s="501"/>
      <c r="Q11" s="483"/>
      <c r="R11" s="502"/>
      <c r="S11" s="501"/>
      <c r="T11" s="483"/>
      <c r="U11" s="502"/>
      <c r="V11" s="501"/>
      <c r="W11" s="483"/>
      <c r="X11" s="502"/>
      <c r="Y11" s="501"/>
      <c r="Z11" s="483"/>
      <c r="AA11" s="502"/>
      <c r="AB11" s="501"/>
      <c r="AC11" s="483"/>
      <c r="AD11" s="502"/>
      <c r="AE11" s="501"/>
      <c r="AF11" s="483"/>
      <c r="AG11" s="502"/>
      <c r="AH11" s="501"/>
      <c r="AI11" s="483"/>
      <c r="AJ11" s="502"/>
      <c r="AK11" s="501"/>
      <c r="AL11" s="483"/>
      <c r="AM11" s="502"/>
      <c r="AN11" s="501"/>
      <c r="AO11" s="483"/>
      <c r="AP11" s="502"/>
      <c r="AQ11" s="501"/>
      <c r="AR11" s="483"/>
      <c r="AS11" s="502"/>
      <c r="AT11" s="501"/>
      <c r="AU11" s="483"/>
      <c r="AV11" s="502"/>
      <c r="AW11" s="26"/>
      <c r="AX11" s="67"/>
      <c r="AY11" s="70">
        <f t="shared" si="2"/>
        <v>0</v>
      </c>
      <c r="AZ11" s="26"/>
      <c r="BA11" s="67">
        <f t="shared" ref="BA11:BA20" si="6">SUM(M11:AV11)</f>
        <v>0</v>
      </c>
      <c r="BB11" s="70">
        <f t="shared" si="4"/>
        <v>0</v>
      </c>
      <c r="BC11" s="26"/>
      <c r="BD11" s="67">
        <f>AX11+BA11</f>
        <v>0</v>
      </c>
      <c r="BE11" s="70">
        <f>IFERROR(BD11/K11,0)</f>
        <v>0</v>
      </c>
      <c r="BG11" s="140"/>
    </row>
    <row r="12" spans="1:59" ht="15" thickBot="1" x14ac:dyDescent="0.4">
      <c r="A12" s="26"/>
      <c r="B12" s="61" t="s">
        <v>63</v>
      </c>
      <c r="C12" s="62"/>
      <c r="D12" s="108"/>
      <c r="E12" s="64"/>
      <c r="F12" s="64"/>
      <c r="G12" s="64"/>
      <c r="H12" s="551"/>
      <c r="I12" s="112"/>
      <c r="J12" s="151">
        <f t="shared" ref="J12:J20" si="7">I12/$C$5</f>
        <v>0</v>
      </c>
      <c r="K12" s="66">
        <f t="shared" ref="K12:K20" si="8">D12*F12*H12*J12</f>
        <v>0</v>
      </c>
      <c r="L12" s="26"/>
      <c r="M12" s="501"/>
      <c r="N12" s="483"/>
      <c r="O12" s="502"/>
      <c r="P12" s="501"/>
      <c r="Q12" s="483"/>
      <c r="R12" s="502"/>
      <c r="S12" s="501"/>
      <c r="T12" s="483"/>
      <c r="U12" s="502"/>
      <c r="V12" s="501"/>
      <c r="W12" s="483"/>
      <c r="X12" s="502"/>
      <c r="Y12" s="501"/>
      <c r="Z12" s="483"/>
      <c r="AA12" s="502"/>
      <c r="AB12" s="501"/>
      <c r="AC12" s="483"/>
      <c r="AD12" s="502"/>
      <c r="AE12" s="501"/>
      <c r="AF12" s="483"/>
      <c r="AG12" s="502"/>
      <c r="AH12" s="501"/>
      <c r="AI12" s="483"/>
      <c r="AJ12" s="502"/>
      <c r="AK12" s="501"/>
      <c r="AL12" s="483"/>
      <c r="AM12" s="502"/>
      <c r="AN12" s="501"/>
      <c r="AO12" s="483"/>
      <c r="AP12" s="502"/>
      <c r="AQ12" s="501"/>
      <c r="AR12" s="483"/>
      <c r="AS12" s="502"/>
      <c r="AT12" s="501"/>
      <c r="AU12" s="483"/>
      <c r="AV12" s="502"/>
      <c r="AW12" s="26"/>
      <c r="AX12" s="67"/>
      <c r="AY12" s="70">
        <f t="shared" si="2"/>
        <v>0</v>
      </c>
      <c r="AZ12" s="26"/>
      <c r="BA12" s="67">
        <f t="shared" si="6"/>
        <v>0</v>
      </c>
      <c r="BB12" s="70">
        <f t="shared" si="4"/>
        <v>0</v>
      </c>
      <c r="BC12" s="26"/>
      <c r="BD12" s="67">
        <f t="shared" ref="BD12:BD20" si="9">AX12+BA12</f>
        <v>0</v>
      </c>
      <c r="BE12" s="70">
        <f t="shared" ref="BE12:BE21" si="10">IFERROR(BD12/K12,0)</f>
        <v>0</v>
      </c>
      <c r="BG12" s="140"/>
    </row>
    <row r="13" spans="1:59" ht="15" hidden="1" outlineLevel="1" thickBot="1" x14ac:dyDescent="0.4">
      <c r="A13" s="26"/>
      <c r="B13" s="61" t="s">
        <v>64</v>
      </c>
      <c r="C13" s="62"/>
      <c r="D13" s="108"/>
      <c r="E13" s="64"/>
      <c r="F13" s="64"/>
      <c r="G13" s="64"/>
      <c r="H13" s="551"/>
      <c r="I13" s="65"/>
      <c r="J13" s="158">
        <f t="shared" si="7"/>
        <v>0</v>
      </c>
      <c r="K13" s="66">
        <f t="shared" si="8"/>
        <v>0</v>
      </c>
      <c r="L13" s="26"/>
      <c r="M13" s="501"/>
      <c r="N13" s="483"/>
      <c r="O13" s="502"/>
      <c r="P13" s="501"/>
      <c r="Q13" s="483"/>
      <c r="R13" s="502"/>
      <c r="S13" s="501"/>
      <c r="T13" s="483"/>
      <c r="U13" s="502"/>
      <c r="V13" s="501"/>
      <c r="W13" s="483"/>
      <c r="X13" s="502"/>
      <c r="Y13" s="501"/>
      <c r="Z13" s="483"/>
      <c r="AA13" s="502"/>
      <c r="AB13" s="501"/>
      <c r="AC13" s="483"/>
      <c r="AD13" s="502"/>
      <c r="AE13" s="501"/>
      <c r="AF13" s="483"/>
      <c r="AG13" s="502"/>
      <c r="AH13" s="501"/>
      <c r="AI13" s="483"/>
      <c r="AJ13" s="502"/>
      <c r="AK13" s="501"/>
      <c r="AL13" s="483"/>
      <c r="AM13" s="502"/>
      <c r="AN13" s="501"/>
      <c r="AO13" s="483"/>
      <c r="AP13" s="502"/>
      <c r="AQ13" s="501"/>
      <c r="AR13" s="483"/>
      <c r="AS13" s="502"/>
      <c r="AT13" s="501"/>
      <c r="AU13" s="483"/>
      <c r="AV13" s="502"/>
      <c r="AW13" s="26"/>
      <c r="AX13" s="67"/>
      <c r="AY13" s="70">
        <f t="shared" si="2"/>
        <v>0</v>
      </c>
      <c r="AZ13" s="26"/>
      <c r="BA13" s="67">
        <f t="shared" si="6"/>
        <v>0</v>
      </c>
      <c r="BB13" s="70">
        <f t="shared" si="4"/>
        <v>0</v>
      </c>
      <c r="BC13" s="26"/>
      <c r="BD13" s="67">
        <f t="shared" si="9"/>
        <v>0</v>
      </c>
      <c r="BE13" s="70">
        <f t="shared" si="10"/>
        <v>0</v>
      </c>
      <c r="BG13" s="140"/>
    </row>
    <row r="14" spans="1:59" ht="15" hidden="1" outlineLevel="1" thickBot="1" x14ac:dyDescent="0.4">
      <c r="A14" s="26"/>
      <c r="B14" s="61" t="s">
        <v>65</v>
      </c>
      <c r="C14" s="62"/>
      <c r="D14" s="108"/>
      <c r="E14" s="64"/>
      <c r="F14" s="64"/>
      <c r="G14" s="64"/>
      <c r="H14" s="551"/>
      <c r="I14" s="65"/>
      <c r="J14" s="158">
        <f t="shared" si="7"/>
        <v>0</v>
      </c>
      <c r="K14" s="66">
        <f t="shared" si="8"/>
        <v>0</v>
      </c>
      <c r="L14" s="26"/>
      <c r="M14" s="501"/>
      <c r="N14" s="483"/>
      <c r="O14" s="502"/>
      <c r="P14" s="501"/>
      <c r="Q14" s="483"/>
      <c r="R14" s="502"/>
      <c r="S14" s="501"/>
      <c r="T14" s="483"/>
      <c r="U14" s="502"/>
      <c r="V14" s="501"/>
      <c r="W14" s="483"/>
      <c r="X14" s="502"/>
      <c r="Y14" s="501"/>
      <c r="Z14" s="483"/>
      <c r="AA14" s="502"/>
      <c r="AB14" s="501"/>
      <c r="AC14" s="483"/>
      <c r="AD14" s="502"/>
      <c r="AE14" s="501"/>
      <c r="AF14" s="483"/>
      <c r="AG14" s="502"/>
      <c r="AH14" s="501"/>
      <c r="AI14" s="483"/>
      <c r="AJ14" s="502"/>
      <c r="AK14" s="501"/>
      <c r="AL14" s="483"/>
      <c r="AM14" s="502"/>
      <c r="AN14" s="501"/>
      <c r="AO14" s="483"/>
      <c r="AP14" s="502"/>
      <c r="AQ14" s="501"/>
      <c r="AR14" s="483"/>
      <c r="AS14" s="502"/>
      <c r="AT14" s="501"/>
      <c r="AU14" s="483"/>
      <c r="AV14" s="502"/>
      <c r="AW14" s="26"/>
      <c r="AX14" s="67"/>
      <c r="AY14" s="70">
        <f t="shared" si="2"/>
        <v>0</v>
      </c>
      <c r="AZ14" s="26"/>
      <c r="BA14" s="67">
        <f t="shared" si="6"/>
        <v>0</v>
      </c>
      <c r="BB14" s="70">
        <f t="shared" si="4"/>
        <v>0</v>
      </c>
      <c r="BC14" s="26"/>
      <c r="BD14" s="67">
        <f t="shared" si="9"/>
        <v>0</v>
      </c>
      <c r="BE14" s="70">
        <f t="shared" si="10"/>
        <v>0</v>
      </c>
      <c r="BG14" s="140"/>
    </row>
    <row r="15" spans="1:59" ht="15" hidden="1" outlineLevel="1" thickBot="1" x14ac:dyDescent="0.4">
      <c r="A15" s="26"/>
      <c r="B15" s="61" t="s">
        <v>66</v>
      </c>
      <c r="C15" s="62"/>
      <c r="D15" s="108"/>
      <c r="E15" s="64"/>
      <c r="F15" s="64"/>
      <c r="G15" s="64"/>
      <c r="H15" s="551"/>
      <c r="I15" s="65"/>
      <c r="J15" s="158">
        <f t="shared" si="7"/>
        <v>0</v>
      </c>
      <c r="K15" s="66">
        <f t="shared" si="8"/>
        <v>0</v>
      </c>
      <c r="L15" s="26"/>
      <c r="M15" s="501"/>
      <c r="N15" s="483"/>
      <c r="O15" s="502"/>
      <c r="P15" s="501"/>
      <c r="Q15" s="483"/>
      <c r="R15" s="502"/>
      <c r="S15" s="501"/>
      <c r="T15" s="483"/>
      <c r="U15" s="502"/>
      <c r="V15" s="501"/>
      <c r="W15" s="483"/>
      <c r="X15" s="502"/>
      <c r="Y15" s="501"/>
      <c r="Z15" s="483"/>
      <c r="AA15" s="502"/>
      <c r="AB15" s="501"/>
      <c r="AC15" s="483"/>
      <c r="AD15" s="502"/>
      <c r="AE15" s="501"/>
      <c r="AF15" s="483"/>
      <c r="AG15" s="502"/>
      <c r="AH15" s="501"/>
      <c r="AI15" s="483"/>
      <c r="AJ15" s="502"/>
      <c r="AK15" s="501"/>
      <c r="AL15" s="483"/>
      <c r="AM15" s="502"/>
      <c r="AN15" s="501"/>
      <c r="AO15" s="483"/>
      <c r="AP15" s="502"/>
      <c r="AQ15" s="501"/>
      <c r="AR15" s="483"/>
      <c r="AS15" s="502"/>
      <c r="AT15" s="501"/>
      <c r="AU15" s="483"/>
      <c r="AV15" s="502"/>
      <c r="AW15" s="26"/>
      <c r="AX15" s="67"/>
      <c r="AY15" s="70">
        <f t="shared" si="2"/>
        <v>0</v>
      </c>
      <c r="AZ15" s="26"/>
      <c r="BA15" s="67">
        <f t="shared" si="6"/>
        <v>0</v>
      </c>
      <c r="BB15" s="70">
        <f t="shared" si="4"/>
        <v>0</v>
      </c>
      <c r="BC15" s="26"/>
      <c r="BD15" s="67">
        <f t="shared" si="9"/>
        <v>0</v>
      </c>
      <c r="BE15" s="70">
        <f t="shared" si="10"/>
        <v>0</v>
      </c>
      <c r="BG15" s="140"/>
    </row>
    <row r="16" spans="1:59" ht="15" hidden="1" outlineLevel="1" thickBot="1" x14ac:dyDescent="0.4">
      <c r="A16" s="26"/>
      <c r="B16" s="61" t="s">
        <v>67</v>
      </c>
      <c r="C16" s="62"/>
      <c r="D16" s="108"/>
      <c r="E16" s="64"/>
      <c r="F16" s="64"/>
      <c r="G16" s="64"/>
      <c r="H16" s="551"/>
      <c r="I16" s="65"/>
      <c r="J16" s="158">
        <f t="shared" si="7"/>
        <v>0</v>
      </c>
      <c r="K16" s="66">
        <f t="shared" si="8"/>
        <v>0</v>
      </c>
      <c r="L16" s="26"/>
      <c r="M16" s="501"/>
      <c r="N16" s="483"/>
      <c r="O16" s="502"/>
      <c r="P16" s="501"/>
      <c r="Q16" s="483"/>
      <c r="R16" s="502"/>
      <c r="S16" s="501"/>
      <c r="T16" s="483"/>
      <c r="U16" s="502"/>
      <c r="V16" s="501"/>
      <c r="W16" s="483"/>
      <c r="X16" s="502"/>
      <c r="Y16" s="501"/>
      <c r="Z16" s="483"/>
      <c r="AA16" s="502"/>
      <c r="AB16" s="501"/>
      <c r="AC16" s="483"/>
      <c r="AD16" s="502"/>
      <c r="AE16" s="501"/>
      <c r="AF16" s="483"/>
      <c r="AG16" s="502"/>
      <c r="AH16" s="501"/>
      <c r="AI16" s="483"/>
      <c r="AJ16" s="502"/>
      <c r="AK16" s="501"/>
      <c r="AL16" s="483"/>
      <c r="AM16" s="502"/>
      <c r="AN16" s="501"/>
      <c r="AO16" s="483"/>
      <c r="AP16" s="502"/>
      <c r="AQ16" s="501"/>
      <c r="AR16" s="483"/>
      <c r="AS16" s="502"/>
      <c r="AT16" s="501"/>
      <c r="AU16" s="483"/>
      <c r="AV16" s="502"/>
      <c r="AW16" s="26"/>
      <c r="AX16" s="67"/>
      <c r="AY16" s="70">
        <f t="shared" si="2"/>
        <v>0</v>
      </c>
      <c r="AZ16" s="26"/>
      <c r="BA16" s="67">
        <f t="shared" si="6"/>
        <v>0</v>
      </c>
      <c r="BB16" s="70">
        <f t="shared" si="4"/>
        <v>0</v>
      </c>
      <c r="BC16" s="26"/>
      <c r="BD16" s="67">
        <f t="shared" si="9"/>
        <v>0</v>
      </c>
      <c r="BE16" s="70">
        <f t="shared" si="10"/>
        <v>0</v>
      </c>
      <c r="BG16" s="140"/>
    </row>
    <row r="17" spans="1:59" ht="15" hidden="1" outlineLevel="1" thickBot="1" x14ac:dyDescent="0.4">
      <c r="A17" s="26"/>
      <c r="B17" s="61" t="s">
        <v>68</v>
      </c>
      <c r="C17" s="62"/>
      <c r="D17" s="108"/>
      <c r="E17" s="64"/>
      <c r="F17" s="64"/>
      <c r="G17" s="64"/>
      <c r="H17" s="551"/>
      <c r="I17" s="65"/>
      <c r="J17" s="158">
        <f t="shared" si="7"/>
        <v>0</v>
      </c>
      <c r="K17" s="66">
        <f t="shared" si="8"/>
        <v>0</v>
      </c>
      <c r="L17" s="26"/>
      <c r="M17" s="501"/>
      <c r="N17" s="483"/>
      <c r="O17" s="502"/>
      <c r="P17" s="501"/>
      <c r="Q17" s="483"/>
      <c r="R17" s="502"/>
      <c r="S17" s="501"/>
      <c r="T17" s="483"/>
      <c r="U17" s="502"/>
      <c r="V17" s="501"/>
      <c r="W17" s="483"/>
      <c r="X17" s="502"/>
      <c r="Y17" s="501"/>
      <c r="Z17" s="483"/>
      <c r="AA17" s="502"/>
      <c r="AB17" s="501"/>
      <c r="AC17" s="483"/>
      <c r="AD17" s="502"/>
      <c r="AE17" s="501"/>
      <c r="AF17" s="483"/>
      <c r="AG17" s="502"/>
      <c r="AH17" s="501"/>
      <c r="AI17" s="483"/>
      <c r="AJ17" s="502"/>
      <c r="AK17" s="501"/>
      <c r="AL17" s="483"/>
      <c r="AM17" s="502"/>
      <c r="AN17" s="501"/>
      <c r="AO17" s="483"/>
      <c r="AP17" s="502"/>
      <c r="AQ17" s="501"/>
      <c r="AR17" s="483"/>
      <c r="AS17" s="502"/>
      <c r="AT17" s="501"/>
      <c r="AU17" s="483"/>
      <c r="AV17" s="502"/>
      <c r="AW17" s="26"/>
      <c r="AX17" s="67"/>
      <c r="AY17" s="70">
        <f t="shared" si="2"/>
        <v>0</v>
      </c>
      <c r="AZ17" s="26"/>
      <c r="BA17" s="67">
        <f t="shared" si="6"/>
        <v>0</v>
      </c>
      <c r="BB17" s="70">
        <f t="shared" si="4"/>
        <v>0</v>
      </c>
      <c r="BC17" s="26"/>
      <c r="BD17" s="67">
        <f t="shared" si="9"/>
        <v>0</v>
      </c>
      <c r="BE17" s="70">
        <f t="shared" si="10"/>
        <v>0</v>
      </c>
      <c r="BG17" s="140"/>
    </row>
    <row r="18" spans="1:59" ht="15" hidden="1" outlineLevel="1" thickBot="1" x14ac:dyDescent="0.4">
      <c r="A18" s="26"/>
      <c r="B18" s="61" t="s">
        <v>607</v>
      </c>
      <c r="C18" s="62"/>
      <c r="D18" s="108"/>
      <c r="E18" s="64"/>
      <c r="F18" s="64"/>
      <c r="G18" s="64"/>
      <c r="H18" s="551"/>
      <c r="I18" s="65"/>
      <c r="J18" s="158">
        <f t="shared" si="7"/>
        <v>0</v>
      </c>
      <c r="K18" s="66">
        <f t="shared" si="8"/>
        <v>0</v>
      </c>
      <c r="L18" s="26"/>
      <c r="M18" s="501"/>
      <c r="N18" s="483"/>
      <c r="O18" s="502"/>
      <c r="P18" s="501"/>
      <c r="Q18" s="483"/>
      <c r="R18" s="502"/>
      <c r="S18" s="501"/>
      <c r="T18" s="483"/>
      <c r="U18" s="502"/>
      <c r="V18" s="501"/>
      <c r="W18" s="483"/>
      <c r="X18" s="502"/>
      <c r="Y18" s="501"/>
      <c r="Z18" s="483"/>
      <c r="AA18" s="502"/>
      <c r="AB18" s="501"/>
      <c r="AC18" s="483"/>
      <c r="AD18" s="502"/>
      <c r="AE18" s="501"/>
      <c r="AF18" s="483"/>
      <c r="AG18" s="502"/>
      <c r="AH18" s="501"/>
      <c r="AI18" s="483"/>
      <c r="AJ18" s="502"/>
      <c r="AK18" s="501"/>
      <c r="AL18" s="483"/>
      <c r="AM18" s="502"/>
      <c r="AN18" s="501"/>
      <c r="AO18" s="483"/>
      <c r="AP18" s="502"/>
      <c r="AQ18" s="501"/>
      <c r="AR18" s="483"/>
      <c r="AS18" s="502"/>
      <c r="AT18" s="501"/>
      <c r="AU18" s="483"/>
      <c r="AV18" s="502"/>
      <c r="AW18" s="26"/>
      <c r="AX18" s="67"/>
      <c r="AY18" s="70">
        <f t="shared" si="2"/>
        <v>0</v>
      </c>
      <c r="AZ18" s="26"/>
      <c r="BA18" s="67">
        <f t="shared" si="6"/>
        <v>0</v>
      </c>
      <c r="BB18" s="70">
        <f t="shared" si="4"/>
        <v>0</v>
      </c>
      <c r="BC18" s="26"/>
      <c r="BD18" s="67">
        <f t="shared" si="9"/>
        <v>0</v>
      </c>
      <c r="BE18" s="70">
        <f t="shared" si="10"/>
        <v>0</v>
      </c>
      <c r="BG18" s="140"/>
    </row>
    <row r="19" spans="1:59" ht="15" hidden="1" outlineLevel="1" thickBot="1" x14ac:dyDescent="0.4">
      <c r="A19" s="26"/>
      <c r="B19" s="61" t="s">
        <v>608</v>
      </c>
      <c r="C19" s="62"/>
      <c r="D19" s="108"/>
      <c r="E19" s="64"/>
      <c r="F19" s="64"/>
      <c r="G19" s="64"/>
      <c r="H19" s="551"/>
      <c r="I19" s="65"/>
      <c r="J19" s="158">
        <f t="shared" si="7"/>
        <v>0</v>
      </c>
      <c r="K19" s="66">
        <f t="shared" si="8"/>
        <v>0</v>
      </c>
      <c r="L19" s="26"/>
      <c r="M19" s="501"/>
      <c r="N19" s="483"/>
      <c r="O19" s="502"/>
      <c r="P19" s="501"/>
      <c r="Q19" s="483"/>
      <c r="R19" s="502"/>
      <c r="S19" s="501"/>
      <c r="T19" s="483"/>
      <c r="U19" s="502"/>
      <c r="V19" s="501"/>
      <c r="W19" s="483"/>
      <c r="X19" s="502"/>
      <c r="Y19" s="501"/>
      <c r="Z19" s="483"/>
      <c r="AA19" s="502"/>
      <c r="AB19" s="501"/>
      <c r="AC19" s="483"/>
      <c r="AD19" s="502"/>
      <c r="AE19" s="501"/>
      <c r="AF19" s="483"/>
      <c r="AG19" s="502"/>
      <c r="AH19" s="501"/>
      <c r="AI19" s="483"/>
      <c r="AJ19" s="502"/>
      <c r="AK19" s="501"/>
      <c r="AL19" s="483"/>
      <c r="AM19" s="502"/>
      <c r="AN19" s="501"/>
      <c r="AO19" s="483"/>
      <c r="AP19" s="502"/>
      <c r="AQ19" s="501"/>
      <c r="AR19" s="483"/>
      <c r="AS19" s="502"/>
      <c r="AT19" s="501"/>
      <c r="AU19" s="483"/>
      <c r="AV19" s="502"/>
      <c r="AW19" s="26"/>
      <c r="AX19" s="67"/>
      <c r="AY19" s="70">
        <f t="shared" si="2"/>
        <v>0</v>
      </c>
      <c r="AZ19" s="26"/>
      <c r="BA19" s="67">
        <f t="shared" si="6"/>
        <v>0</v>
      </c>
      <c r="BB19" s="70">
        <f t="shared" si="4"/>
        <v>0</v>
      </c>
      <c r="BC19" s="26"/>
      <c r="BD19" s="67">
        <f t="shared" si="9"/>
        <v>0</v>
      </c>
      <c r="BE19" s="70">
        <f t="shared" si="10"/>
        <v>0</v>
      </c>
      <c r="BG19" s="140"/>
    </row>
    <row r="20" spans="1:59" ht="15" hidden="1" outlineLevel="1" thickBot="1" x14ac:dyDescent="0.4">
      <c r="A20" s="26"/>
      <c r="B20" s="61" t="s">
        <v>609</v>
      </c>
      <c r="C20" s="62"/>
      <c r="D20" s="108"/>
      <c r="E20" s="64"/>
      <c r="F20" s="64"/>
      <c r="G20" s="64"/>
      <c r="H20" s="551"/>
      <c r="I20" s="65"/>
      <c r="J20" s="158">
        <f t="shared" si="7"/>
        <v>0</v>
      </c>
      <c r="K20" s="66">
        <f t="shared" si="8"/>
        <v>0</v>
      </c>
      <c r="L20" s="26"/>
      <c r="M20" s="501"/>
      <c r="N20" s="483"/>
      <c r="O20" s="502"/>
      <c r="P20" s="501"/>
      <c r="Q20" s="483"/>
      <c r="R20" s="502"/>
      <c r="S20" s="501"/>
      <c r="T20" s="483"/>
      <c r="U20" s="502"/>
      <c r="V20" s="501"/>
      <c r="W20" s="483"/>
      <c r="X20" s="502"/>
      <c r="Y20" s="501"/>
      <c r="Z20" s="483"/>
      <c r="AA20" s="502"/>
      <c r="AB20" s="501"/>
      <c r="AC20" s="483"/>
      <c r="AD20" s="502"/>
      <c r="AE20" s="501"/>
      <c r="AF20" s="483"/>
      <c r="AG20" s="502"/>
      <c r="AH20" s="501"/>
      <c r="AI20" s="483"/>
      <c r="AJ20" s="502"/>
      <c r="AK20" s="501"/>
      <c r="AL20" s="483"/>
      <c r="AM20" s="502"/>
      <c r="AN20" s="501"/>
      <c r="AO20" s="483"/>
      <c r="AP20" s="502"/>
      <c r="AQ20" s="501"/>
      <c r="AR20" s="483"/>
      <c r="AS20" s="502"/>
      <c r="AT20" s="501"/>
      <c r="AU20" s="483"/>
      <c r="AV20" s="502"/>
      <c r="AW20" s="26"/>
      <c r="AX20" s="67"/>
      <c r="AY20" s="70">
        <f t="shared" si="2"/>
        <v>0</v>
      </c>
      <c r="AZ20" s="26"/>
      <c r="BA20" s="67">
        <f t="shared" si="6"/>
        <v>0</v>
      </c>
      <c r="BB20" s="70">
        <f t="shared" si="4"/>
        <v>0</v>
      </c>
      <c r="BC20" s="26"/>
      <c r="BD20" s="67">
        <f t="shared" si="9"/>
        <v>0</v>
      </c>
      <c r="BE20" s="70">
        <f t="shared" si="10"/>
        <v>0</v>
      </c>
      <c r="BG20" s="140"/>
    </row>
    <row r="21" spans="1:59" ht="15" collapsed="1" thickBot="1" x14ac:dyDescent="0.4">
      <c r="A21" s="26"/>
      <c r="B21" s="26"/>
      <c r="C21" s="110" t="s">
        <v>78</v>
      </c>
      <c r="D21" s="77"/>
      <c r="E21" s="78"/>
      <c r="F21" s="78"/>
      <c r="G21" s="78"/>
      <c r="H21" s="561"/>
      <c r="I21" s="79"/>
      <c r="J21" s="150"/>
      <c r="K21" s="491">
        <f>SUM(K22:K31)</f>
        <v>0</v>
      </c>
      <c r="L21" s="26"/>
      <c r="M21" s="530">
        <f>SUM(M22:M31)</f>
        <v>0</v>
      </c>
      <c r="N21" s="482">
        <f t="shared" ref="N21:AX21" si="11">SUM(N22:N31)</f>
        <v>0</v>
      </c>
      <c r="O21" s="531">
        <f t="shared" si="11"/>
        <v>0</v>
      </c>
      <c r="P21" s="530">
        <f t="shared" si="11"/>
        <v>0</v>
      </c>
      <c r="Q21" s="482">
        <f t="shared" si="11"/>
        <v>0</v>
      </c>
      <c r="R21" s="531">
        <f t="shared" si="11"/>
        <v>0</v>
      </c>
      <c r="S21" s="530">
        <f t="shared" si="11"/>
        <v>0</v>
      </c>
      <c r="T21" s="482">
        <f t="shared" si="11"/>
        <v>0</v>
      </c>
      <c r="U21" s="531">
        <f t="shared" si="11"/>
        <v>0</v>
      </c>
      <c r="V21" s="530">
        <f t="shared" si="11"/>
        <v>0</v>
      </c>
      <c r="W21" s="482">
        <f t="shared" si="11"/>
        <v>0</v>
      </c>
      <c r="X21" s="531">
        <f t="shared" si="11"/>
        <v>0</v>
      </c>
      <c r="Y21" s="530">
        <f t="shared" si="11"/>
        <v>0</v>
      </c>
      <c r="Z21" s="482">
        <f t="shared" si="11"/>
        <v>0</v>
      </c>
      <c r="AA21" s="531">
        <f t="shared" si="11"/>
        <v>0</v>
      </c>
      <c r="AB21" s="530">
        <f t="shared" si="11"/>
        <v>0</v>
      </c>
      <c r="AC21" s="482">
        <f t="shared" si="11"/>
        <v>0</v>
      </c>
      <c r="AD21" s="531">
        <f t="shared" si="11"/>
        <v>0</v>
      </c>
      <c r="AE21" s="530">
        <f t="shared" si="11"/>
        <v>0</v>
      </c>
      <c r="AF21" s="482">
        <f t="shared" si="11"/>
        <v>0</v>
      </c>
      <c r="AG21" s="531">
        <f t="shared" si="11"/>
        <v>0</v>
      </c>
      <c r="AH21" s="530">
        <f t="shared" si="11"/>
        <v>0</v>
      </c>
      <c r="AI21" s="482">
        <f t="shared" si="11"/>
        <v>0</v>
      </c>
      <c r="AJ21" s="531">
        <f t="shared" si="11"/>
        <v>0</v>
      </c>
      <c r="AK21" s="530">
        <f t="shared" si="11"/>
        <v>0</v>
      </c>
      <c r="AL21" s="482">
        <f t="shared" si="11"/>
        <v>0</v>
      </c>
      <c r="AM21" s="531">
        <f t="shared" si="11"/>
        <v>0</v>
      </c>
      <c r="AN21" s="530">
        <f t="shared" si="11"/>
        <v>0</v>
      </c>
      <c r="AO21" s="482">
        <f t="shared" si="11"/>
        <v>0</v>
      </c>
      <c r="AP21" s="531">
        <f t="shared" si="11"/>
        <v>0</v>
      </c>
      <c r="AQ21" s="530">
        <f t="shared" si="11"/>
        <v>0</v>
      </c>
      <c r="AR21" s="482">
        <f t="shared" si="11"/>
        <v>0</v>
      </c>
      <c r="AS21" s="531">
        <f t="shared" si="11"/>
        <v>0</v>
      </c>
      <c r="AT21" s="530">
        <f t="shared" si="11"/>
        <v>0</v>
      </c>
      <c r="AU21" s="482">
        <f t="shared" si="11"/>
        <v>0</v>
      </c>
      <c r="AV21" s="531">
        <f t="shared" si="11"/>
        <v>0</v>
      </c>
      <c r="AW21" s="26"/>
      <c r="AX21" s="81">
        <f t="shared" si="11"/>
        <v>0</v>
      </c>
      <c r="AY21" s="82">
        <f t="shared" si="2"/>
        <v>0</v>
      </c>
      <c r="AZ21" s="26"/>
      <c r="BA21" s="81">
        <f t="shared" ref="BA21" si="12">SUM(BA22:BA31)</f>
        <v>0</v>
      </c>
      <c r="BB21" s="82">
        <f t="shared" si="4"/>
        <v>0</v>
      </c>
      <c r="BC21" s="26"/>
      <c r="BD21" s="81">
        <f t="shared" ref="BD21" si="13">SUM(BD22:BD31)</f>
        <v>0</v>
      </c>
      <c r="BE21" s="82">
        <f t="shared" si="10"/>
        <v>0</v>
      </c>
      <c r="BG21" s="120"/>
    </row>
    <row r="22" spans="1:59" ht="15" thickBot="1" x14ac:dyDescent="0.4">
      <c r="A22" s="26"/>
      <c r="B22" s="61" t="s">
        <v>83</v>
      </c>
      <c r="C22" s="72"/>
      <c r="D22" s="63"/>
      <c r="E22" s="64"/>
      <c r="F22" s="64"/>
      <c r="G22" s="64"/>
      <c r="H22" s="551"/>
      <c r="I22" s="112"/>
      <c r="J22" s="151">
        <f t="shared" ref="J22:J31" si="14">I22/$C$5</f>
        <v>0</v>
      </c>
      <c r="K22" s="145">
        <f t="shared" ref="K22:K31" si="15">D22*F22*H22*J22</f>
        <v>0</v>
      </c>
      <c r="L22" s="26"/>
      <c r="M22" s="499"/>
      <c r="N22" s="484"/>
      <c r="O22" s="500"/>
      <c r="P22" s="499"/>
      <c r="Q22" s="484"/>
      <c r="R22" s="500"/>
      <c r="S22" s="499"/>
      <c r="T22" s="484"/>
      <c r="U22" s="500"/>
      <c r="V22" s="499"/>
      <c r="W22" s="484"/>
      <c r="X22" s="500"/>
      <c r="Y22" s="499"/>
      <c r="Z22" s="484"/>
      <c r="AA22" s="500"/>
      <c r="AB22" s="499"/>
      <c r="AC22" s="484"/>
      <c r="AD22" s="500"/>
      <c r="AE22" s="499"/>
      <c r="AF22" s="484"/>
      <c r="AG22" s="500"/>
      <c r="AH22" s="499"/>
      <c r="AI22" s="484"/>
      <c r="AJ22" s="500"/>
      <c r="AK22" s="499"/>
      <c r="AL22" s="484"/>
      <c r="AM22" s="500"/>
      <c r="AN22" s="499"/>
      <c r="AO22" s="484"/>
      <c r="AP22" s="500"/>
      <c r="AQ22" s="499"/>
      <c r="AR22" s="484"/>
      <c r="AS22" s="500"/>
      <c r="AT22" s="499"/>
      <c r="AU22" s="484"/>
      <c r="AV22" s="500"/>
      <c r="AW22" s="26"/>
      <c r="AX22" s="67"/>
      <c r="AY22" s="70">
        <f t="shared" si="2"/>
        <v>0</v>
      </c>
      <c r="AZ22" s="26"/>
      <c r="BA22" s="67"/>
      <c r="BB22" s="70">
        <f t="shared" si="4"/>
        <v>0</v>
      </c>
      <c r="BC22" s="26"/>
      <c r="BD22" s="67"/>
      <c r="BE22" s="69"/>
      <c r="BG22" s="146"/>
    </row>
    <row r="23" spans="1:59" ht="15" thickBot="1" x14ac:dyDescent="0.4">
      <c r="A23" s="26"/>
      <c r="B23" s="61" t="s">
        <v>84</v>
      </c>
      <c r="C23" s="72"/>
      <c r="D23" s="63"/>
      <c r="E23" s="64"/>
      <c r="F23" s="64"/>
      <c r="G23" s="64"/>
      <c r="H23" s="551"/>
      <c r="I23" s="112"/>
      <c r="J23" s="151">
        <f t="shared" si="14"/>
        <v>0</v>
      </c>
      <c r="K23" s="145">
        <f t="shared" si="15"/>
        <v>0</v>
      </c>
      <c r="L23" s="26"/>
      <c r="M23" s="499"/>
      <c r="N23" s="484"/>
      <c r="O23" s="500"/>
      <c r="P23" s="499"/>
      <c r="Q23" s="484"/>
      <c r="R23" s="500"/>
      <c r="S23" s="499"/>
      <c r="T23" s="484"/>
      <c r="U23" s="500"/>
      <c r="V23" s="499"/>
      <c r="W23" s="484"/>
      <c r="X23" s="500"/>
      <c r="Y23" s="499"/>
      <c r="Z23" s="484"/>
      <c r="AA23" s="500"/>
      <c r="AB23" s="499"/>
      <c r="AC23" s="484"/>
      <c r="AD23" s="500"/>
      <c r="AE23" s="499"/>
      <c r="AF23" s="484"/>
      <c r="AG23" s="500"/>
      <c r="AH23" s="499"/>
      <c r="AI23" s="484"/>
      <c r="AJ23" s="500"/>
      <c r="AK23" s="499"/>
      <c r="AL23" s="484"/>
      <c r="AM23" s="500"/>
      <c r="AN23" s="499"/>
      <c r="AO23" s="484"/>
      <c r="AP23" s="500"/>
      <c r="AQ23" s="499"/>
      <c r="AR23" s="484"/>
      <c r="AS23" s="500"/>
      <c r="AT23" s="499"/>
      <c r="AU23" s="484"/>
      <c r="AV23" s="500"/>
      <c r="AW23" s="26"/>
      <c r="AX23" s="67"/>
      <c r="AY23" s="70">
        <f t="shared" si="2"/>
        <v>0</v>
      </c>
      <c r="AZ23" s="26"/>
      <c r="BA23" s="67"/>
      <c r="BB23" s="70">
        <f t="shared" si="4"/>
        <v>0</v>
      </c>
      <c r="BC23" s="26"/>
      <c r="BD23" s="67"/>
      <c r="BE23" s="69"/>
      <c r="BG23" s="146"/>
    </row>
    <row r="24" spans="1:59" ht="15" hidden="1" outlineLevel="1" thickBot="1" x14ac:dyDescent="0.4">
      <c r="A24" s="26"/>
      <c r="B24" s="61" t="s">
        <v>610</v>
      </c>
      <c r="C24" s="72"/>
      <c r="D24" s="63"/>
      <c r="E24" s="64"/>
      <c r="F24" s="64"/>
      <c r="G24" s="64"/>
      <c r="H24" s="551"/>
      <c r="I24" s="112"/>
      <c r="J24" s="151">
        <f t="shared" si="14"/>
        <v>0</v>
      </c>
      <c r="K24" s="145">
        <f t="shared" si="15"/>
        <v>0</v>
      </c>
      <c r="L24" s="26"/>
      <c r="M24" s="499"/>
      <c r="N24" s="484"/>
      <c r="O24" s="500"/>
      <c r="P24" s="499"/>
      <c r="Q24" s="484"/>
      <c r="R24" s="500"/>
      <c r="S24" s="499"/>
      <c r="T24" s="484"/>
      <c r="U24" s="500"/>
      <c r="V24" s="499"/>
      <c r="W24" s="484"/>
      <c r="X24" s="500"/>
      <c r="Y24" s="499"/>
      <c r="Z24" s="484"/>
      <c r="AA24" s="500"/>
      <c r="AB24" s="499"/>
      <c r="AC24" s="484"/>
      <c r="AD24" s="500"/>
      <c r="AE24" s="499"/>
      <c r="AF24" s="484"/>
      <c r="AG24" s="500"/>
      <c r="AH24" s="499"/>
      <c r="AI24" s="484"/>
      <c r="AJ24" s="500"/>
      <c r="AK24" s="499"/>
      <c r="AL24" s="484"/>
      <c r="AM24" s="500"/>
      <c r="AN24" s="499"/>
      <c r="AO24" s="484"/>
      <c r="AP24" s="500"/>
      <c r="AQ24" s="499"/>
      <c r="AR24" s="484"/>
      <c r="AS24" s="500"/>
      <c r="AT24" s="499"/>
      <c r="AU24" s="484"/>
      <c r="AV24" s="500"/>
      <c r="AW24" s="26"/>
      <c r="AX24" s="67"/>
      <c r="AY24" s="70">
        <f t="shared" si="2"/>
        <v>0</v>
      </c>
      <c r="AZ24" s="26"/>
      <c r="BA24" s="67"/>
      <c r="BB24" s="70">
        <f t="shared" si="4"/>
        <v>0</v>
      </c>
      <c r="BC24" s="26"/>
      <c r="BD24" s="67"/>
      <c r="BE24" s="69"/>
      <c r="BG24" s="146"/>
    </row>
    <row r="25" spans="1:59" ht="15" hidden="1" outlineLevel="1" thickBot="1" x14ac:dyDescent="0.4">
      <c r="A25" s="26"/>
      <c r="B25" s="61" t="s">
        <v>611</v>
      </c>
      <c r="C25" s="72"/>
      <c r="D25" s="63"/>
      <c r="E25" s="64"/>
      <c r="F25" s="64"/>
      <c r="G25" s="64"/>
      <c r="H25" s="551"/>
      <c r="I25" s="112"/>
      <c r="J25" s="151">
        <f t="shared" si="14"/>
        <v>0</v>
      </c>
      <c r="K25" s="145">
        <f t="shared" si="15"/>
        <v>0</v>
      </c>
      <c r="L25" s="26"/>
      <c r="M25" s="499"/>
      <c r="N25" s="484"/>
      <c r="O25" s="500"/>
      <c r="P25" s="499"/>
      <c r="Q25" s="484"/>
      <c r="R25" s="500"/>
      <c r="S25" s="499"/>
      <c r="T25" s="484"/>
      <c r="U25" s="500"/>
      <c r="V25" s="499"/>
      <c r="W25" s="484"/>
      <c r="X25" s="500"/>
      <c r="Y25" s="499"/>
      <c r="Z25" s="484"/>
      <c r="AA25" s="500"/>
      <c r="AB25" s="499"/>
      <c r="AC25" s="484"/>
      <c r="AD25" s="500"/>
      <c r="AE25" s="499"/>
      <c r="AF25" s="484"/>
      <c r="AG25" s="500"/>
      <c r="AH25" s="499"/>
      <c r="AI25" s="484"/>
      <c r="AJ25" s="500"/>
      <c r="AK25" s="499"/>
      <c r="AL25" s="484"/>
      <c r="AM25" s="500"/>
      <c r="AN25" s="499"/>
      <c r="AO25" s="484"/>
      <c r="AP25" s="500"/>
      <c r="AQ25" s="499"/>
      <c r="AR25" s="484"/>
      <c r="AS25" s="500"/>
      <c r="AT25" s="499"/>
      <c r="AU25" s="484"/>
      <c r="AV25" s="500"/>
      <c r="AW25" s="26"/>
      <c r="AX25" s="67"/>
      <c r="AY25" s="70">
        <f t="shared" si="2"/>
        <v>0</v>
      </c>
      <c r="AZ25" s="26"/>
      <c r="BA25" s="67"/>
      <c r="BB25" s="70">
        <f t="shared" si="4"/>
        <v>0</v>
      </c>
      <c r="BC25" s="26"/>
      <c r="BD25" s="67"/>
      <c r="BE25" s="69"/>
      <c r="BG25" s="146"/>
    </row>
    <row r="26" spans="1:59" ht="15" hidden="1" outlineLevel="1" thickBot="1" x14ac:dyDescent="0.4">
      <c r="A26" s="26"/>
      <c r="B26" s="61" t="s">
        <v>612</v>
      </c>
      <c r="C26" s="72"/>
      <c r="D26" s="63"/>
      <c r="E26" s="64"/>
      <c r="F26" s="64"/>
      <c r="G26" s="64"/>
      <c r="H26" s="551"/>
      <c r="I26" s="112"/>
      <c r="J26" s="151">
        <f t="shared" si="14"/>
        <v>0</v>
      </c>
      <c r="K26" s="145">
        <f t="shared" si="15"/>
        <v>0</v>
      </c>
      <c r="L26" s="26"/>
      <c r="M26" s="499"/>
      <c r="N26" s="484"/>
      <c r="O26" s="500"/>
      <c r="P26" s="499"/>
      <c r="Q26" s="484"/>
      <c r="R26" s="500"/>
      <c r="S26" s="499"/>
      <c r="T26" s="484"/>
      <c r="U26" s="500"/>
      <c r="V26" s="499"/>
      <c r="W26" s="484"/>
      <c r="X26" s="500"/>
      <c r="Y26" s="499"/>
      <c r="Z26" s="484"/>
      <c r="AA26" s="500"/>
      <c r="AB26" s="499"/>
      <c r="AC26" s="484"/>
      <c r="AD26" s="500"/>
      <c r="AE26" s="499"/>
      <c r="AF26" s="484"/>
      <c r="AG26" s="500"/>
      <c r="AH26" s="499"/>
      <c r="AI26" s="484"/>
      <c r="AJ26" s="500"/>
      <c r="AK26" s="499"/>
      <c r="AL26" s="484"/>
      <c r="AM26" s="500"/>
      <c r="AN26" s="499"/>
      <c r="AO26" s="484"/>
      <c r="AP26" s="500"/>
      <c r="AQ26" s="499"/>
      <c r="AR26" s="484"/>
      <c r="AS26" s="500"/>
      <c r="AT26" s="499"/>
      <c r="AU26" s="484"/>
      <c r="AV26" s="500"/>
      <c r="AW26" s="26"/>
      <c r="AX26" s="67"/>
      <c r="AY26" s="70">
        <f t="shared" si="2"/>
        <v>0</v>
      </c>
      <c r="AZ26" s="26"/>
      <c r="BA26" s="67"/>
      <c r="BB26" s="70">
        <f t="shared" si="4"/>
        <v>0</v>
      </c>
      <c r="BC26" s="26"/>
      <c r="BD26" s="67"/>
      <c r="BE26" s="69"/>
      <c r="BG26" s="146"/>
    </row>
    <row r="27" spans="1:59" ht="15" hidden="1" outlineLevel="1" thickBot="1" x14ac:dyDescent="0.4">
      <c r="A27" s="26"/>
      <c r="B27" s="61" t="s">
        <v>613</v>
      </c>
      <c r="C27" s="72"/>
      <c r="D27" s="63"/>
      <c r="E27" s="64"/>
      <c r="F27" s="64"/>
      <c r="G27" s="64"/>
      <c r="H27" s="551"/>
      <c r="I27" s="112"/>
      <c r="J27" s="151">
        <f t="shared" si="14"/>
        <v>0</v>
      </c>
      <c r="K27" s="145">
        <f t="shared" si="15"/>
        <v>0</v>
      </c>
      <c r="L27" s="26"/>
      <c r="M27" s="499"/>
      <c r="N27" s="484"/>
      <c r="O27" s="500"/>
      <c r="P27" s="499"/>
      <c r="Q27" s="484"/>
      <c r="R27" s="500"/>
      <c r="S27" s="499"/>
      <c r="T27" s="484"/>
      <c r="U27" s="500"/>
      <c r="V27" s="499"/>
      <c r="W27" s="484"/>
      <c r="X27" s="500"/>
      <c r="Y27" s="499"/>
      <c r="Z27" s="484"/>
      <c r="AA27" s="500"/>
      <c r="AB27" s="499"/>
      <c r="AC27" s="484"/>
      <c r="AD27" s="500"/>
      <c r="AE27" s="499"/>
      <c r="AF27" s="484"/>
      <c r="AG27" s="500"/>
      <c r="AH27" s="499"/>
      <c r="AI27" s="484"/>
      <c r="AJ27" s="500"/>
      <c r="AK27" s="499"/>
      <c r="AL27" s="484"/>
      <c r="AM27" s="500"/>
      <c r="AN27" s="499"/>
      <c r="AO27" s="484"/>
      <c r="AP27" s="500"/>
      <c r="AQ27" s="499"/>
      <c r="AR27" s="484"/>
      <c r="AS27" s="500"/>
      <c r="AT27" s="499"/>
      <c r="AU27" s="484"/>
      <c r="AV27" s="500"/>
      <c r="AW27" s="26"/>
      <c r="AX27" s="67"/>
      <c r="AY27" s="70">
        <f t="shared" si="2"/>
        <v>0</v>
      </c>
      <c r="AZ27" s="26"/>
      <c r="BA27" s="67"/>
      <c r="BB27" s="70">
        <f t="shared" si="4"/>
        <v>0</v>
      </c>
      <c r="BC27" s="26"/>
      <c r="BD27" s="67"/>
      <c r="BE27" s="69"/>
      <c r="BG27" s="146"/>
    </row>
    <row r="28" spans="1:59" ht="15" hidden="1" outlineLevel="1" thickBot="1" x14ac:dyDescent="0.4">
      <c r="A28" s="26"/>
      <c r="B28" s="61" t="s">
        <v>614</v>
      </c>
      <c r="C28" s="72"/>
      <c r="D28" s="63"/>
      <c r="E28" s="64"/>
      <c r="F28" s="64"/>
      <c r="G28" s="64"/>
      <c r="H28" s="551"/>
      <c r="I28" s="112"/>
      <c r="J28" s="151">
        <f t="shared" si="14"/>
        <v>0</v>
      </c>
      <c r="K28" s="145">
        <f t="shared" si="15"/>
        <v>0</v>
      </c>
      <c r="L28" s="26"/>
      <c r="M28" s="499"/>
      <c r="N28" s="484"/>
      <c r="O28" s="500"/>
      <c r="P28" s="499"/>
      <c r="Q28" s="484"/>
      <c r="R28" s="500"/>
      <c r="S28" s="499"/>
      <c r="T28" s="484"/>
      <c r="U28" s="500"/>
      <c r="V28" s="499"/>
      <c r="W28" s="484"/>
      <c r="X28" s="500"/>
      <c r="Y28" s="499"/>
      <c r="Z28" s="484"/>
      <c r="AA28" s="500"/>
      <c r="AB28" s="499"/>
      <c r="AC28" s="484"/>
      <c r="AD28" s="500"/>
      <c r="AE28" s="499"/>
      <c r="AF28" s="484"/>
      <c r="AG28" s="500"/>
      <c r="AH28" s="499"/>
      <c r="AI28" s="484"/>
      <c r="AJ28" s="500"/>
      <c r="AK28" s="499"/>
      <c r="AL28" s="484"/>
      <c r="AM28" s="500"/>
      <c r="AN28" s="499"/>
      <c r="AO28" s="484"/>
      <c r="AP28" s="500"/>
      <c r="AQ28" s="499"/>
      <c r="AR28" s="484"/>
      <c r="AS28" s="500"/>
      <c r="AT28" s="499"/>
      <c r="AU28" s="484"/>
      <c r="AV28" s="500"/>
      <c r="AW28" s="26"/>
      <c r="AX28" s="67"/>
      <c r="AY28" s="70">
        <f t="shared" si="2"/>
        <v>0</v>
      </c>
      <c r="AZ28" s="26"/>
      <c r="BA28" s="67"/>
      <c r="BB28" s="70">
        <f t="shared" si="4"/>
        <v>0</v>
      </c>
      <c r="BC28" s="26"/>
      <c r="BD28" s="67"/>
      <c r="BE28" s="69"/>
      <c r="BG28" s="146"/>
    </row>
    <row r="29" spans="1:59" ht="15" hidden="1" outlineLevel="1" thickBot="1" x14ac:dyDescent="0.4">
      <c r="A29" s="26"/>
      <c r="B29" s="61" t="s">
        <v>615</v>
      </c>
      <c r="C29" s="72"/>
      <c r="D29" s="63"/>
      <c r="E29" s="64"/>
      <c r="F29" s="64"/>
      <c r="G29" s="64"/>
      <c r="H29" s="551"/>
      <c r="I29" s="112"/>
      <c r="J29" s="151">
        <f t="shared" si="14"/>
        <v>0</v>
      </c>
      <c r="K29" s="145">
        <f t="shared" si="15"/>
        <v>0</v>
      </c>
      <c r="L29" s="26"/>
      <c r="M29" s="499"/>
      <c r="N29" s="484"/>
      <c r="O29" s="500"/>
      <c r="P29" s="499"/>
      <c r="Q29" s="484"/>
      <c r="R29" s="500"/>
      <c r="S29" s="499"/>
      <c r="T29" s="484"/>
      <c r="U29" s="500"/>
      <c r="V29" s="499"/>
      <c r="W29" s="484"/>
      <c r="X29" s="500"/>
      <c r="Y29" s="499"/>
      <c r="Z29" s="484"/>
      <c r="AA29" s="500"/>
      <c r="AB29" s="499"/>
      <c r="AC29" s="484"/>
      <c r="AD29" s="500"/>
      <c r="AE29" s="499"/>
      <c r="AF29" s="484"/>
      <c r="AG29" s="500"/>
      <c r="AH29" s="499"/>
      <c r="AI29" s="484"/>
      <c r="AJ29" s="500"/>
      <c r="AK29" s="499"/>
      <c r="AL29" s="484"/>
      <c r="AM29" s="500"/>
      <c r="AN29" s="499"/>
      <c r="AO29" s="484"/>
      <c r="AP29" s="500"/>
      <c r="AQ29" s="499"/>
      <c r="AR29" s="484"/>
      <c r="AS29" s="500"/>
      <c r="AT29" s="499"/>
      <c r="AU29" s="484"/>
      <c r="AV29" s="500"/>
      <c r="AW29" s="26"/>
      <c r="AX29" s="67"/>
      <c r="AY29" s="70">
        <f t="shared" si="2"/>
        <v>0</v>
      </c>
      <c r="AZ29" s="26"/>
      <c r="BA29" s="67"/>
      <c r="BB29" s="70">
        <f t="shared" si="4"/>
        <v>0</v>
      </c>
      <c r="BC29" s="26"/>
      <c r="BD29" s="67"/>
      <c r="BE29" s="69"/>
      <c r="BG29" s="146"/>
    </row>
    <row r="30" spans="1:59" ht="15" hidden="1" outlineLevel="1" thickBot="1" x14ac:dyDescent="0.4">
      <c r="A30" s="26"/>
      <c r="B30" s="61" t="s">
        <v>616</v>
      </c>
      <c r="C30" s="72"/>
      <c r="D30" s="63"/>
      <c r="E30" s="64"/>
      <c r="F30" s="64"/>
      <c r="G30" s="64"/>
      <c r="H30" s="551"/>
      <c r="I30" s="112"/>
      <c r="J30" s="151">
        <f t="shared" si="14"/>
        <v>0</v>
      </c>
      <c r="K30" s="145">
        <f t="shared" si="15"/>
        <v>0</v>
      </c>
      <c r="L30" s="26"/>
      <c r="M30" s="499"/>
      <c r="N30" s="484"/>
      <c r="O30" s="500"/>
      <c r="P30" s="499"/>
      <c r="Q30" s="484"/>
      <c r="R30" s="500"/>
      <c r="S30" s="499"/>
      <c r="T30" s="484"/>
      <c r="U30" s="500"/>
      <c r="V30" s="499"/>
      <c r="W30" s="484"/>
      <c r="X30" s="500"/>
      <c r="Y30" s="499"/>
      <c r="Z30" s="484"/>
      <c r="AA30" s="500"/>
      <c r="AB30" s="499"/>
      <c r="AC30" s="484"/>
      <c r="AD30" s="500"/>
      <c r="AE30" s="499"/>
      <c r="AF30" s="484"/>
      <c r="AG30" s="500"/>
      <c r="AH30" s="499"/>
      <c r="AI30" s="484"/>
      <c r="AJ30" s="500"/>
      <c r="AK30" s="499"/>
      <c r="AL30" s="484"/>
      <c r="AM30" s="500"/>
      <c r="AN30" s="499"/>
      <c r="AO30" s="484"/>
      <c r="AP30" s="500"/>
      <c r="AQ30" s="499"/>
      <c r="AR30" s="484"/>
      <c r="AS30" s="500"/>
      <c r="AT30" s="499"/>
      <c r="AU30" s="484"/>
      <c r="AV30" s="500"/>
      <c r="AW30" s="26"/>
      <c r="AX30" s="67"/>
      <c r="AY30" s="70">
        <f t="shared" si="2"/>
        <v>0</v>
      </c>
      <c r="AZ30" s="26"/>
      <c r="BA30" s="67"/>
      <c r="BB30" s="70">
        <f t="shared" si="4"/>
        <v>0</v>
      </c>
      <c r="BC30" s="26"/>
      <c r="BD30" s="67"/>
      <c r="BE30" s="69"/>
      <c r="BG30" s="146"/>
    </row>
    <row r="31" spans="1:59" ht="15" hidden="1" outlineLevel="1" thickBot="1" x14ac:dyDescent="0.4">
      <c r="A31" s="26"/>
      <c r="B31" s="61" t="s">
        <v>617</v>
      </c>
      <c r="C31" s="72"/>
      <c r="D31" s="63"/>
      <c r="E31" s="64"/>
      <c r="F31" s="64"/>
      <c r="G31" s="64"/>
      <c r="H31" s="551"/>
      <c r="I31" s="112"/>
      <c r="J31" s="151">
        <f t="shared" si="14"/>
        <v>0</v>
      </c>
      <c r="K31" s="145">
        <f t="shared" si="15"/>
        <v>0</v>
      </c>
      <c r="L31" s="26"/>
      <c r="M31" s="499"/>
      <c r="N31" s="484"/>
      <c r="O31" s="500"/>
      <c r="P31" s="499"/>
      <c r="Q31" s="484"/>
      <c r="R31" s="500"/>
      <c r="S31" s="499"/>
      <c r="T31" s="484"/>
      <c r="U31" s="500"/>
      <c r="V31" s="499"/>
      <c r="W31" s="484"/>
      <c r="X31" s="500"/>
      <c r="Y31" s="499"/>
      <c r="Z31" s="484"/>
      <c r="AA31" s="500"/>
      <c r="AB31" s="499"/>
      <c r="AC31" s="484"/>
      <c r="AD31" s="500"/>
      <c r="AE31" s="499"/>
      <c r="AF31" s="484"/>
      <c r="AG31" s="500"/>
      <c r="AH31" s="499"/>
      <c r="AI31" s="484"/>
      <c r="AJ31" s="500"/>
      <c r="AK31" s="499"/>
      <c r="AL31" s="484"/>
      <c r="AM31" s="500"/>
      <c r="AN31" s="499"/>
      <c r="AO31" s="484"/>
      <c r="AP31" s="500"/>
      <c r="AQ31" s="499"/>
      <c r="AR31" s="484"/>
      <c r="AS31" s="500"/>
      <c r="AT31" s="499"/>
      <c r="AU31" s="484"/>
      <c r="AV31" s="500"/>
      <c r="AW31" s="26"/>
      <c r="AX31" s="67"/>
      <c r="AY31" s="70">
        <f t="shared" si="2"/>
        <v>0</v>
      </c>
      <c r="AZ31" s="26"/>
      <c r="BA31" s="67"/>
      <c r="BB31" s="70">
        <f t="shared" si="4"/>
        <v>0</v>
      </c>
      <c r="BC31" s="26"/>
      <c r="BD31" s="67"/>
      <c r="BE31" s="69"/>
      <c r="BG31" s="146"/>
    </row>
    <row r="32" spans="1:59" collapsed="1" x14ac:dyDescent="0.35">
      <c r="A32" s="26"/>
      <c r="B32" s="26"/>
      <c r="C32" s="110" t="s">
        <v>87</v>
      </c>
      <c r="D32" s="77"/>
      <c r="E32" s="78"/>
      <c r="F32" s="78"/>
      <c r="G32" s="78"/>
      <c r="H32" s="561"/>
      <c r="I32" s="79"/>
      <c r="J32" s="150"/>
      <c r="K32" s="491">
        <f>SUM(K33:K42)</f>
        <v>0</v>
      </c>
      <c r="L32" s="26"/>
      <c r="M32" s="530">
        <f>SUM(M33:M42)</f>
        <v>0</v>
      </c>
      <c r="N32" s="482">
        <f t="shared" ref="N32:AX32" si="16">SUM(N33:N42)</f>
        <v>0</v>
      </c>
      <c r="O32" s="531">
        <f t="shared" si="16"/>
        <v>0</v>
      </c>
      <c r="P32" s="530">
        <f t="shared" si="16"/>
        <v>0</v>
      </c>
      <c r="Q32" s="482">
        <f t="shared" si="16"/>
        <v>0</v>
      </c>
      <c r="R32" s="531">
        <f t="shared" si="16"/>
        <v>0</v>
      </c>
      <c r="S32" s="530">
        <f t="shared" si="16"/>
        <v>0</v>
      </c>
      <c r="T32" s="482">
        <f t="shared" si="16"/>
        <v>0</v>
      </c>
      <c r="U32" s="531">
        <f t="shared" si="16"/>
        <v>0</v>
      </c>
      <c r="V32" s="530">
        <f t="shared" si="16"/>
        <v>0</v>
      </c>
      <c r="W32" s="482">
        <f t="shared" si="16"/>
        <v>0</v>
      </c>
      <c r="X32" s="531">
        <f t="shared" si="16"/>
        <v>0</v>
      </c>
      <c r="Y32" s="530">
        <f t="shared" si="16"/>
        <v>0</v>
      </c>
      <c r="Z32" s="482">
        <f t="shared" si="16"/>
        <v>0</v>
      </c>
      <c r="AA32" s="531">
        <f t="shared" si="16"/>
        <v>0</v>
      </c>
      <c r="AB32" s="530">
        <f t="shared" si="16"/>
        <v>0</v>
      </c>
      <c r="AC32" s="482">
        <f t="shared" si="16"/>
        <v>0</v>
      </c>
      <c r="AD32" s="531">
        <f t="shared" si="16"/>
        <v>0</v>
      </c>
      <c r="AE32" s="530">
        <f t="shared" si="16"/>
        <v>0</v>
      </c>
      <c r="AF32" s="482">
        <f t="shared" si="16"/>
        <v>0</v>
      </c>
      <c r="AG32" s="531">
        <f t="shared" si="16"/>
        <v>0</v>
      </c>
      <c r="AH32" s="530">
        <f t="shared" si="16"/>
        <v>0</v>
      </c>
      <c r="AI32" s="482">
        <f t="shared" si="16"/>
        <v>0</v>
      </c>
      <c r="AJ32" s="531">
        <f t="shared" si="16"/>
        <v>0</v>
      </c>
      <c r="AK32" s="530">
        <f t="shared" si="16"/>
        <v>0</v>
      </c>
      <c r="AL32" s="482">
        <f t="shared" si="16"/>
        <v>0</v>
      </c>
      <c r="AM32" s="531">
        <f t="shared" si="16"/>
        <v>0</v>
      </c>
      <c r="AN32" s="530">
        <f t="shared" si="16"/>
        <v>0</v>
      </c>
      <c r="AO32" s="482">
        <f t="shared" si="16"/>
        <v>0</v>
      </c>
      <c r="AP32" s="531">
        <f t="shared" si="16"/>
        <v>0</v>
      </c>
      <c r="AQ32" s="530">
        <f t="shared" si="16"/>
        <v>0</v>
      </c>
      <c r="AR32" s="482">
        <f t="shared" si="16"/>
        <v>0</v>
      </c>
      <c r="AS32" s="531">
        <f t="shared" si="16"/>
        <v>0</v>
      </c>
      <c r="AT32" s="530">
        <f t="shared" si="16"/>
        <v>0</v>
      </c>
      <c r="AU32" s="482">
        <f t="shared" si="16"/>
        <v>0</v>
      </c>
      <c r="AV32" s="531">
        <f t="shared" si="16"/>
        <v>0</v>
      </c>
      <c r="AW32" s="26"/>
      <c r="AX32" s="81">
        <f t="shared" si="16"/>
        <v>0</v>
      </c>
      <c r="AY32" s="82">
        <f t="shared" si="2"/>
        <v>0</v>
      </c>
      <c r="AZ32" s="26"/>
      <c r="BA32" s="81">
        <f t="shared" ref="BA32" si="17">SUM(BA33:BA42)</f>
        <v>0</v>
      </c>
      <c r="BB32" s="82">
        <f t="shared" si="4"/>
        <v>0</v>
      </c>
      <c r="BC32" s="26"/>
      <c r="BD32" s="81">
        <f t="shared" ref="BD32" si="18">SUM(BD33:BD42)</f>
        <v>0</v>
      </c>
      <c r="BE32" s="82">
        <f t="shared" ref="BE32:BE75" si="19">IFERROR(BD32/K32,0)</f>
        <v>0</v>
      </c>
      <c r="BG32" s="120"/>
    </row>
    <row r="33" spans="1:59" x14ac:dyDescent="0.35">
      <c r="A33" s="26"/>
      <c r="B33" s="61" t="s">
        <v>103</v>
      </c>
      <c r="C33" s="62"/>
      <c r="D33" s="108"/>
      <c r="E33" s="64"/>
      <c r="F33" s="64"/>
      <c r="G33" s="64"/>
      <c r="H33" s="551"/>
      <c r="I33" s="65"/>
      <c r="J33" s="158">
        <f t="shared" ref="J33:J42" si="20">I33/$C$5</f>
        <v>0</v>
      </c>
      <c r="K33" s="66">
        <f t="shared" ref="K33:K42" si="21">D33*F33*H33*J33</f>
        <v>0</v>
      </c>
      <c r="L33" s="26"/>
      <c r="M33" s="501"/>
      <c r="N33" s="483"/>
      <c r="O33" s="502"/>
      <c r="P33" s="501"/>
      <c r="Q33" s="483"/>
      <c r="R33" s="502"/>
      <c r="S33" s="501"/>
      <c r="T33" s="483"/>
      <c r="U33" s="502"/>
      <c r="V33" s="501">
        <f>$D33/2*$J33</f>
        <v>0</v>
      </c>
      <c r="W33" s="483"/>
      <c r="X33" s="502"/>
      <c r="Y33" s="501"/>
      <c r="Z33" s="483"/>
      <c r="AA33" s="502"/>
      <c r="AB33" s="501"/>
      <c r="AC33" s="483"/>
      <c r="AD33" s="502"/>
      <c r="AE33" s="501"/>
      <c r="AF33" s="483"/>
      <c r="AG33" s="502"/>
      <c r="AH33" s="501">
        <f>$D33/2*$J33</f>
        <v>0</v>
      </c>
      <c r="AI33" s="483"/>
      <c r="AJ33" s="502"/>
      <c r="AK33" s="501">
        <f>$D33/2*$J33</f>
        <v>0</v>
      </c>
      <c r="AL33" s="483"/>
      <c r="AM33" s="502"/>
      <c r="AN33" s="501">
        <f>$D33/2*$J33</f>
        <v>0</v>
      </c>
      <c r="AO33" s="483"/>
      <c r="AP33" s="502"/>
      <c r="AQ33" s="501"/>
      <c r="AR33" s="483"/>
      <c r="AS33" s="502"/>
      <c r="AT33" s="501"/>
      <c r="AU33" s="483"/>
      <c r="AV33" s="502"/>
      <c r="AW33" s="26"/>
      <c r="AX33" s="67"/>
      <c r="AY33" s="70">
        <f t="shared" si="2"/>
        <v>0</v>
      </c>
      <c r="AZ33" s="26"/>
      <c r="BA33" s="67">
        <f>SUM(M33:AV33)</f>
        <v>0</v>
      </c>
      <c r="BB33" s="70">
        <f t="shared" si="4"/>
        <v>0</v>
      </c>
      <c r="BC33" s="26"/>
      <c r="BD33" s="67">
        <f t="shared" ref="BD33:BD42" si="22">AX33+BA33</f>
        <v>0</v>
      </c>
      <c r="BE33" s="70">
        <f t="shared" si="19"/>
        <v>0</v>
      </c>
      <c r="BG33" s="140"/>
    </row>
    <row r="34" spans="1:59" ht="15" thickBot="1" x14ac:dyDescent="0.4">
      <c r="A34" s="26"/>
      <c r="B34" s="61" t="s">
        <v>104</v>
      </c>
      <c r="C34" s="62"/>
      <c r="D34" s="108"/>
      <c r="E34" s="64"/>
      <c r="F34" s="64"/>
      <c r="G34" s="64"/>
      <c r="H34" s="551"/>
      <c r="I34" s="65"/>
      <c r="J34" s="158">
        <f t="shared" si="20"/>
        <v>0</v>
      </c>
      <c r="K34" s="66">
        <f t="shared" si="21"/>
        <v>0</v>
      </c>
      <c r="L34" s="26"/>
      <c r="M34" s="501"/>
      <c r="N34" s="483"/>
      <c r="O34" s="502"/>
      <c r="P34" s="501"/>
      <c r="Q34" s="483"/>
      <c r="R34" s="502"/>
      <c r="S34" s="501"/>
      <c r="T34" s="483">
        <f>$K$34/6</f>
        <v>0</v>
      </c>
      <c r="U34" s="502">
        <f>$K$34/6</f>
        <v>0</v>
      </c>
      <c r="V34" s="501">
        <f>$K$34/6</f>
        <v>0</v>
      </c>
      <c r="W34" s="483"/>
      <c r="X34" s="502"/>
      <c r="Y34" s="501"/>
      <c r="Z34" s="483"/>
      <c r="AA34" s="502"/>
      <c r="AB34" s="501"/>
      <c r="AC34" s="483"/>
      <c r="AD34" s="502"/>
      <c r="AE34" s="501"/>
      <c r="AF34" s="483">
        <f>$K$34/6</f>
        <v>0</v>
      </c>
      <c r="AG34" s="502">
        <f>$K$34/6</f>
        <v>0</v>
      </c>
      <c r="AH34" s="501">
        <f>$K$34/6</f>
        <v>0</v>
      </c>
      <c r="AI34" s="483"/>
      <c r="AJ34" s="502"/>
      <c r="AK34" s="501"/>
      <c r="AL34" s="483"/>
      <c r="AM34" s="502"/>
      <c r="AN34" s="501"/>
      <c r="AO34" s="483"/>
      <c r="AP34" s="502"/>
      <c r="AQ34" s="501"/>
      <c r="AR34" s="483"/>
      <c r="AS34" s="502"/>
      <c r="AT34" s="501"/>
      <c r="AU34" s="483"/>
      <c r="AV34" s="502"/>
      <c r="AW34" s="26"/>
      <c r="AX34" s="67"/>
      <c r="AY34" s="70">
        <f t="shared" si="2"/>
        <v>0</v>
      </c>
      <c r="AZ34" s="26"/>
      <c r="BA34" s="67">
        <f>SUM(M34:AV34)</f>
        <v>0</v>
      </c>
      <c r="BB34" s="70">
        <f t="shared" si="4"/>
        <v>0</v>
      </c>
      <c r="BC34" s="26"/>
      <c r="BD34" s="67">
        <f t="shared" si="22"/>
        <v>0</v>
      </c>
      <c r="BE34" s="70">
        <f t="shared" si="19"/>
        <v>0</v>
      </c>
      <c r="BG34" s="140"/>
    </row>
    <row r="35" spans="1:59" ht="15" hidden="1" outlineLevel="1" thickBot="1" x14ac:dyDescent="0.4">
      <c r="A35" s="26"/>
      <c r="B35" s="61" t="s">
        <v>105</v>
      </c>
      <c r="C35" s="62"/>
      <c r="D35" s="108"/>
      <c r="E35" s="64"/>
      <c r="F35" s="64"/>
      <c r="G35" s="64"/>
      <c r="H35" s="551"/>
      <c r="I35" s="65"/>
      <c r="J35" s="158">
        <f t="shared" si="20"/>
        <v>0</v>
      </c>
      <c r="K35" s="66">
        <f t="shared" si="21"/>
        <v>0</v>
      </c>
      <c r="L35" s="26"/>
      <c r="M35" s="501"/>
      <c r="N35" s="483"/>
      <c r="O35" s="502"/>
      <c r="P35" s="501"/>
      <c r="Q35" s="483"/>
      <c r="R35" s="502"/>
      <c r="S35" s="501"/>
      <c r="T35" s="483"/>
      <c r="U35" s="502"/>
      <c r="V35" s="501"/>
      <c r="W35" s="483"/>
      <c r="X35" s="502"/>
      <c r="Y35" s="501"/>
      <c r="Z35" s="483"/>
      <c r="AA35" s="502"/>
      <c r="AB35" s="501"/>
      <c r="AC35" s="483"/>
      <c r="AD35" s="502"/>
      <c r="AE35" s="501"/>
      <c r="AF35" s="483"/>
      <c r="AG35" s="502"/>
      <c r="AH35" s="501"/>
      <c r="AI35" s="483"/>
      <c r="AJ35" s="502"/>
      <c r="AK35" s="501"/>
      <c r="AL35" s="483"/>
      <c r="AM35" s="502"/>
      <c r="AN35" s="501"/>
      <c r="AO35" s="483"/>
      <c r="AP35" s="502"/>
      <c r="AQ35" s="501"/>
      <c r="AR35" s="483"/>
      <c r="AS35" s="502"/>
      <c r="AT35" s="501"/>
      <c r="AU35" s="483"/>
      <c r="AV35" s="502"/>
      <c r="AW35" s="26"/>
      <c r="AX35" s="67"/>
      <c r="AY35" s="70">
        <f t="shared" si="2"/>
        <v>0</v>
      </c>
      <c r="AZ35" s="26"/>
      <c r="BA35" s="67"/>
      <c r="BB35" s="70">
        <f t="shared" si="4"/>
        <v>0</v>
      </c>
      <c r="BC35" s="26"/>
      <c r="BD35" s="67">
        <f t="shared" si="22"/>
        <v>0</v>
      </c>
      <c r="BE35" s="70">
        <f t="shared" si="19"/>
        <v>0</v>
      </c>
      <c r="BG35" s="140"/>
    </row>
    <row r="36" spans="1:59" ht="15" hidden="1" outlineLevel="1" thickBot="1" x14ac:dyDescent="0.4">
      <c r="A36" s="26"/>
      <c r="B36" s="61" t="s">
        <v>106</v>
      </c>
      <c r="C36" s="62"/>
      <c r="D36" s="108"/>
      <c r="E36" s="64"/>
      <c r="F36" s="64"/>
      <c r="G36" s="64"/>
      <c r="H36" s="551"/>
      <c r="I36" s="65"/>
      <c r="J36" s="158">
        <f t="shared" si="20"/>
        <v>0</v>
      </c>
      <c r="K36" s="66">
        <f t="shared" si="21"/>
        <v>0</v>
      </c>
      <c r="L36" s="26"/>
      <c r="M36" s="501"/>
      <c r="N36" s="483"/>
      <c r="O36" s="502"/>
      <c r="P36" s="501"/>
      <c r="Q36" s="483"/>
      <c r="R36" s="502"/>
      <c r="S36" s="501"/>
      <c r="T36" s="483"/>
      <c r="U36" s="502"/>
      <c r="V36" s="501"/>
      <c r="W36" s="483"/>
      <c r="X36" s="502"/>
      <c r="Y36" s="501"/>
      <c r="Z36" s="483"/>
      <c r="AA36" s="502"/>
      <c r="AB36" s="501"/>
      <c r="AC36" s="483"/>
      <c r="AD36" s="502"/>
      <c r="AE36" s="501"/>
      <c r="AF36" s="483"/>
      <c r="AG36" s="502"/>
      <c r="AH36" s="501"/>
      <c r="AI36" s="483"/>
      <c r="AJ36" s="502"/>
      <c r="AK36" s="501"/>
      <c r="AL36" s="483"/>
      <c r="AM36" s="502"/>
      <c r="AN36" s="501"/>
      <c r="AO36" s="483"/>
      <c r="AP36" s="502"/>
      <c r="AQ36" s="501"/>
      <c r="AR36" s="483"/>
      <c r="AS36" s="502"/>
      <c r="AT36" s="501"/>
      <c r="AU36" s="483"/>
      <c r="AV36" s="502"/>
      <c r="AW36" s="26"/>
      <c r="AX36" s="67"/>
      <c r="AY36" s="70">
        <f t="shared" si="2"/>
        <v>0</v>
      </c>
      <c r="AZ36" s="26"/>
      <c r="BA36" s="67"/>
      <c r="BB36" s="70">
        <f t="shared" si="4"/>
        <v>0</v>
      </c>
      <c r="BC36" s="26"/>
      <c r="BD36" s="67">
        <f t="shared" si="22"/>
        <v>0</v>
      </c>
      <c r="BE36" s="70">
        <f t="shared" si="19"/>
        <v>0</v>
      </c>
      <c r="BG36" s="140"/>
    </row>
    <row r="37" spans="1:59" ht="15" hidden="1" outlineLevel="1" thickBot="1" x14ac:dyDescent="0.4">
      <c r="A37" s="26"/>
      <c r="B37" s="61" t="s">
        <v>107</v>
      </c>
      <c r="C37" s="62"/>
      <c r="D37" s="108"/>
      <c r="E37" s="64"/>
      <c r="F37" s="64"/>
      <c r="G37" s="64"/>
      <c r="H37" s="551"/>
      <c r="I37" s="65"/>
      <c r="J37" s="158">
        <f t="shared" si="20"/>
        <v>0</v>
      </c>
      <c r="K37" s="66">
        <f t="shared" si="21"/>
        <v>0</v>
      </c>
      <c r="L37" s="26"/>
      <c r="M37" s="501"/>
      <c r="N37" s="483"/>
      <c r="O37" s="502"/>
      <c r="P37" s="501"/>
      <c r="Q37" s="483"/>
      <c r="R37" s="502"/>
      <c r="S37" s="501"/>
      <c r="T37" s="483"/>
      <c r="U37" s="502"/>
      <c r="V37" s="501"/>
      <c r="W37" s="483"/>
      <c r="X37" s="502"/>
      <c r="Y37" s="501"/>
      <c r="Z37" s="483"/>
      <c r="AA37" s="502"/>
      <c r="AB37" s="501"/>
      <c r="AC37" s="483"/>
      <c r="AD37" s="502"/>
      <c r="AE37" s="501"/>
      <c r="AF37" s="483"/>
      <c r="AG37" s="502"/>
      <c r="AH37" s="501"/>
      <c r="AI37" s="483"/>
      <c r="AJ37" s="502"/>
      <c r="AK37" s="501"/>
      <c r="AL37" s="483"/>
      <c r="AM37" s="502"/>
      <c r="AN37" s="501"/>
      <c r="AO37" s="483"/>
      <c r="AP37" s="502"/>
      <c r="AQ37" s="501"/>
      <c r="AR37" s="483"/>
      <c r="AS37" s="502"/>
      <c r="AT37" s="501"/>
      <c r="AU37" s="483"/>
      <c r="AV37" s="502"/>
      <c r="AW37" s="26"/>
      <c r="AX37" s="67"/>
      <c r="AY37" s="70">
        <f t="shared" si="2"/>
        <v>0</v>
      </c>
      <c r="AZ37" s="26"/>
      <c r="BA37" s="67"/>
      <c r="BB37" s="70">
        <f t="shared" si="4"/>
        <v>0</v>
      </c>
      <c r="BC37" s="26"/>
      <c r="BD37" s="67">
        <f t="shared" si="22"/>
        <v>0</v>
      </c>
      <c r="BE37" s="70">
        <f t="shared" si="19"/>
        <v>0</v>
      </c>
      <c r="BG37" s="140"/>
    </row>
    <row r="38" spans="1:59" ht="15" hidden="1" outlineLevel="1" thickBot="1" x14ac:dyDescent="0.4">
      <c r="A38" s="26"/>
      <c r="B38" s="61" t="s">
        <v>108</v>
      </c>
      <c r="C38" s="62"/>
      <c r="D38" s="108"/>
      <c r="E38" s="64"/>
      <c r="F38" s="64"/>
      <c r="G38" s="64"/>
      <c r="H38" s="551"/>
      <c r="I38" s="65"/>
      <c r="J38" s="158">
        <f t="shared" si="20"/>
        <v>0</v>
      </c>
      <c r="K38" s="66">
        <f t="shared" si="21"/>
        <v>0</v>
      </c>
      <c r="L38" s="26"/>
      <c r="M38" s="501"/>
      <c r="N38" s="483"/>
      <c r="O38" s="502"/>
      <c r="P38" s="501"/>
      <c r="Q38" s="483"/>
      <c r="R38" s="502"/>
      <c r="S38" s="501"/>
      <c r="T38" s="483"/>
      <c r="U38" s="502"/>
      <c r="V38" s="501"/>
      <c r="W38" s="483"/>
      <c r="X38" s="502"/>
      <c r="Y38" s="501"/>
      <c r="Z38" s="483"/>
      <c r="AA38" s="502"/>
      <c r="AB38" s="501"/>
      <c r="AC38" s="483"/>
      <c r="AD38" s="502"/>
      <c r="AE38" s="501"/>
      <c r="AF38" s="483"/>
      <c r="AG38" s="502"/>
      <c r="AH38" s="501"/>
      <c r="AI38" s="483"/>
      <c r="AJ38" s="502"/>
      <c r="AK38" s="501"/>
      <c r="AL38" s="483"/>
      <c r="AM38" s="502"/>
      <c r="AN38" s="501"/>
      <c r="AO38" s="483"/>
      <c r="AP38" s="502"/>
      <c r="AQ38" s="501"/>
      <c r="AR38" s="483"/>
      <c r="AS38" s="502"/>
      <c r="AT38" s="501"/>
      <c r="AU38" s="483"/>
      <c r="AV38" s="502"/>
      <c r="AW38" s="26"/>
      <c r="AX38" s="67"/>
      <c r="AY38" s="70">
        <f t="shared" si="2"/>
        <v>0</v>
      </c>
      <c r="AZ38" s="26"/>
      <c r="BA38" s="67"/>
      <c r="BB38" s="70">
        <f t="shared" si="4"/>
        <v>0</v>
      </c>
      <c r="BC38" s="26"/>
      <c r="BD38" s="67">
        <f t="shared" si="22"/>
        <v>0</v>
      </c>
      <c r="BE38" s="70">
        <f t="shared" si="19"/>
        <v>0</v>
      </c>
      <c r="BG38" s="140"/>
    </row>
    <row r="39" spans="1:59" ht="15" hidden="1" outlineLevel="1" thickBot="1" x14ac:dyDescent="0.4">
      <c r="A39" s="26"/>
      <c r="B39" s="61" t="s">
        <v>109</v>
      </c>
      <c r="C39" s="62"/>
      <c r="D39" s="108"/>
      <c r="E39" s="64"/>
      <c r="F39" s="64"/>
      <c r="G39" s="64"/>
      <c r="H39" s="551"/>
      <c r="I39" s="65"/>
      <c r="J39" s="158">
        <f t="shared" si="20"/>
        <v>0</v>
      </c>
      <c r="K39" s="66">
        <f t="shared" si="21"/>
        <v>0</v>
      </c>
      <c r="L39" s="26"/>
      <c r="M39" s="501"/>
      <c r="N39" s="483"/>
      <c r="O39" s="502"/>
      <c r="P39" s="501"/>
      <c r="Q39" s="483"/>
      <c r="R39" s="502"/>
      <c r="S39" s="501"/>
      <c r="T39" s="483"/>
      <c r="U39" s="502"/>
      <c r="V39" s="501"/>
      <c r="W39" s="483"/>
      <c r="X39" s="502"/>
      <c r="Y39" s="501"/>
      <c r="Z39" s="483"/>
      <c r="AA39" s="502"/>
      <c r="AB39" s="501"/>
      <c r="AC39" s="483"/>
      <c r="AD39" s="502"/>
      <c r="AE39" s="501"/>
      <c r="AF39" s="483"/>
      <c r="AG39" s="502"/>
      <c r="AH39" s="501"/>
      <c r="AI39" s="483"/>
      <c r="AJ39" s="502"/>
      <c r="AK39" s="501"/>
      <c r="AL39" s="483"/>
      <c r="AM39" s="502"/>
      <c r="AN39" s="501"/>
      <c r="AO39" s="483"/>
      <c r="AP39" s="502"/>
      <c r="AQ39" s="501"/>
      <c r="AR39" s="483"/>
      <c r="AS39" s="502"/>
      <c r="AT39" s="501"/>
      <c r="AU39" s="483"/>
      <c r="AV39" s="502"/>
      <c r="AW39" s="26"/>
      <c r="AX39" s="67"/>
      <c r="AY39" s="70">
        <f t="shared" si="2"/>
        <v>0</v>
      </c>
      <c r="AZ39" s="26"/>
      <c r="BA39" s="67"/>
      <c r="BB39" s="70">
        <f t="shared" si="4"/>
        <v>0</v>
      </c>
      <c r="BC39" s="26"/>
      <c r="BD39" s="67">
        <f t="shared" si="22"/>
        <v>0</v>
      </c>
      <c r="BE39" s="70">
        <f t="shared" si="19"/>
        <v>0</v>
      </c>
      <c r="BG39" s="140"/>
    </row>
    <row r="40" spans="1:59" ht="15" hidden="1" outlineLevel="1" thickBot="1" x14ac:dyDescent="0.4">
      <c r="A40" s="26"/>
      <c r="B40" s="61" t="s">
        <v>110</v>
      </c>
      <c r="C40" s="62"/>
      <c r="D40" s="108"/>
      <c r="E40" s="64"/>
      <c r="F40" s="64"/>
      <c r="G40" s="64"/>
      <c r="H40" s="551"/>
      <c r="I40" s="65"/>
      <c r="J40" s="158">
        <f t="shared" si="20"/>
        <v>0</v>
      </c>
      <c r="K40" s="66">
        <f t="shared" si="21"/>
        <v>0</v>
      </c>
      <c r="L40" s="26"/>
      <c r="M40" s="501"/>
      <c r="N40" s="483"/>
      <c r="O40" s="502"/>
      <c r="P40" s="501"/>
      <c r="Q40" s="483"/>
      <c r="R40" s="502"/>
      <c r="S40" s="501"/>
      <c r="T40" s="483"/>
      <c r="U40" s="502"/>
      <c r="V40" s="501"/>
      <c r="W40" s="483"/>
      <c r="X40" s="502"/>
      <c r="Y40" s="501"/>
      <c r="Z40" s="483"/>
      <c r="AA40" s="502"/>
      <c r="AB40" s="501"/>
      <c r="AC40" s="483"/>
      <c r="AD40" s="502"/>
      <c r="AE40" s="501"/>
      <c r="AF40" s="483"/>
      <c r="AG40" s="502"/>
      <c r="AH40" s="501"/>
      <c r="AI40" s="483"/>
      <c r="AJ40" s="502"/>
      <c r="AK40" s="501"/>
      <c r="AL40" s="483"/>
      <c r="AM40" s="502"/>
      <c r="AN40" s="501"/>
      <c r="AO40" s="483"/>
      <c r="AP40" s="502"/>
      <c r="AQ40" s="501"/>
      <c r="AR40" s="483"/>
      <c r="AS40" s="502"/>
      <c r="AT40" s="501"/>
      <c r="AU40" s="483"/>
      <c r="AV40" s="502"/>
      <c r="AW40" s="26"/>
      <c r="AX40" s="67"/>
      <c r="AY40" s="70">
        <f t="shared" si="2"/>
        <v>0</v>
      </c>
      <c r="AZ40" s="26"/>
      <c r="BA40" s="67"/>
      <c r="BB40" s="70">
        <f t="shared" si="4"/>
        <v>0</v>
      </c>
      <c r="BC40" s="26"/>
      <c r="BD40" s="67">
        <f t="shared" si="22"/>
        <v>0</v>
      </c>
      <c r="BE40" s="70">
        <f t="shared" si="19"/>
        <v>0</v>
      </c>
      <c r="BG40" s="140"/>
    </row>
    <row r="41" spans="1:59" ht="15" hidden="1" outlineLevel="1" thickBot="1" x14ac:dyDescent="0.4">
      <c r="A41" s="26"/>
      <c r="B41" s="61" t="s">
        <v>111</v>
      </c>
      <c r="C41" s="62"/>
      <c r="D41" s="108"/>
      <c r="E41" s="64"/>
      <c r="F41" s="64"/>
      <c r="G41" s="64"/>
      <c r="H41" s="551"/>
      <c r="I41" s="65"/>
      <c r="J41" s="158">
        <f t="shared" si="20"/>
        <v>0</v>
      </c>
      <c r="K41" s="66">
        <f t="shared" si="21"/>
        <v>0</v>
      </c>
      <c r="L41" s="26"/>
      <c r="M41" s="501"/>
      <c r="N41" s="483"/>
      <c r="O41" s="502"/>
      <c r="P41" s="501"/>
      <c r="Q41" s="483"/>
      <c r="R41" s="502"/>
      <c r="S41" s="501"/>
      <c r="T41" s="483"/>
      <c r="U41" s="502"/>
      <c r="V41" s="501"/>
      <c r="W41" s="483"/>
      <c r="X41" s="502"/>
      <c r="Y41" s="501"/>
      <c r="Z41" s="483"/>
      <c r="AA41" s="502"/>
      <c r="AB41" s="501"/>
      <c r="AC41" s="483"/>
      <c r="AD41" s="502"/>
      <c r="AE41" s="501"/>
      <c r="AF41" s="483"/>
      <c r="AG41" s="502"/>
      <c r="AH41" s="501"/>
      <c r="AI41" s="483"/>
      <c r="AJ41" s="502"/>
      <c r="AK41" s="501"/>
      <c r="AL41" s="483"/>
      <c r="AM41" s="502"/>
      <c r="AN41" s="501"/>
      <c r="AO41" s="483"/>
      <c r="AP41" s="502"/>
      <c r="AQ41" s="501"/>
      <c r="AR41" s="483"/>
      <c r="AS41" s="502"/>
      <c r="AT41" s="501"/>
      <c r="AU41" s="483"/>
      <c r="AV41" s="502"/>
      <c r="AW41" s="26"/>
      <c r="AX41" s="67"/>
      <c r="AY41" s="70">
        <f t="shared" si="2"/>
        <v>0</v>
      </c>
      <c r="AZ41" s="26"/>
      <c r="BA41" s="67"/>
      <c r="BB41" s="70">
        <f t="shared" si="4"/>
        <v>0</v>
      </c>
      <c r="BC41" s="26"/>
      <c r="BD41" s="67">
        <f t="shared" si="22"/>
        <v>0</v>
      </c>
      <c r="BE41" s="70">
        <f t="shared" si="19"/>
        <v>0</v>
      </c>
      <c r="BG41" s="140"/>
    </row>
    <row r="42" spans="1:59" ht="15" hidden="1" outlineLevel="1" thickBot="1" x14ac:dyDescent="0.4">
      <c r="A42" s="26"/>
      <c r="B42" s="61" t="s">
        <v>112</v>
      </c>
      <c r="C42" s="62"/>
      <c r="D42" s="108"/>
      <c r="E42" s="64"/>
      <c r="F42" s="64"/>
      <c r="G42" s="64"/>
      <c r="H42" s="551"/>
      <c r="I42" s="65"/>
      <c r="J42" s="158">
        <f t="shared" si="20"/>
        <v>0</v>
      </c>
      <c r="K42" s="66">
        <f t="shared" si="21"/>
        <v>0</v>
      </c>
      <c r="L42" s="26"/>
      <c r="M42" s="501"/>
      <c r="N42" s="483"/>
      <c r="O42" s="502"/>
      <c r="P42" s="501"/>
      <c r="Q42" s="483">
        <f>K42</f>
        <v>0</v>
      </c>
      <c r="R42" s="502"/>
      <c r="S42" s="501"/>
      <c r="T42" s="483"/>
      <c r="U42" s="502"/>
      <c r="V42" s="501"/>
      <c r="W42" s="483"/>
      <c r="X42" s="502"/>
      <c r="Y42" s="501"/>
      <c r="Z42" s="483"/>
      <c r="AA42" s="502"/>
      <c r="AB42" s="501"/>
      <c r="AC42" s="483"/>
      <c r="AD42" s="502"/>
      <c r="AE42" s="501"/>
      <c r="AF42" s="483"/>
      <c r="AG42" s="502"/>
      <c r="AH42" s="501"/>
      <c r="AI42" s="483"/>
      <c r="AJ42" s="502"/>
      <c r="AK42" s="501"/>
      <c r="AL42" s="483"/>
      <c r="AM42" s="502"/>
      <c r="AN42" s="501"/>
      <c r="AO42" s="483"/>
      <c r="AP42" s="502"/>
      <c r="AQ42" s="501"/>
      <c r="AR42" s="483"/>
      <c r="AS42" s="502"/>
      <c r="AT42" s="501"/>
      <c r="AU42" s="483"/>
      <c r="AV42" s="502"/>
      <c r="AW42" s="26"/>
      <c r="AX42" s="67"/>
      <c r="AY42" s="70">
        <f t="shared" si="2"/>
        <v>0</v>
      </c>
      <c r="AZ42" s="26"/>
      <c r="BA42" s="67">
        <f>SUM(M42:AV42)</f>
        <v>0</v>
      </c>
      <c r="BB42" s="70">
        <f t="shared" si="4"/>
        <v>0</v>
      </c>
      <c r="BC42" s="26"/>
      <c r="BD42" s="67">
        <f t="shared" si="22"/>
        <v>0</v>
      </c>
      <c r="BE42" s="70">
        <f t="shared" si="19"/>
        <v>0</v>
      </c>
      <c r="BG42" s="123"/>
    </row>
    <row r="43" spans="1:59" collapsed="1" x14ac:dyDescent="0.35">
      <c r="A43" s="26"/>
      <c r="B43" s="26"/>
      <c r="C43" s="110" t="s">
        <v>123</v>
      </c>
      <c r="D43" s="77"/>
      <c r="E43" s="78"/>
      <c r="F43" s="78"/>
      <c r="G43" s="78"/>
      <c r="H43" s="561"/>
      <c r="I43" s="79"/>
      <c r="J43" s="150"/>
      <c r="K43" s="492">
        <f>SUM(K44:K53)</f>
        <v>0</v>
      </c>
      <c r="L43" s="26"/>
      <c r="M43" s="530">
        <f>SUM(M44:M53)</f>
        <v>0</v>
      </c>
      <c r="N43" s="482">
        <f t="shared" ref="N43:AV43" si="23">SUM(N44:N53)</f>
        <v>0</v>
      </c>
      <c r="O43" s="531">
        <f t="shared" si="23"/>
        <v>0</v>
      </c>
      <c r="P43" s="530">
        <f t="shared" si="23"/>
        <v>0</v>
      </c>
      <c r="Q43" s="482">
        <f t="shared" si="23"/>
        <v>0</v>
      </c>
      <c r="R43" s="531">
        <f t="shared" si="23"/>
        <v>0</v>
      </c>
      <c r="S43" s="530">
        <f t="shared" si="23"/>
        <v>0</v>
      </c>
      <c r="T43" s="482">
        <f t="shared" si="23"/>
        <v>0</v>
      </c>
      <c r="U43" s="531">
        <f t="shared" si="23"/>
        <v>0</v>
      </c>
      <c r="V43" s="530">
        <f t="shared" si="23"/>
        <v>0</v>
      </c>
      <c r="W43" s="482">
        <f t="shared" si="23"/>
        <v>0</v>
      </c>
      <c r="X43" s="531">
        <f t="shared" si="23"/>
        <v>0</v>
      </c>
      <c r="Y43" s="530">
        <f t="shared" si="23"/>
        <v>0</v>
      </c>
      <c r="Z43" s="482">
        <f t="shared" si="23"/>
        <v>0</v>
      </c>
      <c r="AA43" s="531">
        <f t="shared" si="23"/>
        <v>0</v>
      </c>
      <c r="AB43" s="530">
        <f t="shared" si="23"/>
        <v>0</v>
      </c>
      <c r="AC43" s="482">
        <f t="shared" si="23"/>
        <v>0</v>
      </c>
      <c r="AD43" s="531">
        <f t="shared" si="23"/>
        <v>0</v>
      </c>
      <c r="AE43" s="530">
        <f t="shared" si="23"/>
        <v>0</v>
      </c>
      <c r="AF43" s="482">
        <f t="shared" si="23"/>
        <v>0</v>
      </c>
      <c r="AG43" s="531">
        <f t="shared" si="23"/>
        <v>0</v>
      </c>
      <c r="AH43" s="530">
        <f t="shared" si="23"/>
        <v>0</v>
      </c>
      <c r="AI43" s="482">
        <f t="shared" si="23"/>
        <v>0</v>
      </c>
      <c r="AJ43" s="531">
        <f t="shared" si="23"/>
        <v>0</v>
      </c>
      <c r="AK43" s="530">
        <f t="shared" si="23"/>
        <v>0</v>
      </c>
      <c r="AL43" s="482">
        <f t="shared" si="23"/>
        <v>0</v>
      </c>
      <c r="AM43" s="531">
        <f t="shared" si="23"/>
        <v>0</v>
      </c>
      <c r="AN43" s="530">
        <f t="shared" si="23"/>
        <v>0</v>
      </c>
      <c r="AO43" s="482">
        <f t="shared" si="23"/>
        <v>0</v>
      </c>
      <c r="AP43" s="531">
        <f t="shared" si="23"/>
        <v>0</v>
      </c>
      <c r="AQ43" s="530">
        <f t="shared" si="23"/>
        <v>0</v>
      </c>
      <c r="AR43" s="482">
        <f t="shared" si="23"/>
        <v>0</v>
      </c>
      <c r="AS43" s="531">
        <f t="shared" si="23"/>
        <v>0</v>
      </c>
      <c r="AT43" s="530">
        <f t="shared" si="23"/>
        <v>0</v>
      </c>
      <c r="AU43" s="482">
        <f t="shared" si="23"/>
        <v>0</v>
      </c>
      <c r="AV43" s="531">
        <f t="shared" si="23"/>
        <v>0</v>
      </c>
      <c r="AW43" s="26"/>
      <c r="AX43" s="539">
        <f>SUM(AX44:AX53)</f>
        <v>0</v>
      </c>
      <c r="AY43" s="82">
        <f t="shared" si="2"/>
        <v>0</v>
      </c>
      <c r="AZ43" s="26"/>
      <c r="BA43" s="539">
        <f>SUM(BA44:BA53)</f>
        <v>0</v>
      </c>
      <c r="BB43" s="82">
        <f t="shared" si="4"/>
        <v>0</v>
      </c>
      <c r="BC43" s="26"/>
      <c r="BD43" s="539">
        <f>SUM(BD44:BD53)</f>
        <v>0</v>
      </c>
      <c r="BE43" s="82">
        <f t="shared" si="19"/>
        <v>0</v>
      </c>
      <c r="BG43" s="120"/>
    </row>
    <row r="44" spans="1:59" x14ac:dyDescent="0.35">
      <c r="A44" s="26"/>
      <c r="B44" s="61" t="s">
        <v>132</v>
      </c>
      <c r="C44" s="62"/>
      <c r="D44" s="108"/>
      <c r="E44" s="64"/>
      <c r="F44" s="64"/>
      <c r="G44" s="64"/>
      <c r="H44" s="551"/>
      <c r="I44" s="65"/>
      <c r="J44" s="158">
        <f t="shared" ref="J44:J53" si="24">I44/$C$5</f>
        <v>0</v>
      </c>
      <c r="K44" s="66">
        <f t="shared" ref="K44:K53" si="25">D44*F44*H44*J44</f>
        <v>0</v>
      </c>
      <c r="L44" s="26"/>
      <c r="M44" s="499"/>
      <c r="N44" s="484"/>
      <c r="O44" s="500"/>
      <c r="P44" s="499"/>
      <c r="Q44" s="484"/>
      <c r="R44" s="500"/>
      <c r="S44" s="499"/>
      <c r="T44" s="484"/>
      <c r="U44" s="500"/>
      <c r="V44" s="499"/>
      <c r="W44" s="484"/>
      <c r="X44" s="500"/>
      <c r="Y44" s="499"/>
      <c r="Z44" s="484"/>
      <c r="AA44" s="500"/>
      <c r="AB44" s="499"/>
      <c r="AC44" s="484"/>
      <c r="AD44" s="500"/>
      <c r="AE44" s="499"/>
      <c r="AF44" s="484"/>
      <c r="AG44" s="500"/>
      <c r="AH44" s="499"/>
      <c r="AI44" s="484"/>
      <c r="AJ44" s="500"/>
      <c r="AK44" s="499"/>
      <c r="AL44" s="484"/>
      <c r="AM44" s="500"/>
      <c r="AN44" s="499"/>
      <c r="AO44" s="484"/>
      <c r="AP44" s="500"/>
      <c r="AQ44" s="499"/>
      <c r="AR44" s="484"/>
      <c r="AS44" s="500"/>
      <c r="AT44" s="499"/>
      <c r="AU44" s="484"/>
      <c r="AV44" s="500"/>
      <c r="AW44" s="26"/>
      <c r="AX44" s="67"/>
      <c r="AY44" s="70">
        <f t="shared" si="2"/>
        <v>0</v>
      </c>
      <c r="AZ44" s="26"/>
      <c r="BA44" s="67">
        <f t="shared" ref="BA44" si="26">SUM(M44:AV44)</f>
        <v>0</v>
      </c>
      <c r="BB44" s="70">
        <f t="shared" si="4"/>
        <v>0</v>
      </c>
      <c r="BC44" s="26"/>
      <c r="BD44" s="67">
        <f t="shared" ref="BD44:BD53" si="27">AX44+BA44</f>
        <v>0</v>
      </c>
      <c r="BE44" s="70">
        <f t="shared" si="19"/>
        <v>0</v>
      </c>
      <c r="BG44" s="140"/>
    </row>
    <row r="45" spans="1:59" ht="15" thickBot="1" x14ac:dyDescent="0.4">
      <c r="A45" s="26"/>
      <c r="B45" s="61" t="s">
        <v>133</v>
      </c>
      <c r="C45" s="62"/>
      <c r="D45" s="108"/>
      <c r="E45" s="64"/>
      <c r="F45" s="64"/>
      <c r="G45" s="64"/>
      <c r="H45" s="551"/>
      <c r="I45" s="65"/>
      <c r="J45" s="158">
        <f t="shared" si="24"/>
        <v>0</v>
      </c>
      <c r="K45" s="66">
        <f t="shared" si="25"/>
        <v>0</v>
      </c>
      <c r="L45" s="26"/>
      <c r="M45" s="499"/>
      <c r="N45" s="484"/>
      <c r="O45" s="500"/>
      <c r="P45" s="499"/>
      <c r="Q45" s="484"/>
      <c r="R45" s="500"/>
      <c r="S45" s="499"/>
      <c r="T45" s="484"/>
      <c r="U45" s="500"/>
      <c r="V45" s="499"/>
      <c r="W45" s="484"/>
      <c r="X45" s="500"/>
      <c r="Y45" s="499"/>
      <c r="Z45" s="484"/>
      <c r="AA45" s="500"/>
      <c r="AB45" s="499"/>
      <c r="AC45" s="484"/>
      <c r="AD45" s="500"/>
      <c r="AE45" s="499"/>
      <c r="AF45" s="484"/>
      <c r="AG45" s="500"/>
      <c r="AH45" s="499"/>
      <c r="AI45" s="484"/>
      <c r="AJ45" s="500"/>
      <c r="AK45" s="499"/>
      <c r="AL45" s="484"/>
      <c r="AM45" s="500"/>
      <c r="AN45" s="499"/>
      <c r="AO45" s="484"/>
      <c r="AP45" s="500"/>
      <c r="AQ45" s="499"/>
      <c r="AR45" s="484"/>
      <c r="AS45" s="500"/>
      <c r="AT45" s="499"/>
      <c r="AU45" s="484"/>
      <c r="AV45" s="500"/>
      <c r="AW45" s="26"/>
      <c r="AX45" s="67"/>
      <c r="AY45" s="70">
        <f t="shared" si="2"/>
        <v>0</v>
      </c>
      <c r="AZ45" s="26"/>
      <c r="BA45" s="67"/>
      <c r="BB45" s="70">
        <f t="shared" si="4"/>
        <v>0</v>
      </c>
      <c r="BC45" s="26"/>
      <c r="BD45" s="67">
        <f t="shared" si="27"/>
        <v>0</v>
      </c>
      <c r="BE45" s="70">
        <f t="shared" si="19"/>
        <v>0</v>
      </c>
      <c r="BG45" s="140"/>
    </row>
    <row r="46" spans="1:59" ht="15" hidden="1" outlineLevel="1" thickBot="1" x14ac:dyDescent="0.4">
      <c r="A46" s="26"/>
      <c r="B46" s="61" t="s">
        <v>618</v>
      </c>
      <c r="C46" s="62"/>
      <c r="D46" s="108"/>
      <c r="E46" s="64"/>
      <c r="F46" s="64"/>
      <c r="G46" s="64"/>
      <c r="H46" s="551"/>
      <c r="I46" s="65"/>
      <c r="J46" s="158">
        <f t="shared" si="24"/>
        <v>0</v>
      </c>
      <c r="K46" s="66">
        <f t="shared" si="25"/>
        <v>0</v>
      </c>
      <c r="L46" s="26"/>
      <c r="M46" s="499"/>
      <c r="N46" s="484"/>
      <c r="O46" s="500"/>
      <c r="P46" s="499"/>
      <c r="Q46" s="484"/>
      <c r="R46" s="500"/>
      <c r="S46" s="499"/>
      <c r="T46" s="484"/>
      <c r="U46" s="500"/>
      <c r="V46" s="499"/>
      <c r="W46" s="484"/>
      <c r="X46" s="500"/>
      <c r="Y46" s="499"/>
      <c r="Z46" s="484"/>
      <c r="AA46" s="500"/>
      <c r="AB46" s="499"/>
      <c r="AC46" s="484"/>
      <c r="AD46" s="500"/>
      <c r="AE46" s="499"/>
      <c r="AF46" s="484"/>
      <c r="AG46" s="500"/>
      <c r="AH46" s="499"/>
      <c r="AI46" s="484"/>
      <c r="AJ46" s="500"/>
      <c r="AK46" s="499"/>
      <c r="AL46" s="484"/>
      <c r="AM46" s="500"/>
      <c r="AN46" s="499"/>
      <c r="AO46" s="484"/>
      <c r="AP46" s="500"/>
      <c r="AQ46" s="499"/>
      <c r="AR46" s="484"/>
      <c r="AS46" s="500"/>
      <c r="AT46" s="499"/>
      <c r="AU46" s="484"/>
      <c r="AV46" s="500"/>
      <c r="AW46" s="26"/>
      <c r="AX46" s="67"/>
      <c r="AY46" s="70">
        <f t="shared" si="2"/>
        <v>0</v>
      </c>
      <c r="AZ46" s="26"/>
      <c r="BA46" s="67"/>
      <c r="BB46" s="70">
        <f t="shared" si="4"/>
        <v>0</v>
      </c>
      <c r="BC46" s="26"/>
      <c r="BD46" s="67">
        <f t="shared" si="27"/>
        <v>0</v>
      </c>
      <c r="BE46" s="70">
        <f t="shared" si="19"/>
        <v>0</v>
      </c>
      <c r="BG46" s="140"/>
    </row>
    <row r="47" spans="1:59" ht="15" hidden="1" outlineLevel="1" thickBot="1" x14ac:dyDescent="0.4">
      <c r="A47" s="26"/>
      <c r="B47" s="61" t="s">
        <v>619</v>
      </c>
      <c r="C47" s="62"/>
      <c r="D47" s="108"/>
      <c r="E47" s="64"/>
      <c r="F47" s="64"/>
      <c r="G47" s="64"/>
      <c r="H47" s="551"/>
      <c r="I47" s="65"/>
      <c r="J47" s="158">
        <f t="shared" si="24"/>
        <v>0</v>
      </c>
      <c r="K47" s="66">
        <f t="shared" si="25"/>
        <v>0</v>
      </c>
      <c r="L47" s="26"/>
      <c r="M47" s="499"/>
      <c r="N47" s="484"/>
      <c r="O47" s="500"/>
      <c r="P47" s="499"/>
      <c r="Q47" s="484"/>
      <c r="R47" s="500"/>
      <c r="S47" s="499"/>
      <c r="T47" s="484"/>
      <c r="U47" s="500"/>
      <c r="V47" s="499"/>
      <c r="W47" s="484"/>
      <c r="X47" s="500"/>
      <c r="Y47" s="499"/>
      <c r="Z47" s="484"/>
      <c r="AA47" s="500"/>
      <c r="AB47" s="499"/>
      <c r="AC47" s="484"/>
      <c r="AD47" s="500"/>
      <c r="AE47" s="499"/>
      <c r="AF47" s="484"/>
      <c r="AG47" s="500"/>
      <c r="AH47" s="499"/>
      <c r="AI47" s="484"/>
      <c r="AJ47" s="500"/>
      <c r="AK47" s="499"/>
      <c r="AL47" s="484"/>
      <c r="AM47" s="500"/>
      <c r="AN47" s="499"/>
      <c r="AO47" s="484"/>
      <c r="AP47" s="500"/>
      <c r="AQ47" s="499"/>
      <c r="AR47" s="484"/>
      <c r="AS47" s="500"/>
      <c r="AT47" s="499"/>
      <c r="AU47" s="484"/>
      <c r="AV47" s="500"/>
      <c r="AW47" s="26"/>
      <c r="AX47" s="67"/>
      <c r="AY47" s="70">
        <f t="shared" si="2"/>
        <v>0</v>
      </c>
      <c r="AZ47" s="26"/>
      <c r="BA47" s="67"/>
      <c r="BB47" s="70">
        <f t="shared" si="4"/>
        <v>0</v>
      </c>
      <c r="BC47" s="26"/>
      <c r="BD47" s="67">
        <f t="shared" si="27"/>
        <v>0</v>
      </c>
      <c r="BE47" s="70">
        <f t="shared" si="19"/>
        <v>0</v>
      </c>
      <c r="BG47" s="140"/>
    </row>
    <row r="48" spans="1:59" ht="15" hidden="1" outlineLevel="1" thickBot="1" x14ac:dyDescent="0.4">
      <c r="A48" s="26"/>
      <c r="B48" s="61" t="s">
        <v>620</v>
      </c>
      <c r="C48" s="62"/>
      <c r="D48" s="108"/>
      <c r="E48" s="64"/>
      <c r="F48" s="64"/>
      <c r="G48" s="64"/>
      <c r="H48" s="551"/>
      <c r="I48" s="65"/>
      <c r="J48" s="158">
        <f t="shared" si="24"/>
        <v>0</v>
      </c>
      <c r="K48" s="66">
        <f t="shared" si="25"/>
        <v>0</v>
      </c>
      <c r="L48" s="26"/>
      <c r="M48" s="499"/>
      <c r="N48" s="484"/>
      <c r="O48" s="500"/>
      <c r="P48" s="499"/>
      <c r="Q48" s="484"/>
      <c r="R48" s="500"/>
      <c r="S48" s="499"/>
      <c r="T48" s="484"/>
      <c r="U48" s="500"/>
      <c r="V48" s="499"/>
      <c r="W48" s="484"/>
      <c r="X48" s="500"/>
      <c r="Y48" s="499"/>
      <c r="Z48" s="484"/>
      <c r="AA48" s="500"/>
      <c r="AB48" s="499"/>
      <c r="AC48" s="484"/>
      <c r="AD48" s="500"/>
      <c r="AE48" s="499"/>
      <c r="AF48" s="484"/>
      <c r="AG48" s="500"/>
      <c r="AH48" s="499"/>
      <c r="AI48" s="484"/>
      <c r="AJ48" s="500"/>
      <c r="AK48" s="499"/>
      <c r="AL48" s="484"/>
      <c r="AM48" s="500"/>
      <c r="AN48" s="499"/>
      <c r="AO48" s="484"/>
      <c r="AP48" s="500"/>
      <c r="AQ48" s="499"/>
      <c r="AR48" s="484"/>
      <c r="AS48" s="500"/>
      <c r="AT48" s="499"/>
      <c r="AU48" s="484"/>
      <c r="AV48" s="500"/>
      <c r="AW48" s="26"/>
      <c r="AX48" s="67"/>
      <c r="AY48" s="70">
        <f t="shared" si="2"/>
        <v>0</v>
      </c>
      <c r="AZ48" s="26"/>
      <c r="BA48" s="67"/>
      <c r="BB48" s="70">
        <f t="shared" si="4"/>
        <v>0</v>
      </c>
      <c r="BC48" s="26"/>
      <c r="BD48" s="67">
        <f t="shared" si="27"/>
        <v>0</v>
      </c>
      <c r="BE48" s="70">
        <f t="shared" si="19"/>
        <v>0</v>
      </c>
      <c r="BG48" s="140"/>
    </row>
    <row r="49" spans="1:59" ht="15" hidden="1" outlineLevel="1" thickBot="1" x14ac:dyDescent="0.4">
      <c r="A49" s="26"/>
      <c r="B49" s="61" t="s">
        <v>621</v>
      </c>
      <c r="C49" s="62"/>
      <c r="D49" s="108"/>
      <c r="E49" s="64"/>
      <c r="F49" s="64"/>
      <c r="G49" s="64"/>
      <c r="H49" s="551"/>
      <c r="I49" s="65"/>
      <c r="J49" s="158">
        <f t="shared" si="24"/>
        <v>0</v>
      </c>
      <c r="K49" s="66">
        <f t="shared" si="25"/>
        <v>0</v>
      </c>
      <c r="L49" s="26"/>
      <c r="M49" s="499"/>
      <c r="N49" s="484"/>
      <c r="O49" s="500"/>
      <c r="P49" s="499"/>
      <c r="Q49" s="484"/>
      <c r="R49" s="500"/>
      <c r="S49" s="499"/>
      <c r="T49" s="484"/>
      <c r="U49" s="500"/>
      <c r="V49" s="499"/>
      <c r="W49" s="484"/>
      <c r="X49" s="500"/>
      <c r="Y49" s="499"/>
      <c r="Z49" s="484"/>
      <c r="AA49" s="500"/>
      <c r="AB49" s="499"/>
      <c r="AC49" s="484"/>
      <c r="AD49" s="500"/>
      <c r="AE49" s="499"/>
      <c r="AF49" s="484"/>
      <c r="AG49" s="500"/>
      <c r="AH49" s="499"/>
      <c r="AI49" s="484"/>
      <c r="AJ49" s="500"/>
      <c r="AK49" s="499"/>
      <c r="AL49" s="484"/>
      <c r="AM49" s="500"/>
      <c r="AN49" s="499"/>
      <c r="AO49" s="484"/>
      <c r="AP49" s="500"/>
      <c r="AQ49" s="499"/>
      <c r="AR49" s="484"/>
      <c r="AS49" s="500"/>
      <c r="AT49" s="499"/>
      <c r="AU49" s="484"/>
      <c r="AV49" s="500"/>
      <c r="AW49" s="26"/>
      <c r="AX49" s="67"/>
      <c r="AY49" s="70">
        <f t="shared" si="2"/>
        <v>0</v>
      </c>
      <c r="AZ49" s="26"/>
      <c r="BA49" s="67"/>
      <c r="BB49" s="70">
        <f t="shared" si="4"/>
        <v>0</v>
      </c>
      <c r="BC49" s="26"/>
      <c r="BD49" s="67">
        <f t="shared" si="27"/>
        <v>0</v>
      </c>
      <c r="BE49" s="70">
        <f t="shared" si="19"/>
        <v>0</v>
      </c>
      <c r="BG49" s="140"/>
    </row>
    <row r="50" spans="1:59" ht="15" hidden="1" outlineLevel="1" thickBot="1" x14ac:dyDescent="0.4">
      <c r="A50" s="26"/>
      <c r="B50" s="61" t="s">
        <v>622</v>
      </c>
      <c r="C50" s="62"/>
      <c r="D50" s="108"/>
      <c r="E50" s="64"/>
      <c r="F50" s="64"/>
      <c r="G50" s="64"/>
      <c r="H50" s="551"/>
      <c r="I50" s="65"/>
      <c r="J50" s="158">
        <f t="shared" si="24"/>
        <v>0</v>
      </c>
      <c r="K50" s="66">
        <f t="shared" si="25"/>
        <v>0</v>
      </c>
      <c r="L50" s="26"/>
      <c r="M50" s="499"/>
      <c r="N50" s="484"/>
      <c r="O50" s="500"/>
      <c r="P50" s="499"/>
      <c r="Q50" s="484"/>
      <c r="R50" s="500"/>
      <c r="S50" s="499"/>
      <c r="T50" s="484"/>
      <c r="U50" s="500"/>
      <c r="V50" s="499"/>
      <c r="W50" s="484"/>
      <c r="X50" s="500"/>
      <c r="Y50" s="499"/>
      <c r="Z50" s="484"/>
      <c r="AA50" s="500"/>
      <c r="AB50" s="499"/>
      <c r="AC50" s="484"/>
      <c r="AD50" s="500"/>
      <c r="AE50" s="499"/>
      <c r="AF50" s="484"/>
      <c r="AG50" s="500"/>
      <c r="AH50" s="499"/>
      <c r="AI50" s="484"/>
      <c r="AJ50" s="500"/>
      <c r="AK50" s="499"/>
      <c r="AL50" s="484"/>
      <c r="AM50" s="500"/>
      <c r="AN50" s="499"/>
      <c r="AO50" s="484"/>
      <c r="AP50" s="500"/>
      <c r="AQ50" s="499"/>
      <c r="AR50" s="484"/>
      <c r="AS50" s="500"/>
      <c r="AT50" s="499"/>
      <c r="AU50" s="484"/>
      <c r="AV50" s="500"/>
      <c r="AW50" s="26"/>
      <c r="AX50" s="67"/>
      <c r="AY50" s="70">
        <f t="shared" si="2"/>
        <v>0</v>
      </c>
      <c r="AZ50" s="26"/>
      <c r="BA50" s="67"/>
      <c r="BB50" s="70">
        <f t="shared" si="4"/>
        <v>0</v>
      </c>
      <c r="BC50" s="26"/>
      <c r="BD50" s="67">
        <f t="shared" si="27"/>
        <v>0</v>
      </c>
      <c r="BE50" s="70">
        <f t="shared" si="19"/>
        <v>0</v>
      </c>
      <c r="BG50" s="140"/>
    </row>
    <row r="51" spans="1:59" ht="15" hidden="1" outlineLevel="1" thickBot="1" x14ac:dyDescent="0.4">
      <c r="A51" s="26"/>
      <c r="B51" s="61" t="s">
        <v>623</v>
      </c>
      <c r="C51" s="62"/>
      <c r="D51" s="108"/>
      <c r="E51" s="64"/>
      <c r="F51" s="64"/>
      <c r="G51" s="64"/>
      <c r="H51" s="551"/>
      <c r="I51" s="65"/>
      <c r="J51" s="158">
        <f t="shared" si="24"/>
        <v>0</v>
      </c>
      <c r="K51" s="66">
        <f t="shared" si="25"/>
        <v>0</v>
      </c>
      <c r="L51" s="26"/>
      <c r="M51" s="499"/>
      <c r="N51" s="484"/>
      <c r="O51" s="500"/>
      <c r="P51" s="499"/>
      <c r="Q51" s="484"/>
      <c r="R51" s="500"/>
      <c r="S51" s="499"/>
      <c r="T51" s="484"/>
      <c r="U51" s="500"/>
      <c r="V51" s="499"/>
      <c r="W51" s="484"/>
      <c r="X51" s="500"/>
      <c r="Y51" s="499"/>
      <c r="Z51" s="484"/>
      <c r="AA51" s="500"/>
      <c r="AB51" s="499"/>
      <c r="AC51" s="484"/>
      <c r="AD51" s="500"/>
      <c r="AE51" s="499"/>
      <c r="AF51" s="484"/>
      <c r="AG51" s="500"/>
      <c r="AH51" s="499"/>
      <c r="AI51" s="484"/>
      <c r="AJ51" s="500"/>
      <c r="AK51" s="499"/>
      <c r="AL51" s="484"/>
      <c r="AM51" s="500"/>
      <c r="AN51" s="499"/>
      <c r="AO51" s="484"/>
      <c r="AP51" s="500"/>
      <c r="AQ51" s="499"/>
      <c r="AR51" s="484"/>
      <c r="AS51" s="500"/>
      <c r="AT51" s="499"/>
      <c r="AU51" s="484"/>
      <c r="AV51" s="500"/>
      <c r="AW51" s="26"/>
      <c r="AX51" s="67"/>
      <c r="AY51" s="70">
        <f t="shared" si="2"/>
        <v>0</v>
      </c>
      <c r="AZ51" s="26"/>
      <c r="BA51" s="67"/>
      <c r="BB51" s="70">
        <f t="shared" si="4"/>
        <v>0</v>
      </c>
      <c r="BC51" s="26"/>
      <c r="BD51" s="67">
        <f t="shared" si="27"/>
        <v>0</v>
      </c>
      <c r="BE51" s="70">
        <f t="shared" si="19"/>
        <v>0</v>
      </c>
      <c r="BG51" s="140"/>
    </row>
    <row r="52" spans="1:59" ht="15" hidden="1" outlineLevel="1" thickBot="1" x14ac:dyDescent="0.4">
      <c r="A52" s="26"/>
      <c r="B52" s="61" t="s">
        <v>624</v>
      </c>
      <c r="C52" s="62"/>
      <c r="D52" s="108"/>
      <c r="E52" s="64"/>
      <c r="F52" s="64"/>
      <c r="G52" s="64"/>
      <c r="H52" s="551"/>
      <c r="I52" s="65"/>
      <c r="J52" s="158">
        <f t="shared" si="24"/>
        <v>0</v>
      </c>
      <c r="K52" s="66">
        <f t="shared" si="25"/>
        <v>0</v>
      </c>
      <c r="L52" s="26"/>
      <c r="M52" s="499"/>
      <c r="N52" s="484"/>
      <c r="O52" s="500"/>
      <c r="P52" s="499"/>
      <c r="Q52" s="484"/>
      <c r="R52" s="500"/>
      <c r="S52" s="499"/>
      <c r="T52" s="484"/>
      <c r="U52" s="500"/>
      <c r="V52" s="499"/>
      <c r="W52" s="484"/>
      <c r="X52" s="500"/>
      <c r="Y52" s="499"/>
      <c r="Z52" s="484"/>
      <c r="AA52" s="500"/>
      <c r="AB52" s="499"/>
      <c r="AC52" s="484"/>
      <c r="AD52" s="500"/>
      <c r="AE52" s="499"/>
      <c r="AF52" s="484"/>
      <c r="AG52" s="500"/>
      <c r="AH52" s="499"/>
      <c r="AI52" s="484"/>
      <c r="AJ52" s="500"/>
      <c r="AK52" s="499"/>
      <c r="AL52" s="484"/>
      <c r="AM52" s="500"/>
      <c r="AN52" s="499"/>
      <c r="AO52" s="484"/>
      <c r="AP52" s="500"/>
      <c r="AQ52" s="499"/>
      <c r="AR52" s="484"/>
      <c r="AS52" s="500"/>
      <c r="AT52" s="499"/>
      <c r="AU52" s="484"/>
      <c r="AV52" s="500"/>
      <c r="AW52" s="26"/>
      <c r="AX52" s="67"/>
      <c r="AY52" s="70">
        <f t="shared" si="2"/>
        <v>0</v>
      </c>
      <c r="AZ52" s="26"/>
      <c r="BA52" s="67"/>
      <c r="BB52" s="70">
        <f t="shared" si="4"/>
        <v>0</v>
      </c>
      <c r="BC52" s="26"/>
      <c r="BD52" s="67">
        <f t="shared" si="27"/>
        <v>0</v>
      </c>
      <c r="BE52" s="70">
        <f t="shared" si="19"/>
        <v>0</v>
      </c>
      <c r="BG52" s="140"/>
    </row>
    <row r="53" spans="1:59" ht="15" hidden="1" outlineLevel="1" thickBot="1" x14ac:dyDescent="0.4">
      <c r="A53" s="26"/>
      <c r="B53" s="61" t="s">
        <v>625</v>
      </c>
      <c r="C53" s="62"/>
      <c r="D53" s="109"/>
      <c r="E53" s="64"/>
      <c r="F53" s="64"/>
      <c r="G53" s="64"/>
      <c r="H53" s="551"/>
      <c r="I53" s="65"/>
      <c r="J53" s="158">
        <f t="shared" si="24"/>
        <v>0</v>
      </c>
      <c r="K53" s="66">
        <f t="shared" si="25"/>
        <v>0</v>
      </c>
      <c r="L53" s="26"/>
      <c r="M53" s="499"/>
      <c r="N53" s="484"/>
      <c r="O53" s="500"/>
      <c r="P53" s="499"/>
      <c r="Q53" s="484"/>
      <c r="R53" s="500"/>
      <c r="S53" s="499"/>
      <c r="T53" s="484"/>
      <c r="U53" s="500"/>
      <c r="V53" s="499"/>
      <c r="W53" s="484"/>
      <c r="X53" s="500"/>
      <c r="Y53" s="499"/>
      <c r="Z53" s="484"/>
      <c r="AA53" s="500"/>
      <c r="AB53" s="499"/>
      <c r="AC53" s="484"/>
      <c r="AD53" s="500"/>
      <c r="AE53" s="499"/>
      <c r="AF53" s="484"/>
      <c r="AG53" s="500"/>
      <c r="AH53" s="499"/>
      <c r="AI53" s="484"/>
      <c r="AJ53" s="500"/>
      <c r="AK53" s="499"/>
      <c r="AL53" s="484"/>
      <c r="AM53" s="500"/>
      <c r="AN53" s="499"/>
      <c r="AO53" s="484"/>
      <c r="AP53" s="500"/>
      <c r="AQ53" s="499"/>
      <c r="AR53" s="484"/>
      <c r="AS53" s="500"/>
      <c r="AT53" s="499"/>
      <c r="AU53" s="484"/>
      <c r="AV53" s="500"/>
      <c r="AW53" s="26"/>
      <c r="AX53" s="67"/>
      <c r="AY53" s="70">
        <f t="shared" si="2"/>
        <v>0</v>
      </c>
      <c r="AZ53" s="26"/>
      <c r="BA53" s="67"/>
      <c r="BB53" s="70">
        <f t="shared" si="4"/>
        <v>0</v>
      </c>
      <c r="BC53" s="26"/>
      <c r="BD53" s="67">
        <f t="shared" si="27"/>
        <v>0</v>
      </c>
      <c r="BE53" s="70">
        <f t="shared" si="19"/>
        <v>0</v>
      </c>
      <c r="BG53" s="140"/>
    </row>
    <row r="54" spans="1:59" collapsed="1" x14ac:dyDescent="0.35">
      <c r="A54" s="26"/>
      <c r="B54" s="26"/>
      <c r="C54" s="110" t="s">
        <v>136</v>
      </c>
      <c r="D54" s="77"/>
      <c r="E54" s="78"/>
      <c r="F54" s="78"/>
      <c r="G54" s="78"/>
      <c r="H54" s="561"/>
      <c r="I54" s="79"/>
      <c r="J54" s="150"/>
      <c r="K54" s="491">
        <f>SUM(K55:K64)</f>
        <v>0</v>
      </c>
      <c r="L54" s="26"/>
      <c r="M54" s="530">
        <f>SUM(M55:M64)</f>
        <v>0</v>
      </c>
      <c r="N54" s="482">
        <f t="shared" ref="N54:AX54" si="28">SUM(N55:N64)</f>
        <v>0</v>
      </c>
      <c r="O54" s="531">
        <f t="shared" si="28"/>
        <v>0</v>
      </c>
      <c r="P54" s="530">
        <f t="shared" si="28"/>
        <v>0</v>
      </c>
      <c r="Q54" s="482">
        <f t="shared" si="28"/>
        <v>0</v>
      </c>
      <c r="R54" s="531">
        <f t="shared" si="28"/>
        <v>0</v>
      </c>
      <c r="S54" s="530">
        <f t="shared" si="28"/>
        <v>0</v>
      </c>
      <c r="T54" s="482">
        <f t="shared" si="28"/>
        <v>0</v>
      </c>
      <c r="U54" s="531">
        <f t="shared" si="28"/>
        <v>0</v>
      </c>
      <c r="V54" s="530">
        <f t="shared" si="28"/>
        <v>0</v>
      </c>
      <c r="W54" s="482">
        <f t="shared" si="28"/>
        <v>0</v>
      </c>
      <c r="X54" s="531">
        <f t="shared" si="28"/>
        <v>0</v>
      </c>
      <c r="Y54" s="530">
        <f t="shared" si="28"/>
        <v>0</v>
      </c>
      <c r="Z54" s="482">
        <f t="shared" si="28"/>
        <v>0</v>
      </c>
      <c r="AA54" s="531">
        <f t="shared" si="28"/>
        <v>0</v>
      </c>
      <c r="AB54" s="530">
        <f t="shared" si="28"/>
        <v>0</v>
      </c>
      <c r="AC54" s="482">
        <f t="shared" si="28"/>
        <v>0</v>
      </c>
      <c r="AD54" s="531">
        <f t="shared" si="28"/>
        <v>0</v>
      </c>
      <c r="AE54" s="530">
        <f t="shared" si="28"/>
        <v>0</v>
      </c>
      <c r="AF54" s="482">
        <f t="shared" si="28"/>
        <v>0</v>
      </c>
      <c r="AG54" s="531">
        <f t="shared" si="28"/>
        <v>0</v>
      </c>
      <c r="AH54" s="530">
        <f t="shared" si="28"/>
        <v>0</v>
      </c>
      <c r="AI54" s="482">
        <f t="shared" si="28"/>
        <v>0</v>
      </c>
      <c r="AJ54" s="531">
        <f t="shared" si="28"/>
        <v>0</v>
      </c>
      <c r="AK54" s="530">
        <f t="shared" si="28"/>
        <v>0</v>
      </c>
      <c r="AL54" s="482">
        <f t="shared" si="28"/>
        <v>0</v>
      </c>
      <c r="AM54" s="531">
        <f t="shared" si="28"/>
        <v>0</v>
      </c>
      <c r="AN54" s="530">
        <f t="shared" si="28"/>
        <v>0</v>
      </c>
      <c r="AO54" s="482">
        <f t="shared" si="28"/>
        <v>0</v>
      </c>
      <c r="AP54" s="531">
        <f t="shared" si="28"/>
        <v>0</v>
      </c>
      <c r="AQ54" s="530">
        <f t="shared" si="28"/>
        <v>0</v>
      </c>
      <c r="AR54" s="482">
        <f t="shared" si="28"/>
        <v>0</v>
      </c>
      <c r="AS54" s="531">
        <f t="shared" si="28"/>
        <v>0</v>
      </c>
      <c r="AT54" s="530">
        <f t="shared" si="28"/>
        <v>0</v>
      </c>
      <c r="AU54" s="482">
        <f t="shared" si="28"/>
        <v>0</v>
      </c>
      <c r="AV54" s="531">
        <f t="shared" si="28"/>
        <v>0</v>
      </c>
      <c r="AW54" s="26"/>
      <c r="AX54" s="81">
        <f t="shared" si="28"/>
        <v>0</v>
      </c>
      <c r="AY54" s="82">
        <f t="shared" si="2"/>
        <v>0</v>
      </c>
      <c r="AZ54" s="26"/>
      <c r="BA54" s="81">
        <f t="shared" ref="BA54" si="29">SUM(BA55:BA64)</f>
        <v>0</v>
      </c>
      <c r="BB54" s="82">
        <f t="shared" si="4"/>
        <v>0</v>
      </c>
      <c r="BC54" s="26"/>
      <c r="BD54" s="81">
        <f t="shared" ref="BD54" si="30">SUM(BD55:BD64)</f>
        <v>0</v>
      </c>
      <c r="BE54" s="82">
        <f t="shared" si="19"/>
        <v>0</v>
      </c>
      <c r="BG54" s="120"/>
    </row>
    <row r="55" spans="1:59" x14ac:dyDescent="0.35">
      <c r="A55" s="26"/>
      <c r="B55" s="61" t="s">
        <v>140</v>
      </c>
      <c r="C55" s="62"/>
      <c r="D55" s="108"/>
      <c r="E55" s="64"/>
      <c r="F55" s="64"/>
      <c r="G55" s="64"/>
      <c r="H55" s="551"/>
      <c r="I55" s="65"/>
      <c r="J55" s="158">
        <f t="shared" ref="J55:J86" si="31">I55/$C$5</f>
        <v>0</v>
      </c>
      <c r="K55" s="66">
        <f t="shared" ref="K55:K64" si="32">D55*F55*H55*J55</f>
        <v>0</v>
      </c>
      <c r="L55" s="26"/>
      <c r="M55" s="501"/>
      <c r="N55" s="483"/>
      <c r="O55" s="502"/>
      <c r="P55" s="501"/>
      <c r="Q55" s="483"/>
      <c r="R55" s="502"/>
      <c r="S55" s="501"/>
      <c r="T55" s="483"/>
      <c r="U55" s="502"/>
      <c r="V55" s="501"/>
      <c r="W55" s="483"/>
      <c r="X55" s="502"/>
      <c r="Y55" s="501"/>
      <c r="Z55" s="483"/>
      <c r="AA55" s="502"/>
      <c r="AB55" s="501"/>
      <c r="AC55" s="483"/>
      <c r="AD55" s="502"/>
      <c r="AE55" s="501"/>
      <c r="AF55" s="483"/>
      <c r="AG55" s="502"/>
      <c r="AH55" s="501"/>
      <c r="AI55" s="483"/>
      <c r="AJ55" s="502"/>
      <c r="AK55" s="501"/>
      <c r="AL55" s="483"/>
      <c r="AM55" s="502"/>
      <c r="AN55" s="501"/>
      <c r="AO55" s="483"/>
      <c r="AP55" s="502"/>
      <c r="AQ55" s="501"/>
      <c r="AR55" s="483"/>
      <c r="AS55" s="502"/>
      <c r="AT55" s="501"/>
      <c r="AU55" s="483"/>
      <c r="AV55" s="502"/>
      <c r="AW55" s="26"/>
      <c r="AX55" s="67"/>
      <c r="AY55" s="70">
        <f t="shared" si="2"/>
        <v>0</v>
      </c>
      <c r="AZ55" s="26"/>
      <c r="BA55" s="67"/>
      <c r="BB55" s="70">
        <f t="shared" si="4"/>
        <v>0</v>
      </c>
      <c r="BC55" s="26"/>
      <c r="BD55" s="67">
        <f t="shared" ref="BD55:BD64" si="33">AX55+BA55</f>
        <v>0</v>
      </c>
      <c r="BE55" s="70">
        <f t="shared" si="19"/>
        <v>0</v>
      </c>
      <c r="BG55" s="123"/>
    </row>
    <row r="56" spans="1:59" ht="15" thickBot="1" x14ac:dyDescent="0.4">
      <c r="A56" s="26"/>
      <c r="B56" s="61" t="s">
        <v>141</v>
      </c>
      <c r="C56" s="62"/>
      <c r="D56" s="108"/>
      <c r="E56" s="64"/>
      <c r="F56" s="64"/>
      <c r="G56" s="64"/>
      <c r="H56" s="551"/>
      <c r="I56" s="65"/>
      <c r="J56" s="158">
        <f t="shared" si="31"/>
        <v>0</v>
      </c>
      <c r="K56" s="66">
        <f t="shared" si="32"/>
        <v>0</v>
      </c>
      <c r="L56" s="26"/>
      <c r="M56" s="501"/>
      <c r="N56" s="483"/>
      <c r="O56" s="502"/>
      <c r="P56" s="501"/>
      <c r="Q56" s="483"/>
      <c r="R56" s="502"/>
      <c r="S56" s="501"/>
      <c r="T56" s="483"/>
      <c r="U56" s="502"/>
      <c r="V56" s="501"/>
      <c r="W56" s="483"/>
      <c r="X56" s="502"/>
      <c r="Y56" s="501"/>
      <c r="Z56" s="483"/>
      <c r="AA56" s="502"/>
      <c r="AB56" s="501"/>
      <c r="AC56" s="483"/>
      <c r="AD56" s="502"/>
      <c r="AE56" s="501"/>
      <c r="AF56" s="483"/>
      <c r="AG56" s="502"/>
      <c r="AH56" s="501"/>
      <c r="AI56" s="483"/>
      <c r="AJ56" s="502"/>
      <c r="AK56" s="501"/>
      <c r="AL56" s="483"/>
      <c r="AM56" s="502"/>
      <c r="AN56" s="501"/>
      <c r="AO56" s="483"/>
      <c r="AP56" s="502"/>
      <c r="AQ56" s="501"/>
      <c r="AR56" s="483"/>
      <c r="AS56" s="502"/>
      <c r="AT56" s="501"/>
      <c r="AU56" s="483"/>
      <c r="AV56" s="502"/>
      <c r="AW56" s="26"/>
      <c r="AX56" s="71"/>
      <c r="AY56" s="70">
        <f t="shared" si="2"/>
        <v>0</v>
      </c>
      <c r="AZ56" s="26"/>
      <c r="BA56" s="71"/>
      <c r="BB56" s="70">
        <f t="shared" si="4"/>
        <v>0</v>
      </c>
      <c r="BC56" s="26"/>
      <c r="BD56" s="67">
        <f t="shared" si="33"/>
        <v>0</v>
      </c>
      <c r="BE56" s="70">
        <f t="shared" si="19"/>
        <v>0</v>
      </c>
      <c r="BG56" s="124"/>
    </row>
    <row r="57" spans="1:59" ht="15" hidden="1" outlineLevel="1" thickBot="1" x14ac:dyDescent="0.4">
      <c r="A57" s="26"/>
      <c r="B57" s="61" t="s">
        <v>626</v>
      </c>
      <c r="C57" s="62"/>
      <c r="D57" s="108"/>
      <c r="E57" s="64"/>
      <c r="F57" s="64"/>
      <c r="G57" s="64"/>
      <c r="H57" s="551"/>
      <c r="I57" s="65"/>
      <c r="J57" s="158">
        <f t="shared" si="31"/>
        <v>0</v>
      </c>
      <c r="K57" s="66">
        <f t="shared" si="32"/>
        <v>0</v>
      </c>
      <c r="L57" s="26"/>
      <c r="M57" s="501"/>
      <c r="N57" s="483"/>
      <c r="O57" s="502"/>
      <c r="P57" s="501"/>
      <c r="Q57" s="483"/>
      <c r="R57" s="502"/>
      <c r="S57" s="501"/>
      <c r="T57" s="483"/>
      <c r="U57" s="502"/>
      <c r="V57" s="501"/>
      <c r="W57" s="483"/>
      <c r="X57" s="502"/>
      <c r="Y57" s="501"/>
      <c r="Z57" s="483"/>
      <c r="AA57" s="502"/>
      <c r="AB57" s="501"/>
      <c r="AC57" s="483"/>
      <c r="AD57" s="502"/>
      <c r="AE57" s="501"/>
      <c r="AF57" s="483"/>
      <c r="AG57" s="502"/>
      <c r="AH57" s="501"/>
      <c r="AI57" s="483"/>
      <c r="AJ57" s="502"/>
      <c r="AK57" s="501"/>
      <c r="AL57" s="483"/>
      <c r="AM57" s="502"/>
      <c r="AN57" s="501"/>
      <c r="AO57" s="483"/>
      <c r="AP57" s="502"/>
      <c r="AQ57" s="501"/>
      <c r="AR57" s="483"/>
      <c r="AS57" s="502"/>
      <c r="AT57" s="501"/>
      <c r="AU57" s="483"/>
      <c r="AV57" s="502"/>
      <c r="AW57" s="26"/>
      <c r="AX57" s="71"/>
      <c r="AY57" s="70">
        <f t="shared" si="2"/>
        <v>0</v>
      </c>
      <c r="AZ57" s="26"/>
      <c r="BA57" s="71"/>
      <c r="BB57" s="70">
        <f t="shared" si="4"/>
        <v>0</v>
      </c>
      <c r="BC57" s="26"/>
      <c r="BD57" s="67">
        <f t="shared" si="33"/>
        <v>0</v>
      </c>
      <c r="BE57" s="70">
        <f t="shared" si="19"/>
        <v>0</v>
      </c>
      <c r="BG57" s="124"/>
    </row>
    <row r="58" spans="1:59" ht="15" hidden="1" outlineLevel="1" thickBot="1" x14ac:dyDescent="0.4">
      <c r="A58" s="26"/>
      <c r="B58" s="61" t="s">
        <v>627</v>
      </c>
      <c r="C58" s="62"/>
      <c r="D58" s="108"/>
      <c r="E58" s="64"/>
      <c r="F58" s="64"/>
      <c r="G58" s="64"/>
      <c r="H58" s="551"/>
      <c r="I58" s="65"/>
      <c r="J58" s="158">
        <f t="shared" si="31"/>
        <v>0</v>
      </c>
      <c r="K58" s="66">
        <f t="shared" si="32"/>
        <v>0</v>
      </c>
      <c r="L58" s="26"/>
      <c r="M58" s="501"/>
      <c r="N58" s="483"/>
      <c r="O58" s="502"/>
      <c r="P58" s="501"/>
      <c r="Q58" s="483"/>
      <c r="R58" s="502"/>
      <c r="S58" s="501"/>
      <c r="T58" s="483"/>
      <c r="U58" s="502"/>
      <c r="V58" s="501"/>
      <c r="W58" s="483"/>
      <c r="X58" s="502"/>
      <c r="Y58" s="501"/>
      <c r="Z58" s="483"/>
      <c r="AA58" s="502"/>
      <c r="AB58" s="501"/>
      <c r="AC58" s="483"/>
      <c r="AD58" s="502"/>
      <c r="AE58" s="501"/>
      <c r="AF58" s="483"/>
      <c r="AG58" s="502"/>
      <c r="AH58" s="501"/>
      <c r="AI58" s="483"/>
      <c r="AJ58" s="502"/>
      <c r="AK58" s="501"/>
      <c r="AL58" s="483"/>
      <c r="AM58" s="502"/>
      <c r="AN58" s="501"/>
      <c r="AO58" s="483"/>
      <c r="AP58" s="502"/>
      <c r="AQ58" s="501"/>
      <c r="AR58" s="483"/>
      <c r="AS58" s="502"/>
      <c r="AT58" s="501"/>
      <c r="AU58" s="483"/>
      <c r="AV58" s="502"/>
      <c r="AW58" s="26"/>
      <c r="AX58" s="71"/>
      <c r="AY58" s="70">
        <f t="shared" si="2"/>
        <v>0</v>
      </c>
      <c r="AZ58" s="26"/>
      <c r="BA58" s="71"/>
      <c r="BB58" s="70">
        <f t="shared" si="4"/>
        <v>0</v>
      </c>
      <c r="BC58" s="26"/>
      <c r="BD58" s="67">
        <f t="shared" si="33"/>
        <v>0</v>
      </c>
      <c r="BE58" s="70">
        <f t="shared" si="19"/>
        <v>0</v>
      </c>
      <c r="BG58" s="124"/>
    </row>
    <row r="59" spans="1:59" ht="15" hidden="1" outlineLevel="1" thickBot="1" x14ac:dyDescent="0.4">
      <c r="A59" s="26"/>
      <c r="B59" s="61" t="s">
        <v>628</v>
      </c>
      <c r="C59" s="62"/>
      <c r="D59" s="108"/>
      <c r="E59" s="64"/>
      <c r="F59" s="64"/>
      <c r="G59" s="64"/>
      <c r="H59" s="551"/>
      <c r="I59" s="65"/>
      <c r="J59" s="158">
        <f t="shared" si="31"/>
        <v>0</v>
      </c>
      <c r="K59" s="66">
        <f t="shared" si="32"/>
        <v>0</v>
      </c>
      <c r="L59" s="26"/>
      <c r="M59" s="501"/>
      <c r="N59" s="483"/>
      <c r="O59" s="502"/>
      <c r="P59" s="501"/>
      <c r="Q59" s="483"/>
      <c r="R59" s="502"/>
      <c r="S59" s="501"/>
      <c r="T59" s="483"/>
      <c r="U59" s="502"/>
      <c r="V59" s="501"/>
      <c r="W59" s="483"/>
      <c r="X59" s="502"/>
      <c r="Y59" s="501"/>
      <c r="Z59" s="483"/>
      <c r="AA59" s="502"/>
      <c r="AB59" s="501"/>
      <c r="AC59" s="483"/>
      <c r="AD59" s="502"/>
      <c r="AE59" s="501"/>
      <c r="AF59" s="483"/>
      <c r="AG59" s="502"/>
      <c r="AH59" s="501"/>
      <c r="AI59" s="483"/>
      <c r="AJ59" s="502"/>
      <c r="AK59" s="501"/>
      <c r="AL59" s="483"/>
      <c r="AM59" s="502"/>
      <c r="AN59" s="501"/>
      <c r="AO59" s="483"/>
      <c r="AP59" s="502"/>
      <c r="AQ59" s="501"/>
      <c r="AR59" s="483"/>
      <c r="AS59" s="502"/>
      <c r="AT59" s="501"/>
      <c r="AU59" s="483"/>
      <c r="AV59" s="502"/>
      <c r="AW59" s="26"/>
      <c r="AX59" s="71"/>
      <c r="AY59" s="70">
        <f t="shared" si="2"/>
        <v>0</v>
      </c>
      <c r="AZ59" s="26"/>
      <c r="BA59" s="71"/>
      <c r="BB59" s="70">
        <f t="shared" si="4"/>
        <v>0</v>
      </c>
      <c r="BC59" s="26"/>
      <c r="BD59" s="67">
        <f t="shared" si="33"/>
        <v>0</v>
      </c>
      <c r="BE59" s="70">
        <f t="shared" si="19"/>
        <v>0</v>
      </c>
      <c r="BG59" s="124"/>
    </row>
    <row r="60" spans="1:59" ht="15" hidden="1" outlineLevel="1" thickBot="1" x14ac:dyDescent="0.4">
      <c r="A60" s="26"/>
      <c r="B60" s="61" t="s">
        <v>629</v>
      </c>
      <c r="C60" s="62"/>
      <c r="D60" s="108"/>
      <c r="E60" s="64"/>
      <c r="F60" s="64"/>
      <c r="G60" s="64"/>
      <c r="H60" s="551"/>
      <c r="I60" s="65"/>
      <c r="J60" s="158">
        <f t="shared" si="31"/>
        <v>0</v>
      </c>
      <c r="K60" s="66">
        <f t="shared" si="32"/>
        <v>0</v>
      </c>
      <c r="L60" s="26"/>
      <c r="M60" s="501"/>
      <c r="N60" s="483"/>
      <c r="O60" s="502"/>
      <c r="P60" s="501"/>
      <c r="Q60" s="483"/>
      <c r="R60" s="502"/>
      <c r="S60" s="501"/>
      <c r="T60" s="483"/>
      <c r="U60" s="502"/>
      <c r="V60" s="501"/>
      <c r="W60" s="483"/>
      <c r="X60" s="502"/>
      <c r="Y60" s="501"/>
      <c r="Z60" s="483"/>
      <c r="AA60" s="502"/>
      <c r="AB60" s="501"/>
      <c r="AC60" s="483"/>
      <c r="AD60" s="502"/>
      <c r="AE60" s="501"/>
      <c r="AF60" s="483"/>
      <c r="AG60" s="502"/>
      <c r="AH60" s="501"/>
      <c r="AI60" s="483"/>
      <c r="AJ60" s="502"/>
      <c r="AK60" s="501"/>
      <c r="AL60" s="483"/>
      <c r="AM60" s="502"/>
      <c r="AN60" s="501"/>
      <c r="AO60" s="483"/>
      <c r="AP60" s="502"/>
      <c r="AQ60" s="501"/>
      <c r="AR60" s="483"/>
      <c r="AS60" s="502"/>
      <c r="AT60" s="501"/>
      <c r="AU60" s="483"/>
      <c r="AV60" s="502"/>
      <c r="AW60" s="26"/>
      <c r="AX60" s="71"/>
      <c r="AY60" s="70">
        <f t="shared" si="2"/>
        <v>0</v>
      </c>
      <c r="AZ60" s="26"/>
      <c r="BA60" s="71"/>
      <c r="BB60" s="70">
        <f t="shared" si="4"/>
        <v>0</v>
      </c>
      <c r="BC60" s="26"/>
      <c r="BD60" s="67">
        <f t="shared" si="33"/>
        <v>0</v>
      </c>
      <c r="BE60" s="70">
        <f t="shared" si="19"/>
        <v>0</v>
      </c>
      <c r="BG60" s="124"/>
    </row>
    <row r="61" spans="1:59" ht="15" hidden="1" outlineLevel="1" thickBot="1" x14ac:dyDescent="0.4">
      <c r="A61" s="26"/>
      <c r="B61" s="61" t="s">
        <v>630</v>
      </c>
      <c r="C61" s="62"/>
      <c r="D61" s="108"/>
      <c r="E61" s="64"/>
      <c r="F61" s="64"/>
      <c r="G61" s="64"/>
      <c r="H61" s="551"/>
      <c r="I61" s="65"/>
      <c r="J61" s="158">
        <f t="shared" si="31"/>
        <v>0</v>
      </c>
      <c r="K61" s="66">
        <f t="shared" si="32"/>
        <v>0</v>
      </c>
      <c r="L61" s="26"/>
      <c r="M61" s="501"/>
      <c r="N61" s="483"/>
      <c r="O61" s="502"/>
      <c r="P61" s="501"/>
      <c r="Q61" s="483"/>
      <c r="R61" s="502"/>
      <c r="S61" s="501"/>
      <c r="T61" s="483"/>
      <c r="U61" s="502"/>
      <c r="V61" s="501"/>
      <c r="W61" s="483"/>
      <c r="X61" s="502"/>
      <c r="Y61" s="501"/>
      <c r="Z61" s="483"/>
      <c r="AA61" s="502"/>
      <c r="AB61" s="501"/>
      <c r="AC61" s="483"/>
      <c r="AD61" s="502"/>
      <c r="AE61" s="501"/>
      <c r="AF61" s="483"/>
      <c r="AG61" s="502"/>
      <c r="AH61" s="501"/>
      <c r="AI61" s="483"/>
      <c r="AJ61" s="502"/>
      <c r="AK61" s="501"/>
      <c r="AL61" s="483"/>
      <c r="AM61" s="502"/>
      <c r="AN61" s="501"/>
      <c r="AO61" s="483"/>
      <c r="AP61" s="502"/>
      <c r="AQ61" s="501"/>
      <c r="AR61" s="483"/>
      <c r="AS61" s="502"/>
      <c r="AT61" s="501"/>
      <c r="AU61" s="483"/>
      <c r="AV61" s="502"/>
      <c r="AW61" s="26"/>
      <c r="AX61" s="71"/>
      <c r="AY61" s="70">
        <f t="shared" si="2"/>
        <v>0</v>
      </c>
      <c r="AZ61" s="26"/>
      <c r="BA61" s="71"/>
      <c r="BB61" s="70">
        <f t="shared" si="4"/>
        <v>0</v>
      </c>
      <c r="BC61" s="26"/>
      <c r="BD61" s="67">
        <f t="shared" si="33"/>
        <v>0</v>
      </c>
      <c r="BE61" s="70">
        <f t="shared" si="19"/>
        <v>0</v>
      </c>
      <c r="BG61" s="124"/>
    </row>
    <row r="62" spans="1:59" ht="15" hidden="1" outlineLevel="1" thickBot="1" x14ac:dyDescent="0.4">
      <c r="A62" s="26"/>
      <c r="B62" s="61" t="s">
        <v>631</v>
      </c>
      <c r="C62" s="62"/>
      <c r="D62" s="108"/>
      <c r="E62" s="64"/>
      <c r="F62" s="64"/>
      <c r="G62" s="64"/>
      <c r="H62" s="551"/>
      <c r="I62" s="65"/>
      <c r="J62" s="158">
        <f t="shared" si="31"/>
        <v>0</v>
      </c>
      <c r="K62" s="66">
        <f t="shared" si="32"/>
        <v>0</v>
      </c>
      <c r="L62" s="26"/>
      <c r="M62" s="501"/>
      <c r="N62" s="483"/>
      <c r="O62" s="502"/>
      <c r="P62" s="501"/>
      <c r="Q62" s="483"/>
      <c r="R62" s="502"/>
      <c r="S62" s="501"/>
      <c r="T62" s="483"/>
      <c r="U62" s="502"/>
      <c r="V62" s="501"/>
      <c r="W62" s="483"/>
      <c r="X62" s="502"/>
      <c r="Y62" s="501"/>
      <c r="Z62" s="483"/>
      <c r="AA62" s="502"/>
      <c r="AB62" s="501"/>
      <c r="AC62" s="483"/>
      <c r="AD62" s="502"/>
      <c r="AE62" s="501"/>
      <c r="AF62" s="483"/>
      <c r="AG62" s="502"/>
      <c r="AH62" s="501"/>
      <c r="AI62" s="483"/>
      <c r="AJ62" s="502"/>
      <c r="AK62" s="501"/>
      <c r="AL62" s="483"/>
      <c r="AM62" s="502"/>
      <c r="AN62" s="501"/>
      <c r="AO62" s="483"/>
      <c r="AP62" s="502"/>
      <c r="AQ62" s="501"/>
      <c r="AR62" s="483"/>
      <c r="AS62" s="502"/>
      <c r="AT62" s="501"/>
      <c r="AU62" s="483"/>
      <c r="AV62" s="502"/>
      <c r="AW62" s="26"/>
      <c r="AX62" s="71"/>
      <c r="AY62" s="70">
        <f t="shared" si="2"/>
        <v>0</v>
      </c>
      <c r="AZ62" s="26"/>
      <c r="BA62" s="71"/>
      <c r="BB62" s="70">
        <f t="shared" si="4"/>
        <v>0</v>
      </c>
      <c r="BC62" s="26"/>
      <c r="BD62" s="67">
        <f t="shared" si="33"/>
        <v>0</v>
      </c>
      <c r="BE62" s="70">
        <f t="shared" si="19"/>
        <v>0</v>
      </c>
      <c r="BG62" s="124"/>
    </row>
    <row r="63" spans="1:59" ht="15" hidden="1" outlineLevel="1" thickBot="1" x14ac:dyDescent="0.4">
      <c r="A63" s="26"/>
      <c r="B63" s="61" t="s">
        <v>632</v>
      </c>
      <c r="C63" s="62"/>
      <c r="D63" s="108"/>
      <c r="E63" s="64"/>
      <c r="F63" s="64"/>
      <c r="G63" s="64"/>
      <c r="H63" s="551"/>
      <c r="I63" s="65"/>
      <c r="J63" s="158">
        <f t="shared" si="31"/>
        <v>0</v>
      </c>
      <c r="K63" s="66">
        <f t="shared" si="32"/>
        <v>0</v>
      </c>
      <c r="L63" s="26"/>
      <c r="M63" s="501"/>
      <c r="N63" s="483"/>
      <c r="O63" s="502"/>
      <c r="P63" s="501"/>
      <c r="Q63" s="483"/>
      <c r="R63" s="502"/>
      <c r="S63" s="501"/>
      <c r="T63" s="483"/>
      <c r="U63" s="502"/>
      <c r="V63" s="501"/>
      <c r="W63" s="483"/>
      <c r="X63" s="502"/>
      <c r="Y63" s="501"/>
      <c r="Z63" s="483"/>
      <c r="AA63" s="502"/>
      <c r="AB63" s="501"/>
      <c r="AC63" s="483"/>
      <c r="AD63" s="502"/>
      <c r="AE63" s="501"/>
      <c r="AF63" s="483"/>
      <c r="AG63" s="502"/>
      <c r="AH63" s="501"/>
      <c r="AI63" s="483"/>
      <c r="AJ63" s="502"/>
      <c r="AK63" s="501"/>
      <c r="AL63" s="483"/>
      <c r="AM63" s="502"/>
      <c r="AN63" s="501"/>
      <c r="AO63" s="483"/>
      <c r="AP63" s="502"/>
      <c r="AQ63" s="501"/>
      <c r="AR63" s="483"/>
      <c r="AS63" s="502"/>
      <c r="AT63" s="501"/>
      <c r="AU63" s="483"/>
      <c r="AV63" s="502"/>
      <c r="AW63" s="26"/>
      <c r="AX63" s="71"/>
      <c r="AY63" s="70">
        <f t="shared" si="2"/>
        <v>0</v>
      </c>
      <c r="AZ63" s="26"/>
      <c r="BA63" s="71"/>
      <c r="BB63" s="70">
        <f t="shared" si="4"/>
        <v>0</v>
      </c>
      <c r="BC63" s="26"/>
      <c r="BD63" s="67">
        <f t="shared" si="33"/>
        <v>0</v>
      </c>
      <c r="BE63" s="70">
        <f t="shared" si="19"/>
        <v>0</v>
      </c>
      <c r="BG63" s="124"/>
    </row>
    <row r="64" spans="1:59" ht="15" hidden="1" outlineLevel="1" thickBot="1" x14ac:dyDescent="0.4">
      <c r="A64" s="26"/>
      <c r="B64" s="61" t="s">
        <v>633</v>
      </c>
      <c r="C64" s="62"/>
      <c r="D64" s="108"/>
      <c r="E64" s="64"/>
      <c r="F64" s="64"/>
      <c r="G64" s="64"/>
      <c r="H64" s="551"/>
      <c r="I64" s="65"/>
      <c r="J64" s="158">
        <f t="shared" si="31"/>
        <v>0</v>
      </c>
      <c r="K64" s="66">
        <f t="shared" si="32"/>
        <v>0</v>
      </c>
      <c r="L64" s="26"/>
      <c r="M64" s="501"/>
      <c r="N64" s="483">
        <f>+K64</f>
        <v>0</v>
      </c>
      <c r="O64" s="502"/>
      <c r="P64" s="501"/>
      <c r="Q64" s="483"/>
      <c r="R64" s="502"/>
      <c r="S64" s="501"/>
      <c r="T64" s="483"/>
      <c r="U64" s="502"/>
      <c r="V64" s="501"/>
      <c r="W64" s="483"/>
      <c r="X64" s="502"/>
      <c r="Y64" s="501"/>
      <c r="Z64" s="483"/>
      <c r="AA64" s="502"/>
      <c r="AB64" s="501"/>
      <c r="AC64" s="483"/>
      <c r="AD64" s="502"/>
      <c r="AE64" s="501"/>
      <c r="AF64" s="483"/>
      <c r="AG64" s="502"/>
      <c r="AH64" s="501"/>
      <c r="AI64" s="483"/>
      <c r="AJ64" s="502"/>
      <c r="AK64" s="501"/>
      <c r="AL64" s="483"/>
      <c r="AM64" s="502"/>
      <c r="AN64" s="501"/>
      <c r="AO64" s="483"/>
      <c r="AP64" s="502"/>
      <c r="AQ64" s="501"/>
      <c r="AR64" s="483"/>
      <c r="AS64" s="502"/>
      <c r="AT64" s="501"/>
      <c r="AU64" s="483"/>
      <c r="AV64" s="502"/>
      <c r="AW64" s="26"/>
      <c r="AX64" s="71"/>
      <c r="AY64" s="70">
        <f t="shared" si="2"/>
        <v>0</v>
      </c>
      <c r="AZ64" s="26"/>
      <c r="BA64" s="71">
        <f t="shared" ref="BA64" si="34">SUM(M64:AV64)</f>
        <v>0</v>
      </c>
      <c r="BB64" s="70">
        <f t="shared" si="4"/>
        <v>0</v>
      </c>
      <c r="BC64" s="26"/>
      <c r="BD64" s="67">
        <f t="shared" si="33"/>
        <v>0</v>
      </c>
      <c r="BE64" s="70">
        <f t="shared" si="19"/>
        <v>0</v>
      </c>
      <c r="BG64" s="124"/>
    </row>
    <row r="65" spans="1:59" collapsed="1" x14ac:dyDescent="0.35">
      <c r="A65" s="26"/>
      <c r="B65" s="26"/>
      <c r="C65" s="110" t="s">
        <v>144</v>
      </c>
      <c r="D65" s="77"/>
      <c r="E65" s="78"/>
      <c r="F65" s="78"/>
      <c r="G65" s="78"/>
      <c r="H65" s="561"/>
      <c r="I65" s="79"/>
      <c r="J65" s="150"/>
      <c r="K65" s="491">
        <f>SUM(K66:K75)</f>
        <v>0</v>
      </c>
      <c r="L65" s="26"/>
      <c r="M65" s="530">
        <f t="shared" ref="M65:AV65" si="35">SUM(M66:M75)</f>
        <v>0</v>
      </c>
      <c r="N65" s="482">
        <f t="shared" si="35"/>
        <v>0</v>
      </c>
      <c r="O65" s="531">
        <f t="shared" si="35"/>
        <v>0</v>
      </c>
      <c r="P65" s="530">
        <f t="shared" si="35"/>
        <v>0</v>
      </c>
      <c r="Q65" s="482">
        <f t="shared" si="35"/>
        <v>0</v>
      </c>
      <c r="R65" s="531">
        <f t="shared" si="35"/>
        <v>0</v>
      </c>
      <c r="S65" s="530">
        <f t="shared" si="35"/>
        <v>0</v>
      </c>
      <c r="T65" s="482">
        <f t="shared" si="35"/>
        <v>0</v>
      </c>
      <c r="U65" s="531">
        <f t="shared" si="35"/>
        <v>0</v>
      </c>
      <c r="V65" s="530">
        <f t="shared" si="35"/>
        <v>0</v>
      </c>
      <c r="W65" s="482">
        <f t="shared" si="35"/>
        <v>0</v>
      </c>
      <c r="X65" s="531">
        <f t="shared" si="35"/>
        <v>0</v>
      </c>
      <c r="Y65" s="530">
        <f t="shared" si="35"/>
        <v>0</v>
      </c>
      <c r="Z65" s="482">
        <f t="shared" si="35"/>
        <v>0</v>
      </c>
      <c r="AA65" s="531">
        <f t="shared" si="35"/>
        <v>0</v>
      </c>
      <c r="AB65" s="530">
        <f t="shared" si="35"/>
        <v>0</v>
      </c>
      <c r="AC65" s="482">
        <f t="shared" si="35"/>
        <v>0</v>
      </c>
      <c r="AD65" s="531">
        <f t="shared" si="35"/>
        <v>0</v>
      </c>
      <c r="AE65" s="530">
        <f t="shared" si="35"/>
        <v>0</v>
      </c>
      <c r="AF65" s="482">
        <f t="shared" si="35"/>
        <v>0</v>
      </c>
      <c r="AG65" s="531">
        <f t="shared" si="35"/>
        <v>0</v>
      </c>
      <c r="AH65" s="530">
        <f t="shared" si="35"/>
        <v>0</v>
      </c>
      <c r="AI65" s="482">
        <f t="shared" si="35"/>
        <v>0</v>
      </c>
      <c r="AJ65" s="531">
        <f t="shared" si="35"/>
        <v>0</v>
      </c>
      <c r="AK65" s="530">
        <f t="shared" si="35"/>
        <v>0</v>
      </c>
      <c r="AL65" s="482">
        <f t="shared" si="35"/>
        <v>0</v>
      </c>
      <c r="AM65" s="531">
        <f t="shared" si="35"/>
        <v>0</v>
      </c>
      <c r="AN65" s="530">
        <f t="shared" si="35"/>
        <v>0</v>
      </c>
      <c r="AO65" s="482">
        <f t="shared" si="35"/>
        <v>0</v>
      </c>
      <c r="AP65" s="531">
        <f t="shared" si="35"/>
        <v>0</v>
      </c>
      <c r="AQ65" s="530">
        <f t="shared" si="35"/>
        <v>0</v>
      </c>
      <c r="AR65" s="482">
        <f t="shared" si="35"/>
        <v>0</v>
      </c>
      <c r="AS65" s="531">
        <f t="shared" si="35"/>
        <v>0</v>
      </c>
      <c r="AT65" s="530">
        <f t="shared" si="35"/>
        <v>0</v>
      </c>
      <c r="AU65" s="482">
        <f t="shared" si="35"/>
        <v>0</v>
      </c>
      <c r="AV65" s="531">
        <f t="shared" si="35"/>
        <v>0</v>
      </c>
      <c r="AW65" s="26"/>
      <c r="AX65" s="81">
        <f>SUM(AX66:AX75)</f>
        <v>0</v>
      </c>
      <c r="AY65" s="82">
        <f t="shared" si="2"/>
        <v>0</v>
      </c>
      <c r="AZ65" s="26"/>
      <c r="BA65" s="81">
        <f>SUM(BA66:BA75)</f>
        <v>0</v>
      </c>
      <c r="BB65" s="82">
        <f t="shared" si="4"/>
        <v>0</v>
      </c>
      <c r="BC65" s="26"/>
      <c r="BD65" s="81">
        <f>SUM(BD66:BD75)</f>
        <v>0</v>
      </c>
      <c r="BE65" s="82">
        <f t="shared" si="19"/>
        <v>0</v>
      </c>
      <c r="BG65" s="120"/>
    </row>
    <row r="66" spans="1:59" x14ac:dyDescent="0.35">
      <c r="A66" s="26"/>
      <c r="B66" s="61" t="s">
        <v>148</v>
      </c>
      <c r="C66" s="62"/>
      <c r="D66" s="108"/>
      <c r="E66" s="64"/>
      <c r="F66" s="64"/>
      <c r="G66" s="64"/>
      <c r="H66" s="551"/>
      <c r="I66" s="65"/>
      <c r="J66" s="158">
        <f t="shared" si="31"/>
        <v>0</v>
      </c>
      <c r="K66" s="66">
        <f t="shared" ref="K66:K75" si="36">D66*F66*H66*J66</f>
        <v>0</v>
      </c>
      <c r="L66" s="26"/>
      <c r="M66" s="501"/>
      <c r="N66" s="483"/>
      <c r="O66" s="502"/>
      <c r="P66" s="501"/>
      <c r="Q66" s="483"/>
      <c r="R66" s="502"/>
      <c r="S66" s="501"/>
      <c r="T66" s="483"/>
      <c r="U66" s="502"/>
      <c r="V66" s="501"/>
      <c r="W66" s="483"/>
      <c r="X66" s="502"/>
      <c r="Y66" s="501"/>
      <c r="Z66" s="483"/>
      <c r="AA66" s="502"/>
      <c r="AB66" s="501"/>
      <c r="AC66" s="483"/>
      <c r="AD66" s="502"/>
      <c r="AE66" s="501"/>
      <c r="AF66" s="483"/>
      <c r="AG66" s="502"/>
      <c r="AH66" s="501"/>
      <c r="AI66" s="483"/>
      <c r="AJ66" s="502"/>
      <c r="AK66" s="501"/>
      <c r="AL66" s="483"/>
      <c r="AM66" s="502"/>
      <c r="AN66" s="501"/>
      <c r="AO66" s="483"/>
      <c r="AP66" s="502"/>
      <c r="AQ66" s="501"/>
      <c r="AR66" s="483"/>
      <c r="AS66" s="502"/>
      <c r="AT66" s="501"/>
      <c r="AU66" s="483"/>
      <c r="AV66" s="502"/>
      <c r="AW66" s="26"/>
      <c r="AX66" s="67"/>
      <c r="AY66" s="70">
        <f t="shared" si="2"/>
        <v>0</v>
      </c>
      <c r="AZ66" s="26"/>
      <c r="BA66" s="67"/>
      <c r="BB66" s="70">
        <f t="shared" si="4"/>
        <v>0</v>
      </c>
      <c r="BC66" s="26"/>
      <c r="BD66" s="67">
        <f t="shared" ref="BD66:BD75" si="37">AX66+BA66</f>
        <v>0</v>
      </c>
      <c r="BE66" s="70">
        <f t="shared" si="19"/>
        <v>0</v>
      </c>
      <c r="BG66" s="123"/>
    </row>
    <row r="67" spans="1:59" ht="15" thickBot="1" x14ac:dyDescent="0.4">
      <c r="A67" s="26"/>
      <c r="B67" s="61" t="s">
        <v>149</v>
      </c>
      <c r="C67" s="62"/>
      <c r="D67" s="108"/>
      <c r="E67" s="64"/>
      <c r="F67" s="64"/>
      <c r="G67" s="64"/>
      <c r="H67" s="551"/>
      <c r="I67" s="65"/>
      <c r="J67" s="158">
        <f t="shared" si="31"/>
        <v>0</v>
      </c>
      <c r="K67" s="66">
        <f t="shared" si="36"/>
        <v>0</v>
      </c>
      <c r="L67" s="26"/>
      <c r="M67" s="501"/>
      <c r="N67" s="483"/>
      <c r="O67" s="502"/>
      <c r="P67" s="501"/>
      <c r="Q67" s="483"/>
      <c r="R67" s="502"/>
      <c r="S67" s="501"/>
      <c r="T67" s="483"/>
      <c r="U67" s="502"/>
      <c r="V67" s="501"/>
      <c r="W67" s="483"/>
      <c r="X67" s="502"/>
      <c r="Y67" s="501"/>
      <c r="Z67" s="483"/>
      <c r="AA67" s="502"/>
      <c r="AB67" s="501"/>
      <c r="AC67" s="483"/>
      <c r="AD67" s="502"/>
      <c r="AE67" s="501"/>
      <c r="AF67" s="483"/>
      <c r="AG67" s="502"/>
      <c r="AH67" s="501"/>
      <c r="AI67" s="483"/>
      <c r="AJ67" s="502"/>
      <c r="AK67" s="501"/>
      <c r="AL67" s="483"/>
      <c r="AM67" s="502"/>
      <c r="AN67" s="501"/>
      <c r="AO67" s="483"/>
      <c r="AP67" s="502"/>
      <c r="AQ67" s="501"/>
      <c r="AR67" s="483"/>
      <c r="AS67" s="502"/>
      <c r="AT67" s="501"/>
      <c r="AU67" s="483"/>
      <c r="AV67" s="502"/>
      <c r="AW67" s="26"/>
      <c r="AX67" s="71"/>
      <c r="AY67" s="70">
        <f t="shared" si="2"/>
        <v>0</v>
      </c>
      <c r="AZ67" s="26"/>
      <c r="BA67" s="71"/>
      <c r="BB67" s="70">
        <f t="shared" si="4"/>
        <v>0</v>
      </c>
      <c r="BC67" s="26"/>
      <c r="BD67" s="67">
        <f t="shared" si="37"/>
        <v>0</v>
      </c>
      <c r="BE67" s="70">
        <f t="shared" si="19"/>
        <v>0</v>
      </c>
      <c r="BG67" s="124"/>
    </row>
    <row r="68" spans="1:59" ht="15" hidden="1" outlineLevel="1" thickBot="1" x14ac:dyDescent="0.4">
      <c r="A68" s="26"/>
      <c r="B68" s="61" t="s">
        <v>634</v>
      </c>
      <c r="C68" s="62"/>
      <c r="D68" s="108"/>
      <c r="E68" s="64"/>
      <c r="F68" s="64"/>
      <c r="G68" s="64"/>
      <c r="H68" s="551"/>
      <c r="I68" s="65"/>
      <c r="J68" s="158">
        <f t="shared" si="31"/>
        <v>0</v>
      </c>
      <c r="K68" s="66">
        <f t="shared" si="36"/>
        <v>0</v>
      </c>
      <c r="L68" s="26"/>
      <c r="M68" s="501"/>
      <c r="N68" s="483"/>
      <c r="O68" s="502"/>
      <c r="P68" s="501"/>
      <c r="Q68" s="483"/>
      <c r="R68" s="502"/>
      <c r="S68" s="501"/>
      <c r="T68" s="483"/>
      <c r="U68" s="502"/>
      <c r="V68" s="501"/>
      <c r="W68" s="483"/>
      <c r="X68" s="502"/>
      <c r="Y68" s="501"/>
      <c r="Z68" s="483"/>
      <c r="AA68" s="502"/>
      <c r="AB68" s="501"/>
      <c r="AC68" s="483"/>
      <c r="AD68" s="502"/>
      <c r="AE68" s="501"/>
      <c r="AF68" s="483"/>
      <c r="AG68" s="502"/>
      <c r="AH68" s="501"/>
      <c r="AI68" s="483"/>
      <c r="AJ68" s="502"/>
      <c r="AK68" s="501"/>
      <c r="AL68" s="483"/>
      <c r="AM68" s="502"/>
      <c r="AN68" s="501"/>
      <c r="AO68" s="483"/>
      <c r="AP68" s="502"/>
      <c r="AQ68" s="501"/>
      <c r="AR68" s="483"/>
      <c r="AS68" s="502"/>
      <c r="AT68" s="501"/>
      <c r="AU68" s="483"/>
      <c r="AV68" s="502"/>
      <c r="AW68" s="26"/>
      <c r="AX68" s="71"/>
      <c r="AY68" s="70">
        <f t="shared" si="2"/>
        <v>0</v>
      </c>
      <c r="AZ68" s="26"/>
      <c r="BA68" s="71"/>
      <c r="BB68" s="70">
        <f t="shared" si="4"/>
        <v>0</v>
      </c>
      <c r="BC68" s="26"/>
      <c r="BD68" s="67">
        <f t="shared" si="37"/>
        <v>0</v>
      </c>
      <c r="BE68" s="70">
        <f t="shared" si="19"/>
        <v>0</v>
      </c>
      <c r="BG68" s="124"/>
    </row>
    <row r="69" spans="1:59" ht="15" hidden="1" outlineLevel="1" thickBot="1" x14ac:dyDescent="0.4">
      <c r="A69" s="26"/>
      <c r="B69" s="61" t="s">
        <v>635</v>
      </c>
      <c r="C69" s="62"/>
      <c r="D69" s="108"/>
      <c r="E69" s="64"/>
      <c r="F69" s="64"/>
      <c r="G69" s="64"/>
      <c r="H69" s="551"/>
      <c r="I69" s="65"/>
      <c r="J69" s="158">
        <f t="shared" si="31"/>
        <v>0</v>
      </c>
      <c r="K69" s="66">
        <f t="shared" si="36"/>
        <v>0</v>
      </c>
      <c r="L69" s="26"/>
      <c r="M69" s="501"/>
      <c r="N69" s="483"/>
      <c r="O69" s="502"/>
      <c r="P69" s="501"/>
      <c r="Q69" s="483"/>
      <c r="R69" s="502"/>
      <c r="S69" s="501"/>
      <c r="T69" s="483"/>
      <c r="U69" s="502"/>
      <c r="V69" s="501"/>
      <c r="W69" s="483"/>
      <c r="X69" s="502"/>
      <c r="Y69" s="501"/>
      <c r="Z69" s="483"/>
      <c r="AA69" s="502"/>
      <c r="AB69" s="501"/>
      <c r="AC69" s="483"/>
      <c r="AD69" s="502"/>
      <c r="AE69" s="501"/>
      <c r="AF69" s="483"/>
      <c r="AG69" s="502"/>
      <c r="AH69" s="501"/>
      <c r="AI69" s="483"/>
      <c r="AJ69" s="502"/>
      <c r="AK69" s="501"/>
      <c r="AL69" s="483"/>
      <c r="AM69" s="502"/>
      <c r="AN69" s="501"/>
      <c r="AO69" s="483"/>
      <c r="AP69" s="502"/>
      <c r="AQ69" s="501"/>
      <c r="AR69" s="483"/>
      <c r="AS69" s="502"/>
      <c r="AT69" s="501"/>
      <c r="AU69" s="483"/>
      <c r="AV69" s="502"/>
      <c r="AW69" s="26"/>
      <c r="AX69" s="71"/>
      <c r="AY69" s="70">
        <f t="shared" si="2"/>
        <v>0</v>
      </c>
      <c r="AZ69" s="26"/>
      <c r="BA69" s="71"/>
      <c r="BB69" s="70">
        <f t="shared" si="4"/>
        <v>0</v>
      </c>
      <c r="BC69" s="26"/>
      <c r="BD69" s="67">
        <f t="shared" si="37"/>
        <v>0</v>
      </c>
      <c r="BE69" s="70">
        <f t="shared" si="19"/>
        <v>0</v>
      </c>
      <c r="BG69" s="124"/>
    </row>
    <row r="70" spans="1:59" ht="15" hidden="1" outlineLevel="1" thickBot="1" x14ac:dyDescent="0.4">
      <c r="A70" s="26"/>
      <c r="B70" s="61" t="s">
        <v>636</v>
      </c>
      <c r="C70" s="62"/>
      <c r="D70" s="108"/>
      <c r="E70" s="64"/>
      <c r="F70" s="64"/>
      <c r="G70" s="64"/>
      <c r="H70" s="551"/>
      <c r="I70" s="65"/>
      <c r="J70" s="158">
        <f t="shared" si="31"/>
        <v>0</v>
      </c>
      <c r="K70" s="66">
        <f t="shared" si="36"/>
        <v>0</v>
      </c>
      <c r="L70" s="26"/>
      <c r="M70" s="501"/>
      <c r="N70" s="483"/>
      <c r="O70" s="502"/>
      <c r="P70" s="501"/>
      <c r="Q70" s="483"/>
      <c r="R70" s="502"/>
      <c r="S70" s="501"/>
      <c r="T70" s="483"/>
      <c r="U70" s="502"/>
      <c r="V70" s="501"/>
      <c r="W70" s="483"/>
      <c r="X70" s="502"/>
      <c r="Y70" s="501"/>
      <c r="Z70" s="483"/>
      <c r="AA70" s="502"/>
      <c r="AB70" s="501"/>
      <c r="AC70" s="483"/>
      <c r="AD70" s="502"/>
      <c r="AE70" s="501"/>
      <c r="AF70" s="483"/>
      <c r="AG70" s="502"/>
      <c r="AH70" s="501"/>
      <c r="AI70" s="483"/>
      <c r="AJ70" s="502"/>
      <c r="AK70" s="501"/>
      <c r="AL70" s="483"/>
      <c r="AM70" s="502"/>
      <c r="AN70" s="501"/>
      <c r="AO70" s="483"/>
      <c r="AP70" s="502"/>
      <c r="AQ70" s="501"/>
      <c r="AR70" s="483"/>
      <c r="AS70" s="502"/>
      <c r="AT70" s="501"/>
      <c r="AU70" s="483"/>
      <c r="AV70" s="502"/>
      <c r="AW70" s="26"/>
      <c r="AX70" s="71"/>
      <c r="AY70" s="70">
        <f t="shared" si="2"/>
        <v>0</v>
      </c>
      <c r="AZ70" s="26"/>
      <c r="BA70" s="71"/>
      <c r="BB70" s="70">
        <f t="shared" si="4"/>
        <v>0</v>
      </c>
      <c r="BC70" s="26"/>
      <c r="BD70" s="67">
        <f t="shared" si="37"/>
        <v>0</v>
      </c>
      <c r="BE70" s="70">
        <f t="shared" si="19"/>
        <v>0</v>
      </c>
      <c r="BG70" s="124"/>
    </row>
    <row r="71" spans="1:59" ht="15" hidden="1" outlineLevel="1" thickBot="1" x14ac:dyDescent="0.4">
      <c r="A71" s="26"/>
      <c r="B71" s="61" t="s">
        <v>637</v>
      </c>
      <c r="C71" s="62"/>
      <c r="D71" s="108"/>
      <c r="E71" s="64"/>
      <c r="F71" s="64"/>
      <c r="G71" s="64"/>
      <c r="H71" s="551"/>
      <c r="I71" s="65"/>
      <c r="J71" s="158">
        <f t="shared" si="31"/>
        <v>0</v>
      </c>
      <c r="K71" s="66">
        <f t="shared" si="36"/>
        <v>0</v>
      </c>
      <c r="L71" s="26"/>
      <c r="M71" s="501"/>
      <c r="N71" s="483"/>
      <c r="O71" s="502"/>
      <c r="P71" s="501"/>
      <c r="Q71" s="483"/>
      <c r="R71" s="502"/>
      <c r="S71" s="501"/>
      <c r="T71" s="483"/>
      <c r="U71" s="502"/>
      <c r="V71" s="501"/>
      <c r="W71" s="483"/>
      <c r="X71" s="502"/>
      <c r="Y71" s="501"/>
      <c r="Z71" s="483"/>
      <c r="AA71" s="502"/>
      <c r="AB71" s="501"/>
      <c r="AC71" s="483"/>
      <c r="AD71" s="502"/>
      <c r="AE71" s="501"/>
      <c r="AF71" s="483"/>
      <c r="AG71" s="502"/>
      <c r="AH71" s="501"/>
      <c r="AI71" s="483"/>
      <c r="AJ71" s="502"/>
      <c r="AK71" s="501"/>
      <c r="AL71" s="483"/>
      <c r="AM71" s="502"/>
      <c r="AN71" s="501"/>
      <c r="AO71" s="483"/>
      <c r="AP71" s="502"/>
      <c r="AQ71" s="501"/>
      <c r="AR71" s="483"/>
      <c r="AS71" s="502"/>
      <c r="AT71" s="501"/>
      <c r="AU71" s="483"/>
      <c r="AV71" s="502"/>
      <c r="AW71" s="26"/>
      <c r="AX71" s="71"/>
      <c r="AY71" s="70">
        <f t="shared" si="2"/>
        <v>0</v>
      </c>
      <c r="AZ71" s="26"/>
      <c r="BA71" s="71"/>
      <c r="BB71" s="70">
        <f t="shared" si="4"/>
        <v>0</v>
      </c>
      <c r="BC71" s="26"/>
      <c r="BD71" s="67">
        <f t="shared" si="37"/>
        <v>0</v>
      </c>
      <c r="BE71" s="70">
        <f t="shared" si="19"/>
        <v>0</v>
      </c>
      <c r="BG71" s="124"/>
    </row>
    <row r="72" spans="1:59" ht="15" hidden="1" outlineLevel="1" thickBot="1" x14ac:dyDescent="0.4">
      <c r="A72" s="26"/>
      <c r="B72" s="61" t="s">
        <v>638</v>
      </c>
      <c r="C72" s="62"/>
      <c r="D72" s="108"/>
      <c r="E72" s="64"/>
      <c r="F72" s="64"/>
      <c r="G72" s="64"/>
      <c r="H72" s="551"/>
      <c r="I72" s="65"/>
      <c r="J72" s="158">
        <f t="shared" si="31"/>
        <v>0</v>
      </c>
      <c r="K72" s="66">
        <f t="shared" si="36"/>
        <v>0</v>
      </c>
      <c r="L72" s="26"/>
      <c r="M72" s="501"/>
      <c r="N72" s="483"/>
      <c r="O72" s="502"/>
      <c r="P72" s="501"/>
      <c r="Q72" s="483"/>
      <c r="R72" s="502"/>
      <c r="S72" s="501"/>
      <c r="T72" s="483"/>
      <c r="U72" s="502"/>
      <c r="V72" s="501"/>
      <c r="W72" s="483"/>
      <c r="X72" s="502"/>
      <c r="Y72" s="501"/>
      <c r="Z72" s="483"/>
      <c r="AA72" s="502"/>
      <c r="AB72" s="501"/>
      <c r="AC72" s="483"/>
      <c r="AD72" s="502"/>
      <c r="AE72" s="501"/>
      <c r="AF72" s="483"/>
      <c r="AG72" s="502"/>
      <c r="AH72" s="501"/>
      <c r="AI72" s="483"/>
      <c r="AJ72" s="502"/>
      <c r="AK72" s="501"/>
      <c r="AL72" s="483"/>
      <c r="AM72" s="502"/>
      <c r="AN72" s="501"/>
      <c r="AO72" s="483"/>
      <c r="AP72" s="502"/>
      <c r="AQ72" s="501"/>
      <c r="AR72" s="483"/>
      <c r="AS72" s="502"/>
      <c r="AT72" s="501"/>
      <c r="AU72" s="483"/>
      <c r="AV72" s="502"/>
      <c r="AW72" s="26"/>
      <c r="AX72" s="71"/>
      <c r="AY72" s="70">
        <f t="shared" si="2"/>
        <v>0</v>
      </c>
      <c r="AZ72" s="26"/>
      <c r="BA72" s="71"/>
      <c r="BB72" s="70">
        <f t="shared" si="4"/>
        <v>0</v>
      </c>
      <c r="BC72" s="26"/>
      <c r="BD72" s="67">
        <f t="shared" si="37"/>
        <v>0</v>
      </c>
      <c r="BE72" s="70">
        <f t="shared" si="19"/>
        <v>0</v>
      </c>
      <c r="BG72" s="124"/>
    </row>
    <row r="73" spans="1:59" ht="15" hidden="1" outlineLevel="1" thickBot="1" x14ac:dyDescent="0.4">
      <c r="A73" s="26"/>
      <c r="B73" s="61" t="s">
        <v>639</v>
      </c>
      <c r="C73" s="62"/>
      <c r="D73" s="108"/>
      <c r="E73" s="64"/>
      <c r="F73" s="64"/>
      <c r="G73" s="64"/>
      <c r="H73" s="551"/>
      <c r="I73" s="65"/>
      <c r="J73" s="158">
        <f t="shared" si="31"/>
        <v>0</v>
      </c>
      <c r="K73" s="66">
        <f t="shared" si="36"/>
        <v>0</v>
      </c>
      <c r="L73" s="26"/>
      <c r="M73" s="501"/>
      <c r="N73" s="483"/>
      <c r="O73" s="502"/>
      <c r="P73" s="501"/>
      <c r="Q73" s="483"/>
      <c r="R73" s="502"/>
      <c r="S73" s="501"/>
      <c r="T73" s="483"/>
      <c r="U73" s="502"/>
      <c r="V73" s="501"/>
      <c r="W73" s="483"/>
      <c r="X73" s="502"/>
      <c r="Y73" s="501"/>
      <c r="Z73" s="483"/>
      <c r="AA73" s="502"/>
      <c r="AB73" s="501"/>
      <c r="AC73" s="483"/>
      <c r="AD73" s="502"/>
      <c r="AE73" s="501"/>
      <c r="AF73" s="483"/>
      <c r="AG73" s="502"/>
      <c r="AH73" s="501"/>
      <c r="AI73" s="483"/>
      <c r="AJ73" s="502"/>
      <c r="AK73" s="501"/>
      <c r="AL73" s="483"/>
      <c r="AM73" s="502"/>
      <c r="AN73" s="501"/>
      <c r="AO73" s="483"/>
      <c r="AP73" s="502"/>
      <c r="AQ73" s="501"/>
      <c r="AR73" s="483"/>
      <c r="AS73" s="502"/>
      <c r="AT73" s="501"/>
      <c r="AU73" s="483"/>
      <c r="AV73" s="502"/>
      <c r="AW73" s="26"/>
      <c r="AX73" s="71"/>
      <c r="AY73" s="70">
        <f t="shared" si="2"/>
        <v>0</v>
      </c>
      <c r="AZ73" s="26"/>
      <c r="BA73" s="71"/>
      <c r="BB73" s="70">
        <f t="shared" si="4"/>
        <v>0</v>
      </c>
      <c r="BC73" s="26"/>
      <c r="BD73" s="67">
        <f t="shared" si="37"/>
        <v>0</v>
      </c>
      <c r="BE73" s="70">
        <f t="shared" si="19"/>
        <v>0</v>
      </c>
      <c r="BG73" s="124"/>
    </row>
    <row r="74" spans="1:59" ht="15" hidden="1" outlineLevel="1" thickBot="1" x14ac:dyDescent="0.4">
      <c r="A74" s="26"/>
      <c r="B74" s="61" t="s">
        <v>640</v>
      </c>
      <c r="C74" s="62"/>
      <c r="D74" s="108"/>
      <c r="E74" s="64"/>
      <c r="F74" s="64"/>
      <c r="G74" s="64"/>
      <c r="H74" s="551"/>
      <c r="I74" s="65"/>
      <c r="J74" s="158">
        <f t="shared" si="31"/>
        <v>0</v>
      </c>
      <c r="K74" s="66">
        <f t="shared" si="36"/>
        <v>0</v>
      </c>
      <c r="L74" s="26"/>
      <c r="M74" s="501"/>
      <c r="N74" s="483"/>
      <c r="O74" s="502"/>
      <c r="P74" s="501"/>
      <c r="Q74" s="483"/>
      <c r="R74" s="502"/>
      <c r="S74" s="501"/>
      <c r="T74" s="483"/>
      <c r="U74" s="502"/>
      <c r="V74" s="501"/>
      <c r="W74" s="483"/>
      <c r="X74" s="502"/>
      <c r="Y74" s="501"/>
      <c r="Z74" s="483"/>
      <c r="AA74" s="502"/>
      <c r="AB74" s="501"/>
      <c r="AC74" s="483"/>
      <c r="AD74" s="502"/>
      <c r="AE74" s="501"/>
      <c r="AF74" s="483"/>
      <c r="AG74" s="502"/>
      <c r="AH74" s="501"/>
      <c r="AI74" s="483"/>
      <c r="AJ74" s="502"/>
      <c r="AK74" s="501"/>
      <c r="AL74" s="483"/>
      <c r="AM74" s="502"/>
      <c r="AN74" s="501"/>
      <c r="AO74" s="483"/>
      <c r="AP74" s="502"/>
      <c r="AQ74" s="501"/>
      <c r="AR74" s="483"/>
      <c r="AS74" s="502"/>
      <c r="AT74" s="501"/>
      <c r="AU74" s="483"/>
      <c r="AV74" s="502"/>
      <c r="AW74" s="26"/>
      <c r="AX74" s="71"/>
      <c r="AY74" s="70">
        <f t="shared" si="2"/>
        <v>0</v>
      </c>
      <c r="AZ74" s="26"/>
      <c r="BA74" s="71"/>
      <c r="BB74" s="70">
        <f t="shared" ref="BB74:BB75" si="38">IFERROR(BA74/K74,0)</f>
        <v>0</v>
      </c>
      <c r="BC74" s="26"/>
      <c r="BD74" s="67">
        <f t="shared" si="37"/>
        <v>0</v>
      </c>
      <c r="BE74" s="70">
        <f t="shared" si="19"/>
        <v>0</v>
      </c>
      <c r="BG74" s="124"/>
    </row>
    <row r="75" spans="1:59" ht="15" hidden="1" outlineLevel="1" thickBot="1" x14ac:dyDescent="0.4">
      <c r="A75" s="26"/>
      <c r="B75" s="61" t="s">
        <v>641</v>
      </c>
      <c r="C75" s="62"/>
      <c r="D75" s="108"/>
      <c r="E75" s="64"/>
      <c r="F75" s="64"/>
      <c r="G75" s="64"/>
      <c r="H75" s="551"/>
      <c r="I75" s="65"/>
      <c r="J75" s="158">
        <f t="shared" si="31"/>
        <v>0</v>
      </c>
      <c r="K75" s="66">
        <f t="shared" si="36"/>
        <v>0</v>
      </c>
      <c r="L75" s="26"/>
      <c r="M75" s="501"/>
      <c r="N75" s="483"/>
      <c r="O75" s="502"/>
      <c r="P75" s="501"/>
      <c r="Q75" s="483"/>
      <c r="R75" s="502"/>
      <c r="S75" s="501"/>
      <c r="T75" s="483"/>
      <c r="U75" s="502"/>
      <c r="V75" s="501"/>
      <c r="W75" s="483"/>
      <c r="X75" s="502"/>
      <c r="Y75" s="501"/>
      <c r="Z75" s="483"/>
      <c r="AA75" s="502"/>
      <c r="AB75" s="501"/>
      <c r="AC75" s="483"/>
      <c r="AD75" s="502"/>
      <c r="AE75" s="501"/>
      <c r="AF75" s="483"/>
      <c r="AG75" s="502"/>
      <c r="AH75" s="501"/>
      <c r="AI75" s="483"/>
      <c r="AJ75" s="502"/>
      <c r="AK75" s="501"/>
      <c r="AL75" s="483"/>
      <c r="AM75" s="502"/>
      <c r="AN75" s="501"/>
      <c r="AO75" s="483"/>
      <c r="AP75" s="502"/>
      <c r="AQ75" s="501"/>
      <c r="AR75" s="483"/>
      <c r="AS75" s="502"/>
      <c r="AT75" s="501"/>
      <c r="AU75" s="483"/>
      <c r="AV75" s="502"/>
      <c r="AW75" s="26"/>
      <c r="AX75" s="71"/>
      <c r="AY75" s="70">
        <f t="shared" si="2"/>
        <v>0</v>
      </c>
      <c r="AZ75" s="26"/>
      <c r="BA75" s="71"/>
      <c r="BB75" s="70">
        <f t="shared" si="38"/>
        <v>0</v>
      </c>
      <c r="BC75" s="26"/>
      <c r="BD75" s="67">
        <f t="shared" si="37"/>
        <v>0</v>
      </c>
      <c r="BE75" s="70">
        <f t="shared" si="19"/>
        <v>0</v>
      </c>
      <c r="BG75" s="124"/>
    </row>
    <row r="76" spans="1:59" collapsed="1" x14ac:dyDescent="0.35">
      <c r="A76" s="26"/>
      <c r="B76" s="107"/>
      <c r="C76" s="54" t="s">
        <v>152</v>
      </c>
      <c r="D76" s="55"/>
      <c r="E76" s="56"/>
      <c r="F76" s="56"/>
      <c r="G76" s="56"/>
      <c r="H76" s="560"/>
      <c r="I76" s="73"/>
      <c r="J76" s="159"/>
      <c r="K76" s="58">
        <f>SUM(K77:K86)</f>
        <v>0</v>
      </c>
      <c r="L76" s="50"/>
      <c r="M76" s="497">
        <f t="shared" ref="M76:AV76" si="39">SUM(M77:M86)</f>
        <v>0</v>
      </c>
      <c r="N76" s="485">
        <f t="shared" si="39"/>
        <v>0</v>
      </c>
      <c r="O76" s="498">
        <f t="shared" si="39"/>
        <v>0</v>
      </c>
      <c r="P76" s="497">
        <f t="shared" si="39"/>
        <v>0</v>
      </c>
      <c r="Q76" s="485">
        <f t="shared" si="39"/>
        <v>0</v>
      </c>
      <c r="R76" s="498">
        <f t="shared" si="39"/>
        <v>0</v>
      </c>
      <c r="S76" s="497">
        <f t="shared" si="39"/>
        <v>0</v>
      </c>
      <c r="T76" s="485">
        <f t="shared" si="39"/>
        <v>0</v>
      </c>
      <c r="U76" s="498">
        <f t="shared" si="39"/>
        <v>0</v>
      </c>
      <c r="V76" s="497">
        <f t="shared" si="39"/>
        <v>0</v>
      </c>
      <c r="W76" s="485">
        <f t="shared" si="39"/>
        <v>0</v>
      </c>
      <c r="X76" s="498">
        <f t="shared" si="39"/>
        <v>0</v>
      </c>
      <c r="Y76" s="497">
        <f t="shared" si="39"/>
        <v>0</v>
      </c>
      <c r="Z76" s="485">
        <f t="shared" si="39"/>
        <v>0</v>
      </c>
      <c r="AA76" s="498">
        <f t="shared" si="39"/>
        <v>0</v>
      </c>
      <c r="AB76" s="497">
        <f t="shared" si="39"/>
        <v>0</v>
      </c>
      <c r="AC76" s="485">
        <f t="shared" si="39"/>
        <v>0</v>
      </c>
      <c r="AD76" s="498">
        <f t="shared" si="39"/>
        <v>0</v>
      </c>
      <c r="AE76" s="497">
        <f t="shared" si="39"/>
        <v>0</v>
      </c>
      <c r="AF76" s="485">
        <f t="shared" si="39"/>
        <v>0</v>
      </c>
      <c r="AG76" s="498">
        <f t="shared" si="39"/>
        <v>0</v>
      </c>
      <c r="AH76" s="497">
        <f t="shared" si="39"/>
        <v>0</v>
      </c>
      <c r="AI76" s="485">
        <f t="shared" si="39"/>
        <v>0</v>
      </c>
      <c r="AJ76" s="498">
        <f t="shared" si="39"/>
        <v>0</v>
      </c>
      <c r="AK76" s="497">
        <f t="shared" si="39"/>
        <v>0</v>
      </c>
      <c r="AL76" s="485">
        <f t="shared" si="39"/>
        <v>0</v>
      </c>
      <c r="AM76" s="498">
        <f t="shared" si="39"/>
        <v>0</v>
      </c>
      <c r="AN76" s="497">
        <f t="shared" si="39"/>
        <v>0</v>
      </c>
      <c r="AO76" s="485">
        <f t="shared" si="39"/>
        <v>0</v>
      </c>
      <c r="AP76" s="498">
        <f t="shared" si="39"/>
        <v>0</v>
      </c>
      <c r="AQ76" s="497">
        <f t="shared" si="39"/>
        <v>0</v>
      </c>
      <c r="AR76" s="485">
        <f t="shared" si="39"/>
        <v>0</v>
      </c>
      <c r="AS76" s="498">
        <f t="shared" si="39"/>
        <v>0</v>
      </c>
      <c r="AT76" s="497">
        <f t="shared" si="39"/>
        <v>0</v>
      </c>
      <c r="AU76" s="485">
        <f t="shared" si="39"/>
        <v>0</v>
      </c>
      <c r="AV76" s="498">
        <f t="shared" si="39"/>
        <v>0</v>
      </c>
      <c r="AW76" s="26"/>
      <c r="AX76" s="59">
        <f>SUM(AX77:AX86)</f>
        <v>0</v>
      </c>
      <c r="AY76" s="60">
        <f t="shared" si="2"/>
        <v>0</v>
      </c>
      <c r="AZ76" s="26"/>
      <c r="BA76" s="59">
        <f>SUM(BA77:BA86)</f>
        <v>0</v>
      </c>
      <c r="BB76" s="60">
        <f>IFERROR(BA76/K76,0)</f>
        <v>0</v>
      </c>
      <c r="BC76" s="26"/>
      <c r="BD76" s="59">
        <f>SUM(BD77:BD86)</f>
        <v>0</v>
      </c>
      <c r="BE76" s="60">
        <f>IFERROR(BD76/K76,0)</f>
        <v>0</v>
      </c>
      <c r="BG76" s="120"/>
    </row>
    <row r="77" spans="1:59" x14ac:dyDescent="0.35">
      <c r="A77" s="26"/>
      <c r="B77" s="61" t="s">
        <v>158</v>
      </c>
      <c r="C77" s="62"/>
      <c r="D77" s="108"/>
      <c r="E77" s="64"/>
      <c r="F77" s="64"/>
      <c r="G77" s="64"/>
      <c r="H77" s="551"/>
      <c r="I77" s="65"/>
      <c r="J77" s="158">
        <f t="shared" si="31"/>
        <v>0</v>
      </c>
      <c r="K77" s="66">
        <f t="shared" ref="K77:K86" si="40">D77*F77*H77*J77</f>
        <v>0</v>
      </c>
      <c r="L77" s="26"/>
      <c r="M77" s="499"/>
      <c r="N77" s="484"/>
      <c r="O77" s="500"/>
      <c r="P77" s="499"/>
      <c r="Q77" s="484"/>
      <c r="R77" s="500"/>
      <c r="S77" s="499"/>
      <c r="T77" s="484"/>
      <c r="U77" s="500"/>
      <c r="V77" s="499"/>
      <c r="W77" s="484"/>
      <c r="X77" s="500"/>
      <c r="Y77" s="499"/>
      <c r="Z77" s="484"/>
      <c r="AA77" s="500"/>
      <c r="AB77" s="499"/>
      <c r="AC77" s="484"/>
      <c r="AD77" s="500"/>
      <c r="AE77" s="499"/>
      <c r="AF77" s="484"/>
      <c r="AG77" s="500"/>
      <c r="AH77" s="499"/>
      <c r="AI77" s="484"/>
      <c r="AJ77" s="500"/>
      <c r="AK77" s="499"/>
      <c r="AL77" s="484"/>
      <c r="AM77" s="500"/>
      <c r="AN77" s="499"/>
      <c r="AO77" s="484"/>
      <c r="AP77" s="500"/>
      <c r="AQ77" s="499"/>
      <c r="AR77" s="484"/>
      <c r="AS77" s="500"/>
      <c r="AT77" s="499"/>
      <c r="AU77" s="484"/>
      <c r="AV77" s="500"/>
      <c r="AW77" s="26"/>
      <c r="AX77" s="67"/>
      <c r="AY77" s="70">
        <f t="shared" si="2"/>
        <v>0</v>
      </c>
      <c r="AZ77" s="26"/>
      <c r="BA77" s="67"/>
      <c r="BB77" s="70">
        <f t="shared" ref="BB77:BB86" si="41">IFERROR(BA77/K77,0)</f>
        <v>0</v>
      </c>
      <c r="BC77" s="26"/>
      <c r="BD77" s="67">
        <f t="shared" ref="BD77:BD86" si="42">AX77+BA77</f>
        <v>0</v>
      </c>
      <c r="BE77" s="70">
        <f t="shared" ref="BE77:BE86" si="43">IFERROR(BD77/K77,0)</f>
        <v>0</v>
      </c>
      <c r="BG77" s="124"/>
    </row>
    <row r="78" spans="1:59" ht="15" thickBot="1" x14ac:dyDescent="0.4">
      <c r="A78" s="26"/>
      <c r="B78" s="61" t="s">
        <v>159</v>
      </c>
      <c r="C78" s="62"/>
      <c r="D78" s="108"/>
      <c r="E78" s="64"/>
      <c r="F78" s="64"/>
      <c r="G78" s="64"/>
      <c r="H78" s="551"/>
      <c r="I78" s="65"/>
      <c r="J78" s="158">
        <f t="shared" si="31"/>
        <v>0</v>
      </c>
      <c r="K78" s="66">
        <f t="shared" si="40"/>
        <v>0</v>
      </c>
      <c r="L78" s="26"/>
      <c r="M78" s="501"/>
      <c r="N78" s="483"/>
      <c r="O78" s="502"/>
      <c r="P78" s="501"/>
      <c r="Q78" s="483"/>
      <c r="R78" s="502"/>
      <c r="S78" s="501"/>
      <c r="T78" s="483"/>
      <c r="U78" s="502"/>
      <c r="V78" s="501"/>
      <c r="W78" s="483"/>
      <c r="X78" s="502"/>
      <c r="Y78" s="501"/>
      <c r="Z78" s="483"/>
      <c r="AA78" s="502"/>
      <c r="AB78" s="501"/>
      <c r="AC78" s="483"/>
      <c r="AD78" s="502"/>
      <c r="AE78" s="501"/>
      <c r="AF78" s="483"/>
      <c r="AG78" s="502"/>
      <c r="AH78" s="501"/>
      <c r="AI78" s="483"/>
      <c r="AJ78" s="502"/>
      <c r="AK78" s="501"/>
      <c r="AL78" s="483"/>
      <c r="AM78" s="502"/>
      <c r="AN78" s="501"/>
      <c r="AO78" s="483"/>
      <c r="AP78" s="502"/>
      <c r="AQ78" s="501"/>
      <c r="AR78" s="483"/>
      <c r="AS78" s="502"/>
      <c r="AT78" s="501"/>
      <c r="AU78" s="483"/>
      <c r="AV78" s="502"/>
      <c r="AW78" s="26"/>
      <c r="AX78" s="67"/>
      <c r="AY78" s="70">
        <f t="shared" si="2"/>
        <v>0</v>
      </c>
      <c r="AZ78" s="26"/>
      <c r="BA78" s="67"/>
      <c r="BB78" s="70">
        <f t="shared" si="41"/>
        <v>0</v>
      </c>
      <c r="BC78" s="26"/>
      <c r="BD78" s="67">
        <f t="shared" si="42"/>
        <v>0</v>
      </c>
      <c r="BE78" s="70">
        <f t="shared" si="43"/>
        <v>0</v>
      </c>
      <c r="BG78" s="124"/>
    </row>
    <row r="79" spans="1:59" ht="15" hidden="1" outlineLevel="1" thickBot="1" x14ac:dyDescent="0.4">
      <c r="A79" s="26"/>
      <c r="B79" s="61" t="s">
        <v>642</v>
      </c>
      <c r="C79" s="62"/>
      <c r="D79" s="108"/>
      <c r="E79" s="64"/>
      <c r="F79" s="64"/>
      <c r="G79" s="64"/>
      <c r="H79" s="551"/>
      <c r="I79" s="65"/>
      <c r="J79" s="158">
        <f t="shared" si="31"/>
        <v>0</v>
      </c>
      <c r="K79" s="66">
        <f t="shared" si="40"/>
        <v>0</v>
      </c>
      <c r="L79" s="26"/>
      <c r="M79" s="501"/>
      <c r="N79" s="483"/>
      <c r="O79" s="502"/>
      <c r="P79" s="501"/>
      <c r="Q79" s="483"/>
      <c r="R79" s="502"/>
      <c r="S79" s="501"/>
      <c r="T79" s="483"/>
      <c r="U79" s="502"/>
      <c r="V79" s="501"/>
      <c r="W79" s="483"/>
      <c r="X79" s="502"/>
      <c r="Y79" s="501"/>
      <c r="Z79" s="483"/>
      <c r="AA79" s="502"/>
      <c r="AB79" s="501"/>
      <c r="AC79" s="483"/>
      <c r="AD79" s="502"/>
      <c r="AE79" s="501"/>
      <c r="AF79" s="483"/>
      <c r="AG79" s="502"/>
      <c r="AH79" s="501"/>
      <c r="AI79" s="483"/>
      <c r="AJ79" s="502"/>
      <c r="AK79" s="501"/>
      <c r="AL79" s="483"/>
      <c r="AM79" s="502"/>
      <c r="AN79" s="501"/>
      <c r="AO79" s="483"/>
      <c r="AP79" s="502"/>
      <c r="AQ79" s="501"/>
      <c r="AR79" s="483"/>
      <c r="AS79" s="502"/>
      <c r="AT79" s="501"/>
      <c r="AU79" s="483"/>
      <c r="AV79" s="502"/>
      <c r="AW79" s="26"/>
      <c r="AX79" s="67"/>
      <c r="AY79" s="70">
        <f t="shared" si="2"/>
        <v>0</v>
      </c>
      <c r="AZ79" s="26"/>
      <c r="BA79" s="67"/>
      <c r="BB79" s="70">
        <f t="shared" si="41"/>
        <v>0</v>
      </c>
      <c r="BC79" s="26"/>
      <c r="BD79" s="67">
        <f t="shared" si="42"/>
        <v>0</v>
      </c>
      <c r="BE79" s="70">
        <f t="shared" si="43"/>
        <v>0</v>
      </c>
      <c r="BG79" s="124"/>
    </row>
    <row r="80" spans="1:59" ht="15" hidden="1" outlineLevel="1" thickBot="1" x14ac:dyDescent="0.4">
      <c r="A80" s="26"/>
      <c r="B80" s="61" t="s">
        <v>643</v>
      </c>
      <c r="C80" s="62"/>
      <c r="D80" s="108"/>
      <c r="E80" s="64"/>
      <c r="F80" s="64"/>
      <c r="G80" s="64"/>
      <c r="H80" s="551"/>
      <c r="I80" s="65"/>
      <c r="J80" s="158">
        <f t="shared" si="31"/>
        <v>0</v>
      </c>
      <c r="K80" s="66">
        <f t="shared" si="40"/>
        <v>0</v>
      </c>
      <c r="L80" s="26"/>
      <c r="M80" s="501"/>
      <c r="N80" s="483"/>
      <c r="O80" s="502"/>
      <c r="P80" s="501"/>
      <c r="Q80" s="483"/>
      <c r="R80" s="502"/>
      <c r="S80" s="501"/>
      <c r="T80" s="483"/>
      <c r="U80" s="502"/>
      <c r="V80" s="501"/>
      <c r="W80" s="483"/>
      <c r="X80" s="502"/>
      <c r="Y80" s="501"/>
      <c r="Z80" s="483"/>
      <c r="AA80" s="502"/>
      <c r="AB80" s="501"/>
      <c r="AC80" s="483"/>
      <c r="AD80" s="502"/>
      <c r="AE80" s="501"/>
      <c r="AF80" s="483"/>
      <c r="AG80" s="502"/>
      <c r="AH80" s="501"/>
      <c r="AI80" s="483"/>
      <c r="AJ80" s="502"/>
      <c r="AK80" s="501"/>
      <c r="AL80" s="483"/>
      <c r="AM80" s="502"/>
      <c r="AN80" s="501"/>
      <c r="AO80" s="483"/>
      <c r="AP80" s="502"/>
      <c r="AQ80" s="501"/>
      <c r="AR80" s="483"/>
      <c r="AS80" s="502"/>
      <c r="AT80" s="501"/>
      <c r="AU80" s="483"/>
      <c r="AV80" s="502"/>
      <c r="AW80" s="26"/>
      <c r="AX80" s="67"/>
      <c r="AY80" s="70">
        <f t="shared" si="2"/>
        <v>0</v>
      </c>
      <c r="AZ80" s="26"/>
      <c r="BA80" s="67"/>
      <c r="BB80" s="70">
        <f t="shared" si="41"/>
        <v>0</v>
      </c>
      <c r="BC80" s="26"/>
      <c r="BD80" s="67">
        <f t="shared" si="42"/>
        <v>0</v>
      </c>
      <c r="BE80" s="70">
        <f t="shared" si="43"/>
        <v>0</v>
      </c>
      <c r="BG80" s="124"/>
    </row>
    <row r="81" spans="1:59" ht="15" hidden="1" outlineLevel="1" thickBot="1" x14ac:dyDescent="0.4">
      <c r="A81" s="26"/>
      <c r="B81" s="61" t="s">
        <v>644</v>
      </c>
      <c r="C81" s="62"/>
      <c r="D81" s="108"/>
      <c r="E81" s="64"/>
      <c r="F81" s="64"/>
      <c r="G81" s="64"/>
      <c r="H81" s="551"/>
      <c r="I81" s="65"/>
      <c r="J81" s="158">
        <f t="shared" si="31"/>
        <v>0</v>
      </c>
      <c r="K81" s="66">
        <f t="shared" si="40"/>
        <v>0</v>
      </c>
      <c r="L81" s="26"/>
      <c r="M81" s="501"/>
      <c r="N81" s="483"/>
      <c r="O81" s="502"/>
      <c r="P81" s="501"/>
      <c r="Q81" s="483"/>
      <c r="R81" s="502"/>
      <c r="S81" s="501"/>
      <c r="T81" s="483"/>
      <c r="U81" s="502"/>
      <c r="V81" s="501"/>
      <c r="W81" s="483"/>
      <c r="X81" s="502"/>
      <c r="Y81" s="501"/>
      <c r="Z81" s="483"/>
      <c r="AA81" s="502"/>
      <c r="AB81" s="501"/>
      <c r="AC81" s="483"/>
      <c r="AD81" s="502"/>
      <c r="AE81" s="501"/>
      <c r="AF81" s="483"/>
      <c r="AG81" s="502"/>
      <c r="AH81" s="501"/>
      <c r="AI81" s="483"/>
      <c r="AJ81" s="502"/>
      <c r="AK81" s="501"/>
      <c r="AL81" s="483"/>
      <c r="AM81" s="502"/>
      <c r="AN81" s="501"/>
      <c r="AO81" s="483"/>
      <c r="AP81" s="502"/>
      <c r="AQ81" s="501"/>
      <c r="AR81" s="483"/>
      <c r="AS81" s="502"/>
      <c r="AT81" s="501"/>
      <c r="AU81" s="483"/>
      <c r="AV81" s="502"/>
      <c r="AW81" s="26"/>
      <c r="AX81" s="67"/>
      <c r="AY81" s="70">
        <f t="shared" si="2"/>
        <v>0</v>
      </c>
      <c r="AZ81" s="26"/>
      <c r="BA81" s="67"/>
      <c r="BB81" s="70">
        <f t="shared" si="41"/>
        <v>0</v>
      </c>
      <c r="BC81" s="26"/>
      <c r="BD81" s="67">
        <f t="shared" si="42"/>
        <v>0</v>
      </c>
      <c r="BE81" s="70">
        <f t="shared" si="43"/>
        <v>0</v>
      </c>
      <c r="BG81" s="124"/>
    </row>
    <row r="82" spans="1:59" ht="15" hidden="1" outlineLevel="1" thickBot="1" x14ac:dyDescent="0.4">
      <c r="A82" s="26"/>
      <c r="B82" s="61" t="s">
        <v>645</v>
      </c>
      <c r="C82" s="62"/>
      <c r="D82" s="108"/>
      <c r="E82" s="64"/>
      <c r="F82" s="64"/>
      <c r="G82" s="64"/>
      <c r="H82" s="551"/>
      <c r="I82" s="65"/>
      <c r="J82" s="158">
        <f t="shared" si="31"/>
        <v>0</v>
      </c>
      <c r="K82" s="66">
        <f t="shared" si="40"/>
        <v>0</v>
      </c>
      <c r="L82" s="26"/>
      <c r="M82" s="501"/>
      <c r="N82" s="483"/>
      <c r="O82" s="502"/>
      <c r="P82" s="501"/>
      <c r="Q82" s="483"/>
      <c r="R82" s="502"/>
      <c r="S82" s="501"/>
      <c r="T82" s="483"/>
      <c r="U82" s="502"/>
      <c r="V82" s="501"/>
      <c r="W82" s="483"/>
      <c r="X82" s="502"/>
      <c r="Y82" s="501"/>
      <c r="Z82" s="483"/>
      <c r="AA82" s="502"/>
      <c r="AB82" s="501"/>
      <c r="AC82" s="483"/>
      <c r="AD82" s="502"/>
      <c r="AE82" s="501"/>
      <c r="AF82" s="483"/>
      <c r="AG82" s="502"/>
      <c r="AH82" s="501"/>
      <c r="AI82" s="483"/>
      <c r="AJ82" s="502"/>
      <c r="AK82" s="501"/>
      <c r="AL82" s="483"/>
      <c r="AM82" s="502"/>
      <c r="AN82" s="501"/>
      <c r="AO82" s="483"/>
      <c r="AP82" s="502"/>
      <c r="AQ82" s="501"/>
      <c r="AR82" s="483"/>
      <c r="AS82" s="502"/>
      <c r="AT82" s="501"/>
      <c r="AU82" s="483"/>
      <c r="AV82" s="502"/>
      <c r="AW82" s="26"/>
      <c r="AX82" s="67"/>
      <c r="AY82" s="70">
        <f t="shared" si="2"/>
        <v>0</v>
      </c>
      <c r="AZ82" s="26"/>
      <c r="BA82" s="67"/>
      <c r="BB82" s="70">
        <f t="shared" si="41"/>
        <v>0</v>
      </c>
      <c r="BC82" s="26"/>
      <c r="BD82" s="67">
        <f t="shared" si="42"/>
        <v>0</v>
      </c>
      <c r="BE82" s="70">
        <f t="shared" si="43"/>
        <v>0</v>
      </c>
      <c r="BG82" s="124"/>
    </row>
    <row r="83" spans="1:59" ht="15" hidden="1" outlineLevel="1" thickBot="1" x14ac:dyDescent="0.4">
      <c r="A83" s="26"/>
      <c r="B83" s="61" t="s">
        <v>646</v>
      </c>
      <c r="C83" s="62"/>
      <c r="D83" s="108"/>
      <c r="E83" s="64"/>
      <c r="F83" s="64"/>
      <c r="G83" s="64"/>
      <c r="H83" s="551"/>
      <c r="I83" s="65"/>
      <c r="J83" s="158">
        <f t="shared" si="31"/>
        <v>0</v>
      </c>
      <c r="K83" s="66">
        <f t="shared" si="40"/>
        <v>0</v>
      </c>
      <c r="L83" s="26"/>
      <c r="M83" s="501"/>
      <c r="N83" s="483"/>
      <c r="O83" s="502"/>
      <c r="P83" s="501"/>
      <c r="Q83" s="483"/>
      <c r="R83" s="502"/>
      <c r="S83" s="501"/>
      <c r="T83" s="483"/>
      <c r="U83" s="502"/>
      <c r="V83" s="501"/>
      <c r="W83" s="483"/>
      <c r="X83" s="502"/>
      <c r="Y83" s="501"/>
      <c r="Z83" s="483"/>
      <c r="AA83" s="502"/>
      <c r="AB83" s="501"/>
      <c r="AC83" s="483"/>
      <c r="AD83" s="502"/>
      <c r="AE83" s="501"/>
      <c r="AF83" s="483"/>
      <c r="AG83" s="502"/>
      <c r="AH83" s="501"/>
      <c r="AI83" s="483"/>
      <c r="AJ83" s="502"/>
      <c r="AK83" s="501"/>
      <c r="AL83" s="483"/>
      <c r="AM83" s="502"/>
      <c r="AN83" s="501"/>
      <c r="AO83" s="483"/>
      <c r="AP83" s="502"/>
      <c r="AQ83" s="501"/>
      <c r="AR83" s="483"/>
      <c r="AS83" s="502"/>
      <c r="AT83" s="501"/>
      <c r="AU83" s="483"/>
      <c r="AV83" s="502"/>
      <c r="AW83" s="26"/>
      <c r="AX83" s="67"/>
      <c r="AY83" s="70">
        <f t="shared" si="2"/>
        <v>0</v>
      </c>
      <c r="AZ83" s="26"/>
      <c r="BA83" s="67"/>
      <c r="BB83" s="70">
        <f t="shared" si="41"/>
        <v>0</v>
      </c>
      <c r="BC83" s="26"/>
      <c r="BD83" s="67">
        <f t="shared" si="42"/>
        <v>0</v>
      </c>
      <c r="BE83" s="70">
        <f t="shared" si="43"/>
        <v>0</v>
      </c>
      <c r="BG83" s="124"/>
    </row>
    <row r="84" spans="1:59" ht="15" hidden="1" outlineLevel="1" thickBot="1" x14ac:dyDescent="0.4">
      <c r="A84" s="26"/>
      <c r="B84" s="61" t="s">
        <v>647</v>
      </c>
      <c r="C84" s="62"/>
      <c r="D84" s="108"/>
      <c r="E84" s="64"/>
      <c r="F84" s="64"/>
      <c r="G84" s="64"/>
      <c r="H84" s="551"/>
      <c r="I84" s="65"/>
      <c r="J84" s="158">
        <f t="shared" si="31"/>
        <v>0</v>
      </c>
      <c r="K84" s="66">
        <f t="shared" si="40"/>
        <v>0</v>
      </c>
      <c r="L84" s="26"/>
      <c r="M84" s="501"/>
      <c r="N84" s="483"/>
      <c r="O84" s="502"/>
      <c r="P84" s="501"/>
      <c r="Q84" s="483"/>
      <c r="R84" s="502"/>
      <c r="S84" s="501"/>
      <c r="T84" s="483"/>
      <c r="U84" s="502"/>
      <c r="V84" s="501"/>
      <c r="W84" s="483"/>
      <c r="X84" s="502"/>
      <c r="Y84" s="501"/>
      <c r="Z84" s="483"/>
      <c r="AA84" s="502"/>
      <c r="AB84" s="501"/>
      <c r="AC84" s="483"/>
      <c r="AD84" s="502"/>
      <c r="AE84" s="501"/>
      <c r="AF84" s="483"/>
      <c r="AG84" s="502"/>
      <c r="AH84" s="501"/>
      <c r="AI84" s="483"/>
      <c r="AJ84" s="502"/>
      <c r="AK84" s="501"/>
      <c r="AL84" s="483"/>
      <c r="AM84" s="502"/>
      <c r="AN84" s="501"/>
      <c r="AO84" s="483"/>
      <c r="AP84" s="502"/>
      <c r="AQ84" s="501"/>
      <c r="AR84" s="483"/>
      <c r="AS84" s="502"/>
      <c r="AT84" s="501"/>
      <c r="AU84" s="483"/>
      <c r="AV84" s="502"/>
      <c r="AW84" s="26"/>
      <c r="AX84" s="67"/>
      <c r="AY84" s="70">
        <f t="shared" si="2"/>
        <v>0</v>
      </c>
      <c r="AZ84" s="26"/>
      <c r="BA84" s="67"/>
      <c r="BB84" s="70">
        <f t="shared" si="41"/>
        <v>0</v>
      </c>
      <c r="BC84" s="26"/>
      <c r="BD84" s="67">
        <f t="shared" si="42"/>
        <v>0</v>
      </c>
      <c r="BE84" s="70">
        <f t="shared" si="43"/>
        <v>0</v>
      </c>
      <c r="BG84" s="124"/>
    </row>
    <row r="85" spans="1:59" ht="15" hidden="1" outlineLevel="1" thickBot="1" x14ac:dyDescent="0.4">
      <c r="A85" s="26"/>
      <c r="B85" s="61" t="s">
        <v>648</v>
      </c>
      <c r="C85" s="62"/>
      <c r="D85" s="108"/>
      <c r="E85" s="64"/>
      <c r="F85" s="64"/>
      <c r="G85" s="64"/>
      <c r="H85" s="551"/>
      <c r="I85" s="65"/>
      <c r="J85" s="158">
        <f t="shared" si="31"/>
        <v>0</v>
      </c>
      <c r="K85" s="66">
        <f t="shared" si="40"/>
        <v>0</v>
      </c>
      <c r="L85" s="26"/>
      <c r="M85" s="501"/>
      <c r="N85" s="483"/>
      <c r="O85" s="502"/>
      <c r="P85" s="501"/>
      <c r="Q85" s="483"/>
      <c r="R85" s="502"/>
      <c r="S85" s="501"/>
      <c r="T85" s="483"/>
      <c r="U85" s="502"/>
      <c r="V85" s="501"/>
      <c r="W85" s="483"/>
      <c r="X85" s="502"/>
      <c r="Y85" s="501"/>
      <c r="Z85" s="483"/>
      <c r="AA85" s="502"/>
      <c r="AB85" s="501"/>
      <c r="AC85" s="483"/>
      <c r="AD85" s="502"/>
      <c r="AE85" s="501"/>
      <c r="AF85" s="483"/>
      <c r="AG85" s="502"/>
      <c r="AH85" s="501"/>
      <c r="AI85" s="483"/>
      <c r="AJ85" s="502"/>
      <c r="AK85" s="501"/>
      <c r="AL85" s="483"/>
      <c r="AM85" s="502"/>
      <c r="AN85" s="501"/>
      <c r="AO85" s="483"/>
      <c r="AP85" s="502"/>
      <c r="AQ85" s="501"/>
      <c r="AR85" s="483"/>
      <c r="AS85" s="502"/>
      <c r="AT85" s="501"/>
      <c r="AU85" s="483"/>
      <c r="AV85" s="502"/>
      <c r="AW85" s="26"/>
      <c r="AX85" s="67"/>
      <c r="AY85" s="70">
        <f t="shared" si="2"/>
        <v>0</v>
      </c>
      <c r="AZ85" s="26"/>
      <c r="BA85" s="67"/>
      <c r="BB85" s="70">
        <f t="shared" si="41"/>
        <v>0</v>
      </c>
      <c r="BC85" s="26"/>
      <c r="BD85" s="67">
        <f t="shared" si="42"/>
        <v>0</v>
      </c>
      <c r="BE85" s="70">
        <f t="shared" si="43"/>
        <v>0</v>
      </c>
      <c r="BG85" s="124"/>
    </row>
    <row r="86" spans="1:59" ht="15" hidden="1" outlineLevel="1" thickBot="1" x14ac:dyDescent="0.4">
      <c r="A86" s="26"/>
      <c r="B86" s="61" t="s">
        <v>649</v>
      </c>
      <c r="C86" s="62"/>
      <c r="D86" s="63"/>
      <c r="E86" s="64"/>
      <c r="F86" s="64"/>
      <c r="G86" s="64"/>
      <c r="H86" s="562"/>
      <c r="I86" s="112"/>
      <c r="J86" s="151">
        <f t="shared" si="31"/>
        <v>0</v>
      </c>
      <c r="K86" s="66">
        <f t="shared" si="40"/>
        <v>0</v>
      </c>
      <c r="L86" s="26"/>
      <c r="M86" s="499"/>
      <c r="N86" s="484"/>
      <c r="O86" s="502"/>
      <c r="P86" s="499"/>
      <c r="Q86" s="484"/>
      <c r="R86" s="502"/>
      <c r="S86" s="499"/>
      <c r="T86" s="484"/>
      <c r="U86" s="502"/>
      <c r="V86" s="499"/>
      <c r="W86" s="484"/>
      <c r="X86" s="502"/>
      <c r="Y86" s="499"/>
      <c r="Z86" s="484"/>
      <c r="AA86" s="502"/>
      <c r="AB86" s="499"/>
      <c r="AC86" s="484"/>
      <c r="AD86" s="502"/>
      <c r="AE86" s="499"/>
      <c r="AF86" s="484"/>
      <c r="AG86" s="502"/>
      <c r="AH86" s="499"/>
      <c r="AI86" s="484"/>
      <c r="AJ86" s="502"/>
      <c r="AK86" s="499"/>
      <c r="AL86" s="484"/>
      <c r="AM86" s="502"/>
      <c r="AN86" s="499"/>
      <c r="AO86" s="484"/>
      <c r="AP86" s="502"/>
      <c r="AQ86" s="499"/>
      <c r="AR86" s="484"/>
      <c r="AS86" s="502"/>
      <c r="AT86" s="499"/>
      <c r="AU86" s="484"/>
      <c r="AV86" s="502"/>
      <c r="AW86" s="26"/>
      <c r="AX86" s="67"/>
      <c r="AY86" s="70">
        <f t="shared" si="2"/>
        <v>0</v>
      </c>
      <c r="AZ86" s="26"/>
      <c r="BA86" s="67"/>
      <c r="BB86" s="70">
        <f t="shared" si="41"/>
        <v>0</v>
      </c>
      <c r="BC86" s="26"/>
      <c r="BD86" s="67">
        <f t="shared" si="42"/>
        <v>0</v>
      </c>
      <c r="BE86" s="70">
        <f t="shared" si="43"/>
        <v>0</v>
      </c>
      <c r="BG86" s="123"/>
    </row>
    <row r="87" spans="1:59" ht="15" collapsed="1" thickBot="1" x14ac:dyDescent="0.4">
      <c r="A87" s="26"/>
      <c r="B87" s="107"/>
      <c r="C87" s="54" t="s">
        <v>162</v>
      </c>
      <c r="D87" s="55"/>
      <c r="E87" s="56"/>
      <c r="F87" s="56"/>
      <c r="G87" s="56"/>
      <c r="H87" s="560"/>
      <c r="I87" s="73"/>
      <c r="J87" s="159"/>
      <c r="K87" s="58">
        <f>K88+K99+K110+K121</f>
        <v>0</v>
      </c>
      <c r="L87" s="50"/>
      <c r="M87" s="497">
        <f t="shared" ref="M87:AV87" si="44">M88+M99+M110+M121</f>
        <v>0</v>
      </c>
      <c r="N87" s="485">
        <f t="shared" si="44"/>
        <v>0</v>
      </c>
      <c r="O87" s="498">
        <f t="shared" si="44"/>
        <v>0</v>
      </c>
      <c r="P87" s="497">
        <f t="shared" si="44"/>
        <v>0</v>
      </c>
      <c r="Q87" s="485">
        <f t="shared" si="44"/>
        <v>0</v>
      </c>
      <c r="R87" s="498">
        <f t="shared" si="44"/>
        <v>0</v>
      </c>
      <c r="S87" s="497">
        <f t="shared" si="44"/>
        <v>0</v>
      </c>
      <c r="T87" s="485">
        <f t="shared" si="44"/>
        <v>0</v>
      </c>
      <c r="U87" s="498">
        <f t="shared" si="44"/>
        <v>0</v>
      </c>
      <c r="V87" s="497">
        <f t="shared" si="44"/>
        <v>0</v>
      </c>
      <c r="W87" s="485">
        <f t="shared" si="44"/>
        <v>0</v>
      </c>
      <c r="X87" s="498">
        <f t="shared" si="44"/>
        <v>0</v>
      </c>
      <c r="Y87" s="497">
        <f t="shared" si="44"/>
        <v>0</v>
      </c>
      <c r="Z87" s="485">
        <f t="shared" si="44"/>
        <v>0</v>
      </c>
      <c r="AA87" s="498">
        <f t="shared" si="44"/>
        <v>0</v>
      </c>
      <c r="AB87" s="497">
        <f t="shared" si="44"/>
        <v>0</v>
      </c>
      <c r="AC87" s="485">
        <f t="shared" si="44"/>
        <v>0</v>
      </c>
      <c r="AD87" s="498">
        <f t="shared" si="44"/>
        <v>0</v>
      </c>
      <c r="AE87" s="497">
        <f t="shared" si="44"/>
        <v>0</v>
      </c>
      <c r="AF87" s="485">
        <f t="shared" si="44"/>
        <v>0</v>
      </c>
      <c r="AG87" s="498">
        <f t="shared" si="44"/>
        <v>0</v>
      </c>
      <c r="AH87" s="497">
        <f t="shared" si="44"/>
        <v>0</v>
      </c>
      <c r="AI87" s="485">
        <f t="shared" si="44"/>
        <v>0</v>
      </c>
      <c r="AJ87" s="498">
        <f t="shared" si="44"/>
        <v>0</v>
      </c>
      <c r="AK87" s="497">
        <f t="shared" si="44"/>
        <v>0</v>
      </c>
      <c r="AL87" s="485">
        <f t="shared" si="44"/>
        <v>0</v>
      </c>
      <c r="AM87" s="498">
        <f t="shared" si="44"/>
        <v>0</v>
      </c>
      <c r="AN87" s="497">
        <f t="shared" si="44"/>
        <v>0</v>
      </c>
      <c r="AO87" s="485">
        <f t="shared" si="44"/>
        <v>0</v>
      </c>
      <c r="AP87" s="498">
        <f t="shared" si="44"/>
        <v>0</v>
      </c>
      <c r="AQ87" s="497">
        <f t="shared" si="44"/>
        <v>0</v>
      </c>
      <c r="AR87" s="485">
        <f t="shared" si="44"/>
        <v>0</v>
      </c>
      <c r="AS87" s="498">
        <f t="shared" si="44"/>
        <v>0</v>
      </c>
      <c r="AT87" s="497">
        <f t="shared" si="44"/>
        <v>0</v>
      </c>
      <c r="AU87" s="485">
        <f t="shared" si="44"/>
        <v>0</v>
      </c>
      <c r="AV87" s="498">
        <f t="shared" si="44"/>
        <v>0</v>
      </c>
      <c r="AW87" s="26"/>
      <c r="AX87" s="74">
        <f>AX88+AX99+AX110+AX121</f>
        <v>0</v>
      </c>
      <c r="AY87" s="75">
        <f t="shared" si="2"/>
        <v>0</v>
      </c>
      <c r="AZ87" s="26"/>
      <c r="BA87" s="74">
        <f>BA88+BA99+BA110+BA121</f>
        <v>0</v>
      </c>
      <c r="BB87" s="75">
        <f>IFERROR(BA87/K87,0)</f>
        <v>0</v>
      </c>
      <c r="BC87" s="26"/>
      <c r="BD87" s="74">
        <f>BD88+BD99+BD110+BD121</f>
        <v>0</v>
      </c>
      <c r="BE87" s="75">
        <f>IFERROR(BD87/K87,0)</f>
        <v>0</v>
      </c>
      <c r="BG87" s="120"/>
    </row>
    <row r="88" spans="1:59" x14ac:dyDescent="0.35">
      <c r="A88" s="26"/>
      <c r="B88" s="26"/>
      <c r="C88" s="110" t="s">
        <v>163</v>
      </c>
      <c r="D88" s="77"/>
      <c r="E88" s="78"/>
      <c r="F88" s="78"/>
      <c r="G88" s="78"/>
      <c r="H88" s="561"/>
      <c r="I88" s="79"/>
      <c r="J88" s="150"/>
      <c r="K88" s="80">
        <f>SUM(K89:K98)</f>
        <v>0</v>
      </c>
      <c r="L88" s="26"/>
      <c r="M88" s="530">
        <f t="shared" ref="M88:AV88" si="45">SUM(M89:M98)</f>
        <v>0</v>
      </c>
      <c r="N88" s="482">
        <f t="shared" si="45"/>
        <v>0</v>
      </c>
      <c r="O88" s="531">
        <f t="shared" si="45"/>
        <v>0</v>
      </c>
      <c r="P88" s="530">
        <f t="shared" si="45"/>
        <v>0</v>
      </c>
      <c r="Q88" s="482">
        <f t="shared" si="45"/>
        <v>0</v>
      </c>
      <c r="R88" s="531">
        <f t="shared" si="45"/>
        <v>0</v>
      </c>
      <c r="S88" s="530">
        <f t="shared" si="45"/>
        <v>0</v>
      </c>
      <c r="T88" s="482">
        <f t="shared" si="45"/>
        <v>0</v>
      </c>
      <c r="U88" s="531">
        <f t="shared" si="45"/>
        <v>0</v>
      </c>
      <c r="V88" s="530">
        <f t="shared" si="45"/>
        <v>0</v>
      </c>
      <c r="W88" s="482">
        <f t="shared" si="45"/>
        <v>0</v>
      </c>
      <c r="X88" s="531">
        <f t="shared" si="45"/>
        <v>0</v>
      </c>
      <c r="Y88" s="530">
        <f t="shared" si="45"/>
        <v>0</v>
      </c>
      <c r="Z88" s="482">
        <f t="shared" si="45"/>
        <v>0</v>
      </c>
      <c r="AA88" s="531">
        <f t="shared" si="45"/>
        <v>0</v>
      </c>
      <c r="AB88" s="530">
        <f t="shared" si="45"/>
        <v>0</v>
      </c>
      <c r="AC88" s="482">
        <f t="shared" si="45"/>
        <v>0</v>
      </c>
      <c r="AD88" s="531">
        <f t="shared" si="45"/>
        <v>0</v>
      </c>
      <c r="AE88" s="530">
        <f t="shared" si="45"/>
        <v>0</v>
      </c>
      <c r="AF88" s="482">
        <f t="shared" si="45"/>
        <v>0</v>
      </c>
      <c r="AG88" s="531">
        <f t="shared" si="45"/>
        <v>0</v>
      </c>
      <c r="AH88" s="530">
        <f t="shared" si="45"/>
        <v>0</v>
      </c>
      <c r="AI88" s="482">
        <f t="shared" si="45"/>
        <v>0</v>
      </c>
      <c r="AJ88" s="531">
        <f t="shared" si="45"/>
        <v>0</v>
      </c>
      <c r="AK88" s="530">
        <f t="shared" si="45"/>
        <v>0</v>
      </c>
      <c r="AL88" s="482">
        <f t="shared" si="45"/>
        <v>0</v>
      </c>
      <c r="AM88" s="531">
        <f t="shared" si="45"/>
        <v>0</v>
      </c>
      <c r="AN88" s="530">
        <f t="shared" si="45"/>
        <v>0</v>
      </c>
      <c r="AO88" s="482">
        <f t="shared" si="45"/>
        <v>0</v>
      </c>
      <c r="AP88" s="531">
        <f t="shared" si="45"/>
        <v>0</v>
      </c>
      <c r="AQ88" s="530">
        <f t="shared" si="45"/>
        <v>0</v>
      </c>
      <c r="AR88" s="482">
        <f t="shared" si="45"/>
        <v>0</v>
      </c>
      <c r="AS88" s="531">
        <f t="shared" si="45"/>
        <v>0</v>
      </c>
      <c r="AT88" s="530">
        <f t="shared" si="45"/>
        <v>0</v>
      </c>
      <c r="AU88" s="482">
        <f t="shared" si="45"/>
        <v>0</v>
      </c>
      <c r="AV88" s="531">
        <f t="shared" si="45"/>
        <v>0</v>
      </c>
      <c r="AW88" s="26"/>
      <c r="AX88" s="81">
        <f>SUM(AX89:AX98)</f>
        <v>0</v>
      </c>
      <c r="AY88" s="82">
        <f t="shared" si="2"/>
        <v>0</v>
      </c>
      <c r="AZ88" s="26"/>
      <c r="BA88" s="81">
        <f>SUM(BA89:BA98)</f>
        <v>0</v>
      </c>
      <c r="BB88" s="82">
        <f t="shared" ref="BB88:BB131" si="46">IFERROR(BA88/K88,0)</f>
        <v>0</v>
      </c>
      <c r="BC88" s="26"/>
      <c r="BD88" s="81">
        <f>SUM(BD89:BD98)</f>
        <v>0</v>
      </c>
      <c r="BE88" s="82">
        <f t="shared" ref="BE88:BE131" si="47">IFERROR(BD88/K88,0)</f>
        <v>0</v>
      </c>
      <c r="BG88" s="120"/>
    </row>
    <row r="89" spans="1:59" x14ac:dyDescent="0.35">
      <c r="A89" s="26"/>
      <c r="B89" s="61" t="s">
        <v>174</v>
      </c>
      <c r="C89" s="62"/>
      <c r="D89" s="63"/>
      <c r="E89" s="64"/>
      <c r="F89" s="64"/>
      <c r="G89" s="138"/>
      <c r="H89" s="563"/>
      <c r="I89" s="112"/>
      <c r="J89" s="151">
        <f t="shared" ref="J89:J98" si="48">I89/$C$5</f>
        <v>0</v>
      </c>
      <c r="K89" s="145">
        <f t="shared" ref="K89:K98" si="49">D89*F89*H89*J89</f>
        <v>0</v>
      </c>
      <c r="L89" s="39"/>
      <c r="M89" s="499"/>
      <c r="N89" s="484"/>
      <c r="O89" s="500"/>
      <c r="P89" s="499"/>
      <c r="Q89" s="484"/>
      <c r="R89" s="500"/>
      <c r="S89" s="499"/>
      <c r="T89" s="484"/>
      <c r="U89" s="500"/>
      <c r="V89" s="499"/>
      <c r="W89" s="484"/>
      <c r="X89" s="500"/>
      <c r="Y89" s="499"/>
      <c r="Z89" s="484"/>
      <c r="AA89" s="500"/>
      <c r="AB89" s="499"/>
      <c r="AC89" s="484"/>
      <c r="AD89" s="500"/>
      <c r="AE89" s="499"/>
      <c r="AF89" s="484"/>
      <c r="AG89" s="500"/>
      <c r="AH89" s="499"/>
      <c r="AI89" s="484"/>
      <c r="AJ89" s="500"/>
      <c r="AK89" s="499"/>
      <c r="AL89" s="484"/>
      <c r="AM89" s="500"/>
      <c r="AN89" s="499"/>
      <c r="AO89" s="484"/>
      <c r="AP89" s="500"/>
      <c r="AQ89" s="499"/>
      <c r="AR89" s="484"/>
      <c r="AS89" s="500"/>
      <c r="AT89" s="499"/>
      <c r="AU89" s="484"/>
      <c r="AV89" s="500"/>
      <c r="AW89" s="26"/>
      <c r="AX89" s="67"/>
      <c r="AY89" s="70">
        <f t="shared" si="2"/>
        <v>0</v>
      </c>
      <c r="AZ89" s="26"/>
      <c r="BA89" s="67"/>
      <c r="BB89" s="70">
        <f t="shared" si="46"/>
        <v>0</v>
      </c>
      <c r="BC89" s="26"/>
      <c r="BD89" s="67">
        <f t="shared" ref="BD89:BD98" si="50">AX89+BA89</f>
        <v>0</v>
      </c>
      <c r="BE89" s="70">
        <f t="shared" si="47"/>
        <v>0</v>
      </c>
      <c r="BG89" s="123"/>
    </row>
    <row r="90" spans="1:59" ht="15" thickBot="1" x14ac:dyDescent="0.4">
      <c r="A90" s="26"/>
      <c r="B90" s="61" t="s">
        <v>175</v>
      </c>
      <c r="C90" s="62"/>
      <c r="D90" s="63"/>
      <c r="E90" s="64"/>
      <c r="F90" s="64"/>
      <c r="G90" s="138"/>
      <c r="H90" s="563"/>
      <c r="I90" s="112"/>
      <c r="J90" s="151">
        <f t="shared" si="48"/>
        <v>0</v>
      </c>
      <c r="K90" s="145">
        <f t="shared" si="49"/>
        <v>0</v>
      </c>
      <c r="L90" s="39"/>
      <c r="M90" s="499"/>
      <c r="N90" s="484"/>
      <c r="O90" s="500"/>
      <c r="P90" s="499"/>
      <c r="Q90" s="484"/>
      <c r="R90" s="500"/>
      <c r="S90" s="499"/>
      <c r="T90" s="484"/>
      <c r="U90" s="500"/>
      <c r="V90" s="499"/>
      <c r="W90" s="484"/>
      <c r="X90" s="500"/>
      <c r="Y90" s="499"/>
      <c r="Z90" s="484"/>
      <c r="AA90" s="500"/>
      <c r="AB90" s="499"/>
      <c r="AC90" s="484"/>
      <c r="AD90" s="500"/>
      <c r="AE90" s="499"/>
      <c r="AF90" s="484"/>
      <c r="AG90" s="500"/>
      <c r="AH90" s="499"/>
      <c r="AI90" s="484"/>
      <c r="AJ90" s="500"/>
      <c r="AK90" s="499"/>
      <c r="AL90" s="484"/>
      <c r="AM90" s="500"/>
      <c r="AN90" s="499"/>
      <c r="AO90" s="484"/>
      <c r="AP90" s="500"/>
      <c r="AQ90" s="499"/>
      <c r="AR90" s="484"/>
      <c r="AS90" s="500"/>
      <c r="AT90" s="499"/>
      <c r="AU90" s="484"/>
      <c r="AV90" s="500"/>
      <c r="AW90" s="26"/>
      <c r="AX90" s="67"/>
      <c r="AY90" s="70">
        <f t="shared" si="2"/>
        <v>0</v>
      </c>
      <c r="AZ90" s="26"/>
      <c r="BA90" s="67"/>
      <c r="BB90" s="70">
        <f t="shared" si="46"/>
        <v>0</v>
      </c>
      <c r="BC90" s="26"/>
      <c r="BD90" s="67">
        <f t="shared" si="50"/>
        <v>0</v>
      </c>
      <c r="BE90" s="70">
        <f t="shared" si="47"/>
        <v>0</v>
      </c>
      <c r="BG90" s="123"/>
    </row>
    <row r="91" spans="1:59" ht="15" hidden="1" outlineLevel="1" thickBot="1" x14ac:dyDescent="0.4">
      <c r="A91" s="26"/>
      <c r="B91" s="61" t="s">
        <v>650</v>
      </c>
      <c r="C91" s="62"/>
      <c r="D91" s="63"/>
      <c r="E91" s="64"/>
      <c r="F91" s="64"/>
      <c r="G91" s="138"/>
      <c r="H91" s="563"/>
      <c r="I91" s="112"/>
      <c r="J91" s="151">
        <f t="shared" si="48"/>
        <v>0</v>
      </c>
      <c r="K91" s="145">
        <f t="shared" si="49"/>
        <v>0</v>
      </c>
      <c r="L91" s="39"/>
      <c r="M91" s="499"/>
      <c r="N91" s="484"/>
      <c r="O91" s="500"/>
      <c r="P91" s="499"/>
      <c r="Q91" s="484"/>
      <c r="R91" s="500"/>
      <c r="S91" s="499"/>
      <c r="T91" s="484"/>
      <c r="U91" s="500"/>
      <c r="V91" s="499"/>
      <c r="W91" s="484"/>
      <c r="X91" s="500"/>
      <c r="Y91" s="499"/>
      <c r="Z91" s="484"/>
      <c r="AA91" s="500"/>
      <c r="AB91" s="499"/>
      <c r="AC91" s="484"/>
      <c r="AD91" s="500"/>
      <c r="AE91" s="499"/>
      <c r="AF91" s="484"/>
      <c r="AG91" s="500"/>
      <c r="AH91" s="499"/>
      <c r="AI91" s="484"/>
      <c r="AJ91" s="500"/>
      <c r="AK91" s="499"/>
      <c r="AL91" s="484"/>
      <c r="AM91" s="500"/>
      <c r="AN91" s="499"/>
      <c r="AO91" s="484"/>
      <c r="AP91" s="500"/>
      <c r="AQ91" s="499"/>
      <c r="AR91" s="484"/>
      <c r="AS91" s="500"/>
      <c r="AT91" s="499"/>
      <c r="AU91" s="484"/>
      <c r="AV91" s="500"/>
      <c r="AW91" s="26"/>
      <c r="AX91" s="67"/>
      <c r="AY91" s="70">
        <f t="shared" si="2"/>
        <v>0</v>
      </c>
      <c r="AZ91" s="26"/>
      <c r="BA91" s="67"/>
      <c r="BB91" s="70">
        <f t="shared" si="46"/>
        <v>0</v>
      </c>
      <c r="BC91" s="26"/>
      <c r="BD91" s="67">
        <f t="shared" si="50"/>
        <v>0</v>
      </c>
      <c r="BE91" s="70">
        <f t="shared" si="47"/>
        <v>0</v>
      </c>
      <c r="BG91" s="123"/>
    </row>
    <row r="92" spans="1:59" ht="15" hidden="1" outlineLevel="1" thickBot="1" x14ac:dyDescent="0.4">
      <c r="A92" s="26"/>
      <c r="B92" s="61" t="s">
        <v>651</v>
      </c>
      <c r="C92" s="62"/>
      <c r="D92" s="63"/>
      <c r="E92" s="64"/>
      <c r="F92" s="64"/>
      <c r="G92" s="138"/>
      <c r="H92" s="563"/>
      <c r="I92" s="112"/>
      <c r="J92" s="151">
        <f t="shared" si="48"/>
        <v>0</v>
      </c>
      <c r="K92" s="145">
        <f t="shared" si="49"/>
        <v>0</v>
      </c>
      <c r="L92" s="39"/>
      <c r="M92" s="499"/>
      <c r="N92" s="484"/>
      <c r="O92" s="500"/>
      <c r="P92" s="499"/>
      <c r="Q92" s="484"/>
      <c r="R92" s="500"/>
      <c r="S92" s="499"/>
      <c r="T92" s="484"/>
      <c r="U92" s="500"/>
      <c r="V92" s="499"/>
      <c r="W92" s="484"/>
      <c r="X92" s="500"/>
      <c r="Y92" s="499"/>
      <c r="Z92" s="484"/>
      <c r="AA92" s="500"/>
      <c r="AB92" s="499"/>
      <c r="AC92" s="484"/>
      <c r="AD92" s="500"/>
      <c r="AE92" s="499"/>
      <c r="AF92" s="484"/>
      <c r="AG92" s="500"/>
      <c r="AH92" s="499"/>
      <c r="AI92" s="484"/>
      <c r="AJ92" s="500"/>
      <c r="AK92" s="499"/>
      <c r="AL92" s="484"/>
      <c r="AM92" s="500"/>
      <c r="AN92" s="499"/>
      <c r="AO92" s="484"/>
      <c r="AP92" s="500"/>
      <c r="AQ92" s="499"/>
      <c r="AR92" s="484"/>
      <c r="AS92" s="500"/>
      <c r="AT92" s="499"/>
      <c r="AU92" s="484"/>
      <c r="AV92" s="500"/>
      <c r="AW92" s="26"/>
      <c r="AX92" s="67"/>
      <c r="AY92" s="70">
        <f t="shared" si="2"/>
        <v>0</v>
      </c>
      <c r="AZ92" s="26"/>
      <c r="BA92" s="67"/>
      <c r="BB92" s="70">
        <f t="shared" si="46"/>
        <v>0</v>
      </c>
      <c r="BC92" s="26"/>
      <c r="BD92" s="67">
        <f t="shared" si="50"/>
        <v>0</v>
      </c>
      <c r="BE92" s="70">
        <f t="shared" si="47"/>
        <v>0</v>
      </c>
      <c r="BG92" s="123"/>
    </row>
    <row r="93" spans="1:59" ht="15" hidden="1" outlineLevel="1" thickBot="1" x14ac:dyDescent="0.4">
      <c r="A93" s="26"/>
      <c r="B93" s="61" t="s">
        <v>652</v>
      </c>
      <c r="C93" s="62"/>
      <c r="D93" s="63"/>
      <c r="E93" s="64"/>
      <c r="F93" s="64"/>
      <c r="G93" s="138"/>
      <c r="H93" s="563"/>
      <c r="I93" s="112"/>
      <c r="J93" s="151">
        <f t="shared" si="48"/>
        <v>0</v>
      </c>
      <c r="K93" s="145">
        <f t="shared" si="49"/>
        <v>0</v>
      </c>
      <c r="L93" s="39"/>
      <c r="M93" s="499"/>
      <c r="N93" s="484"/>
      <c r="O93" s="500"/>
      <c r="P93" s="499"/>
      <c r="Q93" s="484"/>
      <c r="R93" s="500"/>
      <c r="S93" s="499"/>
      <c r="T93" s="484"/>
      <c r="U93" s="500"/>
      <c r="V93" s="499"/>
      <c r="W93" s="484"/>
      <c r="X93" s="500"/>
      <c r="Y93" s="499"/>
      <c r="Z93" s="484"/>
      <c r="AA93" s="500"/>
      <c r="AB93" s="499"/>
      <c r="AC93" s="484"/>
      <c r="AD93" s="500"/>
      <c r="AE93" s="499"/>
      <c r="AF93" s="484"/>
      <c r="AG93" s="500"/>
      <c r="AH93" s="499"/>
      <c r="AI93" s="484"/>
      <c r="AJ93" s="500"/>
      <c r="AK93" s="499"/>
      <c r="AL93" s="484"/>
      <c r="AM93" s="500"/>
      <c r="AN93" s="499"/>
      <c r="AO93" s="484"/>
      <c r="AP93" s="500"/>
      <c r="AQ93" s="499"/>
      <c r="AR93" s="484"/>
      <c r="AS93" s="500"/>
      <c r="AT93" s="499"/>
      <c r="AU93" s="484"/>
      <c r="AV93" s="500"/>
      <c r="AW93" s="26"/>
      <c r="AX93" s="67"/>
      <c r="AY93" s="70">
        <f t="shared" si="2"/>
        <v>0</v>
      </c>
      <c r="AZ93" s="26"/>
      <c r="BA93" s="67"/>
      <c r="BB93" s="70">
        <f t="shared" si="46"/>
        <v>0</v>
      </c>
      <c r="BC93" s="26"/>
      <c r="BD93" s="67">
        <f t="shared" si="50"/>
        <v>0</v>
      </c>
      <c r="BE93" s="70">
        <f t="shared" si="47"/>
        <v>0</v>
      </c>
      <c r="BG93" s="123"/>
    </row>
    <row r="94" spans="1:59" ht="15" hidden="1" outlineLevel="1" thickBot="1" x14ac:dyDescent="0.4">
      <c r="A94" s="26"/>
      <c r="B94" s="61" t="s">
        <v>653</v>
      </c>
      <c r="C94" s="62"/>
      <c r="D94" s="63"/>
      <c r="E94" s="64"/>
      <c r="F94" s="64"/>
      <c r="G94" s="138"/>
      <c r="H94" s="563"/>
      <c r="I94" s="112"/>
      <c r="J94" s="151">
        <f t="shared" si="48"/>
        <v>0</v>
      </c>
      <c r="K94" s="145">
        <f t="shared" si="49"/>
        <v>0</v>
      </c>
      <c r="L94" s="39"/>
      <c r="M94" s="499"/>
      <c r="N94" s="484"/>
      <c r="O94" s="500"/>
      <c r="P94" s="499"/>
      <c r="Q94" s="484"/>
      <c r="R94" s="500"/>
      <c r="S94" s="499"/>
      <c r="T94" s="484"/>
      <c r="U94" s="500"/>
      <c r="V94" s="499"/>
      <c r="W94" s="484"/>
      <c r="X94" s="500"/>
      <c r="Y94" s="499"/>
      <c r="Z94" s="484"/>
      <c r="AA94" s="500"/>
      <c r="AB94" s="499"/>
      <c r="AC94" s="484"/>
      <c r="AD94" s="500"/>
      <c r="AE94" s="499"/>
      <c r="AF94" s="484"/>
      <c r="AG94" s="500"/>
      <c r="AH94" s="499"/>
      <c r="AI94" s="484"/>
      <c r="AJ94" s="500"/>
      <c r="AK94" s="499"/>
      <c r="AL94" s="484"/>
      <c r="AM94" s="500"/>
      <c r="AN94" s="499"/>
      <c r="AO94" s="484"/>
      <c r="AP94" s="500"/>
      <c r="AQ94" s="499"/>
      <c r="AR94" s="484"/>
      <c r="AS94" s="500"/>
      <c r="AT94" s="499"/>
      <c r="AU94" s="484"/>
      <c r="AV94" s="500"/>
      <c r="AW94" s="26"/>
      <c r="AX94" s="67"/>
      <c r="AY94" s="70">
        <f t="shared" si="2"/>
        <v>0</v>
      </c>
      <c r="AZ94" s="26"/>
      <c r="BA94" s="67"/>
      <c r="BB94" s="70">
        <f t="shared" si="46"/>
        <v>0</v>
      </c>
      <c r="BC94" s="26"/>
      <c r="BD94" s="67">
        <f t="shared" si="50"/>
        <v>0</v>
      </c>
      <c r="BE94" s="70">
        <f t="shared" si="47"/>
        <v>0</v>
      </c>
      <c r="BG94" s="123"/>
    </row>
    <row r="95" spans="1:59" ht="15" hidden="1" outlineLevel="1" thickBot="1" x14ac:dyDescent="0.4">
      <c r="A95" s="26"/>
      <c r="B95" s="61" t="s">
        <v>654</v>
      </c>
      <c r="C95" s="62"/>
      <c r="D95" s="63"/>
      <c r="E95" s="64"/>
      <c r="F95" s="64"/>
      <c r="G95" s="138"/>
      <c r="H95" s="563"/>
      <c r="I95" s="112"/>
      <c r="J95" s="151">
        <f t="shared" si="48"/>
        <v>0</v>
      </c>
      <c r="K95" s="145">
        <f t="shared" si="49"/>
        <v>0</v>
      </c>
      <c r="L95" s="39"/>
      <c r="M95" s="499"/>
      <c r="N95" s="484"/>
      <c r="O95" s="500"/>
      <c r="P95" s="499"/>
      <c r="Q95" s="484"/>
      <c r="R95" s="500"/>
      <c r="S95" s="499"/>
      <c r="T95" s="484"/>
      <c r="U95" s="500"/>
      <c r="V95" s="499"/>
      <c r="W95" s="484"/>
      <c r="X95" s="500"/>
      <c r="Y95" s="499"/>
      <c r="Z95" s="484"/>
      <c r="AA95" s="500"/>
      <c r="AB95" s="499"/>
      <c r="AC95" s="484"/>
      <c r="AD95" s="500"/>
      <c r="AE95" s="499"/>
      <c r="AF95" s="484"/>
      <c r="AG95" s="500"/>
      <c r="AH95" s="499"/>
      <c r="AI95" s="484"/>
      <c r="AJ95" s="500"/>
      <c r="AK95" s="499"/>
      <c r="AL95" s="484"/>
      <c r="AM95" s="500"/>
      <c r="AN95" s="499"/>
      <c r="AO95" s="484"/>
      <c r="AP95" s="500"/>
      <c r="AQ95" s="499"/>
      <c r="AR95" s="484"/>
      <c r="AS95" s="500"/>
      <c r="AT95" s="499"/>
      <c r="AU95" s="484"/>
      <c r="AV95" s="500"/>
      <c r="AW95" s="26"/>
      <c r="AX95" s="67"/>
      <c r="AY95" s="70">
        <f t="shared" si="2"/>
        <v>0</v>
      </c>
      <c r="AZ95" s="26"/>
      <c r="BA95" s="67"/>
      <c r="BB95" s="70">
        <f t="shared" si="46"/>
        <v>0</v>
      </c>
      <c r="BC95" s="26"/>
      <c r="BD95" s="67">
        <f t="shared" si="50"/>
        <v>0</v>
      </c>
      <c r="BE95" s="70">
        <f t="shared" si="47"/>
        <v>0</v>
      </c>
      <c r="BG95" s="123"/>
    </row>
    <row r="96" spans="1:59" ht="15" hidden="1" outlineLevel="1" thickBot="1" x14ac:dyDescent="0.4">
      <c r="A96" s="26"/>
      <c r="B96" s="61" t="s">
        <v>655</v>
      </c>
      <c r="C96" s="62"/>
      <c r="D96" s="63"/>
      <c r="E96" s="64"/>
      <c r="F96" s="64"/>
      <c r="G96" s="138"/>
      <c r="H96" s="563"/>
      <c r="I96" s="112"/>
      <c r="J96" s="151">
        <f t="shared" si="48"/>
        <v>0</v>
      </c>
      <c r="K96" s="145">
        <f t="shared" si="49"/>
        <v>0</v>
      </c>
      <c r="L96" s="39"/>
      <c r="M96" s="499"/>
      <c r="N96" s="484"/>
      <c r="O96" s="500"/>
      <c r="P96" s="499"/>
      <c r="Q96" s="484"/>
      <c r="R96" s="500"/>
      <c r="S96" s="499"/>
      <c r="T96" s="484"/>
      <c r="U96" s="500"/>
      <c r="V96" s="499"/>
      <c r="W96" s="484"/>
      <c r="X96" s="500"/>
      <c r="Y96" s="499"/>
      <c r="Z96" s="484"/>
      <c r="AA96" s="500"/>
      <c r="AB96" s="499"/>
      <c r="AC96" s="484"/>
      <c r="AD96" s="500"/>
      <c r="AE96" s="499"/>
      <c r="AF96" s="484"/>
      <c r="AG96" s="500"/>
      <c r="AH96" s="499"/>
      <c r="AI96" s="484"/>
      <c r="AJ96" s="500"/>
      <c r="AK96" s="499"/>
      <c r="AL96" s="484"/>
      <c r="AM96" s="500"/>
      <c r="AN96" s="499"/>
      <c r="AO96" s="484"/>
      <c r="AP96" s="500"/>
      <c r="AQ96" s="499"/>
      <c r="AR96" s="484"/>
      <c r="AS96" s="500"/>
      <c r="AT96" s="499"/>
      <c r="AU96" s="484"/>
      <c r="AV96" s="500"/>
      <c r="AW96" s="26"/>
      <c r="AX96" s="67"/>
      <c r="AY96" s="70">
        <f t="shared" si="2"/>
        <v>0</v>
      </c>
      <c r="AZ96" s="26"/>
      <c r="BA96" s="67"/>
      <c r="BB96" s="70">
        <f t="shared" si="46"/>
        <v>0</v>
      </c>
      <c r="BC96" s="26"/>
      <c r="BD96" s="67">
        <f t="shared" si="50"/>
        <v>0</v>
      </c>
      <c r="BE96" s="70">
        <f t="shared" si="47"/>
        <v>0</v>
      </c>
      <c r="BG96" s="123"/>
    </row>
    <row r="97" spans="1:59" ht="15" hidden="1" outlineLevel="1" thickBot="1" x14ac:dyDescent="0.4">
      <c r="A97" s="26"/>
      <c r="B97" s="61" t="s">
        <v>656</v>
      </c>
      <c r="C97" s="62"/>
      <c r="D97" s="63"/>
      <c r="E97" s="64"/>
      <c r="F97" s="64"/>
      <c r="G97" s="138"/>
      <c r="H97" s="563"/>
      <c r="I97" s="112"/>
      <c r="J97" s="151">
        <f t="shared" si="48"/>
        <v>0</v>
      </c>
      <c r="K97" s="145">
        <f t="shared" si="49"/>
        <v>0</v>
      </c>
      <c r="L97" s="39"/>
      <c r="M97" s="499"/>
      <c r="N97" s="484"/>
      <c r="O97" s="500"/>
      <c r="P97" s="499"/>
      <c r="Q97" s="484"/>
      <c r="R97" s="500"/>
      <c r="S97" s="499"/>
      <c r="T97" s="484"/>
      <c r="U97" s="500"/>
      <c r="V97" s="499"/>
      <c r="W97" s="484"/>
      <c r="X97" s="500"/>
      <c r="Y97" s="499"/>
      <c r="Z97" s="484"/>
      <c r="AA97" s="500"/>
      <c r="AB97" s="499"/>
      <c r="AC97" s="484"/>
      <c r="AD97" s="500"/>
      <c r="AE97" s="499"/>
      <c r="AF97" s="484"/>
      <c r="AG97" s="500"/>
      <c r="AH97" s="499"/>
      <c r="AI97" s="484"/>
      <c r="AJ97" s="500"/>
      <c r="AK97" s="499"/>
      <c r="AL97" s="484"/>
      <c r="AM97" s="500"/>
      <c r="AN97" s="499"/>
      <c r="AO97" s="484"/>
      <c r="AP97" s="500"/>
      <c r="AQ97" s="499"/>
      <c r="AR97" s="484"/>
      <c r="AS97" s="500"/>
      <c r="AT97" s="499"/>
      <c r="AU97" s="484"/>
      <c r="AV97" s="500"/>
      <c r="AW97" s="26"/>
      <c r="AX97" s="67"/>
      <c r="AY97" s="70">
        <f t="shared" si="2"/>
        <v>0</v>
      </c>
      <c r="AZ97" s="26"/>
      <c r="BA97" s="67"/>
      <c r="BB97" s="70">
        <f t="shared" si="46"/>
        <v>0</v>
      </c>
      <c r="BC97" s="26"/>
      <c r="BD97" s="67">
        <f t="shared" si="50"/>
        <v>0</v>
      </c>
      <c r="BE97" s="70">
        <f t="shared" si="47"/>
        <v>0</v>
      </c>
      <c r="BG97" s="123"/>
    </row>
    <row r="98" spans="1:59" ht="15" hidden="1" outlineLevel="1" thickBot="1" x14ac:dyDescent="0.4">
      <c r="A98" s="26"/>
      <c r="B98" s="61" t="s">
        <v>657</v>
      </c>
      <c r="C98" s="62"/>
      <c r="D98" s="63"/>
      <c r="E98" s="64"/>
      <c r="F98" s="64"/>
      <c r="G98" s="138"/>
      <c r="H98" s="563"/>
      <c r="I98" s="112"/>
      <c r="J98" s="151">
        <f t="shared" si="48"/>
        <v>0</v>
      </c>
      <c r="K98" s="145">
        <f t="shared" si="49"/>
        <v>0</v>
      </c>
      <c r="L98" s="39"/>
      <c r="M98" s="499"/>
      <c r="N98" s="484"/>
      <c r="O98" s="500"/>
      <c r="P98" s="499"/>
      <c r="Q98" s="484"/>
      <c r="R98" s="500"/>
      <c r="S98" s="499"/>
      <c r="T98" s="484"/>
      <c r="U98" s="500"/>
      <c r="V98" s="499"/>
      <c r="W98" s="484"/>
      <c r="X98" s="500"/>
      <c r="Y98" s="499"/>
      <c r="Z98" s="484"/>
      <c r="AA98" s="500"/>
      <c r="AB98" s="499"/>
      <c r="AC98" s="484"/>
      <c r="AD98" s="500"/>
      <c r="AE98" s="499"/>
      <c r="AF98" s="484"/>
      <c r="AG98" s="500"/>
      <c r="AH98" s="499"/>
      <c r="AI98" s="484"/>
      <c r="AJ98" s="500"/>
      <c r="AK98" s="499"/>
      <c r="AL98" s="484"/>
      <c r="AM98" s="500"/>
      <c r="AN98" s="499"/>
      <c r="AO98" s="484"/>
      <c r="AP98" s="500"/>
      <c r="AQ98" s="499"/>
      <c r="AR98" s="484"/>
      <c r="AS98" s="500"/>
      <c r="AT98" s="499"/>
      <c r="AU98" s="484"/>
      <c r="AV98" s="500"/>
      <c r="AW98" s="26"/>
      <c r="AX98" s="67"/>
      <c r="AY98" s="70">
        <f t="shared" si="2"/>
        <v>0</v>
      </c>
      <c r="AZ98" s="26"/>
      <c r="BA98" s="67"/>
      <c r="BB98" s="70">
        <f t="shared" si="46"/>
        <v>0</v>
      </c>
      <c r="BC98" s="26"/>
      <c r="BD98" s="67">
        <f t="shared" si="50"/>
        <v>0</v>
      </c>
      <c r="BE98" s="70">
        <f t="shared" si="47"/>
        <v>0</v>
      </c>
      <c r="BG98" s="310"/>
    </row>
    <row r="99" spans="1:59" collapsed="1" x14ac:dyDescent="0.35">
      <c r="A99" s="26"/>
      <c r="B99" s="26"/>
      <c r="C99" s="110" t="s">
        <v>179</v>
      </c>
      <c r="D99" s="77"/>
      <c r="E99" s="78"/>
      <c r="F99" s="78"/>
      <c r="G99" s="78"/>
      <c r="H99" s="561"/>
      <c r="I99" s="79"/>
      <c r="J99" s="150"/>
      <c r="K99" s="80">
        <f>SUM(K100:K109)</f>
        <v>0</v>
      </c>
      <c r="L99" s="26"/>
      <c r="M99" s="532">
        <f t="shared" ref="M99:AV99" si="51">SUM(M100:M109)</f>
        <v>0</v>
      </c>
      <c r="N99" s="152">
        <f t="shared" si="51"/>
        <v>0</v>
      </c>
      <c r="O99" s="533">
        <f t="shared" si="51"/>
        <v>0</v>
      </c>
      <c r="P99" s="532">
        <f t="shared" si="51"/>
        <v>0</v>
      </c>
      <c r="Q99" s="152">
        <f t="shared" si="51"/>
        <v>0</v>
      </c>
      <c r="R99" s="533">
        <f t="shared" si="51"/>
        <v>0</v>
      </c>
      <c r="S99" s="532">
        <f t="shared" si="51"/>
        <v>0</v>
      </c>
      <c r="T99" s="152">
        <f t="shared" si="51"/>
        <v>0</v>
      </c>
      <c r="U99" s="533">
        <f t="shared" si="51"/>
        <v>0</v>
      </c>
      <c r="V99" s="532">
        <f t="shared" si="51"/>
        <v>0</v>
      </c>
      <c r="W99" s="152">
        <f t="shared" si="51"/>
        <v>0</v>
      </c>
      <c r="X99" s="533">
        <f t="shared" si="51"/>
        <v>0</v>
      </c>
      <c r="Y99" s="532">
        <f t="shared" si="51"/>
        <v>0</v>
      </c>
      <c r="Z99" s="152">
        <f t="shared" si="51"/>
        <v>0</v>
      </c>
      <c r="AA99" s="533">
        <f t="shared" si="51"/>
        <v>0</v>
      </c>
      <c r="AB99" s="532">
        <f t="shared" si="51"/>
        <v>0</v>
      </c>
      <c r="AC99" s="152">
        <f t="shared" si="51"/>
        <v>0</v>
      </c>
      <c r="AD99" s="533">
        <f t="shared" si="51"/>
        <v>0</v>
      </c>
      <c r="AE99" s="532">
        <f t="shared" si="51"/>
        <v>0</v>
      </c>
      <c r="AF99" s="152">
        <f t="shared" si="51"/>
        <v>0</v>
      </c>
      <c r="AG99" s="533">
        <f t="shared" si="51"/>
        <v>0</v>
      </c>
      <c r="AH99" s="532">
        <f t="shared" si="51"/>
        <v>0</v>
      </c>
      <c r="AI99" s="152">
        <f t="shared" si="51"/>
        <v>0</v>
      </c>
      <c r="AJ99" s="533">
        <f t="shared" si="51"/>
        <v>0</v>
      </c>
      <c r="AK99" s="532">
        <f t="shared" si="51"/>
        <v>0</v>
      </c>
      <c r="AL99" s="152">
        <f t="shared" si="51"/>
        <v>0</v>
      </c>
      <c r="AM99" s="533">
        <f t="shared" si="51"/>
        <v>0</v>
      </c>
      <c r="AN99" s="532">
        <f t="shared" si="51"/>
        <v>0</v>
      </c>
      <c r="AO99" s="152">
        <f t="shared" si="51"/>
        <v>0</v>
      </c>
      <c r="AP99" s="533">
        <f t="shared" si="51"/>
        <v>0</v>
      </c>
      <c r="AQ99" s="532">
        <f t="shared" si="51"/>
        <v>0</v>
      </c>
      <c r="AR99" s="152">
        <f t="shared" si="51"/>
        <v>0</v>
      </c>
      <c r="AS99" s="533">
        <f t="shared" si="51"/>
        <v>0</v>
      </c>
      <c r="AT99" s="532">
        <f t="shared" si="51"/>
        <v>0</v>
      </c>
      <c r="AU99" s="152">
        <f t="shared" si="51"/>
        <v>0</v>
      </c>
      <c r="AV99" s="533">
        <f t="shared" si="51"/>
        <v>0</v>
      </c>
      <c r="AW99" s="26"/>
      <c r="AX99" s="81">
        <f>SUM(AX100:AX109)</f>
        <v>0</v>
      </c>
      <c r="AY99" s="82">
        <f t="shared" si="2"/>
        <v>0</v>
      </c>
      <c r="AZ99" s="26"/>
      <c r="BA99" s="81">
        <f>SUM(BA100:BA109)</f>
        <v>0</v>
      </c>
      <c r="BB99" s="82">
        <f t="shared" si="46"/>
        <v>0</v>
      </c>
      <c r="BC99" s="26"/>
      <c r="BD99" s="81">
        <f>SUM(BD100:BD109)</f>
        <v>0</v>
      </c>
      <c r="BE99" s="82">
        <f t="shared" si="47"/>
        <v>0</v>
      </c>
      <c r="BG99" s="120"/>
    </row>
    <row r="100" spans="1:59" x14ac:dyDescent="0.35">
      <c r="A100" s="26"/>
      <c r="B100" s="61" t="s">
        <v>198</v>
      </c>
      <c r="C100" s="62"/>
      <c r="D100" s="63"/>
      <c r="E100" s="64"/>
      <c r="F100" s="64"/>
      <c r="G100" s="138"/>
      <c r="H100" s="563"/>
      <c r="I100" s="112"/>
      <c r="J100" s="151">
        <f t="shared" ref="J100:J109" si="52">I100/$C$5</f>
        <v>0</v>
      </c>
      <c r="K100" s="145">
        <f t="shared" ref="K100:K109" si="53">D100*F100*H100*J100</f>
        <v>0</v>
      </c>
      <c r="L100" s="39"/>
      <c r="M100" s="499"/>
      <c r="N100" s="486"/>
      <c r="O100" s="500"/>
      <c r="P100" s="499"/>
      <c r="Q100" s="486"/>
      <c r="R100" s="500"/>
      <c r="S100" s="499"/>
      <c r="T100" s="486"/>
      <c r="U100" s="500"/>
      <c r="V100" s="499"/>
      <c r="W100" s="486"/>
      <c r="X100" s="500"/>
      <c r="Y100" s="499"/>
      <c r="Z100" s="486"/>
      <c r="AA100" s="500"/>
      <c r="AB100" s="499"/>
      <c r="AC100" s="486"/>
      <c r="AD100" s="500"/>
      <c r="AE100" s="499"/>
      <c r="AF100" s="486"/>
      <c r="AG100" s="500"/>
      <c r="AH100" s="499"/>
      <c r="AI100" s="486"/>
      <c r="AJ100" s="500"/>
      <c r="AK100" s="499"/>
      <c r="AL100" s="486"/>
      <c r="AM100" s="500"/>
      <c r="AN100" s="499"/>
      <c r="AO100" s="486"/>
      <c r="AP100" s="500"/>
      <c r="AQ100" s="499"/>
      <c r="AR100" s="486"/>
      <c r="AS100" s="500"/>
      <c r="AT100" s="499"/>
      <c r="AU100" s="486"/>
      <c r="AV100" s="500"/>
      <c r="AW100" s="26"/>
      <c r="AX100" s="67"/>
      <c r="AY100" s="70">
        <f t="shared" si="2"/>
        <v>0</v>
      </c>
      <c r="AZ100" s="26"/>
      <c r="BA100" s="67"/>
      <c r="BB100" s="70">
        <f t="shared" si="46"/>
        <v>0</v>
      </c>
      <c r="BC100" s="26"/>
      <c r="BD100" s="67">
        <f t="shared" ref="BD100:BD109" si="54">AX100+BA100</f>
        <v>0</v>
      </c>
      <c r="BE100" s="70">
        <f t="shared" si="47"/>
        <v>0</v>
      </c>
      <c r="BG100" s="123"/>
    </row>
    <row r="101" spans="1:59" ht="15" thickBot="1" x14ac:dyDescent="0.4">
      <c r="A101" s="26"/>
      <c r="B101" s="61" t="s">
        <v>199</v>
      </c>
      <c r="C101" s="62"/>
      <c r="D101" s="63"/>
      <c r="E101" s="64"/>
      <c r="F101" s="64"/>
      <c r="G101" s="138"/>
      <c r="H101" s="563"/>
      <c r="I101" s="112"/>
      <c r="J101" s="151">
        <f t="shared" si="52"/>
        <v>0</v>
      </c>
      <c r="K101" s="145">
        <f t="shared" si="53"/>
        <v>0</v>
      </c>
      <c r="L101" s="26"/>
      <c r="M101" s="499"/>
      <c r="N101" s="484"/>
      <c r="O101" s="500"/>
      <c r="P101" s="499"/>
      <c r="Q101" s="484"/>
      <c r="R101" s="500"/>
      <c r="S101" s="499"/>
      <c r="T101" s="484"/>
      <c r="U101" s="500"/>
      <c r="V101" s="499"/>
      <c r="W101" s="484"/>
      <c r="X101" s="500"/>
      <c r="Y101" s="499"/>
      <c r="Z101" s="484"/>
      <c r="AA101" s="500"/>
      <c r="AB101" s="499"/>
      <c r="AC101" s="484"/>
      <c r="AD101" s="500"/>
      <c r="AE101" s="499"/>
      <c r="AF101" s="484"/>
      <c r="AG101" s="500"/>
      <c r="AH101" s="499"/>
      <c r="AI101" s="484"/>
      <c r="AJ101" s="500"/>
      <c r="AK101" s="499"/>
      <c r="AL101" s="484"/>
      <c r="AM101" s="500"/>
      <c r="AN101" s="499"/>
      <c r="AO101" s="484"/>
      <c r="AP101" s="500"/>
      <c r="AQ101" s="499"/>
      <c r="AR101" s="484"/>
      <c r="AS101" s="500"/>
      <c r="AT101" s="499"/>
      <c r="AU101" s="484"/>
      <c r="AV101" s="500"/>
      <c r="AW101" s="26"/>
      <c r="AX101" s="67"/>
      <c r="AY101" s="70">
        <f t="shared" si="2"/>
        <v>0</v>
      </c>
      <c r="AZ101" s="26"/>
      <c r="BA101" s="67"/>
      <c r="BB101" s="70">
        <f t="shared" si="46"/>
        <v>0</v>
      </c>
      <c r="BC101" s="26"/>
      <c r="BD101" s="67">
        <f t="shared" si="54"/>
        <v>0</v>
      </c>
      <c r="BE101" s="70">
        <f t="shared" si="47"/>
        <v>0</v>
      </c>
      <c r="BG101" s="123"/>
    </row>
    <row r="102" spans="1:59" ht="15" hidden="1" outlineLevel="1" thickBot="1" x14ac:dyDescent="0.4">
      <c r="A102" s="26"/>
      <c r="B102" s="61" t="s">
        <v>200</v>
      </c>
      <c r="C102" s="62"/>
      <c r="D102" s="63"/>
      <c r="E102" s="64"/>
      <c r="F102" s="64"/>
      <c r="G102" s="138"/>
      <c r="H102" s="563"/>
      <c r="I102" s="112"/>
      <c r="J102" s="151">
        <f t="shared" si="52"/>
        <v>0</v>
      </c>
      <c r="K102" s="145">
        <f t="shared" si="53"/>
        <v>0</v>
      </c>
      <c r="L102" s="26"/>
      <c r="M102" s="499"/>
      <c r="N102" s="484"/>
      <c r="O102" s="500"/>
      <c r="P102" s="499"/>
      <c r="Q102" s="484"/>
      <c r="R102" s="500"/>
      <c r="S102" s="499"/>
      <c r="T102" s="484"/>
      <c r="U102" s="500"/>
      <c r="V102" s="499"/>
      <c r="W102" s="484"/>
      <c r="X102" s="500"/>
      <c r="Y102" s="499"/>
      <c r="Z102" s="484"/>
      <c r="AA102" s="500"/>
      <c r="AB102" s="499"/>
      <c r="AC102" s="484"/>
      <c r="AD102" s="500"/>
      <c r="AE102" s="499"/>
      <c r="AF102" s="484"/>
      <c r="AG102" s="500"/>
      <c r="AH102" s="499"/>
      <c r="AI102" s="484"/>
      <c r="AJ102" s="500"/>
      <c r="AK102" s="499"/>
      <c r="AL102" s="484"/>
      <c r="AM102" s="500"/>
      <c r="AN102" s="499"/>
      <c r="AO102" s="484"/>
      <c r="AP102" s="500"/>
      <c r="AQ102" s="499"/>
      <c r="AR102" s="484"/>
      <c r="AS102" s="500"/>
      <c r="AT102" s="499"/>
      <c r="AU102" s="484"/>
      <c r="AV102" s="500"/>
      <c r="AW102" s="26"/>
      <c r="AX102" s="67"/>
      <c r="AY102" s="70">
        <f t="shared" si="2"/>
        <v>0</v>
      </c>
      <c r="AZ102" s="26"/>
      <c r="BA102" s="67"/>
      <c r="BB102" s="70">
        <f t="shared" si="46"/>
        <v>0</v>
      </c>
      <c r="BC102" s="26"/>
      <c r="BD102" s="67">
        <f t="shared" si="54"/>
        <v>0</v>
      </c>
      <c r="BE102" s="70">
        <f t="shared" si="47"/>
        <v>0</v>
      </c>
      <c r="BG102" s="479"/>
    </row>
    <row r="103" spans="1:59" ht="15" hidden="1" outlineLevel="1" thickBot="1" x14ac:dyDescent="0.4">
      <c r="A103" s="26"/>
      <c r="B103" s="61" t="s">
        <v>201</v>
      </c>
      <c r="C103" s="62"/>
      <c r="D103" s="63"/>
      <c r="E103" s="64"/>
      <c r="F103" s="64"/>
      <c r="G103" s="138"/>
      <c r="H103" s="563"/>
      <c r="I103" s="112"/>
      <c r="J103" s="151">
        <f t="shared" si="52"/>
        <v>0</v>
      </c>
      <c r="K103" s="145">
        <f t="shared" si="53"/>
        <v>0</v>
      </c>
      <c r="L103" s="26"/>
      <c r="M103" s="499"/>
      <c r="N103" s="484"/>
      <c r="O103" s="500"/>
      <c r="P103" s="499"/>
      <c r="Q103" s="484"/>
      <c r="R103" s="500"/>
      <c r="S103" s="499"/>
      <c r="T103" s="484"/>
      <c r="U103" s="500"/>
      <c r="V103" s="499"/>
      <c r="W103" s="484"/>
      <c r="X103" s="500"/>
      <c r="Y103" s="499"/>
      <c r="Z103" s="484"/>
      <c r="AA103" s="500"/>
      <c r="AB103" s="499"/>
      <c r="AC103" s="484"/>
      <c r="AD103" s="500"/>
      <c r="AE103" s="499"/>
      <c r="AF103" s="484"/>
      <c r="AG103" s="500"/>
      <c r="AH103" s="499"/>
      <c r="AI103" s="484"/>
      <c r="AJ103" s="500"/>
      <c r="AK103" s="499"/>
      <c r="AL103" s="484"/>
      <c r="AM103" s="500"/>
      <c r="AN103" s="499"/>
      <c r="AO103" s="484"/>
      <c r="AP103" s="500"/>
      <c r="AQ103" s="499"/>
      <c r="AR103" s="484"/>
      <c r="AS103" s="500"/>
      <c r="AT103" s="499"/>
      <c r="AU103" s="484"/>
      <c r="AV103" s="500"/>
      <c r="AW103" s="26"/>
      <c r="AX103" s="67"/>
      <c r="AY103" s="70">
        <f t="shared" si="2"/>
        <v>0</v>
      </c>
      <c r="AZ103" s="26"/>
      <c r="BA103" s="67"/>
      <c r="BB103" s="70">
        <f t="shared" si="46"/>
        <v>0</v>
      </c>
      <c r="BC103" s="26"/>
      <c r="BD103" s="67">
        <f t="shared" si="54"/>
        <v>0</v>
      </c>
      <c r="BE103" s="70">
        <f t="shared" si="47"/>
        <v>0</v>
      </c>
      <c r="BG103" s="123"/>
    </row>
    <row r="104" spans="1:59" ht="15" hidden="1" outlineLevel="1" thickBot="1" x14ac:dyDescent="0.4">
      <c r="A104" s="26"/>
      <c r="B104" s="61" t="s">
        <v>202</v>
      </c>
      <c r="C104" s="62"/>
      <c r="D104" s="63"/>
      <c r="E104" s="64"/>
      <c r="F104" s="64"/>
      <c r="G104" s="138"/>
      <c r="H104" s="563"/>
      <c r="I104" s="112"/>
      <c r="J104" s="151">
        <f t="shared" si="52"/>
        <v>0</v>
      </c>
      <c r="K104" s="145">
        <f t="shared" si="53"/>
        <v>0</v>
      </c>
      <c r="L104" s="26"/>
      <c r="M104" s="499"/>
      <c r="N104" s="484"/>
      <c r="O104" s="500"/>
      <c r="P104" s="499"/>
      <c r="Q104" s="484"/>
      <c r="R104" s="500"/>
      <c r="S104" s="499"/>
      <c r="T104" s="484"/>
      <c r="U104" s="500"/>
      <c r="V104" s="499"/>
      <c r="W104" s="484"/>
      <c r="X104" s="500"/>
      <c r="Y104" s="499"/>
      <c r="Z104" s="484"/>
      <c r="AA104" s="500"/>
      <c r="AB104" s="499"/>
      <c r="AC104" s="484"/>
      <c r="AD104" s="500"/>
      <c r="AE104" s="499"/>
      <c r="AF104" s="484"/>
      <c r="AG104" s="500"/>
      <c r="AH104" s="499"/>
      <c r="AI104" s="484"/>
      <c r="AJ104" s="500"/>
      <c r="AK104" s="499"/>
      <c r="AL104" s="484"/>
      <c r="AM104" s="500"/>
      <c r="AN104" s="499"/>
      <c r="AO104" s="484"/>
      <c r="AP104" s="500"/>
      <c r="AQ104" s="499"/>
      <c r="AR104" s="484"/>
      <c r="AS104" s="500"/>
      <c r="AT104" s="499"/>
      <c r="AU104" s="484"/>
      <c r="AV104" s="500"/>
      <c r="AW104" s="26"/>
      <c r="AX104" s="67"/>
      <c r="AY104" s="70">
        <f t="shared" si="2"/>
        <v>0</v>
      </c>
      <c r="AZ104" s="26"/>
      <c r="BA104" s="67"/>
      <c r="BB104" s="70">
        <f t="shared" si="46"/>
        <v>0</v>
      </c>
      <c r="BC104" s="26"/>
      <c r="BD104" s="67">
        <f t="shared" si="54"/>
        <v>0</v>
      </c>
      <c r="BE104" s="70">
        <f t="shared" si="47"/>
        <v>0</v>
      </c>
      <c r="BG104" s="123"/>
    </row>
    <row r="105" spans="1:59" ht="15" hidden="1" outlineLevel="1" thickBot="1" x14ac:dyDescent="0.4">
      <c r="A105" s="26"/>
      <c r="B105" s="61" t="s">
        <v>203</v>
      </c>
      <c r="C105" s="62"/>
      <c r="D105" s="63"/>
      <c r="E105" s="64"/>
      <c r="F105" s="64"/>
      <c r="G105" s="138"/>
      <c r="H105" s="563"/>
      <c r="I105" s="112"/>
      <c r="J105" s="151">
        <f t="shared" si="52"/>
        <v>0</v>
      </c>
      <c r="K105" s="145">
        <f t="shared" si="53"/>
        <v>0</v>
      </c>
      <c r="L105" s="26"/>
      <c r="M105" s="499"/>
      <c r="N105" s="484"/>
      <c r="O105" s="500"/>
      <c r="P105" s="499"/>
      <c r="Q105" s="484"/>
      <c r="R105" s="500"/>
      <c r="S105" s="499"/>
      <c r="T105" s="484"/>
      <c r="U105" s="500"/>
      <c r="V105" s="499"/>
      <c r="W105" s="484"/>
      <c r="X105" s="500"/>
      <c r="Y105" s="499"/>
      <c r="Z105" s="484"/>
      <c r="AA105" s="500"/>
      <c r="AB105" s="499"/>
      <c r="AC105" s="484"/>
      <c r="AD105" s="500"/>
      <c r="AE105" s="499"/>
      <c r="AF105" s="484"/>
      <c r="AG105" s="500"/>
      <c r="AH105" s="499"/>
      <c r="AI105" s="484"/>
      <c r="AJ105" s="500"/>
      <c r="AK105" s="499"/>
      <c r="AL105" s="484"/>
      <c r="AM105" s="500"/>
      <c r="AN105" s="499"/>
      <c r="AO105" s="484"/>
      <c r="AP105" s="500"/>
      <c r="AQ105" s="499"/>
      <c r="AR105" s="484"/>
      <c r="AS105" s="500"/>
      <c r="AT105" s="499"/>
      <c r="AU105" s="484"/>
      <c r="AV105" s="500"/>
      <c r="AW105" s="26"/>
      <c r="AX105" s="67"/>
      <c r="AY105" s="70">
        <f t="shared" si="2"/>
        <v>0</v>
      </c>
      <c r="AZ105" s="26"/>
      <c r="BA105" s="67"/>
      <c r="BB105" s="70">
        <f t="shared" si="46"/>
        <v>0</v>
      </c>
      <c r="BC105" s="26"/>
      <c r="BD105" s="67">
        <f t="shared" si="54"/>
        <v>0</v>
      </c>
      <c r="BE105" s="70">
        <f t="shared" si="47"/>
        <v>0</v>
      </c>
      <c r="BG105" s="123"/>
    </row>
    <row r="106" spans="1:59" ht="15" hidden="1" outlineLevel="1" thickBot="1" x14ac:dyDescent="0.4">
      <c r="A106" s="26"/>
      <c r="B106" s="61" t="s">
        <v>658</v>
      </c>
      <c r="C106" s="62"/>
      <c r="D106" s="63"/>
      <c r="E106" s="64"/>
      <c r="F106" s="64"/>
      <c r="G106" s="138"/>
      <c r="H106" s="563"/>
      <c r="I106" s="112"/>
      <c r="J106" s="151">
        <f t="shared" si="52"/>
        <v>0</v>
      </c>
      <c r="K106" s="145">
        <f t="shared" si="53"/>
        <v>0</v>
      </c>
      <c r="L106" s="26"/>
      <c r="M106" s="499"/>
      <c r="N106" s="484"/>
      <c r="O106" s="500"/>
      <c r="P106" s="499"/>
      <c r="Q106" s="484"/>
      <c r="R106" s="500"/>
      <c r="S106" s="499"/>
      <c r="T106" s="484"/>
      <c r="U106" s="500"/>
      <c r="V106" s="499"/>
      <c r="W106" s="484"/>
      <c r="X106" s="500"/>
      <c r="Y106" s="499"/>
      <c r="Z106" s="484"/>
      <c r="AA106" s="500"/>
      <c r="AB106" s="499"/>
      <c r="AC106" s="484"/>
      <c r="AD106" s="500"/>
      <c r="AE106" s="499"/>
      <c r="AF106" s="484"/>
      <c r="AG106" s="500"/>
      <c r="AH106" s="499"/>
      <c r="AI106" s="484"/>
      <c r="AJ106" s="500"/>
      <c r="AK106" s="499"/>
      <c r="AL106" s="484"/>
      <c r="AM106" s="500"/>
      <c r="AN106" s="499"/>
      <c r="AO106" s="484"/>
      <c r="AP106" s="500"/>
      <c r="AQ106" s="499"/>
      <c r="AR106" s="484"/>
      <c r="AS106" s="500"/>
      <c r="AT106" s="499"/>
      <c r="AU106" s="484"/>
      <c r="AV106" s="500"/>
      <c r="AW106" s="26"/>
      <c r="AX106" s="67"/>
      <c r="AY106" s="70">
        <f t="shared" si="2"/>
        <v>0</v>
      </c>
      <c r="AZ106" s="26"/>
      <c r="BA106" s="67"/>
      <c r="BB106" s="70">
        <f t="shared" si="46"/>
        <v>0</v>
      </c>
      <c r="BC106" s="26"/>
      <c r="BD106" s="67">
        <f t="shared" si="54"/>
        <v>0</v>
      </c>
      <c r="BE106" s="70">
        <f t="shared" si="47"/>
        <v>0</v>
      </c>
      <c r="BG106" s="123"/>
    </row>
    <row r="107" spans="1:59" ht="15" hidden="1" outlineLevel="1" thickBot="1" x14ac:dyDescent="0.4">
      <c r="A107" s="26"/>
      <c r="B107" s="61" t="s">
        <v>659</v>
      </c>
      <c r="C107" s="62"/>
      <c r="D107" s="63"/>
      <c r="E107" s="64"/>
      <c r="F107" s="64"/>
      <c r="G107" s="138"/>
      <c r="H107" s="563"/>
      <c r="I107" s="112"/>
      <c r="J107" s="151">
        <f t="shared" si="52"/>
        <v>0</v>
      </c>
      <c r="K107" s="145">
        <f t="shared" si="53"/>
        <v>0</v>
      </c>
      <c r="L107" s="26"/>
      <c r="M107" s="499"/>
      <c r="N107" s="484"/>
      <c r="O107" s="500"/>
      <c r="P107" s="499"/>
      <c r="Q107" s="484"/>
      <c r="R107" s="500"/>
      <c r="S107" s="499"/>
      <c r="T107" s="484"/>
      <c r="U107" s="500"/>
      <c r="V107" s="499"/>
      <c r="W107" s="484"/>
      <c r="X107" s="500"/>
      <c r="Y107" s="499"/>
      <c r="Z107" s="484"/>
      <c r="AA107" s="500"/>
      <c r="AB107" s="499"/>
      <c r="AC107" s="484"/>
      <c r="AD107" s="500"/>
      <c r="AE107" s="499"/>
      <c r="AF107" s="484"/>
      <c r="AG107" s="500"/>
      <c r="AH107" s="499"/>
      <c r="AI107" s="484"/>
      <c r="AJ107" s="500"/>
      <c r="AK107" s="499"/>
      <c r="AL107" s="484"/>
      <c r="AM107" s="500"/>
      <c r="AN107" s="499"/>
      <c r="AO107" s="484"/>
      <c r="AP107" s="500"/>
      <c r="AQ107" s="499"/>
      <c r="AR107" s="484"/>
      <c r="AS107" s="500"/>
      <c r="AT107" s="499"/>
      <c r="AU107" s="484"/>
      <c r="AV107" s="500"/>
      <c r="AW107" s="26"/>
      <c r="AX107" s="67"/>
      <c r="AY107" s="70">
        <f t="shared" si="2"/>
        <v>0</v>
      </c>
      <c r="AZ107" s="26"/>
      <c r="BA107" s="67"/>
      <c r="BB107" s="70">
        <f t="shared" si="46"/>
        <v>0</v>
      </c>
      <c r="BC107" s="26"/>
      <c r="BD107" s="67">
        <f t="shared" si="54"/>
        <v>0</v>
      </c>
      <c r="BE107" s="70">
        <f t="shared" si="47"/>
        <v>0</v>
      </c>
      <c r="BG107" s="123"/>
    </row>
    <row r="108" spans="1:59" ht="15" hidden="1" outlineLevel="1" thickBot="1" x14ac:dyDescent="0.4">
      <c r="A108" s="26"/>
      <c r="B108" s="61" t="s">
        <v>660</v>
      </c>
      <c r="C108" s="62"/>
      <c r="D108" s="63"/>
      <c r="E108" s="64"/>
      <c r="F108" s="64"/>
      <c r="G108" s="138"/>
      <c r="H108" s="563"/>
      <c r="I108" s="112"/>
      <c r="J108" s="151">
        <f t="shared" si="52"/>
        <v>0</v>
      </c>
      <c r="K108" s="145">
        <f t="shared" si="53"/>
        <v>0</v>
      </c>
      <c r="L108" s="26"/>
      <c r="M108" s="499"/>
      <c r="N108" s="484"/>
      <c r="O108" s="500"/>
      <c r="P108" s="499"/>
      <c r="Q108" s="484"/>
      <c r="R108" s="500"/>
      <c r="S108" s="499"/>
      <c r="T108" s="484"/>
      <c r="U108" s="500"/>
      <c r="V108" s="499"/>
      <c r="W108" s="484"/>
      <c r="X108" s="500"/>
      <c r="Y108" s="499"/>
      <c r="Z108" s="484"/>
      <c r="AA108" s="500"/>
      <c r="AB108" s="499"/>
      <c r="AC108" s="484"/>
      <c r="AD108" s="500"/>
      <c r="AE108" s="499"/>
      <c r="AF108" s="484"/>
      <c r="AG108" s="500"/>
      <c r="AH108" s="499"/>
      <c r="AI108" s="484"/>
      <c r="AJ108" s="500"/>
      <c r="AK108" s="499"/>
      <c r="AL108" s="484"/>
      <c r="AM108" s="500"/>
      <c r="AN108" s="499"/>
      <c r="AO108" s="484"/>
      <c r="AP108" s="500"/>
      <c r="AQ108" s="499"/>
      <c r="AR108" s="484"/>
      <c r="AS108" s="500"/>
      <c r="AT108" s="499"/>
      <c r="AU108" s="484"/>
      <c r="AV108" s="500"/>
      <c r="AW108" s="26"/>
      <c r="AX108" s="67"/>
      <c r="AY108" s="70">
        <f t="shared" si="2"/>
        <v>0</v>
      </c>
      <c r="AZ108" s="26"/>
      <c r="BA108" s="67"/>
      <c r="BB108" s="70">
        <f t="shared" si="46"/>
        <v>0</v>
      </c>
      <c r="BC108" s="26"/>
      <c r="BD108" s="67">
        <f t="shared" si="54"/>
        <v>0</v>
      </c>
      <c r="BE108" s="70">
        <f t="shared" si="47"/>
        <v>0</v>
      </c>
      <c r="BG108" s="123"/>
    </row>
    <row r="109" spans="1:59" ht="15" hidden="1" outlineLevel="1" thickBot="1" x14ac:dyDescent="0.4">
      <c r="A109" s="26"/>
      <c r="B109" s="61" t="s">
        <v>661</v>
      </c>
      <c r="C109" s="62"/>
      <c r="D109" s="63"/>
      <c r="E109" s="64"/>
      <c r="F109" s="64"/>
      <c r="G109" s="138"/>
      <c r="H109" s="563"/>
      <c r="I109" s="112"/>
      <c r="J109" s="151">
        <f t="shared" si="52"/>
        <v>0</v>
      </c>
      <c r="K109" s="145">
        <f t="shared" si="53"/>
        <v>0</v>
      </c>
      <c r="L109" s="26"/>
      <c r="M109" s="499"/>
      <c r="N109" s="484"/>
      <c r="O109" s="500"/>
      <c r="P109" s="499"/>
      <c r="Q109" s="484"/>
      <c r="R109" s="500"/>
      <c r="S109" s="499"/>
      <c r="T109" s="484"/>
      <c r="U109" s="500"/>
      <c r="V109" s="499"/>
      <c r="W109" s="484"/>
      <c r="X109" s="500"/>
      <c r="Y109" s="499"/>
      <c r="Z109" s="484"/>
      <c r="AA109" s="500"/>
      <c r="AB109" s="499"/>
      <c r="AC109" s="484"/>
      <c r="AD109" s="500"/>
      <c r="AE109" s="499"/>
      <c r="AF109" s="484"/>
      <c r="AG109" s="500"/>
      <c r="AH109" s="499"/>
      <c r="AI109" s="484"/>
      <c r="AJ109" s="500"/>
      <c r="AK109" s="499"/>
      <c r="AL109" s="484"/>
      <c r="AM109" s="500"/>
      <c r="AN109" s="499"/>
      <c r="AO109" s="484"/>
      <c r="AP109" s="500"/>
      <c r="AQ109" s="499"/>
      <c r="AR109" s="484"/>
      <c r="AS109" s="500"/>
      <c r="AT109" s="499"/>
      <c r="AU109" s="484"/>
      <c r="AV109" s="500"/>
      <c r="AW109" s="26"/>
      <c r="AX109" s="67"/>
      <c r="AY109" s="70">
        <f t="shared" si="2"/>
        <v>0</v>
      </c>
      <c r="AZ109" s="26"/>
      <c r="BA109" s="67"/>
      <c r="BB109" s="70">
        <f t="shared" si="46"/>
        <v>0</v>
      </c>
      <c r="BC109" s="26"/>
      <c r="BD109" s="67">
        <f t="shared" si="54"/>
        <v>0</v>
      </c>
      <c r="BE109" s="70">
        <f t="shared" si="47"/>
        <v>0</v>
      </c>
      <c r="BG109" s="123"/>
    </row>
    <row r="110" spans="1:59" collapsed="1" x14ac:dyDescent="0.35">
      <c r="A110" s="26"/>
      <c r="B110" s="26"/>
      <c r="C110" s="110" t="s">
        <v>211</v>
      </c>
      <c r="D110" s="77"/>
      <c r="E110" s="78"/>
      <c r="F110" s="78"/>
      <c r="G110" s="78"/>
      <c r="H110" s="561"/>
      <c r="I110" s="79"/>
      <c r="J110" s="150"/>
      <c r="K110" s="80">
        <f>SUM(K111:K120)</f>
        <v>0</v>
      </c>
      <c r="L110" s="26"/>
      <c r="M110" s="530">
        <f>SUM(M111:M113)</f>
        <v>0</v>
      </c>
      <c r="N110" s="482">
        <f t="shared" ref="N110:AV110" si="55">SUM(N111:N120)</f>
        <v>0</v>
      </c>
      <c r="O110" s="531">
        <f t="shared" si="55"/>
        <v>0</v>
      </c>
      <c r="P110" s="530">
        <f t="shared" si="55"/>
        <v>0</v>
      </c>
      <c r="Q110" s="482">
        <f t="shared" si="55"/>
        <v>0</v>
      </c>
      <c r="R110" s="531">
        <f t="shared" si="55"/>
        <v>0</v>
      </c>
      <c r="S110" s="530">
        <f t="shared" si="55"/>
        <v>0</v>
      </c>
      <c r="T110" s="482">
        <f t="shared" si="55"/>
        <v>0</v>
      </c>
      <c r="U110" s="531">
        <f t="shared" si="55"/>
        <v>0</v>
      </c>
      <c r="V110" s="530">
        <f t="shared" si="55"/>
        <v>0</v>
      </c>
      <c r="W110" s="482">
        <f t="shared" si="55"/>
        <v>0</v>
      </c>
      <c r="X110" s="531">
        <f t="shared" si="55"/>
        <v>0</v>
      </c>
      <c r="Y110" s="530">
        <f t="shared" si="55"/>
        <v>0</v>
      </c>
      <c r="Z110" s="482">
        <f t="shared" si="55"/>
        <v>0</v>
      </c>
      <c r="AA110" s="531">
        <f t="shared" si="55"/>
        <v>0</v>
      </c>
      <c r="AB110" s="530">
        <f t="shared" si="55"/>
        <v>0</v>
      </c>
      <c r="AC110" s="482">
        <f t="shared" si="55"/>
        <v>0</v>
      </c>
      <c r="AD110" s="531">
        <f t="shared" si="55"/>
        <v>0</v>
      </c>
      <c r="AE110" s="530">
        <f t="shared" si="55"/>
        <v>0</v>
      </c>
      <c r="AF110" s="482">
        <f t="shared" si="55"/>
        <v>0</v>
      </c>
      <c r="AG110" s="531">
        <f t="shared" si="55"/>
        <v>0</v>
      </c>
      <c r="AH110" s="530">
        <f t="shared" si="55"/>
        <v>0</v>
      </c>
      <c r="AI110" s="482">
        <f t="shared" si="55"/>
        <v>0</v>
      </c>
      <c r="AJ110" s="531">
        <f t="shared" si="55"/>
        <v>0</v>
      </c>
      <c r="AK110" s="530">
        <f t="shared" si="55"/>
        <v>0</v>
      </c>
      <c r="AL110" s="482">
        <f t="shared" si="55"/>
        <v>0</v>
      </c>
      <c r="AM110" s="531">
        <f t="shared" si="55"/>
        <v>0</v>
      </c>
      <c r="AN110" s="530">
        <f t="shared" si="55"/>
        <v>0</v>
      </c>
      <c r="AO110" s="482">
        <f t="shared" si="55"/>
        <v>0</v>
      </c>
      <c r="AP110" s="531">
        <f t="shared" si="55"/>
        <v>0</v>
      </c>
      <c r="AQ110" s="530">
        <f t="shared" si="55"/>
        <v>0</v>
      </c>
      <c r="AR110" s="482">
        <f t="shared" si="55"/>
        <v>0</v>
      </c>
      <c r="AS110" s="531">
        <f t="shared" si="55"/>
        <v>0</v>
      </c>
      <c r="AT110" s="530">
        <f t="shared" si="55"/>
        <v>0</v>
      </c>
      <c r="AU110" s="482">
        <f t="shared" si="55"/>
        <v>0</v>
      </c>
      <c r="AV110" s="531">
        <f t="shared" si="55"/>
        <v>0</v>
      </c>
      <c r="AW110" s="26"/>
      <c r="AX110" s="81">
        <f>SUM(AX111:AX113)</f>
        <v>0</v>
      </c>
      <c r="AY110" s="82">
        <f t="shared" si="2"/>
        <v>0</v>
      </c>
      <c r="AZ110" s="26"/>
      <c r="BA110" s="81">
        <f>SUM(BA111:BA120)</f>
        <v>0</v>
      </c>
      <c r="BB110" s="82">
        <f t="shared" si="46"/>
        <v>0</v>
      </c>
      <c r="BC110" s="26"/>
      <c r="BD110" s="81">
        <f>SUM(BD111:BD120)</f>
        <v>0</v>
      </c>
      <c r="BE110" s="82">
        <f t="shared" si="47"/>
        <v>0</v>
      </c>
      <c r="BG110" s="120"/>
    </row>
    <row r="111" spans="1:59" x14ac:dyDescent="0.35">
      <c r="A111" s="26"/>
      <c r="B111" s="61" t="s">
        <v>223</v>
      </c>
      <c r="C111" s="62"/>
      <c r="D111" s="63"/>
      <c r="E111" s="64"/>
      <c r="F111" s="64"/>
      <c r="G111" s="138"/>
      <c r="H111" s="551"/>
      <c r="I111" s="65"/>
      <c r="J111" s="158">
        <f t="shared" ref="J111:J120" si="56">I111/$C$5</f>
        <v>0</v>
      </c>
      <c r="K111" s="66">
        <f t="shared" ref="K111:K120" si="57">D111*F111*H111*J111</f>
        <v>0</v>
      </c>
      <c r="L111" s="26"/>
      <c r="M111" s="499"/>
      <c r="N111" s="484"/>
      <c r="O111" s="500"/>
      <c r="P111" s="499"/>
      <c r="Q111" s="484"/>
      <c r="R111" s="500"/>
      <c r="S111" s="499"/>
      <c r="T111" s="484"/>
      <c r="U111" s="500"/>
      <c r="V111" s="499"/>
      <c r="W111" s="484"/>
      <c r="X111" s="500"/>
      <c r="Y111" s="499"/>
      <c r="Z111" s="484"/>
      <c r="AA111" s="500"/>
      <c r="AB111" s="499"/>
      <c r="AC111" s="484"/>
      <c r="AD111" s="500"/>
      <c r="AE111" s="499"/>
      <c r="AF111" s="484"/>
      <c r="AG111" s="500"/>
      <c r="AH111" s="499"/>
      <c r="AI111" s="484"/>
      <c r="AJ111" s="500"/>
      <c r="AK111" s="499"/>
      <c r="AL111" s="484"/>
      <c r="AM111" s="500"/>
      <c r="AN111" s="499"/>
      <c r="AO111" s="484"/>
      <c r="AP111" s="500"/>
      <c r="AQ111" s="499"/>
      <c r="AR111" s="484"/>
      <c r="AS111" s="500"/>
      <c r="AT111" s="499"/>
      <c r="AU111" s="484"/>
      <c r="AV111" s="500"/>
      <c r="AW111" s="26"/>
      <c r="AX111" s="67"/>
      <c r="AY111" s="70">
        <f t="shared" si="2"/>
        <v>0</v>
      </c>
      <c r="AZ111" s="26"/>
      <c r="BA111" s="67"/>
      <c r="BB111" s="70">
        <f t="shared" si="46"/>
        <v>0</v>
      </c>
      <c r="BC111" s="26"/>
      <c r="BD111" s="67">
        <f t="shared" ref="BD111:BD120" si="58">AX111+BA111</f>
        <v>0</v>
      </c>
      <c r="BE111" s="70">
        <f t="shared" si="47"/>
        <v>0</v>
      </c>
      <c r="BG111" s="310"/>
    </row>
    <row r="112" spans="1:59" ht="15" thickBot="1" x14ac:dyDescent="0.4">
      <c r="A112" s="26"/>
      <c r="B112" s="61" t="s">
        <v>662</v>
      </c>
      <c r="C112" s="62"/>
      <c r="D112" s="63"/>
      <c r="E112" s="64"/>
      <c r="F112" s="64"/>
      <c r="G112" s="138"/>
      <c r="H112" s="551"/>
      <c r="I112" s="65"/>
      <c r="J112" s="158">
        <f t="shared" si="56"/>
        <v>0</v>
      </c>
      <c r="K112" s="66">
        <f t="shared" si="57"/>
        <v>0</v>
      </c>
      <c r="L112" s="26"/>
      <c r="M112" s="499"/>
      <c r="N112" s="484"/>
      <c r="O112" s="500"/>
      <c r="P112" s="499"/>
      <c r="Q112" s="484"/>
      <c r="R112" s="500"/>
      <c r="S112" s="499"/>
      <c r="T112" s="484"/>
      <c r="U112" s="500"/>
      <c r="V112" s="499"/>
      <c r="W112" s="484"/>
      <c r="X112" s="500"/>
      <c r="Y112" s="499"/>
      <c r="Z112" s="484"/>
      <c r="AA112" s="500"/>
      <c r="AB112" s="499"/>
      <c r="AC112" s="484"/>
      <c r="AD112" s="500"/>
      <c r="AE112" s="499"/>
      <c r="AF112" s="484"/>
      <c r="AG112" s="500"/>
      <c r="AH112" s="499"/>
      <c r="AI112" s="484"/>
      <c r="AJ112" s="500"/>
      <c r="AK112" s="499"/>
      <c r="AL112" s="484"/>
      <c r="AM112" s="500"/>
      <c r="AN112" s="499"/>
      <c r="AO112" s="484"/>
      <c r="AP112" s="500"/>
      <c r="AQ112" s="499"/>
      <c r="AR112" s="484"/>
      <c r="AS112" s="500"/>
      <c r="AT112" s="499"/>
      <c r="AU112" s="484"/>
      <c r="AV112" s="500"/>
      <c r="AW112" s="26"/>
      <c r="AX112" s="67"/>
      <c r="AY112" s="70">
        <f t="shared" ref="AY112:AY175" si="59">IFERROR(AX112/K112,0)</f>
        <v>0</v>
      </c>
      <c r="AZ112" s="26"/>
      <c r="BA112" s="67"/>
      <c r="BB112" s="70">
        <f t="shared" si="46"/>
        <v>0</v>
      </c>
      <c r="BC112" s="26"/>
      <c r="BD112" s="67">
        <f t="shared" si="58"/>
        <v>0</v>
      </c>
      <c r="BE112" s="70">
        <f t="shared" si="47"/>
        <v>0</v>
      </c>
      <c r="BG112" s="310"/>
    </row>
    <row r="113" spans="1:59" ht="15" hidden="1" outlineLevel="1" thickBot="1" x14ac:dyDescent="0.4">
      <c r="A113" s="26"/>
      <c r="B113" s="61" t="s">
        <v>663</v>
      </c>
      <c r="C113" s="62"/>
      <c r="D113" s="63"/>
      <c r="E113" s="64"/>
      <c r="F113" s="64"/>
      <c r="G113" s="138"/>
      <c r="H113" s="551"/>
      <c r="I113" s="65"/>
      <c r="J113" s="158">
        <f t="shared" si="56"/>
        <v>0</v>
      </c>
      <c r="K113" s="66">
        <f t="shared" si="57"/>
        <v>0</v>
      </c>
      <c r="L113" s="26"/>
      <c r="M113" s="499"/>
      <c r="N113" s="484"/>
      <c r="O113" s="500"/>
      <c r="P113" s="499"/>
      <c r="Q113" s="484"/>
      <c r="R113" s="500"/>
      <c r="S113" s="499"/>
      <c r="T113" s="484"/>
      <c r="U113" s="500"/>
      <c r="V113" s="499"/>
      <c r="W113" s="484"/>
      <c r="X113" s="500"/>
      <c r="Y113" s="499"/>
      <c r="Z113" s="484"/>
      <c r="AA113" s="500"/>
      <c r="AB113" s="499"/>
      <c r="AC113" s="484"/>
      <c r="AD113" s="500"/>
      <c r="AE113" s="499"/>
      <c r="AF113" s="484"/>
      <c r="AG113" s="500"/>
      <c r="AH113" s="499"/>
      <c r="AI113" s="484"/>
      <c r="AJ113" s="500"/>
      <c r="AK113" s="499"/>
      <c r="AL113" s="484"/>
      <c r="AM113" s="500"/>
      <c r="AN113" s="499"/>
      <c r="AO113" s="484"/>
      <c r="AP113" s="500"/>
      <c r="AQ113" s="499"/>
      <c r="AR113" s="484"/>
      <c r="AS113" s="500"/>
      <c r="AT113" s="499"/>
      <c r="AU113" s="484"/>
      <c r="AV113" s="500"/>
      <c r="AW113" s="26"/>
      <c r="AX113" s="67"/>
      <c r="AY113" s="70">
        <f t="shared" si="59"/>
        <v>0</v>
      </c>
      <c r="AZ113" s="26"/>
      <c r="BA113" s="67"/>
      <c r="BB113" s="70">
        <f t="shared" si="46"/>
        <v>0</v>
      </c>
      <c r="BC113" s="26"/>
      <c r="BD113" s="67">
        <f t="shared" si="58"/>
        <v>0</v>
      </c>
      <c r="BE113" s="70">
        <f t="shared" si="47"/>
        <v>0</v>
      </c>
      <c r="BG113" s="123"/>
    </row>
    <row r="114" spans="1:59" ht="15" hidden="1" outlineLevel="1" thickBot="1" x14ac:dyDescent="0.4">
      <c r="A114" s="26"/>
      <c r="B114" s="61" t="s">
        <v>664</v>
      </c>
      <c r="C114" s="85"/>
      <c r="D114" s="86"/>
      <c r="E114" s="64"/>
      <c r="F114" s="87"/>
      <c r="G114" s="138"/>
      <c r="H114" s="562"/>
      <c r="I114" s="88"/>
      <c r="J114" s="158">
        <f t="shared" si="56"/>
        <v>0</v>
      </c>
      <c r="K114" s="66">
        <f t="shared" si="57"/>
        <v>0</v>
      </c>
      <c r="L114" s="117"/>
      <c r="M114" s="501"/>
      <c r="N114" s="484"/>
      <c r="O114" s="500"/>
      <c r="P114" s="501"/>
      <c r="Q114" s="484"/>
      <c r="R114" s="500"/>
      <c r="S114" s="501"/>
      <c r="T114" s="484"/>
      <c r="U114" s="500"/>
      <c r="V114" s="501"/>
      <c r="W114" s="484"/>
      <c r="X114" s="500"/>
      <c r="Y114" s="501"/>
      <c r="Z114" s="484"/>
      <c r="AA114" s="500"/>
      <c r="AB114" s="501"/>
      <c r="AC114" s="484"/>
      <c r="AD114" s="500"/>
      <c r="AE114" s="501"/>
      <c r="AF114" s="484"/>
      <c r="AG114" s="500"/>
      <c r="AH114" s="501"/>
      <c r="AI114" s="484"/>
      <c r="AJ114" s="500"/>
      <c r="AK114" s="501"/>
      <c r="AL114" s="484"/>
      <c r="AM114" s="500"/>
      <c r="AN114" s="501"/>
      <c r="AO114" s="484"/>
      <c r="AP114" s="500"/>
      <c r="AQ114" s="501"/>
      <c r="AR114" s="484"/>
      <c r="AS114" s="500"/>
      <c r="AT114" s="501"/>
      <c r="AU114" s="484"/>
      <c r="AV114" s="500"/>
      <c r="AW114" s="26"/>
      <c r="AX114" s="67"/>
      <c r="AY114" s="70">
        <f t="shared" si="59"/>
        <v>0</v>
      </c>
      <c r="AZ114" s="26"/>
      <c r="BA114" s="67"/>
      <c r="BB114" s="70">
        <f t="shared" si="46"/>
        <v>0</v>
      </c>
      <c r="BC114" s="26"/>
      <c r="BD114" s="67">
        <f t="shared" si="58"/>
        <v>0</v>
      </c>
      <c r="BE114" s="70">
        <f t="shared" si="47"/>
        <v>0</v>
      </c>
      <c r="BG114" s="121"/>
    </row>
    <row r="115" spans="1:59" ht="15" hidden="1" outlineLevel="1" thickBot="1" x14ac:dyDescent="0.4">
      <c r="A115" s="26"/>
      <c r="B115" s="61" t="s">
        <v>665</v>
      </c>
      <c r="C115" s="85"/>
      <c r="D115" s="86"/>
      <c r="E115" s="64"/>
      <c r="F115" s="87"/>
      <c r="G115" s="138"/>
      <c r="H115" s="562"/>
      <c r="I115" s="88"/>
      <c r="J115" s="158">
        <f t="shared" si="56"/>
        <v>0</v>
      </c>
      <c r="K115" s="66">
        <f t="shared" si="57"/>
        <v>0</v>
      </c>
      <c r="L115" s="313"/>
      <c r="M115" s="501"/>
      <c r="N115" s="484"/>
      <c r="O115" s="500"/>
      <c r="P115" s="501"/>
      <c r="Q115" s="484"/>
      <c r="R115" s="500"/>
      <c r="S115" s="501"/>
      <c r="T115" s="484"/>
      <c r="U115" s="500"/>
      <c r="V115" s="501"/>
      <c r="W115" s="484"/>
      <c r="X115" s="500"/>
      <c r="Y115" s="501"/>
      <c r="Z115" s="484"/>
      <c r="AA115" s="500"/>
      <c r="AB115" s="501"/>
      <c r="AC115" s="484"/>
      <c r="AD115" s="500"/>
      <c r="AE115" s="501"/>
      <c r="AF115" s="484"/>
      <c r="AG115" s="500"/>
      <c r="AH115" s="501"/>
      <c r="AI115" s="484"/>
      <c r="AJ115" s="500"/>
      <c r="AK115" s="501"/>
      <c r="AL115" s="484"/>
      <c r="AM115" s="500"/>
      <c r="AN115" s="501"/>
      <c r="AO115" s="484"/>
      <c r="AP115" s="500"/>
      <c r="AQ115" s="501"/>
      <c r="AR115" s="484"/>
      <c r="AS115" s="500"/>
      <c r="AT115" s="501"/>
      <c r="AU115" s="484"/>
      <c r="AV115" s="500"/>
      <c r="AW115" s="26"/>
      <c r="AX115" s="67"/>
      <c r="AY115" s="70">
        <f t="shared" si="59"/>
        <v>0</v>
      </c>
      <c r="AZ115" s="26"/>
      <c r="BA115" s="67"/>
      <c r="BB115" s="70">
        <f t="shared" si="46"/>
        <v>0</v>
      </c>
      <c r="BC115" s="26"/>
      <c r="BD115" s="67">
        <f t="shared" si="58"/>
        <v>0</v>
      </c>
      <c r="BE115" s="70">
        <f t="shared" si="47"/>
        <v>0</v>
      </c>
      <c r="BG115" s="122"/>
    </row>
    <row r="116" spans="1:59" ht="15" hidden="1" outlineLevel="1" thickBot="1" x14ac:dyDescent="0.4">
      <c r="A116" s="26"/>
      <c r="B116" s="61" t="s">
        <v>666</v>
      </c>
      <c r="C116" s="85"/>
      <c r="D116" s="86"/>
      <c r="E116" s="64"/>
      <c r="F116" s="87"/>
      <c r="G116" s="138"/>
      <c r="H116" s="562"/>
      <c r="I116" s="88"/>
      <c r="J116" s="158">
        <f t="shared" si="56"/>
        <v>0</v>
      </c>
      <c r="K116" s="66">
        <f t="shared" si="57"/>
        <v>0</v>
      </c>
      <c r="L116" s="117"/>
      <c r="M116" s="501"/>
      <c r="N116" s="484"/>
      <c r="O116" s="500"/>
      <c r="P116" s="501"/>
      <c r="Q116" s="484"/>
      <c r="R116" s="500"/>
      <c r="S116" s="501"/>
      <c r="T116" s="484"/>
      <c r="U116" s="500"/>
      <c r="V116" s="501"/>
      <c r="W116" s="484"/>
      <c r="X116" s="500"/>
      <c r="Y116" s="501"/>
      <c r="Z116" s="484"/>
      <c r="AA116" s="500"/>
      <c r="AB116" s="501"/>
      <c r="AC116" s="484"/>
      <c r="AD116" s="500"/>
      <c r="AE116" s="501"/>
      <c r="AF116" s="484"/>
      <c r="AG116" s="500"/>
      <c r="AH116" s="501"/>
      <c r="AI116" s="484"/>
      <c r="AJ116" s="500"/>
      <c r="AK116" s="501"/>
      <c r="AL116" s="484"/>
      <c r="AM116" s="500"/>
      <c r="AN116" s="501"/>
      <c r="AO116" s="484"/>
      <c r="AP116" s="500"/>
      <c r="AQ116" s="501"/>
      <c r="AR116" s="484"/>
      <c r="AS116" s="500"/>
      <c r="AT116" s="501"/>
      <c r="AU116" s="484"/>
      <c r="AV116" s="500"/>
      <c r="AW116" s="26"/>
      <c r="AX116" s="67"/>
      <c r="AY116" s="70">
        <f t="shared" si="59"/>
        <v>0</v>
      </c>
      <c r="AZ116" s="26"/>
      <c r="BA116" s="67"/>
      <c r="BB116" s="70">
        <f t="shared" si="46"/>
        <v>0</v>
      </c>
      <c r="BC116" s="26"/>
      <c r="BD116" s="67">
        <f t="shared" si="58"/>
        <v>0</v>
      </c>
      <c r="BE116" s="70">
        <f t="shared" si="47"/>
        <v>0</v>
      </c>
      <c r="BG116" s="121"/>
    </row>
    <row r="117" spans="1:59" ht="15" hidden="1" outlineLevel="1" thickBot="1" x14ac:dyDescent="0.4">
      <c r="A117" s="26"/>
      <c r="B117" s="61" t="s">
        <v>667</v>
      </c>
      <c r="C117" s="85"/>
      <c r="D117" s="86"/>
      <c r="E117" s="64"/>
      <c r="F117" s="87"/>
      <c r="G117" s="138"/>
      <c r="H117" s="562"/>
      <c r="I117" s="88"/>
      <c r="J117" s="158">
        <f t="shared" si="56"/>
        <v>0</v>
      </c>
      <c r="K117" s="66">
        <f t="shared" si="57"/>
        <v>0</v>
      </c>
      <c r="L117" s="26"/>
      <c r="M117" s="501"/>
      <c r="N117" s="484"/>
      <c r="O117" s="500"/>
      <c r="P117" s="501"/>
      <c r="Q117" s="484"/>
      <c r="R117" s="500"/>
      <c r="S117" s="501"/>
      <c r="T117" s="484"/>
      <c r="U117" s="500"/>
      <c r="V117" s="501"/>
      <c r="W117" s="484"/>
      <c r="X117" s="500"/>
      <c r="Y117" s="501"/>
      <c r="Z117" s="484"/>
      <c r="AA117" s="500"/>
      <c r="AB117" s="501"/>
      <c r="AC117" s="484"/>
      <c r="AD117" s="500"/>
      <c r="AE117" s="501"/>
      <c r="AF117" s="484"/>
      <c r="AG117" s="500"/>
      <c r="AH117" s="501"/>
      <c r="AI117" s="484"/>
      <c r="AJ117" s="500"/>
      <c r="AK117" s="501"/>
      <c r="AL117" s="484"/>
      <c r="AM117" s="500"/>
      <c r="AN117" s="501"/>
      <c r="AO117" s="484"/>
      <c r="AP117" s="500"/>
      <c r="AQ117" s="501"/>
      <c r="AR117" s="484"/>
      <c r="AS117" s="500"/>
      <c r="AT117" s="501"/>
      <c r="AU117" s="484"/>
      <c r="AV117" s="500"/>
      <c r="AW117" s="26"/>
      <c r="AX117" s="67"/>
      <c r="AY117" s="70">
        <f t="shared" si="59"/>
        <v>0</v>
      </c>
      <c r="AZ117" s="26"/>
      <c r="BA117" s="67"/>
      <c r="BB117" s="70">
        <f t="shared" si="46"/>
        <v>0</v>
      </c>
      <c r="BC117" s="26"/>
      <c r="BD117" s="67">
        <f t="shared" si="58"/>
        <v>0</v>
      </c>
      <c r="BE117" s="70">
        <f t="shared" si="47"/>
        <v>0</v>
      </c>
      <c r="BG117" s="122"/>
    </row>
    <row r="118" spans="1:59" ht="15" hidden="1" outlineLevel="1" thickBot="1" x14ac:dyDescent="0.4">
      <c r="A118" s="26"/>
      <c r="B118" s="61" t="s">
        <v>668</v>
      </c>
      <c r="C118" s="85"/>
      <c r="D118" s="86"/>
      <c r="E118" s="64"/>
      <c r="F118" s="87"/>
      <c r="G118" s="138"/>
      <c r="H118" s="562"/>
      <c r="I118" s="88"/>
      <c r="J118" s="158">
        <f t="shared" si="56"/>
        <v>0</v>
      </c>
      <c r="K118" s="66">
        <f t="shared" si="57"/>
        <v>0</v>
      </c>
      <c r="L118" s="26"/>
      <c r="M118" s="501"/>
      <c r="N118" s="484"/>
      <c r="O118" s="500"/>
      <c r="P118" s="501"/>
      <c r="Q118" s="484"/>
      <c r="R118" s="500"/>
      <c r="S118" s="501"/>
      <c r="T118" s="484"/>
      <c r="U118" s="500"/>
      <c r="V118" s="501"/>
      <c r="W118" s="484"/>
      <c r="X118" s="500"/>
      <c r="Y118" s="501"/>
      <c r="Z118" s="484"/>
      <c r="AA118" s="500"/>
      <c r="AB118" s="501"/>
      <c r="AC118" s="484"/>
      <c r="AD118" s="500"/>
      <c r="AE118" s="501"/>
      <c r="AF118" s="484"/>
      <c r="AG118" s="500"/>
      <c r="AH118" s="501"/>
      <c r="AI118" s="484"/>
      <c r="AJ118" s="500"/>
      <c r="AK118" s="501"/>
      <c r="AL118" s="484"/>
      <c r="AM118" s="500"/>
      <c r="AN118" s="501"/>
      <c r="AO118" s="484"/>
      <c r="AP118" s="500"/>
      <c r="AQ118" s="501"/>
      <c r="AR118" s="484"/>
      <c r="AS118" s="500"/>
      <c r="AT118" s="501"/>
      <c r="AU118" s="484"/>
      <c r="AV118" s="500"/>
      <c r="AW118" s="26"/>
      <c r="AX118" s="67"/>
      <c r="AY118" s="70">
        <f t="shared" si="59"/>
        <v>0</v>
      </c>
      <c r="AZ118" s="26"/>
      <c r="BA118" s="67"/>
      <c r="BB118" s="70">
        <f t="shared" si="46"/>
        <v>0</v>
      </c>
      <c r="BC118" s="26"/>
      <c r="BD118" s="67">
        <f t="shared" si="58"/>
        <v>0</v>
      </c>
      <c r="BE118" s="70">
        <f t="shared" si="47"/>
        <v>0</v>
      </c>
      <c r="BG118" s="122"/>
    </row>
    <row r="119" spans="1:59" ht="15" hidden="1" outlineLevel="1" thickBot="1" x14ac:dyDescent="0.4">
      <c r="A119" s="26"/>
      <c r="B119" s="61" t="s">
        <v>669</v>
      </c>
      <c r="C119" s="85"/>
      <c r="D119" s="86"/>
      <c r="E119" s="64"/>
      <c r="F119" s="87"/>
      <c r="G119" s="138"/>
      <c r="H119" s="562"/>
      <c r="I119" s="88"/>
      <c r="J119" s="158">
        <f t="shared" si="56"/>
        <v>0</v>
      </c>
      <c r="K119" s="66">
        <f t="shared" si="57"/>
        <v>0</v>
      </c>
      <c r="L119" s="26"/>
      <c r="M119" s="501"/>
      <c r="N119" s="484"/>
      <c r="O119" s="500"/>
      <c r="P119" s="501"/>
      <c r="Q119" s="484"/>
      <c r="R119" s="500"/>
      <c r="S119" s="501"/>
      <c r="T119" s="484"/>
      <c r="U119" s="500"/>
      <c r="V119" s="501"/>
      <c r="W119" s="484"/>
      <c r="X119" s="500"/>
      <c r="Y119" s="501"/>
      <c r="Z119" s="484"/>
      <c r="AA119" s="500"/>
      <c r="AB119" s="501"/>
      <c r="AC119" s="484"/>
      <c r="AD119" s="500"/>
      <c r="AE119" s="501"/>
      <c r="AF119" s="484"/>
      <c r="AG119" s="500"/>
      <c r="AH119" s="501"/>
      <c r="AI119" s="484"/>
      <c r="AJ119" s="500"/>
      <c r="AK119" s="501"/>
      <c r="AL119" s="484"/>
      <c r="AM119" s="500"/>
      <c r="AN119" s="501"/>
      <c r="AO119" s="484"/>
      <c r="AP119" s="500"/>
      <c r="AQ119" s="501"/>
      <c r="AR119" s="484"/>
      <c r="AS119" s="500"/>
      <c r="AT119" s="501"/>
      <c r="AU119" s="484"/>
      <c r="AV119" s="500"/>
      <c r="AW119" s="26"/>
      <c r="AX119" s="67"/>
      <c r="AY119" s="70">
        <f t="shared" si="59"/>
        <v>0</v>
      </c>
      <c r="AZ119" s="26"/>
      <c r="BA119" s="67"/>
      <c r="BB119" s="70">
        <f t="shared" si="46"/>
        <v>0</v>
      </c>
      <c r="BC119" s="26"/>
      <c r="BD119" s="67">
        <f t="shared" si="58"/>
        <v>0</v>
      </c>
      <c r="BE119" s="70">
        <f t="shared" si="47"/>
        <v>0</v>
      </c>
      <c r="BG119" s="121"/>
    </row>
    <row r="120" spans="1:59" ht="15" hidden="1" outlineLevel="1" thickBot="1" x14ac:dyDescent="0.4">
      <c r="A120" s="26"/>
      <c r="B120" s="61" t="s">
        <v>670</v>
      </c>
      <c r="C120" s="85"/>
      <c r="D120" s="86"/>
      <c r="E120" s="64"/>
      <c r="F120" s="87"/>
      <c r="G120" s="138"/>
      <c r="H120" s="562"/>
      <c r="I120" s="88"/>
      <c r="J120" s="158">
        <f t="shared" si="56"/>
        <v>0</v>
      </c>
      <c r="K120" s="66">
        <f t="shared" si="57"/>
        <v>0</v>
      </c>
      <c r="L120" s="26"/>
      <c r="M120" s="501"/>
      <c r="N120" s="484"/>
      <c r="O120" s="500"/>
      <c r="P120" s="501"/>
      <c r="Q120" s="484"/>
      <c r="R120" s="500"/>
      <c r="S120" s="501"/>
      <c r="T120" s="484"/>
      <c r="U120" s="500"/>
      <c r="V120" s="501"/>
      <c r="W120" s="484"/>
      <c r="X120" s="500"/>
      <c r="Y120" s="501"/>
      <c r="Z120" s="484"/>
      <c r="AA120" s="500"/>
      <c r="AB120" s="501"/>
      <c r="AC120" s="484"/>
      <c r="AD120" s="500"/>
      <c r="AE120" s="501"/>
      <c r="AF120" s="484"/>
      <c r="AG120" s="500"/>
      <c r="AH120" s="501"/>
      <c r="AI120" s="484"/>
      <c r="AJ120" s="500"/>
      <c r="AK120" s="501"/>
      <c r="AL120" s="484"/>
      <c r="AM120" s="500"/>
      <c r="AN120" s="501"/>
      <c r="AO120" s="484"/>
      <c r="AP120" s="500"/>
      <c r="AQ120" s="501"/>
      <c r="AR120" s="484"/>
      <c r="AS120" s="500"/>
      <c r="AT120" s="501"/>
      <c r="AU120" s="484"/>
      <c r="AV120" s="500"/>
      <c r="AW120" s="26"/>
      <c r="AX120" s="67"/>
      <c r="AY120" s="70">
        <f t="shared" si="59"/>
        <v>0</v>
      </c>
      <c r="AZ120" s="26"/>
      <c r="BA120" s="67"/>
      <c r="BB120" s="70">
        <f t="shared" si="46"/>
        <v>0</v>
      </c>
      <c r="BC120" s="26"/>
      <c r="BD120" s="67">
        <f t="shared" si="58"/>
        <v>0</v>
      </c>
      <c r="BE120" s="70">
        <f t="shared" si="47"/>
        <v>0</v>
      </c>
      <c r="BG120" s="122"/>
    </row>
    <row r="121" spans="1:59" collapsed="1" x14ac:dyDescent="0.35">
      <c r="A121" s="26"/>
      <c r="B121" s="26"/>
      <c r="C121" s="110" t="s">
        <v>225</v>
      </c>
      <c r="D121" s="77"/>
      <c r="E121" s="78"/>
      <c r="F121" s="78"/>
      <c r="G121" s="78"/>
      <c r="H121" s="561"/>
      <c r="I121" s="79"/>
      <c r="J121" s="150"/>
      <c r="K121" s="80">
        <f>SUM(K122:K131)</f>
        <v>0</v>
      </c>
      <c r="L121" s="26"/>
      <c r="M121" s="534">
        <f t="shared" ref="M121:AV121" si="60">SUM(M122:M131)</f>
        <v>0</v>
      </c>
      <c r="N121" s="152">
        <f t="shared" si="60"/>
        <v>0</v>
      </c>
      <c r="O121" s="535">
        <f t="shared" si="60"/>
        <v>0</v>
      </c>
      <c r="P121" s="534">
        <f t="shared" si="60"/>
        <v>0</v>
      </c>
      <c r="Q121" s="152">
        <f t="shared" si="60"/>
        <v>0</v>
      </c>
      <c r="R121" s="535">
        <f t="shared" si="60"/>
        <v>0</v>
      </c>
      <c r="S121" s="534">
        <f t="shared" si="60"/>
        <v>0</v>
      </c>
      <c r="T121" s="152">
        <f t="shared" si="60"/>
        <v>0</v>
      </c>
      <c r="U121" s="535">
        <f t="shared" si="60"/>
        <v>0</v>
      </c>
      <c r="V121" s="534">
        <f t="shared" si="60"/>
        <v>0</v>
      </c>
      <c r="W121" s="152">
        <f t="shared" si="60"/>
        <v>0</v>
      </c>
      <c r="X121" s="535">
        <f t="shared" si="60"/>
        <v>0</v>
      </c>
      <c r="Y121" s="534">
        <f t="shared" si="60"/>
        <v>0</v>
      </c>
      <c r="Z121" s="152">
        <f t="shared" si="60"/>
        <v>0</v>
      </c>
      <c r="AA121" s="535">
        <f t="shared" si="60"/>
        <v>0</v>
      </c>
      <c r="AB121" s="534">
        <f t="shared" si="60"/>
        <v>0</v>
      </c>
      <c r="AC121" s="152">
        <f t="shared" si="60"/>
        <v>0</v>
      </c>
      <c r="AD121" s="535">
        <f t="shared" si="60"/>
        <v>0</v>
      </c>
      <c r="AE121" s="534">
        <f t="shared" si="60"/>
        <v>0</v>
      </c>
      <c r="AF121" s="152">
        <f t="shared" si="60"/>
        <v>0</v>
      </c>
      <c r="AG121" s="535">
        <f t="shared" si="60"/>
        <v>0</v>
      </c>
      <c r="AH121" s="534">
        <f t="shared" si="60"/>
        <v>0</v>
      </c>
      <c r="AI121" s="152">
        <f t="shared" si="60"/>
        <v>0</v>
      </c>
      <c r="AJ121" s="535">
        <f t="shared" si="60"/>
        <v>0</v>
      </c>
      <c r="AK121" s="534">
        <f t="shared" si="60"/>
        <v>0</v>
      </c>
      <c r="AL121" s="152">
        <f t="shared" si="60"/>
        <v>0</v>
      </c>
      <c r="AM121" s="535">
        <f t="shared" si="60"/>
        <v>0</v>
      </c>
      <c r="AN121" s="534">
        <f t="shared" si="60"/>
        <v>0</v>
      </c>
      <c r="AO121" s="152">
        <f t="shared" si="60"/>
        <v>0</v>
      </c>
      <c r="AP121" s="535">
        <f t="shared" si="60"/>
        <v>0</v>
      </c>
      <c r="AQ121" s="534">
        <f t="shared" si="60"/>
        <v>0</v>
      </c>
      <c r="AR121" s="152">
        <f t="shared" si="60"/>
        <v>0</v>
      </c>
      <c r="AS121" s="535">
        <f t="shared" si="60"/>
        <v>0</v>
      </c>
      <c r="AT121" s="534">
        <f t="shared" si="60"/>
        <v>0</v>
      </c>
      <c r="AU121" s="152">
        <f t="shared" si="60"/>
        <v>0</v>
      </c>
      <c r="AV121" s="535">
        <f t="shared" si="60"/>
        <v>0</v>
      </c>
      <c r="AW121" s="26"/>
      <c r="AX121" s="81">
        <f>SUM(AX122:AX131)</f>
        <v>0</v>
      </c>
      <c r="AY121" s="82">
        <f t="shared" si="59"/>
        <v>0</v>
      </c>
      <c r="AZ121" s="26"/>
      <c r="BA121" s="81">
        <f>SUM(BA122:BA131)</f>
        <v>0</v>
      </c>
      <c r="BB121" s="82">
        <f t="shared" si="46"/>
        <v>0</v>
      </c>
      <c r="BC121" s="26"/>
      <c r="BD121" s="81">
        <f>SUM(BD122:BD131)</f>
        <v>0</v>
      </c>
      <c r="BE121" s="82">
        <f t="shared" si="47"/>
        <v>0</v>
      </c>
      <c r="BG121" s="120"/>
    </row>
    <row r="122" spans="1:59" x14ac:dyDescent="0.35">
      <c r="A122" s="26"/>
      <c r="B122" s="61" t="s">
        <v>241</v>
      </c>
      <c r="C122" s="85"/>
      <c r="D122" s="86"/>
      <c r="E122" s="64"/>
      <c r="F122" s="87"/>
      <c r="G122" s="138"/>
      <c r="H122" s="562"/>
      <c r="I122" s="88"/>
      <c r="J122" s="158">
        <f t="shared" ref="J122:J131" si="61">I122/$C$5</f>
        <v>0</v>
      </c>
      <c r="K122" s="66">
        <f t="shared" ref="K122:K131" si="62">D122*F122*H122*J122</f>
        <v>0</v>
      </c>
      <c r="L122" s="117"/>
      <c r="M122" s="499"/>
      <c r="N122" s="486"/>
      <c r="O122" s="500"/>
      <c r="P122" s="499"/>
      <c r="Q122" s="486"/>
      <c r="R122" s="500"/>
      <c r="S122" s="499"/>
      <c r="T122" s="486"/>
      <c r="U122" s="500"/>
      <c r="V122" s="499"/>
      <c r="W122" s="486"/>
      <c r="X122" s="500"/>
      <c r="Y122" s="499"/>
      <c r="Z122" s="486"/>
      <c r="AA122" s="500"/>
      <c r="AB122" s="499"/>
      <c r="AC122" s="486"/>
      <c r="AD122" s="500"/>
      <c r="AE122" s="499"/>
      <c r="AF122" s="486"/>
      <c r="AG122" s="500"/>
      <c r="AH122" s="499"/>
      <c r="AI122" s="486"/>
      <c r="AJ122" s="500"/>
      <c r="AK122" s="499"/>
      <c r="AL122" s="486"/>
      <c r="AM122" s="500"/>
      <c r="AN122" s="499"/>
      <c r="AO122" s="486"/>
      <c r="AP122" s="500"/>
      <c r="AQ122" s="499"/>
      <c r="AR122" s="486"/>
      <c r="AS122" s="500"/>
      <c r="AT122" s="499"/>
      <c r="AU122" s="486"/>
      <c r="AV122" s="500"/>
      <c r="AW122" s="26"/>
      <c r="AX122" s="67"/>
      <c r="AY122" s="70">
        <f t="shared" si="59"/>
        <v>0</v>
      </c>
      <c r="AZ122" s="26"/>
      <c r="BA122" s="67"/>
      <c r="BB122" s="70">
        <f t="shared" si="46"/>
        <v>0</v>
      </c>
      <c r="BC122" s="26"/>
      <c r="BD122" s="67">
        <f t="shared" ref="BD122:BD131" si="63">AX122+BA122</f>
        <v>0</v>
      </c>
      <c r="BE122" s="70">
        <f t="shared" si="47"/>
        <v>0</v>
      </c>
      <c r="BG122" s="123"/>
    </row>
    <row r="123" spans="1:59" ht="15" thickBot="1" x14ac:dyDescent="0.4">
      <c r="A123" s="26"/>
      <c r="B123" s="61" t="s">
        <v>242</v>
      </c>
      <c r="C123" s="85"/>
      <c r="D123" s="86"/>
      <c r="E123" s="64"/>
      <c r="F123" s="87"/>
      <c r="G123" s="138"/>
      <c r="H123" s="562"/>
      <c r="I123" s="88"/>
      <c r="J123" s="158">
        <f t="shared" si="61"/>
        <v>0</v>
      </c>
      <c r="K123" s="66">
        <f t="shared" si="62"/>
        <v>0</v>
      </c>
      <c r="L123" s="39"/>
      <c r="M123" s="499"/>
      <c r="N123" s="484"/>
      <c r="O123" s="500"/>
      <c r="P123" s="499"/>
      <c r="Q123" s="484"/>
      <c r="R123" s="500"/>
      <c r="S123" s="499"/>
      <c r="T123" s="484"/>
      <c r="U123" s="500"/>
      <c r="V123" s="499"/>
      <c r="W123" s="484"/>
      <c r="X123" s="500"/>
      <c r="Y123" s="499"/>
      <c r="Z123" s="484"/>
      <c r="AA123" s="500"/>
      <c r="AB123" s="499"/>
      <c r="AC123" s="484"/>
      <c r="AD123" s="500"/>
      <c r="AE123" s="499"/>
      <c r="AF123" s="484"/>
      <c r="AG123" s="500"/>
      <c r="AH123" s="499"/>
      <c r="AI123" s="484"/>
      <c r="AJ123" s="500"/>
      <c r="AK123" s="499"/>
      <c r="AL123" s="484"/>
      <c r="AM123" s="500"/>
      <c r="AN123" s="499"/>
      <c r="AO123" s="484"/>
      <c r="AP123" s="500"/>
      <c r="AQ123" s="499"/>
      <c r="AR123" s="484"/>
      <c r="AS123" s="500"/>
      <c r="AT123" s="499"/>
      <c r="AU123" s="484"/>
      <c r="AV123" s="500"/>
      <c r="AW123" s="26"/>
      <c r="AX123" s="67"/>
      <c r="AY123" s="70">
        <f t="shared" si="59"/>
        <v>0</v>
      </c>
      <c r="AZ123" s="26"/>
      <c r="BA123" s="67"/>
      <c r="BB123" s="70">
        <f t="shared" si="46"/>
        <v>0</v>
      </c>
      <c r="BC123" s="26"/>
      <c r="BD123" s="67">
        <f t="shared" si="63"/>
        <v>0</v>
      </c>
      <c r="BE123" s="70">
        <f t="shared" si="47"/>
        <v>0</v>
      </c>
      <c r="BG123" s="140"/>
    </row>
    <row r="124" spans="1:59" ht="15" hidden="1" outlineLevel="1" thickBot="1" x14ac:dyDescent="0.4">
      <c r="A124" s="26"/>
      <c r="B124" s="61" t="s">
        <v>243</v>
      </c>
      <c r="C124" s="85"/>
      <c r="D124" s="86"/>
      <c r="E124" s="64"/>
      <c r="F124" s="87"/>
      <c r="G124" s="138"/>
      <c r="H124" s="562"/>
      <c r="I124" s="88"/>
      <c r="J124" s="158">
        <f t="shared" si="61"/>
        <v>0</v>
      </c>
      <c r="K124" s="66">
        <f t="shared" si="62"/>
        <v>0</v>
      </c>
      <c r="L124" s="39"/>
      <c r="M124" s="499"/>
      <c r="N124" s="484"/>
      <c r="O124" s="500"/>
      <c r="P124" s="499"/>
      <c r="Q124" s="484"/>
      <c r="R124" s="500"/>
      <c r="S124" s="499"/>
      <c r="T124" s="484"/>
      <c r="U124" s="500"/>
      <c r="V124" s="499"/>
      <c r="W124" s="484"/>
      <c r="X124" s="500"/>
      <c r="Y124" s="499"/>
      <c r="Z124" s="484"/>
      <c r="AA124" s="500"/>
      <c r="AB124" s="499"/>
      <c r="AC124" s="484"/>
      <c r="AD124" s="500"/>
      <c r="AE124" s="499"/>
      <c r="AF124" s="484"/>
      <c r="AG124" s="500"/>
      <c r="AH124" s="499"/>
      <c r="AI124" s="484"/>
      <c r="AJ124" s="500"/>
      <c r="AK124" s="499"/>
      <c r="AL124" s="484"/>
      <c r="AM124" s="500"/>
      <c r="AN124" s="499"/>
      <c r="AO124" s="484"/>
      <c r="AP124" s="500"/>
      <c r="AQ124" s="499"/>
      <c r="AR124" s="484"/>
      <c r="AS124" s="500"/>
      <c r="AT124" s="499"/>
      <c r="AU124" s="484"/>
      <c r="AV124" s="500"/>
      <c r="AW124" s="26"/>
      <c r="AX124" s="67"/>
      <c r="AY124" s="70">
        <f t="shared" si="59"/>
        <v>0</v>
      </c>
      <c r="AZ124" s="26"/>
      <c r="BA124" s="67"/>
      <c r="BB124" s="70">
        <f t="shared" si="46"/>
        <v>0</v>
      </c>
      <c r="BC124" s="26"/>
      <c r="BD124" s="67">
        <f t="shared" si="63"/>
        <v>0</v>
      </c>
      <c r="BE124" s="70">
        <f t="shared" si="47"/>
        <v>0</v>
      </c>
      <c r="BG124" s="140"/>
    </row>
    <row r="125" spans="1:59" ht="15" hidden="1" outlineLevel="1" thickBot="1" x14ac:dyDescent="0.4">
      <c r="A125" s="26"/>
      <c r="B125" s="61" t="s">
        <v>244</v>
      </c>
      <c r="C125" s="85"/>
      <c r="D125" s="86"/>
      <c r="E125" s="64"/>
      <c r="F125" s="87"/>
      <c r="G125" s="138"/>
      <c r="H125" s="562"/>
      <c r="I125" s="88"/>
      <c r="J125" s="158">
        <f t="shared" si="61"/>
        <v>0</v>
      </c>
      <c r="K125" s="66">
        <f t="shared" si="62"/>
        <v>0</v>
      </c>
      <c r="L125" s="39"/>
      <c r="M125" s="499"/>
      <c r="N125" s="484"/>
      <c r="O125" s="500"/>
      <c r="P125" s="499"/>
      <c r="Q125" s="484"/>
      <c r="R125" s="500"/>
      <c r="S125" s="499"/>
      <c r="T125" s="484"/>
      <c r="U125" s="500"/>
      <c r="V125" s="499"/>
      <c r="W125" s="484"/>
      <c r="X125" s="500"/>
      <c r="Y125" s="499"/>
      <c r="Z125" s="484"/>
      <c r="AA125" s="500"/>
      <c r="AB125" s="499"/>
      <c r="AC125" s="484"/>
      <c r="AD125" s="500"/>
      <c r="AE125" s="499"/>
      <c r="AF125" s="484"/>
      <c r="AG125" s="500"/>
      <c r="AH125" s="499"/>
      <c r="AI125" s="484"/>
      <c r="AJ125" s="500"/>
      <c r="AK125" s="499"/>
      <c r="AL125" s="484"/>
      <c r="AM125" s="500"/>
      <c r="AN125" s="499"/>
      <c r="AO125" s="484"/>
      <c r="AP125" s="500"/>
      <c r="AQ125" s="499"/>
      <c r="AR125" s="484"/>
      <c r="AS125" s="500"/>
      <c r="AT125" s="499"/>
      <c r="AU125" s="484"/>
      <c r="AV125" s="500"/>
      <c r="AW125" s="26"/>
      <c r="AX125" s="67"/>
      <c r="AY125" s="70">
        <f t="shared" si="59"/>
        <v>0</v>
      </c>
      <c r="AZ125" s="26"/>
      <c r="BA125" s="67"/>
      <c r="BB125" s="70">
        <f t="shared" si="46"/>
        <v>0</v>
      </c>
      <c r="BC125" s="26"/>
      <c r="BD125" s="67">
        <f t="shared" si="63"/>
        <v>0</v>
      </c>
      <c r="BE125" s="70">
        <f t="shared" si="47"/>
        <v>0</v>
      </c>
      <c r="BG125" s="140"/>
    </row>
    <row r="126" spans="1:59" ht="15" hidden="1" outlineLevel="1" thickBot="1" x14ac:dyDescent="0.4">
      <c r="A126" s="26"/>
      <c r="B126" s="61" t="s">
        <v>671</v>
      </c>
      <c r="C126" s="85"/>
      <c r="D126" s="86"/>
      <c r="E126" s="64"/>
      <c r="F126" s="87"/>
      <c r="G126" s="138"/>
      <c r="H126" s="562"/>
      <c r="I126" s="88"/>
      <c r="J126" s="158">
        <f t="shared" si="61"/>
        <v>0</v>
      </c>
      <c r="K126" s="66">
        <f t="shared" si="62"/>
        <v>0</v>
      </c>
      <c r="L126" s="39"/>
      <c r="M126" s="499"/>
      <c r="N126" s="484"/>
      <c r="O126" s="500"/>
      <c r="P126" s="499"/>
      <c r="Q126" s="484"/>
      <c r="R126" s="500"/>
      <c r="S126" s="499"/>
      <c r="T126" s="484"/>
      <c r="U126" s="500"/>
      <c r="V126" s="499"/>
      <c r="W126" s="484"/>
      <c r="X126" s="500"/>
      <c r="Y126" s="499"/>
      <c r="Z126" s="484"/>
      <c r="AA126" s="500"/>
      <c r="AB126" s="499"/>
      <c r="AC126" s="484"/>
      <c r="AD126" s="500"/>
      <c r="AE126" s="499"/>
      <c r="AF126" s="484"/>
      <c r="AG126" s="500"/>
      <c r="AH126" s="499"/>
      <c r="AI126" s="484"/>
      <c r="AJ126" s="500"/>
      <c r="AK126" s="499"/>
      <c r="AL126" s="484"/>
      <c r="AM126" s="500"/>
      <c r="AN126" s="499"/>
      <c r="AO126" s="484"/>
      <c r="AP126" s="500"/>
      <c r="AQ126" s="499"/>
      <c r="AR126" s="484"/>
      <c r="AS126" s="500"/>
      <c r="AT126" s="499"/>
      <c r="AU126" s="484"/>
      <c r="AV126" s="500"/>
      <c r="AW126" s="26"/>
      <c r="AX126" s="67"/>
      <c r="AY126" s="70">
        <f t="shared" si="59"/>
        <v>0</v>
      </c>
      <c r="AZ126" s="26"/>
      <c r="BA126" s="67"/>
      <c r="BB126" s="70">
        <f t="shared" si="46"/>
        <v>0</v>
      </c>
      <c r="BC126" s="26"/>
      <c r="BD126" s="67">
        <f t="shared" si="63"/>
        <v>0</v>
      </c>
      <c r="BE126" s="70">
        <f t="shared" si="47"/>
        <v>0</v>
      </c>
      <c r="BG126" s="140"/>
    </row>
    <row r="127" spans="1:59" ht="15" hidden="1" outlineLevel="1" thickBot="1" x14ac:dyDescent="0.4">
      <c r="A127" s="26"/>
      <c r="B127" s="61" t="s">
        <v>672</v>
      </c>
      <c r="C127" s="85"/>
      <c r="D127" s="86"/>
      <c r="E127" s="64"/>
      <c r="F127" s="87"/>
      <c r="G127" s="138"/>
      <c r="H127" s="562"/>
      <c r="I127" s="88"/>
      <c r="J127" s="158">
        <f t="shared" si="61"/>
        <v>0</v>
      </c>
      <c r="K127" s="66">
        <f t="shared" si="62"/>
        <v>0</v>
      </c>
      <c r="L127" s="39"/>
      <c r="M127" s="499"/>
      <c r="N127" s="484"/>
      <c r="O127" s="500"/>
      <c r="P127" s="499"/>
      <c r="Q127" s="484"/>
      <c r="R127" s="500"/>
      <c r="S127" s="499"/>
      <c r="T127" s="484"/>
      <c r="U127" s="500"/>
      <c r="V127" s="499"/>
      <c r="W127" s="484"/>
      <c r="X127" s="500"/>
      <c r="Y127" s="499"/>
      <c r="Z127" s="484"/>
      <c r="AA127" s="500"/>
      <c r="AB127" s="499"/>
      <c r="AC127" s="484"/>
      <c r="AD127" s="500"/>
      <c r="AE127" s="499"/>
      <c r="AF127" s="484"/>
      <c r="AG127" s="500"/>
      <c r="AH127" s="499"/>
      <c r="AI127" s="484"/>
      <c r="AJ127" s="500"/>
      <c r="AK127" s="499"/>
      <c r="AL127" s="484"/>
      <c r="AM127" s="500"/>
      <c r="AN127" s="499"/>
      <c r="AO127" s="484"/>
      <c r="AP127" s="500"/>
      <c r="AQ127" s="499"/>
      <c r="AR127" s="484"/>
      <c r="AS127" s="500"/>
      <c r="AT127" s="499"/>
      <c r="AU127" s="484"/>
      <c r="AV127" s="500"/>
      <c r="AW127" s="26"/>
      <c r="AX127" s="67"/>
      <c r="AY127" s="70">
        <f t="shared" si="59"/>
        <v>0</v>
      </c>
      <c r="AZ127" s="26"/>
      <c r="BA127" s="67"/>
      <c r="BB127" s="70">
        <f t="shared" si="46"/>
        <v>0</v>
      </c>
      <c r="BC127" s="26"/>
      <c r="BD127" s="67">
        <f t="shared" si="63"/>
        <v>0</v>
      </c>
      <c r="BE127" s="70">
        <f t="shared" si="47"/>
        <v>0</v>
      </c>
      <c r="BG127" s="140"/>
    </row>
    <row r="128" spans="1:59" ht="15" hidden="1" outlineLevel="1" thickBot="1" x14ac:dyDescent="0.4">
      <c r="A128" s="26"/>
      <c r="B128" s="61" t="s">
        <v>673</v>
      </c>
      <c r="C128" s="85"/>
      <c r="D128" s="86"/>
      <c r="E128" s="64"/>
      <c r="F128" s="87"/>
      <c r="G128" s="138"/>
      <c r="H128" s="562"/>
      <c r="I128" s="88"/>
      <c r="J128" s="158">
        <f t="shared" si="61"/>
        <v>0</v>
      </c>
      <c r="K128" s="66">
        <f t="shared" si="62"/>
        <v>0</v>
      </c>
      <c r="L128" s="39"/>
      <c r="M128" s="499"/>
      <c r="N128" s="484"/>
      <c r="O128" s="500"/>
      <c r="P128" s="499"/>
      <c r="Q128" s="484"/>
      <c r="R128" s="500"/>
      <c r="S128" s="499"/>
      <c r="T128" s="484"/>
      <c r="U128" s="500"/>
      <c r="V128" s="499"/>
      <c r="W128" s="484"/>
      <c r="X128" s="500"/>
      <c r="Y128" s="499"/>
      <c r="Z128" s="484"/>
      <c r="AA128" s="500"/>
      <c r="AB128" s="499"/>
      <c r="AC128" s="484"/>
      <c r="AD128" s="500"/>
      <c r="AE128" s="499"/>
      <c r="AF128" s="484"/>
      <c r="AG128" s="500"/>
      <c r="AH128" s="499"/>
      <c r="AI128" s="484"/>
      <c r="AJ128" s="500"/>
      <c r="AK128" s="499"/>
      <c r="AL128" s="484"/>
      <c r="AM128" s="500"/>
      <c r="AN128" s="499"/>
      <c r="AO128" s="484"/>
      <c r="AP128" s="500"/>
      <c r="AQ128" s="499"/>
      <c r="AR128" s="484"/>
      <c r="AS128" s="500"/>
      <c r="AT128" s="499"/>
      <c r="AU128" s="484"/>
      <c r="AV128" s="500"/>
      <c r="AW128" s="26"/>
      <c r="AX128" s="67"/>
      <c r="AY128" s="70">
        <f t="shared" si="59"/>
        <v>0</v>
      </c>
      <c r="AZ128" s="26"/>
      <c r="BA128" s="67"/>
      <c r="BB128" s="70">
        <f t="shared" si="46"/>
        <v>0</v>
      </c>
      <c r="BC128" s="26"/>
      <c r="BD128" s="67">
        <f t="shared" si="63"/>
        <v>0</v>
      </c>
      <c r="BE128" s="70">
        <f t="shared" si="47"/>
        <v>0</v>
      </c>
      <c r="BG128" s="140"/>
    </row>
    <row r="129" spans="1:59" ht="15" hidden="1" outlineLevel="1" thickBot="1" x14ac:dyDescent="0.4">
      <c r="A129" s="26"/>
      <c r="B129" s="61" t="s">
        <v>674</v>
      </c>
      <c r="C129" s="85"/>
      <c r="D129" s="86"/>
      <c r="E129" s="64"/>
      <c r="F129" s="87"/>
      <c r="G129" s="138"/>
      <c r="H129" s="562"/>
      <c r="I129" s="88"/>
      <c r="J129" s="158">
        <f t="shared" si="61"/>
        <v>0</v>
      </c>
      <c r="K129" s="66">
        <f t="shared" si="62"/>
        <v>0</v>
      </c>
      <c r="L129" s="39"/>
      <c r="M129" s="499"/>
      <c r="N129" s="484"/>
      <c r="O129" s="500"/>
      <c r="P129" s="499"/>
      <c r="Q129" s="484"/>
      <c r="R129" s="500"/>
      <c r="S129" s="499"/>
      <c r="T129" s="484"/>
      <c r="U129" s="500"/>
      <c r="V129" s="499"/>
      <c r="W129" s="484"/>
      <c r="X129" s="500"/>
      <c r="Y129" s="499"/>
      <c r="Z129" s="484"/>
      <c r="AA129" s="500"/>
      <c r="AB129" s="499"/>
      <c r="AC129" s="484"/>
      <c r="AD129" s="500"/>
      <c r="AE129" s="499"/>
      <c r="AF129" s="484"/>
      <c r="AG129" s="500"/>
      <c r="AH129" s="499"/>
      <c r="AI129" s="484"/>
      <c r="AJ129" s="500"/>
      <c r="AK129" s="499"/>
      <c r="AL129" s="484"/>
      <c r="AM129" s="500"/>
      <c r="AN129" s="499"/>
      <c r="AO129" s="484"/>
      <c r="AP129" s="500"/>
      <c r="AQ129" s="499"/>
      <c r="AR129" s="484"/>
      <c r="AS129" s="500"/>
      <c r="AT129" s="499"/>
      <c r="AU129" s="484"/>
      <c r="AV129" s="500"/>
      <c r="AW129" s="26"/>
      <c r="AX129" s="67"/>
      <c r="AY129" s="70">
        <f t="shared" si="59"/>
        <v>0</v>
      </c>
      <c r="AZ129" s="26"/>
      <c r="BA129" s="67"/>
      <c r="BB129" s="70">
        <f t="shared" si="46"/>
        <v>0</v>
      </c>
      <c r="BC129" s="26"/>
      <c r="BD129" s="67">
        <f t="shared" si="63"/>
        <v>0</v>
      </c>
      <c r="BE129" s="70">
        <f t="shared" si="47"/>
        <v>0</v>
      </c>
      <c r="BG129" s="140"/>
    </row>
    <row r="130" spans="1:59" ht="15" hidden="1" outlineLevel="1" thickBot="1" x14ac:dyDescent="0.4">
      <c r="A130" s="26"/>
      <c r="B130" s="61" t="s">
        <v>675</v>
      </c>
      <c r="C130" s="85"/>
      <c r="D130" s="86"/>
      <c r="E130" s="64"/>
      <c r="F130" s="87"/>
      <c r="G130" s="138"/>
      <c r="H130" s="564"/>
      <c r="I130" s="88"/>
      <c r="J130" s="158">
        <f t="shared" si="61"/>
        <v>0</v>
      </c>
      <c r="K130" s="66">
        <f t="shared" si="62"/>
        <v>0</v>
      </c>
      <c r="L130" s="39"/>
      <c r="M130" s="499"/>
      <c r="N130" s="484"/>
      <c r="O130" s="500"/>
      <c r="P130" s="499"/>
      <c r="Q130" s="484"/>
      <c r="R130" s="500"/>
      <c r="S130" s="499"/>
      <c r="T130" s="484"/>
      <c r="U130" s="500"/>
      <c r="V130" s="499"/>
      <c r="W130" s="484"/>
      <c r="X130" s="500"/>
      <c r="Y130" s="499"/>
      <c r="Z130" s="484"/>
      <c r="AA130" s="500"/>
      <c r="AB130" s="499"/>
      <c r="AC130" s="484"/>
      <c r="AD130" s="500"/>
      <c r="AE130" s="499"/>
      <c r="AF130" s="484"/>
      <c r="AG130" s="500"/>
      <c r="AH130" s="499"/>
      <c r="AI130" s="484"/>
      <c r="AJ130" s="500"/>
      <c r="AK130" s="499"/>
      <c r="AL130" s="484"/>
      <c r="AM130" s="500"/>
      <c r="AN130" s="499"/>
      <c r="AO130" s="484"/>
      <c r="AP130" s="500"/>
      <c r="AQ130" s="499"/>
      <c r="AR130" s="484"/>
      <c r="AS130" s="500"/>
      <c r="AT130" s="499"/>
      <c r="AU130" s="484"/>
      <c r="AV130" s="500"/>
      <c r="AW130" s="26"/>
      <c r="AX130" s="67"/>
      <c r="AY130" s="70">
        <f t="shared" si="59"/>
        <v>0</v>
      </c>
      <c r="AZ130" s="26"/>
      <c r="BA130" s="67"/>
      <c r="BB130" s="70">
        <f t="shared" si="46"/>
        <v>0</v>
      </c>
      <c r="BC130" s="26"/>
      <c r="BD130" s="67">
        <f t="shared" si="63"/>
        <v>0</v>
      </c>
      <c r="BE130" s="70">
        <f t="shared" si="47"/>
        <v>0</v>
      </c>
      <c r="BG130" s="123"/>
    </row>
    <row r="131" spans="1:59" ht="15" hidden="1" outlineLevel="1" thickBot="1" x14ac:dyDescent="0.4">
      <c r="A131" s="26"/>
      <c r="B131" s="61" t="s">
        <v>676</v>
      </c>
      <c r="C131" s="85"/>
      <c r="D131" s="86"/>
      <c r="E131" s="64"/>
      <c r="F131" s="87"/>
      <c r="G131" s="138"/>
      <c r="H131" s="562"/>
      <c r="I131" s="111"/>
      <c r="J131" s="158">
        <f t="shared" si="61"/>
        <v>0</v>
      </c>
      <c r="K131" s="66">
        <f t="shared" si="62"/>
        <v>0</v>
      </c>
      <c r="L131" s="117"/>
      <c r="M131" s="499"/>
      <c r="N131" s="484"/>
      <c r="O131" s="500"/>
      <c r="P131" s="499"/>
      <c r="Q131" s="484"/>
      <c r="R131" s="500"/>
      <c r="S131" s="499"/>
      <c r="T131" s="484"/>
      <c r="U131" s="500"/>
      <c r="V131" s="499"/>
      <c r="W131" s="484"/>
      <c r="X131" s="500"/>
      <c r="Y131" s="499"/>
      <c r="Z131" s="484"/>
      <c r="AA131" s="500"/>
      <c r="AB131" s="499"/>
      <c r="AC131" s="484"/>
      <c r="AD131" s="500"/>
      <c r="AE131" s="499"/>
      <c r="AF131" s="484"/>
      <c r="AG131" s="500"/>
      <c r="AH131" s="499"/>
      <c r="AI131" s="484"/>
      <c r="AJ131" s="500"/>
      <c r="AK131" s="499"/>
      <c r="AL131" s="484"/>
      <c r="AM131" s="500"/>
      <c r="AN131" s="499"/>
      <c r="AO131" s="484"/>
      <c r="AP131" s="500"/>
      <c r="AQ131" s="499"/>
      <c r="AR131" s="484"/>
      <c r="AS131" s="500"/>
      <c r="AT131" s="499"/>
      <c r="AU131" s="484"/>
      <c r="AV131" s="500"/>
      <c r="AW131" s="26"/>
      <c r="AX131" s="67"/>
      <c r="AY131" s="70">
        <f t="shared" si="59"/>
        <v>0</v>
      </c>
      <c r="AZ131" s="26"/>
      <c r="BA131" s="67"/>
      <c r="BB131" s="70">
        <f t="shared" si="46"/>
        <v>0</v>
      </c>
      <c r="BC131" s="26"/>
      <c r="BD131" s="67">
        <f t="shared" si="63"/>
        <v>0</v>
      </c>
      <c r="BE131" s="70">
        <f t="shared" si="47"/>
        <v>0</v>
      </c>
      <c r="BG131" s="140"/>
    </row>
    <row r="132" spans="1:59" ht="15" collapsed="1" thickBot="1" x14ac:dyDescent="0.4">
      <c r="A132" s="26"/>
      <c r="B132" s="107"/>
      <c r="C132" s="54" t="s">
        <v>335</v>
      </c>
      <c r="D132" s="55"/>
      <c r="E132" s="56"/>
      <c r="F132" s="56"/>
      <c r="G132" s="56"/>
      <c r="H132" s="560"/>
      <c r="I132" s="73"/>
      <c r="J132" s="159"/>
      <c r="K132" s="58">
        <f>K133+K144+K155</f>
        <v>0</v>
      </c>
      <c r="L132" s="315"/>
      <c r="M132" s="497">
        <f t="shared" ref="M132:AV132" si="64">M133+M144+M155</f>
        <v>0</v>
      </c>
      <c r="N132" s="485">
        <f t="shared" si="64"/>
        <v>0</v>
      </c>
      <c r="O132" s="498">
        <f t="shared" si="64"/>
        <v>0</v>
      </c>
      <c r="P132" s="497">
        <f t="shared" si="64"/>
        <v>0</v>
      </c>
      <c r="Q132" s="485">
        <f t="shared" si="64"/>
        <v>0</v>
      </c>
      <c r="R132" s="498">
        <f t="shared" si="64"/>
        <v>0</v>
      </c>
      <c r="S132" s="497">
        <f t="shared" si="64"/>
        <v>0</v>
      </c>
      <c r="T132" s="485">
        <f t="shared" si="64"/>
        <v>0</v>
      </c>
      <c r="U132" s="498">
        <f t="shared" si="64"/>
        <v>0</v>
      </c>
      <c r="V132" s="497">
        <f t="shared" si="64"/>
        <v>0</v>
      </c>
      <c r="W132" s="485">
        <f t="shared" si="64"/>
        <v>0</v>
      </c>
      <c r="X132" s="498">
        <f t="shared" si="64"/>
        <v>0</v>
      </c>
      <c r="Y132" s="497">
        <f t="shared" si="64"/>
        <v>0</v>
      </c>
      <c r="Z132" s="485">
        <f t="shared" si="64"/>
        <v>0</v>
      </c>
      <c r="AA132" s="498">
        <f t="shared" si="64"/>
        <v>0</v>
      </c>
      <c r="AB132" s="497">
        <f t="shared" si="64"/>
        <v>0</v>
      </c>
      <c r="AC132" s="485">
        <f t="shared" si="64"/>
        <v>0</v>
      </c>
      <c r="AD132" s="498">
        <f t="shared" si="64"/>
        <v>0</v>
      </c>
      <c r="AE132" s="497">
        <f t="shared" si="64"/>
        <v>0</v>
      </c>
      <c r="AF132" s="485">
        <f t="shared" si="64"/>
        <v>0</v>
      </c>
      <c r="AG132" s="498">
        <f t="shared" si="64"/>
        <v>0</v>
      </c>
      <c r="AH132" s="497">
        <f t="shared" si="64"/>
        <v>0</v>
      </c>
      <c r="AI132" s="485">
        <f t="shared" si="64"/>
        <v>0</v>
      </c>
      <c r="AJ132" s="498">
        <f t="shared" si="64"/>
        <v>0</v>
      </c>
      <c r="AK132" s="497">
        <f t="shared" si="64"/>
        <v>0</v>
      </c>
      <c r="AL132" s="485">
        <f t="shared" si="64"/>
        <v>0</v>
      </c>
      <c r="AM132" s="498">
        <f t="shared" si="64"/>
        <v>0</v>
      </c>
      <c r="AN132" s="497">
        <f t="shared" si="64"/>
        <v>0</v>
      </c>
      <c r="AO132" s="485">
        <f t="shared" si="64"/>
        <v>0</v>
      </c>
      <c r="AP132" s="498">
        <f t="shared" si="64"/>
        <v>0</v>
      </c>
      <c r="AQ132" s="497">
        <f t="shared" si="64"/>
        <v>0</v>
      </c>
      <c r="AR132" s="485">
        <f t="shared" si="64"/>
        <v>0</v>
      </c>
      <c r="AS132" s="498">
        <f t="shared" si="64"/>
        <v>0</v>
      </c>
      <c r="AT132" s="497">
        <f t="shared" si="64"/>
        <v>0</v>
      </c>
      <c r="AU132" s="485">
        <f t="shared" si="64"/>
        <v>0</v>
      </c>
      <c r="AV132" s="498">
        <f t="shared" si="64"/>
        <v>0</v>
      </c>
      <c r="AW132" s="26"/>
      <c r="AX132" s="59">
        <f>AX133+AX144+AX155</f>
        <v>0</v>
      </c>
      <c r="AY132" s="60">
        <f t="shared" si="59"/>
        <v>0</v>
      </c>
      <c r="AZ132" s="26"/>
      <c r="BA132" s="59">
        <f>BA133+BA144+BA155</f>
        <v>0</v>
      </c>
      <c r="BB132" s="60">
        <f>IFERROR(BA132/K132,0)</f>
        <v>0</v>
      </c>
      <c r="BC132" s="26"/>
      <c r="BD132" s="59">
        <f>BD133+BD144+BD155</f>
        <v>0</v>
      </c>
      <c r="BE132" s="60">
        <f>IFERROR(BD132/K132,0)</f>
        <v>0</v>
      </c>
      <c r="BG132" s="120"/>
    </row>
    <row r="133" spans="1:59" x14ac:dyDescent="0.35">
      <c r="A133" s="26"/>
      <c r="B133" s="26"/>
      <c r="C133" s="110" t="s">
        <v>251</v>
      </c>
      <c r="D133" s="77"/>
      <c r="E133" s="78"/>
      <c r="F133" s="78"/>
      <c r="G133" s="78"/>
      <c r="H133" s="561"/>
      <c r="I133" s="79"/>
      <c r="J133" s="150"/>
      <c r="K133" s="80">
        <f>SUM(K134:K143)</f>
        <v>0</v>
      </c>
      <c r="L133" s="316"/>
      <c r="M133" s="530">
        <f t="shared" ref="M133:AV133" si="65">SUM(M134:M143)</f>
        <v>0</v>
      </c>
      <c r="N133" s="482">
        <f t="shared" si="65"/>
        <v>0</v>
      </c>
      <c r="O133" s="531">
        <f t="shared" si="65"/>
        <v>0</v>
      </c>
      <c r="P133" s="530">
        <f t="shared" si="65"/>
        <v>0</v>
      </c>
      <c r="Q133" s="482">
        <f t="shared" si="65"/>
        <v>0</v>
      </c>
      <c r="R133" s="531">
        <f t="shared" si="65"/>
        <v>0</v>
      </c>
      <c r="S133" s="530">
        <f t="shared" si="65"/>
        <v>0</v>
      </c>
      <c r="T133" s="482">
        <f t="shared" si="65"/>
        <v>0</v>
      </c>
      <c r="U133" s="531">
        <f t="shared" si="65"/>
        <v>0</v>
      </c>
      <c r="V133" s="530">
        <f t="shared" si="65"/>
        <v>0</v>
      </c>
      <c r="W133" s="482">
        <f t="shared" si="65"/>
        <v>0</v>
      </c>
      <c r="X133" s="531">
        <f t="shared" si="65"/>
        <v>0</v>
      </c>
      <c r="Y133" s="530">
        <f t="shared" si="65"/>
        <v>0</v>
      </c>
      <c r="Z133" s="482">
        <f t="shared" si="65"/>
        <v>0</v>
      </c>
      <c r="AA133" s="531">
        <f t="shared" si="65"/>
        <v>0</v>
      </c>
      <c r="AB133" s="530">
        <f t="shared" si="65"/>
        <v>0</v>
      </c>
      <c r="AC133" s="482">
        <f t="shared" si="65"/>
        <v>0</v>
      </c>
      <c r="AD133" s="531">
        <f t="shared" si="65"/>
        <v>0</v>
      </c>
      <c r="AE133" s="530">
        <f t="shared" si="65"/>
        <v>0</v>
      </c>
      <c r="AF133" s="482">
        <f t="shared" si="65"/>
        <v>0</v>
      </c>
      <c r="AG133" s="531">
        <f t="shared" si="65"/>
        <v>0</v>
      </c>
      <c r="AH133" s="530">
        <f t="shared" si="65"/>
        <v>0</v>
      </c>
      <c r="AI133" s="482">
        <f t="shared" si="65"/>
        <v>0</v>
      </c>
      <c r="AJ133" s="531">
        <f t="shared" si="65"/>
        <v>0</v>
      </c>
      <c r="AK133" s="530">
        <f t="shared" si="65"/>
        <v>0</v>
      </c>
      <c r="AL133" s="482">
        <f t="shared" si="65"/>
        <v>0</v>
      </c>
      <c r="AM133" s="531">
        <f t="shared" si="65"/>
        <v>0</v>
      </c>
      <c r="AN133" s="530">
        <f t="shared" si="65"/>
        <v>0</v>
      </c>
      <c r="AO133" s="482">
        <f t="shared" si="65"/>
        <v>0</v>
      </c>
      <c r="AP133" s="531">
        <f t="shared" si="65"/>
        <v>0</v>
      </c>
      <c r="AQ133" s="530">
        <f t="shared" si="65"/>
        <v>0</v>
      </c>
      <c r="AR133" s="482">
        <f t="shared" si="65"/>
        <v>0</v>
      </c>
      <c r="AS133" s="531">
        <f t="shared" si="65"/>
        <v>0</v>
      </c>
      <c r="AT133" s="530">
        <f t="shared" si="65"/>
        <v>0</v>
      </c>
      <c r="AU133" s="482">
        <f t="shared" si="65"/>
        <v>0</v>
      </c>
      <c r="AV133" s="531">
        <f t="shared" si="65"/>
        <v>0</v>
      </c>
      <c r="AW133" s="26"/>
      <c r="AX133" s="81">
        <f>SUM(AX134:AX143)</f>
        <v>0</v>
      </c>
      <c r="AY133" s="82">
        <f t="shared" si="59"/>
        <v>0</v>
      </c>
      <c r="AZ133" s="26"/>
      <c r="BA133" s="81">
        <f>SUM(BA134:BA143)</f>
        <v>0</v>
      </c>
      <c r="BB133" s="82">
        <f t="shared" ref="BB133:BB165" si="66">IFERROR(BA133/K133,0)</f>
        <v>0</v>
      </c>
      <c r="BC133" s="26"/>
      <c r="BD133" s="81">
        <f>SUM(BD134:BD143)</f>
        <v>0</v>
      </c>
      <c r="BE133" s="82">
        <f t="shared" ref="BE133:BE165" si="67">IFERROR(BD133/K133,0)</f>
        <v>0</v>
      </c>
      <c r="BG133" s="120"/>
    </row>
    <row r="134" spans="1:59" x14ac:dyDescent="0.35">
      <c r="A134" s="26"/>
      <c r="B134" s="61" t="s">
        <v>266</v>
      </c>
      <c r="C134" s="62"/>
      <c r="D134" s="63"/>
      <c r="E134" s="64"/>
      <c r="F134" s="87"/>
      <c r="G134" s="64"/>
      <c r="H134" s="562"/>
      <c r="I134" s="65"/>
      <c r="J134" s="158">
        <f t="shared" ref="J134:J143" si="68">I134/$C$5</f>
        <v>0</v>
      </c>
      <c r="K134" s="66">
        <f t="shared" ref="K134:K143" si="69">D134*F134*H134*J134</f>
        <v>0</v>
      </c>
      <c r="L134" s="117"/>
      <c r="M134" s="499"/>
      <c r="N134" s="484"/>
      <c r="O134" s="500"/>
      <c r="P134" s="499"/>
      <c r="Q134" s="484"/>
      <c r="R134" s="500"/>
      <c r="S134" s="499"/>
      <c r="T134" s="484"/>
      <c r="U134" s="500"/>
      <c r="V134" s="499"/>
      <c r="W134" s="484"/>
      <c r="X134" s="500"/>
      <c r="Y134" s="499"/>
      <c r="Z134" s="484"/>
      <c r="AA134" s="500"/>
      <c r="AB134" s="499"/>
      <c r="AC134" s="484"/>
      <c r="AD134" s="500"/>
      <c r="AE134" s="499"/>
      <c r="AF134" s="484"/>
      <c r="AG134" s="500"/>
      <c r="AH134" s="499"/>
      <c r="AI134" s="484"/>
      <c r="AJ134" s="500"/>
      <c r="AK134" s="499"/>
      <c r="AL134" s="484"/>
      <c r="AM134" s="500"/>
      <c r="AN134" s="499"/>
      <c r="AO134" s="484"/>
      <c r="AP134" s="500"/>
      <c r="AQ134" s="499"/>
      <c r="AR134" s="484"/>
      <c r="AS134" s="500"/>
      <c r="AT134" s="499"/>
      <c r="AU134" s="484"/>
      <c r="AV134" s="500"/>
      <c r="AW134" s="26"/>
      <c r="AX134" s="67"/>
      <c r="AY134" s="70">
        <f t="shared" si="59"/>
        <v>0</v>
      </c>
      <c r="AZ134" s="26"/>
      <c r="BA134" s="67"/>
      <c r="BB134" s="70">
        <f t="shared" si="66"/>
        <v>0</v>
      </c>
      <c r="BC134" s="26"/>
      <c r="BD134" s="67">
        <f t="shared" ref="BD134:BD143" si="70">AX134+BA134</f>
        <v>0</v>
      </c>
      <c r="BE134" s="70">
        <f t="shared" si="67"/>
        <v>0</v>
      </c>
      <c r="BG134" s="123"/>
    </row>
    <row r="135" spans="1:59" ht="15" thickBot="1" x14ac:dyDescent="0.4">
      <c r="A135" s="26"/>
      <c r="B135" s="61" t="s">
        <v>267</v>
      </c>
      <c r="C135" s="62"/>
      <c r="D135" s="63"/>
      <c r="E135" s="64"/>
      <c r="F135" s="87"/>
      <c r="G135" s="64"/>
      <c r="H135" s="562"/>
      <c r="I135" s="65"/>
      <c r="J135" s="158">
        <f t="shared" si="68"/>
        <v>0</v>
      </c>
      <c r="K135" s="66">
        <f t="shared" si="69"/>
        <v>0</v>
      </c>
      <c r="L135" s="26"/>
      <c r="M135" s="499"/>
      <c r="N135" s="484"/>
      <c r="O135" s="500"/>
      <c r="P135" s="499"/>
      <c r="Q135" s="484"/>
      <c r="R135" s="500"/>
      <c r="S135" s="499"/>
      <c r="T135" s="484"/>
      <c r="U135" s="500"/>
      <c r="V135" s="499"/>
      <c r="W135" s="484"/>
      <c r="X135" s="500"/>
      <c r="Y135" s="499"/>
      <c r="Z135" s="484"/>
      <c r="AA135" s="500"/>
      <c r="AB135" s="499"/>
      <c r="AC135" s="484"/>
      <c r="AD135" s="500"/>
      <c r="AE135" s="499"/>
      <c r="AF135" s="484"/>
      <c r="AG135" s="500"/>
      <c r="AH135" s="499"/>
      <c r="AI135" s="484"/>
      <c r="AJ135" s="500"/>
      <c r="AK135" s="499"/>
      <c r="AL135" s="484"/>
      <c r="AM135" s="500"/>
      <c r="AN135" s="499"/>
      <c r="AO135" s="484"/>
      <c r="AP135" s="500"/>
      <c r="AQ135" s="499"/>
      <c r="AR135" s="484"/>
      <c r="AS135" s="500"/>
      <c r="AT135" s="499"/>
      <c r="AU135" s="484"/>
      <c r="AV135" s="500"/>
      <c r="AW135" s="26"/>
      <c r="AX135" s="67"/>
      <c r="AY135" s="70">
        <f t="shared" si="59"/>
        <v>0</v>
      </c>
      <c r="AZ135" s="26"/>
      <c r="BA135" s="67"/>
      <c r="BB135" s="70">
        <f t="shared" si="66"/>
        <v>0</v>
      </c>
      <c r="BC135" s="26"/>
      <c r="BD135" s="67">
        <f t="shared" si="70"/>
        <v>0</v>
      </c>
      <c r="BE135" s="70">
        <f t="shared" si="67"/>
        <v>0</v>
      </c>
      <c r="BG135" s="140"/>
    </row>
    <row r="136" spans="1:59" ht="15" hidden="1" outlineLevel="1" thickBot="1" x14ac:dyDescent="0.4">
      <c r="A136" s="26"/>
      <c r="B136" s="61" t="s">
        <v>677</v>
      </c>
      <c r="C136" s="62"/>
      <c r="D136" s="63"/>
      <c r="E136" s="64"/>
      <c r="F136" s="87"/>
      <c r="G136" s="64"/>
      <c r="H136" s="562"/>
      <c r="I136" s="65"/>
      <c r="J136" s="158">
        <f t="shared" si="68"/>
        <v>0</v>
      </c>
      <c r="K136" s="66">
        <f t="shared" si="69"/>
        <v>0</v>
      </c>
      <c r="L136" s="26"/>
      <c r="M136" s="499"/>
      <c r="N136" s="484"/>
      <c r="O136" s="500"/>
      <c r="P136" s="499"/>
      <c r="Q136" s="484"/>
      <c r="R136" s="500"/>
      <c r="S136" s="499"/>
      <c r="T136" s="484"/>
      <c r="U136" s="500"/>
      <c r="V136" s="499"/>
      <c r="W136" s="484"/>
      <c r="X136" s="500"/>
      <c r="Y136" s="499"/>
      <c r="Z136" s="484"/>
      <c r="AA136" s="500"/>
      <c r="AB136" s="499"/>
      <c r="AC136" s="484"/>
      <c r="AD136" s="500"/>
      <c r="AE136" s="499"/>
      <c r="AF136" s="484"/>
      <c r="AG136" s="500"/>
      <c r="AH136" s="499"/>
      <c r="AI136" s="484"/>
      <c r="AJ136" s="500"/>
      <c r="AK136" s="499"/>
      <c r="AL136" s="484"/>
      <c r="AM136" s="500"/>
      <c r="AN136" s="499"/>
      <c r="AO136" s="484"/>
      <c r="AP136" s="500"/>
      <c r="AQ136" s="499"/>
      <c r="AR136" s="484"/>
      <c r="AS136" s="500"/>
      <c r="AT136" s="499"/>
      <c r="AU136" s="484"/>
      <c r="AV136" s="500"/>
      <c r="AW136" s="26"/>
      <c r="AX136" s="67"/>
      <c r="AY136" s="70">
        <f t="shared" si="59"/>
        <v>0</v>
      </c>
      <c r="AZ136" s="26"/>
      <c r="BA136" s="67"/>
      <c r="BB136" s="70">
        <f t="shared" si="66"/>
        <v>0</v>
      </c>
      <c r="BC136" s="26"/>
      <c r="BD136" s="67">
        <f t="shared" si="70"/>
        <v>0</v>
      </c>
      <c r="BE136" s="70">
        <f t="shared" si="67"/>
        <v>0</v>
      </c>
      <c r="BG136" s="140"/>
    </row>
    <row r="137" spans="1:59" ht="15" hidden="1" outlineLevel="1" thickBot="1" x14ac:dyDescent="0.4">
      <c r="A137" s="26"/>
      <c r="B137" s="61" t="s">
        <v>678</v>
      </c>
      <c r="C137" s="62"/>
      <c r="D137" s="63"/>
      <c r="E137" s="64"/>
      <c r="F137" s="87"/>
      <c r="G137" s="64"/>
      <c r="H137" s="562"/>
      <c r="I137" s="65"/>
      <c r="J137" s="158">
        <f t="shared" si="68"/>
        <v>0</v>
      </c>
      <c r="K137" s="66">
        <f t="shared" si="69"/>
        <v>0</v>
      </c>
      <c r="L137" s="26"/>
      <c r="M137" s="499"/>
      <c r="N137" s="484"/>
      <c r="O137" s="500"/>
      <c r="P137" s="499"/>
      <c r="Q137" s="484"/>
      <c r="R137" s="500"/>
      <c r="S137" s="499"/>
      <c r="T137" s="484"/>
      <c r="U137" s="500"/>
      <c r="V137" s="499"/>
      <c r="W137" s="484"/>
      <c r="X137" s="500"/>
      <c r="Y137" s="499"/>
      <c r="Z137" s="484"/>
      <c r="AA137" s="500"/>
      <c r="AB137" s="499"/>
      <c r="AC137" s="484"/>
      <c r="AD137" s="500"/>
      <c r="AE137" s="499"/>
      <c r="AF137" s="484"/>
      <c r="AG137" s="500"/>
      <c r="AH137" s="499"/>
      <c r="AI137" s="484"/>
      <c r="AJ137" s="500"/>
      <c r="AK137" s="499"/>
      <c r="AL137" s="484"/>
      <c r="AM137" s="500"/>
      <c r="AN137" s="499"/>
      <c r="AO137" s="484"/>
      <c r="AP137" s="500"/>
      <c r="AQ137" s="499"/>
      <c r="AR137" s="484"/>
      <c r="AS137" s="500"/>
      <c r="AT137" s="499"/>
      <c r="AU137" s="484"/>
      <c r="AV137" s="500"/>
      <c r="AW137" s="26"/>
      <c r="AX137" s="67"/>
      <c r="AY137" s="70">
        <f t="shared" si="59"/>
        <v>0</v>
      </c>
      <c r="AZ137" s="26"/>
      <c r="BA137" s="67"/>
      <c r="BB137" s="70">
        <f t="shared" si="66"/>
        <v>0</v>
      </c>
      <c r="BC137" s="26"/>
      <c r="BD137" s="67">
        <f t="shared" si="70"/>
        <v>0</v>
      </c>
      <c r="BE137" s="70">
        <f t="shared" si="67"/>
        <v>0</v>
      </c>
      <c r="BG137" s="123"/>
    </row>
    <row r="138" spans="1:59" ht="15" hidden="1" outlineLevel="1" thickBot="1" x14ac:dyDescent="0.4">
      <c r="A138" s="26"/>
      <c r="B138" s="61" t="s">
        <v>679</v>
      </c>
      <c r="C138" s="62"/>
      <c r="D138" s="63"/>
      <c r="E138" s="64"/>
      <c r="F138" s="87"/>
      <c r="G138" s="64"/>
      <c r="H138" s="562"/>
      <c r="I138" s="65"/>
      <c r="J138" s="158">
        <f t="shared" si="68"/>
        <v>0</v>
      </c>
      <c r="K138" s="66">
        <f t="shared" si="69"/>
        <v>0</v>
      </c>
      <c r="L138" s="26"/>
      <c r="M138" s="499"/>
      <c r="N138" s="484"/>
      <c r="O138" s="500"/>
      <c r="P138" s="499"/>
      <c r="Q138" s="484"/>
      <c r="R138" s="500"/>
      <c r="S138" s="499"/>
      <c r="T138" s="484"/>
      <c r="U138" s="500"/>
      <c r="V138" s="499"/>
      <c r="W138" s="484"/>
      <c r="X138" s="500"/>
      <c r="Y138" s="499"/>
      <c r="Z138" s="484"/>
      <c r="AA138" s="500"/>
      <c r="AB138" s="499"/>
      <c r="AC138" s="484"/>
      <c r="AD138" s="500"/>
      <c r="AE138" s="499"/>
      <c r="AF138" s="484"/>
      <c r="AG138" s="500"/>
      <c r="AH138" s="499"/>
      <c r="AI138" s="484"/>
      <c r="AJ138" s="500"/>
      <c r="AK138" s="499"/>
      <c r="AL138" s="484"/>
      <c r="AM138" s="500"/>
      <c r="AN138" s="499"/>
      <c r="AO138" s="484"/>
      <c r="AP138" s="500"/>
      <c r="AQ138" s="499"/>
      <c r="AR138" s="484"/>
      <c r="AS138" s="500"/>
      <c r="AT138" s="499"/>
      <c r="AU138" s="484"/>
      <c r="AV138" s="500"/>
      <c r="AW138" s="26"/>
      <c r="AX138" s="67"/>
      <c r="AY138" s="70">
        <f t="shared" si="59"/>
        <v>0</v>
      </c>
      <c r="AZ138" s="26"/>
      <c r="BA138" s="67"/>
      <c r="BB138" s="70">
        <f t="shared" si="66"/>
        <v>0</v>
      </c>
      <c r="BC138" s="26"/>
      <c r="BD138" s="67">
        <f t="shared" si="70"/>
        <v>0</v>
      </c>
      <c r="BE138" s="70">
        <f t="shared" si="67"/>
        <v>0</v>
      </c>
      <c r="BG138" s="123"/>
    </row>
    <row r="139" spans="1:59" ht="15" hidden="1" outlineLevel="1" thickBot="1" x14ac:dyDescent="0.4">
      <c r="A139" s="26"/>
      <c r="B139" s="61" t="s">
        <v>680</v>
      </c>
      <c r="C139" s="62"/>
      <c r="D139" s="63"/>
      <c r="E139" s="64"/>
      <c r="F139" s="87"/>
      <c r="G139" s="64"/>
      <c r="H139" s="562"/>
      <c r="I139" s="65"/>
      <c r="J139" s="158">
        <f t="shared" si="68"/>
        <v>0</v>
      </c>
      <c r="K139" s="66">
        <f t="shared" si="69"/>
        <v>0</v>
      </c>
      <c r="L139" s="26"/>
      <c r="M139" s="499"/>
      <c r="N139" s="484"/>
      <c r="O139" s="500"/>
      <c r="P139" s="499"/>
      <c r="Q139" s="484"/>
      <c r="R139" s="500"/>
      <c r="S139" s="499"/>
      <c r="T139" s="484"/>
      <c r="U139" s="500"/>
      <c r="V139" s="499"/>
      <c r="W139" s="484"/>
      <c r="X139" s="500"/>
      <c r="Y139" s="499"/>
      <c r="Z139" s="484"/>
      <c r="AA139" s="500"/>
      <c r="AB139" s="499"/>
      <c r="AC139" s="484"/>
      <c r="AD139" s="500"/>
      <c r="AE139" s="499"/>
      <c r="AF139" s="484"/>
      <c r="AG139" s="500"/>
      <c r="AH139" s="499"/>
      <c r="AI139" s="484"/>
      <c r="AJ139" s="500"/>
      <c r="AK139" s="499"/>
      <c r="AL139" s="484"/>
      <c r="AM139" s="500"/>
      <c r="AN139" s="499"/>
      <c r="AO139" s="484"/>
      <c r="AP139" s="500"/>
      <c r="AQ139" s="499"/>
      <c r="AR139" s="484"/>
      <c r="AS139" s="500"/>
      <c r="AT139" s="499"/>
      <c r="AU139" s="484"/>
      <c r="AV139" s="500"/>
      <c r="AW139" s="26"/>
      <c r="AX139" s="67"/>
      <c r="AY139" s="70">
        <f t="shared" si="59"/>
        <v>0</v>
      </c>
      <c r="AZ139" s="26"/>
      <c r="BA139" s="67"/>
      <c r="BB139" s="70">
        <f t="shared" si="66"/>
        <v>0</v>
      </c>
      <c r="BC139" s="26"/>
      <c r="BD139" s="67">
        <f t="shared" si="70"/>
        <v>0</v>
      </c>
      <c r="BE139" s="70">
        <f t="shared" si="67"/>
        <v>0</v>
      </c>
      <c r="BG139" s="140"/>
    </row>
    <row r="140" spans="1:59" ht="15" hidden="1" outlineLevel="1" thickBot="1" x14ac:dyDescent="0.4">
      <c r="A140" s="26"/>
      <c r="B140" s="61" t="s">
        <v>681</v>
      </c>
      <c r="C140" s="62"/>
      <c r="D140" s="63"/>
      <c r="E140" s="64"/>
      <c r="F140" s="87"/>
      <c r="G140" s="64"/>
      <c r="H140" s="562"/>
      <c r="I140" s="65"/>
      <c r="J140" s="158">
        <f t="shared" si="68"/>
        <v>0</v>
      </c>
      <c r="K140" s="66">
        <f t="shared" si="69"/>
        <v>0</v>
      </c>
      <c r="L140" s="26"/>
      <c r="M140" s="499"/>
      <c r="N140" s="484"/>
      <c r="O140" s="500"/>
      <c r="P140" s="499"/>
      <c r="Q140" s="484"/>
      <c r="R140" s="500"/>
      <c r="S140" s="499"/>
      <c r="T140" s="484"/>
      <c r="U140" s="500"/>
      <c r="V140" s="499"/>
      <c r="W140" s="484"/>
      <c r="X140" s="500"/>
      <c r="Y140" s="499"/>
      <c r="Z140" s="484"/>
      <c r="AA140" s="500"/>
      <c r="AB140" s="499"/>
      <c r="AC140" s="484"/>
      <c r="AD140" s="500"/>
      <c r="AE140" s="499"/>
      <c r="AF140" s="484"/>
      <c r="AG140" s="500"/>
      <c r="AH140" s="499"/>
      <c r="AI140" s="484"/>
      <c r="AJ140" s="500"/>
      <c r="AK140" s="499"/>
      <c r="AL140" s="484"/>
      <c r="AM140" s="500"/>
      <c r="AN140" s="499"/>
      <c r="AO140" s="484"/>
      <c r="AP140" s="500"/>
      <c r="AQ140" s="499"/>
      <c r="AR140" s="484"/>
      <c r="AS140" s="500"/>
      <c r="AT140" s="499"/>
      <c r="AU140" s="484"/>
      <c r="AV140" s="500"/>
      <c r="AW140" s="26"/>
      <c r="AX140" s="67"/>
      <c r="AY140" s="70">
        <f t="shared" si="59"/>
        <v>0</v>
      </c>
      <c r="AZ140" s="26"/>
      <c r="BA140" s="67"/>
      <c r="BB140" s="70">
        <f t="shared" si="66"/>
        <v>0</v>
      </c>
      <c r="BC140" s="26"/>
      <c r="BD140" s="67">
        <f t="shared" si="70"/>
        <v>0</v>
      </c>
      <c r="BE140" s="70">
        <f t="shared" si="67"/>
        <v>0</v>
      </c>
      <c r="BG140" s="140"/>
    </row>
    <row r="141" spans="1:59" ht="15" hidden="1" outlineLevel="1" thickBot="1" x14ac:dyDescent="0.4">
      <c r="A141" s="26"/>
      <c r="B141" s="61" t="s">
        <v>682</v>
      </c>
      <c r="C141" s="62"/>
      <c r="D141" s="63"/>
      <c r="E141" s="64"/>
      <c r="F141" s="87"/>
      <c r="G141" s="64"/>
      <c r="H141" s="562"/>
      <c r="I141" s="65"/>
      <c r="J141" s="158">
        <f t="shared" si="68"/>
        <v>0</v>
      </c>
      <c r="K141" s="66">
        <f t="shared" si="69"/>
        <v>0</v>
      </c>
      <c r="L141" s="26"/>
      <c r="M141" s="499"/>
      <c r="N141" s="484"/>
      <c r="O141" s="500"/>
      <c r="P141" s="499"/>
      <c r="Q141" s="484"/>
      <c r="R141" s="500"/>
      <c r="S141" s="499"/>
      <c r="T141" s="484"/>
      <c r="U141" s="500"/>
      <c r="V141" s="499"/>
      <c r="W141" s="484"/>
      <c r="X141" s="500"/>
      <c r="Y141" s="499"/>
      <c r="Z141" s="484"/>
      <c r="AA141" s="500"/>
      <c r="AB141" s="499"/>
      <c r="AC141" s="484"/>
      <c r="AD141" s="500"/>
      <c r="AE141" s="499"/>
      <c r="AF141" s="484"/>
      <c r="AG141" s="500"/>
      <c r="AH141" s="499"/>
      <c r="AI141" s="484"/>
      <c r="AJ141" s="500"/>
      <c r="AK141" s="499"/>
      <c r="AL141" s="484"/>
      <c r="AM141" s="500"/>
      <c r="AN141" s="499"/>
      <c r="AO141" s="484"/>
      <c r="AP141" s="500"/>
      <c r="AQ141" s="499"/>
      <c r="AR141" s="484"/>
      <c r="AS141" s="500"/>
      <c r="AT141" s="499"/>
      <c r="AU141" s="484"/>
      <c r="AV141" s="500"/>
      <c r="AW141" s="26"/>
      <c r="AX141" s="67"/>
      <c r="AY141" s="70">
        <f t="shared" si="59"/>
        <v>0</v>
      </c>
      <c r="AZ141" s="26"/>
      <c r="BA141" s="67"/>
      <c r="BB141" s="70">
        <f t="shared" si="66"/>
        <v>0</v>
      </c>
      <c r="BC141" s="26"/>
      <c r="BD141" s="67">
        <f t="shared" si="70"/>
        <v>0</v>
      </c>
      <c r="BE141" s="70">
        <f t="shared" si="67"/>
        <v>0</v>
      </c>
      <c r="BG141" s="123"/>
    </row>
    <row r="142" spans="1:59" ht="15" hidden="1" outlineLevel="1" thickBot="1" x14ac:dyDescent="0.4">
      <c r="A142" s="26"/>
      <c r="B142" s="61" t="s">
        <v>683</v>
      </c>
      <c r="C142" s="62"/>
      <c r="D142" s="63"/>
      <c r="E142" s="64"/>
      <c r="F142" s="87"/>
      <c r="G142" s="64"/>
      <c r="H142" s="562"/>
      <c r="I142" s="65"/>
      <c r="J142" s="158">
        <f t="shared" si="68"/>
        <v>0</v>
      </c>
      <c r="K142" s="66">
        <f t="shared" si="69"/>
        <v>0</v>
      </c>
      <c r="L142" s="26"/>
      <c r="M142" s="499"/>
      <c r="N142" s="484"/>
      <c r="O142" s="500"/>
      <c r="P142" s="499"/>
      <c r="Q142" s="484"/>
      <c r="R142" s="500"/>
      <c r="S142" s="499"/>
      <c r="T142" s="484"/>
      <c r="U142" s="500"/>
      <c r="V142" s="499"/>
      <c r="W142" s="484"/>
      <c r="X142" s="500"/>
      <c r="Y142" s="499"/>
      <c r="Z142" s="484"/>
      <c r="AA142" s="500"/>
      <c r="AB142" s="499"/>
      <c r="AC142" s="484"/>
      <c r="AD142" s="500"/>
      <c r="AE142" s="499"/>
      <c r="AF142" s="484"/>
      <c r="AG142" s="500"/>
      <c r="AH142" s="499"/>
      <c r="AI142" s="484"/>
      <c r="AJ142" s="500"/>
      <c r="AK142" s="499"/>
      <c r="AL142" s="484"/>
      <c r="AM142" s="500"/>
      <c r="AN142" s="499"/>
      <c r="AO142" s="484"/>
      <c r="AP142" s="500"/>
      <c r="AQ142" s="499"/>
      <c r="AR142" s="484"/>
      <c r="AS142" s="500"/>
      <c r="AT142" s="499"/>
      <c r="AU142" s="484"/>
      <c r="AV142" s="500"/>
      <c r="AW142" s="26"/>
      <c r="AX142" s="67"/>
      <c r="AY142" s="70">
        <f t="shared" si="59"/>
        <v>0</v>
      </c>
      <c r="AZ142" s="26"/>
      <c r="BA142" s="67"/>
      <c r="BB142" s="70">
        <f t="shared" si="66"/>
        <v>0</v>
      </c>
      <c r="BC142" s="26"/>
      <c r="BD142" s="67">
        <f t="shared" si="70"/>
        <v>0</v>
      </c>
      <c r="BE142" s="70">
        <f t="shared" si="67"/>
        <v>0</v>
      </c>
      <c r="BG142" s="123"/>
    </row>
    <row r="143" spans="1:59" ht="15" hidden="1" outlineLevel="1" thickBot="1" x14ac:dyDescent="0.4">
      <c r="A143" s="26"/>
      <c r="B143" s="61" t="s">
        <v>684</v>
      </c>
      <c r="C143" s="62"/>
      <c r="D143" s="63"/>
      <c r="E143" s="64"/>
      <c r="F143" s="87"/>
      <c r="G143" s="64"/>
      <c r="H143" s="562"/>
      <c r="I143" s="65"/>
      <c r="J143" s="158">
        <f t="shared" si="68"/>
        <v>0</v>
      </c>
      <c r="K143" s="66">
        <f t="shared" si="69"/>
        <v>0</v>
      </c>
      <c r="L143" s="26"/>
      <c r="M143" s="499"/>
      <c r="N143" s="484"/>
      <c r="O143" s="500"/>
      <c r="P143" s="499"/>
      <c r="Q143" s="484"/>
      <c r="R143" s="500"/>
      <c r="S143" s="499"/>
      <c r="T143" s="484"/>
      <c r="U143" s="500"/>
      <c r="V143" s="499"/>
      <c r="W143" s="484"/>
      <c r="X143" s="500"/>
      <c r="Y143" s="499"/>
      <c r="Z143" s="484"/>
      <c r="AA143" s="500"/>
      <c r="AB143" s="499"/>
      <c r="AC143" s="484"/>
      <c r="AD143" s="500"/>
      <c r="AE143" s="499"/>
      <c r="AF143" s="484"/>
      <c r="AG143" s="500"/>
      <c r="AH143" s="499"/>
      <c r="AI143" s="484"/>
      <c r="AJ143" s="500"/>
      <c r="AK143" s="499"/>
      <c r="AL143" s="484"/>
      <c r="AM143" s="500"/>
      <c r="AN143" s="499"/>
      <c r="AO143" s="484"/>
      <c r="AP143" s="500"/>
      <c r="AQ143" s="499"/>
      <c r="AR143" s="484"/>
      <c r="AS143" s="500"/>
      <c r="AT143" s="499"/>
      <c r="AU143" s="484"/>
      <c r="AV143" s="500"/>
      <c r="AW143" s="26"/>
      <c r="AX143" s="67"/>
      <c r="AY143" s="70">
        <f t="shared" si="59"/>
        <v>0</v>
      </c>
      <c r="AZ143" s="26"/>
      <c r="BA143" s="67"/>
      <c r="BB143" s="70">
        <f t="shared" si="66"/>
        <v>0</v>
      </c>
      <c r="BC143" s="26"/>
      <c r="BD143" s="67">
        <f t="shared" si="70"/>
        <v>0</v>
      </c>
      <c r="BE143" s="70">
        <f t="shared" si="67"/>
        <v>0</v>
      </c>
      <c r="BG143" s="140"/>
    </row>
    <row r="144" spans="1:59" collapsed="1" x14ac:dyDescent="0.35">
      <c r="A144" s="26"/>
      <c r="B144" s="26"/>
      <c r="C144" s="110" t="s">
        <v>271</v>
      </c>
      <c r="D144" s="77"/>
      <c r="E144" s="78"/>
      <c r="F144" s="78"/>
      <c r="G144" s="78"/>
      <c r="H144" s="561"/>
      <c r="I144" s="79"/>
      <c r="J144" s="150"/>
      <c r="K144" s="80">
        <f>SUM(K145:K154)</f>
        <v>0</v>
      </c>
      <c r="L144" s="26"/>
      <c r="M144" s="530">
        <f t="shared" ref="M144:AV144" si="71">SUM(M145:M154)</f>
        <v>0</v>
      </c>
      <c r="N144" s="482">
        <f t="shared" si="71"/>
        <v>0</v>
      </c>
      <c r="O144" s="531">
        <f t="shared" si="71"/>
        <v>0</v>
      </c>
      <c r="P144" s="530">
        <f t="shared" si="71"/>
        <v>0</v>
      </c>
      <c r="Q144" s="482">
        <f t="shared" si="71"/>
        <v>0</v>
      </c>
      <c r="R144" s="531">
        <f t="shared" si="71"/>
        <v>0</v>
      </c>
      <c r="S144" s="530">
        <f t="shared" si="71"/>
        <v>0</v>
      </c>
      <c r="T144" s="482">
        <f t="shared" si="71"/>
        <v>0</v>
      </c>
      <c r="U144" s="531">
        <f t="shared" si="71"/>
        <v>0</v>
      </c>
      <c r="V144" s="530">
        <f t="shared" si="71"/>
        <v>0</v>
      </c>
      <c r="W144" s="482">
        <f t="shared" si="71"/>
        <v>0</v>
      </c>
      <c r="X144" s="531">
        <f t="shared" si="71"/>
        <v>0</v>
      </c>
      <c r="Y144" s="530">
        <f t="shared" si="71"/>
        <v>0</v>
      </c>
      <c r="Z144" s="482">
        <f t="shared" si="71"/>
        <v>0</v>
      </c>
      <c r="AA144" s="531">
        <f t="shared" si="71"/>
        <v>0</v>
      </c>
      <c r="AB144" s="530">
        <f t="shared" si="71"/>
        <v>0</v>
      </c>
      <c r="AC144" s="482">
        <f t="shared" si="71"/>
        <v>0</v>
      </c>
      <c r="AD144" s="531">
        <f t="shared" si="71"/>
        <v>0</v>
      </c>
      <c r="AE144" s="530">
        <f t="shared" si="71"/>
        <v>0</v>
      </c>
      <c r="AF144" s="482">
        <f t="shared" si="71"/>
        <v>0</v>
      </c>
      <c r="AG144" s="531">
        <f t="shared" si="71"/>
        <v>0</v>
      </c>
      <c r="AH144" s="530">
        <f t="shared" si="71"/>
        <v>0</v>
      </c>
      <c r="AI144" s="482">
        <f t="shared" si="71"/>
        <v>0</v>
      </c>
      <c r="AJ144" s="531">
        <f t="shared" si="71"/>
        <v>0</v>
      </c>
      <c r="AK144" s="530">
        <f t="shared" si="71"/>
        <v>0</v>
      </c>
      <c r="AL144" s="482">
        <f t="shared" si="71"/>
        <v>0</v>
      </c>
      <c r="AM144" s="531">
        <f t="shared" si="71"/>
        <v>0</v>
      </c>
      <c r="AN144" s="530">
        <f t="shared" si="71"/>
        <v>0</v>
      </c>
      <c r="AO144" s="482">
        <f t="shared" si="71"/>
        <v>0</v>
      </c>
      <c r="AP144" s="531">
        <f t="shared" si="71"/>
        <v>0</v>
      </c>
      <c r="AQ144" s="530">
        <f t="shared" si="71"/>
        <v>0</v>
      </c>
      <c r="AR144" s="482">
        <f t="shared" si="71"/>
        <v>0</v>
      </c>
      <c r="AS144" s="531">
        <f t="shared" si="71"/>
        <v>0</v>
      </c>
      <c r="AT144" s="530">
        <f t="shared" si="71"/>
        <v>0</v>
      </c>
      <c r="AU144" s="482">
        <f t="shared" si="71"/>
        <v>0</v>
      </c>
      <c r="AV144" s="531">
        <f t="shared" si="71"/>
        <v>0</v>
      </c>
      <c r="AW144" s="26"/>
      <c r="AX144" s="81">
        <f>SUM(AX145:AX154)</f>
        <v>0</v>
      </c>
      <c r="AY144" s="82">
        <f t="shared" si="59"/>
        <v>0</v>
      </c>
      <c r="AZ144" s="26"/>
      <c r="BA144" s="81">
        <f>SUM(BA145:BA154)</f>
        <v>0</v>
      </c>
      <c r="BB144" s="82">
        <f t="shared" si="66"/>
        <v>0</v>
      </c>
      <c r="BC144" s="26"/>
      <c r="BD144" s="81">
        <f>SUM(BD145:BD154)</f>
        <v>0</v>
      </c>
      <c r="BE144" s="82">
        <f t="shared" si="67"/>
        <v>0</v>
      </c>
      <c r="BG144" s="120"/>
    </row>
    <row r="145" spans="1:59" x14ac:dyDescent="0.35">
      <c r="A145" s="26"/>
      <c r="B145" s="61" t="s">
        <v>281</v>
      </c>
      <c r="C145" s="62"/>
      <c r="D145" s="63"/>
      <c r="E145" s="64"/>
      <c r="F145" s="64"/>
      <c r="G145" s="64"/>
      <c r="H145" s="562"/>
      <c r="I145" s="65"/>
      <c r="J145" s="158">
        <f t="shared" ref="J145:J154" si="72">I145/$C$5</f>
        <v>0</v>
      </c>
      <c r="K145" s="66">
        <f t="shared" ref="K145:K154" si="73">D145*F145*H145*J145</f>
        <v>0</v>
      </c>
      <c r="L145" s="26"/>
      <c r="M145" s="499"/>
      <c r="N145" s="484"/>
      <c r="O145" s="500"/>
      <c r="P145" s="499"/>
      <c r="Q145" s="484"/>
      <c r="R145" s="500"/>
      <c r="S145" s="499"/>
      <c r="T145" s="484"/>
      <c r="U145" s="500"/>
      <c r="V145" s="499"/>
      <c r="W145" s="484"/>
      <c r="X145" s="500"/>
      <c r="Y145" s="499"/>
      <c r="Z145" s="484"/>
      <c r="AA145" s="500"/>
      <c r="AB145" s="499"/>
      <c r="AC145" s="484"/>
      <c r="AD145" s="500"/>
      <c r="AE145" s="499"/>
      <c r="AF145" s="484"/>
      <c r="AG145" s="500"/>
      <c r="AH145" s="499"/>
      <c r="AI145" s="484"/>
      <c r="AJ145" s="500"/>
      <c r="AK145" s="499"/>
      <c r="AL145" s="484"/>
      <c r="AM145" s="500"/>
      <c r="AN145" s="499"/>
      <c r="AO145" s="484"/>
      <c r="AP145" s="500"/>
      <c r="AQ145" s="499"/>
      <c r="AR145" s="484"/>
      <c r="AS145" s="500"/>
      <c r="AT145" s="499"/>
      <c r="AU145" s="484"/>
      <c r="AV145" s="500"/>
      <c r="AW145" s="26"/>
      <c r="AX145" s="67"/>
      <c r="AY145" s="70">
        <f t="shared" si="59"/>
        <v>0</v>
      </c>
      <c r="AZ145" s="26"/>
      <c r="BA145" s="67"/>
      <c r="BB145" s="70">
        <f t="shared" si="66"/>
        <v>0</v>
      </c>
      <c r="BC145" s="26"/>
      <c r="BD145" s="67">
        <f t="shared" ref="BD145:BD154" si="74">AX145+BA145</f>
        <v>0</v>
      </c>
      <c r="BE145" s="70">
        <f t="shared" si="67"/>
        <v>0</v>
      </c>
      <c r="BG145" s="121"/>
    </row>
    <row r="146" spans="1:59" ht="15" thickBot="1" x14ac:dyDescent="0.4">
      <c r="A146" s="26"/>
      <c r="B146" s="61" t="s">
        <v>685</v>
      </c>
      <c r="C146" s="62"/>
      <c r="D146" s="63"/>
      <c r="E146" s="64"/>
      <c r="F146" s="64"/>
      <c r="G146" s="64"/>
      <c r="H146" s="562"/>
      <c r="I146" s="65"/>
      <c r="J146" s="158">
        <f t="shared" si="72"/>
        <v>0</v>
      </c>
      <c r="K146" s="66">
        <f t="shared" si="73"/>
        <v>0</v>
      </c>
      <c r="L146" s="26"/>
      <c r="M146" s="499"/>
      <c r="N146" s="484"/>
      <c r="O146" s="500"/>
      <c r="P146" s="499"/>
      <c r="Q146" s="484"/>
      <c r="R146" s="500"/>
      <c r="S146" s="499"/>
      <c r="T146" s="484"/>
      <c r="U146" s="500"/>
      <c r="V146" s="499"/>
      <c r="W146" s="484"/>
      <c r="X146" s="500"/>
      <c r="Y146" s="499"/>
      <c r="Z146" s="484"/>
      <c r="AA146" s="500"/>
      <c r="AB146" s="499"/>
      <c r="AC146" s="484"/>
      <c r="AD146" s="500"/>
      <c r="AE146" s="499"/>
      <c r="AF146" s="484"/>
      <c r="AG146" s="500"/>
      <c r="AH146" s="499"/>
      <c r="AI146" s="484"/>
      <c r="AJ146" s="500"/>
      <c r="AK146" s="499"/>
      <c r="AL146" s="484"/>
      <c r="AM146" s="500"/>
      <c r="AN146" s="499"/>
      <c r="AO146" s="484"/>
      <c r="AP146" s="500"/>
      <c r="AQ146" s="499"/>
      <c r="AR146" s="484"/>
      <c r="AS146" s="500"/>
      <c r="AT146" s="499"/>
      <c r="AU146" s="484"/>
      <c r="AV146" s="500"/>
      <c r="AW146" s="26"/>
      <c r="AX146" s="67"/>
      <c r="AY146" s="70">
        <f t="shared" si="59"/>
        <v>0</v>
      </c>
      <c r="AZ146" s="26"/>
      <c r="BA146" s="67"/>
      <c r="BB146" s="70">
        <f t="shared" si="66"/>
        <v>0</v>
      </c>
      <c r="BC146" s="26"/>
      <c r="BD146" s="67">
        <f t="shared" si="74"/>
        <v>0</v>
      </c>
      <c r="BE146" s="70">
        <f t="shared" si="67"/>
        <v>0</v>
      </c>
      <c r="BG146" s="122"/>
    </row>
    <row r="147" spans="1:59" ht="15" hidden="1" outlineLevel="1" thickBot="1" x14ac:dyDescent="0.4">
      <c r="A147" s="26"/>
      <c r="B147" s="61" t="s">
        <v>686</v>
      </c>
      <c r="C147" s="62"/>
      <c r="D147" s="63"/>
      <c r="E147" s="64"/>
      <c r="F147" s="64"/>
      <c r="G147" s="64"/>
      <c r="H147" s="562"/>
      <c r="I147" s="65"/>
      <c r="J147" s="158">
        <f t="shared" si="72"/>
        <v>0</v>
      </c>
      <c r="K147" s="66">
        <f t="shared" si="73"/>
        <v>0</v>
      </c>
      <c r="L147" s="26"/>
      <c r="M147" s="499"/>
      <c r="N147" s="484"/>
      <c r="O147" s="500"/>
      <c r="P147" s="499"/>
      <c r="Q147" s="484"/>
      <c r="R147" s="500"/>
      <c r="S147" s="499"/>
      <c r="T147" s="484"/>
      <c r="U147" s="500"/>
      <c r="V147" s="499"/>
      <c r="W147" s="484"/>
      <c r="X147" s="500"/>
      <c r="Y147" s="499"/>
      <c r="Z147" s="484"/>
      <c r="AA147" s="500"/>
      <c r="AB147" s="499"/>
      <c r="AC147" s="484"/>
      <c r="AD147" s="500"/>
      <c r="AE147" s="499"/>
      <c r="AF147" s="484"/>
      <c r="AG147" s="500"/>
      <c r="AH147" s="499"/>
      <c r="AI147" s="484"/>
      <c r="AJ147" s="500"/>
      <c r="AK147" s="499"/>
      <c r="AL147" s="484"/>
      <c r="AM147" s="500"/>
      <c r="AN147" s="499"/>
      <c r="AO147" s="484"/>
      <c r="AP147" s="500"/>
      <c r="AQ147" s="499"/>
      <c r="AR147" s="484"/>
      <c r="AS147" s="500"/>
      <c r="AT147" s="499"/>
      <c r="AU147" s="484"/>
      <c r="AV147" s="500"/>
      <c r="AW147" s="26"/>
      <c r="AX147" s="67"/>
      <c r="AY147" s="70">
        <f t="shared" si="59"/>
        <v>0</v>
      </c>
      <c r="AZ147" s="26"/>
      <c r="BA147" s="67"/>
      <c r="BB147" s="70">
        <f t="shared" si="66"/>
        <v>0</v>
      </c>
      <c r="BC147" s="26"/>
      <c r="BD147" s="67">
        <f t="shared" si="74"/>
        <v>0</v>
      </c>
      <c r="BE147" s="70">
        <f t="shared" si="67"/>
        <v>0</v>
      </c>
      <c r="BG147" s="121"/>
    </row>
    <row r="148" spans="1:59" ht="15" hidden="1" outlineLevel="1" thickBot="1" x14ac:dyDescent="0.4">
      <c r="A148" s="26"/>
      <c r="B148" s="61" t="s">
        <v>687</v>
      </c>
      <c r="C148" s="62"/>
      <c r="D148" s="63"/>
      <c r="E148" s="64"/>
      <c r="F148" s="64"/>
      <c r="G148" s="64"/>
      <c r="H148" s="562"/>
      <c r="I148" s="65"/>
      <c r="J148" s="158">
        <f t="shared" si="72"/>
        <v>0</v>
      </c>
      <c r="K148" s="66">
        <f t="shared" si="73"/>
        <v>0</v>
      </c>
      <c r="L148" s="26"/>
      <c r="M148" s="499"/>
      <c r="N148" s="484"/>
      <c r="O148" s="500"/>
      <c r="P148" s="499"/>
      <c r="Q148" s="484"/>
      <c r="R148" s="500"/>
      <c r="S148" s="499"/>
      <c r="T148" s="484"/>
      <c r="U148" s="500"/>
      <c r="V148" s="499"/>
      <c r="W148" s="484"/>
      <c r="X148" s="500"/>
      <c r="Y148" s="499"/>
      <c r="Z148" s="484"/>
      <c r="AA148" s="500"/>
      <c r="AB148" s="499"/>
      <c r="AC148" s="484"/>
      <c r="AD148" s="500"/>
      <c r="AE148" s="499"/>
      <c r="AF148" s="484"/>
      <c r="AG148" s="500"/>
      <c r="AH148" s="499"/>
      <c r="AI148" s="484"/>
      <c r="AJ148" s="500"/>
      <c r="AK148" s="499"/>
      <c r="AL148" s="484"/>
      <c r="AM148" s="500"/>
      <c r="AN148" s="499"/>
      <c r="AO148" s="484"/>
      <c r="AP148" s="500"/>
      <c r="AQ148" s="499"/>
      <c r="AR148" s="484"/>
      <c r="AS148" s="500"/>
      <c r="AT148" s="499"/>
      <c r="AU148" s="484"/>
      <c r="AV148" s="500"/>
      <c r="AW148" s="26"/>
      <c r="AX148" s="67"/>
      <c r="AY148" s="70">
        <f t="shared" si="59"/>
        <v>0</v>
      </c>
      <c r="AZ148" s="26"/>
      <c r="BA148" s="67"/>
      <c r="BB148" s="70">
        <f t="shared" si="66"/>
        <v>0</v>
      </c>
      <c r="BC148" s="26"/>
      <c r="BD148" s="67">
        <f t="shared" si="74"/>
        <v>0</v>
      </c>
      <c r="BE148" s="70">
        <f t="shared" si="67"/>
        <v>0</v>
      </c>
      <c r="BG148" s="122"/>
    </row>
    <row r="149" spans="1:59" ht="15" hidden="1" outlineLevel="1" thickBot="1" x14ac:dyDescent="0.4">
      <c r="A149" s="26"/>
      <c r="B149" s="61" t="s">
        <v>688</v>
      </c>
      <c r="C149" s="62"/>
      <c r="D149" s="63"/>
      <c r="E149" s="64"/>
      <c r="F149" s="64"/>
      <c r="G149" s="64"/>
      <c r="H149" s="562"/>
      <c r="I149" s="65"/>
      <c r="J149" s="158">
        <f t="shared" si="72"/>
        <v>0</v>
      </c>
      <c r="K149" s="66">
        <f t="shared" si="73"/>
        <v>0</v>
      </c>
      <c r="L149" s="26"/>
      <c r="M149" s="499"/>
      <c r="N149" s="484"/>
      <c r="O149" s="500"/>
      <c r="P149" s="499"/>
      <c r="Q149" s="484"/>
      <c r="R149" s="500"/>
      <c r="S149" s="499"/>
      <c r="T149" s="484"/>
      <c r="U149" s="500"/>
      <c r="V149" s="499"/>
      <c r="W149" s="484"/>
      <c r="X149" s="500"/>
      <c r="Y149" s="499"/>
      <c r="Z149" s="484"/>
      <c r="AA149" s="500"/>
      <c r="AB149" s="499"/>
      <c r="AC149" s="484"/>
      <c r="AD149" s="500"/>
      <c r="AE149" s="499"/>
      <c r="AF149" s="484"/>
      <c r="AG149" s="500"/>
      <c r="AH149" s="499"/>
      <c r="AI149" s="484"/>
      <c r="AJ149" s="500"/>
      <c r="AK149" s="499"/>
      <c r="AL149" s="484"/>
      <c r="AM149" s="500"/>
      <c r="AN149" s="499"/>
      <c r="AO149" s="484"/>
      <c r="AP149" s="500"/>
      <c r="AQ149" s="499"/>
      <c r="AR149" s="484"/>
      <c r="AS149" s="500"/>
      <c r="AT149" s="499"/>
      <c r="AU149" s="484"/>
      <c r="AV149" s="500"/>
      <c r="AW149" s="26"/>
      <c r="AX149" s="67"/>
      <c r="AY149" s="70">
        <f t="shared" si="59"/>
        <v>0</v>
      </c>
      <c r="AZ149" s="26"/>
      <c r="BA149" s="67"/>
      <c r="BB149" s="70">
        <f t="shared" si="66"/>
        <v>0</v>
      </c>
      <c r="BC149" s="26"/>
      <c r="BD149" s="67">
        <f t="shared" si="74"/>
        <v>0</v>
      </c>
      <c r="BE149" s="70">
        <f t="shared" si="67"/>
        <v>0</v>
      </c>
      <c r="BG149" s="122"/>
    </row>
    <row r="150" spans="1:59" ht="15" hidden="1" outlineLevel="1" thickBot="1" x14ac:dyDescent="0.4">
      <c r="A150" s="26"/>
      <c r="B150" s="61" t="s">
        <v>689</v>
      </c>
      <c r="C150" s="62"/>
      <c r="D150" s="63"/>
      <c r="E150" s="64"/>
      <c r="F150" s="64"/>
      <c r="G150" s="64"/>
      <c r="H150" s="562"/>
      <c r="I150" s="65"/>
      <c r="J150" s="158">
        <f t="shared" si="72"/>
        <v>0</v>
      </c>
      <c r="K150" s="66">
        <f t="shared" si="73"/>
        <v>0</v>
      </c>
      <c r="L150" s="26"/>
      <c r="M150" s="499"/>
      <c r="N150" s="484"/>
      <c r="O150" s="500"/>
      <c r="P150" s="499"/>
      <c r="Q150" s="484"/>
      <c r="R150" s="500"/>
      <c r="S150" s="499"/>
      <c r="T150" s="484"/>
      <c r="U150" s="500"/>
      <c r="V150" s="499"/>
      <c r="W150" s="484"/>
      <c r="X150" s="500"/>
      <c r="Y150" s="499"/>
      <c r="Z150" s="484"/>
      <c r="AA150" s="500"/>
      <c r="AB150" s="499"/>
      <c r="AC150" s="484"/>
      <c r="AD150" s="500"/>
      <c r="AE150" s="499"/>
      <c r="AF150" s="484"/>
      <c r="AG150" s="500"/>
      <c r="AH150" s="499"/>
      <c r="AI150" s="484"/>
      <c r="AJ150" s="500"/>
      <c r="AK150" s="499"/>
      <c r="AL150" s="484"/>
      <c r="AM150" s="500"/>
      <c r="AN150" s="499"/>
      <c r="AO150" s="484"/>
      <c r="AP150" s="500"/>
      <c r="AQ150" s="499"/>
      <c r="AR150" s="484"/>
      <c r="AS150" s="500"/>
      <c r="AT150" s="499"/>
      <c r="AU150" s="484"/>
      <c r="AV150" s="500"/>
      <c r="AW150" s="26"/>
      <c r="AX150" s="67"/>
      <c r="AY150" s="70">
        <f t="shared" si="59"/>
        <v>0</v>
      </c>
      <c r="AZ150" s="26"/>
      <c r="BA150" s="67"/>
      <c r="BB150" s="70">
        <f t="shared" si="66"/>
        <v>0</v>
      </c>
      <c r="BC150" s="26"/>
      <c r="BD150" s="67">
        <f t="shared" si="74"/>
        <v>0</v>
      </c>
      <c r="BE150" s="70">
        <f t="shared" si="67"/>
        <v>0</v>
      </c>
      <c r="BG150" s="122"/>
    </row>
    <row r="151" spans="1:59" ht="15" hidden="1" outlineLevel="1" thickBot="1" x14ac:dyDescent="0.4">
      <c r="A151" s="26"/>
      <c r="B151" s="61" t="s">
        <v>690</v>
      </c>
      <c r="C151" s="62"/>
      <c r="D151" s="63"/>
      <c r="E151" s="64"/>
      <c r="F151" s="64"/>
      <c r="G151" s="64"/>
      <c r="H151" s="562"/>
      <c r="I151" s="65"/>
      <c r="J151" s="158">
        <f t="shared" si="72"/>
        <v>0</v>
      </c>
      <c r="K151" s="66">
        <f t="shared" si="73"/>
        <v>0</v>
      </c>
      <c r="L151" s="26"/>
      <c r="M151" s="499"/>
      <c r="N151" s="484"/>
      <c r="O151" s="500"/>
      <c r="P151" s="499"/>
      <c r="Q151" s="484"/>
      <c r="R151" s="500"/>
      <c r="S151" s="499"/>
      <c r="T151" s="484"/>
      <c r="U151" s="500"/>
      <c r="V151" s="499"/>
      <c r="W151" s="484"/>
      <c r="X151" s="500"/>
      <c r="Y151" s="499"/>
      <c r="Z151" s="484"/>
      <c r="AA151" s="500"/>
      <c r="AB151" s="499"/>
      <c r="AC151" s="484"/>
      <c r="AD151" s="500"/>
      <c r="AE151" s="499"/>
      <c r="AF151" s="484"/>
      <c r="AG151" s="500"/>
      <c r="AH151" s="499"/>
      <c r="AI151" s="484"/>
      <c r="AJ151" s="500"/>
      <c r="AK151" s="499"/>
      <c r="AL151" s="484"/>
      <c r="AM151" s="500"/>
      <c r="AN151" s="499"/>
      <c r="AO151" s="484"/>
      <c r="AP151" s="500"/>
      <c r="AQ151" s="499"/>
      <c r="AR151" s="484"/>
      <c r="AS151" s="500"/>
      <c r="AT151" s="499"/>
      <c r="AU151" s="484"/>
      <c r="AV151" s="500"/>
      <c r="AW151" s="26"/>
      <c r="AX151" s="67"/>
      <c r="AY151" s="70">
        <f t="shared" si="59"/>
        <v>0</v>
      </c>
      <c r="AZ151" s="26"/>
      <c r="BA151" s="67"/>
      <c r="BB151" s="70">
        <f t="shared" si="66"/>
        <v>0</v>
      </c>
      <c r="BC151" s="26"/>
      <c r="BD151" s="67">
        <f t="shared" si="74"/>
        <v>0</v>
      </c>
      <c r="BE151" s="70">
        <f t="shared" si="67"/>
        <v>0</v>
      </c>
      <c r="BG151" s="122"/>
    </row>
    <row r="152" spans="1:59" ht="15" hidden="1" outlineLevel="1" thickBot="1" x14ac:dyDescent="0.4">
      <c r="A152" s="26"/>
      <c r="B152" s="61" t="s">
        <v>691</v>
      </c>
      <c r="C152" s="62"/>
      <c r="D152" s="63"/>
      <c r="E152" s="64"/>
      <c r="F152" s="64"/>
      <c r="G152" s="64"/>
      <c r="H152" s="562"/>
      <c r="I152" s="65"/>
      <c r="J152" s="158">
        <f t="shared" si="72"/>
        <v>0</v>
      </c>
      <c r="K152" s="66">
        <f t="shared" si="73"/>
        <v>0</v>
      </c>
      <c r="L152" s="26"/>
      <c r="M152" s="499"/>
      <c r="N152" s="484"/>
      <c r="O152" s="500"/>
      <c r="P152" s="499"/>
      <c r="Q152" s="484"/>
      <c r="R152" s="500"/>
      <c r="S152" s="499"/>
      <c r="T152" s="484"/>
      <c r="U152" s="500"/>
      <c r="V152" s="499"/>
      <c r="W152" s="484"/>
      <c r="X152" s="500"/>
      <c r="Y152" s="499"/>
      <c r="Z152" s="484"/>
      <c r="AA152" s="500"/>
      <c r="AB152" s="499"/>
      <c r="AC152" s="484"/>
      <c r="AD152" s="500"/>
      <c r="AE152" s="499"/>
      <c r="AF152" s="484"/>
      <c r="AG152" s="500"/>
      <c r="AH152" s="499"/>
      <c r="AI152" s="484"/>
      <c r="AJ152" s="500"/>
      <c r="AK152" s="499"/>
      <c r="AL152" s="484"/>
      <c r="AM152" s="500"/>
      <c r="AN152" s="499"/>
      <c r="AO152" s="484"/>
      <c r="AP152" s="500"/>
      <c r="AQ152" s="499"/>
      <c r="AR152" s="484"/>
      <c r="AS152" s="500"/>
      <c r="AT152" s="499"/>
      <c r="AU152" s="484"/>
      <c r="AV152" s="500"/>
      <c r="AW152" s="26"/>
      <c r="AX152" s="67"/>
      <c r="AY152" s="70">
        <f t="shared" si="59"/>
        <v>0</v>
      </c>
      <c r="AZ152" s="26"/>
      <c r="BA152" s="67"/>
      <c r="BB152" s="70">
        <f t="shared" si="66"/>
        <v>0</v>
      </c>
      <c r="BC152" s="26"/>
      <c r="BD152" s="67">
        <f t="shared" si="74"/>
        <v>0</v>
      </c>
      <c r="BE152" s="70">
        <f t="shared" si="67"/>
        <v>0</v>
      </c>
      <c r="BG152" s="121"/>
    </row>
    <row r="153" spans="1:59" ht="15" hidden="1" outlineLevel="1" thickBot="1" x14ac:dyDescent="0.4">
      <c r="A153" s="26"/>
      <c r="B153" s="61" t="s">
        <v>692</v>
      </c>
      <c r="C153" s="62"/>
      <c r="D153" s="63"/>
      <c r="E153" s="64"/>
      <c r="F153" s="64"/>
      <c r="G153" s="64"/>
      <c r="H153" s="562"/>
      <c r="I153" s="65"/>
      <c r="J153" s="158">
        <f t="shared" si="72"/>
        <v>0</v>
      </c>
      <c r="K153" s="66">
        <f t="shared" si="73"/>
        <v>0</v>
      </c>
      <c r="L153" s="26"/>
      <c r="M153" s="499"/>
      <c r="N153" s="484"/>
      <c r="O153" s="500"/>
      <c r="P153" s="499"/>
      <c r="Q153" s="484"/>
      <c r="R153" s="500"/>
      <c r="S153" s="499"/>
      <c r="T153" s="484"/>
      <c r="U153" s="500"/>
      <c r="V153" s="499"/>
      <c r="W153" s="484"/>
      <c r="X153" s="500"/>
      <c r="Y153" s="499"/>
      <c r="Z153" s="484"/>
      <c r="AA153" s="500"/>
      <c r="AB153" s="499"/>
      <c r="AC153" s="484"/>
      <c r="AD153" s="500"/>
      <c r="AE153" s="499"/>
      <c r="AF153" s="484"/>
      <c r="AG153" s="500"/>
      <c r="AH153" s="499"/>
      <c r="AI153" s="484"/>
      <c r="AJ153" s="500"/>
      <c r="AK153" s="499"/>
      <c r="AL153" s="484"/>
      <c r="AM153" s="500"/>
      <c r="AN153" s="499"/>
      <c r="AO153" s="484"/>
      <c r="AP153" s="500"/>
      <c r="AQ153" s="499"/>
      <c r="AR153" s="484"/>
      <c r="AS153" s="500"/>
      <c r="AT153" s="499"/>
      <c r="AU153" s="484"/>
      <c r="AV153" s="500"/>
      <c r="AW153" s="26"/>
      <c r="AX153" s="67"/>
      <c r="AY153" s="70">
        <f t="shared" si="59"/>
        <v>0</v>
      </c>
      <c r="AZ153" s="26"/>
      <c r="BA153" s="67"/>
      <c r="BB153" s="70">
        <f t="shared" si="66"/>
        <v>0</v>
      </c>
      <c r="BC153" s="26"/>
      <c r="BD153" s="67">
        <f t="shared" si="74"/>
        <v>0</v>
      </c>
      <c r="BE153" s="70">
        <f t="shared" si="67"/>
        <v>0</v>
      </c>
      <c r="BG153" s="122"/>
    </row>
    <row r="154" spans="1:59" ht="15" hidden="1" outlineLevel="1" thickBot="1" x14ac:dyDescent="0.4">
      <c r="A154" s="26"/>
      <c r="B154" s="61" t="s">
        <v>693</v>
      </c>
      <c r="C154" s="62"/>
      <c r="D154" s="63"/>
      <c r="E154" s="64"/>
      <c r="F154" s="64"/>
      <c r="G154" s="64"/>
      <c r="H154" s="551"/>
      <c r="I154" s="65"/>
      <c r="J154" s="158">
        <f t="shared" si="72"/>
        <v>0</v>
      </c>
      <c r="K154" s="66">
        <f t="shared" si="73"/>
        <v>0</v>
      </c>
      <c r="L154" s="26"/>
      <c r="M154" s="499"/>
      <c r="N154" s="484"/>
      <c r="O154" s="500"/>
      <c r="P154" s="499"/>
      <c r="Q154" s="484"/>
      <c r="R154" s="500"/>
      <c r="S154" s="499"/>
      <c r="T154" s="484"/>
      <c r="U154" s="500"/>
      <c r="V154" s="499"/>
      <c r="W154" s="484"/>
      <c r="X154" s="500"/>
      <c r="Y154" s="499"/>
      <c r="Z154" s="484"/>
      <c r="AA154" s="500"/>
      <c r="AB154" s="499"/>
      <c r="AC154" s="484"/>
      <c r="AD154" s="500"/>
      <c r="AE154" s="499"/>
      <c r="AF154" s="484"/>
      <c r="AG154" s="500"/>
      <c r="AH154" s="499"/>
      <c r="AI154" s="484"/>
      <c r="AJ154" s="500"/>
      <c r="AK154" s="499"/>
      <c r="AL154" s="484"/>
      <c r="AM154" s="500"/>
      <c r="AN154" s="499"/>
      <c r="AO154" s="484"/>
      <c r="AP154" s="500"/>
      <c r="AQ154" s="499"/>
      <c r="AR154" s="484"/>
      <c r="AS154" s="500"/>
      <c r="AT154" s="499"/>
      <c r="AU154" s="484"/>
      <c r="AV154" s="500"/>
      <c r="AW154" s="26"/>
      <c r="AX154" s="67"/>
      <c r="AY154" s="70">
        <f t="shared" si="59"/>
        <v>0</v>
      </c>
      <c r="AZ154" s="26"/>
      <c r="BA154" s="67"/>
      <c r="BB154" s="70">
        <f t="shared" si="66"/>
        <v>0</v>
      </c>
      <c r="BC154" s="26"/>
      <c r="BD154" s="67">
        <f t="shared" si="74"/>
        <v>0</v>
      </c>
      <c r="BE154" s="70">
        <f t="shared" si="67"/>
        <v>0</v>
      </c>
      <c r="BG154" s="123"/>
    </row>
    <row r="155" spans="1:59" collapsed="1" x14ac:dyDescent="0.35">
      <c r="A155" s="26"/>
      <c r="B155" s="26"/>
      <c r="C155" s="110" t="s">
        <v>284</v>
      </c>
      <c r="D155" s="77"/>
      <c r="E155" s="78"/>
      <c r="F155" s="78"/>
      <c r="G155" s="78"/>
      <c r="H155" s="561"/>
      <c r="I155" s="79"/>
      <c r="J155" s="150"/>
      <c r="K155" s="80">
        <f>SUM(K156:K165)</f>
        <v>0</v>
      </c>
      <c r="L155" s="26"/>
      <c r="M155" s="530">
        <f t="shared" ref="M155:AV155" si="75">SUM(M156:M165)</f>
        <v>0</v>
      </c>
      <c r="N155" s="482">
        <f t="shared" si="75"/>
        <v>0</v>
      </c>
      <c r="O155" s="531">
        <f t="shared" si="75"/>
        <v>0</v>
      </c>
      <c r="P155" s="530">
        <f t="shared" si="75"/>
        <v>0</v>
      </c>
      <c r="Q155" s="482">
        <f t="shared" si="75"/>
        <v>0</v>
      </c>
      <c r="R155" s="531">
        <f t="shared" si="75"/>
        <v>0</v>
      </c>
      <c r="S155" s="530">
        <f t="shared" si="75"/>
        <v>0</v>
      </c>
      <c r="T155" s="482">
        <f t="shared" si="75"/>
        <v>0</v>
      </c>
      <c r="U155" s="531">
        <f t="shared" si="75"/>
        <v>0</v>
      </c>
      <c r="V155" s="530">
        <f t="shared" si="75"/>
        <v>0</v>
      </c>
      <c r="W155" s="482">
        <f t="shared" si="75"/>
        <v>0</v>
      </c>
      <c r="X155" s="531">
        <f t="shared" si="75"/>
        <v>0</v>
      </c>
      <c r="Y155" s="530">
        <f t="shared" si="75"/>
        <v>0</v>
      </c>
      <c r="Z155" s="482">
        <f t="shared" si="75"/>
        <v>0</v>
      </c>
      <c r="AA155" s="531">
        <f t="shared" si="75"/>
        <v>0</v>
      </c>
      <c r="AB155" s="530">
        <f t="shared" si="75"/>
        <v>0</v>
      </c>
      <c r="AC155" s="482">
        <f t="shared" si="75"/>
        <v>0</v>
      </c>
      <c r="AD155" s="531">
        <f t="shared" si="75"/>
        <v>0</v>
      </c>
      <c r="AE155" s="530">
        <f t="shared" si="75"/>
        <v>0</v>
      </c>
      <c r="AF155" s="482">
        <f t="shared" si="75"/>
        <v>0</v>
      </c>
      <c r="AG155" s="531">
        <f t="shared" si="75"/>
        <v>0</v>
      </c>
      <c r="AH155" s="530">
        <f t="shared" si="75"/>
        <v>0</v>
      </c>
      <c r="AI155" s="482">
        <f t="shared" si="75"/>
        <v>0</v>
      </c>
      <c r="AJ155" s="531">
        <f t="shared" si="75"/>
        <v>0</v>
      </c>
      <c r="AK155" s="530">
        <f t="shared" si="75"/>
        <v>0</v>
      </c>
      <c r="AL155" s="482">
        <f t="shared" si="75"/>
        <v>0</v>
      </c>
      <c r="AM155" s="531">
        <f t="shared" si="75"/>
        <v>0</v>
      </c>
      <c r="AN155" s="530">
        <f t="shared" si="75"/>
        <v>0</v>
      </c>
      <c r="AO155" s="482">
        <f t="shared" si="75"/>
        <v>0</v>
      </c>
      <c r="AP155" s="531">
        <f t="shared" si="75"/>
        <v>0</v>
      </c>
      <c r="AQ155" s="530">
        <f t="shared" si="75"/>
        <v>0</v>
      </c>
      <c r="AR155" s="482">
        <f t="shared" si="75"/>
        <v>0</v>
      </c>
      <c r="AS155" s="531">
        <f t="shared" si="75"/>
        <v>0</v>
      </c>
      <c r="AT155" s="530">
        <f t="shared" si="75"/>
        <v>0</v>
      </c>
      <c r="AU155" s="482">
        <f t="shared" si="75"/>
        <v>0</v>
      </c>
      <c r="AV155" s="531">
        <f t="shared" si="75"/>
        <v>0</v>
      </c>
      <c r="AW155" s="26"/>
      <c r="AX155" s="81">
        <f>SUM(AX156:AX165)</f>
        <v>0</v>
      </c>
      <c r="AY155" s="82">
        <f t="shared" si="59"/>
        <v>0</v>
      </c>
      <c r="AZ155" s="26"/>
      <c r="BA155" s="81">
        <f>SUM(BA156:BA165)</f>
        <v>0</v>
      </c>
      <c r="BB155" s="82">
        <f t="shared" si="66"/>
        <v>0</v>
      </c>
      <c r="BC155" s="26"/>
      <c r="BD155" s="81">
        <f>SUM(BD156:BD165)</f>
        <v>0</v>
      </c>
      <c r="BE155" s="82">
        <f t="shared" si="67"/>
        <v>0</v>
      </c>
      <c r="BG155" s="120"/>
    </row>
    <row r="156" spans="1:59" x14ac:dyDescent="0.35">
      <c r="A156" s="26"/>
      <c r="B156" s="61" t="s">
        <v>294</v>
      </c>
      <c r="C156" s="83"/>
      <c r="D156" s="63"/>
      <c r="E156" s="64"/>
      <c r="F156" s="64"/>
      <c r="G156" s="64"/>
      <c r="H156" s="562"/>
      <c r="I156" s="84"/>
      <c r="J156" s="158">
        <f t="shared" ref="J156:J165" si="76">I156/$C$5</f>
        <v>0</v>
      </c>
      <c r="K156" s="66">
        <f t="shared" ref="K156:K165" si="77">D156*F156*H156*J156</f>
        <v>0</v>
      </c>
      <c r="L156" s="26"/>
      <c r="M156" s="499"/>
      <c r="N156" s="484"/>
      <c r="O156" s="500"/>
      <c r="P156" s="499"/>
      <c r="Q156" s="484"/>
      <c r="R156" s="500"/>
      <c r="S156" s="499"/>
      <c r="T156" s="484"/>
      <c r="U156" s="500"/>
      <c r="V156" s="499"/>
      <c r="W156" s="484"/>
      <c r="X156" s="500"/>
      <c r="Y156" s="499"/>
      <c r="Z156" s="484"/>
      <c r="AA156" s="500"/>
      <c r="AB156" s="499"/>
      <c r="AC156" s="484"/>
      <c r="AD156" s="500"/>
      <c r="AE156" s="499"/>
      <c r="AF156" s="484"/>
      <c r="AG156" s="500"/>
      <c r="AH156" s="499"/>
      <c r="AI156" s="484"/>
      <c r="AJ156" s="500"/>
      <c r="AK156" s="499"/>
      <c r="AL156" s="484"/>
      <c r="AM156" s="500"/>
      <c r="AN156" s="499"/>
      <c r="AO156" s="484"/>
      <c r="AP156" s="500"/>
      <c r="AQ156" s="499"/>
      <c r="AR156" s="484"/>
      <c r="AS156" s="500"/>
      <c r="AT156" s="499"/>
      <c r="AU156" s="484"/>
      <c r="AV156" s="500"/>
      <c r="AW156" s="26"/>
      <c r="AX156" s="67"/>
      <c r="AY156" s="70">
        <f t="shared" si="59"/>
        <v>0</v>
      </c>
      <c r="AZ156" s="26"/>
      <c r="BA156" s="67"/>
      <c r="BB156" s="70">
        <f t="shared" si="66"/>
        <v>0</v>
      </c>
      <c r="BC156" s="26"/>
      <c r="BD156" s="67">
        <f t="shared" ref="BD156:BD165" si="78">AX156+BA156</f>
        <v>0</v>
      </c>
      <c r="BE156" s="70">
        <f t="shared" si="67"/>
        <v>0</v>
      </c>
      <c r="BG156" s="121"/>
    </row>
    <row r="157" spans="1:59" ht="15" thickBot="1" x14ac:dyDescent="0.4">
      <c r="A157" s="26"/>
      <c r="B157" s="61" t="s">
        <v>694</v>
      </c>
      <c r="C157" s="85"/>
      <c r="D157" s="86"/>
      <c r="E157" s="87"/>
      <c r="F157" s="64"/>
      <c r="G157" s="64"/>
      <c r="H157" s="562"/>
      <c r="I157" s="88"/>
      <c r="J157" s="158">
        <f t="shared" si="76"/>
        <v>0</v>
      </c>
      <c r="K157" s="66">
        <f t="shared" si="77"/>
        <v>0</v>
      </c>
      <c r="L157" s="26"/>
      <c r="M157" s="499"/>
      <c r="N157" s="484"/>
      <c r="O157" s="500"/>
      <c r="P157" s="499"/>
      <c r="Q157" s="484"/>
      <c r="R157" s="500"/>
      <c r="S157" s="499"/>
      <c r="T157" s="484"/>
      <c r="U157" s="500"/>
      <c r="V157" s="499"/>
      <c r="W157" s="484"/>
      <c r="X157" s="500"/>
      <c r="Y157" s="499"/>
      <c r="Z157" s="484"/>
      <c r="AA157" s="500"/>
      <c r="AB157" s="499"/>
      <c r="AC157" s="484"/>
      <c r="AD157" s="500"/>
      <c r="AE157" s="499"/>
      <c r="AF157" s="484"/>
      <c r="AG157" s="500"/>
      <c r="AH157" s="499"/>
      <c r="AI157" s="484"/>
      <c r="AJ157" s="500"/>
      <c r="AK157" s="499"/>
      <c r="AL157" s="484"/>
      <c r="AM157" s="500"/>
      <c r="AN157" s="499"/>
      <c r="AO157" s="484"/>
      <c r="AP157" s="500"/>
      <c r="AQ157" s="499"/>
      <c r="AR157" s="484"/>
      <c r="AS157" s="500"/>
      <c r="AT157" s="499"/>
      <c r="AU157" s="484"/>
      <c r="AV157" s="500"/>
      <c r="AW157" s="26"/>
      <c r="AX157" s="67"/>
      <c r="AY157" s="70">
        <f t="shared" si="59"/>
        <v>0</v>
      </c>
      <c r="AZ157" s="26"/>
      <c r="BA157" s="67"/>
      <c r="BB157" s="70">
        <f t="shared" si="66"/>
        <v>0</v>
      </c>
      <c r="BC157" s="26"/>
      <c r="BD157" s="67">
        <f t="shared" si="78"/>
        <v>0</v>
      </c>
      <c r="BE157" s="70">
        <f t="shared" si="67"/>
        <v>0</v>
      </c>
      <c r="BG157" s="122"/>
    </row>
    <row r="158" spans="1:59" ht="15" hidden="1" outlineLevel="1" thickBot="1" x14ac:dyDescent="0.4">
      <c r="A158" s="26"/>
      <c r="B158" s="61" t="s">
        <v>695</v>
      </c>
      <c r="C158" s="85"/>
      <c r="D158" s="86"/>
      <c r="E158" s="87"/>
      <c r="F158" s="64"/>
      <c r="G158" s="64"/>
      <c r="H158" s="562"/>
      <c r="I158" s="88"/>
      <c r="J158" s="158">
        <f t="shared" si="76"/>
        <v>0</v>
      </c>
      <c r="K158" s="66">
        <f t="shared" si="77"/>
        <v>0</v>
      </c>
      <c r="L158" s="26"/>
      <c r="M158" s="499"/>
      <c r="N158" s="484"/>
      <c r="O158" s="500"/>
      <c r="P158" s="499"/>
      <c r="Q158" s="484"/>
      <c r="R158" s="500"/>
      <c r="S158" s="499"/>
      <c r="T158" s="484"/>
      <c r="U158" s="500"/>
      <c r="V158" s="499"/>
      <c r="W158" s="484"/>
      <c r="X158" s="500"/>
      <c r="Y158" s="499"/>
      <c r="Z158" s="484"/>
      <c r="AA158" s="500"/>
      <c r="AB158" s="499"/>
      <c r="AC158" s="484"/>
      <c r="AD158" s="500"/>
      <c r="AE158" s="499"/>
      <c r="AF158" s="484"/>
      <c r="AG158" s="500"/>
      <c r="AH158" s="499"/>
      <c r="AI158" s="484"/>
      <c r="AJ158" s="500"/>
      <c r="AK158" s="499"/>
      <c r="AL158" s="484"/>
      <c r="AM158" s="500"/>
      <c r="AN158" s="499"/>
      <c r="AO158" s="484"/>
      <c r="AP158" s="500"/>
      <c r="AQ158" s="499"/>
      <c r="AR158" s="484"/>
      <c r="AS158" s="500"/>
      <c r="AT158" s="499"/>
      <c r="AU158" s="484"/>
      <c r="AV158" s="500"/>
      <c r="AW158" s="26"/>
      <c r="AX158" s="67"/>
      <c r="AY158" s="70">
        <f t="shared" si="59"/>
        <v>0</v>
      </c>
      <c r="AZ158" s="26"/>
      <c r="BA158" s="67"/>
      <c r="BB158" s="70">
        <f t="shared" si="66"/>
        <v>0</v>
      </c>
      <c r="BC158" s="26"/>
      <c r="BD158" s="67">
        <f t="shared" si="78"/>
        <v>0</v>
      </c>
      <c r="BE158" s="70">
        <f t="shared" si="67"/>
        <v>0</v>
      </c>
      <c r="BG158" s="122"/>
    </row>
    <row r="159" spans="1:59" ht="15" hidden="1" outlineLevel="1" thickBot="1" x14ac:dyDescent="0.4">
      <c r="A159" s="26"/>
      <c r="B159" s="61" t="s">
        <v>696</v>
      </c>
      <c r="C159" s="85"/>
      <c r="D159" s="86"/>
      <c r="E159" s="87"/>
      <c r="F159" s="64"/>
      <c r="G159" s="64"/>
      <c r="H159" s="562"/>
      <c r="I159" s="88"/>
      <c r="J159" s="158">
        <f t="shared" si="76"/>
        <v>0</v>
      </c>
      <c r="K159" s="66">
        <f t="shared" si="77"/>
        <v>0</v>
      </c>
      <c r="L159" s="26"/>
      <c r="M159" s="499"/>
      <c r="N159" s="484"/>
      <c r="O159" s="500"/>
      <c r="P159" s="499"/>
      <c r="Q159" s="484"/>
      <c r="R159" s="500"/>
      <c r="S159" s="499"/>
      <c r="T159" s="484"/>
      <c r="U159" s="500"/>
      <c r="V159" s="499"/>
      <c r="W159" s="484"/>
      <c r="X159" s="500"/>
      <c r="Y159" s="499"/>
      <c r="Z159" s="484"/>
      <c r="AA159" s="500"/>
      <c r="AB159" s="499"/>
      <c r="AC159" s="484"/>
      <c r="AD159" s="500"/>
      <c r="AE159" s="499"/>
      <c r="AF159" s="484"/>
      <c r="AG159" s="500"/>
      <c r="AH159" s="499"/>
      <c r="AI159" s="484"/>
      <c r="AJ159" s="500"/>
      <c r="AK159" s="499"/>
      <c r="AL159" s="484"/>
      <c r="AM159" s="500"/>
      <c r="AN159" s="499"/>
      <c r="AO159" s="484"/>
      <c r="AP159" s="500"/>
      <c r="AQ159" s="499"/>
      <c r="AR159" s="484"/>
      <c r="AS159" s="500"/>
      <c r="AT159" s="499"/>
      <c r="AU159" s="484"/>
      <c r="AV159" s="500"/>
      <c r="AW159" s="26"/>
      <c r="AX159" s="67"/>
      <c r="AY159" s="70">
        <f t="shared" si="59"/>
        <v>0</v>
      </c>
      <c r="AZ159" s="26"/>
      <c r="BA159" s="67"/>
      <c r="BB159" s="70">
        <f t="shared" si="66"/>
        <v>0</v>
      </c>
      <c r="BC159" s="26"/>
      <c r="BD159" s="67">
        <f t="shared" si="78"/>
        <v>0</v>
      </c>
      <c r="BE159" s="70">
        <f t="shared" si="67"/>
        <v>0</v>
      </c>
      <c r="BG159" s="122"/>
    </row>
    <row r="160" spans="1:59" ht="15" hidden="1" outlineLevel="1" thickBot="1" x14ac:dyDescent="0.4">
      <c r="A160" s="26"/>
      <c r="B160" s="61" t="s">
        <v>697</v>
      </c>
      <c r="C160" s="85"/>
      <c r="D160" s="86"/>
      <c r="E160" s="87"/>
      <c r="F160" s="64"/>
      <c r="G160" s="64"/>
      <c r="H160" s="562"/>
      <c r="I160" s="88"/>
      <c r="J160" s="158">
        <f t="shared" si="76"/>
        <v>0</v>
      </c>
      <c r="K160" s="66">
        <f t="shared" si="77"/>
        <v>0</v>
      </c>
      <c r="L160" s="26"/>
      <c r="M160" s="499"/>
      <c r="N160" s="484"/>
      <c r="O160" s="500"/>
      <c r="P160" s="499"/>
      <c r="Q160" s="484"/>
      <c r="R160" s="500"/>
      <c r="S160" s="499"/>
      <c r="T160" s="484"/>
      <c r="U160" s="500"/>
      <c r="V160" s="499"/>
      <c r="W160" s="484"/>
      <c r="X160" s="500"/>
      <c r="Y160" s="499"/>
      <c r="Z160" s="484"/>
      <c r="AA160" s="500"/>
      <c r="AB160" s="499"/>
      <c r="AC160" s="484"/>
      <c r="AD160" s="500"/>
      <c r="AE160" s="499"/>
      <c r="AF160" s="484"/>
      <c r="AG160" s="500"/>
      <c r="AH160" s="499"/>
      <c r="AI160" s="484"/>
      <c r="AJ160" s="500"/>
      <c r="AK160" s="499"/>
      <c r="AL160" s="484"/>
      <c r="AM160" s="500"/>
      <c r="AN160" s="499"/>
      <c r="AO160" s="484"/>
      <c r="AP160" s="500"/>
      <c r="AQ160" s="499"/>
      <c r="AR160" s="484"/>
      <c r="AS160" s="500"/>
      <c r="AT160" s="499"/>
      <c r="AU160" s="484"/>
      <c r="AV160" s="500"/>
      <c r="AW160" s="26"/>
      <c r="AX160" s="67"/>
      <c r="AY160" s="70">
        <f t="shared" si="59"/>
        <v>0</v>
      </c>
      <c r="AZ160" s="26"/>
      <c r="BA160" s="67"/>
      <c r="BB160" s="70">
        <f t="shared" si="66"/>
        <v>0</v>
      </c>
      <c r="BC160" s="26"/>
      <c r="BD160" s="67">
        <f t="shared" si="78"/>
        <v>0</v>
      </c>
      <c r="BE160" s="70">
        <f t="shared" si="67"/>
        <v>0</v>
      </c>
      <c r="BG160" s="122"/>
    </row>
    <row r="161" spans="1:59" ht="15" hidden="1" outlineLevel="1" thickBot="1" x14ac:dyDescent="0.4">
      <c r="A161" s="26"/>
      <c r="B161" s="61" t="s">
        <v>698</v>
      </c>
      <c r="C161" s="85"/>
      <c r="D161" s="63"/>
      <c r="E161" s="64"/>
      <c r="F161" s="64"/>
      <c r="G161" s="64"/>
      <c r="H161" s="562"/>
      <c r="I161" s="88"/>
      <c r="J161" s="158">
        <f t="shared" si="76"/>
        <v>0</v>
      </c>
      <c r="K161" s="66">
        <f t="shared" si="77"/>
        <v>0</v>
      </c>
      <c r="L161" s="26"/>
      <c r="M161" s="499"/>
      <c r="N161" s="484"/>
      <c r="O161" s="500"/>
      <c r="P161" s="499"/>
      <c r="Q161" s="484"/>
      <c r="R161" s="500"/>
      <c r="S161" s="499"/>
      <c r="T161" s="484"/>
      <c r="U161" s="500"/>
      <c r="V161" s="499"/>
      <c r="W161" s="484"/>
      <c r="X161" s="500"/>
      <c r="Y161" s="499"/>
      <c r="Z161" s="484"/>
      <c r="AA161" s="500"/>
      <c r="AB161" s="499"/>
      <c r="AC161" s="484"/>
      <c r="AD161" s="500"/>
      <c r="AE161" s="499"/>
      <c r="AF161" s="484"/>
      <c r="AG161" s="500"/>
      <c r="AH161" s="499"/>
      <c r="AI161" s="484"/>
      <c r="AJ161" s="500"/>
      <c r="AK161" s="499"/>
      <c r="AL161" s="484"/>
      <c r="AM161" s="500"/>
      <c r="AN161" s="499"/>
      <c r="AO161" s="484"/>
      <c r="AP161" s="500"/>
      <c r="AQ161" s="499"/>
      <c r="AR161" s="484"/>
      <c r="AS161" s="500"/>
      <c r="AT161" s="499"/>
      <c r="AU161" s="484"/>
      <c r="AV161" s="500"/>
      <c r="AW161" s="26"/>
      <c r="AX161" s="67"/>
      <c r="AY161" s="70">
        <f t="shared" si="59"/>
        <v>0</v>
      </c>
      <c r="AZ161" s="26"/>
      <c r="BA161" s="67"/>
      <c r="BB161" s="70">
        <f t="shared" si="66"/>
        <v>0</v>
      </c>
      <c r="BC161" s="26"/>
      <c r="BD161" s="67">
        <f t="shared" si="78"/>
        <v>0</v>
      </c>
      <c r="BE161" s="70">
        <f t="shared" si="67"/>
        <v>0</v>
      </c>
      <c r="BG161" s="121"/>
    </row>
    <row r="162" spans="1:59" ht="15" hidden="1" outlineLevel="1" thickBot="1" x14ac:dyDescent="0.4">
      <c r="A162" s="26"/>
      <c r="B162" s="61" t="s">
        <v>699</v>
      </c>
      <c r="C162" s="85"/>
      <c r="D162" s="86"/>
      <c r="E162" s="87"/>
      <c r="F162" s="64"/>
      <c r="G162" s="64"/>
      <c r="H162" s="562"/>
      <c r="I162" s="88"/>
      <c r="J162" s="158">
        <f t="shared" si="76"/>
        <v>0</v>
      </c>
      <c r="K162" s="66">
        <f t="shared" si="77"/>
        <v>0</v>
      </c>
      <c r="L162" s="26"/>
      <c r="M162" s="499"/>
      <c r="N162" s="484"/>
      <c r="O162" s="500"/>
      <c r="P162" s="499"/>
      <c r="Q162" s="484"/>
      <c r="R162" s="500"/>
      <c r="S162" s="499"/>
      <c r="T162" s="484"/>
      <c r="U162" s="500"/>
      <c r="V162" s="499"/>
      <c r="W162" s="484"/>
      <c r="X162" s="500"/>
      <c r="Y162" s="499"/>
      <c r="Z162" s="484"/>
      <c r="AA162" s="500"/>
      <c r="AB162" s="499"/>
      <c r="AC162" s="484"/>
      <c r="AD162" s="500"/>
      <c r="AE162" s="499"/>
      <c r="AF162" s="484"/>
      <c r="AG162" s="500"/>
      <c r="AH162" s="499"/>
      <c r="AI162" s="484"/>
      <c r="AJ162" s="500"/>
      <c r="AK162" s="499"/>
      <c r="AL162" s="484"/>
      <c r="AM162" s="500"/>
      <c r="AN162" s="499"/>
      <c r="AO162" s="484"/>
      <c r="AP162" s="500"/>
      <c r="AQ162" s="499"/>
      <c r="AR162" s="484"/>
      <c r="AS162" s="500"/>
      <c r="AT162" s="499"/>
      <c r="AU162" s="484"/>
      <c r="AV162" s="500"/>
      <c r="AW162" s="26"/>
      <c r="AX162" s="67"/>
      <c r="AY162" s="70">
        <f t="shared" si="59"/>
        <v>0</v>
      </c>
      <c r="AZ162" s="26"/>
      <c r="BA162" s="67"/>
      <c r="BB162" s="70">
        <f t="shared" si="66"/>
        <v>0</v>
      </c>
      <c r="BC162" s="26"/>
      <c r="BD162" s="67">
        <f t="shared" si="78"/>
        <v>0</v>
      </c>
      <c r="BE162" s="70">
        <f t="shared" si="67"/>
        <v>0</v>
      </c>
      <c r="BG162" s="122"/>
    </row>
    <row r="163" spans="1:59" ht="15" hidden="1" outlineLevel="1" thickBot="1" x14ac:dyDescent="0.4">
      <c r="A163" s="26"/>
      <c r="B163" s="61" t="s">
        <v>700</v>
      </c>
      <c r="C163" s="85"/>
      <c r="D163" s="63"/>
      <c r="E163" s="64"/>
      <c r="F163" s="64"/>
      <c r="G163" s="64"/>
      <c r="H163" s="562"/>
      <c r="I163" s="88"/>
      <c r="J163" s="158">
        <f t="shared" si="76"/>
        <v>0</v>
      </c>
      <c r="K163" s="66">
        <f t="shared" si="77"/>
        <v>0</v>
      </c>
      <c r="L163" s="26"/>
      <c r="M163" s="499"/>
      <c r="N163" s="484"/>
      <c r="O163" s="500"/>
      <c r="P163" s="499"/>
      <c r="Q163" s="484"/>
      <c r="R163" s="500"/>
      <c r="S163" s="499"/>
      <c r="T163" s="484"/>
      <c r="U163" s="500"/>
      <c r="V163" s="499"/>
      <c r="W163" s="484"/>
      <c r="X163" s="500"/>
      <c r="Y163" s="499"/>
      <c r="Z163" s="484"/>
      <c r="AA163" s="500"/>
      <c r="AB163" s="499"/>
      <c r="AC163" s="484"/>
      <c r="AD163" s="500"/>
      <c r="AE163" s="499"/>
      <c r="AF163" s="484"/>
      <c r="AG163" s="500"/>
      <c r="AH163" s="499"/>
      <c r="AI163" s="484"/>
      <c r="AJ163" s="500"/>
      <c r="AK163" s="499"/>
      <c r="AL163" s="484"/>
      <c r="AM163" s="500"/>
      <c r="AN163" s="499"/>
      <c r="AO163" s="484"/>
      <c r="AP163" s="500"/>
      <c r="AQ163" s="499"/>
      <c r="AR163" s="484"/>
      <c r="AS163" s="500"/>
      <c r="AT163" s="499"/>
      <c r="AU163" s="484"/>
      <c r="AV163" s="500"/>
      <c r="AW163" s="26"/>
      <c r="AX163" s="67"/>
      <c r="AY163" s="70">
        <f t="shared" si="59"/>
        <v>0</v>
      </c>
      <c r="AZ163" s="26"/>
      <c r="BA163" s="67"/>
      <c r="BB163" s="70">
        <f t="shared" si="66"/>
        <v>0</v>
      </c>
      <c r="BC163" s="26"/>
      <c r="BD163" s="67">
        <f t="shared" si="78"/>
        <v>0</v>
      </c>
      <c r="BE163" s="70">
        <f t="shared" si="67"/>
        <v>0</v>
      </c>
      <c r="BG163" s="121"/>
    </row>
    <row r="164" spans="1:59" ht="15" hidden="1" outlineLevel="1" thickBot="1" x14ac:dyDescent="0.4">
      <c r="A164" s="26"/>
      <c r="B164" s="61" t="s">
        <v>701</v>
      </c>
      <c r="C164" s="85"/>
      <c r="D164" s="86"/>
      <c r="E164" s="87"/>
      <c r="F164" s="64"/>
      <c r="G164" s="64"/>
      <c r="H164" s="562"/>
      <c r="I164" s="88"/>
      <c r="J164" s="158">
        <f t="shared" si="76"/>
        <v>0</v>
      </c>
      <c r="K164" s="66">
        <f t="shared" si="77"/>
        <v>0</v>
      </c>
      <c r="L164" s="26"/>
      <c r="M164" s="499"/>
      <c r="N164" s="484"/>
      <c r="O164" s="500"/>
      <c r="P164" s="499"/>
      <c r="Q164" s="484"/>
      <c r="R164" s="500"/>
      <c r="S164" s="499"/>
      <c r="T164" s="484"/>
      <c r="U164" s="500"/>
      <c r="V164" s="499"/>
      <c r="W164" s="484"/>
      <c r="X164" s="500"/>
      <c r="Y164" s="499"/>
      <c r="Z164" s="484"/>
      <c r="AA164" s="500"/>
      <c r="AB164" s="499"/>
      <c r="AC164" s="484"/>
      <c r="AD164" s="500"/>
      <c r="AE164" s="499"/>
      <c r="AF164" s="484"/>
      <c r="AG164" s="500"/>
      <c r="AH164" s="499"/>
      <c r="AI164" s="484"/>
      <c r="AJ164" s="500"/>
      <c r="AK164" s="499"/>
      <c r="AL164" s="484"/>
      <c r="AM164" s="500"/>
      <c r="AN164" s="499"/>
      <c r="AO164" s="484"/>
      <c r="AP164" s="500"/>
      <c r="AQ164" s="499"/>
      <c r="AR164" s="484"/>
      <c r="AS164" s="500"/>
      <c r="AT164" s="499"/>
      <c r="AU164" s="484"/>
      <c r="AV164" s="500"/>
      <c r="AW164" s="26"/>
      <c r="AX164" s="67"/>
      <c r="AY164" s="70">
        <f t="shared" si="59"/>
        <v>0</v>
      </c>
      <c r="AZ164" s="26"/>
      <c r="BA164" s="67"/>
      <c r="BB164" s="70">
        <f t="shared" si="66"/>
        <v>0</v>
      </c>
      <c r="BC164" s="26"/>
      <c r="BD164" s="67">
        <f t="shared" si="78"/>
        <v>0</v>
      </c>
      <c r="BE164" s="70">
        <f t="shared" si="67"/>
        <v>0</v>
      </c>
      <c r="BG164" s="122"/>
    </row>
    <row r="165" spans="1:59" ht="15" hidden="1" outlineLevel="1" thickBot="1" x14ac:dyDescent="0.4">
      <c r="A165" s="26"/>
      <c r="B165" s="61" t="s">
        <v>702</v>
      </c>
      <c r="C165" s="89"/>
      <c r="D165" s="90"/>
      <c r="E165" s="91"/>
      <c r="F165" s="91"/>
      <c r="G165" s="91"/>
      <c r="H165" s="565"/>
      <c r="I165" s="92"/>
      <c r="J165" s="158">
        <f t="shared" si="76"/>
        <v>0</v>
      </c>
      <c r="K165" s="66">
        <f t="shared" si="77"/>
        <v>0</v>
      </c>
      <c r="L165" s="26"/>
      <c r="M165" s="499"/>
      <c r="N165" s="484"/>
      <c r="O165" s="500"/>
      <c r="P165" s="499"/>
      <c r="Q165" s="484"/>
      <c r="R165" s="500"/>
      <c r="S165" s="499"/>
      <c r="T165" s="484"/>
      <c r="U165" s="500"/>
      <c r="V165" s="499"/>
      <c r="W165" s="484"/>
      <c r="X165" s="500"/>
      <c r="Y165" s="499"/>
      <c r="Z165" s="484"/>
      <c r="AA165" s="500"/>
      <c r="AB165" s="499"/>
      <c r="AC165" s="484"/>
      <c r="AD165" s="500"/>
      <c r="AE165" s="499"/>
      <c r="AF165" s="484"/>
      <c r="AG165" s="500"/>
      <c r="AH165" s="499"/>
      <c r="AI165" s="484"/>
      <c r="AJ165" s="500"/>
      <c r="AK165" s="499"/>
      <c r="AL165" s="484"/>
      <c r="AM165" s="500"/>
      <c r="AN165" s="499"/>
      <c r="AO165" s="484"/>
      <c r="AP165" s="500"/>
      <c r="AQ165" s="499"/>
      <c r="AR165" s="484"/>
      <c r="AS165" s="500"/>
      <c r="AT165" s="499"/>
      <c r="AU165" s="484"/>
      <c r="AV165" s="500"/>
      <c r="AW165" s="26"/>
      <c r="AX165" s="67"/>
      <c r="AY165" s="70">
        <f t="shared" si="59"/>
        <v>0</v>
      </c>
      <c r="AZ165" s="26"/>
      <c r="BA165" s="67"/>
      <c r="BB165" s="70">
        <f t="shared" si="66"/>
        <v>0</v>
      </c>
      <c r="BC165" s="26"/>
      <c r="BD165" s="67">
        <f t="shared" si="78"/>
        <v>0</v>
      </c>
      <c r="BE165" s="70">
        <f t="shared" si="67"/>
        <v>0</v>
      </c>
      <c r="BG165" s="123"/>
    </row>
    <row r="166" spans="1:59" collapsed="1" x14ac:dyDescent="0.35">
      <c r="A166" s="26"/>
      <c r="B166" s="107"/>
      <c r="C166" s="54" t="s">
        <v>297</v>
      </c>
      <c r="D166" s="55"/>
      <c r="E166" s="56"/>
      <c r="F166" s="56"/>
      <c r="G166" s="56"/>
      <c r="H166" s="560"/>
      <c r="I166" s="73"/>
      <c r="J166" s="159"/>
      <c r="K166" s="58">
        <f>SUM(K167:K176)</f>
        <v>0</v>
      </c>
      <c r="L166" s="50"/>
      <c r="M166" s="497">
        <f t="shared" ref="M166:AV166" si="79">SUM(M167:M176)</f>
        <v>0</v>
      </c>
      <c r="N166" s="485">
        <f t="shared" si="79"/>
        <v>0</v>
      </c>
      <c r="O166" s="498">
        <f t="shared" si="79"/>
        <v>0</v>
      </c>
      <c r="P166" s="497">
        <f t="shared" si="79"/>
        <v>0</v>
      </c>
      <c r="Q166" s="485">
        <f t="shared" si="79"/>
        <v>0</v>
      </c>
      <c r="R166" s="498">
        <f t="shared" si="79"/>
        <v>0</v>
      </c>
      <c r="S166" s="497">
        <f t="shared" si="79"/>
        <v>0</v>
      </c>
      <c r="T166" s="485">
        <f t="shared" si="79"/>
        <v>0</v>
      </c>
      <c r="U166" s="498">
        <f t="shared" si="79"/>
        <v>0</v>
      </c>
      <c r="V166" s="497">
        <f t="shared" si="79"/>
        <v>0</v>
      </c>
      <c r="W166" s="485">
        <f t="shared" si="79"/>
        <v>0</v>
      </c>
      <c r="X166" s="498">
        <f t="shared" si="79"/>
        <v>0</v>
      </c>
      <c r="Y166" s="497">
        <f t="shared" si="79"/>
        <v>0</v>
      </c>
      <c r="Z166" s="485">
        <f t="shared" si="79"/>
        <v>0</v>
      </c>
      <c r="AA166" s="498">
        <f t="shared" si="79"/>
        <v>0</v>
      </c>
      <c r="AB166" s="497">
        <f t="shared" si="79"/>
        <v>0</v>
      </c>
      <c r="AC166" s="485">
        <f t="shared" si="79"/>
        <v>0</v>
      </c>
      <c r="AD166" s="498">
        <f t="shared" si="79"/>
        <v>0</v>
      </c>
      <c r="AE166" s="497">
        <f t="shared" si="79"/>
        <v>0</v>
      </c>
      <c r="AF166" s="485">
        <f t="shared" si="79"/>
        <v>0</v>
      </c>
      <c r="AG166" s="498">
        <f t="shared" si="79"/>
        <v>0</v>
      </c>
      <c r="AH166" s="497">
        <f t="shared" si="79"/>
        <v>0</v>
      </c>
      <c r="AI166" s="485">
        <f t="shared" si="79"/>
        <v>0</v>
      </c>
      <c r="AJ166" s="498">
        <f t="shared" si="79"/>
        <v>0</v>
      </c>
      <c r="AK166" s="497">
        <f t="shared" si="79"/>
        <v>0</v>
      </c>
      <c r="AL166" s="485">
        <f t="shared" si="79"/>
        <v>0</v>
      </c>
      <c r="AM166" s="498">
        <f t="shared" si="79"/>
        <v>0</v>
      </c>
      <c r="AN166" s="497">
        <f t="shared" si="79"/>
        <v>0</v>
      </c>
      <c r="AO166" s="485">
        <f t="shared" si="79"/>
        <v>0</v>
      </c>
      <c r="AP166" s="498">
        <f t="shared" si="79"/>
        <v>0</v>
      </c>
      <c r="AQ166" s="497">
        <f t="shared" si="79"/>
        <v>0</v>
      </c>
      <c r="AR166" s="485">
        <f t="shared" si="79"/>
        <v>0</v>
      </c>
      <c r="AS166" s="498">
        <f t="shared" si="79"/>
        <v>0</v>
      </c>
      <c r="AT166" s="497">
        <f t="shared" si="79"/>
        <v>0</v>
      </c>
      <c r="AU166" s="485">
        <f t="shared" si="79"/>
        <v>0</v>
      </c>
      <c r="AV166" s="498">
        <f t="shared" si="79"/>
        <v>0</v>
      </c>
      <c r="AW166" s="26"/>
      <c r="AX166" s="59">
        <f>SUM(AX167:AX176)</f>
        <v>0</v>
      </c>
      <c r="AY166" s="60">
        <f t="shared" si="59"/>
        <v>0</v>
      </c>
      <c r="AZ166" s="26"/>
      <c r="BA166" s="59">
        <f>SUM(BA167:BA176)</f>
        <v>0</v>
      </c>
      <c r="BB166" s="60">
        <f>IFERROR(BA166/K166,0)</f>
        <v>0</v>
      </c>
      <c r="BC166" s="26"/>
      <c r="BD166" s="59">
        <f>SUM(BD167:BD176)</f>
        <v>0</v>
      </c>
      <c r="BE166" s="60">
        <f>IFERROR(BD166/K166,0)</f>
        <v>0</v>
      </c>
      <c r="BG166" s="120"/>
    </row>
    <row r="167" spans="1:59" x14ac:dyDescent="0.35">
      <c r="A167" s="26"/>
      <c r="B167" s="61" t="s">
        <v>313</v>
      </c>
      <c r="C167" s="62"/>
      <c r="D167" s="63"/>
      <c r="E167" s="64"/>
      <c r="F167" s="64"/>
      <c r="G167" s="64"/>
      <c r="H167" s="562"/>
      <c r="I167" s="112"/>
      <c r="J167" s="151">
        <f t="shared" ref="J167:J176" si="80">I167/$C$5</f>
        <v>0</v>
      </c>
      <c r="K167" s="66">
        <f t="shared" ref="K167:K176" si="81">D167*F167*H167*J167</f>
        <v>0</v>
      </c>
      <c r="L167" s="26"/>
      <c r="M167" s="501"/>
      <c r="N167" s="483"/>
      <c r="O167" s="502"/>
      <c r="P167" s="501"/>
      <c r="Q167" s="483"/>
      <c r="R167" s="502"/>
      <c r="S167" s="501"/>
      <c r="T167" s="483"/>
      <c r="U167" s="502"/>
      <c r="V167" s="501"/>
      <c r="W167" s="483"/>
      <c r="X167" s="502"/>
      <c r="Y167" s="501"/>
      <c r="Z167" s="483"/>
      <c r="AA167" s="502"/>
      <c r="AB167" s="501"/>
      <c r="AC167" s="483"/>
      <c r="AD167" s="502"/>
      <c r="AE167" s="501"/>
      <c r="AF167" s="483"/>
      <c r="AG167" s="502"/>
      <c r="AH167" s="501"/>
      <c r="AI167" s="483"/>
      <c r="AJ167" s="502"/>
      <c r="AK167" s="501"/>
      <c r="AL167" s="483"/>
      <c r="AM167" s="502"/>
      <c r="AN167" s="501"/>
      <c r="AO167" s="483"/>
      <c r="AP167" s="502"/>
      <c r="AQ167" s="501"/>
      <c r="AR167" s="483"/>
      <c r="AS167" s="502"/>
      <c r="AT167" s="501"/>
      <c r="AU167" s="483"/>
      <c r="AV167" s="502"/>
      <c r="AW167" s="26"/>
      <c r="AX167" s="67"/>
      <c r="AY167" s="70">
        <f t="shared" si="59"/>
        <v>0</v>
      </c>
      <c r="AZ167" s="26"/>
      <c r="BA167" s="67"/>
      <c r="BB167" s="70">
        <f t="shared" ref="BB167:BB176" si="82">IFERROR(BA167/K167,0)</f>
        <v>0</v>
      </c>
      <c r="BC167" s="26"/>
      <c r="BD167" s="67">
        <f t="shared" ref="BD167:BD176" si="83">AX167+BA167</f>
        <v>0</v>
      </c>
      <c r="BE167" s="70">
        <f t="shared" ref="BE167:BE176" si="84">IFERROR(BD167/K167,0)</f>
        <v>0</v>
      </c>
      <c r="BG167" s="123"/>
    </row>
    <row r="168" spans="1:59" ht="15" thickBot="1" x14ac:dyDescent="0.4">
      <c r="A168" s="26"/>
      <c r="B168" s="61" t="s">
        <v>314</v>
      </c>
      <c r="C168" s="62"/>
      <c r="D168" s="63"/>
      <c r="E168" s="64"/>
      <c r="F168" s="64"/>
      <c r="G168" s="64"/>
      <c r="H168" s="562"/>
      <c r="I168" s="112"/>
      <c r="J168" s="151">
        <f t="shared" si="80"/>
        <v>0</v>
      </c>
      <c r="K168" s="66">
        <f t="shared" si="81"/>
        <v>0</v>
      </c>
      <c r="L168" s="26"/>
      <c r="M168" s="501"/>
      <c r="N168" s="483"/>
      <c r="O168" s="502"/>
      <c r="P168" s="501"/>
      <c r="Q168" s="483"/>
      <c r="R168" s="502"/>
      <c r="S168" s="501"/>
      <c r="T168" s="483"/>
      <c r="U168" s="502"/>
      <c r="V168" s="501"/>
      <c r="W168" s="483"/>
      <c r="X168" s="502"/>
      <c r="Y168" s="501"/>
      <c r="Z168" s="483"/>
      <c r="AA168" s="502"/>
      <c r="AB168" s="501"/>
      <c r="AC168" s="483"/>
      <c r="AD168" s="502"/>
      <c r="AE168" s="501"/>
      <c r="AF168" s="483"/>
      <c r="AG168" s="502"/>
      <c r="AH168" s="501"/>
      <c r="AI168" s="483"/>
      <c r="AJ168" s="502"/>
      <c r="AK168" s="501"/>
      <c r="AL168" s="483"/>
      <c r="AM168" s="502"/>
      <c r="AN168" s="501"/>
      <c r="AO168" s="483"/>
      <c r="AP168" s="502"/>
      <c r="AQ168" s="501"/>
      <c r="AR168" s="483"/>
      <c r="AS168" s="502"/>
      <c r="AT168" s="501"/>
      <c r="AU168" s="483"/>
      <c r="AV168" s="502"/>
      <c r="AW168" s="26"/>
      <c r="AX168" s="67"/>
      <c r="AY168" s="70">
        <f t="shared" si="59"/>
        <v>0</v>
      </c>
      <c r="AZ168" s="26"/>
      <c r="BA168" s="67"/>
      <c r="BB168" s="70">
        <f t="shared" si="82"/>
        <v>0</v>
      </c>
      <c r="BC168" s="26"/>
      <c r="BD168" s="67">
        <f t="shared" si="83"/>
        <v>0</v>
      </c>
      <c r="BE168" s="70">
        <f t="shared" si="84"/>
        <v>0</v>
      </c>
      <c r="BG168" s="310"/>
    </row>
    <row r="169" spans="1:59" ht="15" hidden="1" outlineLevel="1" thickBot="1" x14ac:dyDescent="0.4">
      <c r="A169" s="26"/>
      <c r="B169" s="61" t="s">
        <v>315</v>
      </c>
      <c r="C169" s="62"/>
      <c r="D169" s="63"/>
      <c r="E169" s="64"/>
      <c r="F169" s="64"/>
      <c r="G169" s="64"/>
      <c r="H169" s="562"/>
      <c r="I169" s="112"/>
      <c r="J169" s="151">
        <f t="shared" si="80"/>
        <v>0</v>
      </c>
      <c r="K169" s="66">
        <f t="shared" si="81"/>
        <v>0</v>
      </c>
      <c r="L169" s="26"/>
      <c r="M169" s="501"/>
      <c r="N169" s="483"/>
      <c r="O169" s="502"/>
      <c r="P169" s="501"/>
      <c r="Q169" s="483"/>
      <c r="R169" s="502"/>
      <c r="S169" s="501"/>
      <c r="T169" s="483"/>
      <c r="U169" s="502"/>
      <c r="V169" s="501"/>
      <c r="W169" s="483"/>
      <c r="X169" s="502"/>
      <c r="Y169" s="501"/>
      <c r="Z169" s="483"/>
      <c r="AA169" s="502"/>
      <c r="AB169" s="501"/>
      <c r="AC169" s="483"/>
      <c r="AD169" s="502"/>
      <c r="AE169" s="501"/>
      <c r="AF169" s="483"/>
      <c r="AG169" s="502"/>
      <c r="AH169" s="501"/>
      <c r="AI169" s="483"/>
      <c r="AJ169" s="502"/>
      <c r="AK169" s="501"/>
      <c r="AL169" s="483"/>
      <c r="AM169" s="502"/>
      <c r="AN169" s="501"/>
      <c r="AO169" s="483"/>
      <c r="AP169" s="502"/>
      <c r="AQ169" s="501"/>
      <c r="AR169" s="483"/>
      <c r="AS169" s="502"/>
      <c r="AT169" s="501"/>
      <c r="AU169" s="483"/>
      <c r="AV169" s="502"/>
      <c r="AW169" s="26"/>
      <c r="AX169" s="67"/>
      <c r="AY169" s="70">
        <f t="shared" si="59"/>
        <v>0</v>
      </c>
      <c r="AZ169" s="26"/>
      <c r="BA169" s="67"/>
      <c r="BB169" s="70">
        <f t="shared" si="82"/>
        <v>0</v>
      </c>
      <c r="BC169" s="26"/>
      <c r="BD169" s="67">
        <f t="shared" si="83"/>
        <v>0</v>
      </c>
      <c r="BE169" s="70">
        <f t="shared" si="84"/>
        <v>0</v>
      </c>
      <c r="BG169" s="123"/>
    </row>
    <row r="170" spans="1:59" ht="15" hidden="1" outlineLevel="1" thickBot="1" x14ac:dyDescent="0.4">
      <c r="A170" s="26"/>
      <c r="B170" s="61" t="s">
        <v>316</v>
      </c>
      <c r="C170" s="62"/>
      <c r="D170" s="63"/>
      <c r="E170" s="64"/>
      <c r="F170" s="64"/>
      <c r="G170" s="64"/>
      <c r="H170" s="562"/>
      <c r="I170" s="112"/>
      <c r="J170" s="151">
        <f t="shared" si="80"/>
        <v>0</v>
      </c>
      <c r="K170" s="66">
        <f t="shared" si="81"/>
        <v>0</v>
      </c>
      <c r="L170" s="26"/>
      <c r="M170" s="501"/>
      <c r="N170" s="483"/>
      <c r="O170" s="502"/>
      <c r="P170" s="501"/>
      <c r="Q170" s="483"/>
      <c r="R170" s="502"/>
      <c r="S170" s="501"/>
      <c r="T170" s="483"/>
      <c r="U170" s="502"/>
      <c r="V170" s="501"/>
      <c r="W170" s="483"/>
      <c r="X170" s="502"/>
      <c r="Y170" s="501"/>
      <c r="Z170" s="483"/>
      <c r="AA170" s="502"/>
      <c r="AB170" s="501"/>
      <c r="AC170" s="483"/>
      <c r="AD170" s="502"/>
      <c r="AE170" s="501"/>
      <c r="AF170" s="483"/>
      <c r="AG170" s="502"/>
      <c r="AH170" s="501"/>
      <c r="AI170" s="483"/>
      <c r="AJ170" s="502"/>
      <c r="AK170" s="501"/>
      <c r="AL170" s="483"/>
      <c r="AM170" s="502"/>
      <c r="AN170" s="501"/>
      <c r="AO170" s="483"/>
      <c r="AP170" s="502"/>
      <c r="AQ170" s="501"/>
      <c r="AR170" s="483"/>
      <c r="AS170" s="502"/>
      <c r="AT170" s="501"/>
      <c r="AU170" s="483"/>
      <c r="AV170" s="502"/>
      <c r="AW170" s="26"/>
      <c r="AX170" s="67"/>
      <c r="AY170" s="70">
        <f t="shared" si="59"/>
        <v>0</v>
      </c>
      <c r="AZ170" s="26"/>
      <c r="BA170" s="67"/>
      <c r="BB170" s="70">
        <f t="shared" si="82"/>
        <v>0</v>
      </c>
      <c r="BC170" s="26"/>
      <c r="BD170" s="67">
        <f t="shared" si="83"/>
        <v>0</v>
      </c>
      <c r="BE170" s="70">
        <f t="shared" si="84"/>
        <v>0</v>
      </c>
      <c r="BG170" s="123"/>
    </row>
    <row r="171" spans="1:59" ht="15" hidden="1" outlineLevel="1" thickBot="1" x14ac:dyDescent="0.4">
      <c r="A171" s="26"/>
      <c r="B171" s="61" t="s">
        <v>703</v>
      </c>
      <c r="C171" s="62"/>
      <c r="D171" s="63"/>
      <c r="E171" s="64"/>
      <c r="F171" s="64"/>
      <c r="G171" s="64"/>
      <c r="H171" s="562"/>
      <c r="I171" s="112"/>
      <c r="J171" s="151">
        <f t="shared" si="80"/>
        <v>0</v>
      </c>
      <c r="K171" s="66">
        <f t="shared" si="81"/>
        <v>0</v>
      </c>
      <c r="L171" s="26"/>
      <c r="M171" s="501"/>
      <c r="N171" s="483"/>
      <c r="O171" s="502"/>
      <c r="P171" s="501"/>
      <c r="Q171" s="483"/>
      <c r="R171" s="502"/>
      <c r="S171" s="501"/>
      <c r="T171" s="483"/>
      <c r="U171" s="502"/>
      <c r="V171" s="501"/>
      <c r="W171" s="483"/>
      <c r="X171" s="502"/>
      <c r="Y171" s="501"/>
      <c r="Z171" s="483"/>
      <c r="AA171" s="502"/>
      <c r="AB171" s="501"/>
      <c r="AC171" s="483"/>
      <c r="AD171" s="502"/>
      <c r="AE171" s="501"/>
      <c r="AF171" s="483"/>
      <c r="AG171" s="502"/>
      <c r="AH171" s="501"/>
      <c r="AI171" s="483"/>
      <c r="AJ171" s="502"/>
      <c r="AK171" s="501"/>
      <c r="AL171" s="483"/>
      <c r="AM171" s="502"/>
      <c r="AN171" s="501"/>
      <c r="AO171" s="483"/>
      <c r="AP171" s="502"/>
      <c r="AQ171" s="501"/>
      <c r="AR171" s="483"/>
      <c r="AS171" s="502"/>
      <c r="AT171" s="501"/>
      <c r="AU171" s="483"/>
      <c r="AV171" s="502"/>
      <c r="AW171" s="26"/>
      <c r="AX171" s="67"/>
      <c r="AY171" s="70">
        <f t="shared" si="59"/>
        <v>0</v>
      </c>
      <c r="AZ171" s="26"/>
      <c r="BA171" s="67"/>
      <c r="BB171" s="70">
        <f t="shared" si="82"/>
        <v>0</v>
      </c>
      <c r="BC171" s="26"/>
      <c r="BD171" s="67">
        <f t="shared" si="83"/>
        <v>0</v>
      </c>
      <c r="BE171" s="70">
        <f t="shared" si="84"/>
        <v>0</v>
      </c>
      <c r="BG171" s="310"/>
    </row>
    <row r="172" spans="1:59" ht="15" hidden="1" outlineLevel="1" thickBot="1" x14ac:dyDescent="0.4">
      <c r="A172" s="26"/>
      <c r="B172" s="61" t="s">
        <v>704</v>
      </c>
      <c r="C172" s="62"/>
      <c r="D172" s="63"/>
      <c r="E172" s="64"/>
      <c r="F172" s="64"/>
      <c r="G172" s="64"/>
      <c r="H172" s="562"/>
      <c r="I172" s="112"/>
      <c r="J172" s="151">
        <f t="shared" si="80"/>
        <v>0</v>
      </c>
      <c r="K172" s="66">
        <f t="shared" si="81"/>
        <v>0</v>
      </c>
      <c r="L172" s="26"/>
      <c r="M172" s="501"/>
      <c r="N172" s="483"/>
      <c r="O172" s="502"/>
      <c r="P172" s="501"/>
      <c r="Q172" s="483"/>
      <c r="R172" s="502"/>
      <c r="S172" s="501"/>
      <c r="T172" s="483"/>
      <c r="U172" s="502"/>
      <c r="V172" s="501"/>
      <c r="W172" s="483"/>
      <c r="X172" s="502"/>
      <c r="Y172" s="501"/>
      <c r="Z172" s="483"/>
      <c r="AA172" s="502"/>
      <c r="AB172" s="501"/>
      <c r="AC172" s="483"/>
      <c r="AD172" s="502"/>
      <c r="AE172" s="501"/>
      <c r="AF172" s="483"/>
      <c r="AG172" s="502"/>
      <c r="AH172" s="501"/>
      <c r="AI172" s="483"/>
      <c r="AJ172" s="502"/>
      <c r="AK172" s="501"/>
      <c r="AL172" s="483"/>
      <c r="AM172" s="502"/>
      <c r="AN172" s="501"/>
      <c r="AO172" s="483"/>
      <c r="AP172" s="502"/>
      <c r="AQ172" s="501"/>
      <c r="AR172" s="483"/>
      <c r="AS172" s="502"/>
      <c r="AT172" s="501"/>
      <c r="AU172" s="483"/>
      <c r="AV172" s="502"/>
      <c r="AW172" s="26"/>
      <c r="AX172" s="67"/>
      <c r="AY172" s="70">
        <f t="shared" si="59"/>
        <v>0</v>
      </c>
      <c r="AZ172" s="26"/>
      <c r="BA172" s="67"/>
      <c r="BB172" s="70">
        <f t="shared" si="82"/>
        <v>0</v>
      </c>
      <c r="BC172" s="26"/>
      <c r="BD172" s="67">
        <f t="shared" si="83"/>
        <v>0</v>
      </c>
      <c r="BE172" s="70">
        <f t="shared" si="84"/>
        <v>0</v>
      </c>
      <c r="BG172" s="121"/>
    </row>
    <row r="173" spans="1:59" ht="15" hidden="1" outlineLevel="1" thickBot="1" x14ac:dyDescent="0.4">
      <c r="A173" s="26"/>
      <c r="B173" s="61" t="s">
        <v>705</v>
      </c>
      <c r="C173" s="62"/>
      <c r="D173" s="63"/>
      <c r="E173" s="64"/>
      <c r="F173" s="64"/>
      <c r="G173" s="64"/>
      <c r="H173" s="562"/>
      <c r="I173" s="112"/>
      <c r="J173" s="151">
        <f t="shared" si="80"/>
        <v>0</v>
      </c>
      <c r="K173" s="66">
        <f t="shared" si="81"/>
        <v>0</v>
      </c>
      <c r="L173" s="26"/>
      <c r="M173" s="501"/>
      <c r="N173" s="483"/>
      <c r="O173" s="502"/>
      <c r="P173" s="501"/>
      <c r="Q173" s="483"/>
      <c r="R173" s="502"/>
      <c r="S173" s="501"/>
      <c r="T173" s="483"/>
      <c r="U173" s="502"/>
      <c r="V173" s="501"/>
      <c r="W173" s="483"/>
      <c r="X173" s="502"/>
      <c r="Y173" s="501"/>
      <c r="Z173" s="483"/>
      <c r="AA173" s="502"/>
      <c r="AB173" s="501"/>
      <c r="AC173" s="483"/>
      <c r="AD173" s="502"/>
      <c r="AE173" s="501"/>
      <c r="AF173" s="483"/>
      <c r="AG173" s="502"/>
      <c r="AH173" s="501"/>
      <c r="AI173" s="483"/>
      <c r="AJ173" s="502"/>
      <c r="AK173" s="501"/>
      <c r="AL173" s="483"/>
      <c r="AM173" s="502"/>
      <c r="AN173" s="501"/>
      <c r="AO173" s="483"/>
      <c r="AP173" s="502"/>
      <c r="AQ173" s="501"/>
      <c r="AR173" s="483"/>
      <c r="AS173" s="502"/>
      <c r="AT173" s="501"/>
      <c r="AU173" s="483"/>
      <c r="AV173" s="502"/>
      <c r="AW173" s="26"/>
      <c r="AX173" s="67"/>
      <c r="AY173" s="70">
        <f t="shared" si="59"/>
        <v>0</v>
      </c>
      <c r="AZ173" s="26"/>
      <c r="BA173" s="67"/>
      <c r="BB173" s="70">
        <f t="shared" si="82"/>
        <v>0</v>
      </c>
      <c r="BC173" s="26"/>
      <c r="BD173" s="67">
        <f t="shared" si="83"/>
        <v>0</v>
      </c>
      <c r="BE173" s="70">
        <f t="shared" si="84"/>
        <v>0</v>
      </c>
      <c r="BG173" s="310"/>
    </row>
    <row r="174" spans="1:59" ht="15" hidden="1" outlineLevel="1" thickBot="1" x14ac:dyDescent="0.4">
      <c r="A174" s="26"/>
      <c r="B174" s="61" t="s">
        <v>706</v>
      </c>
      <c r="C174" s="62"/>
      <c r="D174" s="63"/>
      <c r="E174" s="64"/>
      <c r="F174" s="64"/>
      <c r="G174" s="64"/>
      <c r="H174" s="562"/>
      <c r="I174" s="112"/>
      <c r="J174" s="151">
        <f t="shared" si="80"/>
        <v>0</v>
      </c>
      <c r="K174" s="66">
        <f t="shared" si="81"/>
        <v>0</v>
      </c>
      <c r="L174" s="26"/>
      <c r="M174" s="501"/>
      <c r="N174" s="483"/>
      <c r="O174" s="502"/>
      <c r="P174" s="501"/>
      <c r="Q174" s="483"/>
      <c r="R174" s="502"/>
      <c r="S174" s="501"/>
      <c r="T174" s="483"/>
      <c r="U174" s="502"/>
      <c r="V174" s="501"/>
      <c r="W174" s="483"/>
      <c r="X174" s="502"/>
      <c r="Y174" s="501"/>
      <c r="Z174" s="483"/>
      <c r="AA174" s="502"/>
      <c r="AB174" s="501"/>
      <c r="AC174" s="483"/>
      <c r="AD174" s="502"/>
      <c r="AE174" s="501"/>
      <c r="AF174" s="483"/>
      <c r="AG174" s="502"/>
      <c r="AH174" s="501"/>
      <c r="AI174" s="483"/>
      <c r="AJ174" s="502"/>
      <c r="AK174" s="501"/>
      <c r="AL174" s="483"/>
      <c r="AM174" s="502"/>
      <c r="AN174" s="501"/>
      <c r="AO174" s="483"/>
      <c r="AP174" s="502"/>
      <c r="AQ174" s="501"/>
      <c r="AR174" s="483"/>
      <c r="AS174" s="502"/>
      <c r="AT174" s="501"/>
      <c r="AU174" s="483"/>
      <c r="AV174" s="502"/>
      <c r="AW174" s="26"/>
      <c r="AX174" s="67"/>
      <c r="AY174" s="70">
        <f t="shared" si="59"/>
        <v>0</v>
      </c>
      <c r="AZ174" s="26"/>
      <c r="BA174" s="67"/>
      <c r="BB174" s="70">
        <f t="shared" si="82"/>
        <v>0</v>
      </c>
      <c r="BC174" s="26"/>
      <c r="BD174" s="67">
        <f t="shared" si="83"/>
        <v>0</v>
      </c>
      <c r="BE174" s="70">
        <f t="shared" si="84"/>
        <v>0</v>
      </c>
      <c r="BG174" s="122"/>
    </row>
    <row r="175" spans="1:59" ht="15" hidden="1" outlineLevel="1" thickBot="1" x14ac:dyDescent="0.4">
      <c r="A175" s="26"/>
      <c r="B175" s="61" t="s">
        <v>707</v>
      </c>
      <c r="C175" s="62"/>
      <c r="D175" s="63"/>
      <c r="E175" s="64"/>
      <c r="F175" s="64"/>
      <c r="G175" s="64"/>
      <c r="H175" s="562"/>
      <c r="I175" s="112"/>
      <c r="J175" s="151">
        <f t="shared" si="80"/>
        <v>0</v>
      </c>
      <c r="K175" s="66">
        <f t="shared" si="81"/>
        <v>0</v>
      </c>
      <c r="L175" s="26"/>
      <c r="M175" s="501"/>
      <c r="N175" s="483"/>
      <c r="O175" s="502"/>
      <c r="P175" s="501"/>
      <c r="Q175" s="483"/>
      <c r="R175" s="502"/>
      <c r="S175" s="501"/>
      <c r="T175" s="483"/>
      <c r="U175" s="502"/>
      <c r="V175" s="501"/>
      <c r="W175" s="483"/>
      <c r="X175" s="502"/>
      <c r="Y175" s="501"/>
      <c r="Z175" s="483"/>
      <c r="AA175" s="502"/>
      <c r="AB175" s="501"/>
      <c r="AC175" s="483"/>
      <c r="AD175" s="502"/>
      <c r="AE175" s="501"/>
      <c r="AF175" s="483"/>
      <c r="AG175" s="502"/>
      <c r="AH175" s="501"/>
      <c r="AI175" s="483"/>
      <c r="AJ175" s="502"/>
      <c r="AK175" s="501"/>
      <c r="AL175" s="483"/>
      <c r="AM175" s="502"/>
      <c r="AN175" s="501"/>
      <c r="AO175" s="483"/>
      <c r="AP175" s="502"/>
      <c r="AQ175" s="501"/>
      <c r="AR175" s="483"/>
      <c r="AS175" s="502"/>
      <c r="AT175" s="501"/>
      <c r="AU175" s="483"/>
      <c r="AV175" s="502"/>
      <c r="AW175" s="26"/>
      <c r="AX175" s="67"/>
      <c r="AY175" s="70">
        <f t="shared" si="59"/>
        <v>0</v>
      </c>
      <c r="AZ175" s="26"/>
      <c r="BA175" s="67"/>
      <c r="BB175" s="70">
        <f t="shared" si="82"/>
        <v>0</v>
      </c>
      <c r="BC175" s="26"/>
      <c r="BD175" s="67">
        <f t="shared" si="83"/>
        <v>0</v>
      </c>
      <c r="BE175" s="70">
        <f t="shared" si="84"/>
        <v>0</v>
      </c>
      <c r="BG175" s="122"/>
    </row>
    <row r="176" spans="1:59" ht="15" hidden="1" outlineLevel="1" thickBot="1" x14ac:dyDescent="0.4">
      <c r="A176" s="26"/>
      <c r="B176" s="61" t="s">
        <v>708</v>
      </c>
      <c r="C176" s="62"/>
      <c r="D176" s="63"/>
      <c r="E176" s="64"/>
      <c r="F176" s="64"/>
      <c r="G176" s="64"/>
      <c r="H176" s="551"/>
      <c r="I176" s="112"/>
      <c r="J176" s="151">
        <f t="shared" si="80"/>
        <v>0</v>
      </c>
      <c r="K176" s="66">
        <f t="shared" si="81"/>
        <v>0</v>
      </c>
      <c r="L176" s="26"/>
      <c r="M176" s="501"/>
      <c r="N176" s="483"/>
      <c r="O176" s="502"/>
      <c r="P176" s="501"/>
      <c r="Q176" s="483"/>
      <c r="R176" s="502"/>
      <c r="S176" s="501"/>
      <c r="T176" s="483"/>
      <c r="U176" s="502"/>
      <c r="V176" s="501"/>
      <c r="W176" s="483"/>
      <c r="X176" s="502"/>
      <c r="Y176" s="501"/>
      <c r="Z176" s="483"/>
      <c r="AA176" s="502"/>
      <c r="AB176" s="501"/>
      <c r="AC176" s="483"/>
      <c r="AD176" s="502"/>
      <c r="AE176" s="501"/>
      <c r="AF176" s="483"/>
      <c r="AG176" s="502"/>
      <c r="AH176" s="501"/>
      <c r="AI176" s="483"/>
      <c r="AJ176" s="502"/>
      <c r="AK176" s="501"/>
      <c r="AL176" s="483"/>
      <c r="AM176" s="502"/>
      <c r="AN176" s="501"/>
      <c r="AO176" s="483"/>
      <c r="AP176" s="502"/>
      <c r="AQ176" s="501"/>
      <c r="AR176" s="483"/>
      <c r="AS176" s="502"/>
      <c r="AT176" s="501"/>
      <c r="AU176" s="483"/>
      <c r="AV176" s="502"/>
      <c r="AW176" s="26"/>
      <c r="AX176" s="67"/>
      <c r="AY176" s="70">
        <f t="shared" ref="AY176:AY187" si="85">IFERROR(AX176/K176,0)</f>
        <v>0</v>
      </c>
      <c r="AZ176" s="26"/>
      <c r="BA176" s="67"/>
      <c r="BB176" s="70">
        <f t="shared" si="82"/>
        <v>0</v>
      </c>
      <c r="BC176" s="26"/>
      <c r="BD176" s="67">
        <f t="shared" si="83"/>
        <v>0</v>
      </c>
      <c r="BE176" s="70">
        <f t="shared" si="84"/>
        <v>0</v>
      </c>
      <c r="BG176" s="123"/>
    </row>
    <row r="177" spans="1:59" collapsed="1" x14ac:dyDescent="0.35">
      <c r="A177" s="26"/>
      <c r="B177" s="107"/>
      <c r="C177" s="54" t="s">
        <v>322</v>
      </c>
      <c r="D177" s="55"/>
      <c r="E177" s="56"/>
      <c r="F177" s="56"/>
      <c r="G177" s="56"/>
      <c r="H177" s="560"/>
      <c r="I177" s="73"/>
      <c r="J177" s="159"/>
      <c r="K177" s="58">
        <f>SUM(K178:K187)</f>
        <v>0</v>
      </c>
      <c r="L177" s="50"/>
      <c r="M177" s="497">
        <f t="shared" ref="M177:AV177" si="86">SUM(M178:M187)</f>
        <v>0</v>
      </c>
      <c r="N177" s="485">
        <f t="shared" si="86"/>
        <v>0</v>
      </c>
      <c r="O177" s="498">
        <f t="shared" si="86"/>
        <v>0</v>
      </c>
      <c r="P177" s="497">
        <f t="shared" si="86"/>
        <v>0</v>
      </c>
      <c r="Q177" s="485">
        <f t="shared" si="86"/>
        <v>0</v>
      </c>
      <c r="R177" s="498">
        <f t="shared" si="86"/>
        <v>0</v>
      </c>
      <c r="S177" s="497">
        <f t="shared" si="86"/>
        <v>0</v>
      </c>
      <c r="T177" s="485">
        <f t="shared" si="86"/>
        <v>0</v>
      </c>
      <c r="U177" s="498">
        <f t="shared" si="86"/>
        <v>0</v>
      </c>
      <c r="V177" s="497">
        <f t="shared" si="86"/>
        <v>0</v>
      </c>
      <c r="W177" s="485">
        <f t="shared" si="86"/>
        <v>0</v>
      </c>
      <c r="X177" s="498">
        <f t="shared" si="86"/>
        <v>0</v>
      </c>
      <c r="Y177" s="497">
        <f t="shared" si="86"/>
        <v>0</v>
      </c>
      <c r="Z177" s="485">
        <f t="shared" si="86"/>
        <v>0</v>
      </c>
      <c r="AA177" s="498">
        <f t="shared" si="86"/>
        <v>0</v>
      </c>
      <c r="AB177" s="497">
        <f t="shared" si="86"/>
        <v>0</v>
      </c>
      <c r="AC177" s="485">
        <f t="shared" si="86"/>
        <v>0</v>
      </c>
      <c r="AD177" s="498">
        <f t="shared" si="86"/>
        <v>0</v>
      </c>
      <c r="AE177" s="497">
        <f t="shared" si="86"/>
        <v>0</v>
      </c>
      <c r="AF177" s="485">
        <f t="shared" si="86"/>
        <v>0</v>
      </c>
      <c r="AG177" s="498">
        <f t="shared" si="86"/>
        <v>0</v>
      </c>
      <c r="AH177" s="497">
        <f t="shared" si="86"/>
        <v>0</v>
      </c>
      <c r="AI177" s="485">
        <f t="shared" si="86"/>
        <v>0</v>
      </c>
      <c r="AJ177" s="498">
        <f t="shared" si="86"/>
        <v>0</v>
      </c>
      <c r="AK177" s="497">
        <f t="shared" si="86"/>
        <v>0</v>
      </c>
      <c r="AL177" s="485">
        <f t="shared" si="86"/>
        <v>0</v>
      </c>
      <c r="AM177" s="498">
        <f t="shared" si="86"/>
        <v>0</v>
      </c>
      <c r="AN177" s="497">
        <f t="shared" si="86"/>
        <v>0</v>
      </c>
      <c r="AO177" s="485">
        <f t="shared" si="86"/>
        <v>0</v>
      </c>
      <c r="AP177" s="498">
        <f t="shared" si="86"/>
        <v>0</v>
      </c>
      <c r="AQ177" s="497">
        <f t="shared" si="86"/>
        <v>0</v>
      </c>
      <c r="AR177" s="485">
        <f t="shared" si="86"/>
        <v>0</v>
      </c>
      <c r="AS177" s="498">
        <f t="shared" si="86"/>
        <v>0</v>
      </c>
      <c r="AT177" s="497">
        <f t="shared" si="86"/>
        <v>0</v>
      </c>
      <c r="AU177" s="485">
        <f t="shared" si="86"/>
        <v>0</v>
      </c>
      <c r="AV177" s="498">
        <f t="shared" si="86"/>
        <v>0</v>
      </c>
      <c r="AW177" s="26"/>
      <c r="AX177" s="59">
        <f>SUM(AX178:AX187)</f>
        <v>0</v>
      </c>
      <c r="AY177" s="60">
        <f t="shared" si="85"/>
        <v>0</v>
      </c>
      <c r="AZ177" s="26"/>
      <c r="BA177" s="59">
        <f>SUM(BA178:BA187)</f>
        <v>0</v>
      </c>
      <c r="BB177" s="60">
        <f>IFERROR(BA177/K177,0)</f>
        <v>0</v>
      </c>
      <c r="BC177" s="26"/>
      <c r="BD177" s="59">
        <f>SUM(BD178:BD187)</f>
        <v>0</v>
      </c>
      <c r="BE177" s="60">
        <f>IFERROR(BD177/K177,0)</f>
        <v>0</v>
      </c>
      <c r="BG177" s="120"/>
    </row>
    <row r="178" spans="1:59" x14ac:dyDescent="0.35">
      <c r="A178" s="26"/>
      <c r="B178" s="61" t="s">
        <v>330</v>
      </c>
      <c r="C178" s="62"/>
      <c r="D178" s="63"/>
      <c r="E178" s="64"/>
      <c r="F178" s="64"/>
      <c r="G178" s="64"/>
      <c r="H178" s="562"/>
      <c r="I178" s="65"/>
      <c r="J178" s="158">
        <f t="shared" ref="J178:J187" si="87">I178/$C$5</f>
        <v>0</v>
      </c>
      <c r="K178" s="66">
        <f t="shared" ref="K178:K187" si="88">D178*F178*H178*J178</f>
        <v>0</v>
      </c>
      <c r="L178" s="26"/>
      <c r="M178" s="499"/>
      <c r="N178" s="484"/>
      <c r="O178" s="500"/>
      <c r="P178" s="499"/>
      <c r="Q178" s="484"/>
      <c r="R178" s="500"/>
      <c r="S178" s="499"/>
      <c r="T178" s="484"/>
      <c r="U178" s="500"/>
      <c r="V178" s="499"/>
      <c r="W178" s="484"/>
      <c r="X178" s="500"/>
      <c r="Y178" s="499"/>
      <c r="Z178" s="484"/>
      <c r="AA178" s="500"/>
      <c r="AB178" s="499"/>
      <c r="AC178" s="484"/>
      <c r="AD178" s="500"/>
      <c r="AE178" s="499"/>
      <c r="AF178" s="484"/>
      <c r="AG178" s="500"/>
      <c r="AH178" s="499"/>
      <c r="AI178" s="484"/>
      <c r="AJ178" s="500"/>
      <c r="AK178" s="499"/>
      <c r="AL178" s="484"/>
      <c r="AM178" s="500"/>
      <c r="AN178" s="499"/>
      <c r="AO178" s="484"/>
      <c r="AP178" s="500"/>
      <c r="AQ178" s="499"/>
      <c r="AR178" s="484"/>
      <c r="AS178" s="500"/>
      <c r="AT178" s="499"/>
      <c r="AU178" s="484"/>
      <c r="AV178" s="500"/>
      <c r="AW178" s="26"/>
      <c r="AX178" s="67"/>
      <c r="AY178" s="70">
        <f t="shared" si="85"/>
        <v>0</v>
      </c>
      <c r="AZ178" s="26"/>
      <c r="BA178" s="67"/>
      <c r="BB178" s="70">
        <f t="shared" ref="BB178:BB187" si="89">IFERROR(BA178/K178,0)</f>
        <v>0</v>
      </c>
      <c r="BC178" s="26"/>
      <c r="BD178" s="67">
        <f t="shared" ref="BD178:BD187" si="90">AX178+BA178</f>
        <v>0</v>
      </c>
      <c r="BE178" s="70">
        <f t="shared" ref="BE178:BE187" si="91">IFERROR(BD178/K178,0)</f>
        <v>0</v>
      </c>
      <c r="BG178" s="123"/>
    </row>
    <row r="179" spans="1:59" x14ac:dyDescent="0.35">
      <c r="A179" s="26"/>
      <c r="B179" s="61" t="s">
        <v>709</v>
      </c>
      <c r="C179" s="62"/>
      <c r="D179" s="63"/>
      <c r="E179" s="64"/>
      <c r="F179" s="64"/>
      <c r="G179" s="64"/>
      <c r="H179" s="562"/>
      <c r="I179" s="65"/>
      <c r="J179" s="158">
        <f t="shared" si="87"/>
        <v>0</v>
      </c>
      <c r="K179" s="66">
        <f t="shared" si="88"/>
        <v>0</v>
      </c>
      <c r="L179" s="26"/>
      <c r="M179" s="501"/>
      <c r="N179" s="483"/>
      <c r="O179" s="502"/>
      <c r="P179" s="501"/>
      <c r="Q179" s="483"/>
      <c r="R179" s="502"/>
      <c r="S179" s="501"/>
      <c r="T179" s="483"/>
      <c r="U179" s="502"/>
      <c r="V179" s="501"/>
      <c r="W179" s="483"/>
      <c r="X179" s="502"/>
      <c r="Y179" s="501"/>
      <c r="Z179" s="483"/>
      <c r="AA179" s="502"/>
      <c r="AB179" s="501"/>
      <c r="AC179" s="483"/>
      <c r="AD179" s="502"/>
      <c r="AE179" s="501"/>
      <c r="AF179" s="483"/>
      <c r="AG179" s="502"/>
      <c r="AH179" s="501"/>
      <c r="AI179" s="483"/>
      <c r="AJ179" s="502"/>
      <c r="AK179" s="501"/>
      <c r="AL179" s="483"/>
      <c r="AM179" s="502"/>
      <c r="AN179" s="501"/>
      <c r="AO179" s="483"/>
      <c r="AP179" s="502"/>
      <c r="AQ179" s="501"/>
      <c r="AR179" s="483"/>
      <c r="AS179" s="502"/>
      <c r="AT179" s="501"/>
      <c r="AU179" s="483"/>
      <c r="AV179" s="502"/>
      <c r="AW179" s="26"/>
      <c r="AX179" s="67"/>
      <c r="AY179" s="70">
        <f t="shared" si="85"/>
        <v>0</v>
      </c>
      <c r="AZ179" s="26"/>
      <c r="BA179" s="67"/>
      <c r="BB179" s="70">
        <f t="shared" si="89"/>
        <v>0</v>
      </c>
      <c r="BC179" s="26"/>
      <c r="BD179" s="67">
        <f t="shared" si="90"/>
        <v>0</v>
      </c>
      <c r="BE179" s="70">
        <f t="shared" si="91"/>
        <v>0</v>
      </c>
      <c r="BG179" s="123"/>
    </row>
    <row r="180" spans="1:59" hidden="1" outlineLevel="1" x14ac:dyDescent="0.35">
      <c r="A180" s="26"/>
      <c r="B180" s="61" t="s">
        <v>710</v>
      </c>
      <c r="C180" s="62"/>
      <c r="D180" s="63"/>
      <c r="E180" s="64"/>
      <c r="F180" s="64"/>
      <c r="G180" s="64"/>
      <c r="H180" s="562"/>
      <c r="I180" s="65"/>
      <c r="J180" s="158">
        <f t="shared" si="87"/>
        <v>0</v>
      </c>
      <c r="K180" s="66">
        <f t="shared" si="88"/>
        <v>0</v>
      </c>
      <c r="L180" s="26"/>
      <c r="M180" s="503"/>
      <c r="N180" s="496"/>
      <c r="O180" s="504"/>
      <c r="P180" s="503"/>
      <c r="Q180" s="496"/>
      <c r="R180" s="504"/>
      <c r="S180" s="503"/>
      <c r="T180" s="496"/>
      <c r="U180" s="504"/>
      <c r="V180" s="503"/>
      <c r="W180" s="496"/>
      <c r="X180" s="504"/>
      <c r="Y180" s="503"/>
      <c r="Z180" s="496"/>
      <c r="AA180" s="504"/>
      <c r="AB180" s="503"/>
      <c r="AC180" s="496"/>
      <c r="AD180" s="504"/>
      <c r="AE180" s="503"/>
      <c r="AF180" s="496"/>
      <c r="AG180" s="504"/>
      <c r="AH180" s="503"/>
      <c r="AI180" s="496"/>
      <c r="AJ180" s="504"/>
      <c r="AK180" s="503"/>
      <c r="AL180" s="496"/>
      <c r="AM180" s="504"/>
      <c r="AN180" s="503"/>
      <c r="AO180" s="496"/>
      <c r="AP180" s="504"/>
      <c r="AQ180" s="503"/>
      <c r="AR180" s="496"/>
      <c r="AS180" s="504"/>
      <c r="AT180" s="503"/>
      <c r="AU180" s="496"/>
      <c r="AV180" s="504"/>
      <c r="AW180" s="26"/>
      <c r="AX180" s="67"/>
      <c r="AY180" s="70">
        <f t="shared" si="85"/>
        <v>0</v>
      </c>
      <c r="AZ180" s="26"/>
      <c r="BA180" s="67"/>
      <c r="BB180" s="70">
        <f t="shared" si="89"/>
        <v>0</v>
      </c>
      <c r="BC180" s="26"/>
      <c r="BD180" s="67">
        <f t="shared" si="90"/>
        <v>0</v>
      </c>
      <c r="BE180" s="70">
        <f t="shared" si="91"/>
        <v>0</v>
      </c>
      <c r="BG180" s="123"/>
    </row>
    <row r="181" spans="1:59" hidden="1" outlineLevel="1" x14ac:dyDescent="0.35">
      <c r="A181" s="26"/>
      <c r="B181" s="61" t="s">
        <v>711</v>
      </c>
      <c r="C181" s="62"/>
      <c r="D181" s="63"/>
      <c r="E181" s="64"/>
      <c r="F181" s="64"/>
      <c r="G181" s="64"/>
      <c r="H181" s="562"/>
      <c r="I181" s="65"/>
      <c r="J181" s="158">
        <f t="shared" si="87"/>
        <v>0</v>
      </c>
      <c r="K181" s="66">
        <f t="shared" si="88"/>
        <v>0</v>
      </c>
      <c r="L181" s="26"/>
      <c r="M181" s="505"/>
      <c r="N181" s="153"/>
      <c r="O181" s="506"/>
      <c r="P181" s="505"/>
      <c r="Q181" s="153"/>
      <c r="R181" s="506"/>
      <c r="S181" s="505"/>
      <c r="T181" s="153"/>
      <c r="U181" s="506"/>
      <c r="V181" s="505"/>
      <c r="W181" s="153"/>
      <c r="X181" s="506"/>
      <c r="Y181" s="505"/>
      <c r="Z181" s="153"/>
      <c r="AA181" s="506"/>
      <c r="AB181" s="505"/>
      <c r="AC181" s="153"/>
      <c r="AD181" s="506"/>
      <c r="AE181" s="505"/>
      <c r="AF181" s="153"/>
      <c r="AG181" s="506"/>
      <c r="AH181" s="505"/>
      <c r="AI181" s="153"/>
      <c r="AJ181" s="506"/>
      <c r="AK181" s="505"/>
      <c r="AL181" s="153"/>
      <c r="AM181" s="506"/>
      <c r="AN181" s="505"/>
      <c r="AO181" s="153"/>
      <c r="AP181" s="506"/>
      <c r="AQ181" s="505"/>
      <c r="AR181" s="153"/>
      <c r="AS181" s="506"/>
      <c r="AT181" s="505"/>
      <c r="AU181" s="153"/>
      <c r="AV181" s="506"/>
      <c r="AW181" s="26"/>
      <c r="AX181" s="67"/>
      <c r="AY181" s="70">
        <f t="shared" si="85"/>
        <v>0</v>
      </c>
      <c r="AZ181" s="26"/>
      <c r="BA181" s="67"/>
      <c r="BB181" s="70">
        <f t="shared" si="89"/>
        <v>0</v>
      </c>
      <c r="BC181" s="26"/>
      <c r="BD181" s="67">
        <f t="shared" si="90"/>
        <v>0</v>
      </c>
      <c r="BE181" s="70">
        <f t="shared" si="91"/>
        <v>0</v>
      </c>
      <c r="BG181" s="123"/>
    </row>
    <row r="182" spans="1:59" hidden="1" outlineLevel="1" x14ac:dyDescent="0.35">
      <c r="A182" s="26"/>
      <c r="B182" s="61" t="s">
        <v>712</v>
      </c>
      <c r="C182" s="62"/>
      <c r="D182" s="63"/>
      <c r="E182" s="64"/>
      <c r="F182" s="64"/>
      <c r="G182" s="64"/>
      <c r="H182" s="562"/>
      <c r="I182" s="65"/>
      <c r="J182" s="158">
        <f t="shared" si="87"/>
        <v>0</v>
      </c>
      <c r="K182" s="66">
        <f t="shared" si="88"/>
        <v>0</v>
      </c>
      <c r="L182" s="26"/>
      <c r="M182" s="505"/>
      <c r="N182" s="153"/>
      <c r="O182" s="506"/>
      <c r="P182" s="505"/>
      <c r="Q182" s="153"/>
      <c r="R182" s="506"/>
      <c r="S182" s="505"/>
      <c r="T182" s="153"/>
      <c r="U182" s="506"/>
      <c r="V182" s="505"/>
      <c r="W182" s="153"/>
      <c r="X182" s="506"/>
      <c r="Y182" s="505"/>
      <c r="Z182" s="153"/>
      <c r="AA182" s="506"/>
      <c r="AB182" s="505"/>
      <c r="AC182" s="153"/>
      <c r="AD182" s="506"/>
      <c r="AE182" s="505"/>
      <c r="AF182" s="153"/>
      <c r="AG182" s="506"/>
      <c r="AH182" s="505"/>
      <c r="AI182" s="153"/>
      <c r="AJ182" s="506"/>
      <c r="AK182" s="505"/>
      <c r="AL182" s="153"/>
      <c r="AM182" s="506"/>
      <c r="AN182" s="505"/>
      <c r="AO182" s="153"/>
      <c r="AP182" s="506"/>
      <c r="AQ182" s="505"/>
      <c r="AR182" s="153"/>
      <c r="AS182" s="506"/>
      <c r="AT182" s="505"/>
      <c r="AU182" s="153"/>
      <c r="AV182" s="506"/>
      <c r="AW182" s="26"/>
      <c r="AX182" s="67"/>
      <c r="AY182" s="70">
        <f t="shared" si="85"/>
        <v>0</v>
      </c>
      <c r="AZ182" s="26"/>
      <c r="BA182" s="67"/>
      <c r="BB182" s="70">
        <f t="shared" si="89"/>
        <v>0</v>
      </c>
      <c r="BC182" s="26"/>
      <c r="BD182" s="67">
        <f t="shared" si="90"/>
        <v>0</v>
      </c>
      <c r="BE182" s="70">
        <f t="shared" si="91"/>
        <v>0</v>
      </c>
      <c r="BG182" s="123"/>
    </row>
    <row r="183" spans="1:59" hidden="1" outlineLevel="1" x14ac:dyDescent="0.35">
      <c r="A183" s="26"/>
      <c r="B183" s="61" t="s">
        <v>713</v>
      </c>
      <c r="C183" s="62"/>
      <c r="D183" s="63"/>
      <c r="E183" s="64"/>
      <c r="F183" s="64"/>
      <c r="G183" s="64"/>
      <c r="H183" s="562"/>
      <c r="I183" s="65"/>
      <c r="J183" s="158">
        <f t="shared" si="87"/>
        <v>0</v>
      </c>
      <c r="K183" s="66">
        <f t="shared" si="88"/>
        <v>0</v>
      </c>
      <c r="L183" s="26"/>
      <c r="M183" s="505"/>
      <c r="N183" s="153"/>
      <c r="O183" s="506"/>
      <c r="P183" s="505"/>
      <c r="Q183" s="153"/>
      <c r="R183" s="506"/>
      <c r="S183" s="505"/>
      <c r="T183" s="153"/>
      <c r="U183" s="506"/>
      <c r="V183" s="505"/>
      <c r="W183" s="153"/>
      <c r="X183" s="506"/>
      <c r="Y183" s="505"/>
      <c r="Z183" s="153"/>
      <c r="AA183" s="506"/>
      <c r="AB183" s="505"/>
      <c r="AC183" s="153"/>
      <c r="AD183" s="506"/>
      <c r="AE183" s="505"/>
      <c r="AF183" s="153"/>
      <c r="AG183" s="506"/>
      <c r="AH183" s="505"/>
      <c r="AI183" s="153"/>
      <c r="AJ183" s="506"/>
      <c r="AK183" s="505"/>
      <c r="AL183" s="153"/>
      <c r="AM183" s="506"/>
      <c r="AN183" s="505"/>
      <c r="AO183" s="153"/>
      <c r="AP183" s="506"/>
      <c r="AQ183" s="505"/>
      <c r="AR183" s="153"/>
      <c r="AS183" s="506"/>
      <c r="AT183" s="505"/>
      <c r="AU183" s="153"/>
      <c r="AV183" s="506"/>
      <c r="AW183" s="26"/>
      <c r="AX183" s="67"/>
      <c r="AY183" s="70">
        <f t="shared" si="85"/>
        <v>0</v>
      </c>
      <c r="AZ183" s="26"/>
      <c r="BA183" s="67"/>
      <c r="BB183" s="70">
        <f t="shared" si="89"/>
        <v>0</v>
      </c>
      <c r="BC183" s="26"/>
      <c r="BD183" s="67">
        <f t="shared" si="90"/>
        <v>0</v>
      </c>
      <c r="BE183" s="70">
        <f t="shared" si="91"/>
        <v>0</v>
      </c>
      <c r="BG183" s="123"/>
    </row>
    <row r="184" spans="1:59" hidden="1" outlineLevel="1" x14ac:dyDescent="0.35">
      <c r="A184" s="26"/>
      <c r="B184" s="61" t="s">
        <v>714</v>
      </c>
      <c r="C184" s="62"/>
      <c r="D184" s="63"/>
      <c r="E184" s="64"/>
      <c r="F184" s="64"/>
      <c r="G184" s="64"/>
      <c r="H184" s="562"/>
      <c r="I184" s="65"/>
      <c r="J184" s="158">
        <f t="shared" si="87"/>
        <v>0</v>
      </c>
      <c r="K184" s="66">
        <f t="shared" si="88"/>
        <v>0</v>
      </c>
      <c r="L184" s="26"/>
      <c r="M184" s="505"/>
      <c r="N184" s="153"/>
      <c r="O184" s="506"/>
      <c r="P184" s="505"/>
      <c r="Q184" s="153"/>
      <c r="R184" s="506"/>
      <c r="S184" s="505"/>
      <c r="T184" s="153"/>
      <c r="U184" s="506"/>
      <c r="V184" s="505"/>
      <c r="W184" s="153"/>
      <c r="X184" s="506"/>
      <c r="Y184" s="505"/>
      <c r="Z184" s="153"/>
      <c r="AA184" s="506"/>
      <c r="AB184" s="505"/>
      <c r="AC184" s="153"/>
      <c r="AD184" s="506"/>
      <c r="AE184" s="505"/>
      <c r="AF184" s="153"/>
      <c r="AG184" s="506"/>
      <c r="AH184" s="505"/>
      <c r="AI184" s="153"/>
      <c r="AJ184" s="506"/>
      <c r="AK184" s="505"/>
      <c r="AL184" s="153"/>
      <c r="AM184" s="506"/>
      <c r="AN184" s="505"/>
      <c r="AO184" s="153"/>
      <c r="AP184" s="506"/>
      <c r="AQ184" s="505"/>
      <c r="AR184" s="153"/>
      <c r="AS184" s="506"/>
      <c r="AT184" s="505"/>
      <c r="AU184" s="153"/>
      <c r="AV184" s="506"/>
      <c r="AW184" s="26"/>
      <c r="AX184" s="67"/>
      <c r="AY184" s="70">
        <f t="shared" si="85"/>
        <v>0</v>
      </c>
      <c r="AZ184" s="26"/>
      <c r="BA184" s="67"/>
      <c r="BB184" s="70">
        <f t="shared" si="89"/>
        <v>0</v>
      </c>
      <c r="BC184" s="26"/>
      <c r="BD184" s="67">
        <f t="shared" si="90"/>
        <v>0</v>
      </c>
      <c r="BE184" s="70">
        <f t="shared" si="91"/>
        <v>0</v>
      </c>
      <c r="BG184" s="123"/>
    </row>
    <row r="185" spans="1:59" hidden="1" outlineLevel="1" x14ac:dyDescent="0.35">
      <c r="A185" s="26"/>
      <c r="B185" s="61" t="s">
        <v>715</v>
      </c>
      <c r="C185" s="62"/>
      <c r="D185" s="63"/>
      <c r="E185" s="64"/>
      <c r="F185" s="64"/>
      <c r="G185" s="64"/>
      <c r="H185" s="562"/>
      <c r="I185" s="65"/>
      <c r="J185" s="158">
        <f t="shared" si="87"/>
        <v>0</v>
      </c>
      <c r="K185" s="66">
        <f t="shared" si="88"/>
        <v>0</v>
      </c>
      <c r="L185" s="26"/>
      <c r="M185" s="505"/>
      <c r="N185" s="153"/>
      <c r="O185" s="506"/>
      <c r="P185" s="505"/>
      <c r="Q185" s="153"/>
      <c r="R185" s="506"/>
      <c r="S185" s="505"/>
      <c r="T185" s="153"/>
      <c r="U185" s="506"/>
      <c r="V185" s="505"/>
      <c r="W185" s="153"/>
      <c r="X185" s="506"/>
      <c r="Y185" s="505"/>
      <c r="Z185" s="153"/>
      <c r="AA185" s="506"/>
      <c r="AB185" s="505"/>
      <c r="AC185" s="153"/>
      <c r="AD185" s="506"/>
      <c r="AE185" s="505"/>
      <c r="AF185" s="153"/>
      <c r="AG185" s="506"/>
      <c r="AH185" s="505"/>
      <c r="AI185" s="153"/>
      <c r="AJ185" s="506"/>
      <c r="AK185" s="505"/>
      <c r="AL185" s="153"/>
      <c r="AM185" s="506"/>
      <c r="AN185" s="505"/>
      <c r="AO185" s="153"/>
      <c r="AP185" s="506"/>
      <c r="AQ185" s="505"/>
      <c r="AR185" s="153"/>
      <c r="AS185" s="506"/>
      <c r="AT185" s="505"/>
      <c r="AU185" s="153"/>
      <c r="AV185" s="506"/>
      <c r="AW185" s="26"/>
      <c r="AX185" s="67"/>
      <c r="AY185" s="70">
        <f t="shared" si="85"/>
        <v>0</v>
      </c>
      <c r="AZ185" s="26"/>
      <c r="BA185" s="67"/>
      <c r="BB185" s="70">
        <f t="shared" si="89"/>
        <v>0</v>
      </c>
      <c r="BC185" s="26"/>
      <c r="BD185" s="67">
        <f t="shared" si="90"/>
        <v>0</v>
      </c>
      <c r="BE185" s="70">
        <f t="shared" si="91"/>
        <v>0</v>
      </c>
      <c r="BG185" s="123"/>
    </row>
    <row r="186" spans="1:59" hidden="1" outlineLevel="1" x14ac:dyDescent="0.35">
      <c r="A186" s="26"/>
      <c r="B186" s="61" t="s">
        <v>716</v>
      </c>
      <c r="C186" s="62"/>
      <c r="D186" s="63"/>
      <c r="E186" s="64"/>
      <c r="F186" s="64"/>
      <c r="G186" s="64"/>
      <c r="H186" s="562"/>
      <c r="I186" s="65"/>
      <c r="J186" s="158">
        <f t="shared" si="87"/>
        <v>0</v>
      </c>
      <c r="K186" s="66">
        <f t="shared" si="88"/>
        <v>0</v>
      </c>
      <c r="L186" s="26"/>
      <c r="M186" s="505"/>
      <c r="N186" s="153"/>
      <c r="O186" s="506"/>
      <c r="P186" s="505"/>
      <c r="Q186" s="153"/>
      <c r="R186" s="506"/>
      <c r="S186" s="505"/>
      <c r="T186" s="153"/>
      <c r="U186" s="506"/>
      <c r="V186" s="505"/>
      <c r="W186" s="153"/>
      <c r="X186" s="506"/>
      <c r="Y186" s="505"/>
      <c r="Z186" s="153"/>
      <c r="AA186" s="506"/>
      <c r="AB186" s="505"/>
      <c r="AC186" s="153"/>
      <c r="AD186" s="506"/>
      <c r="AE186" s="505"/>
      <c r="AF186" s="153"/>
      <c r="AG186" s="506"/>
      <c r="AH186" s="505"/>
      <c r="AI186" s="153"/>
      <c r="AJ186" s="506"/>
      <c r="AK186" s="505"/>
      <c r="AL186" s="153"/>
      <c r="AM186" s="506"/>
      <c r="AN186" s="505"/>
      <c r="AO186" s="153"/>
      <c r="AP186" s="506"/>
      <c r="AQ186" s="505"/>
      <c r="AR186" s="153"/>
      <c r="AS186" s="506"/>
      <c r="AT186" s="505"/>
      <c r="AU186" s="153"/>
      <c r="AV186" s="506"/>
      <c r="AW186" s="26"/>
      <c r="AX186" s="67"/>
      <c r="AY186" s="70">
        <f t="shared" si="85"/>
        <v>0</v>
      </c>
      <c r="AZ186" s="26"/>
      <c r="BA186" s="67"/>
      <c r="BB186" s="70">
        <f t="shared" si="89"/>
        <v>0</v>
      </c>
      <c r="BC186" s="26"/>
      <c r="BD186" s="67">
        <f t="shared" si="90"/>
        <v>0</v>
      </c>
      <c r="BE186" s="70">
        <f t="shared" si="91"/>
        <v>0</v>
      </c>
      <c r="BG186" s="123"/>
    </row>
    <row r="187" spans="1:59" ht="15" hidden="1" outlineLevel="1" thickBot="1" x14ac:dyDescent="0.4">
      <c r="A187" s="26"/>
      <c r="B187" s="61" t="s">
        <v>717</v>
      </c>
      <c r="C187" s="521"/>
      <c r="D187" s="522"/>
      <c r="E187" s="523"/>
      <c r="F187" s="523"/>
      <c r="G187" s="523"/>
      <c r="H187" s="557"/>
      <c r="I187" s="525"/>
      <c r="J187" s="526">
        <f t="shared" si="87"/>
        <v>0</v>
      </c>
      <c r="K187" s="527">
        <f t="shared" si="88"/>
        <v>0</v>
      </c>
      <c r="L187" s="26"/>
      <c r="M187" s="507"/>
      <c r="N187" s="161"/>
      <c r="O187" s="508"/>
      <c r="P187" s="507"/>
      <c r="Q187" s="161"/>
      <c r="R187" s="508"/>
      <c r="S187" s="507"/>
      <c r="T187" s="161"/>
      <c r="U187" s="508"/>
      <c r="V187" s="507"/>
      <c r="W187" s="161"/>
      <c r="X187" s="508"/>
      <c r="Y187" s="507"/>
      <c r="Z187" s="161"/>
      <c r="AA187" s="508"/>
      <c r="AB187" s="507"/>
      <c r="AC187" s="161"/>
      <c r="AD187" s="508"/>
      <c r="AE187" s="507"/>
      <c r="AF187" s="161"/>
      <c r="AG187" s="508"/>
      <c r="AH187" s="507"/>
      <c r="AI187" s="161"/>
      <c r="AJ187" s="508"/>
      <c r="AK187" s="507"/>
      <c r="AL187" s="161"/>
      <c r="AM187" s="508"/>
      <c r="AN187" s="507"/>
      <c r="AO187" s="161"/>
      <c r="AP187" s="508"/>
      <c r="AQ187" s="507"/>
      <c r="AR187" s="161"/>
      <c r="AS187" s="508"/>
      <c r="AT187" s="507"/>
      <c r="AU187" s="161"/>
      <c r="AV187" s="508"/>
      <c r="AW187" s="26"/>
      <c r="AX187" s="439"/>
      <c r="AY187" s="536">
        <f t="shared" si="85"/>
        <v>0</v>
      </c>
      <c r="AZ187" s="26"/>
      <c r="BA187" s="439"/>
      <c r="BB187" s="70">
        <f t="shared" si="89"/>
        <v>0</v>
      </c>
      <c r="BC187" s="26"/>
      <c r="BD187" s="67">
        <f t="shared" si="90"/>
        <v>0</v>
      </c>
      <c r="BE187" s="70">
        <f t="shared" si="91"/>
        <v>0</v>
      </c>
      <c r="BG187" s="540"/>
    </row>
    <row r="188" spans="1:59" ht="15" collapsed="1" thickBot="1" x14ac:dyDescent="0.4">
      <c r="A188" s="26"/>
      <c r="B188" s="61"/>
      <c r="C188" s="512"/>
      <c r="D188" s="106"/>
      <c r="E188" s="512"/>
      <c r="F188" s="512"/>
      <c r="G188" s="512"/>
      <c r="H188" s="558"/>
      <c r="I188" s="514"/>
      <c r="J188" s="515"/>
      <c r="K188" s="321"/>
      <c r="L188" s="26"/>
      <c r="M188" s="516"/>
      <c r="N188" s="516"/>
      <c r="O188" s="516"/>
      <c r="P188" s="516"/>
      <c r="Q188" s="516"/>
      <c r="R188" s="516"/>
      <c r="S188" s="516"/>
      <c r="T188" s="516"/>
      <c r="U188" s="516"/>
      <c r="V188" s="516"/>
      <c r="W188" s="516"/>
      <c r="X188" s="516"/>
      <c r="Y188" s="516"/>
      <c r="Z188" s="516"/>
      <c r="AA188" s="516"/>
      <c r="AB188" s="516"/>
      <c r="AC188" s="516"/>
      <c r="AD188" s="516"/>
      <c r="AE188" s="516"/>
      <c r="AF188" s="516"/>
      <c r="AG188" s="516"/>
      <c r="AH188" s="516"/>
      <c r="AI188" s="516"/>
      <c r="AJ188" s="516"/>
      <c r="AK188" s="516"/>
      <c r="AL188" s="516"/>
      <c r="AM188" s="516"/>
      <c r="AN188" s="516"/>
      <c r="AO188" s="516"/>
      <c r="AP188" s="516"/>
      <c r="AQ188" s="516"/>
      <c r="AR188" s="516"/>
      <c r="AS188" s="516"/>
      <c r="AT188" s="516"/>
      <c r="AU188" s="516"/>
      <c r="AV188" s="516"/>
      <c r="AW188" s="26"/>
      <c r="AX188" s="39"/>
      <c r="AY188" s="517"/>
      <c r="AZ188" s="26"/>
      <c r="BA188" s="39"/>
      <c r="BB188" s="517"/>
      <c r="BC188" s="26"/>
      <c r="BD188" s="39"/>
      <c r="BE188" s="517"/>
      <c r="BG188" s="510"/>
    </row>
    <row r="189" spans="1:59" x14ac:dyDescent="0.35">
      <c r="A189" s="26"/>
      <c r="B189" s="26"/>
      <c r="C189" s="94" t="s">
        <v>333</v>
      </c>
      <c r="D189" s="31"/>
      <c r="E189" s="95"/>
      <c r="F189" s="95"/>
      <c r="G189" s="95"/>
      <c r="H189" s="566"/>
      <c r="I189" s="95"/>
      <c r="J189" s="488"/>
      <c r="K189" s="493">
        <f>K177+K166+K132+K87+K76+K9</f>
        <v>0</v>
      </c>
      <c r="L189" s="26"/>
      <c r="M189" s="154">
        <f t="shared" ref="M189:AV189" si="92">M177+M166+M132+M87+M76+M9</f>
        <v>0</v>
      </c>
      <c r="N189" s="155">
        <f t="shared" si="92"/>
        <v>0</v>
      </c>
      <c r="O189" s="155">
        <f t="shared" si="92"/>
        <v>0</v>
      </c>
      <c r="P189" s="155">
        <f t="shared" si="92"/>
        <v>0</v>
      </c>
      <c r="Q189" s="155">
        <f t="shared" si="92"/>
        <v>0</v>
      </c>
      <c r="R189" s="155">
        <f t="shared" si="92"/>
        <v>0</v>
      </c>
      <c r="S189" s="155">
        <f t="shared" si="92"/>
        <v>0</v>
      </c>
      <c r="T189" s="155">
        <f t="shared" si="92"/>
        <v>0</v>
      </c>
      <c r="U189" s="155">
        <f t="shared" si="92"/>
        <v>0</v>
      </c>
      <c r="V189" s="155">
        <f t="shared" si="92"/>
        <v>0</v>
      </c>
      <c r="W189" s="155">
        <f t="shared" si="92"/>
        <v>0</v>
      </c>
      <c r="X189" s="155">
        <f t="shared" si="92"/>
        <v>0</v>
      </c>
      <c r="Y189" s="155">
        <f t="shared" si="92"/>
        <v>0</v>
      </c>
      <c r="Z189" s="155">
        <f t="shared" si="92"/>
        <v>0</v>
      </c>
      <c r="AA189" s="155">
        <f t="shared" si="92"/>
        <v>0</v>
      </c>
      <c r="AB189" s="155">
        <f t="shared" si="92"/>
        <v>0</v>
      </c>
      <c r="AC189" s="155">
        <f t="shared" si="92"/>
        <v>0</v>
      </c>
      <c r="AD189" s="155">
        <f t="shared" si="92"/>
        <v>0</v>
      </c>
      <c r="AE189" s="155">
        <f t="shared" si="92"/>
        <v>0</v>
      </c>
      <c r="AF189" s="155">
        <f t="shared" si="92"/>
        <v>0</v>
      </c>
      <c r="AG189" s="155">
        <f t="shared" si="92"/>
        <v>0</v>
      </c>
      <c r="AH189" s="155">
        <f t="shared" si="92"/>
        <v>0</v>
      </c>
      <c r="AI189" s="155">
        <f t="shared" si="92"/>
        <v>0</v>
      </c>
      <c r="AJ189" s="155">
        <f t="shared" si="92"/>
        <v>0</v>
      </c>
      <c r="AK189" s="155">
        <f t="shared" si="92"/>
        <v>0</v>
      </c>
      <c r="AL189" s="155">
        <f t="shared" si="92"/>
        <v>0</v>
      </c>
      <c r="AM189" s="155">
        <f t="shared" si="92"/>
        <v>0</v>
      </c>
      <c r="AN189" s="155">
        <f t="shared" si="92"/>
        <v>0</v>
      </c>
      <c r="AO189" s="155">
        <f t="shared" si="92"/>
        <v>0</v>
      </c>
      <c r="AP189" s="155">
        <f t="shared" si="92"/>
        <v>0</v>
      </c>
      <c r="AQ189" s="155">
        <f t="shared" si="92"/>
        <v>0</v>
      </c>
      <c r="AR189" s="155">
        <f t="shared" si="92"/>
        <v>0</v>
      </c>
      <c r="AS189" s="155">
        <f t="shared" si="92"/>
        <v>0</v>
      </c>
      <c r="AT189" s="155">
        <f t="shared" si="92"/>
        <v>0</v>
      </c>
      <c r="AU189" s="155">
        <f t="shared" si="92"/>
        <v>0</v>
      </c>
      <c r="AV189" s="518">
        <f t="shared" si="92"/>
        <v>0</v>
      </c>
      <c r="AW189" s="26"/>
      <c r="AX189" s="96">
        <f t="shared" ref="AX189" si="93">AX177+AX166+AX132+AX87+AX76+AX9</f>
        <v>0</v>
      </c>
      <c r="AY189" s="97">
        <f t="shared" ref="AY189:AY190" si="94">IFERROR(AX189/K189,0)</f>
        <v>0</v>
      </c>
      <c r="AZ189" s="26"/>
      <c r="BA189" s="96">
        <f t="shared" ref="BA189" si="95">BA177+BA166+BA132+BA87+BA76+BA9</f>
        <v>0</v>
      </c>
      <c r="BB189" s="97">
        <f t="shared" ref="BB189" si="96">IFERROR(BA189/K189,0)</f>
        <v>0</v>
      </c>
      <c r="BC189" s="26"/>
      <c r="BD189" s="96">
        <f t="shared" ref="BD189" si="97">BD177+BD166+BD132+BD87+BD76+BD9</f>
        <v>0</v>
      </c>
      <c r="BE189" s="97">
        <f t="shared" ref="BE189:BE191" si="98">IFERROR(BD189/K189,0)</f>
        <v>0</v>
      </c>
    </row>
    <row r="190" spans="1:59" ht="15" thickBot="1" x14ac:dyDescent="0.4">
      <c r="A190" s="26"/>
      <c r="B190" s="61" t="s">
        <v>16</v>
      </c>
      <c r="C190" s="49" t="s">
        <v>16</v>
      </c>
      <c r="D190" s="98"/>
      <c r="E190" s="99"/>
      <c r="F190" s="99"/>
      <c r="G190" s="99"/>
      <c r="H190" s="567"/>
      <c r="I190" s="99"/>
      <c r="J190" s="489"/>
      <c r="K190" s="494">
        <f>K189*$C$4</f>
        <v>0</v>
      </c>
      <c r="L190" s="26"/>
      <c r="M190" s="156">
        <f t="shared" ref="M190:AV190" si="99">M189*$C$4</f>
        <v>0</v>
      </c>
      <c r="N190" s="157">
        <f t="shared" si="99"/>
        <v>0</v>
      </c>
      <c r="O190" s="157">
        <f t="shared" si="99"/>
        <v>0</v>
      </c>
      <c r="P190" s="157">
        <f t="shared" si="99"/>
        <v>0</v>
      </c>
      <c r="Q190" s="157">
        <f t="shared" si="99"/>
        <v>0</v>
      </c>
      <c r="R190" s="157">
        <f t="shared" si="99"/>
        <v>0</v>
      </c>
      <c r="S190" s="157">
        <f t="shared" si="99"/>
        <v>0</v>
      </c>
      <c r="T190" s="157">
        <f t="shared" si="99"/>
        <v>0</v>
      </c>
      <c r="U190" s="157">
        <f t="shared" si="99"/>
        <v>0</v>
      </c>
      <c r="V190" s="157">
        <f t="shared" si="99"/>
        <v>0</v>
      </c>
      <c r="W190" s="157">
        <f t="shared" si="99"/>
        <v>0</v>
      </c>
      <c r="X190" s="157">
        <f t="shared" si="99"/>
        <v>0</v>
      </c>
      <c r="Y190" s="157">
        <f t="shared" si="99"/>
        <v>0</v>
      </c>
      <c r="Z190" s="157">
        <f t="shared" si="99"/>
        <v>0</v>
      </c>
      <c r="AA190" s="157">
        <f t="shared" si="99"/>
        <v>0</v>
      </c>
      <c r="AB190" s="157">
        <f t="shared" si="99"/>
        <v>0</v>
      </c>
      <c r="AC190" s="157">
        <f t="shared" si="99"/>
        <v>0</v>
      </c>
      <c r="AD190" s="157">
        <f t="shared" si="99"/>
        <v>0</v>
      </c>
      <c r="AE190" s="157">
        <f t="shared" si="99"/>
        <v>0</v>
      </c>
      <c r="AF190" s="157">
        <f t="shared" si="99"/>
        <v>0</v>
      </c>
      <c r="AG190" s="157">
        <f t="shared" si="99"/>
        <v>0</v>
      </c>
      <c r="AH190" s="157">
        <f t="shared" si="99"/>
        <v>0</v>
      </c>
      <c r="AI190" s="157">
        <f t="shared" si="99"/>
        <v>0</v>
      </c>
      <c r="AJ190" s="157">
        <f t="shared" si="99"/>
        <v>0</v>
      </c>
      <c r="AK190" s="157">
        <f t="shared" si="99"/>
        <v>0</v>
      </c>
      <c r="AL190" s="157">
        <f t="shared" si="99"/>
        <v>0</v>
      </c>
      <c r="AM190" s="157">
        <f t="shared" si="99"/>
        <v>0</v>
      </c>
      <c r="AN190" s="157">
        <f t="shared" si="99"/>
        <v>0</v>
      </c>
      <c r="AO190" s="157">
        <f t="shared" si="99"/>
        <v>0</v>
      </c>
      <c r="AP190" s="157">
        <f t="shared" si="99"/>
        <v>0</v>
      </c>
      <c r="AQ190" s="157">
        <f t="shared" si="99"/>
        <v>0</v>
      </c>
      <c r="AR190" s="157">
        <f t="shared" si="99"/>
        <v>0</v>
      </c>
      <c r="AS190" s="157">
        <f t="shared" si="99"/>
        <v>0</v>
      </c>
      <c r="AT190" s="157">
        <f t="shared" si="99"/>
        <v>0</v>
      </c>
      <c r="AU190" s="157">
        <f t="shared" si="99"/>
        <v>0</v>
      </c>
      <c r="AV190" s="519">
        <f t="shared" si="99"/>
        <v>0</v>
      </c>
      <c r="AW190" s="26"/>
      <c r="AX190" s="100">
        <f t="shared" ref="AX190:BA190" si="100">AX189*$C$4</f>
        <v>0</v>
      </c>
      <c r="AY190" s="70">
        <f t="shared" si="94"/>
        <v>0</v>
      </c>
      <c r="AZ190" s="26"/>
      <c r="BA190" s="100">
        <f t="shared" si="100"/>
        <v>0</v>
      </c>
      <c r="BB190" s="70">
        <f>IFERROR(BA190/K190,0)</f>
        <v>0</v>
      </c>
      <c r="BC190" s="26"/>
      <c r="BD190" s="100">
        <f t="shared" ref="BD190" si="101">BD189*$C$4</f>
        <v>0</v>
      </c>
      <c r="BE190" s="70">
        <f t="shared" si="98"/>
        <v>0</v>
      </c>
    </row>
    <row r="191" spans="1:59" s="133" customFormat="1" ht="15" thickBot="1" x14ac:dyDescent="0.4">
      <c r="A191" s="126"/>
      <c r="B191" s="126"/>
      <c r="C191" s="127" t="s">
        <v>4</v>
      </c>
      <c r="D191" s="128"/>
      <c r="E191" s="129"/>
      <c r="F191" s="129"/>
      <c r="G191" s="129"/>
      <c r="H191" s="568"/>
      <c r="I191" s="129"/>
      <c r="J191" s="490"/>
      <c r="K191" s="495">
        <f>K189+K190</f>
        <v>0</v>
      </c>
      <c r="L191" s="126"/>
      <c r="M191" s="467">
        <f t="shared" ref="M191:AV191" si="102">M189+M190</f>
        <v>0</v>
      </c>
      <c r="N191" s="468">
        <f t="shared" si="102"/>
        <v>0</v>
      </c>
      <c r="O191" s="468">
        <f t="shared" si="102"/>
        <v>0</v>
      </c>
      <c r="P191" s="468">
        <f t="shared" si="102"/>
        <v>0</v>
      </c>
      <c r="Q191" s="468">
        <f t="shared" si="102"/>
        <v>0</v>
      </c>
      <c r="R191" s="468">
        <f t="shared" si="102"/>
        <v>0</v>
      </c>
      <c r="S191" s="468">
        <f t="shared" si="102"/>
        <v>0</v>
      </c>
      <c r="T191" s="468">
        <f t="shared" si="102"/>
        <v>0</v>
      </c>
      <c r="U191" s="468">
        <f t="shared" si="102"/>
        <v>0</v>
      </c>
      <c r="V191" s="468">
        <f t="shared" si="102"/>
        <v>0</v>
      </c>
      <c r="W191" s="468">
        <f t="shared" si="102"/>
        <v>0</v>
      </c>
      <c r="X191" s="468">
        <f t="shared" si="102"/>
        <v>0</v>
      </c>
      <c r="Y191" s="468">
        <f t="shared" si="102"/>
        <v>0</v>
      </c>
      <c r="Z191" s="468">
        <f t="shared" si="102"/>
        <v>0</v>
      </c>
      <c r="AA191" s="468">
        <f t="shared" si="102"/>
        <v>0</v>
      </c>
      <c r="AB191" s="468">
        <f t="shared" si="102"/>
        <v>0</v>
      </c>
      <c r="AC191" s="468">
        <f t="shared" si="102"/>
        <v>0</v>
      </c>
      <c r="AD191" s="468">
        <f t="shared" si="102"/>
        <v>0</v>
      </c>
      <c r="AE191" s="468">
        <f t="shared" si="102"/>
        <v>0</v>
      </c>
      <c r="AF191" s="468">
        <f t="shared" si="102"/>
        <v>0</v>
      </c>
      <c r="AG191" s="468">
        <f t="shared" si="102"/>
        <v>0</v>
      </c>
      <c r="AH191" s="468">
        <f t="shared" si="102"/>
        <v>0</v>
      </c>
      <c r="AI191" s="468">
        <f t="shared" si="102"/>
        <v>0</v>
      </c>
      <c r="AJ191" s="468">
        <f t="shared" si="102"/>
        <v>0</v>
      </c>
      <c r="AK191" s="468">
        <f t="shared" si="102"/>
        <v>0</v>
      </c>
      <c r="AL191" s="468">
        <f t="shared" si="102"/>
        <v>0</v>
      </c>
      <c r="AM191" s="468">
        <f t="shared" si="102"/>
        <v>0</v>
      </c>
      <c r="AN191" s="468">
        <f t="shared" si="102"/>
        <v>0</v>
      </c>
      <c r="AO191" s="468">
        <f t="shared" si="102"/>
        <v>0</v>
      </c>
      <c r="AP191" s="468">
        <f t="shared" si="102"/>
        <v>0</v>
      </c>
      <c r="AQ191" s="468">
        <f t="shared" si="102"/>
        <v>0</v>
      </c>
      <c r="AR191" s="468">
        <f t="shared" si="102"/>
        <v>0</v>
      </c>
      <c r="AS191" s="468">
        <f t="shared" si="102"/>
        <v>0</v>
      </c>
      <c r="AT191" s="468">
        <f t="shared" si="102"/>
        <v>0</v>
      </c>
      <c r="AU191" s="468">
        <f t="shared" si="102"/>
        <v>0</v>
      </c>
      <c r="AV191" s="520">
        <f t="shared" si="102"/>
        <v>0</v>
      </c>
      <c r="AW191" s="126"/>
      <c r="AX191" s="131">
        <f t="shared" ref="AX191:BA191" si="103">AX189+AX190</f>
        <v>0</v>
      </c>
      <c r="AY191" s="130">
        <f t="shared" si="103"/>
        <v>0</v>
      </c>
      <c r="AZ191" s="126"/>
      <c r="BA191" s="131">
        <f t="shared" si="103"/>
        <v>0</v>
      </c>
      <c r="BB191" s="132">
        <f>IFERROR(BA191/K191,0)</f>
        <v>0</v>
      </c>
      <c r="BC191" s="126"/>
      <c r="BD191" s="131">
        <f t="shared" ref="BD191" si="104">BD189+BD190</f>
        <v>0</v>
      </c>
      <c r="BE191" s="132">
        <f t="shared" si="98"/>
        <v>0</v>
      </c>
      <c r="BG191" s="134"/>
    </row>
  </sheetData>
  <protectedRanges>
    <protectedRange sqref="C11:J20 J111:J120 J156:J165 J167:J176 J145:J154 J89:J98 J100:J109 J178:J186 J86 C33:J42 C55:J64 C187:J188 C66:J75 C77:J85 J122:J131 C44:J53 J134:J143" name="Shhet2.1_2"/>
  </protectedRanges>
  <dataConsolidate/>
  <mergeCells count="16">
    <mergeCell ref="AE7:AG7"/>
    <mergeCell ref="AH7:AJ7"/>
    <mergeCell ref="AK7:AM7"/>
    <mergeCell ref="AN7:AP7"/>
    <mergeCell ref="AQ7:AS7"/>
    <mergeCell ref="AT7:AV7"/>
    <mergeCell ref="AX6:AY7"/>
    <mergeCell ref="BA6:BB7"/>
    <mergeCell ref="BD6:BE7"/>
    <mergeCell ref="BG6:BG8"/>
    <mergeCell ref="AB7:AD7"/>
    <mergeCell ref="M7:O7"/>
    <mergeCell ref="P7:R7"/>
    <mergeCell ref="S7:U7"/>
    <mergeCell ref="V7:X7"/>
    <mergeCell ref="Y7:AA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63B96-3256-4C16-A489-26F2306106DD}">
  <sheetPr>
    <tabColor theme="5" tint="0.79998168889431442"/>
  </sheetPr>
  <dimension ref="A1:BG191"/>
  <sheetViews>
    <sheetView topLeftCell="C1" zoomScaleNormal="100" workbookViewId="0">
      <selection activeCell="C3" sqref="C3"/>
    </sheetView>
  </sheetViews>
  <sheetFormatPr baseColWidth="10" defaultColWidth="11.453125" defaultRowHeight="14.5" outlineLevelRow="1" x14ac:dyDescent="0.35"/>
  <cols>
    <col min="1" max="1" width="2.54296875" style="30" customWidth="1"/>
    <col min="2" max="2" width="12.26953125" style="30" bestFit="1" customWidth="1"/>
    <col min="3" max="3" width="49.26953125" style="30" customWidth="1"/>
    <col min="4" max="9" width="10.6328125" style="30" customWidth="1"/>
    <col min="10" max="10" width="10.6328125" style="118" customWidth="1"/>
    <col min="11" max="11" width="10.6328125" style="30" customWidth="1"/>
    <col min="12" max="12" width="12.26953125" style="30" customWidth="1"/>
    <col min="13" max="51" width="9.7265625" style="30" customWidth="1"/>
    <col min="52" max="52" width="4.453125" style="30" customWidth="1"/>
    <col min="53" max="54" width="9.7265625" style="30" customWidth="1"/>
    <col min="55" max="55" width="4" style="30" customWidth="1"/>
    <col min="56" max="58" width="9.7265625" style="30" customWidth="1"/>
    <col min="59" max="59" width="82.81640625" style="119" customWidth="1"/>
    <col min="60" max="60" width="4.7265625" style="30" customWidth="1"/>
    <col min="61" max="16384" width="11.453125" style="30"/>
  </cols>
  <sheetData>
    <row r="1" spans="1:59" ht="15" thickBot="1" x14ac:dyDescent="0.4">
      <c r="A1" s="26"/>
      <c r="B1" s="27" t="s">
        <v>18</v>
      </c>
      <c r="C1" s="26"/>
      <c r="D1" s="26"/>
      <c r="E1" s="27" t="s">
        <v>19</v>
      </c>
      <c r="F1" s="113"/>
      <c r="G1" s="26"/>
      <c r="H1" s="26"/>
      <c r="I1" s="26"/>
      <c r="J1" s="26"/>
      <c r="K1" s="28"/>
      <c r="L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9"/>
      <c r="BC1" s="28"/>
      <c r="BD1" s="28"/>
      <c r="BE1" s="29"/>
    </row>
    <row r="2" spans="1:59" x14ac:dyDescent="0.35">
      <c r="A2" s="26"/>
      <c r="B2" s="31" t="s">
        <v>503</v>
      </c>
      <c r="C2" s="32" t="str">
        <f>'Budget Consortium'!B5</f>
        <v>P3</v>
      </c>
      <c r="D2" s="26"/>
      <c r="E2" s="33" t="s">
        <v>6</v>
      </c>
      <c r="F2" s="114" t="s">
        <v>7</v>
      </c>
      <c r="G2" s="34" t="s">
        <v>9</v>
      </c>
      <c r="H2" s="34" t="s">
        <v>11</v>
      </c>
      <c r="I2" s="34" t="s">
        <v>12</v>
      </c>
      <c r="J2" s="34" t="s">
        <v>14</v>
      </c>
      <c r="K2" s="35" t="s">
        <v>16</v>
      </c>
      <c r="L2" s="36" t="s">
        <v>4</v>
      </c>
      <c r="Q2" s="28"/>
      <c r="R2" s="28"/>
      <c r="S2" s="28"/>
      <c r="T2" s="28"/>
      <c r="U2" s="37">
        <f>C3-L3</f>
        <v>0</v>
      </c>
      <c r="V2" s="28"/>
      <c r="W2" s="28"/>
      <c r="X2" s="37"/>
      <c r="Y2" s="28"/>
      <c r="Z2" s="28"/>
      <c r="AA2" s="37"/>
      <c r="AB2" s="28"/>
      <c r="AC2" s="28"/>
      <c r="AD2" s="37"/>
      <c r="AE2" s="28"/>
      <c r="AF2" s="28"/>
      <c r="AG2" s="37"/>
      <c r="AH2" s="28"/>
      <c r="AI2" s="28"/>
      <c r="AJ2" s="37"/>
      <c r="AK2" s="28"/>
      <c r="AL2" s="28"/>
      <c r="AM2" s="37"/>
      <c r="AN2" s="28"/>
      <c r="AO2" s="28"/>
      <c r="AP2" s="37"/>
      <c r="AQ2" s="28"/>
      <c r="AR2" s="28"/>
      <c r="AS2" s="37"/>
      <c r="AT2" s="28"/>
      <c r="AU2" s="28"/>
      <c r="AV2" s="37"/>
      <c r="AW2" s="28"/>
      <c r="AX2" s="28"/>
      <c r="AY2" s="28"/>
      <c r="AZ2" s="28"/>
      <c r="BA2" s="28"/>
      <c r="BB2" s="29"/>
      <c r="BC2" s="28"/>
      <c r="BD2" s="28"/>
      <c r="BE2" s="29"/>
    </row>
    <row r="3" spans="1:59" x14ac:dyDescent="0.35">
      <c r="A3" s="26"/>
      <c r="B3" s="38" t="s">
        <v>21</v>
      </c>
      <c r="C3" s="102">
        <f>L3</f>
        <v>0</v>
      </c>
      <c r="D3" s="26"/>
      <c r="E3" s="40">
        <f>K9</f>
        <v>0</v>
      </c>
      <c r="F3" s="115">
        <f>K76</f>
        <v>0</v>
      </c>
      <c r="G3" s="41">
        <f>K87</f>
        <v>0</v>
      </c>
      <c r="H3" s="41">
        <f>K132</f>
        <v>0</v>
      </c>
      <c r="I3" s="41">
        <f>K166</f>
        <v>0</v>
      </c>
      <c r="J3" s="42">
        <f>K177</f>
        <v>0</v>
      </c>
      <c r="K3" s="43">
        <f>K190</f>
        <v>0</v>
      </c>
      <c r="L3" s="44">
        <f>SUM(E3:K3)</f>
        <v>0</v>
      </c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9"/>
      <c r="BC3" s="28"/>
      <c r="BD3" s="28"/>
      <c r="BE3" s="29"/>
    </row>
    <row r="4" spans="1:59" ht="15" thickBot="1" x14ac:dyDescent="0.4">
      <c r="A4" s="26"/>
      <c r="B4" s="45" t="s">
        <v>16</v>
      </c>
      <c r="C4" s="103">
        <v>7.0000000000000007E-2</v>
      </c>
      <c r="D4" s="26"/>
      <c r="E4" s="46">
        <f t="shared" ref="E4:K4" si="0">IFERROR(E3/$L$3,0)</f>
        <v>0</v>
      </c>
      <c r="F4" s="116">
        <f t="shared" si="0"/>
        <v>0</v>
      </c>
      <c r="G4" s="47">
        <f t="shared" si="0"/>
        <v>0</v>
      </c>
      <c r="H4" s="47">
        <f t="shared" si="0"/>
        <v>0</v>
      </c>
      <c r="I4" s="47">
        <f t="shared" si="0"/>
        <v>0</v>
      </c>
      <c r="J4" s="47">
        <f t="shared" si="0"/>
        <v>0</v>
      </c>
      <c r="K4" s="47">
        <f t="shared" si="0"/>
        <v>0</v>
      </c>
      <c r="L4" s="4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9"/>
      <c r="BC4" s="28"/>
      <c r="BD4" s="28"/>
      <c r="BE4" s="29"/>
    </row>
    <row r="5" spans="1:59" ht="15" thickBot="1" x14ac:dyDescent="0.4">
      <c r="A5" s="26"/>
      <c r="B5" s="26" t="s">
        <v>334</v>
      </c>
      <c r="C5" s="26">
        <v>767.32600000000002</v>
      </c>
      <c r="D5" s="104"/>
      <c r="E5" s="105"/>
      <c r="F5" s="105"/>
      <c r="G5" s="105"/>
      <c r="H5" s="105"/>
      <c r="I5" s="26"/>
      <c r="J5" s="117"/>
      <c r="K5" s="26"/>
      <c r="L5" s="26"/>
      <c r="M5" s="26"/>
      <c r="N5" s="26"/>
      <c r="O5" s="26"/>
      <c r="P5" s="26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9"/>
      <c r="BC5" s="28"/>
      <c r="BD5" s="28"/>
      <c r="BE5" s="29"/>
    </row>
    <row r="6" spans="1:59" ht="15" customHeight="1" thickBot="1" x14ac:dyDescent="0.4">
      <c r="A6" s="26"/>
      <c r="B6" s="50"/>
      <c r="C6" s="26"/>
      <c r="D6" s="28"/>
      <c r="E6" s="28"/>
      <c r="F6" s="28"/>
      <c r="G6" s="28"/>
      <c r="H6" s="28"/>
      <c r="I6" s="106"/>
      <c r="J6" s="117"/>
      <c r="K6" s="26"/>
      <c r="L6" s="26"/>
      <c r="M6" s="28">
        <v>1</v>
      </c>
      <c r="N6" s="28">
        <v>1</v>
      </c>
      <c r="O6" s="28">
        <v>1</v>
      </c>
      <c r="P6" s="28">
        <v>2</v>
      </c>
      <c r="Q6" s="28">
        <v>2</v>
      </c>
      <c r="R6" s="28">
        <v>2</v>
      </c>
      <c r="S6" s="28">
        <v>3</v>
      </c>
      <c r="T6" s="28">
        <v>3</v>
      </c>
      <c r="U6" s="28">
        <v>3</v>
      </c>
      <c r="V6" s="28">
        <v>4</v>
      </c>
      <c r="W6" s="28">
        <v>4</v>
      </c>
      <c r="X6" s="28">
        <v>4</v>
      </c>
      <c r="Y6" s="28">
        <v>5</v>
      </c>
      <c r="Z6" s="28">
        <v>5</v>
      </c>
      <c r="AA6" s="28">
        <v>5</v>
      </c>
      <c r="AB6" s="28">
        <v>6</v>
      </c>
      <c r="AC6" s="28">
        <v>6</v>
      </c>
      <c r="AD6" s="28">
        <v>6</v>
      </c>
      <c r="AE6" s="28">
        <v>7</v>
      </c>
      <c r="AF6" s="28">
        <v>7</v>
      </c>
      <c r="AG6" s="28">
        <v>7</v>
      </c>
      <c r="AH6" s="28">
        <v>8</v>
      </c>
      <c r="AI6" s="28">
        <v>8</v>
      </c>
      <c r="AJ6" s="28">
        <v>8</v>
      </c>
      <c r="AK6" s="28">
        <v>9</v>
      </c>
      <c r="AL6" s="28">
        <v>9</v>
      </c>
      <c r="AM6" s="28">
        <v>9</v>
      </c>
      <c r="AN6" s="28">
        <v>10</v>
      </c>
      <c r="AO6" s="28">
        <v>10</v>
      </c>
      <c r="AP6" s="28">
        <v>10</v>
      </c>
      <c r="AQ6" s="28">
        <v>11</v>
      </c>
      <c r="AR6" s="28">
        <v>11</v>
      </c>
      <c r="AS6" s="28">
        <v>11</v>
      </c>
      <c r="AT6" s="28">
        <v>12</v>
      </c>
      <c r="AU6" s="28">
        <v>12</v>
      </c>
      <c r="AV6" s="28">
        <v>12</v>
      </c>
      <c r="AW6" s="28"/>
      <c r="AX6" s="647" t="s">
        <v>22</v>
      </c>
      <c r="AY6" s="648"/>
      <c r="AZ6" s="28"/>
      <c r="BA6" s="647" t="s">
        <v>23</v>
      </c>
      <c r="BB6" s="648"/>
      <c r="BC6" s="28"/>
      <c r="BD6" s="647" t="s">
        <v>24</v>
      </c>
      <c r="BE6" s="648"/>
      <c r="BG6" s="641" t="s">
        <v>500</v>
      </c>
    </row>
    <row r="7" spans="1:59" ht="15" thickBot="1" x14ac:dyDescent="0.4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644" t="s">
        <v>25</v>
      </c>
      <c r="N7" s="645"/>
      <c r="O7" s="646"/>
      <c r="P7" s="644" t="s">
        <v>26</v>
      </c>
      <c r="Q7" s="645"/>
      <c r="R7" s="646"/>
      <c r="S7" s="644" t="s">
        <v>27</v>
      </c>
      <c r="T7" s="645"/>
      <c r="U7" s="646"/>
      <c r="V7" s="644" t="s">
        <v>28</v>
      </c>
      <c r="W7" s="645"/>
      <c r="X7" s="646"/>
      <c r="Y7" s="644" t="s">
        <v>29</v>
      </c>
      <c r="Z7" s="645"/>
      <c r="AA7" s="646"/>
      <c r="AB7" s="644" t="s">
        <v>30</v>
      </c>
      <c r="AC7" s="645"/>
      <c r="AD7" s="646"/>
      <c r="AE7" s="644" t="s">
        <v>31</v>
      </c>
      <c r="AF7" s="645"/>
      <c r="AG7" s="646"/>
      <c r="AH7" s="644" t="s">
        <v>32</v>
      </c>
      <c r="AI7" s="645"/>
      <c r="AJ7" s="646"/>
      <c r="AK7" s="644" t="s">
        <v>33</v>
      </c>
      <c r="AL7" s="645"/>
      <c r="AM7" s="646"/>
      <c r="AN7" s="644" t="s">
        <v>34</v>
      </c>
      <c r="AO7" s="645"/>
      <c r="AP7" s="646"/>
      <c r="AQ7" s="644" t="s">
        <v>35</v>
      </c>
      <c r="AR7" s="645"/>
      <c r="AS7" s="646"/>
      <c r="AT7" s="644" t="s">
        <v>36</v>
      </c>
      <c r="AU7" s="645"/>
      <c r="AV7" s="646"/>
      <c r="AW7" s="26"/>
      <c r="AX7" s="649"/>
      <c r="AY7" s="650"/>
      <c r="AZ7" s="26"/>
      <c r="BA7" s="649"/>
      <c r="BB7" s="650"/>
      <c r="BC7" s="26"/>
      <c r="BD7" s="649"/>
      <c r="BE7" s="650"/>
      <c r="BG7" s="642"/>
    </row>
    <row r="8" spans="1:59" ht="15" thickBot="1" x14ac:dyDescent="0.4">
      <c r="A8" s="50"/>
      <c r="B8" s="50"/>
      <c r="C8" s="50"/>
      <c r="D8" s="314" t="s">
        <v>38</v>
      </c>
      <c r="E8" s="317" t="s">
        <v>39</v>
      </c>
      <c r="F8" s="314" t="s">
        <v>40</v>
      </c>
      <c r="G8" s="317" t="s">
        <v>41</v>
      </c>
      <c r="H8" s="318" t="s">
        <v>42</v>
      </c>
      <c r="I8" s="319" t="s">
        <v>43</v>
      </c>
      <c r="J8" s="320" t="s">
        <v>44</v>
      </c>
      <c r="K8" s="473" t="s">
        <v>4</v>
      </c>
      <c r="L8" s="50"/>
      <c r="M8" s="528">
        <v>44927</v>
      </c>
      <c r="N8" s="480">
        <v>44958</v>
      </c>
      <c r="O8" s="529">
        <v>44986</v>
      </c>
      <c r="P8" s="528">
        <v>45017</v>
      </c>
      <c r="Q8" s="480">
        <v>45047</v>
      </c>
      <c r="R8" s="529">
        <v>45078</v>
      </c>
      <c r="S8" s="528">
        <v>45108</v>
      </c>
      <c r="T8" s="480">
        <v>45139</v>
      </c>
      <c r="U8" s="529">
        <v>45170</v>
      </c>
      <c r="V8" s="528">
        <v>45200</v>
      </c>
      <c r="W8" s="480">
        <v>45231</v>
      </c>
      <c r="X8" s="529">
        <v>45261</v>
      </c>
      <c r="Y8" s="528">
        <v>45292</v>
      </c>
      <c r="Z8" s="480">
        <v>45323</v>
      </c>
      <c r="AA8" s="529">
        <v>45352</v>
      </c>
      <c r="AB8" s="528">
        <v>45383</v>
      </c>
      <c r="AC8" s="480">
        <v>45413</v>
      </c>
      <c r="AD8" s="529">
        <v>45444</v>
      </c>
      <c r="AE8" s="528">
        <v>45474</v>
      </c>
      <c r="AF8" s="480">
        <v>45505</v>
      </c>
      <c r="AG8" s="529">
        <v>45536</v>
      </c>
      <c r="AH8" s="528">
        <v>45566</v>
      </c>
      <c r="AI8" s="480">
        <v>45597</v>
      </c>
      <c r="AJ8" s="529">
        <v>45627</v>
      </c>
      <c r="AK8" s="528">
        <v>45658</v>
      </c>
      <c r="AL8" s="480">
        <v>45689</v>
      </c>
      <c r="AM8" s="529">
        <v>45717</v>
      </c>
      <c r="AN8" s="528">
        <v>45748</v>
      </c>
      <c r="AO8" s="480">
        <v>45778</v>
      </c>
      <c r="AP8" s="529">
        <v>45809</v>
      </c>
      <c r="AQ8" s="528">
        <v>45839</v>
      </c>
      <c r="AR8" s="480">
        <v>45870</v>
      </c>
      <c r="AS8" s="529">
        <v>45901</v>
      </c>
      <c r="AT8" s="528">
        <v>45931</v>
      </c>
      <c r="AU8" s="480">
        <v>45962</v>
      </c>
      <c r="AV8" s="529">
        <v>45992</v>
      </c>
      <c r="AW8" s="50"/>
      <c r="AX8" s="537" t="s">
        <v>4</v>
      </c>
      <c r="AY8" s="538" t="s">
        <v>45</v>
      </c>
      <c r="AZ8" s="50"/>
      <c r="BA8" s="537" t="s">
        <v>4</v>
      </c>
      <c r="BB8" s="538" t="s">
        <v>45</v>
      </c>
      <c r="BC8" s="50"/>
      <c r="BD8" s="537" t="s">
        <v>4</v>
      </c>
      <c r="BE8" s="538" t="s">
        <v>45</v>
      </c>
      <c r="BG8" s="643"/>
    </row>
    <row r="9" spans="1:59" ht="15" thickBot="1" x14ac:dyDescent="0.4">
      <c r="A9" s="26"/>
      <c r="B9" s="107"/>
      <c r="C9" s="54" t="s">
        <v>46</v>
      </c>
      <c r="D9" s="55"/>
      <c r="E9" s="56"/>
      <c r="F9" s="56"/>
      <c r="G9" s="56"/>
      <c r="H9" s="549"/>
      <c r="I9" s="57"/>
      <c r="J9" s="487"/>
      <c r="K9" s="58">
        <f>K10+K21+K32+K43+K54+K65</f>
        <v>0</v>
      </c>
      <c r="L9" s="50"/>
      <c r="M9" s="497">
        <f t="shared" ref="M9:AV9" si="1">M10+M21+M32+M43+M54+M65</f>
        <v>0</v>
      </c>
      <c r="N9" s="481">
        <f t="shared" si="1"/>
        <v>0</v>
      </c>
      <c r="O9" s="498">
        <f t="shared" si="1"/>
        <v>0</v>
      </c>
      <c r="P9" s="497">
        <f t="shared" si="1"/>
        <v>0</v>
      </c>
      <c r="Q9" s="481">
        <f t="shared" si="1"/>
        <v>0</v>
      </c>
      <c r="R9" s="498">
        <f t="shared" si="1"/>
        <v>0</v>
      </c>
      <c r="S9" s="497">
        <f t="shared" si="1"/>
        <v>0</v>
      </c>
      <c r="T9" s="481">
        <f t="shared" si="1"/>
        <v>0</v>
      </c>
      <c r="U9" s="498">
        <f t="shared" si="1"/>
        <v>0</v>
      </c>
      <c r="V9" s="497">
        <f t="shared" si="1"/>
        <v>0</v>
      </c>
      <c r="W9" s="481">
        <f t="shared" si="1"/>
        <v>0</v>
      </c>
      <c r="X9" s="498">
        <f t="shared" si="1"/>
        <v>0</v>
      </c>
      <c r="Y9" s="497">
        <f t="shared" si="1"/>
        <v>0</v>
      </c>
      <c r="Z9" s="481">
        <f t="shared" si="1"/>
        <v>0</v>
      </c>
      <c r="AA9" s="498">
        <f t="shared" si="1"/>
        <v>0</v>
      </c>
      <c r="AB9" s="497">
        <f t="shared" si="1"/>
        <v>0</v>
      </c>
      <c r="AC9" s="481">
        <f t="shared" si="1"/>
        <v>0</v>
      </c>
      <c r="AD9" s="498">
        <f t="shared" si="1"/>
        <v>0</v>
      </c>
      <c r="AE9" s="497">
        <f t="shared" si="1"/>
        <v>0</v>
      </c>
      <c r="AF9" s="481">
        <f t="shared" si="1"/>
        <v>0</v>
      </c>
      <c r="AG9" s="498">
        <f t="shared" si="1"/>
        <v>0</v>
      </c>
      <c r="AH9" s="497">
        <f t="shared" si="1"/>
        <v>0</v>
      </c>
      <c r="AI9" s="481">
        <f t="shared" si="1"/>
        <v>0</v>
      </c>
      <c r="AJ9" s="498">
        <f t="shared" si="1"/>
        <v>0</v>
      </c>
      <c r="AK9" s="497">
        <f t="shared" si="1"/>
        <v>0</v>
      </c>
      <c r="AL9" s="481">
        <f t="shared" si="1"/>
        <v>0</v>
      </c>
      <c r="AM9" s="498">
        <f t="shared" si="1"/>
        <v>0</v>
      </c>
      <c r="AN9" s="497">
        <f t="shared" si="1"/>
        <v>0</v>
      </c>
      <c r="AO9" s="481">
        <f t="shared" si="1"/>
        <v>0</v>
      </c>
      <c r="AP9" s="498">
        <f t="shared" si="1"/>
        <v>0</v>
      </c>
      <c r="AQ9" s="497">
        <f t="shared" si="1"/>
        <v>0</v>
      </c>
      <c r="AR9" s="481">
        <f t="shared" si="1"/>
        <v>0</v>
      </c>
      <c r="AS9" s="498">
        <f t="shared" si="1"/>
        <v>0</v>
      </c>
      <c r="AT9" s="497">
        <f t="shared" si="1"/>
        <v>0</v>
      </c>
      <c r="AU9" s="481">
        <f t="shared" si="1"/>
        <v>0</v>
      </c>
      <c r="AV9" s="498">
        <f t="shared" si="1"/>
        <v>0</v>
      </c>
      <c r="AW9" s="26"/>
      <c r="AX9" s="59">
        <f>AX10+AX21+AX32+AX43+AX54+AX65</f>
        <v>0</v>
      </c>
      <c r="AY9" s="60">
        <f t="shared" ref="AY9:AY111" si="2">IFERROR(AX9/K9,0)</f>
        <v>0</v>
      </c>
      <c r="AZ9" s="26"/>
      <c r="BA9" s="59">
        <f>BA10+BA21+BA32+BA43+BA54+BA65</f>
        <v>0</v>
      </c>
      <c r="BB9" s="60">
        <f>IFERROR(BA9/K9,0)</f>
        <v>0</v>
      </c>
      <c r="BC9" s="26"/>
      <c r="BD9" s="59">
        <f>BD10+BD21+BD32+BD43+BD54+BD65</f>
        <v>0</v>
      </c>
      <c r="BE9" s="60">
        <f>IFERROR(BD9/K9,0)</f>
        <v>0</v>
      </c>
      <c r="BG9" s="120"/>
    </row>
    <row r="10" spans="1:59" x14ac:dyDescent="0.35">
      <c r="A10" s="26"/>
      <c r="B10" s="26"/>
      <c r="C10" s="110" t="s">
        <v>47</v>
      </c>
      <c r="D10" s="77"/>
      <c r="E10" s="78"/>
      <c r="F10" s="78"/>
      <c r="G10" s="78"/>
      <c r="H10" s="550"/>
      <c r="I10" s="79"/>
      <c r="J10" s="150"/>
      <c r="K10" s="491">
        <f>SUM(K11:K20)</f>
        <v>0</v>
      </c>
      <c r="L10" s="26"/>
      <c r="M10" s="530">
        <f t="shared" ref="M10:AV10" si="3">SUM(M11:M20)</f>
        <v>0</v>
      </c>
      <c r="N10" s="482">
        <f t="shared" si="3"/>
        <v>0</v>
      </c>
      <c r="O10" s="531">
        <f t="shared" si="3"/>
        <v>0</v>
      </c>
      <c r="P10" s="530">
        <f t="shared" si="3"/>
        <v>0</v>
      </c>
      <c r="Q10" s="482">
        <f t="shared" si="3"/>
        <v>0</v>
      </c>
      <c r="R10" s="531">
        <f t="shared" si="3"/>
        <v>0</v>
      </c>
      <c r="S10" s="530">
        <f t="shared" si="3"/>
        <v>0</v>
      </c>
      <c r="T10" s="482">
        <f t="shared" si="3"/>
        <v>0</v>
      </c>
      <c r="U10" s="531">
        <f t="shared" si="3"/>
        <v>0</v>
      </c>
      <c r="V10" s="530">
        <f t="shared" si="3"/>
        <v>0</v>
      </c>
      <c r="W10" s="482">
        <f t="shared" si="3"/>
        <v>0</v>
      </c>
      <c r="X10" s="531">
        <f t="shared" si="3"/>
        <v>0</v>
      </c>
      <c r="Y10" s="530">
        <f t="shared" si="3"/>
        <v>0</v>
      </c>
      <c r="Z10" s="482">
        <f t="shared" si="3"/>
        <v>0</v>
      </c>
      <c r="AA10" s="531">
        <f t="shared" si="3"/>
        <v>0</v>
      </c>
      <c r="AB10" s="530">
        <f t="shared" si="3"/>
        <v>0</v>
      </c>
      <c r="AC10" s="482">
        <f t="shared" si="3"/>
        <v>0</v>
      </c>
      <c r="AD10" s="531">
        <f t="shared" si="3"/>
        <v>0</v>
      </c>
      <c r="AE10" s="530">
        <f t="shared" si="3"/>
        <v>0</v>
      </c>
      <c r="AF10" s="482">
        <f t="shared" si="3"/>
        <v>0</v>
      </c>
      <c r="AG10" s="531">
        <f t="shared" si="3"/>
        <v>0</v>
      </c>
      <c r="AH10" s="530">
        <f t="shared" si="3"/>
        <v>0</v>
      </c>
      <c r="AI10" s="482">
        <f t="shared" si="3"/>
        <v>0</v>
      </c>
      <c r="AJ10" s="531">
        <f t="shared" si="3"/>
        <v>0</v>
      </c>
      <c r="AK10" s="530">
        <f t="shared" si="3"/>
        <v>0</v>
      </c>
      <c r="AL10" s="482">
        <f t="shared" si="3"/>
        <v>0</v>
      </c>
      <c r="AM10" s="531">
        <f t="shared" si="3"/>
        <v>0</v>
      </c>
      <c r="AN10" s="530">
        <f t="shared" si="3"/>
        <v>0</v>
      </c>
      <c r="AO10" s="482">
        <f t="shared" si="3"/>
        <v>0</v>
      </c>
      <c r="AP10" s="531">
        <f t="shared" si="3"/>
        <v>0</v>
      </c>
      <c r="AQ10" s="530">
        <f t="shared" si="3"/>
        <v>0</v>
      </c>
      <c r="AR10" s="482">
        <f t="shared" si="3"/>
        <v>0</v>
      </c>
      <c r="AS10" s="531">
        <f t="shared" si="3"/>
        <v>0</v>
      </c>
      <c r="AT10" s="530">
        <f t="shared" si="3"/>
        <v>0</v>
      </c>
      <c r="AU10" s="482">
        <f t="shared" si="3"/>
        <v>0</v>
      </c>
      <c r="AV10" s="531">
        <f t="shared" si="3"/>
        <v>0</v>
      </c>
      <c r="AW10" s="26"/>
      <c r="AX10" s="81">
        <f>SUM(AX11:AX20)</f>
        <v>0</v>
      </c>
      <c r="AY10" s="82">
        <f t="shared" si="2"/>
        <v>0</v>
      </c>
      <c r="AZ10" s="26"/>
      <c r="BA10" s="81">
        <f>SUM(BA11:BA20)</f>
        <v>0</v>
      </c>
      <c r="BB10" s="82">
        <f t="shared" ref="BB10:BB73" si="4">IFERROR(BA10/K10,0)</f>
        <v>0</v>
      </c>
      <c r="BC10" s="26"/>
      <c r="BD10" s="81">
        <f>SUM(BD11:BD20)</f>
        <v>0</v>
      </c>
      <c r="BE10" s="82">
        <f t="shared" ref="BE10" si="5">IFERROR(BD10/K10,0)</f>
        <v>0</v>
      </c>
      <c r="BG10" s="120"/>
    </row>
    <row r="11" spans="1:59" x14ac:dyDescent="0.35">
      <c r="A11" s="26"/>
      <c r="B11" s="61" t="s">
        <v>70</v>
      </c>
      <c r="C11" s="62"/>
      <c r="D11" s="108"/>
      <c r="E11" s="64"/>
      <c r="F11" s="64"/>
      <c r="G11" s="64"/>
      <c r="H11" s="551"/>
      <c r="I11" s="112"/>
      <c r="J11" s="151">
        <f>I11/$C$5</f>
        <v>0</v>
      </c>
      <c r="K11" s="66">
        <f>D11*F11*H11*J11</f>
        <v>0</v>
      </c>
      <c r="L11" s="26"/>
      <c r="M11" s="501"/>
      <c r="N11" s="483"/>
      <c r="O11" s="502"/>
      <c r="P11" s="501"/>
      <c r="Q11" s="483"/>
      <c r="R11" s="502"/>
      <c r="S11" s="501"/>
      <c r="T11" s="483"/>
      <c r="U11" s="502"/>
      <c r="V11" s="501"/>
      <c r="W11" s="483"/>
      <c r="X11" s="502"/>
      <c r="Y11" s="501"/>
      <c r="Z11" s="483"/>
      <c r="AA11" s="502"/>
      <c r="AB11" s="501"/>
      <c r="AC11" s="483"/>
      <c r="AD11" s="502"/>
      <c r="AE11" s="501"/>
      <c r="AF11" s="483"/>
      <c r="AG11" s="502"/>
      <c r="AH11" s="501"/>
      <c r="AI11" s="483"/>
      <c r="AJ11" s="502"/>
      <c r="AK11" s="501"/>
      <c r="AL11" s="483"/>
      <c r="AM11" s="502"/>
      <c r="AN11" s="501"/>
      <c r="AO11" s="483"/>
      <c r="AP11" s="502"/>
      <c r="AQ11" s="501"/>
      <c r="AR11" s="483"/>
      <c r="AS11" s="502"/>
      <c r="AT11" s="501"/>
      <c r="AU11" s="483"/>
      <c r="AV11" s="502"/>
      <c r="AW11" s="26"/>
      <c r="AX11" s="67"/>
      <c r="AY11" s="70">
        <f t="shared" si="2"/>
        <v>0</v>
      </c>
      <c r="AZ11" s="26"/>
      <c r="BA11" s="67">
        <f t="shared" ref="BA11:BA20" si="6">SUM(M11:AV11)</f>
        <v>0</v>
      </c>
      <c r="BB11" s="70">
        <f t="shared" si="4"/>
        <v>0</v>
      </c>
      <c r="BC11" s="26"/>
      <c r="BD11" s="67">
        <f>AX11+BA11</f>
        <v>0</v>
      </c>
      <c r="BE11" s="70">
        <f>IFERROR(BD11/K11,0)</f>
        <v>0</v>
      </c>
      <c r="BG11" s="140"/>
    </row>
    <row r="12" spans="1:59" ht="15" thickBot="1" x14ac:dyDescent="0.4">
      <c r="A12" s="26"/>
      <c r="B12" s="61" t="s">
        <v>71</v>
      </c>
      <c r="C12" s="62"/>
      <c r="D12" s="108"/>
      <c r="E12" s="64"/>
      <c r="F12" s="64"/>
      <c r="G12" s="64"/>
      <c r="H12" s="551"/>
      <c r="I12" s="112"/>
      <c r="J12" s="151">
        <f t="shared" ref="J12:J20" si="7">I12/$C$5</f>
        <v>0</v>
      </c>
      <c r="K12" s="66">
        <f t="shared" ref="K12:K20" si="8">D12*F12*H12*J12</f>
        <v>0</v>
      </c>
      <c r="L12" s="26"/>
      <c r="M12" s="501"/>
      <c r="N12" s="483"/>
      <c r="O12" s="502"/>
      <c r="P12" s="501"/>
      <c r="Q12" s="483"/>
      <c r="R12" s="502"/>
      <c r="S12" s="501"/>
      <c r="T12" s="483"/>
      <c r="U12" s="502"/>
      <c r="V12" s="501"/>
      <c r="W12" s="483"/>
      <c r="X12" s="502"/>
      <c r="Y12" s="501"/>
      <c r="Z12" s="483"/>
      <c r="AA12" s="502"/>
      <c r="AB12" s="501"/>
      <c r="AC12" s="483"/>
      <c r="AD12" s="502"/>
      <c r="AE12" s="501"/>
      <c r="AF12" s="483"/>
      <c r="AG12" s="502"/>
      <c r="AH12" s="501"/>
      <c r="AI12" s="483"/>
      <c r="AJ12" s="502"/>
      <c r="AK12" s="501"/>
      <c r="AL12" s="483"/>
      <c r="AM12" s="502"/>
      <c r="AN12" s="501"/>
      <c r="AO12" s="483"/>
      <c r="AP12" s="502"/>
      <c r="AQ12" s="501"/>
      <c r="AR12" s="483"/>
      <c r="AS12" s="502"/>
      <c r="AT12" s="501"/>
      <c r="AU12" s="483"/>
      <c r="AV12" s="502"/>
      <c r="AW12" s="26"/>
      <c r="AX12" s="67"/>
      <c r="AY12" s="70">
        <f t="shared" si="2"/>
        <v>0</v>
      </c>
      <c r="AZ12" s="26"/>
      <c r="BA12" s="67">
        <f t="shared" si="6"/>
        <v>0</v>
      </c>
      <c r="BB12" s="70">
        <f t="shared" si="4"/>
        <v>0</v>
      </c>
      <c r="BC12" s="26"/>
      <c r="BD12" s="67">
        <f t="shared" ref="BD12:BD20" si="9">AX12+BA12</f>
        <v>0</v>
      </c>
      <c r="BE12" s="70">
        <f t="shared" ref="BE12:BE21" si="10">IFERROR(BD12/K12,0)</f>
        <v>0</v>
      </c>
      <c r="BG12" s="140"/>
    </row>
    <row r="13" spans="1:59" ht="15" hidden="1" outlineLevel="1" thickBot="1" x14ac:dyDescent="0.4">
      <c r="A13" s="26"/>
      <c r="B13" s="61" t="s">
        <v>72</v>
      </c>
      <c r="C13" s="62"/>
      <c r="D13" s="108"/>
      <c r="E13" s="64"/>
      <c r="F13" s="64"/>
      <c r="G13" s="64"/>
      <c r="H13" s="551"/>
      <c r="I13" s="65"/>
      <c r="J13" s="158">
        <f t="shared" si="7"/>
        <v>0</v>
      </c>
      <c r="K13" s="66">
        <f t="shared" si="8"/>
        <v>0</v>
      </c>
      <c r="L13" s="26"/>
      <c r="M13" s="501"/>
      <c r="N13" s="483"/>
      <c r="O13" s="502"/>
      <c r="P13" s="501"/>
      <c r="Q13" s="483"/>
      <c r="R13" s="502"/>
      <c r="S13" s="501"/>
      <c r="T13" s="483"/>
      <c r="U13" s="502"/>
      <c r="V13" s="501"/>
      <c r="W13" s="483"/>
      <c r="X13" s="502"/>
      <c r="Y13" s="501"/>
      <c r="Z13" s="483"/>
      <c r="AA13" s="502"/>
      <c r="AB13" s="501"/>
      <c r="AC13" s="483"/>
      <c r="AD13" s="502"/>
      <c r="AE13" s="501"/>
      <c r="AF13" s="483"/>
      <c r="AG13" s="502"/>
      <c r="AH13" s="501"/>
      <c r="AI13" s="483"/>
      <c r="AJ13" s="502"/>
      <c r="AK13" s="501"/>
      <c r="AL13" s="483"/>
      <c r="AM13" s="502"/>
      <c r="AN13" s="501"/>
      <c r="AO13" s="483"/>
      <c r="AP13" s="502"/>
      <c r="AQ13" s="501"/>
      <c r="AR13" s="483"/>
      <c r="AS13" s="502"/>
      <c r="AT13" s="501"/>
      <c r="AU13" s="483"/>
      <c r="AV13" s="502"/>
      <c r="AW13" s="26"/>
      <c r="AX13" s="67"/>
      <c r="AY13" s="70">
        <f t="shared" si="2"/>
        <v>0</v>
      </c>
      <c r="AZ13" s="26"/>
      <c r="BA13" s="67">
        <f t="shared" si="6"/>
        <v>0</v>
      </c>
      <c r="BB13" s="70">
        <f t="shared" si="4"/>
        <v>0</v>
      </c>
      <c r="BC13" s="26"/>
      <c r="BD13" s="67">
        <f t="shared" si="9"/>
        <v>0</v>
      </c>
      <c r="BE13" s="70">
        <f t="shared" si="10"/>
        <v>0</v>
      </c>
      <c r="BG13" s="140"/>
    </row>
    <row r="14" spans="1:59" ht="15" hidden="1" outlineLevel="1" thickBot="1" x14ac:dyDescent="0.4">
      <c r="A14" s="26"/>
      <c r="B14" s="61" t="s">
        <v>73</v>
      </c>
      <c r="C14" s="62"/>
      <c r="D14" s="108"/>
      <c r="E14" s="64"/>
      <c r="F14" s="64"/>
      <c r="G14" s="64"/>
      <c r="H14" s="551"/>
      <c r="I14" s="65"/>
      <c r="J14" s="158">
        <f t="shared" si="7"/>
        <v>0</v>
      </c>
      <c r="K14" s="66">
        <f t="shared" si="8"/>
        <v>0</v>
      </c>
      <c r="L14" s="26"/>
      <c r="M14" s="501"/>
      <c r="N14" s="483"/>
      <c r="O14" s="502"/>
      <c r="P14" s="501"/>
      <c r="Q14" s="483"/>
      <c r="R14" s="502"/>
      <c r="S14" s="501"/>
      <c r="T14" s="483"/>
      <c r="U14" s="502"/>
      <c r="V14" s="501"/>
      <c r="W14" s="483"/>
      <c r="X14" s="502"/>
      <c r="Y14" s="501"/>
      <c r="Z14" s="483"/>
      <c r="AA14" s="502"/>
      <c r="AB14" s="501"/>
      <c r="AC14" s="483"/>
      <c r="AD14" s="502"/>
      <c r="AE14" s="501"/>
      <c r="AF14" s="483"/>
      <c r="AG14" s="502"/>
      <c r="AH14" s="501"/>
      <c r="AI14" s="483"/>
      <c r="AJ14" s="502"/>
      <c r="AK14" s="501"/>
      <c r="AL14" s="483"/>
      <c r="AM14" s="502"/>
      <c r="AN14" s="501"/>
      <c r="AO14" s="483"/>
      <c r="AP14" s="502"/>
      <c r="AQ14" s="501"/>
      <c r="AR14" s="483"/>
      <c r="AS14" s="502"/>
      <c r="AT14" s="501"/>
      <c r="AU14" s="483"/>
      <c r="AV14" s="502"/>
      <c r="AW14" s="26"/>
      <c r="AX14" s="67"/>
      <c r="AY14" s="70">
        <f t="shared" si="2"/>
        <v>0</v>
      </c>
      <c r="AZ14" s="26"/>
      <c r="BA14" s="67">
        <f t="shared" si="6"/>
        <v>0</v>
      </c>
      <c r="BB14" s="70">
        <f t="shared" si="4"/>
        <v>0</v>
      </c>
      <c r="BC14" s="26"/>
      <c r="BD14" s="67">
        <f t="shared" si="9"/>
        <v>0</v>
      </c>
      <c r="BE14" s="70">
        <f t="shared" si="10"/>
        <v>0</v>
      </c>
      <c r="BG14" s="140"/>
    </row>
    <row r="15" spans="1:59" ht="15" hidden="1" outlineLevel="1" thickBot="1" x14ac:dyDescent="0.4">
      <c r="A15" s="26"/>
      <c r="B15" s="61" t="s">
        <v>74</v>
      </c>
      <c r="C15" s="62"/>
      <c r="D15" s="108"/>
      <c r="E15" s="64"/>
      <c r="F15" s="64"/>
      <c r="G15" s="64"/>
      <c r="H15" s="551"/>
      <c r="I15" s="65"/>
      <c r="J15" s="158">
        <f t="shared" si="7"/>
        <v>0</v>
      </c>
      <c r="K15" s="66">
        <f t="shared" si="8"/>
        <v>0</v>
      </c>
      <c r="L15" s="26"/>
      <c r="M15" s="501"/>
      <c r="N15" s="483"/>
      <c r="O15" s="502"/>
      <c r="P15" s="501"/>
      <c r="Q15" s="483"/>
      <c r="R15" s="502"/>
      <c r="S15" s="501"/>
      <c r="T15" s="483"/>
      <c r="U15" s="502"/>
      <c r="V15" s="501"/>
      <c r="W15" s="483"/>
      <c r="X15" s="502"/>
      <c r="Y15" s="501"/>
      <c r="Z15" s="483"/>
      <c r="AA15" s="502"/>
      <c r="AB15" s="501"/>
      <c r="AC15" s="483"/>
      <c r="AD15" s="502"/>
      <c r="AE15" s="501"/>
      <c r="AF15" s="483"/>
      <c r="AG15" s="502"/>
      <c r="AH15" s="501"/>
      <c r="AI15" s="483"/>
      <c r="AJ15" s="502"/>
      <c r="AK15" s="501"/>
      <c r="AL15" s="483"/>
      <c r="AM15" s="502"/>
      <c r="AN15" s="501"/>
      <c r="AO15" s="483"/>
      <c r="AP15" s="502"/>
      <c r="AQ15" s="501"/>
      <c r="AR15" s="483"/>
      <c r="AS15" s="502"/>
      <c r="AT15" s="501"/>
      <c r="AU15" s="483"/>
      <c r="AV15" s="502"/>
      <c r="AW15" s="26"/>
      <c r="AX15" s="67"/>
      <c r="AY15" s="70">
        <f t="shared" si="2"/>
        <v>0</v>
      </c>
      <c r="AZ15" s="26"/>
      <c r="BA15" s="67">
        <f t="shared" si="6"/>
        <v>0</v>
      </c>
      <c r="BB15" s="70">
        <f t="shared" si="4"/>
        <v>0</v>
      </c>
      <c r="BC15" s="26"/>
      <c r="BD15" s="67">
        <f t="shared" si="9"/>
        <v>0</v>
      </c>
      <c r="BE15" s="70">
        <f t="shared" si="10"/>
        <v>0</v>
      </c>
      <c r="BG15" s="140"/>
    </row>
    <row r="16" spans="1:59" ht="15" hidden="1" outlineLevel="1" thickBot="1" x14ac:dyDescent="0.4">
      <c r="A16" s="26"/>
      <c r="B16" s="61" t="s">
        <v>75</v>
      </c>
      <c r="C16" s="62"/>
      <c r="D16" s="108"/>
      <c r="E16" s="64"/>
      <c r="F16" s="64"/>
      <c r="G16" s="64"/>
      <c r="H16" s="551"/>
      <c r="I16" s="65"/>
      <c r="J16" s="158">
        <f t="shared" si="7"/>
        <v>0</v>
      </c>
      <c r="K16" s="66">
        <f t="shared" si="8"/>
        <v>0</v>
      </c>
      <c r="L16" s="26"/>
      <c r="M16" s="501"/>
      <c r="N16" s="483"/>
      <c r="O16" s="502"/>
      <c r="P16" s="501"/>
      <c r="Q16" s="483"/>
      <c r="R16" s="502"/>
      <c r="S16" s="501"/>
      <c r="T16" s="483"/>
      <c r="U16" s="502"/>
      <c r="V16" s="501"/>
      <c r="W16" s="483"/>
      <c r="X16" s="502"/>
      <c r="Y16" s="501"/>
      <c r="Z16" s="483"/>
      <c r="AA16" s="502"/>
      <c r="AB16" s="501"/>
      <c r="AC16" s="483"/>
      <c r="AD16" s="502"/>
      <c r="AE16" s="501"/>
      <c r="AF16" s="483"/>
      <c r="AG16" s="502"/>
      <c r="AH16" s="501"/>
      <c r="AI16" s="483"/>
      <c r="AJ16" s="502"/>
      <c r="AK16" s="501"/>
      <c r="AL16" s="483"/>
      <c r="AM16" s="502"/>
      <c r="AN16" s="501"/>
      <c r="AO16" s="483"/>
      <c r="AP16" s="502"/>
      <c r="AQ16" s="501"/>
      <c r="AR16" s="483"/>
      <c r="AS16" s="502"/>
      <c r="AT16" s="501"/>
      <c r="AU16" s="483"/>
      <c r="AV16" s="502"/>
      <c r="AW16" s="26"/>
      <c r="AX16" s="67"/>
      <c r="AY16" s="70">
        <f t="shared" si="2"/>
        <v>0</v>
      </c>
      <c r="AZ16" s="26"/>
      <c r="BA16" s="67">
        <f t="shared" si="6"/>
        <v>0</v>
      </c>
      <c r="BB16" s="70">
        <f t="shared" si="4"/>
        <v>0</v>
      </c>
      <c r="BC16" s="26"/>
      <c r="BD16" s="67">
        <f t="shared" si="9"/>
        <v>0</v>
      </c>
      <c r="BE16" s="70">
        <f t="shared" si="10"/>
        <v>0</v>
      </c>
      <c r="BG16" s="140"/>
    </row>
    <row r="17" spans="1:59" ht="15" hidden="1" outlineLevel="1" thickBot="1" x14ac:dyDescent="0.4">
      <c r="A17" s="26"/>
      <c r="B17" s="61" t="s">
        <v>76</v>
      </c>
      <c r="C17" s="62"/>
      <c r="D17" s="108"/>
      <c r="E17" s="64"/>
      <c r="F17" s="64"/>
      <c r="G17" s="64"/>
      <c r="H17" s="551"/>
      <c r="I17" s="65"/>
      <c r="J17" s="158">
        <f t="shared" si="7"/>
        <v>0</v>
      </c>
      <c r="K17" s="66">
        <f t="shared" si="8"/>
        <v>0</v>
      </c>
      <c r="L17" s="26"/>
      <c r="M17" s="501"/>
      <c r="N17" s="483"/>
      <c r="O17" s="502"/>
      <c r="P17" s="501"/>
      <c r="Q17" s="483"/>
      <c r="R17" s="502"/>
      <c r="S17" s="501"/>
      <c r="T17" s="483"/>
      <c r="U17" s="502"/>
      <c r="V17" s="501"/>
      <c r="W17" s="483"/>
      <c r="X17" s="502"/>
      <c r="Y17" s="501"/>
      <c r="Z17" s="483"/>
      <c r="AA17" s="502"/>
      <c r="AB17" s="501"/>
      <c r="AC17" s="483"/>
      <c r="AD17" s="502"/>
      <c r="AE17" s="501"/>
      <c r="AF17" s="483"/>
      <c r="AG17" s="502"/>
      <c r="AH17" s="501"/>
      <c r="AI17" s="483"/>
      <c r="AJ17" s="502"/>
      <c r="AK17" s="501"/>
      <c r="AL17" s="483"/>
      <c r="AM17" s="502"/>
      <c r="AN17" s="501"/>
      <c r="AO17" s="483"/>
      <c r="AP17" s="502"/>
      <c r="AQ17" s="501"/>
      <c r="AR17" s="483"/>
      <c r="AS17" s="502"/>
      <c r="AT17" s="501"/>
      <c r="AU17" s="483"/>
      <c r="AV17" s="502"/>
      <c r="AW17" s="26"/>
      <c r="AX17" s="67"/>
      <c r="AY17" s="70">
        <f t="shared" si="2"/>
        <v>0</v>
      </c>
      <c r="AZ17" s="26"/>
      <c r="BA17" s="67">
        <f t="shared" si="6"/>
        <v>0</v>
      </c>
      <c r="BB17" s="70">
        <f t="shared" si="4"/>
        <v>0</v>
      </c>
      <c r="BC17" s="26"/>
      <c r="BD17" s="67">
        <f t="shared" si="9"/>
        <v>0</v>
      </c>
      <c r="BE17" s="70">
        <f t="shared" si="10"/>
        <v>0</v>
      </c>
      <c r="BG17" s="140"/>
    </row>
    <row r="18" spans="1:59" ht="15" hidden="1" outlineLevel="1" thickBot="1" x14ac:dyDescent="0.4">
      <c r="A18" s="26"/>
      <c r="B18" s="61" t="s">
        <v>718</v>
      </c>
      <c r="C18" s="62"/>
      <c r="D18" s="108"/>
      <c r="E18" s="64"/>
      <c r="F18" s="64"/>
      <c r="G18" s="64"/>
      <c r="H18" s="551"/>
      <c r="I18" s="65"/>
      <c r="J18" s="158">
        <f t="shared" si="7"/>
        <v>0</v>
      </c>
      <c r="K18" s="66">
        <f t="shared" si="8"/>
        <v>0</v>
      </c>
      <c r="L18" s="26"/>
      <c r="M18" s="501"/>
      <c r="N18" s="483"/>
      <c r="O18" s="502"/>
      <c r="P18" s="501"/>
      <c r="Q18" s="483"/>
      <c r="R18" s="502"/>
      <c r="S18" s="501"/>
      <c r="T18" s="483"/>
      <c r="U18" s="502"/>
      <c r="V18" s="501"/>
      <c r="W18" s="483"/>
      <c r="X18" s="502"/>
      <c r="Y18" s="501"/>
      <c r="Z18" s="483"/>
      <c r="AA18" s="502"/>
      <c r="AB18" s="501"/>
      <c r="AC18" s="483"/>
      <c r="AD18" s="502"/>
      <c r="AE18" s="501"/>
      <c r="AF18" s="483"/>
      <c r="AG18" s="502"/>
      <c r="AH18" s="501"/>
      <c r="AI18" s="483"/>
      <c r="AJ18" s="502"/>
      <c r="AK18" s="501"/>
      <c r="AL18" s="483"/>
      <c r="AM18" s="502"/>
      <c r="AN18" s="501"/>
      <c r="AO18" s="483"/>
      <c r="AP18" s="502"/>
      <c r="AQ18" s="501"/>
      <c r="AR18" s="483"/>
      <c r="AS18" s="502"/>
      <c r="AT18" s="501"/>
      <c r="AU18" s="483"/>
      <c r="AV18" s="502"/>
      <c r="AW18" s="26"/>
      <c r="AX18" s="67"/>
      <c r="AY18" s="70">
        <f t="shared" si="2"/>
        <v>0</v>
      </c>
      <c r="AZ18" s="26"/>
      <c r="BA18" s="67">
        <f t="shared" si="6"/>
        <v>0</v>
      </c>
      <c r="BB18" s="70">
        <f t="shared" si="4"/>
        <v>0</v>
      </c>
      <c r="BC18" s="26"/>
      <c r="BD18" s="67">
        <f t="shared" si="9"/>
        <v>0</v>
      </c>
      <c r="BE18" s="70">
        <f t="shared" si="10"/>
        <v>0</v>
      </c>
      <c r="BG18" s="140"/>
    </row>
    <row r="19" spans="1:59" ht="15" hidden="1" outlineLevel="1" thickBot="1" x14ac:dyDescent="0.4">
      <c r="A19" s="26"/>
      <c r="B19" s="61" t="s">
        <v>719</v>
      </c>
      <c r="C19" s="62"/>
      <c r="D19" s="108"/>
      <c r="E19" s="64"/>
      <c r="F19" s="64"/>
      <c r="G19" s="64"/>
      <c r="H19" s="551"/>
      <c r="I19" s="65"/>
      <c r="J19" s="158">
        <f t="shared" si="7"/>
        <v>0</v>
      </c>
      <c r="K19" s="66">
        <f t="shared" si="8"/>
        <v>0</v>
      </c>
      <c r="L19" s="26"/>
      <c r="M19" s="501"/>
      <c r="N19" s="483"/>
      <c r="O19" s="502"/>
      <c r="P19" s="501"/>
      <c r="Q19" s="483"/>
      <c r="R19" s="502"/>
      <c r="S19" s="501"/>
      <c r="T19" s="483"/>
      <c r="U19" s="502"/>
      <c r="V19" s="501"/>
      <c r="W19" s="483"/>
      <c r="X19" s="502"/>
      <c r="Y19" s="501"/>
      <c r="Z19" s="483"/>
      <c r="AA19" s="502"/>
      <c r="AB19" s="501"/>
      <c r="AC19" s="483"/>
      <c r="AD19" s="502"/>
      <c r="AE19" s="501"/>
      <c r="AF19" s="483"/>
      <c r="AG19" s="502"/>
      <c r="AH19" s="501"/>
      <c r="AI19" s="483"/>
      <c r="AJ19" s="502"/>
      <c r="AK19" s="501"/>
      <c r="AL19" s="483"/>
      <c r="AM19" s="502"/>
      <c r="AN19" s="501"/>
      <c r="AO19" s="483"/>
      <c r="AP19" s="502"/>
      <c r="AQ19" s="501"/>
      <c r="AR19" s="483"/>
      <c r="AS19" s="502"/>
      <c r="AT19" s="501"/>
      <c r="AU19" s="483"/>
      <c r="AV19" s="502"/>
      <c r="AW19" s="26"/>
      <c r="AX19" s="67"/>
      <c r="AY19" s="70">
        <f t="shared" si="2"/>
        <v>0</v>
      </c>
      <c r="AZ19" s="26"/>
      <c r="BA19" s="67">
        <f t="shared" si="6"/>
        <v>0</v>
      </c>
      <c r="BB19" s="70">
        <f t="shared" si="4"/>
        <v>0</v>
      </c>
      <c r="BC19" s="26"/>
      <c r="BD19" s="67">
        <f t="shared" si="9"/>
        <v>0</v>
      </c>
      <c r="BE19" s="70">
        <f t="shared" si="10"/>
        <v>0</v>
      </c>
      <c r="BG19" s="140"/>
    </row>
    <row r="20" spans="1:59" ht="15" hidden="1" outlineLevel="1" thickBot="1" x14ac:dyDescent="0.4">
      <c r="A20" s="26"/>
      <c r="B20" s="61" t="s">
        <v>720</v>
      </c>
      <c r="C20" s="62"/>
      <c r="D20" s="108"/>
      <c r="E20" s="64"/>
      <c r="F20" s="64"/>
      <c r="G20" s="64"/>
      <c r="H20" s="551"/>
      <c r="I20" s="65"/>
      <c r="J20" s="158">
        <f t="shared" si="7"/>
        <v>0</v>
      </c>
      <c r="K20" s="66">
        <f t="shared" si="8"/>
        <v>0</v>
      </c>
      <c r="L20" s="26"/>
      <c r="M20" s="501"/>
      <c r="N20" s="483"/>
      <c r="O20" s="502"/>
      <c r="P20" s="501"/>
      <c r="Q20" s="483"/>
      <c r="R20" s="502"/>
      <c r="S20" s="501"/>
      <c r="T20" s="483"/>
      <c r="U20" s="502"/>
      <c r="V20" s="501"/>
      <c r="W20" s="483"/>
      <c r="X20" s="502"/>
      <c r="Y20" s="501"/>
      <c r="Z20" s="483"/>
      <c r="AA20" s="502"/>
      <c r="AB20" s="501"/>
      <c r="AC20" s="483"/>
      <c r="AD20" s="502"/>
      <c r="AE20" s="501"/>
      <c r="AF20" s="483"/>
      <c r="AG20" s="502"/>
      <c r="AH20" s="501"/>
      <c r="AI20" s="483"/>
      <c r="AJ20" s="502"/>
      <c r="AK20" s="501"/>
      <c r="AL20" s="483"/>
      <c r="AM20" s="502"/>
      <c r="AN20" s="501"/>
      <c r="AO20" s="483"/>
      <c r="AP20" s="502"/>
      <c r="AQ20" s="501"/>
      <c r="AR20" s="483"/>
      <c r="AS20" s="502"/>
      <c r="AT20" s="501"/>
      <c r="AU20" s="483"/>
      <c r="AV20" s="502"/>
      <c r="AW20" s="26"/>
      <c r="AX20" s="67"/>
      <c r="AY20" s="70">
        <f t="shared" si="2"/>
        <v>0</v>
      </c>
      <c r="AZ20" s="26"/>
      <c r="BA20" s="67">
        <f t="shared" si="6"/>
        <v>0</v>
      </c>
      <c r="BB20" s="70">
        <f t="shared" si="4"/>
        <v>0</v>
      </c>
      <c r="BC20" s="26"/>
      <c r="BD20" s="67">
        <f t="shared" si="9"/>
        <v>0</v>
      </c>
      <c r="BE20" s="70">
        <f t="shared" si="10"/>
        <v>0</v>
      </c>
      <c r="BG20" s="140"/>
    </row>
    <row r="21" spans="1:59" ht="15" collapsed="1" thickBot="1" x14ac:dyDescent="0.4">
      <c r="A21" s="26"/>
      <c r="B21" s="26"/>
      <c r="C21" s="110" t="s">
        <v>78</v>
      </c>
      <c r="D21" s="77"/>
      <c r="E21" s="78"/>
      <c r="F21" s="78"/>
      <c r="G21" s="78"/>
      <c r="H21" s="550"/>
      <c r="I21" s="79"/>
      <c r="J21" s="150"/>
      <c r="K21" s="491">
        <f>SUM(K22:K31)</f>
        <v>0</v>
      </c>
      <c r="L21" s="26"/>
      <c r="M21" s="530">
        <f>SUM(M22:M31)</f>
        <v>0</v>
      </c>
      <c r="N21" s="482">
        <f t="shared" ref="N21:AX21" si="11">SUM(N22:N31)</f>
        <v>0</v>
      </c>
      <c r="O21" s="531">
        <f t="shared" si="11"/>
        <v>0</v>
      </c>
      <c r="P21" s="530">
        <f t="shared" si="11"/>
        <v>0</v>
      </c>
      <c r="Q21" s="482">
        <f t="shared" si="11"/>
        <v>0</v>
      </c>
      <c r="R21" s="531">
        <f t="shared" si="11"/>
        <v>0</v>
      </c>
      <c r="S21" s="530">
        <f t="shared" si="11"/>
        <v>0</v>
      </c>
      <c r="T21" s="482">
        <f t="shared" si="11"/>
        <v>0</v>
      </c>
      <c r="U21" s="531">
        <f t="shared" si="11"/>
        <v>0</v>
      </c>
      <c r="V21" s="530">
        <f t="shared" si="11"/>
        <v>0</v>
      </c>
      <c r="W21" s="482">
        <f t="shared" si="11"/>
        <v>0</v>
      </c>
      <c r="X21" s="531">
        <f t="shared" si="11"/>
        <v>0</v>
      </c>
      <c r="Y21" s="530">
        <f t="shared" si="11"/>
        <v>0</v>
      </c>
      <c r="Z21" s="482">
        <f t="shared" si="11"/>
        <v>0</v>
      </c>
      <c r="AA21" s="531">
        <f t="shared" si="11"/>
        <v>0</v>
      </c>
      <c r="AB21" s="530">
        <f t="shared" si="11"/>
        <v>0</v>
      </c>
      <c r="AC21" s="482">
        <f t="shared" si="11"/>
        <v>0</v>
      </c>
      <c r="AD21" s="531">
        <f t="shared" si="11"/>
        <v>0</v>
      </c>
      <c r="AE21" s="530">
        <f t="shared" si="11"/>
        <v>0</v>
      </c>
      <c r="AF21" s="482">
        <f t="shared" si="11"/>
        <v>0</v>
      </c>
      <c r="AG21" s="531">
        <f t="shared" si="11"/>
        <v>0</v>
      </c>
      <c r="AH21" s="530">
        <f t="shared" si="11"/>
        <v>0</v>
      </c>
      <c r="AI21" s="482">
        <f t="shared" si="11"/>
        <v>0</v>
      </c>
      <c r="AJ21" s="531">
        <f t="shared" si="11"/>
        <v>0</v>
      </c>
      <c r="AK21" s="530">
        <f t="shared" si="11"/>
        <v>0</v>
      </c>
      <c r="AL21" s="482">
        <f t="shared" si="11"/>
        <v>0</v>
      </c>
      <c r="AM21" s="531">
        <f t="shared" si="11"/>
        <v>0</v>
      </c>
      <c r="AN21" s="530">
        <f t="shared" si="11"/>
        <v>0</v>
      </c>
      <c r="AO21" s="482">
        <f t="shared" si="11"/>
        <v>0</v>
      </c>
      <c r="AP21" s="531">
        <f t="shared" si="11"/>
        <v>0</v>
      </c>
      <c r="AQ21" s="530">
        <f t="shared" si="11"/>
        <v>0</v>
      </c>
      <c r="AR21" s="482">
        <f t="shared" si="11"/>
        <v>0</v>
      </c>
      <c r="AS21" s="531">
        <f t="shared" si="11"/>
        <v>0</v>
      </c>
      <c r="AT21" s="530">
        <f t="shared" si="11"/>
        <v>0</v>
      </c>
      <c r="AU21" s="482">
        <f t="shared" si="11"/>
        <v>0</v>
      </c>
      <c r="AV21" s="531">
        <f t="shared" si="11"/>
        <v>0</v>
      </c>
      <c r="AW21" s="26"/>
      <c r="AX21" s="81">
        <f t="shared" si="11"/>
        <v>0</v>
      </c>
      <c r="AY21" s="82">
        <f t="shared" si="2"/>
        <v>0</v>
      </c>
      <c r="AZ21" s="26"/>
      <c r="BA21" s="81">
        <f t="shared" ref="BA21" si="12">SUM(BA22:BA31)</f>
        <v>0</v>
      </c>
      <c r="BB21" s="82">
        <f t="shared" si="4"/>
        <v>0</v>
      </c>
      <c r="BC21" s="26"/>
      <c r="BD21" s="81">
        <f t="shared" ref="BD21" si="13">SUM(BD22:BD31)</f>
        <v>0</v>
      </c>
      <c r="BE21" s="82">
        <f t="shared" si="10"/>
        <v>0</v>
      </c>
      <c r="BG21" s="120"/>
    </row>
    <row r="22" spans="1:59" ht="15" thickBot="1" x14ac:dyDescent="0.4">
      <c r="A22" s="26"/>
      <c r="B22" s="61" t="s">
        <v>85</v>
      </c>
      <c r="C22" s="72"/>
      <c r="D22" s="63"/>
      <c r="E22" s="64"/>
      <c r="F22" s="64"/>
      <c r="G22" s="64"/>
      <c r="H22" s="552"/>
      <c r="I22" s="112"/>
      <c r="J22" s="151">
        <f t="shared" ref="J22:J31" si="14">I22/$C$5</f>
        <v>0</v>
      </c>
      <c r="K22" s="145">
        <f t="shared" ref="K22:K31" si="15">D22*F22*H22*J22</f>
        <v>0</v>
      </c>
      <c r="L22" s="26"/>
      <c r="M22" s="499"/>
      <c r="N22" s="484"/>
      <c r="O22" s="500"/>
      <c r="P22" s="499"/>
      <c r="Q22" s="484"/>
      <c r="R22" s="500"/>
      <c r="S22" s="499"/>
      <c r="T22" s="484"/>
      <c r="U22" s="500"/>
      <c r="V22" s="499"/>
      <c r="W22" s="484"/>
      <c r="X22" s="500"/>
      <c r="Y22" s="499"/>
      <c r="Z22" s="484"/>
      <c r="AA22" s="500"/>
      <c r="AB22" s="499"/>
      <c r="AC22" s="484"/>
      <c r="AD22" s="500"/>
      <c r="AE22" s="499"/>
      <c r="AF22" s="484"/>
      <c r="AG22" s="500"/>
      <c r="AH22" s="499"/>
      <c r="AI22" s="484"/>
      <c r="AJ22" s="500"/>
      <c r="AK22" s="499"/>
      <c r="AL22" s="484"/>
      <c r="AM22" s="500"/>
      <c r="AN22" s="499"/>
      <c r="AO22" s="484"/>
      <c r="AP22" s="500"/>
      <c r="AQ22" s="499"/>
      <c r="AR22" s="484"/>
      <c r="AS22" s="500"/>
      <c r="AT22" s="499"/>
      <c r="AU22" s="484"/>
      <c r="AV22" s="500"/>
      <c r="AW22" s="26"/>
      <c r="AX22" s="67"/>
      <c r="AY22" s="70">
        <f t="shared" si="2"/>
        <v>0</v>
      </c>
      <c r="AZ22" s="26"/>
      <c r="BA22" s="67"/>
      <c r="BB22" s="70">
        <f t="shared" si="4"/>
        <v>0</v>
      </c>
      <c r="BC22" s="26"/>
      <c r="BD22" s="67"/>
      <c r="BE22" s="69"/>
      <c r="BG22" s="146"/>
    </row>
    <row r="23" spans="1:59" ht="15" thickBot="1" x14ac:dyDescent="0.4">
      <c r="A23" s="26"/>
      <c r="B23" s="61" t="s">
        <v>86</v>
      </c>
      <c r="C23" s="72"/>
      <c r="D23" s="63"/>
      <c r="E23" s="64"/>
      <c r="F23" s="64"/>
      <c r="G23" s="64"/>
      <c r="H23" s="552"/>
      <c r="I23" s="112"/>
      <c r="J23" s="151">
        <f t="shared" si="14"/>
        <v>0</v>
      </c>
      <c r="K23" s="145">
        <f t="shared" si="15"/>
        <v>0</v>
      </c>
      <c r="L23" s="26"/>
      <c r="M23" s="499"/>
      <c r="N23" s="484"/>
      <c r="O23" s="500"/>
      <c r="P23" s="499"/>
      <c r="Q23" s="484"/>
      <c r="R23" s="500"/>
      <c r="S23" s="499"/>
      <c r="T23" s="484"/>
      <c r="U23" s="500"/>
      <c r="V23" s="499"/>
      <c r="W23" s="484"/>
      <c r="X23" s="500"/>
      <c r="Y23" s="499"/>
      <c r="Z23" s="484"/>
      <c r="AA23" s="500"/>
      <c r="AB23" s="499"/>
      <c r="AC23" s="484"/>
      <c r="AD23" s="500"/>
      <c r="AE23" s="499"/>
      <c r="AF23" s="484"/>
      <c r="AG23" s="500"/>
      <c r="AH23" s="499"/>
      <c r="AI23" s="484"/>
      <c r="AJ23" s="500"/>
      <c r="AK23" s="499"/>
      <c r="AL23" s="484"/>
      <c r="AM23" s="500"/>
      <c r="AN23" s="499"/>
      <c r="AO23" s="484"/>
      <c r="AP23" s="500"/>
      <c r="AQ23" s="499"/>
      <c r="AR23" s="484"/>
      <c r="AS23" s="500"/>
      <c r="AT23" s="499"/>
      <c r="AU23" s="484"/>
      <c r="AV23" s="500"/>
      <c r="AW23" s="26"/>
      <c r="AX23" s="67"/>
      <c r="AY23" s="70">
        <f t="shared" si="2"/>
        <v>0</v>
      </c>
      <c r="AZ23" s="26"/>
      <c r="BA23" s="67"/>
      <c r="BB23" s="70">
        <f t="shared" si="4"/>
        <v>0</v>
      </c>
      <c r="BC23" s="26"/>
      <c r="BD23" s="67"/>
      <c r="BE23" s="69"/>
      <c r="BG23" s="146"/>
    </row>
    <row r="24" spans="1:59" ht="15" hidden="1" outlineLevel="1" thickBot="1" x14ac:dyDescent="0.4">
      <c r="A24" s="26"/>
      <c r="B24" s="61" t="s">
        <v>721</v>
      </c>
      <c r="C24" s="72"/>
      <c r="D24" s="63"/>
      <c r="E24" s="64"/>
      <c r="F24" s="64"/>
      <c r="G24" s="64"/>
      <c r="H24" s="552"/>
      <c r="I24" s="112"/>
      <c r="J24" s="151">
        <f t="shared" si="14"/>
        <v>0</v>
      </c>
      <c r="K24" s="145">
        <f t="shared" si="15"/>
        <v>0</v>
      </c>
      <c r="L24" s="26"/>
      <c r="M24" s="499"/>
      <c r="N24" s="484"/>
      <c r="O24" s="500"/>
      <c r="P24" s="499"/>
      <c r="Q24" s="484"/>
      <c r="R24" s="500"/>
      <c r="S24" s="499"/>
      <c r="T24" s="484"/>
      <c r="U24" s="500"/>
      <c r="V24" s="499"/>
      <c r="W24" s="484"/>
      <c r="X24" s="500"/>
      <c r="Y24" s="499"/>
      <c r="Z24" s="484"/>
      <c r="AA24" s="500"/>
      <c r="AB24" s="499"/>
      <c r="AC24" s="484"/>
      <c r="AD24" s="500"/>
      <c r="AE24" s="499"/>
      <c r="AF24" s="484"/>
      <c r="AG24" s="500"/>
      <c r="AH24" s="499"/>
      <c r="AI24" s="484"/>
      <c r="AJ24" s="500"/>
      <c r="AK24" s="499"/>
      <c r="AL24" s="484"/>
      <c r="AM24" s="500"/>
      <c r="AN24" s="499"/>
      <c r="AO24" s="484"/>
      <c r="AP24" s="500"/>
      <c r="AQ24" s="499"/>
      <c r="AR24" s="484"/>
      <c r="AS24" s="500"/>
      <c r="AT24" s="499"/>
      <c r="AU24" s="484"/>
      <c r="AV24" s="500"/>
      <c r="AW24" s="26"/>
      <c r="AX24" s="67"/>
      <c r="AY24" s="70">
        <f t="shared" si="2"/>
        <v>0</v>
      </c>
      <c r="AZ24" s="26"/>
      <c r="BA24" s="67"/>
      <c r="BB24" s="70">
        <f t="shared" si="4"/>
        <v>0</v>
      </c>
      <c r="BC24" s="26"/>
      <c r="BD24" s="67"/>
      <c r="BE24" s="69"/>
      <c r="BG24" s="146"/>
    </row>
    <row r="25" spans="1:59" ht="15" hidden="1" outlineLevel="1" thickBot="1" x14ac:dyDescent="0.4">
      <c r="A25" s="26"/>
      <c r="B25" s="61" t="s">
        <v>722</v>
      </c>
      <c r="C25" s="72"/>
      <c r="D25" s="63"/>
      <c r="E25" s="64"/>
      <c r="F25" s="64"/>
      <c r="G25" s="64"/>
      <c r="H25" s="552"/>
      <c r="I25" s="112"/>
      <c r="J25" s="151">
        <f t="shared" si="14"/>
        <v>0</v>
      </c>
      <c r="K25" s="145">
        <f t="shared" si="15"/>
        <v>0</v>
      </c>
      <c r="L25" s="26"/>
      <c r="M25" s="499"/>
      <c r="N25" s="484"/>
      <c r="O25" s="500"/>
      <c r="P25" s="499"/>
      <c r="Q25" s="484"/>
      <c r="R25" s="500"/>
      <c r="S25" s="499"/>
      <c r="T25" s="484"/>
      <c r="U25" s="500"/>
      <c r="V25" s="499"/>
      <c r="W25" s="484"/>
      <c r="X25" s="500"/>
      <c r="Y25" s="499"/>
      <c r="Z25" s="484"/>
      <c r="AA25" s="500"/>
      <c r="AB25" s="499"/>
      <c r="AC25" s="484"/>
      <c r="AD25" s="500"/>
      <c r="AE25" s="499"/>
      <c r="AF25" s="484"/>
      <c r="AG25" s="500"/>
      <c r="AH25" s="499"/>
      <c r="AI25" s="484"/>
      <c r="AJ25" s="500"/>
      <c r="AK25" s="499"/>
      <c r="AL25" s="484"/>
      <c r="AM25" s="500"/>
      <c r="AN25" s="499"/>
      <c r="AO25" s="484"/>
      <c r="AP25" s="500"/>
      <c r="AQ25" s="499"/>
      <c r="AR25" s="484"/>
      <c r="AS25" s="500"/>
      <c r="AT25" s="499"/>
      <c r="AU25" s="484"/>
      <c r="AV25" s="500"/>
      <c r="AW25" s="26"/>
      <c r="AX25" s="67"/>
      <c r="AY25" s="70">
        <f t="shared" si="2"/>
        <v>0</v>
      </c>
      <c r="AZ25" s="26"/>
      <c r="BA25" s="67"/>
      <c r="BB25" s="70">
        <f t="shared" si="4"/>
        <v>0</v>
      </c>
      <c r="BC25" s="26"/>
      <c r="BD25" s="67"/>
      <c r="BE25" s="69"/>
      <c r="BG25" s="146"/>
    </row>
    <row r="26" spans="1:59" ht="15" hidden="1" outlineLevel="1" thickBot="1" x14ac:dyDescent="0.4">
      <c r="A26" s="26"/>
      <c r="B26" s="61" t="s">
        <v>723</v>
      </c>
      <c r="C26" s="72"/>
      <c r="D26" s="63"/>
      <c r="E26" s="64"/>
      <c r="F26" s="64"/>
      <c r="G26" s="64"/>
      <c r="H26" s="552"/>
      <c r="I26" s="112"/>
      <c r="J26" s="151">
        <f t="shared" si="14"/>
        <v>0</v>
      </c>
      <c r="K26" s="145">
        <f t="shared" si="15"/>
        <v>0</v>
      </c>
      <c r="L26" s="26"/>
      <c r="M26" s="499"/>
      <c r="N26" s="484"/>
      <c r="O26" s="500"/>
      <c r="P26" s="499"/>
      <c r="Q26" s="484"/>
      <c r="R26" s="500"/>
      <c r="S26" s="499"/>
      <c r="T26" s="484"/>
      <c r="U26" s="500"/>
      <c r="V26" s="499"/>
      <c r="W26" s="484"/>
      <c r="X26" s="500"/>
      <c r="Y26" s="499"/>
      <c r="Z26" s="484"/>
      <c r="AA26" s="500"/>
      <c r="AB26" s="499"/>
      <c r="AC26" s="484"/>
      <c r="AD26" s="500"/>
      <c r="AE26" s="499"/>
      <c r="AF26" s="484"/>
      <c r="AG26" s="500"/>
      <c r="AH26" s="499"/>
      <c r="AI26" s="484"/>
      <c r="AJ26" s="500"/>
      <c r="AK26" s="499"/>
      <c r="AL26" s="484"/>
      <c r="AM26" s="500"/>
      <c r="AN26" s="499"/>
      <c r="AO26" s="484"/>
      <c r="AP26" s="500"/>
      <c r="AQ26" s="499"/>
      <c r="AR26" s="484"/>
      <c r="AS26" s="500"/>
      <c r="AT26" s="499"/>
      <c r="AU26" s="484"/>
      <c r="AV26" s="500"/>
      <c r="AW26" s="26"/>
      <c r="AX26" s="67"/>
      <c r="AY26" s="70">
        <f t="shared" si="2"/>
        <v>0</v>
      </c>
      <c r="AZ26" s="26"/>
      <c r="BA26" s="67"/>
      <c r="BB26" s="70">
        <f t="shared" si="4"/>
        <v>0</v>
      </c>
      <c r="BC26" s="26"/>
      <c r="BD26" s="67"/>
      <c r="BE26" s="69"/>
      <c r="BG26" s="146"/>
    </row>
    <row r="27" spans="1:59" ht="15" hidden="1" outlineLevel="1" thickBot="1" x14ac:dyDescent="0.4">
      <c r="A27" s="26"/>
      <c r="B27" s="61" t="s">
        <v>724</v>
      </c>
      <c r="C27" s="72"/>
      <c r="D27" s="63"/>
      <c r="E27" s="64"/>
      <c r="F27" s="64"/>
      <c r="G27" s="64"/>
      <c r="H27" s="552"/>
      <c r="I27" s="112"/>
      <c r="J27" s="151">
        <f t="shared" si="14"/>
        <v>0</v>
      </c>
      <c r="K27" s="145">
        <f t="shared" si="15"/>
        <v>0</v>
      </c>
      <c r="L27" s="26"/>
      <c r="M27" s="499"/>
      <c r="N27" s="484"/>
      <c r="O27" s="500"/>
      <c r="P27" s="499"/>
      <c r="Q27" s="484"/>
      <c r="R27" s="500"/>
      <c r="S27" s="499"/>
      <c r="T27" s="484"/>
      <c r="U27" s="500"/>
      <c r="V27" s="499"/>
      <c r="W27" s="484"/>
      <c r="X27" s="500"/>
      <c r="Y27" s="499"/>
      <c r="Z27" s="484"/>
      <c r="AA27" s="500"/>
      <c r="AB27" s="499"/>
      <c r="AC27" s="484"/>
      <c r="AD27" s="500"/>
      <c r="AE27" s="499"/>
      <c r="AF27" s="484"/>
      <c r="AG27" s="500"/>
      <c r="AH27" s="499"/>
      <c r="AI27" s="484"/>
      <c r="AJ27" s="500"/>
      <c r="AK27" s="499"/>
      <c r="AL27" s="484"/>
      <c r="AM27" s="500"/>
      <c r="AN27" s="499"/>
      <c r="AO27" s="484"/>
      <c r="AP27" s="500"/>
      <c r="AQ27" s="499"/>
      <c r="AR27" s="484"/>
      <c r="AS27" s="500"/>
      <c r="AT27" s="499"/>
      <c r="AU27" s="484"/>
      <c r="AV27" s="500"/>
      <c r="AW27" s="26"/>
      <c r="AX27" s="67"/>
      <c r="AY27" s="70">
        <f t="shared" si="2"/>
        <v>0</v>
      </c>
      <c r="AZ27" s="26"/>
      <c r="BA27" s="67"/>
      <c r="BB27" s="70">
        <f t="shared" si="4"/>
        <v>0</v>
      </c>
      <c r="BC27" s="26"/>
      <c r="BD27" s="67"/>
      <c r="BE27" s="69"/>
      <c r="BG27" s="146"/>
    </row>
    <row r="28" spans="1:59" ht="15" hidden="1" outlineLevel="1" thickBot="1" x14ac:dyDescent="0.4">
      <c r="A28" s="26"/>
      <c r="B28" s="61" t="s">
        <v>725</v>
      </c>
      <c r="C28" s="72"/>
      <c r="D28" s="63"/>
      <c r="E28" s="64"/>
      <c r="F28" s="64"/>
      <c r="G28" s="64"/>
      <c r="H28" s="552"/>
      <c r="I28" s="112"/>
      <c r="J28" s="151">
        <f t="shared" si="14"/>
        <v>0</v>
      </c>
      <c r="K28" s="145">
        <f t="shared" si="15"/>
        <v>0</v>
      </c>
      <c r="L28" s="26"/>
      <c r="M28" s="499"/>
      <c r="N28" s="484"/>
      <c r="O28" s="500"/>
      <c r="P28" s="499"/>
      <c r="Q28" s="484"/>
      <c r="R28" s="500"/>
      <c r="S28" s="499"/>
      <c r="T28" s="484"/>
      <c r="U28" s="500"/>
      <c r="V28" s="499"/>
      <c r="W28" s="484"/>
      <c r="X28" s="500"/>
      <c r="Y28" s="499"/>
      <c r="Z28" s="484"/>
      <c r="AA28" s="500"/>
      <c r="AB28" s="499"/>
      <c r="AC28" s="484"/>
      <c r="AD28" s="500"/>
      <c r="AE28" s="499"/>
      <c r="AF28" s="484"/>
      <c r="AG28" s="500"/>
      <c r="AH28" s="499"/>
      <c r="AI28" s="484"/>
      <c r="AJ28" s="500"/>
      <c r="AK28" s="499"/>
      <c r="AL28" s="484"/>
      <c r="AM28" s="500"/>
      <c r="AN28" s="499"/>
      <c r="AO28" s="484"/>
      <c r="AP28" s="500"/>
      <c r="AQ28" s="499"/>
      <c r="AR28" s="484"/>
      <c r="AS28" s="500"/>
      <c r="AT28" s="499"/>
      <c r="AU28" s="484"/>
      <c r="AV28" s="500"/>
      <c r="AW28" s="26"/>
      <c r="AX28" s="67"/>
      <c r="AY28" s="70">
        <f t="shared" si="2"/>
        <v>0</v>
      </c>
      <c r="AZ28" s="26"/>
      <c r="BA28" s="67"/>
      <c r="BB28" s="70">
        <f t="shared" si="4"/>
        <v>0</v>
      </c>
      <c r="BC28" s="26"/>
      <c r="BD28" s="67"/>
      <c r="BE28" s="69"/>
      <c r="BG28" s="146"/>
    </row>
    <row r="29" spans="1:59" ht="15" hidden="1" outlineLevel="1" thickBot="1" x14ac:dyDescent="0.4">
      <c r="A29" s="26"/>
      <c r="B29" s="61" t="s">
        <v>726</v>
      </c>
      <c r="C29" s="72"/>
      <c r="D29" s="63"/>
      <c r="E29" s="64"/>
      <c r="F29" s="64"/>
      <c r="G29" s="64"/>
      <c r="H29" s="552"/>
      <c r="I29" s="112"/>
      <c r="J29" s="151">
        <f t="shared" si="14"/>
        <v>0</v>
      </c>
      <c r="K29" s="145">
        <f t="shared" si="15"/>
        <v>0</v>
      </c>
      <c r="L29" s="26"/>
      <c r="M29" s="499"/>
      <c r="N29" s="484"/>
      <c r="O29" s="500"/>
      <c r="P29" s="499"/>
      <c r="Q29" s="484"/>
      <c r="R29" s="500"/>
      <c r="S29" s="499"/>
      <c r="T29" s="484"/>
      <c r="U29" s="500"/>
      <c r="V29" s="499"/>
      <c r="W29" s="484"/>
      <c r="X29" s="500"/>
      <c r="Y29" s="499"/>
      <c r="Z29" s="484"/>
      <c r="AA29" s="500"/>
      <c r="AB29" s="499"/>
      <c r="AC29" s="484"/>
      <c r="AD29" s="500"/>
      <c r="AE29" s="499"/>
      <c r="AF29" s="484"/>
      <c r="AG29" s="500"/>
      <c r="AH29" s="499"/>
      <c r="AI29" s="484"/>
      <c r="AJ29" s="500"/>
      <c r="AK29" s="499"/>
      <c r="AL29" s="484"/>
      <c r="AM29" s="500"/>
      <c r="AN29" s="499"/>
      <c r="AO29" s="484"/>
      <c r="AP29" s="500"/>
      <c r="AQ29" s="499"/>
      <c r="AR29" s="484"/>
      <c r="AS29" s="500"/>
      <c r="AT29" s="499"/>
      <c r="AU29" s="484"/>
      <c r="AV29" s="500"/>
      <c r="AW29" s="26"/>
      <c r="AX29" s="67"/>
      <c r="AY29" s="70">
        <f t="shared" si="2"/>
        <v>0</v>
      </c>
      <c r="AZ29" s="26"/>
      <c r="BA29" s="67"/>
      <c r="BB29" s="70">
        <f t="shared" si="4"/>
        <v>0</v>
      </c>
      <c r="BC29" s="26"/>
      <c r="BD29" s="67"/>
      <c r="BE29" s="69"/>
      <c r="BG29" s="146"/>
    </row>
    <row r="30" spans="1:59" ht="15" hidden="1" outlineLevel="1" thickBot="1" x14ac:dyDescent="0.4">
      <c r="A30" s="26"/>
      <c r="B30" s="61" t="s">
        <v>727</v>
      </c>
      <c r="C30" s="72"/>
      <c r="D30" s="63"/>
      <c r="E30" s="64"/>
      <c r="F30" s="64"/>
      <c r="G30" s="64"/>
      <c r="H30" s="552"/>
      <c r="I30" s="112"/>
      <c r="J30" s="151">
        <f t="shared" si="14"/>
        <v>0</v>
      </c>
      <c r="K30" s="145">
        <f t="shared" si="15"/>
        <v>0</v>
      </c>
      <c r="L30" s="26"/>
      <c r="M30" s="499"/>
      <c r="N30" s="484"/>
      <c r="O30" s="500"/>
      <c r="P30" s="499"/>
      <c r="Q30" s="484"/>
      <c r="R30" s="500"/>
      <c r="S30" s="499"/>
      <c r="T30" s="484"/>
      <c r="U30" s="500"/>
      <c r="V30" s="499"/>
      <c r="W30" s="484"/>
      <c r="X30" s="500"/>
      <c r="Y30" s="499"/>
      <c r="Z30" s="484"/>
      <c r="AA30" s="500"/>
      <c r="AB30" s="499"/>
      <c r="AC30" s="484"/>
      <c r="AD30" s="500"/>
      <c r="AE30" s="499"/>
      <c r="AF30" s="484"/>
      <c r="AG30" s="500"/>
      <c r="AH30" s="499"/>
      <c r="AI30" s="484"/>
      <c r="AJ30" s="500"/>
      <c r="AK30" s="499"/>
      <c r="AL30" s="484"/>
      <c r="AM30" s="500"/>
      <c r="AN30" s="499"/>
      <c r="AO30" s="484"/>
      <c r="AP30" s="500"/>
      <c r="AQ30" s="499"/>
      <c r="AR30" s="484"/>
      <c r="AS30" s="500"/>
      <c r="AT30" s="499"/>
      <c r="AU30" s="484"/>
      <c r="AV30" s="500"/>
      <c r="AW30" s="26"/>
      <c r="AX30" s="67"/>
      <c r="AY30" s="70">
        <f t="shared" si="2"/>
        <v>0</v>
      </c>
      <c r="AZ30" s="26"/>
      <c r="BA30" s="67"/>
      <c r="BB30" s="70">
        <f t="shared" si="4"/>
        <v>0</v>
      </c>
      <c r="BC30" s="26"/>
      <c r="BD30" s="67"/>
      <c r="BE30" s="69"/>
      <c r="BG30" s="146"/>
    </row>
    <row r="31" spans="1:59" ht="15" hidden="1" outlineLevel="1" thickBot="1" x14ac:dyDescent="0.4">
      <c r="A31" s="26"/>
      <c r="B31" s="61" t="s">
        <v>728</v>
      </c>
      <c r="C31" s="72"/>
      <c r="D31" s="63"/>
      <c r="E31" s="64"/>
      <c r="F31" s="64"/>
      <c r="G31" s="64"/>
      <c r="H31" s="552"/>
      <c r="I31" s="112"/>
      <c r="J31" s="151">
        <f t="shared" si="14"/>
        <v>0</v>
      </c>
      <c r="K31" s="145">
        <f t="shared" si="15"/>
        <v>0</v>
      </c>
      <c r="L31" s="26"/>
      <c r="M31" s="499"/>
      <c r="N31" s="484"/>
      <c r="O31" s="500"/>
      <c r="P31" s="499"/>
      <c r="Q31" s="484"/>
      <c r="R31" s="500"/>
      <c r="S31" s="499"/>
      <c r="T31" s="484"/>
      <c r="U31" s="500"/>
      <c r="V31" s="499"/>
      <c r="W31" s="484"/>
      <c r="X31" s="500"/>
      <c r="Y31" s="499"/>
      <c r="Z31" s="484"/>
      <c r="AA31" s="500"/>
      <c r="AB31" s="499"/>
      <c r="AC31" s="484"/>
      <c r="AD31" s="500"/>
      <c r="AE31" s="499"/>
      <c r="AF31" s="484"/>
      <c r="AG31" s="500"/>
      <c r="AH31" s="499"/>
      <c r="AI31" s="484"/>
      <c r="AJ31" s="500"/>
      <c r="AK31" s="499"/>
      <c r="AL31" s="484"/>
      <c r="AM31" s="500"/>
      <c r="AN31" s="499"/>
      <c r="AO31" s="484"/>
      <c r="AP31" s="500"/>
      <c r="AQ31" s="499"/>
      <c r="AR31" s="484"/>
      <c r="AS31" s="500"/>
      <c r="AT31" s="499"/>
      <c r="AU31" s="484"/>
      <c r="AV31" s="500"/>
      <c r="AW31" s="26"/>
      <c r="AX31" s="67"/>
      <c r="AY31" s="70">
        <f t="shared" si="2"/>
        <v>0</v>
      </c>
      <c r="AZ31" s="26"/>
      <c r="BA31" s="67"/>
      <c r="BB31" s="70">
        <f t="shared" si="4"/>
        <v>0</v>
      </c>
      <c r="BC31" s="26"/>
      <c r="BD31" s="67"/>
      <c r="BE31" s="69"/>
      <c r="BG31" s="146"/>
    </row>
    <row r="32" spans="1:59" collapsed="1" x14ac:dyDescent="0.35">
      <c r="A32" s="26"/>
      <c r="B32" s="26"/>
      <c r="C32" s="110" t="s">
        <v>87</v>
      </c>
      <c r="D32" s="77"/>
      <c r="E32" s="78"/>
      <c r="F32" s="78"/>
      <c r="G32" s="78"/>
      <c r="H32" s="550"/>
      <c r="I32" s="79"/>
      <c r="J32" s="150"/>
      <c r="K32" s="491">
        <f>SUM(K33:K42)</f>
        <v>0</v>
      </c>
      <c r="L32" s="26"/>
      <c r="M32" s="530">
        <f>SUM(M33:M42)</f>
        <v>0</v>
      </c>
      <c r="N32" s="482">
        <f t="shared" ref="N32:AX32" si="16">SUM(N33:N42)</f>
        <v>0</v>
      </c>
      <c r="O32" s="531">
        <f t="shared" si="16"/>
        <v>0</v>
      </c>
      <c r="P32" s="530">
        <f t="shared" si="16"/>
        <v>0</v>
      </c>
      <c r="Q32" s="482">
        <f t="shared" si="16"/>
        <v>0</v>
      </c>
      <c r="R32" s="531">
        <f t="shared" si="16"/>
        <v>0</v>
      </c>
      <c r="S32" s="530">
        <f t="shared" si="16"/>
        <v>0</v>
      </c>
      <c r="T32" s="482">
        <f t="shared" si="16"/>
        <v>0</v>
      </c>
      <c r="U32" s="531">
        <f t="shared" si="16"/>
        <v>0</v>
      </c>
      <c r="V32" s="530">
        <f t="shared" si="16"/>
        <v>0</v>
      </c>
      <c r="W32" s="482">
        <f t="shared" si="16"/>
        <v>0</v>
      </c>
      <c r="X32" s="531">
        <f t="shared" si="16"/>
        <v>0</v>
      </c>
      <c r="Y32" s="530">
        <f t="shared" si="16"/>
        <v>0</v>
      </c>
      <c r="Z32" s="482">
        <f t="shared" si="16"/>
        <v>0</v>
      </c>
      <c r="AA32" s="531">
        <f t="shared" si="16"/>
        <v>0</v>
      </c>
      <c r="AB32" s="530">
        <f t="shared" si="16"/>
        <v>0</v>
      </c>
      <c r="AC32" s="482">
        <f t="shared" si="16"/>
        <v>0</v>
      </c>
      <c r="AD32" s="531">
        <f t="shared" si="16"/>
        <v>0</v>
      </c>
      <c r="AE32" s="530">
        <f t="shared" si="16"/>
        <v>0</v>
      </c>
      <c r="AF32" s="482">
        <f t="shared" si="16"/>
        <v>0</v>
      </c>
      <c r="AG32" s="531">
        <f t="shared" si="16"/>
        <v>0</v>
      </c>
      <c r="AH32" s="530">
        <f t="shared" si="16"/>
        <v>0</v>
      </c>
      <c r="AI32" s="482">
        <f t="shared" si="16"/>
        <v>0</v>
      </c>
      <c r="AJ32" s="531">
        <f t="shared" si="16"/>
        <v>0</v>
      </c>
      <c r="AK32" s="530">
        <f t="shared" si="16"/>
        <v>0</v>
      </c>
      <c r="AL32" s="482">
        <f t="shared" si="16"/>
        <v>0</v>
      </c>
      <c r="AM32" s="531">
        <f t="shared" si="16"/>
        <v>0</v>
      </c>
      <c r="AN32" s="530">
        <f t="shared" si="16"/>
        <v>0</v>
      </c>
      <c r="AO32" s="482">
        <f t="shared" si="16"/>
        <v>0</v>
      </c>
      <c r="AP32" s="531">
        <f t="shared" si="16"/>
        <v>0</v>
      </c>
      <c r="AQ32" s="530">
        <f t="shared" si="16"/>
        <v>0</v>
      </c>
      <c r="AR32" s="482">
        <f t="shared" si="16"/>
        <v>0</v>
      </c>
      <c r="AS32" s="531">
        <f t="shared" si="16"/>
        <v>0</v>
      </c>
      <c r="AT32" s="530">
        <f t="shared" si="16"/>
        <v>0</v>
      </c>
      <c r="AU32" s="482">
        <f t="shared" si="16"/>
        <v>0</v>
      </c>
      <c r="AV32" s="531">
        <f t="shared" si="16"/>
        <v>0</v>
      </c>
      <c r="AW32" s="26"/>
      <c r="AX32" s="81">
        <f t="shared" si="16"/>
        <v>0</v>
      </c>
      <c r="AY32" s="82">
        <f t="shared" si="2"/>
        <v>0</v>
      </c>
      <c r="AZ32" s="26"/>
      <c r="BA32" s="81">
        <f t="shared" ref="BA32" si="17">SUM(BA33:BA42)</f>
        <v>0</v>
      </c>
      <c r="BB32" s="82">
        <f t="shared" si="4"/>
        <v>0</v>
      </c>
      <c r="BC32" s="26"/>
      <c r="BD32" s="81">
        <f t="shared" ref="BD32" si="18">SUM(BD33:BD42)</f>
        <v>0</v>
      </c>
      <c r="BE32" s="82">
        <f t="shared" ref="BE32:BE75" si="19">IFERROR(BD32/K32,0)</f>
        <v>0</v>
      </c>
      <c r="BG32" s="120"/>
    </row>
    <row r="33" spans="1:59" x14ac:dyDescent="0.35">
      <c r="A33" s="26"/>
      <c r="B33" s="61" t="s">
        <v>113</v>
      </c>
      <c r="C33" s="62"/>
      <c r="D33" s="108"/>
      <c r="E33" s="64"/>
      <c r="F33" s="64"/>
      <c r="G33" s="64"/>
      <c r="H33" s="551"/>
      <c r="I33" s="65"/>
      <c r="J33" s="158">
        <f t="shared" ref="J33:J42" si="20">I33/$C$5</f>
        <v>0</v>
      </c>
      <c r="K33" s="66">
        <f t="shared" ref="K33:K42" si="21">D33*F33*H33*J33</f>
        <v>0</v>
      </c>
      <c r="L33" s="26"/>
      <c r="M33" s="501"/>
      <c r="N33" s="483"/>
      <c r="O33" s="502"/>
      <c r="P33" s="501"/>
      <c r="Q33" s="483"/>
      <c r="R33" s="502"/>
      <c r="S33" s="501"/>
      <c r="T33" s="483"/>
      <c r="U33" s="502"/>
      <c r="V33" s="501">
        <f>$D33/2*$J33</f>
        <v>0</v>
      </c>
      <c r="W33" s="483"/>
      <c r="X33" s="502"/>
      <c r="Y33" s="501"/>
      <c r="Z33" s="483"/>
      <c r="AA33" s="502"/>
      <c r="AB33" s="501"/>
      <c r="AC33" s="483"/>
      <c r="AD33" s="502"/>
      <c r="AE33" s="501"/>
      <c r="AF33" s="483"/>
      <c r="AG33" s="502"/>
      <c r="AH33" s="501">
        <f>$D33/2*$J33</f>
        <v>0</v>
      </c>
      <c r="AI33" s="483"/>
      <c r="AJ33" s="502"/>
      <c r="AK33" s="501">
        <f>$D33/2*$J33</f>
        <v>0</v>
      </c>
      <c r="AL33" s="483"/>
      <c r="AM33" s="502"/>
      <c r="AN33" s="501">
        <f>$D33/2*$J33</f>
        <v>0</v>
      </c>
      <c r="AO33" s="483"/>
      <c r="AP33" s="502"/>
      <c r="AQ33" s="501"/>
      <c r="AR33" s="483"/>
      <c r="AS33" s="502"/>
      <c r="AT33" s="501"/>
      <c r="AU33" s="483"/>
      <c r="AV33" s="502"/>
      <c r="AW33" s="26"/>
      <c r="AX33" s="67"/>
      <c r="AY33" s="70">
        <f t="shared" si="2"/>
        <v>0</v>
      </c>
      <c r="AZ33" s="26"/>
      <c r="BA33" s="67">
        <f>SUM(M33:AV33)</f>
        <v>0</v>
      </c>
      <c r="BB33" s="70">
        <f t="shared" si="4"/>
        <v>0</v>
      </c>
      <c r="BC33" s="26"/>
      <c r="BD33" s="67">
        <f t="shared" ref="BD33:BD42" si="22">AX33+BA33</f>
        <v>0</v>
      </c>
      <c r="BE33" s="70">
        <f t="shared" si="19"/>
        <v>0</v>
      </c>
      <c r="BG33" s="140"/>
    </row>
    <row r="34" spans="1:59" ht="15" thickBot="1" x14ac:dyDescent="0.4">
      <c r="A34" s="26"/>
      <c r="B34" s="61" t="s">
        <v>114</v>
      </c>
      <c r="C34" s="62"/>
      <c r="D34" s="108"/>
      <c r="E34" s="64"/>
      <c r="F34" s="64"/>
      <c r="G34" s="64"/>
      <c r="H34" s="551"/>
      <c r="I34" s="65"/>
      <c r="J34" s="158">
        <f t="shared" si="20"/>
        <v>0</v>
      </c>
      <c r="K34" s="66">
        <f t="shared" si="21"/>
        <v>0</v>
      </c>
      <c r="L34" s="26"/>
      <c r="M34" s="501"/>
      <c r="N34" s="483"/>
      <c r="O34" s="502"/>
      <c r="P34" s="501"/>
      <c r="Q34" s="483"/>
      <c r="R34" s="502"/>
      <c r="S34" s="501"/>
      <c r="T34" s="483">
        <f>$K$34/6</f>
        <v>0</v>
      </c>
      <c r="U34" s="502">
        <f>$K$34/6</f>
        <v>0</v>
      </c>
      <c r="V34" s="501">
        <f>$K$34/6</f>
        <v>0</v>
      </c>
      <c r="W34" s="483"/>
      <c r="X34" s="502"/>
      <c r="Y34" s="501"/>
      <c r="Z34" s="483"/>
      <c r="AA34" s="502"/>
      <c r="AB34" s="501"/>
      <c r="AC34" s="483"/>
      <c r="AD34" s="502"/>
      <c r="AE34" s="501"/>
      <c r="AF34" s="483">
        <f>$K$34/6</f>
        <v>0</v>
      </c>
      <c r="AG34" s="502">
        <f>$K$34/6</f>
        <v>0</v>
      </c>
      <c r="AH34" s="501">
        <f>$K$34/6</f>
        <v>0</v>
      </c>
      <c r="AI34" s="483"/>
      <c r="AJ34" s="502"/>
      <c r="AK34" s="501"/>
      <c r="AL34" s="483"/>
      <c r="AM34" s="502"/>
      <c r="AN34" s="501"/>
      <c r="AO34" s="483"/>
      <c r="AP34" s="502"/>
      <c r="AQ34" s="501"/>
      <c r="AR34" s="483"/>
      <c r="AS34" s="502"/>
      <c r="AT34" s="501"/>
      <c r="AU34" s="483"/>
      <c r="AV34" s="502"/>
      <c r="AW34" s="26"/>
      <c r="AX34" s="67"/>
      <c r="AY34" s="70">
        <f t="shared" si="2"/>
        <v>0</v>
      </c>
      <c r="AZ34" s="26"/>
      <c r="BA34" s="67">
        <f>SUM(M34:AV34)</f>
        <v>0</v>
      </c>
      <c r="BB34" s="70">
        <f t="shared" si="4"/>
        <v>0</v>
      </c>
      <c r="BC34" s="26"/>
      <c r="BD34" s="67">
        <f t="shared" si="22"/>
        <v>0</v>
      </c>
      <c r="BE34" s="70">
        <f t="shared" si="19"/>
        <v>0</v>
      </c>
      <c r="BG34" s="140"/>
    </row>
    <row r="35" spans="1:59" ht="15" hidden="1" outlineLevel="1" thickBot="1" x14ac:dyDescent="0.4">
      <c r="A35" s="26"/>
      <c r="B35" s="61" t="s">
        <v>115</v>
      </c>
      <c r="C35" s="62"/>
      <c r="D35" s="108"/>
      <c r="E35" s="64"/>
      <c r="F35" s="64"/>
      <c r="G35" s="64"/>
      <c r="H35" s="551"/>
      <c r="I35" s="65"/>
      <c r="J35" s="158">
        <f t="shared" si="20"/>
        <v>0</v>
      </c>
      <c r="K35" s="66">
        <f t="shared" si="21"/>
        <v>0</v>
      </c>
      <c r="L35" s="26"/>
      <c r="M35" s="501"/>
      <c r="N35" s="483"/>
      <c r="O35" s="502"/>
      <c r="P35" s="501"/>
      <c r="Q35" s="483"/>
      <c r="R35" s="502"/>
      <c r="S35" s="501"/>
      <c r="T35" s="483"/>
      <c r="U35" s="502"/>
      <c r="V35" s="501"/>
      <c r="W35" s="483"/>
      <c r="X35" s="502"/>
      <c r="Y35" s="501"/>
      <c r="Z35" s="483"/>
      <c r="AA35" s="502"/>
      <c r="AB35" s="501"/>
      <c r="AC35" s="483"/>
      <c r="AD35" s="502"/>
      <c r="AE35" s="501"/>
      <c r="AF35" s="483"/>
      <c r="AG35" s="502"/>
      <c r="AH35" s="501"/>
      <c r="AI35" s="483"/>
      <c r="AJ35" s="502"/>
      <c r="AK35" s="501"/>
      <c r="AL35" s="483"/>
      <c r="AM35" s="502"/>
      <c r="AN35" s="501"/>
      <c r="AO35" s="483"/>
      <c r="AP35" s="502"/>
      <c r="AQ35" s="501"/>
      <c r="AR35" s="483"/>
      <c r="AS35" s="502"/>
      <c r="AT35" s="501"/>
      <c r="AU35" s="483"/>
      <c r="AV35" s="502"/>
      <c r="AW35" s="26"/>
      <c r="AX35" s="67"/>
      <c r="AY35" s="70">
        <f t="shared" si="2"/>
        <v>0</v>
      </c>
      <c r="AZ35" s="26"/>
      <c r="BA35" s="67"/>
      <c r="BB35" s="70">
        <f t="shared" si="4"/>
        <v>0</v>
      </c>
      <c r="BC35" s="26"/>
      <c r="BD35" s="67">
        <f t="shared" si="22"/>
        <v>0</v>
      </c>
      <c r="BE35" s="70">
        <f t="shared" si="19"/>
        <v>0</v>
      </c>
      <c r="BG35" s="140"/>
    </row>
    <row r="36" spans="1:59" ht="15" hidden="1" outlineLevel="1" thickBot="1" x14ac:dyDescent="0.4">
      <c r="A36" s="26"/>
      <c r="B36" s="61" t="s">
        <v>116</v>
      </c>
      <c r="C36" s="62"/>
      <c r="D36" s="108"/>
      <c r="E36" s="64"/>
      <c r="F36" s="64"/>
      <c r="G36" s="64"/>
      <c r="H36" s="551"/>
      <c r="I36" s="65"/>
      <c r="J36" s="158">
        <f t="shared" si="20"/>
        <v>0</v>
      </c>
      <c r="K36" s="66">
        <f t="shared" si="21"/>
        <v>0</v>
      </c>
      <c r="L36" s="26"/>
      <c r="M36" s="501"/>
      <c r="N36" s="483"/>
      <c r="O36" s="502"/>
      <c r="P36" s="501"/>
      <c r="Q36" s="483"/>
      <c r="R36" s="502"/>
      <c r="S36" s="501"/>
      <c r="T36" s="483"/>
      <c r="U36" s="502"/>
      <c r="V36" s="501"/>
      <c r="W36" s="483"/>
      <c r="X36" s="502"/>
      <c r="Y36" s="501"/>
      <c r="Z36" s="483"/>
      <c r="AA36" s="502"/>
      <c r="AB36" s="501"/>
      <c r="AC36" s="483"/>
      <c r="AD36" s="502"/>
      <c r="AE36" s="501"/>
      <c r="AF36" s="483"/>
      <c r="AG36" s="502"/>
      <c r="AH36" s="501"/>
      <c r="AI36" s="483"/>
      <c r="AJ36" s="502"/>
      <c r="AK36" s="501"/>
      <c r="AL36" s="483"/>
      <c r="AM36" s="502"/>
      <c r="AN36" s="501"/>
      <c r="AO36" s="483"/>
      <c r="AP36" s="502"/>
      <c r="AQ36" s="501"/>
      <c r="AR36" s="483"/>
      <c r="AS36" s="502"/>
      <c r="AT36" s="501"/>
      <c r="AU36" s="483"/>
      <c r="AV36" s="502"/>
      <c r="AW36" s="26"/>
      <c r="AX36" s="67"/>
      <c r="AY36" s="70">
        <f t="shared" si="2"/>
        <v>0</v>
      </c>
      <c r="AZ36" s="26"/>
      <c r="BA36" s="67"/>
      <c r="BB36" s="70">
        <f t="shared" si="4"/>
        <v>0</v>
      </c>
      <c r="BC36" s="26"/>
      <c r="BD36" s="67">
        <f t="shared" si="22"/>
        <v>0</v>
      </c>
      <c r="BE36" s="70">
        <f t="shared" si="19"/>
        <v>0</v>
      </c>
      <c r="BG36" s="140"/>
    </row>
    <row r="37" spans="1:59" ht="15" hidden="1" outlineLevel="1" thickBot="1" x14ac:dyDescent="0.4">
      <c r="A37" s="26"/>
      <c r="B37" s="61" t="s">
        <v>117</v>
      </c>
      <c r="C37" s="62"/>
      <c r="D37" s="108"/>
      <c r="E37" s="64"/>
      <c r="F37" s="64"/>
      <c r="G37" s="64"/>
      <c r="H37" s="551"/>
      <c r="I37" s="65"/>
      <c r="J37" s="158">
        <f t="shared" si="20"/>
        <v>0</v>
      </c>
      <c r="K37" s="66">
        <f t="shared" si="21"/>
        <v>0</v>
      </c>
      <c r="L37" s="26"/>
      <c r="M37" s="501"/>
      <c r="N37" s="483"/>
      <c r="O37" s="502"/>
      <c r="P37" s="501"/>
      <c r="Q37" s="483"/>
      <c r="R37" s="502"/>
      <c r="S37" s="501"/>
      <c r="T37" s="483"/>
      <c r="U37" s="502"/>
      <c r="V37" s="501"/>
      <c r="W37" s="483"/>
      <c r="X37" s="502"/>
      <c r="Y37" s="501"/>
      <c r="Z37" s="483"/>
      <c r="AA37" s="502"/>
      <c r="AB37" s="501"/>
      <c r="AC37" s="483"/>
      <c r="AD37" s="502"/>
      <c r="AE37" s="501"/>
      <c r="AF37" s="483"/>
      <c r="AG37" s="502"/>
      <c r="AH37" s="501"/>
      <c r="AI37" s="483"/>
      <c r="AJ37" s="502"/>
      <c r="AK37" s="501"/>
      <c r="AL37" s="483"/>
      <c r="AM37" s="502"/>
      <c r="AN37" s="501"/>
      <c r="AO37" s="483"/>
      <c r="AP37" s="502"/>
      <c r="AQ37" s="501"/>
      <c r="AR37" s="483"/>
      <c r="AS37" s="502"/>
      <c r="AT37" s="501"/>
      <c r="AU37" s="483"/>
      <c r="AV37" s="502"/>
      <c r="AW37" s="26"/>
      <c r="AX37" s="67"/>
      <c r="AY37" s="70">
        <f t="shared" si="2"/>
        <v>0</v>
      </c>
      <c r="AZ37" s="26"/>
      <c r="BA37" s="67"/>
      <c r="BB37" s="70">
        <f t="shared" si="4"/>
        <v>0</v>
      </c>
      <c r="BC37" s="26"/>
      <c r="BD37" s="67">
        <f t="shared" si="22"/>
        <v>0</v>
      </c>
      <c r="BE37" s="70">
        <f t="shared" si="19"/>
        <v>0</v>
      </c>
      <c r="BG37" s="140"/>
    </row>
    <row r="38" spans="1:59" ht="15" hidden="1" outlineLevel="1" thickBot="1" x14ac:dyDescent="0.4">
      <c r="A38" s="26"/>
      <c r="B38" s="61" t="s">
        <v>118</v>
      </c>
      <c r="C38" s="62"/>
      <c r="D38" s="108"/>
      <c r="E38" s="64"/>
      <c r="F38" s="64"/>
      <c r="G38" s="64"/>
      <c r="H38" s="551"/>
      <c r="I38" s="65"/>
      <c r="J38" s="158">
        <f t="shared" si="20"/>
        <v>0</v>
      </c>
      <c r="K38" s="66">
        <f t="shared" si="21"/>
        <v>0</v>
      </c>
      <c r="L38" s="26"/>
      <c r="M38" s="501"/>
      <c r="N38" s="483"/>
      <c r="O38" s="502"/>
      <c r="P38" s="501"/>
      <c r="Q38" s="483"/>
      <c r="R38" s="502"/>
      <c r="S38" s="501"/>
      <c r="T38" s="483"/>
      <c r="U38" s="502"/>
      <c r="V38" s="501"/>
      <c r="W38" s="483"/>
      <c r="X38" s="502"/>
      <c r="Y38" s="501"/>
      <c r="Z38" s="483"/>
      <c r="AA38" s="502"/>
      <c r="AB38" s="501"/>
      <c r="AC38" s="483"/>
      <c r="AD38" s="502"/>
      <c r="AE38" s="501"/>
      <c r="AF38" s="483"/>
      <c r="AG38" s="502"/>
      <c r="AH38" s="501"/>
      <c r="AI38" s="483"/>
      <c r="AJ38" s="502"/>
      <c r="AK38" s="501"/>
      <c r="AL38" s="483"/>
      <c r="AM38" s="502"/>
      <c r="AN38" s="501"/>
      <c r="AO38" s="483"/>
      <c r="AP38" s="502"/>
      <c r="AQ38" s="501"/>
      <c r="AR38" s="483"/>
      <c r="AS38" s="502"/>
      <c r="AT38" s="501"/>
      <c r="AU38" s="483"/>
      <c r="AV38" s="502"/>
      <c r="AW38" s="26"/>
      <c r="AX38" s="67"/>
      <c r="AY38" s="70">
        <f t="shared" si="2"/>
        <v>0</v>
      </c>
      <c r="AZ38" s="26"/>
      <c r="BA38" s="67"/>
      <c r="BB38" s="70">
        <f t="shared" si="4"/>
        <v>0</v>
      </c>
      <c r="BC38" s="26"/>
      <c r="BD38" s="67">
        <f t="shared" si="22"/>
        <v>0</v>
      </c>
      <c r="BE38" s="70">
        <f t="shared" si="19"/>
        <v>0</v>
      </c>
      <c r="BG38" s="140"/>
    </row>
    <row r="39" spans="1:59" ht="15" hidden="1" outlineLevel="1" thickBot="1" x14ac:dyDescent="0.4">
      <c r="A39" s="26"/>
      <c r="B39" s="61" t="s">
        <v>119</v>
      </c>
      <c r="C39" s="62"/>
      <c r="D39" s="108"/>
      <c r="E39" s="64"/>
      <c r="F39" s="64"/>
      <c r="G39" s="64"/>
      <c r="H39" s="551"/>
      <c r="I39" s="65"/>
      <c r="J39" s="158">
        <f t="shared" si="20"/>
        <v>0</v>
      </c>
      <c r="K39" s="66">
        <f t="shared" si="21"/>
        <v>0</v>
      </c>
      <c r="L39" s="26"/>
      <c r="M39" s="501"/>
      <c r="N39" s="483"/>
      <c r="O39" s="502"/>
      <c r="P39" s="501"/>
      <c r="Q39" s="483"/>
      <c r="R39" s="502"/>
      <c r="S39" s="501"/>
      <c r="T39" s="483"/>
      <c r="U39" s="502"/>
      <c r="V39" s="501"/>
      <c r="W39" s="483"/>
      <c r="X39" s="502"/>
      <c r="Y39" s="501"/>
      <c r="Z39" s="483"/>
      <c r="AA39" s="502"/>
      <c r="AB39" s="501"/>
      <c r="AC39" s="483"/>
      <c r="AD39" s="502"/>
      <c r="AE39" s="501"/>
      <c r="AF39" s="483"/>
      <c r="AG39" s="502"/>
      <c r="AH39" s="501"/>
      <c r="AI39" s="483"/>
      <c r="AJ39" s="502"/>
      <c r="AK39" s="501"/>
      <c r="AL39" s="483"/>
      <c r="AM39" s="502"/>
      <c r="AN39" s="501"/>
      <c r="AO39" s="483"/>
      <c r="AP39" s="502"/>
      <c r="AQ39" s="501"/>
      <c r="AR39" s="483"/>
      <c r="AS39" s="502"/>
      <c r="AT39" s="501"/>
      <c r="AU39" s="483"/>
      <c r="AV39" s="502"/>
      <c r="AW39" s="26"/>
      <c r="AX39" s="67"/>
      <c r="AY39" s="70">
        <f t="shared" si="2"/>
        <v>0</v>
      </c>
      <c r="AZ39" s="26"/>
      <c r="BA39" s="67"/>
      <c r="BB39" s="70">
        <f t="shared" si="4"/>
        <v>0</v>
      </c>
      <c r="BC39" s="26"/>
      <c r="BD39" s="67">
        <f t="shared" si="22"/>
        <v>0</v>
      </c>
      <c r="BE39" s="70">
        <f t="shared" si="19"/>
        <v>0</v>
      </c>
      <c r="BG39" s="140"/>
    </row>
    <row r="40" spans="1:59" ht="15" hidden="1" outlineLevel="1" thickBot="1" x14ac:dyDescent="0.4">
      <c r="A40" s="26"/>
      <c r="B40" s="61" t="s">
        <v>120</v>
      </c>
      <c r="C40" s="62"/>
      <c r="D40" s="108"/>
      <c r="E40" s="64"/>
      <c r="F40" s="64"/>
      <c r="G40" s="64"/>
      <c r="H40" s="551"/>
      <c r="I40" s="65"/>
      <c r="J40" s="158">
        <f t="shared" si="20"/>
        <v>0</v>
      </c>
      <c r="K40" s="66">
        <f t="shared" si="21"/>
        <v>0</v>
      </c>
      <c r="L40" s="26"/>
      <c r="M40" s="501"/>
      <c r="N40" s="483"/>
      <c r="O40" s="502"/>
      <c r="P40" s="501"/>
      <c r="Q40" s="483"/>
      <c r="R40" s="502"/>
      <c r="S40" s="501"/>
      <c r="T40" s="483"/>
      <c r="U40" s="502"/>
      <c r="V40" s="501"/>
      <c r="W40" s="483"/>
      <c r="X40" s="502"/>
      <c r="Y40" s="501"/>
      <c r="Z40" s="483"/>
      <c r="AA40" s="502"/>
      <c r="AB40" s="501"/>
      <c r="AC40" s="483"/>
      <c r="AD40" s="502"/>
      <c r="AE40" s="501"/>
      <c r="AF40" s="483"/>
      <c r="AG40" s="502"/>
      <c r="AH40" s="501"/>
      <c r="AI40" s="483"/>
      <c r="AJ40" s="502"/>
      <c r="AK40" s="501"/>
      <c r="AL40" s="483"/>
      <c r="AM40" s="502"/>
      <c r="AN40" s="501"/>
      <c r="AO40" s="483"/>
      <c r="AP40" s="502"/>
      <c r="AQ40" s="501"/>
      <c r="AR40" s="483"/>
      <c r="AS40" s="502"/>
      <c r="AT40" s="501"/>
      <c r="AU40" s="483"/>
      <c r="AV40" s="502"/>
      <c r="AW40" s="26"/>
      <c r="AX40" s="67"/>
      <c r="AY40" s="70">
        <f t="shared" si="2"/>
        <v>0</v>
      </c>
      <c r="AZ40" s="26"/>
      <c r="BA40" s="67"/>
      <c r="BB40" s="70">
        <f t="shared" si="4"/>
        <v>0</v>
      </c>
      <c r="BC40" s="26"/>
      <c r="BD40" s="67">
        <f t="shared" si="22"/>
        <v>0</v>
      </c>
      <c r="BE40" s="70">
        <f t="shared" si="19"/>
        <v>0</v>
      </c>
      <c r="BG40" s="140"/>
    </row>
    <row r="41" spans="1:59" ht="15" hidden="1" outlineLevel="1" thickBot="1" x14ac:dyDescent="0.4">
      <c r="A41" s="26"/>
      <c r="B41" s="61" t="s">
        <v>121</v>
      </c>
      <c r="C41" s="62"/>
      <c r="D41" s="108"/>
      <c r="E41" s="64"/>
      <c r="F41" s="64"/>
      <c r="G41" s="64"/>
      <c r="H41" s="551"/>
      <c r="I41" s="65"/>
      <c r="J41" s="158">
        <f t="shared" si="20"/>
        <v>0</v>
      </c>
      <c r="K41" s="66">
        <f t="shared" si="21"/>
        <v>0</v>
      </c>
      <c r="L41" s="26"/>
      <c r="M41" s="501"/>
      <c r="N41" s="483"/>
      <c r="O41" s="502"/>
      <c r="P41" s="501"/>
      <c r="Q41" s="483"/>
      <c r="R41" s="502"/>
      <c r="S41" s="501"/>
      <c r="T41" s="483"/>
      <c r="U41" s="502"/>
      <c r="V41" s="501"/>
      <c r="W41" s="483"/>
      <c r="X41" s="502"/>
      <c r="Y41" s="501"/>
      <c r="Z41" s="483"/>
      <c r="AA41" s="502"/>
      <c r="AB41" s="501"/>
      <c r="AC41" s="483"/>
      <c r="AD41" s="502"/>
      <c r="AE41" s="501"/>
      <c r="AF41" s="483"/>
      <c r="AG41" s="502"/>
      <c r="AH41" s="501"/>
      <c r="AI41" s="483"/>
      <c r="AJ41" s="502"/>
      <c r="AK41" s="501"/>
      <c r="AL41" s="483"/>
      <c r="AM41" s="502"/>
      <c r="AN41" s="501"/>
      <c r="AO41" s="483"/>
      <c r="AP41" s="502"/>
      <c r="AQ41" s="501"/>
      <c r="AR41" s="483"/>
      <c r="AS41" s="502"/>
      <c r="AT41" s="501"/>
      <c r="AU41" s="483"/>
      <c r="AV41" s="502"/>
      <c r="AW41" s="26"/>
      <c r="AX41" s="67"/>
      <c r="AY41" s="70">
        <f t="shared" si="2"/>
        <v>0</v>
      </c>
      <c r="AZ41" s="26"/>
      <c r="BA41" s="67"/>
      <c r="BB41" s="70">
        <f t="shared" si="4"/>
        <v>0</v>
      </c>
      <c r="BC41" s="26"/>
      <c r="BD41" s="67">
        <f t="shared" si="22"/>
        <v>0</v>
      </c>
      <c r="BE41" s="70">
        <f t="shared" si="19"/>
        <v>0</v>
      </c>
      <c r="BG41" s="140"/>
    </row>
    <row r="42" spans="1:59" ht="15" hidden="1" outlineLevel="1" thickBot="1" x14ac:dyDescent="0.4">
      <c r="A42" s="26"/>
      <c r="B42" s="61" t="s">
        <v>122</v>
      </c>
      <c r="C42" s="62"/>
      <c r="D42" s="108"/>
      <c r="E42" s="64"/>
      <c r="F42" s="64"/>
      <c r="G42" s="64"/>
      <c r="H42" s="551"/>
      <c r="I42" s="65"/>
      <c r="J42" s="158">
        <f t="shared" si="20"/>
        <v>0</v>
      </c>
      <c r="K42" s="66">
        <f t="shared" si="21"/>
        <v>0</v>
      </c>
      <c r="L42" s="26"/>
      <c r="M42" s="501"/>
      <c r="N42" s="483"/>
      <c r="O42" s="502"/>
      <c r="P42" s="501"/>
      <c r="Q42" s="483">
        <f>K42</f>
        <v>0</v>
      </c>
      <c r="R42" s="502"/>
      <c r="S42" s="501"/>
      <c r="T42" s="483"/>
      <c r="U42" s="502"/>
      <c r="V42" s="501"/>
      <c r="W42" s="483"/>
      <c r="X42" s="502"/>
      <c r="Y42" s="501"/>
      <c r="Z42" s="483"/>
      <c r="AA42" s="502"/>
      <c r="AB42" s="501"/>
      <c r="AC42" s="483"/>
      <c r="AD42" s="502"/>
      <c r="AE42" s="501"/>
      <c r="AF42" s="483"/>
      <c r="AG42" s="502"/>
      <c r="AH42" s="501"/>
      <c r="AI42" s="483"/>
      <c r="AJ42" s="502"/>
      <c r="AK42" s="501"/>
      <c r="AL42" s="483"/>
      <c r="AM42" s="502"/>
      <c r="AN42" s="501"/>
      <c r="AO42" s="483"/>
      <c r="AP42" s="502"/>
      <c r="AQ42" s="501"/>
      <c r="AR42" s="483"/>
      <c r="AS42" s="502"/>
      <c r="AT42" s="501"/>
      <c r="AU42" s="483"/>
      <c r="AV42" s="502"/>
      <c r="AW42" s="26"/>
      <c r="AX42" s="67"/>
      <c r="AY42" s="70">
        <f t="shared" si="2"/>
        <v>0</v>
      </c>
      <c r="AZ42" s="26"/>
      <c r="BA42" s="67">
        <f>SUM(M42:AV42)</f>
        <v>0</v>
      </c>
      <c r="BB42" s="70">
        <f t="shared" si="4"/>
        <v>0</v>
      </c>
      <c r="BC42" s="26"/>
      <c r="BD42" s="67">
        <f t="shared" si="22"/>
        <v>0</v>
      </c>
      <c r="BE42" s="70">
        <f t="shared" si="19"/>
        <v>0</v>
      </c>
      <c r="BG42" s="123"/>
    </row>
    <row r="43" spans="1:59" collapsed="1" x14ac:dyDescent="0.35">
      <c r="A43" s="26"/>
      <c r="B43" s="26"/>
      <c r="C43" s="110" t="s">
        <v>123</v>
      </c>
      <c r="D43" s="77"/>
      <c r="E43" s="78"/>
      <c r="F43" s="78"/>
      <c r="G43" s="78"/>
      <c r="H43" s="550"/>
      <c r="I43" s="79"/>
      <c r="J43" s="150"/>
      <c r="K43" s="492">
        <f>SUM(K44:K53)</f>
        <v>0</v>
      </c>
      <c r="L43" s="26"/>
      <c r="M43" s="530">
        <f>SUM(M44:M53)</f>
        <v>0</v>
      </c>
      <c r="N43" s="482">
        <f t="shared" ref="N43:AV43" si="23">SUM(N44:N53)</f>
        <v>0</v>
      </c>
      <c r="O43" s="531">
        <f t="shared" si="23"/>
        <v>0</v>
      </c>
      <c r="P43" s="530">
        <f t="shared" si="23"/>
        <v>0</v>
      </c>
      <c r="Q43" s="482">
        <f t="shared" si="23"/>
        <v>0</v>
      </c>
      <c r="R43" s="531">
        <f t="shared" si="23"/>
        <v>0</v>
      </c>
      <c r="S43" s="530">
        <f t="shared" si="23"/>
        <v>0</v>
      </c>
      <c r="T43" s="482">
        <f t="shared" si="23"/>
        <v>0</v>
      </c>
      <c r="U43" s="531">
        <f t="shared" si="23"/>
        <v>0</v>
      </c>
      <c r="V43" s="530">
        <f t="shared" si="23"/>
        <v>0</v>
      </c>
      <c r="W43" s="482">
        <f t="shared" si="23"/>
        <v>0</v>
      </c>
      <c r="X43" s="531">
        <f t="shared" si="23"/>
        <v>0</v>
      </c>
      <c r="Y43" s="530">
        <f t="shared" si="23"/>
        <v>0</v>
      </c>
      <c r="Z43" s="482">
        <f t="shared" si="23"/>
        <v>0</v>
      </c>
      <c r="AA43" s="531">
        <f t="shared" si="23"/>
        <v>0</v>
      </c>
      <c r="AB43" s="530">
        <f t="shared" si="23"/>
        <v>0</v>
      </c>
      <c r="AC43" s="482">
        <f t="shared" si="23"/>
        <v>0</v>
      </c>
      <c r="AD43" s="531">
        <f t="shared" si="23"/>
        <v>0</v>
      </c>
      <c r="AE43" s="530">
        <f t="shared" si="23"/>
        <v>0</v>
      </c>
      <c r="AF43" s="482">
        <f t="shared" si="23"/>
        <v>0</v>
      </c>
      <c r="AG43" s="531">
        <f t="shared" si="23"/>
        <v>0</v>
      </c>
      <c r="AH43" s="530">
        <f t="shared" si="23"/>
        <v>0</v>
      </c>
      <c r="AI43" s="482">
        <f t="shared" si="23"/>
        <v>0</v>
      </c>
      <c r="AJ43" s="531">
        <f t="shared" si="23"/>
        <v>0</v>
      </c>
      <c r="AK43" s="530">
        <f t="shared" si="23"/>
        <v>0</v>
      </c>
      <c r="AL43" s="482">
        <f t="shared" si="23"/>
        <v>0</v>
      </c>
      <c r="AM43" s="531">
        <f t="shared" si="23"/>
        <v>0</v>
      </c>
      <c r="AN43" s="530">
        <f t="shared" si="23"/>
        <v>0</v>
      </c>
      <c r="AO43" s="482">
        <f t="shared" si="23"/>
        <v>0</v>
      </c>
      <c r="AP43" s="531">
        <f t="shared" si="23"/>
        <v>0</v>
      </c>
      <c r="AQ43" s="530">
        <f t="shared" si="23"/>
        <v>0</v>
      </c>
      <c r="AR43" s="482">
        <f t="shared" si="23"/>
        <v>0</v>
      </c>
      <c r="AS43" s="531">
        <f t="shared" si="23"/>
        <v>0</v>
      </c>
      <c r="AT43" s="530">
        <f t="shared" si="23"/>
        <v>0</v>
      </c>
      <c r="AU43" s="482">
        <f t="shared" si="23"/>
        <v>0</v>
      </c>
      <c r="AV43" s="531">
        <f t="shared" si="23"/>
        <v>0</v>
      </c>
      <c r="AW43" s="26"/>
      <c r="AX43" s="539">
        <f>SUM(AX44:AX53)</f>
        <v>0</v>
      </c>
      <c r="AY43" s="82">
        <f t="shared" si="2"/>
        <v>0</v>
      </c>
      <c r="AZ43" s="26"/>
      <c r="BA43" s="539">
        <f>SUM(BA44:BA53)</f>
        <v>0</v>
      </c>
      <c r="BB43" s="82">
        <f t="shared" si="4"/>
        <v>0</v>
      </c>
      <c r="BC43" s="26"/>
      <c r="BD43" s="539">
        <f>SUM(BD44:BD53)</f>
        <v>0</v>
      </c>
      <c r="BE43" s="82">
        <f t="shared" si="19"/>
        <v>0</v>
      </c>
      <c r="BG43" s="120"/>
    </row>
    <row r="44" spans="1:59" x14ac:dyDescent="0.35">
      <c r="A44" s="26"/>
      <c r="B44" s="61" t="s">
        <v>134</v>
      </c>
      <c r="C44" s="62"/>
      <c r="D44" s="108"/>
      <c r="E44" s="64"/>
      <c r="F44" s="64"/>
      <c r="G44" s="64"/>
      <c r="H44" s="551"/>
      <c r="I44" s="65"/>
      <c r="J44" s="158">
        <f t="shared" ref="J44:J53" si="24">I44/$C$5</f>
        <v>0</v>
      </c>
      <c r="K44" s="66">
        <f t="shared" ref="K44:K53" si="25">D44*F44*H44*J44</f>
        <v>0</v>
      </c>
      <c r="L44" s="26"/>
      <c r="M44" s="499"/>
      <c r="N44" s="484"/>
      <c r="O44" s="500"/>
      <c r="P44" s="499"/>
      <c r="Q44" s="484"/>
      <c r="R44" s="500"/>
      <c r="S44" s="499"/>
      <c r="T44" s="484"/>
      <c r="U44" s="500"/>
      <c r="V44" s="499"/>
      <c r="W44" s="484"/>
      <c r="X44" s="500"/>
      <c r="Y44" s="499"/>
      <c r="Z44" s="484"/>
      <c r="AA44" s="500"/>
      <c r="AB44" s="499"/>
      <c r="AC44" s="484"/>
      <c r="AD44" s="500"/>
      <c r="AE44" s="499"/>
      <c r="AF44" s="484"/>
      <c r="AG44" s="500"/>
      <c r="AH44" s="499"/>
      <c r="AI44" s="484"/>
      <c r="AJ44" s="500"/>
      <c r="AK44" s="499"/>
      <c r="AL44" s="484"/>
      <c r="AM44" s="500"/>
      <c r="AN44" s="499"/>
      <c r="AO44" s="484"/>
      <c r="AP44" s="500"/>
      <c r="AQ44" s="499"/>
      <c r="AR44" s="484"/>
      <c r="AS44" s="500"/>
      <c r="AT44" s="499"/>
      <c r="AU44" s="484"/>
      <c r="AV44" s="500"/>
      <c r="AW44" s="26"/>
      <c r="AX44" s="67"/>
      <c r="AY44" s="70">
        <f t="shared" si="2"/>
        <v>0</v>
      </c>
      <c r="AZ44" s="26"/>
      <c r="BA44" s="67">
        <f t="shared" ref="BA44" si="26">SUM(M44:AV44)</f>
        <v>0</v>
      </c>
      <c r="BB44" s="70">
        <f t="shared" si="4"/>
        <v>0</v>
      </c>
      <c r="BC44" s="26"/>
      <c r="BD44" s="67">
        <f t="shared" ref="BD44:BD53" si="27">AX44+BA44</f>
        <v>0</v>
      </c>
      <c r="BE44" s="70">
        <f t="shared" si="19"/>
        <v>0</v>
      </c>
      <c r="BG44" s="140"/>
    </row>
    <row r="45" spans="1:59" ht="15" thickBot="1" x14ac:dyDescent="0.4">
      <c r="A45" s="26"/>
      <c r="B45" s="61" t="s">
        <v>135</v>
      </c>
      <c r="C45" s="62"/>
      <c r="D45" s="108"/>
      <c r="E45" s="64"/>
      <c r="F45" s="64"/>
      <c r="G45" s="64"/>
      <c r="H45" s="551"/>
      <c r="I45" s="65"/>
      <c r="J45" s="158">
        <f t="shared" si="24"/>
        <v>0</v>
      </c>
      <c r="K45" s="66">
        <f t="shared" si="25"/>
        <v>0</v>
      </c>
      <c r="L45" s="26"/>
      <c r="M45" s="499"/>
      <c r="N45" s="484"/>
      <c r="O45" s="500"/>
      <c r="P45" s="499"/>
      <c r="Q45" s="484"/>
      <c r="R45" s="500"/>
      <c r="S45" s="499"/>
      <c r="T45" s="484"/>
      <c r="U45" s="500"/>
      <c r="V45" s="499"/>
      <c r="W45" s="484"/>
      <c r="X45" s="500"/>
      <c r="Y45" s="499"/>
      <c r="Z45" s="484"/>
      <c r="AA45" s="500"/>
      <c r="AB45" s="499"/>
      <c r="AC45" s="484"/>
      <c r="AD45" s="500"/>
      <c r="AE45" s="499"/>
      <c r="AF45" s="484"/>
      <c r="AG45" s="500"/>
      <c r="AH45" s="499"/>
      <c r="AI45" s="484"/>
      <c r="AJ45" s="500"/>
      <c r="AK45" s="499"/>
      <c r="AL45" s="484"/>
      <c r="AM45" s="500"/>
      <c r="AN45" s="499"/>
      <c r="AO45" s="484"/>
      <c r="AP45" s="500"/>
      <c r="AQ45" s="499"/>
      <c r="AR45" s="484"/>
      <c r="AS45" s="500"/>
      <c r="AT45" s="499"/>
      <c r="AU45" s="484"/>
      <c r="AV45" s="500"/>
      <c r="AW45" s="26"/>
      <c r="AX45" s="67"/>
      <c r="AY45" s="70">
        <f t="shared" si="2"/>
        <v>0</v>
      </c>
      <c r="AZ45" s="26"/>
      <c r="BA45" s="67"/>
      <c r="BB45" s="70">
        <f t="shared" si="4"/>
        <v>0</v>
      </c>
      <c r="BC45" s="26"/>
      <c r="BD45" s="67">
        <f t="shared" si="27"/>
        <v>0</v>
      </c>
      <c r="BE45" s="70">
        <f t="shared" si="19"/>
        <v>0</v>
      </c>
      <c r="BG45" s="140"/>
    </row>
    <row r="46" spans="1:59" ht="15" hidden="1" outlineLevel="1" thickBot="1" x14ac:dyDescent="0.4">
      <c r="A46" s="26"/>
      <c r="B46" s="61" t="s">
        <v>729</v>
      </c>
      <c r="C46" s="62"/>
      <c r="D46" s="108"/>
      <c r="E46" s="64"/>
      <c r="F46" s="64"/>
      <c r="G46" s="64"/>
      <c r="H46" s="551"/>
      <c r="I46" s="65"/>
      <c r="J46" s="158">
        <f t="shared" si="24"/>
        <v>0</v>
      </c>
      <c r="K46" s="66">
        <f t="shared" si="25"/>
        <v>0</v>
      </c>
      <c r="L46" s="26"/>
      <c r="M46" s="499"/>
      <c r="N46" s="484"/>
      <c r="O46" s="500"/>
      <c r="P46" s="499"/>
      <c r="Q46" s="484"/>
      <c r="R46" s="500"/>
      <c r="S46" s="499"/>
      <c r="T46" s="484"/>
      <c r="U46" s="500"/>
      <c r="V46" s="499"/>
      <c r="W46" s="484"/>
      <c r="X46" s="500"/>
      <c r="Y46" s="499"/>
      <c r="Z46" s="484"/>
      <c r="AA46" s="500"/>
      <c r="AB46" s="499"/>
      <c r="AC46" s="484"/>
      <c r="AD46" s="500"/>
      <c r="AE46" s="499"/>
      <c r="AF46" s="484"/>
      <c r="AG46" s="500"/>
      <c r="AH46" s="499"/>
      <c r="AI46" s="484"/>
      <c r="AJ46" s="500"/>
      <c r="AK46" s="499"/>
      <c r="AL46" s="484"/>
      <c r="AM46" s="500"/>
      <c r="AN46" s="499"/>
      <c r="AO46" s="484"/>
      <c r="AP46" s="500"/>
      <c r="AQ46" s="499"/>
      <c r="AR46" s="484"/>
      <c r="AS46" s="500"/>
      <c r="AT46" s="499"/>
      <c r="AU46" s="484"/>
      <c r="AV46" s="500"/>
      <c r="AW46" s="26"/>
      <c r="AX46" s="67"/>
      <c r="AY46" s="70">
        <f t="shared" si="2"/>
        <v>0</v>
      </c>
      <c r="AZ46" s="26"/>
      <c r="BA46" s="67"/>
      <c r="BB46" s="70">
        <f t="shared" si="4"/>
        <v>0</v>
      </c>
      <c r="BC46" s="26"/>
      <c r="BD46" s="67">
        <f t="shared" si="27"/>
        <v>0</v>
      </c>
      <c r="BE46" s="70">
        <f t="shared" si="19"/>
        <v>0</v>
      </c>
      <c r="BG46" s="140"/>
    </row>
    <row r="47" spans="1:59" ht="15" hidden="1" outlineLevel="1" thickBot="1" x14ac:dyDescent="0.4">
      <c r="A47" s="26"/>
      <c r="B47" s="61" t="s">
        <v>730</v>
      </c>
      <c r="C47" s="62"/>
      <c r="D47" s="108"/>
      <c r="E47" s="64"/>
      <c r="F47" s="64"/>
      <c r="G47" s="64"/>
      <c r="H47" s="551"/>
      <c r="I47" s="65"/>
      <c r="J47" s="158">
        <f t="shared" si="24"/>
        <v>0</v>
      </c>
      <c r="K47" s="66">
        <f t="shared" si="25"/>
        <v>0</v>
      </c>
      <c r="L47" s="26"/>
      <c r="M47" s="499"/>
      <c r="N47" s="484"/>
      <c r="O47" s="500"/>
      <c r="P47" s="499"/>
      <c r="Q47" s="484"/>
      <c r="R47" s="500"/>
      <c r="S47" s="499"/>
      <c r="T47" s="484"/>
      <c r="U47" s="500"/>
      <c r="V47" s="499"/>
      <c r="W47" s="484"/>
      <c r="X47" s="500"/>
      <c r="Y47" s="499"/>
      <c r="Z47" s="484"/>
      <c r="AA47" s="500"/>
      <c r="AB47" s="499"/>
      <c r="AC47" s="484"/>
      <c r="AD47" s="500"/>
      <c r="AE47" s="499"/>
      <c r="AF47" s="484"/>
      <c r="AG47" s="500"/>
      <c r="AH47" s="499"/>
      <c r="AI47" s="484"/>
      <c r="AJ47" s="500"/>
      <c r="AK47" s="499"/>
      <c r="AL47" s="484"/>
      <c r="AM47" s="500"/>
      <c r="AN47" s="499"/>
      <c r="AO47" s="484"/>
      <c r="AP47" s="500"/>
      <c r="AQ47" s="499"/>
      <c r="AR47" s="484"/>
      <c r="AS47" s="500"/>
      <c r="AT47" s="499"/>
      <c r="AU47" s="484"/>
      <c r="AV47" s="500"/>
      <c r="AW47" s="26"/>
      <c r="AX47" s="67"/>
      <c r="AY47" s="70">
        <f t="shared" si="2"/>
        <v>0</v>
      </c>
      <c r="AZ47" s="26"/>
      <c r="BA47" s="67"/>
      <c r="BB47" s="70">
        <f t="shared" si="4"/>
        <v>0</v>
      </c>
      <c r="BC47" s="26"/>
      <c r="BD47" s="67">
        <f t="shared" si="27"/>
        <v>0</v>
      </c>
      <c r="BE47" s="70">
        <f t="shared" si="19"/>
        <v>0</v>
      </c>
      <c r="BG47" s="140"/>
    </row>
    <row r="48" spans="1:59" ht="15" hidden="1" outlineLevel="1" thickBot="1" x14ac:dyDescent="0.4">
      <c r="A48" s="26"/>
      <c r="B48" s="61" t="s">
        <v>731</v>
      </c>
      <c r="C48" s="62"/>
      <c r="D48" s="108"/>
      <c r="E48" s="64"/>
      <c r="F48" s="64"/>
      <c r="G48" s="64"/>
      <c r="H48" s="551"/>
      <c r="I48" s="65"/>
      <c r="J48" s="158">
        <f t="shared" si="24"/>
        <v>0</v>
      </c>
      <c r="K48" s="66">
        <f t="shared" si="25"/>
        <v>0</v>
      </c>
      <c r="L48" s="26"/>
      <c r="M48" s="499"/>
      <c r="N48" s="484"/>
      <c r="O48" s="500"/>
      <c r="P48" s="499"/>
      <c r="Q48" s="484"/>
      <c r="R48" s="500"/>
      <c r="S48" s="499"/>
      <c r="T48" s="484"/>
      <c r="U48" s="500"/>
      <c r="V48" s="499"/>
      <c r="W48" s="484"/>
      <c r="X48" s="500"/>
      <c r="Y48" s="499"/>
      <c r="Z48" s="484"/>
      <c r="AA48" s="500"/>
      <c r="AB48" s="499"/>
      <c r="AC48" s="484"/>
      <c r="AD48" s="500"/>
      <c r="AE48" s="499"/>
      <c r="AF48" s="484"/>
      <c r="AG48" s="500"/>
      <c r="AH48" s="499"/>
      <c r="AI48" s="484"/>
      <c r="AJ48" s="500"/>
      <c r="AK48" s="499"/>
      <c r="AL48" s="484"/>
      <c r="AM48" s="500"/>
      <c r="AN48" s="499"/>
      <c r="AO48" s="484"/>
      <c r="AP48" s="500"/>
      <c r="AQ48" s="499"/>
      <c r="AR48" s="484"/>
      <c r="AS48" s="500"/>
      <c r="AT48" s="499"/>
      <c r="AU48" s="484"/>
      <c r="AV48" s="500"/>
      <c r="AW48" s="26"/>
      <c r="AX48" s="67"/>
      <c r="AY48" s="70">
        <f t="shared" si="2"/>
        <v>0</v>
      </c>
      <c r="AZ48" s="26"/>
      <c r="BA48" s="67"/>
      <c r="BB48" s="70">
        <f t="shared" si="4"/>
        <v>0</v>
      </c>
      <c r="BC48" s="26"/>
      <c r="BD48" s="67">
        <f t="shared" si="27"/>
        <v>0</v>
      </c>
      <c r="BE48" s="70">
        <f t="shared" si="19"/>
        <v>0</v>
      </c>
      <c r="BG48" s="140"/>
    </row>
    <row r="49" spans="1:59" ht="15" hidden="1" outlineLevel="1" thickBot="1" x14ac:dyDescent="0.4">
      <c r="A49" s="26"/>
      <c r="B49" s="61" t="s">
        <v>732</v>
      </c>
      <c r="C49" s="62"/>
      <c r="D49" s="108"/>
      <c r="E49" s="64"/>
      <c r="F49" s="64"/>
      <c r="G49" s="64"/>
      <c r="H49" s="551"/>
      <c r="I49" s="65"/>
      <c r="J49" s="158">
        <f t="shared" si="24"/>
        <v>0</v>
      </c>
      <c r="K49" s="66">
        <f t="shared" si="25"/>
        <v>0</v>
      </c>
      <c r="L49" s="26"/>
      <c r="M49" s="499"/>
      <c r="N49" s="484"/>
      <c r="O49" s="500"/>
      <c r="P49" s="499"/>
      <c r="Q49" s="484"/>
      <c r="R49" s="500"/>
      <c r="S49" s="499"/>
      <c r="T49" s="484"/>
      <c r="U49" s="500"/>
      <c r="V49" s="499"/>
      <c r="W49" s="484"/>
      <c r="X49" s="500"/>
      <c r="Y49" s="499"/>
      <c r="Z49" s="484"/>
      <c r="AA49" s="500"/>
      <c r="AB49" s="499"/>
      <c r="AC49" s="484"/>
      <c r="AD49" s="500"/>
      <c r="AE49" s="499"/>
      <c r="AF49" s="484"/>
      <c r="AG49" s="500"/>
      <c r="AH49" s="499"/>
      <c r="AI49" s="484"/>
      <c r="AJ49" s="500"/>
      <c r="AK49" s="499"/>
      <c r="AL49" s="484"/>
      <c r="AM49" s="500"/>
      <c r="AN49" s="499"/>
      <c r="AO49" s="484"/>
      <c r="AP49" s="500"/>
      <c r="AQ49" s="499"/>
      <c r="AR49" s="484"/>
      <c r="AS49" s="500"/>
      <c r="AT49" s="499"/>
      <c r="AU49" s="484"/>
      <c r="AV49" s="500"/>
      <c r="AW49" s="26"/>
      <c r="AX49" s="67"/>
      <c r="AY49" s="70">
        <f t="shared" si="2"/>
        <v>0</v>
      </c>
      <c r="AZ49" s="26"/>
      <c r="BA49" s="67"/>
      <c r="BB49" s="70">
        <f t="shared" si="4"/>
        <v>0</v>
      </c>
      <c r="BC49" s="26"/>
      <c r="BD49" s="67">
        <f t="shared" si="27"/>
        <v>0</v>
      </c>
      <c r="BE49" s="70">
        <f t="shared" si="19"/>
        <v>0</v>
      </c>
      <c r="BG49" s="140"/>
    </row>
    <row r="50" spans="1:59" ht="15" hidden="1" outlineLevel="1" thickBot="1" x14ac:dyDescent="0.4">
      <c r="A50" s="26"/>
      <c r="B50" s="61" t="s">
        <v>733</v>
      </c>
      <c r="C50" s="62"/>
      <c r="D50" s="108"/>
      <c r="E50" s="64"/>
      <c r="F50" s="64"/>
      <c r="G50" s="64"/>
      <c r="H50" s="551"/>
      <c r="I50" s="65"/>
      <c r="J50" s="158">
        <f t="shared" si="24"/>
        <v>0</v>
      </c>
      <c r="K50" s="66">
        <f t="shared" si="25"/>
        <v>0</v>
      </c>
      <c r="L50" s="26"/>
      <c r="M50" s="499"/>
      <c r="N50" s="484"/>
      <c r="O50" s="500"/>
      <c r="P50" s="499"/>
      <c r="Q50" s="484"/>
      <c r="R50" s="500"/>
      <c r="S50" s="499"/>
      <c r="T50" s="484"/>
      <c r="U50" s="500"/>
      <c r="V50" s="499"/>
      <c r="W50" s="484"/>
      <c r="X50" s="500"/>
      <c r="Y50" s="499"/>
      <c r="Z50" s="484"/>
      <c r="AA50" s="500"/>
      <c r="AB50" s="499"/>
      <c r="AC50" s="484"/>
      <c r="AD50" s="500"/>
      <c r="AE50" s="499"/>
      <c r="AF50" s="484"/>
      <c r="AG50" s="500"/>
      <c r="AH50" s="499"/>
      <c r="AI50" s="484"/>
      <c r="AJ50" s="500"/>
      <c r="AK50" s="499"/>
      <c r="AL50" s="484"/>
      <c r="AM50" s="500"/>
      <c r="AN50" s="499"/>
      <c r="AO50" s="484"/>
      <c r="AP50" s="500"/>
      <c r="AQ50" s="499"/>
      <c r="AR50" s="484"/>
      <c r="AS50" s="500"/>
      <c r="AT50" s="499"/>
      <c r="AU50" s="484"/>
      <c r="AV50" s="500"/>
      <c r="AW50" s="26"/>
      <c r="AX50" s="67"/>
      <c r="AY50" s="70">
        <f t="shared" si="2"/>
        <v>0</v>
      </c>
      <c r="AZ50" s="26"/>
      <c r="BA50" s="67"/>
      <c r="BB50" s="70">
        <f t="shared" si="4"/>
        <v>0</v>
      </c>
      <c r="BC50" s="26"/>
      <c r="BD50" s="67">
        <f t="shared" si="27"/>
        <v>0</v>
      </c>
      <c r="BE50" s="70">
        <f t="shared" si="19"/>
        <v>0</v>
      </c>
      <c r="BG50" s="140"/>
    </row>
    <row r="51" spans="1:59" ht="15" hidden="1" outlineLevel="1" thickBot="1" x14ac:dyDescent="0.4">
      <c r="A51" s="26"/>
      <c r="B51" s="61" t="s">
        <v>734</v>
      </c>
      <c r="C51" s="62"/>
      <c r="D51" s="108"/>
      <c r="E51" s="64"/>
      <c r="F51" s="64"/>
      <c r="G51" s="64"/>
      <c r="H51" s="551"/>
      <c r="I51" s="65"/>
      <c r="J51" s="158">
        <f t="shared" si="24"/>
        <v>0</v>
      </c>
      <c r="K51" s="66">
        <f t="shared" si="25"/>
        <v>0</v>
      </c>
      <c r="L51" s="26"/>
      <c r="M51" s="499"/>
      <c r="N51" s="484"/>
      <c r="O51" s="500"/>
      <c r="P51" s="499"/>
      <c r="Q51" s="484"/>
      <c r="R51" s="500"/>
      <c r="S51" s="499"/>
      <c r="T51" s="484"/>
      <c r="U51" s="500"/>
      <c r="V51" s="499"/>
      <c r="W51" s="484"/>
      <c r="X51" s="500"/>
      <c r="Y51" s="499"/>
      <c r="Z51" s="484"/>
      <c r="AA51" s="500"/>
      <c r="AB51" s="499"/>
      <c r="AC51" s="484"/>
      <c r="AD51" s="500"/>
      <c r="AE51" s="499"/>
      <c r="AF51" s="484"/>
      <c r="AG51" s="500"/>
      <c r="AH51" s="499"/>
      <c r="AI51" s="484"/>
      <c r="AJ51" s="500"/>
      <c r="AK51" s="499"/>
      <c r="AL51" s="484"/>
      <c r="AM51" s="500"/>
      <c r="AN51" s="499"/>
      <c r="AO51" s="484"/>
      <c r="AP51" s="500"/>
      <c r="AQ51" s="499"/>
      <c r="AR51" s="484"/>
      <c r="AS51" s="500"/>
      <c r="AT51" s="499"/>
      <c r="AU51" s="484"/>
      <c r="AV51" s="500"/>
      <c r="AW51" s="26"/>
      <c r="AX51" s="67"/>
      <c r="AY51" s="70">
        <f t="shared" si="2"/>
        <v>0</v>
      </c>
      <c r="AZ51" s="26"/>
      <c r="BA51" s="67"/>
      <c r="BB51" s="70">
        <f t="shared" si="4"/>
        <v>0</v>
      </c>
      <c r="BC51" s="26"/>
      <c r="BD51" s="67">
        <f t="shared" si="27"/>
        <v>0</v>
      </c>
      <c r="BE51" s="70">
        <f t="shared" si="19"/>
        <v>0</v>
      </c>
      <c r="BG51" s="140"/>
    </row>
    <row r="52" spans="1:59" ht="15" hidden="1" outlineLevel="1" thickBot="1" x14ac:dyDescent="0.4">
      <c r="A52" s="26"/>
      <c r="B52" s="61" t="s">
        <v>735</v>
      </c>
      <c r="C52" s="62"/>
      <c r="D52" s="108"/>
      <c r="E52" s="64"/>
      <c r="F52" s="64"/>
      <c r="G52" s="64"/>
      <c r="H52" s="551"/>
      <c r="I52" s="65"/>
      <c r="J52" s="158">
        <f t="shared" si="24"/>
        <v>0</v>
      </c>
      <c r="K52" s="66">
        <f t="shared" si="25"/>
        <v>0</v>
      </c>
      <c r="L52" s="26"/>
      <c r="M52" s="499"/>
      <c r="N52" s="484"/>
      <c r="O52" s="500"/>
      <c r="P52" s="499"/>
      <c r="Q52" s="484"/>
      <c r="R52" s="500"/>
      <c r="S52" s="499"/>
      <c r="T52" s="484"/>
      <c r="U52" s="500"/>
      <c r="V52" s="499"/>
      <c r="W52" s="484"/>
      <c r="X52" s="500"/>
      <c r="Y52" s="499"/>
      <c r="Z52" s="484"/>
      <c r="AA52" s="500"/>
      <c r="AB52" s="499"/>
      <c r="AC52" s="484"/>
      <c r="AD52" s="500"/>
      <c r="AE52" s="499"/>
      <c r="AF52" s="484"/>
      <c r="AG52" s="500"/>
      <c r="AH52" s="499"/>
      <c r="AI52" s="484"/>
      <c r="AJ52" s="500"/>
      <c r="AK52" s="499"/>
      <c r="AL52" s="484"/>
      <c r="AM52" s="500"/>
      <c r="AN52" s="499"/>
      <c r="AO52" s="484"/>
      <c r="AP52" s="500"/>
      <c r="AQ52" s="499"/>
      <c r="AR52" s="484"/>
      <c r="AS52" s="500"/>
      <c r="AT52" s="499"/>
      <c r="AU52" s="484"/>
      <c r="AV52" s="500"/>
      <c r="AW52" s="26"/>
      <c r="AX52" s="67"/>
      <c r="AY52" s="70">
        <f t="shared" si="2"/>
        <v>0</v>
      </c>
      <c r="AZ52" s="26"/>
      <c r="BA52" s="67"/>
      <c r="BB52" s="70">
        <f t="shared" si="4"/>
        <v>0</v>
      </c>
      <c r="BC52" s="26"/>
      <c r="BD52" s="67">
        <f t="shared" si="27"/>
        <v>0</v>
      </c>
      <c r="BE52" s="70">
        <f t="shared" si="19"/>
        <v>0</v>
      </c>
      <c r="BG52" s="140"/>
    </row>
    <row r="53" spans="1:59" ht="15" hidden="1" outlineLevel="1" thickBot="1" x14ac:dyDescent="0.4">
      <c r="A53" s="26"/>
      <c r="B53" s="61" t="s">
        <v>736</v>
      </c>
      <c r="C53" s="62"/>
      <c r="D53" s="109"/>
      <c r="E53" s="64"/>
      <c r="F53" s="64"/>
      <c r="G53" s="64"/>
      <c r="H53" s="551"/>
      <c r="I53" s="65"/>
      <c r="J53" s="158">
        <f t="shared" si="24"/>
        <v>0</v>
      </c>
      <c r="K53" s="66">
        <f t="shared" si="25"/>
        <v>0</v>
      </c>
      <c r="L53" s="26"/>
      <c r="M53" s="499"/>
      <c r="N53" s="484"/>
      <c r="O53" s="500"/>
      <c r="P53" s="499"/>
      <c r="Q53" s="484"/>
      <c r="R53" s="500"/>
      <c r="S53" s="499"/>
      <c r="T53" s="484"/>
      <c r="U53" s="500"/>
      <c r="V53" s="499"/>
      <c r="W53" s="484"/>
      <c r="X53" s="500"/>
      <c r="Y53" s="499"/>
      <c r="Z53" s="484"/>
      <c r="AA53" s="500"/>
      <c r="AB53" s="499"/>
      <c r="AC53" s="484"/>
      <c r="AD53" s="500"/>
      <c r="AE53" s="499"/>
      <c r="AF53" s="484"/>
      <c r="AG53" s="500"/>
      <c r="AH53" s="499"/>
      <c r="AI53" s="484"/>
      <c r="AJ53" s="500"/>
      <c r="AK53" s="499"/>
      <c r="AL53" s="484"/>
      <c r="AM53" s="500"/>
      <c r="AN53" s="499"/>
      <c r="AO53" s="484"/>
      <c r="AP53" s="500"/>
      <c r="AQ53" s="499"/>
      <c r="AR53" s="484"/>
      <c r="AS53" s="500"/>
      <c r="AT53" s="499"/>
      <c r="AU53" s="484"/>
      <c r="AV53" s="500"/>
      <c r="AW53" s="26"/>
      <c r="AX53" s="67"/>
      <c r="AY53" s="70">
        <f t="shared" si="2"/>
        <v>0</v>
      </c>
      <c r="AZ53" s="26"/>
      <c r="BA53" s="67"/>
      <c r="BB53" s="70">
        <f t="shared" si="4"/>
        <v>0</v>
      </c>
      <c r="BC53" s="26"/>
      <c r="BD53" s="67">
        <f t="shared" si="27"/>
        <v>0</v>
      </c>
      <c r="BE53" s="70">
        <f t="shared" si="19"/>
        <v>0</v>
      </c>
      <c r="BG53" s="140"/>
    </row>
    <row r="54" spans="1:59" collapsed="1" x14ac:dyDescent="0.35">
      <c r="A54" s="26"/>
      <c r="B54" s="26"/>
      <c r="C54" s="110" t="s">
        <v>136</v>
      </c>
      <c r="D54" s="77"/>
      <c r="E54" s="78"/>
      <c r="F54" s="78"/>
      <c r="G54" s="78"/>
      <c r="H54" s="550"/>
      <c r="I54" s="79"/>
      <c r="J54" s="150"/>
      <c r="K54" s="491">
        <f>SUM(K55:K64)</f>
        <v>0</v>
      </c>
      <c r="L54" s="26"/>
      <c r="M54" s="530">
        <f>SUM(M55:M64)</f>
        <v>0</v>
      </c>
      <c r="N54" s="482">
        <f t="shared" ref="N54:AX54" si="28">SUM(N55:N64)</f>
        <v>0</v>
      </c>
      <c r="O54" s="531">
        <f t="shared" si="28"/>
        <v>0</v>
      </c>
      <c r="P54" s="530">
        <f t="shared" si="28"/>
        <v>0</v>
      </c>
      <c r="Q54" s="482">
        <f t="shared" si="28"/>
        <v>0</v>
      </c>
      <c r="R54" s="531">
        <f t="shared" si="28"/>
        <v>0</v>
      </c>
      <c r="S54" s="530">
        <f t="shared" si="28"/>
        <v>0</v>
      </c>
      <c r="T54" s="482">
        <f t="shared" si="28"/>
        <v>0</v>
      </c>
      <c r="U54" s="531">
        <f t="shared" si="28"/>
        <v>0</v>
      </c>
      <c r="V54" s="530">
        <f t="shared" si="28"/>
        <v>0</v>
      </c>
      <c r="W54" s="482">
        <f t="shared" si="28"/>
        <v>0</v>
      </c>
      <c r="X54" s="531">
        <f t="shared" si="28"/>
        <v>0</v>
      </c>
      <c r="Y54" s="530">
        <f t="shared" si="28"/>
        <v>0</v>
      </c>
      <c r="Z54" s="482">
        <f t="shared" si="28"/>
        <v>0</v>
      </c>
      <c r="AA54" s="531">
        <f t="shared" si="28"/>
        <v>0</v>
      </c>
      <c r="AB54" s="530">
        <f t="shared" si="28"/>
        <v>0</v>
      </c>
      <c r="AC54" s="482">
        <f t="shared" si="28"/>
        <v>0</v>
      </c>
      <c r="AD54" s="531">
        <f t="shared" si="28"/>
        <v>0</v>
      </c>
      <c r="AE54" s="530">
        <f t="shared" si="28"/>
        <v>0</v>
      </c>
      <c r="AF54" s="482">
        <f t="shared" si="28"/>
        <v>0</v>
      </c>
      <c r="AG54" s="531">
        <f t="shared" si="28"/>
        <v>0</v>
      </c>
      <c r="AH54" s="530">
        <f t="shared" si="28"/>
        <v>0</v>
      </c>
      <c r="AI54" s="482">
        <f t="shared" si="28"/>
        <v>0</v>
      </c>
      <c r="AJ54" s="531">
        <f t="shared" si="28"/>
        <v>0</v>
      </c>
      <c r="AK54" s="530">
        <f t="shared" si="28"/>
        <v>0</v>
      </c>
      <c r="AL54" s="482">
        <f t="shared" si="28"/>
        <v>0</v>
      </c>
      <c r="AM54" s="531">
        <f t="shared" si="28"/>
        <v>0</v>
      </c>
      <c r="AN54" s="530">
        <f t="shared" si="28"/>
        <v>0</v>
      </c>
      <c r="AO54" s="482">
        <f t="shared" si="28"/>
        <v>0</v>
      </c>
      <c r="AP54" s="531">
        <f t="shared" si="28"/>
        <v>0</v>
      </c>
      <c r="AQ54" s="530">
        <f t="shared" si="28"/>
        <v>0</v>
      </c>
      <c r="AR54" s="482">
        <f t="shared" si="28"/>
        <v>0</v>
      </c>
      <c r="AS54" s="531">
        <f t="shared" si="28"/>
        <v>0</v>
      </c>
      <c r="AT54" s="530">
        <f t="shared" si="28"/>
        <v>0</v>
      </c>
      <c r="AU54" s="482">
        <f t="shared" si="28"/>
        <v>0</v>
      </c>
      <c r="AV54" s="531">
        <f t="shared" si="28"/>
        <v>0</v>
      </c>
      <c r="AW54" s="26"/>
      <c r="AX54" s="81">
        <f t="shared" si="28"/>
        <v>0</v>
      </c>
      <c r="AY54" s="82">
        <f t="shared" si="2"/>
        <v>0</v>
      </c>
      <c r="AZ54" s="26"/>
      <c r="BA54" s="81">
        <f t="shared" ref="BA54" si="29">SUM(BA55:BA64)</f>
        <v>0</v>
      </c>
      <c r="BB54" s="82">
        <f t="shared" si="4"/>
        <v>0</v>
      </c>
      <c r="BC54" s="26"/>
      <c r="BD54" s="81">
        <f t="shared" ref="BD54" si="30">SUM(BD55:BD64)</f>
        <v>0</v>
      </c>
      <c r="BE54" s="82">
        <f t="shared" si="19"/>
        <v>0</v>
      </c>
      <c r="BG54" s="120"/>
    </row>
    <row r="55" spans="1:59" x14ac:dyDescent="0.35">
      <c r="A55" s="26"/>
      <c r="B55" s="61" t="s">
        <v>142</v>
      </c>
      <c r="C55" s="62"/>
      <c r="D55" s="108"/>
      <c r="E55" s="64"/>
      <c r="F55" s="64"/>
      <c r="G55" s="64"/>
      <c r="H55" s="551"/>
      <c r="I55" s="65"/>
      <c r="J55" s="158">
        <f t="shared" ref="J55:J86" si="31">I55/$C$5</f>
        <v>0</v>
      </c>
      <c r="K55" s="66">
        <f t="shared" ref="K55:K64" si="32">D55*F55*H55*J55</f>
        <v>0</v>
      </c>
      <c r="L55" s="26"/>
      <c r="M55" s="501"/>
      <c r="N55" s="483"/>
      <c r="O55" s="502"/>
      <c r="P55" s="501"/>
      <c r="Q55" s="483"/>
      <c r="R55" s="502"/>
      <c r="S55" s="501"/>
      <c r="T55" s="483"/>
      <c r="U55" s="502"/>
      <c r="V55" s="501"/>
      <c r="W55" s="483"/>
      <c r="X55" s="502"/>
      <c r="Y55" s="501"/>
      <c r="Z55" s="483"/>
      <c r="AA55" s="502"/>
      <c r="AB55" s="501"/>
      <c r="AC55" s="483"/>
      <c r="AD55" s="502"/>
      <c r="AE55" s="501"/>
      <c r="AF55" s="483"/>
      <c r="AG55" s="502"/>
      <c r="AH55" s="501"/>
      <c r="AI55" s="483"/>
      <c r="AJ55" s="502"/>
      <c r="AK55" s="501"/>
      <c r="AL55" s="483"/>
      <c r="AM55" s="502"/>
      <c r="AN55" s="501"/>
      <c r="AO55" s="483"/>
      <c r="AP55" s="502"/>
      <c r="AQ55" s="501"/>
      <c r="AR55" s="483"/>
      <c r="AS55" s="502"/>
      <c r="AT55" s="501"/>
      <c r="AU55" s="483"/>
      <c r="AV55" s="502"/>
      <c r="AW55" s="26"/>
      <c r="AX55" s="67"/>
      <c r="AY55" s="70">
        <f t="shared" si="2"/>
        <v>0</v>
      </c>
      <c r="AZ55" s="26"/>
      <c r="BA55" s="67"/>
      <c r="BB55" s="70">
        <f t="shared" si="4"/>
        <v>0</v>
      </c>
      <c r="BC55" s="26"/>
      <c r="BD55" s="67">
        <f t="shared" ref="BD55:BD64" si="33">AX55+BA55</f>
        <v>0</v>
      </c>
      <c r="BE55" s="70">
        <f t="shared" si="19"/>
        <v>0</v>
      </c>
      <c r="BG55" s="123"/>
    </row>
    <row r="56" spans="1:59" ht="15" thickBot="1" x14ac:dyDescent="0.4">
      <c r="A56" s="26"/>
      <c r="B56" s="61" t="s">
        <v>143</v>
      </c>
      <c r="C56" s="62"/>
      <c r="D56" s="108"/>
      <c r="E56" s="64"/>
      <c r="F56" s="64"/>
      <c r="G56" s="64"/>
      <c r="H56" s="551"/>
      <c r="I56" s="65"/>
      <c r="J56" s="158">
        <f t="shared" si="31"/>
        <v>0</v>
      </c>
      <c r="K56" s="66">
        <f t="shared" si="32"/>
        <v>0</v>
      </c>
      <c r="L56" s="26"/>
      <c r="M56" s="501"/>
      <c r="N56" s="483"/>
      <c r="O56" s="502"/>
      <c r="P56" s="501"/>
      <c r="Q56" s="483"/>
      <c r="R56" s="502"/>
      <c r="S56" s="501"/>
      <c r="T56" s="483"/>
      <c r="U56" s="502"/>
      <c r="V56" s="501"/>
      <c r="W56" s="483"/>
      <c r="X56" s="502"/>
      <c r="Y56" s="501"/>
      <c r="Z56" s="483"/>
      <c r="AA56" s="502"/>
      <c r="AB56" s="501"/>
      <c r="AC56" s="483"/>
      <c r="AD56" s="502"/>
      <c r="AE56" s="501"/>
      <c r="AF56" s="483"/>
      <c r="AG56" s="502"/>
      <c r="AH56" s="501"/>
      <c r="AI56" s="483"/>
      <c r="AJ56" s="502"/>
      <c r="AK56" s="501"/>
      <c r="AL56" s="483"/>
      <c r="AM56" s="502"/>
      <c r="AN56" s="501"/>
      <c r="AO56" s="483"/>
      <c r="AP56" s="502"/>
      <c r="AQ56" s="501"/>
      <c r="AR56" s="483"/>
      <c r="AS56" s="502"/>
      <c r="AT56" s="501"/>
      <c r="AU56" s="483"/>
      <c r="AV56" s="502"/>
      <c r="AW56" s="26"/>
      <c r="AX56" s="71"/>
      <c r="AY56" s="70">
        <f t="shared" si="2"/>
        <v>0</v>
      </c>
      <c r="AZ56" s="26"/>
      <c r="BA56" s="71"/>
      <c r="BB56" s="70">
        <f t="shared" si="4"/>
        <v>0</v>
      </c>
      <c r="BC56" s="26"/>
      <c r="BD56" s="67">
        <f t="shared" si="33"/>
        <v>0</v>
      </c>
      <c r="BE56" s="70">
        <f t="shared" si="19"/>
        <v>0</v>
      </c>
      <c r="BG56" s="124"/>
    </row>
    <row r="57" spans="1:59" ht="15" hidden="1" outlineLevel="1" thickBot="1" x14ac:dyDescent="0.4">
      <c r="A57" s="26"/>
      <c r="B57" s="61" t="s">
        <v>737</v>
      </c>
      <c r="C57" s="62"/>
      <c r="D57" s="108"/>
      <c r="E57" s="64"/>
      <c r="F57" s="64"/>
      <c r="G57" s="64"/>
      <c r="H57" s="551"/>
      <c r="I57" s="65"/>
      <c r="J57" s="158">
        <f t="shared" si="31"/>
        <v>0</v>
      </c>
      <c r="K57" s="66">
        <f t="shared" si="32"/>
        <v>0</v>
      </c>
      <c r="L57" s="26"/>
      <c r="M57" s="501"/>
      <c r="N57" s="483"/>
      <c r="O57" s="502"/>
      <c r="P57" s="501"/>
      <c r="Q57" s="483"/>
      <c r="R57" s="502"/>
      <c r="S57" s="501"/>
      <c r="T57" s="483"/>
      <c r="U57" s="502"/>
      <c r="V57" s="501"/>
      <c r="W57" s="483"/>
      <c r="X57" s="502"/>
      <c r="Y57" s="501"/>
      <c r="Z57" s="483"/>
      <c r="AA57" s="502"/>
      <c r="AB57" s="501"/>
      <c r="AC57" s="483"/>
      <c r="AD57" s="502"/>
      <c r="AE57" s="501"/>
      <c r="AF57" s="483"/>
      <c r="AG57" s="502"/>
      <c r="AH57" s="501"/>
      <c r="AI57" s="483"/>
      <c r="AJ57" s="502"/>
      <c r="AK57" s="501"/>
      <c r="AL57" s="483"/>
      <c r="AM57" s="502"/>
      <c r="AN57" s="501"/>
      <c r="AO57" s="483"/>
      <c r="AP57" s="502"/>
      <c r="AQ57" s="501"/>
      <c r="AR57" s="483"/>
      <c r="AS57" s="502"/>
      <c r="AT57" s="501"/>
      <c r="AU57" s="483"/>
      <c r="AV57" s="502"/>
      <c r="AW57" s="26"/>
      <c r="AX57" s="71"/>
      <c r="AY57" s="70">
        <f t="shared" si="2"/>
        <v>0</v>
      </c>
      <c r="AZ57" s="26"/>
      <c r="BA57" s="71"/>
      <c r="BB57" s="70">
        <f t="shared" si="4"/>
        <v>0</v>
      </c>
      <c r="BC57" s="26"/>
      <c r="BD57" s="67">
        <f t="shared" si="33"/>
        <v>0</v>
      </c>
      <c r="BE57" s="70">
        <f t="shared" si="19"/>
        <v>0</v>
      </c>
      <c r="BG57" s="124"/>
    </row>
    <row r="58" spans="1:59" ht="15" hidden="1" outlineLevel="1" thickBot="1" x14ac:dyDescent="0.4">
      <c r="A58" s="26"/>
      <c r="B58" s="61" t="s">
        <v>738</v>
      </c>
      <c r="C58" s="62"/>
      <c r="D58" s="108"/>
      <c r="E58" s="64"/>
      <c r="F58" s="64"/>
      <c r="G58" s="64"/>
      <c r="H58" s="551"/>
      <c r="I58" s="65"/>
      <c r="J58" s="158">
        <f t="shared" si="31"/>
        <v>0</v>
      </c>
      <c r="K58" s="66">
        <f t="shared" si="32"/>
        <v>0</v>
      </c>
      <c r="L58" s="26"/>
      <c r="M58" s="501"/>
      <c r="N58" s="483"/>
      <c r="O58" s="502"/>
      <c r="P58" s="501"/>
      <c r="Q58" s="483"/>
      <c r="R58" s="502"/>
      <c r="S58" s="501"/>
      <c r="T58" s="483"/>
      <c r="U58" s="502"/>
      <c r="V58" s="501"/>
      <c r="W58" s="483"/>
      <c r="X58" s="502"/>
      <c r="Y58" s="501"/>
      <c r="Z58" s="483"/>
      <c r="AA58" s="502"/>
      <c r="AB58" s="501"/>
      <c r="AC58" s="483"/>
      <c r="AD58" s="502"/>
      <c r="AE58" s="501"/>
      <c r="AF58" s="483"/>
      <c r="AG58" s="502"/>
      <c r="AH58" s="501"/>
      <c r="AI58" s="483"/>
      <c r="AJ58" s="502"/>
      <c r="AK58" s="501"/>
      <c r="AL58" s="483"/>
      <c r="AM58" s="502"/>
      <c r="AN58" s="501"/>
      <c r="AO58" s="483"/>
      <c r="AP58" s="502"/>
      <c r="AQ58" s="501"/>
      <c r="AR58" s="483"/>
      <c r="AS58" s="502"/>
      <c r="AT58" s="501"/>
      <c r="AU58" s="483"/>
      <c r="AV58" s="502"/>
      <c r="AW58" s="26"/>
      <c r="AX58" s="71"/>
      <c r="AY58" s="70">
        <f t="shared" si="2"/>
        <v>0</v>
      </c>
      <c r="AZ58" s="26"/>
      <c r="BA58" s="71"/>
      <c r="BB58" s="70">
        <f t="shared" si="4"/>
        <v>0</v>
      </c>
      <c r="BC58" s="26"/>
      <c r="BD58" s="67">
        <f t="shared" si="33"/>
        <v>0</v>
      </c>
      <c r="BE58" s="70">
        <f t="shared" si="19"/>
        <v>0</v>
      </c>
      <c r="BG58" s="124"/>
    </row>
    <row r="59" spans="1:59" ht="15" hidden="1" outlineLevel="1" thickBot="1" x14ac:dyDescent="0.4">
      <c r="A59" s="26"/>
      <c r="B59" s="61" t="s">
        <v>739</v>
      </c>
      <c r="C59" s="62"/>
      <c r="D59" s="108"/>
      <c r="E59" s="64"/>
      <c r="F59" s="64"/>
      <c r="G59" s="64"/>
      <c r="H59" s="551"/>
      <c r="I59" s="65"/>
      <c r="J59" s="158">
        <f t="shared" si="31"/>
        <v>0</v>
      </c>
      <c r="K59" s="66">
        <f t="shared" si="32"/>
        <v>0</v>
      </c>
      <c r="L59" s="26"/>
      <c r="M59" s="501"/>
      <c r="N59" s="483"/>
      <c r="O59" s="502"/>
      <c r="P59" s="501"/>
      <c r="Q59" s="483"/>
      <c r="R59" s="502"/>
      <c r="S59" s="501"/>
      <c r="T59" s="483"/>
      <c r="U59" s="502"/>
      <c r="V59" s="501"/>
      <c r="W59" s="483"/>
      <c r="X59" s="502"/>
      <c r="Y59" s="501"/>
      <c r="Z59" s="483"/>
      <c r="AA59" s="502"/>
      <c r="AB59" s="501"/>
      <c r="AC59" s="483"/>
      <c r="AD59" s="502"/>
      <c r="AE59" s="501"/>
      <c r="AF59" s="483"/>
      <c r="AG59" s="502"/>
      <c r="AH59" s="501"/>
      <c r="AI59" s="483"/>
      <c r="AJ59" s="502"/>
      <c r="AK59" s="501"/>
      <c r="AL59" s="483"/>
      <c r="AM59" s="502"/>
      <c r="AN59" s="501"/>
      <c r="AO59" s="483"/>
      <c r="AP59" s="502"/>
      <c r="AQ59" s="501"/>
      <c r="AR59" s="483"/>
      <c r="AS59" s="502"/>
      <c r="AT59" s="501"/>
      <c r="AU59" s="483"/>
      <c r="AV59" s="502"/>
      <c r="AW59" s="26"/>
      <c r="AX59" s="71"/>
      <c r="AY59" s="70">
        <f t="shared" si="2"/>
        <v>0</v>
      </c>
      <c r="AZ59" s="26"/>
      <c r="BA59" s="71"/>
      <c r="BB59" s="70">
        <f t="shared" si="4"/>
        <v>0</v>
      </c>
      <c r="BC59" s="26"/>
      <c r="BD59" s="67">
        <f t="shared" si="33"/>
        <v>0</v>
      </c>
      <c r="BE59" s="70">
        <f t="shared" si="19"/>
        <v>0</v>
      </c>
      <c r="BG59" s="124"/>
    </row>
    <row r="60" spans="1:59" ht="15" hidden="1" outlineLevel="1" thickBot="1" x14ac:dyDescent="0.4">
      <c r="A60" s="26"/>
      <c r="B60" s="61" t="s">
        <v>740</v>
      </c>
      <c r="C60" s="62"/>
      <c r="D60" s="108"/>
      <c r="E60" s="64"/>
      <c r="F60" s="64"/>
      <c r="G60" s="64"/>
      <c r="H60" s="551"/>
      <c r="I60" s="65"/>
      <c r="J60" s="158">
        <f t="shared" si="31"/>
        <v>0</v>
      </c>
      <c r="K60" s="66">
        <f t="shared" si="32"/>
        <v>0</v>
      </c>
      <c r="L60" s="26"/>
      <c r="M60" s="501"/>
      <c r="N60" s="483"/>
      <c r="O60" s="502"/>
      <c r="P60" s="501"/>
      <c r="Q60" s="483"/>
      <c r="R60" s="502"/>
      <c r="S60" s="501"/>
      <c r="T60" s="483"/>
      <c r="U60" s="502"/>
      <c r="V60" s="501"/>
      <c r="W60" s="483"/>
      <c r="X60" s="502"/>
      <c r="Y60" s="501"/>
      <c r="Z60" s="483"/>
      <c r="AA60" s="502"/>
      <c r="AB60" s="501"/>
      <c r="AC60" s="483"/>
      <c r="AD60" s="502"/>
      <c r="AE60" s="501"/>
      <c r="AF60" s="483"/>
      <c r="AG60" s="502"/>
      <c r="AH60" s="501"/>
      <c r="AI60" s="483"/>
      <c r="AJ60" s="502"/>
      <c r="AK60" s="501"/>
      <c r="AL60" s="483"/>
      <c r="AM60" s="502"/>
      <c r="AN60" s="501"/>
      <c r="AO60" s="483"/>
      <c r="AP60" s="502"/>
      <c r="AQ60" s="501"/>
      <c r="AR60" s="483"/>
      <c r="AS60" s="502"/>
      <c r="AT60" s="501"/>
      <c r="AU60" s="483"/>
      <c r="AV60" s="502"/>
      <c r="AW60" s="26"/>
      <c r="AX60" s="71"/>
      <c r="AY60" s="70">
        <f t="shared" si="2"/>
        <v>0</v>
      </c>
      <c r="AZ60" s="26"/>
      <c r="BA60" s="71"/>
      <c r="BB60" s="70">
        <f t="shared" si="4"/>
        <v>0</v>
      </c>
      <c r="BC60" s="26"/>
      <c r="BD60" s="67">
        <f t="shared" si="33"/>
        <v>0</v>
      </c>
      <c r="BE60" s="70">
        <f t="shared" si="19"/>
        <v>0</v>
      </c>
      <c r="BG60" s="124"/>
    </row>
    <row r="61" spans="1:59" ht="15" hidden="1" outlineLevel="1" thickBot="1" x14ac:dyDescent="0.4">
      <c r="A61" s="26"/>
      <c r="B61" s="61" t="s">
        <v>741</v>
      </c>
      <c r="C61" s="62"/>
      <c r="D61" s="108"/>
      <c r="E61" s="64"/>
      <c r="F61" s="64"/>
      <c r="G61" s="64"/>
      <c r="H61" s="551"/>
      <c r="I61" s="65"/>
      <c r="J61" s="158">
        <f t="shared" si="31"/>
        <v>0</v>
      </c>
      <c r="K61" s="66">
        <f t="shared" si="32"/>
        <v>0</v>
      </c>
      <c r="L61" s="26"/>
      <c r="M61" s="501"/>
      <c r="N61" s="483"/>
      <c r="O61" s="502"/>
      <c r="P61" s="501"/>
      <c r="Q61" s="483"/>
      <c r="R61" s="502"/>
      <c r="S61" s="501"/>
      <c r="T61" s="483"/>
      <c r="U61" s="502"/>
      <c r="V61" s="501"/>
      <c r="W61" s="483"/>
      <c r="X61" s="502"/>
      <c r="Y61" s="501"/>
      <c r="Z61" s="483"/>
      <c r="AA61" s="502"/>
      <c r="AB61" s="501"/>
      <c r="AC61" s="483"/>
      <c r="AD61" s="502"/>
      <c r="AE61" s="501"/>
      <c r="AF61" s="483"/>
      <c r="AG61" s="502"/>
      <c r="AH61" s="501"/>
      <c r="AI61" s="483"/>
      <c r="AJ61" s="502"/>
      <c r="AK61" s="501"/>
      <c r="AL61" s="483"/>
      <c r="AM61" s="502"/>
      <c r="AN61" s="501"/>
      <c r="AO61" s="483"/>
      <c r="AP61" s="502"/>
      <c r="AQ61" s="501"/>
      <c r="AR61" s="483"/>
      <c r="AS61" s="502"/>
      <c r="AT61" s="501"/>
      <c r="AU61" s="483"/>
      <c r="AV61" s="502"/>
      <c r="AW61" s="26"/>
      <c r="AX61" s="71"/>
      <c r="AY61" s="70">
        <f t="shared" si="2"/>
        <v>0</v>
      </c>
      <c r="AZ61" s="26"/>
      <c r="BA61" s="71"/>
      <c r="BB61" s="70">
        <f t="shared" si="4"/>
        <v>0</v>
      </c>
      <c r="BC61" s="26"/>
      <c r="BD61" s="67">
        <f t="shared" si="33"/>
        <v>0</v>
      </c>
      <c r="BE61" s="70">
        <f t="shared" si="19"/>
        <v>0</v>
      </c>
      <c r="BG61" s="124"/>
    </row>
    <row r="62" spans="1:59" ht="15" hidden="1" outlineLevel="1" thickBot="1" x14ac:dyDescent="0.4">
      <c r="A62" s="26"/>
      <c r="B62" s="61" t="s">
        <v>742</v>
      </c>
      <c r="C62" s="62"/>
      <c r="D62" s="108"/>
      <c r="E62" s="64"/>
      <c r="F62" s="64"/>
      <c r="G62" s="64"/>
      <c r="H62" s="551"/>
      <c r="I62" s="65"/>
      <c r="J62" s="158">
        <f t="shared" si="31"/>
        <v>0</v>
      </c>
      <c r="K62" s="66">
        <f t="shared" si="32"/>
        <v>0</v>
      </c>
      <c r="L62" s="26"/>
      <c r="M62" s="501"/>
      <c r="N62" s="483"/>
      <c r="O62" s="502"/>
      <c r="P62" s="501"/>
      <c r="Q62" s="483"/>
      <c r="R62" s="502"/>
      <c r="S62" s="501"/>
      <c r="T62" s="483"/>
      <c r="U62" s="502"/>
      <c r="V62" s="501"/>
      <c r="W62" s="483"/>
      <c r="X62" s="502"/>
      <c r="Y62" s="501"/>
      <c r="Z62" s="483"/>
      <c r="AA62" s="502"/>
      <c r="AB62" s="501"/>
      <c r="AC62" s="483"/>
      <c r="AD62" s="502"/>
      <c r="AE62" s="501"/>
      <c r="AF62" s="483"/>
      <c r="AG62" s="502"/>
      <c r="AH62" s="501"/>
      <c r="AI62" s="483"/>
      <c r="AJ62" s="502"/>
      <c r="AK62" s="501"/>
      <c r="AL62" s="483"/>
      <c r="AM62" s="502"/>
      <c r="AN62" s="501"/>
      <c r="AO62" s="483"/>
      <c r="AP62" s="502"/>
      <c r="AQ62" s="501"/>
      <c r="AR62" s="483"/>
      <c r="AS62" s="502"/>
      <c r="AT62" s="501"/>
      <c r="AU62" s="483"/>
      <c r="AV62" s="502"/>
      <c r="AW62" s="26"/>
      <c r="AX62" s="71"/>
      <c r="AY62" s="70">
        <f t="shared" si="2"/>
        <v>0</v>
      </c>
      <c r="AZ62" s="26"/>
      <c r="BA62" s="71"/>
      <c r="BB62" s="70">
        <f t="shared" si="4"/>
        <v>0</v>
      </c>
      <c r="BC62" s="26"/>
      <c r="BD62" s="67">
        <f t="shared" si="33"/>
        <v>0</v>
      </c>
      <c r="BE62" s="70">
        <f t="shared" si="19"/>
        <v>0</v>
      </c>
      <c r="BG62" s="124"/>
    </row>
    <row r="63" spans="1:59" ht="15" hidden="1" outlineLevel="1" thickBot="1" x14ac:dyDescent="0.4">
      <c r="A63" s="26"/>
      <c r="B63" s="61" t="s">
        <v>743</v>
      </c>
      <c r="C63" s="62"/>
      <c r="D63" s="108"/>
      <c r="E63" s="64"/>
      <c r="F63" s="64"/>
      <c r="G63" s="64"/>
      <c r="H63" s="551"/>
      <c r="I63" s="65"/>
      <c r="J63" s="158">
        <f t="shared" si="31"/>
        <v>0</v>
      </c>
      <c r="K63" s="66">
        <f t="shared" si="32"/>
        <v>0</v>
      </c>
      <c r="L63" s="26"/>
      <c r="M63" s="501"/>
      <c r="N63" s="483"/>
      <c r="O63" s="502"/>
      <c r="P63" s="501"/>
      <c r="Q63" s="483"/>
      <c r="R63" s="502"/>
      <c r="S63" s="501"/>
      <c r="T63" s="483"/>
      <c r="U63" s="502"/>
      <c r="V63" s="501"/>
      <c r="W63" s="483"/>
      <c r="X63" s="502"/>
      <c r="Y63" s="501"/>
      <c r="Z63" s="483"/>
      <c r="AA63" s="502"/>
      <c r="AB63" s="501"/>
      <c r="AC63" s="483"/>
      <c r="AD63" s="502"/>
      <c r="AE63" s="501"/>
      <c r="AF63" s="483"/>
      <c r="AG63" s="502"/>
      <c r="AH63" s="501"/>
      <c r="AI63" s="483"/>
      <c r="AJ63" s="502"/>
      <c r="AK63" s="501"/>
      <c r="AL63" s="483"/>
      <c r="AM63" s="502"/>
      <c r="AN63" s="501"/>
      <c r="AO63" s="483"/>
      <c r="AP63" s="502"/>
      <c r="AQ63" s="501"/>
      <c r="AR63" s="483"/>
      <c r="AS63" s="502"/>
      <c r="AT63" s="501"/>
      <c r="AU63" s="483"/>
      <c r="AV63" s="502"/>
      <c r="AW63" s="26"/>
      <c r="AX63" s="71"/>
      <c r="AY63" s="70">
        <f t="shared" si="2"/>
        <v>0</v>
      </c>
      <c r="AZ63" s="26"/>
      <c r="BA63" s="71"/>
      <c r="BB63" s="70">
        <f t="shared" si="4"/>
        <v>0</v>
      </c>
      <c r="BC63" s="26"/>
      <c r="BD63" s="67">
        <f t="shared" si="33"/>
        <v>0</v>
      </c>
      <c r="BE63" s="70">
        <f t="shared" si="19"/>
        <v>0</v>
      </c>
      <c r="BG63" s="124"/>
    </row>
    <row r="64" spans="1:59" ht="15" hidden="1" outlineLevel="1" thickBot="1" x14ac:dyDescent="0.4">
      <c r="A64" s="26"/>
      <c r="B64" s="61" t="s">
        <v>744</v>
      </c>
      <c r="C64" s="62"/>
      <c r="D64" s="108"/>
      <c r="E64" s="64"/>
      <c r="F64" s="64"/>
      <c r="G64" s="64"/>
      <c r="H64" s="551"/>
      <c r="I64" s="65"/>
      <c r="J64" s="158">
        <f t="shared" si="31"/>
        <v>0</v>
      </c>
      <c r="K64" s="66">
        <f t="shared" si="32"/>
        <v>0</v>
      </c>
      <c r="L64" s="26"/>
      <c r="M64" s="501"/>
      <c r="N64" s="483">
        <f>+K64</f>
        <v>0</v>
      </c>
      <c r="O64" s="502"/>
      <c r="P64" s="501"/>
      <c r="Q64" s="483"/>
      <c r="R64" s="502"/>
      <c r="S64" s="501"/>
      <c r="T64" s="483"/>
      <c r="U64" s="502"/>
      <c r="V64" s="501"/>
      <c r="W64" s="483"/>
      <c r="X64" s="502"/>
      <c r="Y64" s="501"/>
      <c r="Z64" s="483"/>
      <c r="AA64" s="502"/>
      <c r="AB64" s="501"/>
      <c r="AC64" s="483"/>
      <c r="AD64" s="502"/>
      <c r="AE64" s="501"/>
      <c r="AF64" s="483"/>
      <c r="AG64" s="502"/>
      <c r="AH64" s="501"/>
      <c r="AI64" s="483"/>
      <c r="AJ64" s="502"/>
      <c r="AK64" s="501"/>
      <c r="AL64" s="483"/>
      <c r="AM64" s="502"/>
      <c r="AN64" s="501"/>
      <c r="AO64" s="483"/>
      <c r="AP64" s="502"/>
      <c r="AQ64" s="501"/>
      <c r="AR64" s="483"/>
      <c r="AS64" s="502"/>
      <c r="AT64" s="501"/>
      <c r="AU64" s="483"/>
      <c r="AV64" s="502"/>
      <c r="AW64" s="26"/>
      <c r="AX64" s="71"/>
      <c r="AY64" s="70">
        <f t="shared" si="2"/>
        <v>0</v>
      </c>
      <c r="AZ64" s="26"/>
      <c r="BA64" s="71">
        <f t="shared" ref="BA64" si="34">SUM(M64:AV64)</f>
        <v>0</v>
      </c>
      <c r="BB64" s="70">
        <f t="shared" si="4"/>
        <v>0</v>
      </c>
      <c r="BC64" s="26"/>
      <c r="BD64" s="67">
        <f t="shared" si="33"/>
        <v>0</v>
      </c>
      <c r="BE64" s="70">
        <f t="shared" si="19"/>
        <v>0</v>
      </c>
      <c r="BG64" s="124"/>
    </row>
    <row r="65" spans="1:59" collapsed="1" x14ac:dyDescent="0.35">
      <c r="A65" s="26"/>
      <c r="B65" s="26"/>
      <c r="C65" s="110" t="s">
        <v>144</v>
      </c>
      <c r="D65" s="77"/>
      <c r="E65" s="78"/>
      <c r="F65" s="78"/>
      <c r="G65" s="78"/>
      <c r="H65" s="550"/>
      <c r="I65" s="79"/>
      <c r="J65" s="150"/>
      <c r="K65" s="491">
        <f>SUM(K66:K75)</f>
        <v>0</v>
      </c>
      <c r="L65" s="26"/>
      <c r="M65" s="530">
        <f t="shared" ref="M65:AV65" si="35">SUM(M66:M75)</f>
        <v>0</v>
      </c>
      <c r="N65" s="482">
        <f t="shared" si="35"/>
        <v>0</v>
      </c>
      <c r="O65" s="531">
        <f t="shared" si="35"/>
        <v>0</v>
      </c>
      <c r="P65" s="530">
        <f t="shared" si="35"/>
        <v>0</v>
      </c>
      <c r="Q65" s="482">
        <f t="shared" si="35"/>
        <v>0</v>
      </c>
      <c r="R65" s="531">
        <f t="shared" si="35"/>
        <v>0</v>
      </c>
      <c r="S65" s="530">
        <f t="shared" si="35"/>
        <v>0</v>
      </c>
      <c r="T65" s="482">
        <f t="shared" si="35"/>
        <v>0</v>
      </c>
      <c r="U65" s="531">
        <f t="shared" si="35"/>
        <v>0</v>
      </c>
      <c r="V65" s="530">
        <f t="shared" si="35"/>
        <v>0</v>
      </c>
      <c r="W65" s="482">
        <f t="shared" si="35"/>
        <v>0</v>
      </c>
      <c r="X65" s="531">
        <f t="shared" si="35"/>
        <v>0</v>
      </c>
      <c r="Y65" s="530">
        <f t="shared" si="35"/>
        <v>0</v>
      </c>
      <c r="Z65" s="482">
        <f t="shared" si="35"/>
        <v>0</v>
      </c>
      <c r="AA65" s="531">
        <f t="shared" si="35"/>
        <v>0</v>
      </c>
      <c r="AB65" s="530">
        <f t="shared" si="35"/>
        <v>0</v>
      </c>
      <c r="AC65" s="482">
        <f t="shared" si="35"/>
        <v>0</v>
      </c>
      <c r="AD65" s="531">
        <f t="shared" si="35"/>
        <v>0</v>
      </c>
      <c r="AE65" s="530">
        <f t="shared" si="35"/>
        <v>0</v>
      </c>
      <c r="AF65" s="482">
        <f t="shared" si="35"/>
        <v>0</v>
      </c>
      <c r="AG65" s="531">
        <f t="shared" si="35"/>
        <v>0</v>
      </c>
      <c r="AH65" s="530">
        <f t="shared" si="35"/>
        <v>0</v>
      </c>
      <c r="AI65" s="482">
        <f t="shared" si="35"/>
        <v>0</v>
      </c>
      <c r="AJ65" s="531">
        <f t="shared" si="35"/>
        <v>0</v>
      </c>
      <c r="AK65" s="530">
        <f t="shared" si="35"/>
        <v>0</v>
      </c>
      <c r="AL65" s="482">
        <f t="shared" si="35"/>
        <v>0</v>
      </c>
      <c r="AM65" s="531">
        <f t="shared" si="35"/>
        <v>0</v>
      </c>
      <c r="AN65" s="530">
        <f t="shared" si="35"/>
        <v>0</v>
      </c>
      <c r="AO65" s="482">
        <f t="shared" si="35"/>
        <v>0</v>
      </c>
      <c r="AP65" s="531">
        <f t="shared" si="35"/>
        <v>0</v>
      </c>
      <c r="AQ65" s="530">
        <f t="shared" si="35"/>
        <v>0</v>
      </c>
      <c r="AR65" s="482">
        <f t="shared" si="35"/>
        <v>0</v>
      </c>
      <c r="AS65" s="531">
        <f t="shared" si="35"/>
        <v>0</v>
      </c>
      <c r="AT65" s="530">
        <f t="shared" si="35"/>
        <v>0</v>
      </c>
      <c r="AU65" s="482">
        <f t="shared" si="35"/>
        <v>0</v>
      </c>
      <c r="AV65" s="531">
        <f t="shared" si="35"/>
        <v>0</v>
      </c>
      <c r="AW65" s="26"/>
      <c r="AX65" s="81">
        <f>SUM(AX66:AX75)</f>
        <v>0</v>
      </c>
      <c r="AY65" s="82">
        <f t="shared" si="2"/>
        <v>0</v>
      </c>
      <c r="AZ65" s="26"/>
      <c r="BA65" s="81">
        <f>SUM(BA66:BA75)</f>
        <v>0</v>
      </c>
      <c r="BB65" s="82">
        <f t="shared" si="4"/>
        <v>0</v>
      </c>
      <c r="BC65" s="26"/>
      <c r="BD65" s="81">
        <f>SUM(BD66:BD75)</f>
        <v>0</v>
      </c>
      <c r="BE65" s="82">
        <f t="shared" si="19"/>
        <v>0</v>
      </c>
      <c r="BG65" s="120"/>
    </row>
    <row r="66" spans="1:59" x14ac:dyDescent="0.35">
      <c r="A66" s="26"/>
      <c r="B66" s="61" t="s">
        <v>150</v>
      </c>
      <c r="C66" s="62"/>
      <c r="D66" s="108"/>
      <c r="E66" s="64"/>
      <c r="F66" s="64"/>
      <c r="G66" s="64"/>
      <c r="H66" s="551"/>
      <c r="I66" s="65"/>
      <c r="J66" s="158">
        <f t="shared" si="31"/>
        <v>0</v>
      </c>
      <c r="K66" s="66">
        <f t="shared" ref="K66:K75" si="36">D66*F66*H66*J66</f>
        <v>0</v>
      </c>
      <c r="L66" s="26"/>
      <c r="M66" s="501"/>
      <c r="N66" s="483"/>
      <c r="O66" s="502"/>
      <c r="P66" s="501"/>
      <c r="Q66" s="483"/>
      <c r="R66" s="502"/>
      <c r="S66" s="501"/>
      <c r="T66" s="483"/>
      <c r="U66" s="502"/>
      <c r="V66" s="501"/>
      <c r="W66" s="483"/>
      <c r="X66" s="502"/>
      <c r="Y66" s="501"/>
      <c r="Z66" s="483"/>
      <c r="AA66" s="502"/>
      <c r="AB66" s="501"/>
      <c r="AC66" s="483"/>
      <c r="AD66" s="502"/>
      <c r="AE66" s="501"/>
      <c r="AF66" s="483"/>
      <c r="AG66" s="502"/>
      <c r="AH66" s="501"/>
      <c r="AI66" s="483"/>
      <c r="AJ66" s="502"/>
      <c r="AK66" s="501"/>
      <c r="AL66" s="483"/>
      <c r="AM66" s="502"/>
      <c r="AN66" s="501"/>
      <c r="AO66" s="483"/>
      <c r="AP66" s="502"/>
      <c r="AQ66" s="501"/>
      <c r="AR66" s="483"/>
      <c r="AS66" s="502"/>
      <c r="AT66" s="501"/>
      <c r="AU66" s="483"/>
      <c r="AV66" s="502"/>
      <c r="AW66" s="26"/>
      <c r="AX66" s="67"/>
      <c r="AY66" s="70">
        <f t="shared" si="2"/>
        <v>0</v>
      </c>
      <c r="AZ66" s="26"/>
      <c r="BA66" s="67"/>
      <c r="BB66" s="70">
        <f t="shared" si="4"/>
        <v>0</v>
      </c>
      <c r="BC66" s="26"/>
      <c r="BD66" s="67">
        <f t="shared" ref="BD66:BD75" si="37">AX66+BA66</f>
        <v>0</v>
      </c>
      <c r="BE66" s="70">
        <f t="shared" si="19"/>
        <v>0</v>
      </c>
      <c r="BG66" s="123"/>
    </row>
    <row r="67" spans="1:59" ht="15" thickBot="1" x14ac:dyDescent="0.4">
      <c r="A67" s="26"/>
      <c r="B67" s="61" t="s">
        <v>151</v>
      </c>
      <c r="C67" s="62"/>
      <c r="D67" s="108"/>
      <c r="E67" s="64"/>
      <c r="F67" s="64"/>
      <c r="G67" s="64"/>
      <c r="H67" s="551"/>
      <c r="I67" s="65"/>
      <c r="J67" s="158">
        <f t="shared" si="31"/>
        <v>0</v>
      </c>
      <c r="K67" s="66">
        <f t="shared" si="36"/>
        <v>0</v>
      </c>
      <c r="L67" s="26"/>
      <c r="M67" s="501"/>
      <c r="N67" s="483"/>
      <c r="O67" s="502"/>
      <c r="P67" s="501"/>
      <c r="Q67" s="483"/>
      <c r="R67" s="502"/>
      <c r="S67" s="501"/>
      <c r="T67" s="483"/>
      <c r="U67" s="502"/>
      <c r="V67" s="501"/>
      <c r="W67" s="483"/>
      <c r="X67" s="502"/>
      <c r="Y67" s="501"/>
      <c r="Z67" s="483"/>
      <c r="AA67" s="502"/>
      <c r="AB67" s="501"/>
      <c r="AC67" s="483"/>
      <c r="AD67" s="502"/>
      <c r="AE67" s="501"/>
      <c r="AF67" s="483"/>
      <c r="AG67" s="502"/>
      <c r="AH67" s="501"/>
      <c r="AI67" s="483"/>
      <c r="AJ67" s="502"/>
      <c r="AK67" s="501"/>
      <c r="AL67" s="483"/>
      <c r="AM67" s="502"/>
      <c r="AN67" s="501"/>
      <c r="AO67" s="483"/>
      <c r="AP67" s="502"/>
      <c r="AQ67" s="501"/>
      <c r="AR67" s="483"/>
      <c r="AS67" s="502"/>
      <c r="AT67" s="501"/>
      <c r="AU67" s="483"/>
      <c r="AV67" s="502"/>
      <c r="AW67" s="26"/>
      <c r="AX67" s="71"/>
      <c r="AY67" s="70">
        <f t="shared" si="2"/>
        <v>0</v>
      </c>
      <c r="AZ67" s="26"/>
      <c r="BA67" s="71"/>
      <c r="BB67" s="70">
        <f t="shared" si="4"/>
        <v>0</v>
      </c>
      <c r="BC67" s="26"/>
      <c r="BD67" s="67">
        <f t="shared" si="37"/>
        <v>0</v>
      </c>
      <c r="BE67" s="70">
        <f t="shared" si="19"/>
        <v>0</v>
      </c>
      <c r="BG67" s="124"/>
    </row>
    <row r="68" spans="1:59" ht="15" hidden="1" outlineLevel="1" thickBot="1" x14ac:dyDescent="0.4">
      <c r="A68" s="26"/>
      <c r="B68" s="61" t="s">
        <v>745</v>
      </c>
      <c r="C68" s="62"/>
      <c r="D68" s="108"/>
      <c r="E68" s="64"/>
      <c r="F68" s="64"/>
      <c r="G68" s="64"/>
      <c r="H68" s="551"/>
      <c r="I68" s="65"/>
      <c r="J68" s="158">
        <f t="shared" si="31"/>
        <v>0</v>
      </c>
      <c r="K68" s="66">
        <f t="shared" si="36"/>
        <v>0</v>
      </c>
      <c r="L68" s="26"/>
      <c r="M68" s="501"/>
      <c r="N68" s="483"/>
      <c r="O68" s="502"/>
      <c r="P68" s="501"/>
      <c r="Q68" s="483"/>
      <c r="R68" s="502"/>
      <c r="S68" s="501"/>
      <c r="T68" s="483"/>
      <c r="U68" s="502"/>
      <c r="V68" s="501"/>
      <c r="W68" s="483"/>
      <c r="X68" s="502"/>
      <c r="Y68" s="501"/>
      <c r="Z68" s="483"/>
      <c r="AA68" s="502"/>
      <c r="AB68" s="501"/>
      <c r="AC68" s="483"/>
      <c r="AD68" s="502"/>
      <c r="AE68" s="501"/>
      <c r="AF68" s="483"/>
      <c r="AG68" s="502"/>
      <c r="AH68" s="501"/>
      <c r="AI68" s="483"/>
      <c r="AJ68" s="502"/>
      <c r="AK68" s="501"/>
      <c r="AL68" s="483"/>
      <c r="AM68" s="502"/>
      <c r="AN68" s="501"/>
      <c r="AO68" s="483"/>
      <c r="AP68" s="502"/>
      <c r="AQ68" s="501"/>
      <c r="AR68" s="483"/>
      <c r="AS68" s="502"/>
      <c r="AT68" s="501"/>
      <c r="AU68" s="483"/>
      <c r="AV68" s="502"/>
      <c r="AW68" s="26"/>
      <c r="AX68" s="71"/>
      <c r="AY68" s="70">
        <f t="shared" si="2"/>
        <v>0</v>
      </c>
      <c r="AZ68" s="26"/>
      <c r="BA68" s="71"/>
      <c r="BB68" s="70">
        <f t="shared" si="4"/>
        <v>0</v>
      </c>
      <c r="BC68" s="26"/>
      <c r="BD68" s="67">
        <f t="shared" si="37"/>
        <v>0</v>
      </c>
      <c r="BE68" s="70">
        <f t="shared" si="19"/>
        <v>0</v>
      </c>
      <c r="BG68" s="124"/>
    </row>
    <row r="69" spans="1:59" ht="15" hidden="1" outlineLevel="1" thickBot="1" x14ac:dyDescent="0.4">
      <c r="A69" s="26"/>
      <c r="B69" s="61" t="s">
        <v>746</v>
      </c>
      <c r="C69" s="62"/>
      <c r="D69" s="108"/>
      <c r="E69" s="64"/>
      <c r="F69" s="64"/>
      <c r="G69" s="64"/>
      <c r="H69" s="551"/>
      <c r="I69" s="65"/>
      <c r="J69" s="158">
        <f t="shared" si="31"/>
        <v>0</v>
      </c>
      <c r="K69" s="66">
        <f t="shared" si="36"/>
        <v>0</v>
      </c>
      <c r="L69" s="26"/>
      <c r="M69" s="501"/>
      <c r="N69" s="483"/>
      <c r="O69" s="502"/>
      <c r="P69" s="501"/>
      <c r="Q69" s="483"/>
      <c r="R69" s="502"/>
      <c r="S69" s="501"/>
      <c r="T69" s="483"/>
      <c r="U69" s="502"/>
      <c r="V69" s="501"/>
      <c r="W69" s="483"/>
      <c r="X69" s="502"/>
      <c r="Y69" s="501"/>
      <c r="Z69" s="483"/>
      <c r="AA69" s="502"/>
      <c r="AB69" s="501"/>
      <c r="AC69" s="483"/>
      <c r="AD69" s="502"/>
      <c r="AE69" s="501"/>
      <c r="AF69" s="483"/>
      <c r="AG69" s="502"/>
      <c r="AH69" s="501"/>
      <c r="AI69" s="483"/>
      <c r="AJ69" s="502"/>
      <c r="AK69" s="501"/>
      <c r="AL69" s="483"/>
      <c r="AM69" s="502"/>
      <c r="AN69" s="501"/>
      <c r="AO69" s="483"/>
      <c r="AP69" s="502"/>
      <c r="AQ69" s="501"/>
      <c r="AR69" s="483"/>
      <c r="AS69" s="502"/>
      <c r="AT69" s="501"/>
      <c r="AU69" s="483"/>
      <c r="AV69" s="502"/>
      <c r="AW69" s="26"/>
      <c r="AX69" s="71"/>
      <c r="AY69" s="70">
        <f t="shared" si="2"/>
        <v>0</v>
      </c>
      <c r="AZ69" s="26"/>
      <c r="BA69" s="71"/>
      <c r="BB69" s="70">
        <f t="shared" si="4"/>
        <v>0</v>
      </c>
      <c r="BC69" s="26"/>
      <c r="BD69" s="67">
        <f t="shared" si="37"/>
        <v>0</v>
      </c>
      <c r="BE69" s="70">
        <f t="shared" si="19"/>
        <v>0</v>
      </c>
      <c r="BG69" s="124"/>
    </row>
    <row r="70" spans="1:59" ht="15" hidden="1" outlineLevel="1" thickBot="1" x14ac:dyDescent="0.4">
      <c r="A70" s="26"/>
      <c r="B70" s="61" t="s">
        <v>747</v>
      </c>
      <c r="C70" s="62"/>
      <c r="D70" s="108"/>
      <c r="E70" s="64"/>
      <c r="F70" s="64"/>
      <c r="G70" s="64"/>
      <c r="H70" s="551"/>
      <c r="I70" s="65"/>
      <c r="J70" s="158">
        <f t="shared" si="31"/>
        <v>0</v>
      </c>
      <c r="K70" s="66">
        <f t="shared" si="36"/>
        <v>0</v>
      </c>
      <c r="L70" s="26"/>
      <c r="M70" s="501"/>
      <c r="N70" s="483"/>
      <c r="O70" s="502"/>
      <c r="P70" s="501"/>
      <c r="Q70" s="483"/>
      <c r="R70" s="502"/>
      <c r="S70" s="501"/>
      <c r="T70" s="483"/>
      <c r="U70" s="502"/>
      <c r="V70" s="501"/>
      <c r="W70" s="483"/>
      <c r="X70" s="502"/>
      <c r="Y70" s="501"/>
      <c r="Z70" s="483"/>
      <c r="AA70" s="502"/>
      <c r="AB70" s="501"/>
      <c r="AC70" s="483"/>
      <c r="AD70" s="502"/>
      <c r="AE70" s="501"/>
      <c r="AF70" s="483"/>
      <c r="AG70" s="502"/>
      <c r="AH70" s="501"/>
      <c r="AI70" s="483"/>
      <c r="AJ70" s="502"/>
      <c r="AK70" s="501"/>
      <c r="AL70" s="483"/>
      <c r="AM70" s="502"/>
      <c r="AN70" s="501"/>
      <c r="AO70" s="483"/>
      <c r="AP70" s="502"/>
      <c r="AQ70" s="501"/>
      <c r="AR70" s="483"/>
      <c r="AS70" s="502"/>
      <c r="AT70" s="501"/>
      <c r="AU70" s="483"/>
      <c r="AV70" s="502"/>
      <c r="AW70" s="26"/>
      <c r="AX70" s="71"/>
      <c r="AY70" s="70">
        <f t="shared" si="2"/>
        <v>0</v>
      </c>
      <c r="AZ70" s="26"/>
      <c r="BA70" s="71"/>
      <c r="BB70" s="70">
        <f t="shared" si="4"/>
        <v>0</v>
      </c>
      <c r="BC70" s="26"/>
      <c r="BD70" s="67">
        <f t="shared" si="37"/>
        <v>0</v>
      </c>
      <c r="BE70" s="70">
        <f t="shared" si="19"/>
        <v>0</v>
      </c>
      <c r="BG70" s="124"/>
    </row>
    <row r="71" spans="1:59" ht="15" hidden="1" outlineLevel="1" thickBot="1" x14ac:dyDescent="0.4">
      <c r="A71" s="26"/>
      <c r="B71" s="61" t="s">
        <v>748</v>
      </c>
      <c r="C71" s="62"/>
      <c r="D71" s="108"/>
      <c r="E71" s="64"/>
      <c r="F71" s="64"/>
      <c r="G71" s="64"/>
      <c r="H71" s="551"/>
      <c r="I71" s="65"/>
      <c r="J71" s="158">
        <f t="shared" si="31"/>
        <v>0</v>
      </c>
      <c r="K71" s="66">
        <f t="shared" si="36"/>
        <v>0</v>
      </c>
      <c r="L71" s="26"/>
      <c r="M71" s="501"/>
      <c r="N71" s="483"/>
      <c r="O71" s="502"/>
      <c r="P71" s="501"/>
      <c r="Q71" s="483"/>
      <c r="R71" s="502"/>
      <c r="S71" s="501"/>
      <c r="T71" s="483"/>
      <c r="U71" s="502"/>
      <c r="V71" s="501"/>
      <c r="W71" s="483"/>
      <c r="X71" s="502"/>
      <c r="Y71" s="501"/>
      <c r="Z71" s="483"/>
      <c r="AA71" s="502"/>
      <c r="AB71" s="501"/>
      <c r="AC71" s="483"/>
      <c r="AD71" s="502"/>
      <c r="AE71" s="501"/>
      <c r="AF71" s="483"/>
      <c r="AG71" s="502"/>
      <c r="AH71" s="501"/>
      <c r="AI71" s="483"/>
      <c r="AJ71" s="502"/>
      <c r="AK71" s="501"/>
      <c r="AL71" s="483"/>
      <c r="AM71" s="502"/>
      <c r="AN71" s="501"/>
      <c r="AO71" s="483"/>
      <c r="AP71" s="502"/>
      <c r="AQ71" s="501"/>
      <c r="AR71" s="483"/>
      <c r="AS71" s="502"/>
      <c r="AT71" s="501"/>
      <c r="AU71" s="483"/>
      <c r="AV71" s="502"/>
      <c r="AW71" s="26"/>
      <c r="AX71" s="71"/>
      <c r="AY71" s="70">
        <f t="shared" si="2"/>
        <v>0</v>
      </c>
      <c r="AZ71" s="26"/>
      <c r="BA71" s="71"/>
      <c r="BB71" s="70">
        <f t="shared" si="4"/>
        <v>0</v>
      </c>
      <c r="BC71" s="26"/>
      <c r="BD71" s="67">
        <f t="shared" si="37"/>
        <v>0</v>
      </c>
      <c r="BE71" s="70">
        <f t="shared" si="19"/>
        <v>0</v>
      </c>
      <c r="BG71" s="124"/>
    </row>
    <row r="72" spans="1:59" ht="15" hidden="1" outlineLevel="1" thickBot="1" x14ac:dyDescent="0.4">
      <c r="A72" s="26"/>
      <c r="B72" s="61" t="s">
        <v>749</v>
      </c>
      <c r="C72" s="62"/>
      <c r="D72" s="108"/>
      <c r="E72" s="64"/>
      <c r="F72" s="64"/>
      <c r="G72" s="64"/>
      <c r="H72" s="551"/>
      <c r="I72" s="65"/>
      <c r="J72" s="158">
        <f t="shared" si="31"/>
        <v>0</v>
      </c>
      <c r="K72" s="66">
        <f t="shared" si="36"/>
        <v>0</v>
      </c>
      <c r="L72" s="26"/>
      <c r="M72" s="501"/>
      <c r="N72" s="483"/>
      <c r="O72" s="502"/>
      <c r="P72" s="501"/>
      <c r="Q72" s="483"/>
      <c r="R72" s="502"/>
      <c r="S72" s="501"/>
      <c r="T72" s="483"/>
      <c r="U72" s="502"/>
      <c r="V72" s="501"/>
      <c r="W72" s="483"/>
      <c r="X72" s="502"/>
      <c r="Y72" s="501"/>
      <c r="Z72" s="483"/>
      <c r="AA72" s="502"/>
      <c r="AB72" s="501"/>
      <c r="AC72" s="483"/>
      <c r="AD72" s="502"/>
      <c r="AE72" s="501"/>
      <c r="AF72" s="483"/>
      <c r="AG72" s="502"/>
      <c r="AH72" s="501"/>
      <c r="AI72" s="483"/>
      <c r="AJ72" s="502"/>
      <c r="AK72" s="501"/>
      <c r="AL72" s="483"/>
      <c r="AM72" s="502"/>
      <c r="AN72" s="501"/>
      <c r="AO72" s="483"/>
      <c r="AP72" s="502"/>
      <c r="AQ72" s="501"/>
      <c r="AR72" s="483"/>
      <c r="AS72" s="502"/>
      <c r="AT72" s="501"/>
      <c r="AU72" s="483"/>
      <c r="AV72" s="502"/>
      <c r="AW72" s="26"/>
      <c r="AX72" s="71"/>
      <c r="AY72" s="70">
        <f t="shared" si="2"/>
        <v>0</v>
      </c>
      <c r="AZ72" s="26"/>
      <c r="BA72" s="71"/>
      <c r="BB72" s="70">
        <f t="shared" si="4"/>
        <v>0</v>
      </c>
      <c r="BC72" s="26"/>
      <c r="BD72" s="67">
        <f t="shared" si="37"/>
        <v>0</v>
      </c>
      <c r="BE72" s="70">
        <f t="shared" si="19"/>
        <v>0</v>
      </c>
      <c r="BG72" s="124"/>
    </row>
    <row r="73" spans="1:59" ht="15" hidden="1" outlineLevel="1" thickBot="1" x14ac:dyDescent="0.4">
      <c r="A73" s="26"/>
      <c r="B73" s="61" t="s">
        <v>750</v>
      </c>
      <c r="C73" s="62"/>
      <c r="D73" s="108"/>
      <c r="E73" s="64"/>
      <c r="F73" s="64"/>
      <c r="G73" s="64"/>
      <c r="H73" s="551"/>
      <c r="I73" s="65"/>
      <c r="J73" s="158">
        <f t="shared" si="31"/>
        <v>0</v>
      </c>
      <c r="K73" s="66">
        <f t="shared" si="36"/>
        <v>0</v>
      </c>
      <c r="L73" s="26"/>
      <c r="M73" s="501"/>
      <c r="N73" s="483"/>
      <c r="O73" s="502"/>
      <c r="P73" s="501"/>
      <c r="Q73" s="483"/>
      <c r="R73" s="502"/>
      <c r="S73" s="501"/>
      <c r="T73" s="483"/>
      <c r="U73" s="502"/>
      <c r="V73" s="501"/>
      <c r="W73" s="483"/>
      <c r="X73" s="502"/>
      <c r="Y73" s="501"/>
      <c r="Z73" s="483"/>
      <c r="AA73" s="502"/>
      <c r="AB73" s="501"/>
      <c r="AC73" s="483"/>
      <c r="AD73" s="502"/>
      <c r="AE73" s="501"/>
      <c r="AF73" s="483"/>
      <c r="AG73" s="502"/>
      <c r="AH73" s="501"/>
      <c r="AI73" s="483"/>
      <c r="AJ73" s="502"/>
      <c r="AK73" s="501"/>
      <c r="AL73" s="483"/>
      <c r="AM73" s="502"/>
      <c r="AN73" s="501"/>
      <c r="AO73" s="483"/>
      <c r="AP73" s="502"/>
      <c r="AQ73" s="501"/>
      <c r="AR73" s="483"/>
      <c r="AS73" s="502"/>
      <c r="AT73" s="501"/>
      <c r="AU73" s="483"/>
      <c r="AV73" s="502"/>
      <c r="AW73" s="26"/>
      <c r="AX73" s="71"/>
      <c r="AY73" s="70">
        <f t="shared" si="2"/>
        <v>0</v>
      </c>
      <c r="AZ73" s="26"/>
      <c r="BA73" s="71"/>
      <c r="BB73" s="70">
        <f t="shared" si="4"/>
        <v>0</v>
      </c>
      <c r="BC73" s="26"/>
      <c r="BD73" s="67">
        <f t="shared" si="37"/>
        <v>0</v>
      </c>
      <c r="BE73" s="70">
        <f t="shared" si="19"/>
        <v>0</v>
      </c>
      <c r="BG73" s="124"/>
    </row>
    <row r="74" spans="1:59" ht="15" hidden="1" outlineLevel="1" thickBot="1" x14ac:dyDescent="0.4">
      <c r="A74" s="26"/>
      <c r="B74" s="61" t="s">
        <v>751</v>
      </c>
      <c r="C74" s="62"/>
      <c r="D74" s="108"/>
      <c r="E74" s="64"/>
      <c r="F74" s="64"/>
      <c r="G74" s="64"/>
      <c r="H74" s="551"/>
      <c r="I74" s="65"/>
      <c r="J74" s="158">
        <f t="shared" si="31"/>
        <v>0</v>
      </c>
      <c r="K74" s="66">
        <f t="shared" si="36"/>
        <v>0</v>
      </c>
      <c r="L74" s="26"/>
      <c r="M74" s="501"/>
      <c r="N74" s="483"/>
      <c r="O74" s="502"/>
      <c r="P74" s="501"/>
      <c r="Q74" s="483"/>
      <c r="R74" s="502"/>
      <c r="S74" s="501"/>
      <c r="T74" s="483"/>
      <c r="U74" s="502"/>
      <c r="V74" s="501"/>
      <c r="W74" s="483"/>
      <c r="X74" s="502"/>
      <c r="Y74" s="501"/>
      <c r="Z74" s="483"/>
      <c r="AA74" s="502"/>
      <c r="AB74" s="501"/>
      <c r="AC74" s="483"/>
      <c r="AD74" s="502"/>
      <c r="AE74" s="501"/>
      <c r="AF74" s="483"/>
      <c r="AG74" s="502"/>
      <c r="AH74" s="501"/>
      <c r="AI74" s="483"/>
      <c r="AJ74" s="502"/>
      <c r="AK74" s="501"/>
      <c r="AL74" s="483"/>
      <c r="AM74" s="502"/>
      <c r="AN74" s="501"/>
      <c r="AO74" s="483"/>
      <c r="AP74" s="502"/>
      <c r="AQ74" s="501"/>
      <c r="AR74" s="483"/>
      <c r="AS74" s="502"/>
      <c r="AT74" s="501"/>
      <c r="AU74" s="483"/>
      <c r="AV74" s="502"/>
      <c r="AW74" s="26"/>
      <c r="AX74" s="71"/>
      <c r="AY74" s="70">
        <f t="shared" si="2"/>
        <v>0</v>
      </c>
      <c r="AZ74" s="26"/>
      <c r="BA74" s="71"/>
      <c r="BB74" s="70">
        <f t="shared" ref="BB74:BB75" si="38">IFERROR(BA74/K74,0)</f>
        <v>0</v>
      </c>
      <c r="BC74" s="26"/>
      <c r="BD74" s="67">
        <f t="shared" si="37"/>
        <v>0</v>
      </c>
      <c r="BE74" s="70">
        <f t="shared" si="19"/>
        <v>0</v>
      </c>
      <c r="BG74" s="124"/>
    </row>
    <row r="75" spans="1:59" ht="15" hidden="1" outlineLevel="1" thickBot="1" x14ac:dyDescent="0.4">
      <c r="A75" s="26"/>
      <c r="B75" s="61" t="s">
        <v>752</v>
      </c>
      <c r="C75" s="62"/>
      <c r="D75" s="108"/>
      <c r="E75" s="64"/>
      <c r="F75" s="64"/>
      <c r="G75" s="64"/>
      <c r="H75" s="551"/>
      <c r="I75" s="65"/>
      <c r="J75" s="158">
        <f t="shared" si="31"/>
        <v>0</v>
      </c>
      <c r="K75" s="66">
        <f t="shared" si="36"/>
        <v>0</v>
      </c>
      <c r="L75" s="26"/>
      <c r="M75" s="501"/>
      <c r="N75" s="483"/>
      <c r="O75" s="502"/>
      <c r="P75" s="501"/>
      <c r="Q75" s="483"/>
      <c r="R75" s="502"/>
      <c r="S75" s="501"/>
      <c r="T75" s="483"/>
      <c r="U75" s="502"/>
      <c r="V75" s="501"/>
      <c r="W75" s="483"/>
      <c r="X75" s="502"/>
      <c r="Y75" s="501"/>
      <c r="Z75" s="483"/>
      <c r="AA75" s="502"/>
      <c r="AB75" s="501"/>
      <c r="AC75" s="483"/>
      <c r="AD75" s="502"/>
      <c r="AE75" s="501"/>
      <c r="AF75" s="483"/>
      <c r="AG75" s="502"/>
      <c r="AH75" s="501"/>
      <c r="AI75" s="483"/>
      <c r="AJ75" s="502"/>
      <c r="AK75" s="501"/>
      <c r="AL75" s="483"/>
      <c r="AM75" s="502"/>
      <c r="AN75" s="501"/>
      <c r="AO75" s="483"/>
      <c r="AP75" s="502"/>
      <c r="AQ75" s="501"/>
      <c r="AR75" s="483"/>
      <c r="AS75" s="502"/>
      <c r="AT75" s="501"/>
      <c r="AU75" s="483"/>
      <c r="AV75" s="502"/>
      <c r="AW75" s="26"/>
      <c r="AX75" s="71"/>
      <c r="AY75" s="70">
        <f t="shared" si="2"/>
        <v>0</v>
      </c>
      <c r="AZ75" s="26"/>
      <c r="BA75" s="71"/>
      <c r="BB75" s="70">
        <f t="shared" si="38"/>
        <v>0</v>
      </c>
      <c r="BC75" s="26"/>
      <c r="BD75" s="67">
        <f t="shared" si="37"/>
        <v>0</v>
      </c>
      <c r="BE75" s="70">
        <f t="shared" si="19"/>
        <v>0</v>
      </c>
      <c r="BG75" s="124"/>
    </row>
    <row r="76" spans="1:59" collapsed="1" x14ac:dyDescent="0.35">
      <c r="A76" s="26"/>
      <c r="B76" s="107"/>
      <c r="C76" s="54" t="s">
        <v>152</v>
      </c>
      <c r="D76" s="55"/>
      <c r="E76" s="56"/>
      <c r="F76" s="56"/>
      <c r="G76" s="56"/>
      <c r="H76" s="549"/>
      <c r="I76" s="73"/>
      <c r="J76" s="159"/>
      <c r="K76" s="58">
        <f>SUM(K77:K86)</f>
        <v>0</v>
      </c>
      <c r="L76" s="50"/>
      <c r="M76" s="497">
        <f t="shared" ref="M76:AV76" si="39">SUM(M77:M86)</f>
        <v>0</v>
      </c>
      <c r="N76" s="485">
        <f t="shared" si="39"/>
        <v>0</v>
      </c>
      <c r="O76" s="498">
        <f t="shared" si="39"/>
        <v>0</v>
      </c>
      <c r="P76" s="497">
        <f t="shared" si="39"/>
        <v>0</v>
      </c>
      <c r="Q76" s="485">
        <f t="shared" si="39"/>
        <v>0</v>
      </c>
      <c r="R76" s="498">
        <f t="shared" si="39"/>
        <v>0</v>
      </c>
      <c r="S76" s="497">
        <f t="shared" si="39"/>
        <v>0</v>
      </c>
      <c r="T76" s="485">
        <f t="shared" si="39"/>
        <v>0</v>
      </c>
      <c r="U76" s="498">
        <f t="shared" si="39"/>
        <v>0</v>
      </c>
      <c r="V76" s="497">
        <f t="shared" si="39"/>
        <v>0</v>
      </c>
      <c r="W76" s="485">
        <f t="shared" si="39"/>
        <v>0</v>
      </c>
      <c r="X76" s="498">
        <f t="shared" si="39"/>
        <v>0</v>
      </c>
      <c r="Y76" s="497">
        <f t="shared" si="39"/>
        <v>0</v>
      </c>
      <c r="Z76" s="485">
        <f t="shared" si="39"/>
        <v>0</v>
      </c>
      <c r="AA76" s="498">
        <f t="shared" si="39"/>
        <v>0</v>
      </c>
      <c r="AB76" s="497">
        <f t="shared" si="39"/>
        <v>0</v>
      </c>
      <c r="AC76" s="485">
        <f t="shared" si="39"/>
        <v>0</v>
      </c>
      <c r="AD76" s="498">
        <f t="shared" si="39"/>
        <v>0</v>
      </c>
      <c r="AE76" s="497">
        <f t="shared" si="39"/>
        <v>0</v>
      </c>
      <c r="AF76" s="485">
        <f t="shared" si="39"/>
        <v>0</v>
      </c>
      <c r="AG76" s="498">
        <f t="shared" si="39"/>
        <v>0</v>
      </c>
      <c r="AH76" s="497">
        <f t="shared" si="39"/>
        <v>0</v>
      </c>
      <c r="AI76" s="485">
        <f t="shared" si="39"/>
        <v>0</v>
      </c>
      <c r="AJ76" s="498">
        <f t="shared" si="39"/>
        <v>0</v>
      </c>
      <c r="AK76" s="497">
        <f t="shared" si="39"/>
        <v>0</v>
      </c>
      <c r="AL76" s="485">
        <f t="shared" si="39"/>
        <v>0</v>
      </c>
      <c r="AM76" s="498">
        <f t="shared" si="39"/>
        <v>0</v>
      </c>
      <c r="AN76" s="497">
        <f t="shared" si="39"/>
        <v>0</v>
      </c>
      <c r="AO76" s="485">
        <f t="shared" si="39"/>
        <v>0</v>
      </c>
      <c r="AP76" s="498">
        <f t="shared" si="39"/>
        <v>0</v>
      </c>
      <c r="AQ76" s="497">
        <f t="shared" si="39"/>
        <v>0</v>
      </c>
      <c r="AR76" s="485">
        <f t="shared" si="39"/>
        <v>0</v>
      </c>
      <c r="AS76" s="498">
        <f t="shared" si="39"/>
        <v>0</v>
      </c>
      <c r="AT76" s="497">
        <f t="shared" si="39"/>
        <v>0</v>
      </c>
      <c r="AU76" s="485">
        <f t="shared" si="39"/>
        <v>0</v>
      </c>
      <c r="AV76" s="498">
        <f t="shared" si="39"/>
        <v>0</v>
      </c>
      <c r="AW76" s="26"/>
      <c r="AX76" s="59">
        <f>SUM(AX77:AX86)</f>
        <v>0</v>
      </c>
      <c r="AY76" s="60">
        <f t="shared" si="2"/>
        <v>0</v>
      </c>
      <c r="AZ76" s="26"/>
      <c r="BA76" s="59">
        <f>SUM(BA77:BA86)</f>
        <v>0</v>
      </c>
      <c r="BB76" s="60">
        <f>IFERROR(BA76/K76,0)</f>
        <v>0</v>
      </c>
      <c r="BC76" s="26"/>
      <c r="BD76" s="59">
        <f>SUM(BD77:BD86)</f>
        <v>0</v>
      </c>
      <c r="BE76" s="60">
        <f>IFERROR(BD76/K76,0)</f>
        <v>0</v>
      </c>
      <c r="BG76" s="120"/>
    </row>
    <row r="77" spans="1:59" x14ac:dyDescent="0.35">
      <c r="A77" s="26"/>
      <c r="B77" s="61" t="s">
        <v>160</v>
      </c>
      <c r="C77" s="62"/>
      <c r="D77" s="108"/>
      <c r="E77" s="64"/>
      <c r="F77" s="64"/>
      <c r="G77" s="64"/>
      <c r="H77" s="551"/>
      <c r="I77" s="65"/>
      <c r="J77" s="158">
        <f t="shared" si="31"/>
        <v>0</v>
      </c>
      <c r="K77" s="66">
        <f t="shared" ref="K77:K86" si="40">D77*F77*H77*J77</f>
        <v>0</v>
      </c>
      <c r="L77" s="26"/>
      <c r="M77" s="499"/>
      <c r="N77" s="484"/>
      <c r="O77" s="500"/>
      <c r="P77" s="499"/>
      <c r="Q77" s="484"/>
      <c r="R77" s="500"/>
      <c r="S77" s="499"/>
      <c r="T77" s="484"/>
      <c r="U77" s="500"/>
      <c r="V77" s="499"/>
      <c r="W77" s="484"/>
      <c r="X77" s="500"/>
      <c r="Y77" s="499"/>
      <c r="Z77" s="484"/>
      <c r="AA77" s="500"/>
      <c r="AB77" s="499"/>
      <c r="AC77" s="484"/>
      <c r="AD77" s="500"/>
      <c r="AE77" s="499"/>
      <c r="AF77" s="484"/>
      <c r="AG77" s="500"/>
      <c r="AH77" s="499"/>
      <c r="AI77" s="484"/>
      <c r="AJ77" s="500"/>
      <c r="AK77" s="499"/>
      <c r="AL77" s="484"/>
      <c r="AM77" s="500"/>
      <c r="AN77" s="499"/>
      <c r="AO77" s="484"/>
      <c r="AP77" s="500"/>
      <c r="AQ77" s="499"/>
      <c r="AR77" s="484"/>
      <c r="AS77" s="500"/>
      <c r="AT77" s="499"/>
      <c r="AU77" s="484"/>
      <c r="AV77" s="500"/>
      <c r="AW77" s="26"/>
      <c r="AX77" s="67"/>
      <c r="AY77" s="70">
        <f t="shared" si="2"/>
        <v>0</v>
      </c>
      <c r="AZ77" s="26"/>
      <c r="BA77" s="67"/>
      <c r="BB77" s="70">
        <f t="shared" ref="BB77:BB86" si="41">IFERROR(BA77/K77,0)</f>
        <v>0</v>
      </c>
      <c r="BC77" s="26"/>
      <c r="BD77" s="67">
        <f t="shared" ref="BD77:BD86" si="42">AX77+BA77</f>
        <v>0</v>
      </c>
      <c r="BE77" s="70">
        <f t="shared" ref="BE77:BE86" si="43">IFERROR(BD77/K77,0)</f>
        <v>0</v>
      </c>
      <c r="BG77" s="124"/>
    </row>
    <row r="78" spans="1:59" ht="15" thickBot="1" x14ac:dyDescent="0.4">
      <c r="A78" s="26"/>
      <c r="B78" s="61" t="s">
        <v>161</v>
      </c>
      <c r="C78" s="62"/>
      <c r="D78" s="108"/>
      <c r="E78" s="64"/>
      <c r="F78" s="64"/>
      <c r="G78" s="64"/>
      <c r="H78" s="551"/>
      <c r="I78" s="65"/>
      <c r="J78" s="158">
        <f t="shared" si="31"/>
        <v>0</v>
      </c>
      <c r="K78" s="66">
        <f t="shared" si="40"/>
        <v>0</v>
      </c>
      <c r="L78" s="26"/>
      <c r="M78" s="501"/>
      <c r="N78" s="483"/>
      <c r="O78" s="502"/>
      <c r="P78" s="501"/>
      <c r="Q78" s="483"/>
      <c r="R78" s="502"/>
      <c r="S78" s="501"/>
      <c r="T78" s="483"/>
      <c r="U78" s="502"/>
      <c r="V78" s="501"/>
      <c r="W78" s="483"/>
      <c r="X78" s="502"/>
      <c r="Y78" s="501"/>
      <c r="Z78" s="483"/>
      <c r="AA78" s="502"/>
      <c r="AB78" s="501"/>
      <c r="AC78" s="483"/>
      <c r="AD78" s="502"/>
      <c r="AE78" s="501"/>
      <c r="AF78" s="483"/>
      <c r="AG78" s="502"/>
      <c r="AH78" s="501"/>
      <c r="AI78" s="483"/>
      <c r="AJ78" s="502"/>
      <c r="AK78" s="501"/>
      <c r="AL78" s="483"/>
      <c r="AM78" s="502"/>
      <c r="AN78" s="501"/>
      <c r="AO78" s="483"/>
      <c r="AP78" s="502"/>
      <c r="AQ78" s="501"/>
      <c r="AR78" s="483"/>
      <c r="AS78" s="502"/>
      <c r="AT78" s="501"/>
      <c r="AU78" s="483"/>
      <c r="AV78" s="502"/>
      <c r="AW78" s="26"/>
      <c r="AX78" s="67"/>
      <c r="AY78" s="70">
        <f t="shared" si="2"/>
        <v>0</v>
      </c>
      <c r="AZ78" s="26"/>
      <c r="BA78" s="67"/>
      <c r="BB78" s="70">
        <f t="shared" si="41"/>
        <v>0</v>
      </c>
      <c r="BC78" s="26"/>
      <c r="BD78" s="67">
        <f t="shared" si="42"/>
        <v>0</v>
      </c>
      <c r="BE78" s="70">
        <f t="shared" si="43"/>
        <v>0</v>
      </c>
      <c r="BG78" s="124"/>
    </row>
    <row r="79" spans="1:59" ht="15" hidden="1" outlineLevel="1" thickBot="1" x14ac:dyDescent="0.4">
      <c r="A79" s="26"/>
      <c r="B79" s="61" t="s">
        <v>753</v>
      </c>
      <c r="C79" s="62"/>
      <c r="D79" s="108"/>
      <c r="E79" s="64"/>
      <c r="F79" s="64"/>
      <c r="G79" s="64"/>
      <c r="H79" s="551"/>
      <c r="I79" s="65"/>
      <c r="J79" s="158">
        <f t="shared" si="31"/>
        <v>0</v>
      </c>
      <c r="K79" s="66">
        <f t="shared" si="40"/>
        <v>0</v>
      </c>
      <c r="L79" s="26"/>
      <c r="M79" s="501"/>
      <c r="N79" s="483"/>
      <c r="O79" s="502"/>
      <c r="P79" s="501"/>
      <c r="Q79" s="483"/>
      <c r="R79" s="502"/>
      <c r="S79" s="501"/>
      <c r="T79" s="483"/>
      <c r="U79" s="502"/>
      <c r="V79" s="501"/>
      <c r="W79" s="483"/>
      <c r="X79" s="502"/>
      <c r="Y79" s="501"/>
      <c r="Z79" s="483"/>
      <c r="AA79" s="502"/>
      <c r="AB79" s="501"/>
      <c r="AC79" s="483"/>
      <c r="AD79" s="502"/>
      <c r="AE79" s="501"/>
      <c r="AF79" s="483"/>
      <c r="AG79" s="502"/>
      <c r="AH79" s="501"/>
      <c r="AI79" s="483"/>
      <c r="AJ79" s="502"/>
      <c r="AK79" s="501"/>
      <c r="AL79" s="483"/>
      <c r="AM79" s="502"/>
      <c r="AN79" s="501"/>
      <c r="AO79" s="483"/>
      <c r="AP79" s="502"/>
      <c r="AQ79" s="501"/>
      <c r="AR79" s="483"/>
      <c r="AS79" s="502"/>
      <c r="AT79" s="501"/>
      <c r="AU79" s="483"/>
      <c r="AV79" s="502"/>
      <c r="AW79" s="26"/>
      <c r="AX79" s="67"/>
      <c r="AY79" s="70">
        <f t="shared" si="2"/>
        <v>0</v>
      </c>
      <c r="AZ79" s="26"/>
      <c r="BA79" s="67"/>
      <c r="BB79" s="70">
        <f t="shared" si="41"/>
        <v>0</v>
      </c>
      <c r="BC79" s="26"/>
      <c r="BD79" s="67">
        <f t="shared" si="42"/>
        <v>0</v>
      </c>
      <c r="BE79" s="70">
        <f t="shared" si="43"/>
        <v>0</v>
      </c>
      <c r="BG79" s="124"/>
    </row>
    <row r="80" spans="1:59" ht="15" hidden="1" outlineLevel="1" thickBot="1" x14ac:dyDescent="0.4">
      <c r="A80" s="26"/>
      <c r="B80" s="61" t="s">
        <v>754</v>
      </c>
      <c r="C80" s="62"/>
      <c r="D80" s="108"/>
      <c r="E80" s="64"/>
      <c r="F80" s="64"/>
      <c r="G80" s="64"/>
      <c r="H80" s="551"/>
      <c r="I80" s="65"/>
      <c r="J80" s="158">
        <f t="shared" si="31"/>
        <v>0</v>
      </c>
      <c r="K80" s="66">
        <f t="shared" si="40"/>
        <v>0</v>
      </c>
      <c r="L80" s="26"/>
      <c r="M80" s="501"/>
      <c r="N80" s="483"/>
      <c r="O80" s="502"/>
      <c r="P80" s="501"/>
      <c r="Q80" s="483"/>
      <c r="R80" s="502"/>
      <c r="S80" s="501"/>
      <c r="T80" s="483"/>
      <c r="U80" s="502"/>
      <c r="V80" s="501"/>
      <c r="W80" s="483"/>
      <c r="X80" s="502"/>
      <c r="Y80" s="501"/>
      <c r="Z80" s="483"/>
      <c r="AA80" s="502"/>
      <c r="AB80" s="501"/>
      <c r="AC80" s="483"/>
      <c r="AD80" s="502"/>
      <c r="AE80" s="501"/>
      <c r="AF80" s="483"/>
      <c r="AG80" s="502"/>
      <c r="AH80" s="501"/>
      <c r="AI80" s="483"/>
      <c r="AJ80" s="502"/>
      <c r="AK80" s="501"/>
      <c r="AL80" s="483"/>
      <c r="AM80" s="502"/>
      <c r="AN80" s="501"/>
      <c r="AO80" s="483"/>
      <c r="AP80" s="502"/>
      <c r="AQ80" s="501"/>
      <c r="AR80" s="483"/>
      <c r="AS80" s="502"/>
      <c r="AT80" s="501"/>
      <c r="AU80" s="483"/>
      <c r="AV80" s="502"/>
      <c r="AW80" s="26"/>
      <c r="AX80" s="67"/>
      <c r="AY80" s="70">
        <f t="shared" si="2"/>
        <v>0</v>
      </c>
      <c r="AZ80" s="26"/>
      <c r="BA80" s="67"/>
      <c r="BB80" s="70">
        <f t="shared" si="41"/>
        <v>0</v>
      </c>
      <c r="BC80" s="26"/>
      <c r="BD80" s="67">
        <f t="shared" si="42"/>
        <v>0</v>
      </c>
      <c r="BE80" s="70">
        <f t="shared" si="43"/>
        <v>0</v>
      </c>
      <c r="BG80" s="124"/>
    </row>
    <row r="81" spans="1:59" ht="15" hidden="1" outlineLevel="1" thickBot="1" x14ac:dyDescent="0.4">
      <c r="A81" s="26"/>
      <c r="B81" s="61" t="s">
        <v>755</v>
      </c>
      <c r="C81" s="62"/>
      <c r="D81" s="108"/>
      <c r="E81" s="64"/>
      <c r="F81" s="64"/>
      <c r="G81" s="64"/>
      <c r="H81" s="551"/>
      <c r="I81" s="65"/>
      <c r="J81" s="158">
        <f t="shared" si="31"/>
        <v>0</v>
      </c>
      <c r="K81" s="66">
        <f t="shared" si="40"/>
        <v>0</v>
      </c>
      <c r="L81" s="26"/>
      <c r="M81" s="501"/>
      <c r="N81" s="483"/>
      <c r="O81" s="502"/>
      <c r="P81" s="501"/>
      <c r="Q81" s="483"/>
      <c r="R81" s="502"/>
      <c r="S81" s="501"/>
      <c r="T81" s="483"/>
      <c r="U81" s="502"/>
      <c r="V81" s="501"/>
      <c r="W81" s="483"/>
      <c r="X81" s="502"/>
      <c r="Y81" s="501"/>
      <c r="Z81" s="483"/>
      <c r="AA81" s="502"/>
      <c r="AB81" s="501"/>
      <c r="AC81" s="483"/>
      <c r="AD81" s="502"/>
      <c r="AE81" s="501"/>
      <c r="AF81" s="483"/>
      <c r="AG81" s="502"/>
      <c r="AH81" s="501"/>
      <c r="AI81" s="483"/>
      <c r="AJ81" s="502"/>
      <c r="AK81" s="501"/>
      <c r="AL81" s="483"/>
      <c r="AM81" s="502"/>
      <c r="AN81" s="501"/>
      <c r="AO81" s="483"/>
      <c r="AP81" s="502"/>
      <c r="AQ81" s="501"/>
      <c r="AR81" s="483"/>
      <c r="AS81" s="502"/>
      <c r="AT81" s="501"/>
      <c r="AU81" s="483"/>
      <c r="AV81" s="502"/>
      <c r="AW81" s="26"/>
      <c r="AX81" s="67"/>
      <c r="AY81" s="70">
        <f t="shared" si="2"/>
        <v>0</v>
      </c>
      <c r="AZ81" s="26"/>
      <c r="BA81" s="67"/>
      <c r="BB81" s="70">
        <f t="shared" si="41"/>
        <v>0</v>
      </c>
      <c r="BC81" s="26"/>
      <c r="BD81" s="67">
        <f t="shared" si="42"/>
        <v>0</v>
      </c>
      <c r="BE81" s="70">
        <f t="shared" si="43"/>
        <v>0</v>
      </c>
      <c r="BG81" s="124"/>
    </row>
    <row r="82" spans="1:59" ht="15" hidden="1" outlineLevel="1" thickBot="1" x14ac:dyDescent="0.4">
      <c r="A82" s="26"/>
      <c r="B82" s="61" t="s">
        <v>756</v>
      </c>
      <c r="C82" s="62"/>
      <c r="D82" s="108"/>
      <c r="E82" s="64"/>
      <c r="F82" s="64"/>
      <c r="G82" s="64"/>
      <c r="H82" s="551"/>
      <c r="I82" s="65"/>
      <c r="J82" s="158">
        <f t="shared" si="31"/>
        <v>0</v>
      </c>
      <c r="K82" s="66">
        <f t="shared" si="40"/>
        <v>0</v>
      </c>
      <c r="L82" s="26"/>
      <c r="M82" s="501"/>
      <c r="N82" s="483"/>
      <c r="O82" s="502"/>
      <c r="P82" s="501"/>
      <c r="Q82" s="483"/>
      <c r="R82" s="502"/>
      <c r="S82" s="501"/>
      <c r="T82" s="483"/>
      <c r="U82" s="502"/>
      <c r="V82" s="501"/>
      <c r="W82" s="483"/>
      <c r="X82" s="502"/>
      <c r="Y82" s="501"/>
      <c r="Z82" s="483"/>
      <c r="AA82" s="502"/>
      <c r="AB82" s="501"/>
      <c r="AC82" s="483"/>
      <c r="AD82" s="502"/>
      <c r="AE82" s="501"/>
      <c r="AF82" s="483"/>
      <c r="AG82" s="502"/>
      <c r="AH82" s="501"/>
      <c r="AI82" s="483"/>
      <c r="AJ82" s="502"/>
      <c r="AK82" s="501"/>
      <c r="AL82" s="483"/>
      <c r="AM82" s="502"/>
      <c r="AN82" s="501"/>
      <c r="AO82" s="483"/>
      <c r="AP82" s="502"/>
      <c r="AQ82" s="501"/>
      <c r="AR82" s="483"/>
      <c r="AS82" s="502"/>
      <c r="AT82" s="501"/>
      <c r="AU82" s="483"/>
      <c r="AV82" s="502"/>
      <c r="AW82" s="26"/>
      <c r="AX82" s="67"/>
      <c r="AY82" s="70">
        <f t="shared" si="2"/>
        <v>0</v>
      </c>
      <c r="AZ82" s="26"/>
      <c r="BA82" s="67"/>
      <c r="BB82" s="70">
        <f t="shared" si="41"/>
        <v>0</v>
      </c>
      <c r="BC82" s="26"/>
      <c r="BD82" s="67">
        <f t="shared" si="42"/>
        <v>0</v>
      </c>
      <c r="BE82" s="70">
        <f t="shared" si="43"/>
        <v>0</v>
      </c>
      <c r="BG82" s="124"/>
    </row>
    <row r="83" spans="1:59" ht="15" hidden="1" outlineLevel="1" thickBot="1" x14ac:dyDescent="0.4">
      <c r="A83" s="26"/>
      <c r="B83" s="61" t="s">
        <v>757</v>
      </c>
      <c r="C83" s="62"/>
      <c r="D83" s="108"/>
      <c r="E83" s="64"/>
      <c r="F83" s="64"/>
      <c r="G83" s="64"/>
      <c r="H83" s="551"/>
      <c r="I83" s="65"/>
      <c r="J83" s="158">
        <f t="shared" si="31"/>
        <v>0</v>
      </c>
      <c r="K83" s="66">
        <f t="shared" si="40"/>
        <v>0</v>
      </c>
      <c r="L83" s="26"/>
      <c r="M83" s="501"/>
      <c r="N83" s="483"/>
      <c r="O83" s="502"/>
      <c r="P83" s="501"/>
      <c r="Q83" s="483"/>
      <c r="R83" s="502"/>
      <c r="S83" s="501"/>
      <c r="T83" s="483"/>
      <c r="U83" s="502"/>
      <c r="V83" s="501"/>
      <c r="W83" s="483"/>
      <c r="X83" s="502"/>
      <c r="Y83" s="501"/>
      <c r="Z83" s="483"/>
      <c r="AA83" s="502"/>
      <c r="AB83" s="501"/>
      <c r="AC83" s="483"/>
      <c r="AD83" s="502"/>
      <c r="AE83" s="501"/>
      <c r="AF83" s="483"/>
      <c r="AG83" s="502"/>
      <c r="AH83" s="501"/>
      <c r="AI83" s="483"/>
      <c r="AJ83" s="502"/>
      <c r="AK83" s="501"/>
      <c r="AL83" s="483"/>
      <c r="AM83" s="502"/>
      <c r="AN83" s="501"/>
      <c r="AO83" s="483"/>
      <c r="AP83" s="502"/>
      <c r="AQ83" s="501"/>
      <c r="AR83" s="483"/>
      <c r="AS83" s="502"/>
      <c r="AT83" s="501"/>
      <c r="AU83" s="483"/>
      <c r="AV83" s="502"/>
      <c r="AW83" s="26"/>
      <c r="AX83" s="67"/>
      <c r="AY83" s="70">
        <f t="shared" si="2"/>
        <v>0</v>
      </c>
      <c r="AZ83" s="26"/>
      <c r="BA83" s="67"/>
      <c r="BB83" s="70">
        <f t="shared" si="41"/>
        <v>0</v>
      </c>
      <c r="BC83" s="26"/>
      <c r="BD83" s="67">
        <f t="shared" si="42"/>
        <v>0</v>
      </c>
      <c r="BE83" s="70">
        <f t="shared" si="43"/>
        <v>0</v>
      </c>
      <c r="BG83" s="124"/>
    </row>
    <row r="84" spans="1:59" ht="15" hidden="1" outlineLevel="1" thickBot="1" x14ac:dyDescent="0.4">
      <c r="A84" s="26"/>
      <c r="B84" s="61" t="s">
        <v>758</v>
      </c>
      <c r="C84" s="62"/>
      <c r="D84" s="108"/>
      <c r="E84" s="64"/>
      <c r="F84" s="64"/>
      <c r="G84" s="64"/>
      <c r="H84" s="551"/>
      <c r="I84" s="65"/>
      <c r="J84" s="158">
        <f t="shared" si="31"/>
        <v>0</v>
      </c>
      <c r="K84" s="66">
        <f t="shared" si="40"/>
        <v>0</v>
      </c>
      <c r="L84" s="26"/>
      <c r="M84" s="501"/>
      <c r="N84" s="483"/>
      <c r="O84" s="502"/>
      <c r="P84" s="501"/>
      <c r="Q84" s="483"/>
      <c r="R84" s="502"/>
      <c r="S84" s="501"/>
      <c r="T84" s="483"/>
      <c r="U84" s="502"/>
      <c r="V84" s="501"/>
      <c r="W84" s="483"/>
      <c r="X84" s="502"/>
      <c r="Y84" s="501"/>
      <c r="Z84" s="483"/>
      <c r="AA84" s="502"/>
      <c r="AB84" s="501"/>
      <c r="AC84" s="483"/>
      <c r="AD84" s="502"/>
      <c r="AE84" s="501"/>
      <c r="AF84" s="483"/>
      <c r="AG84" s="502"/>
      <c r="AH84" s="501"/>
      <c r="AI84" s="483"/>
      <c r="AJ84" s="502"/>
      <c r="AK84" s="501"/>
      <c r="AL84" s="483"/>
      <c r="AM84" s="502"/>
      <c r="AN84" s="501"/>
      <c r="AO84" s="483"/>
      <c r="AP84" s="502"/>
      <c r="AQ84" s="501"/>
      <c r="AR84" s="483"/>
      <c r="AS84" s="502"/>
      <c r="AT84" s="501"/>
      <c r="AU84" s="483"/>
      <c r="AV84" s="502"/>
      <c r="AW84" s="26"/>
      <c r="AX84" s="67"/>
      <c r="AY84" s="70">
        <f t="shared" si="2"/>
        <v>0</v>
      </c>
      <c r="AZ84" s="26"/>
      <c r="BA84" s="67"/>
      <c r="BB84" s="70">
        <f t="shared" si="41"/>
        <v>0</v>
      </c>
      <c r="BC84" s="26"/>
      <c r="BD84" s="67">
        <f t="shared" si="42"/>
        <v>0</v>
      </c>
      <c r="BE84" s="70">
        <f t="shared" si="43"/>
        <v>0</v>
      </c>
      <c r="BG84" s="124"/>
    </row>
    <row r="85" spans="1:59" ht="15" hidden="1" outlineLevel="1" thickBot="1" x14ac:dyDescent="0.4">
      <c r="A85" s="26"/>
      <c r="B85" s="61" t="s">
        <v>759</v>
      </c>
      <c r="C85" s="62"/>
      <c r="D85" s="108"/>
      <c r="E85" s="64"/>
      <c r="F85" s="64"/>
      <c r="G85" s="64"/>
      <c r="H85" s="551"/>
      <c r="I85" s="65"/>
      <c r="J85" s="158">
        <f t="shared" si="31"/>
        <v>0</v>
      </c>
      <c r="K85" s="66">
        <f t="shared" si="40"/>
        <v>0</v>
      </c>
      <c r="L85" s="26"/>
      <c r="M85" s="501"/>
      <c r="N85" s="483"/>
      <c r="O85" s="502"/>
      <c r="P85" s="501"/>
      <c r="Q85" s="483"/>
      <c r="R85" s="502"/>
      <c r="S85" s="501"/>
      <c r="T85" s="483"/>
      <c r="U85" s="502"/>
      <c r="V85" s="501"/>
      <c r="W85" s="483"/>
      <c r="X85" s="502"/>
      <c r="Y85" s="501"/>
      <c r="Z85" s="483"/>
      <c r="AA85" s="502"/>
      <c r="AB85" s="501"/>
      <c r="AC85" s="483"/>
      <c r="AD85" s="502"/>
      <c r="AE85" s="501"/>
      <c r="AF85" s="483"/>
      <c r="AG85" s="502"/>
      <c r="AH85" s="501"/>
      <c r="AI85" s="483"/>
      <c r="AJ85" s="502"/>
      <c r="AK85" s="501"/>
      <c r="AL85" s="483"/>
      <c r="AM85" s="502"/>
      <c r="AN85" s="501"/>
      <c r="AO85" s="483"/>
      <c r="AP85" s="502"/>
      <c r="AQ85" s="501"/>
      <c r="AR85" s="483"/>
      <c r="AS85" s="502"/>
      <c r="AT85" s="501"/>
      <c r="AU85" s="483"/>
      <c r="AV85" s="502"/>
      <c r="AW85" s="26"/>
      <c r="AX85" s="67"/>
      <c r="AY85" s="70">
        <f t="shared" si="2"/>
        <v>0</v>
      </c>
      <c r="AZ85" s="26"/>
      <c r="BA85" s="67"/>
      <c r="BB85" s="70">
        <f t="shared" si="41"/>
        <v>0</v>
      </c>
      <c r="BC85" s="26"/>
      <c r="BD85" s="67">
        <f t="shared" si="42"/>
        <v>0</v>
      </c>
      <c r="BE85" s="70">
        <f t="shared" si="43"/>
        <v>0</v>
      </c>
      <c r="BG85" s="124"/>
    </row>
    <row r="86" spans="1:59" ht="15" hidden="1" outlineLevel="1" thickBot="1" x14ac:dyDescent="0.4">
      <c r="A86" s="26"/>
      <c r="B86" s="61" t="s">
        <v>760</v>
      </c>
      <c r="C86" s="62"/>
      <c r="D86" s="63"/>
      <c r="E86" s="64"/>
      <c r="F86" s="64"/>
      <c r="G86" s="64"/>
      <c r="H86" s="553"/>
      <c r="I86" s="112"/>
      <c r="J86" s="151">
        <f t="shared" si="31"/>
        <v>0</v>
      </c>
      <c r="K86" s="66">
        <f t="shared" si="40"/>
        <v>0</v>
      </c>
      <c r="L86" s="26"/>
      <c r="M86" s="499"/>
      <c r="N86" s="484"/>
      <c r="O86" s="502"/>
      <c r="P86" s="499"/>
      <c r="Q86" s="484"/>
      <c r="R86" s="502"/>
      <c r="S86" s="499"/>
      <c r="T86" s="484"/>
      <c r="U86" s="502"/>
      <c r="V86" s="499"/>
      <c r="W86" s="484"/>
      <c r="X86" s="502"/>
      <c r="Y86" s="499"/>
      <c r="Z86" s="484"/>
      <c r="AA86" s="502"/>
      <c r="AB86" s="499"/>
      <c r="AC86" s="484"/>
      <c r="AD86" s="502"/>
      <c r="AE86" s="499"/>
      <c r="AF86" s="484"/>
      <c r="AG86" s="502"/>
      <c r="AH86" s="499"/>
      <c r="AI86" s="484"/>
      <c r="AJ86" s="502"/>
      <c r="AK86" s="499"/>
      <c r="AL86" s="484"/>
      <c r="AM86" s="502"/>
      <c r="AN86" s="499"/>
      <c r="AO86" s="484"/>
      <c r="AP86" s="502"/>
      <c r="AQ86" s="499"/>
      <c r="AR86" s="484"/>
      <c r="AS86" s="502"/>
      <c r="AT86" s="499"/>
      <c r="AU86" s="484"/>
      <c r="AV86" s="502"/>
      <c r="AW86" s="26"/>
      <c r="AX86" s="67"/>
      <c r="AY86" s="70">
        <f t="shared" si="2"/>
        <v>0</v>
      </c>
      <c r="AZ86" s="26"/>
      <c r="BA86" s="67"/>
      <c r="BB86" s="70">
        <f t="shared" si="41"/>
        <v>0</v>
      </c>
      <c r="BC86" s="26"/>
      <c r="BD86" s="67">
        <f t="shared" si="42"/>
        <v>0</v>
      </c>
      <c r="BE86" s="70">
        <f t="shared" si="43"/>
        <v>0</v>
      </c>
      <c r="BG86" s="123"/>
    </row>
    <row r="87" spans="1:59" ht="15" collapsed="1" thickBot="1" x14ac:dyDescent="0.4">
      <c r="A87" s="26"/>
      <c r="B87" s="107"/>
      <c r="C87" s="54" t="s">
        <v>162</v>
      </c>
      <c r="D87" s="55"/>
      <c r="E87" s="56"/>
      <c r="F87" s="56"/>
      <c r="G87" s="56"/>
      <c r="H87" s="549"/>
      <c r="I87" s="73"/>
      <c r="J87" s="159"/>
      <c r="K87" s="58">
        <f>K88+K99+K110+K121</f>
        <v>0</v>
      </c>
      <c r="L87" s="50"/>
      <c r="M87" s="497">
        <f t="shared" ref="M87:AV87" si="44">M88+M99+M110+M121</f>
        <v>0</v>
      </c>
      <c r="N87" s="485">
        <f t="shared" si="44"/>
        <v>0</v>
      </c>
      <c r="O87" s="498">
        <f t="shared" si="44"/>
        <v>0</v>
      </c>
      <c r="P87" s="497">
        <f t="shared" si="44"/>
        <v>0</v>
      </c>
      <c r="Q87" s="485">
        <f t="shared" si="44"/>
        <v>0</v>
      </c>
      <c r="R87" s="498">
        <f t="shared" si="44"/>
        <v>0</v>
      </c>
      <c r="S87" s="497">
        <f t="shared" si="44"/>
        <v>0</v>
      </c>
      <c r="T87" s="485">
        <f t="shared" si="44"/>
        <v>0</v>
      </c>
      <c r="U87" s="498">
        <f t="shared" si="44"/>
        <v>0</v>
      </c>
      <c r="V87" s="497">
        <f t="shared" si="44"/>
        <v>0</v>
      </c>
      <c r="W87" s="485">
        <f t="shared" si="44"/>
        <v>0</v>
      </c>
      <c r="X87" s="498">
        <f t="shared" si="44"/>
        <v>0</v>
      </c>
      <c r="Y87" s="497">
        <f t="shared" si="44"/>
        <v>0</v>
      </c>
      <c r="Z87" s="485">
        <f t="shared" si="44"/>
        <v>0</v>
      </c>
      <c r="AA87" s="498">
        <f t="shared" si="44"/>
        <v>0</v>
      </c>
      <c r="AB87" s="497">
        <f t="shared" si="44"/>
        <v>0</v>
      </c>
      <c r="AC87" s="485">
        <f t="shared" si="44"/>
        <v>0</v>
      </c>
      <c r="AD87" s="498">
        <f t="shared" si="44"/>
        <v>0</v>
      </c>
      <c r="AE87" s="497">
        <f t="shared" si="44"/>
        <v>0</v>
      </c>
      <c r="AF87" s="485">
        <f t="shared" si="44"/>
        <v>0</v>
      </c>
      <c r="AG87" s="498">
        <f t="shared" si="44"/>
        <v>0</v>
      </c>
      <c r="AH87" s="497">
        <f t="shared" si="44"/>
        <v>0</v>
      </c>
      <c r="AI87" s="485">
        <f t="shared" si="44"/>
        <v>0</v>
      </c>
      <c r="AJ87" s="498">
        <f t="shared" si="44"/>
        <v>0</v>
      </c>
      <c r="AK87" s="497">
        <f t="shared" si="44"/>
        <v>0</v>
      </c>
      <c r="AL87" s="485">
        <f t="shared" si="44"/>
        <v>0</v>
      </c>
      <c r="AM87" s="498">
        <f t="shared" si="44"/>
        <v>0</v>
      </c>
      <c r="AN87" s="497">
        <f t="shared" si="44"/>
        <v>0</v>
      </c>
      <c r="AO87" s="485">
        <f t="shared" si="44"/>
        <v>0</v>
      </c>
      <c r="AP87" s="498">
        <f t="shared" si="44"/>
        <v>0</v>
      </c>
      <c r="AQ87" s="497">
        <f t="shared" si="44"/>
        <v>0</v>
      </c>
      <c r="AR87" s="485">
        <f t="shared" si="44"/>
        <v>0</v>
      </c>
      <c r="AS87" s="498">
        <f t="shared" si="44"/>
        <v>0</v>
      </c>
      <c r="AT87" s="497">
        <f t="shared" si="44"/>
        <v>0</v>
      </c>
      <c r="AU87" s="485">
        <f t="shared" si="44"/>
        <v>0</v>
      </c>
      <c r="AV87" s="498">
        <f t="shared" si="44"/>
        <v>0</v>
      </c>
      <c r="AW87" s="26"/>
      <c r="AX87" s="74">
        <f>AX88+AX99+AX110+AX121</f>
        <v>0</v>
      </c>
      <c r="AY87" s="75">
        <f t="shared" si="2"/>
        <v>0</v>
      </c>
      <c r="AZ87" s="26"/>
      <c r="BA87" s="74">
        <f>BA88+BA99+BA110+BA121</f>
        <v>0</v>
      </c>
      <c r="BB87" s="75">
        <f>IFERROR(BA87/K87,0)</f>
        <v>0</v>
      </c>
      <c r="BC87" s="26"/>
      <c r="BD87" s="74">
        <f>BD88+BD99+BD110+BD121</f>
        <v>0</v>
      </c>
      <c r="BE87" s="75">
        <f>IFERROR(BD87/K87,0)</f>
        <v>0</v>
      </c>
      <c r="BG87" s="120"/>
    </row>
    <row r="88" spans="1:59" x14ac:dyDescent="0.35">
      <c r="A88" s="26"/>
      <c r="B88" s="26"/>
      <c r="C88" s="110" t="s">
        <v>163</v>
      </c>
      <c r="D88" s="77"/>
      <c r="E88" s="78"/>
      <c r="F88" s="78"/>
      <c r="G88" s="78"/>
      <c r="H88" s="550"/>
      <c r="I88" s="79"/>
      <c r="J88" s="150"/>
      <c r="K88" s="80">
        <f>SUM(K89:K98)</f>
        <v>0</v>
      </c>
      <c r="L88" s="26"/>
      <c r="M88" s="530">
        <f t="shared" ref="M88:AV88" si="45">SUM(M89:M98)</f>
        <v>0</v>
      </c>
      <c r="N88" s="482">
        <f t="shared" si="45"/>
        <v>0</v>
      </c>
      <c r="O88" s="531">
        <f t="shared" si="45"/>
        <v>0</v>
      </c>
      <c r="P88" s="530">
        <f t="shared" si="45"/>
        <v>0</v>
      </c>
      <c r="Q88" s="482">
        <f t="shared" si="45"/>
        <v>0</v>
      </c>
      <c r="R88" s="531">
        <f t="shared" si="45"/>
        <v>0</v>
      </c>
      <c r="S88" s="530">
        <f t="shared" si="45"/>
        <v>0</v>
      </c>
      <c r="T88" s="482">
        <f t="shared" si="45"/>
        <v>0</v>
      </c>
      <c r="U88" s="531">
        <f t="shared" si="45"/>
        <v>0</v>
      </c>
      <c r="V88" s="530">
        <f t="shared" si="45"/>
        <v>0</v>
      </c>
      <c r="W88" s="482">
        <f t="shared" si="45"/>
        <v>0</v>
      </c>
      <c r="X88" s="531">
        <f t="shared" si="45"/>
        <v>0</v>
      </c>
      <c r="Y88" s="530">
        <f t="shared" si="45"/>
        <v>0</v>
      </c>
      <c r="Z88" s="482">
        <f t="shared" si="45"/>
        <v>0</v>
      </c>
      <c r="AA88" s="531">
        <f t="shared" si="45"/>
        <v>0</v>
      </c>
      <c r="AB88" s="530">
        <f t="shared" si="45"/>
        <v>0</v>
      </c>
      <c r="AC88" s="482">
        <f t="shared" si="45"/>
        <v>0</v>
      </c>
      <c r="AD88" s="531">
        <f t="shared" si="45"/>
        <v>0</v>
      </c>
      <c r="AE88" s="530">
        <f t="shared" si="45"/>
        <v>0</v>
      </c>
      <c r="AF88" s="482">
        <f t="shared" si="45"/>
        <v>0</v>
      </c>
      <c r="AG88" s="531">
        <f t="shared" si="45"/>
        <v>0</v>
      </c>
      <c r="AH88" s="530">
        <f t="shared" si="45"/>
        <v>0</v>
      </c>
      <c r="AI88" s="482">
        <f t="shared" si="45"/>
        <v>0</v>
      </c>
      <c r="AJ88" s="531">
        <f t="shared" si="45"/>
        <v>0</v>
      </c>
      <c r="AK88" s="530">
        <f t="shared" si="45"/>
        <v>0</v>
      </c>
      <c r="AL88" s="482">
        <f t="shared" si="45"/>
        <v>0</v>
      </c>
      <c r="AM88" s="531">
        <f t="shared" si="45"/>
        <v>0</v>
      </c>
      <c r="AN88" s="530">
        <f t="shared" si="45"/>
        <v>0</v>
      </c>
      <c r="AO88" s="482">
        <f t="shared" si="45"/>
        <v>0</v>
      </c>
      <c r="AP88" s="531">
        <f t="shared" si="45"/>
        <v>0</v>
      </c>
      <c r="AQ88" s="530">
        <f t="shared" si="45"/>
        <v>0</v>
      </c>
      <c r="AR88" s="482">
        <f t="shared" si="45"/>
        <v>0</v>
      </c>
      <c r="AS88" s="531">
        <f t="shared" si="45"/>
        <v>0</v>
      </c>
      <c r="AT88" s="530">
        <f t="shared" si="45"/>
        <v>0</v>
      </c>
      <c r="AU88" s="482">
        <f t="shared" si="45"/>
        <v>0</v>
      </c>
      <c r="AV88" s="531">
        <f t="shared" si="45"/>
        <v>0</v>
      </c>
      <c r="AW88" s="26"/>
      <c r="AX88" s="81">
        <f>SUM(AX89:AX98)</f>
        <v>0</v>
      </c>
      <c r="AY88" s="82">
        <f t="shared" si="2"/>
        <v>0</v>
      </c>
      <c r="AZ88" s="26"/>
      <c r="BA88" s="81">
        <f>SUM(BA89:BA98)</f>
        <v>0</v>
      </c>
      <c r="BB88" s="82">
        <f t="shared" ref="BB88:BB131" si="46">IFERROR(BA88/K88,0)</f>
        <v>0</v>
      </c>
      <c r="BC88" s="26"/>
      <c r="BD88" s="81">
        <f>SUM(BD89:BD98)</f>
        <v>0</v>
      </c>
      <c r="BE88" s="82">
        <f t="shared" ref="BE88:BE131" si="47">IFERROR(BD88/K88,0)</f>
        <v>0</v>
      </c>
      <c r="BG88" s="120"/>
    </row>
    <row r="89" spans="1:59" x14ac:dyDescent="0.35">
      <c r="A89" s="26"/>
      <c r="B89" s="61" t="s">
        <v>176</v>
      </c>
      <c r="C89" s="62"/>
      <c r="D89" s="63"/>
      <c r="E89" s="64"/>
      <c r="F89" s="64"/>
      <c r="G89" s="138"/>
      <c r="H89" s="554"/>
      <c r="I89" s="112"/>
      <c r="J89" s="151">
        <f t="shared" ref="J89:J98" si="48">I89/$C$5</f>
        <v>0</v>
      </c>
      <c r="K89" s="145">
        <f t="shared" ref="K89:K98" si="49">D89*F89*H89*J89</f>
        <v>0</v>
      </c>
      <c r="L89" s="39"/>
      <c r="M89" s="499"/>
      <c r="N89" s="484"/>
      <c r="O89" s="500"/>
      <c r="P89" s="499"/>
      <c r="Q89" s="484"/>
      <c r="R89" s="500"/>
      <c r="S89" s="499"/>
      <c r="T89" s="484"/>
      <c r="U89" s="500"/>
      <c r="V89" s="499"/>
      <c r="W89" s="484"/>
      <c r="X89" s="500"/>
      <c r="Y89" s="499"/>
      <c r="Z89" s="484"/>
      <c r="AA89" s="500"/>
      <c r="AB89" s="499"/>
      <c r="AC89" s="484"/>
      <c r="AD89" s="500"/>
      <c r="AE89" s="499"/>
      <c r="AF89" s="484"/>
      <c r="AG89" s="500"/>
      <c r="AH89" s="499"/>
      <c r="AI89" s="484"/>
      <c r="AJ89" s="500"/>
      <c r="AK89" s="499"/>
      <c r="AL89" s="484"/>
      <c r="AM89" s="500"/>
      <c r="AN89" s="499"/>
      <c r="AO89" s="484"/>
      <c r="AP89" s="500"/>
      <c r="AQ89" s="499"/>
      <c r="AR89" s="484"/>
      <c r="AS89" s="500"/>
      <c r="AT89" s="499"/>
      <c r="AU89" s="484"/>
      <c r="AV89" s="500"/>
      <c r="AW89" s="26"/>
      <c r="AX89" s="67"/>
      <c r="AY89" s="70">
        <f t="shared" si="2"/>
        <v>0</v>
      </c>
      <c r="AZ89" s="26"/>
      <c r="BA89" s="67"/>
      <c r="BB89" s="70">
        <f t="shared" si="46"/>
        <v>0</v>
      </c>
      <c r="BC89" s="26"/>
      <c r="BD89" s="67">
        <f t="shared" ref="BD89:BD98" si="50">AX89+BA89</f>
        <v>0</v>
      </c>
      <c r="BE89" s="70">
        <f t="shared" si="47"/>
        <v>0</v>
      </c>
      <c r="BG89" s="123"/>
    </row>
    <row r="90" spans="1:59" ht="15" thickBot="1" x14ac:dyDescent="0.4">
      <c r="A90" s="26"/>
      <c r="B90" s="61" t="s">
        <v>177</v>
      </c>
      <c r="C90" s="62"/>
      <c r="D90" s="63"/>
      <c r="E90" s="64"/>
      <c r="F90" s="64"/>
      <c r="G90" s="138"/>
      <c r="H90" s="554"/>
      <c r="I90" s="112"/>
      <c r="J90" s="151">
        <f t="shared" si="48"/>
        <v>0</v>
      </c>
      <c r="K90" s="145">
        <f t="shared" si="49"/>
        <v>0</v>
      </c>
      <c r="L90" s="39"/>
      <c r="M90" s="499"/>
      <c r="N90" s="484"/>
      <c r="O90" s="500"/>
      <c r="P90" s="499"/>
      <c r="Q90" s="484"/>
      <c r="R90" s="500"/>
      <c r="S90" s="499"/>
      <c r="T90" s="484"/>
      <c r="U90" s="500"/>
      <c r="V90" s="499"/>
      <c r="W90" s="484"/>
      <c r="X90" s="500"/>
      <c r="Y90" s="499"/>
      <c r="Z90" s="484"/>
      <c r="AA90" s="500"/>
      <c r="AB90" s="499"/>
      <c r="AC90" s="484"/>
      <c r="AD90" s="500"/>
      <c r="AE90" s="499"/>
      <c r="AF90" s="484"/>
      <c r="AG90" s="500"/>
      <c r="AH90" s="499"/>
      <c r="AI90" s="484"/>
      <c r="AJ90" s="500"/>
      <c r="AK90" s="499"/>
      <c r="AL90" s="484"/>
      <c r="AM90" s="500"/>
      <c r="AN90" s="499"/>
      <c r="AO90" s="484"/>
      <c r="AP90" s="500"/>
      <c r="AQ90" s="499"/>
      <c r="AR90" s="484"/>
      <c r="AS90" s="500"/>
      <c r="AT90" s="499"/>
      <c r="AU90" s="484"/>
      <c r="AV90" s="500"/>
      <c r="AW90" s="26"/>
      <c r="AX90" s="67"/>
      <c r="AY90" s="70">
        <f t="shared" si="2"/>
        <v>0</v>
      </c>
      <c r="AZ90" s="26"/>
      <c r="BA90" s="67"/>
      <c r="BB90" s="70">
        <f t="shared" si="46"/>
        <v>0</v>
      </c>
      <c r="BC90" s="26"/>
      <c r="BD90" s="67">
        <f t="shared" si="50"/>
        <v>0</v>
      </c>
      <c r="BE90" s="70">
        <f t="shared" si="47"/>
        <v>0</v>
      </c>
      <c r="BG90" s="123"/>
    </row>
    <row r="91" spans="1:59" ht="15" hidden="1" outlineLevel="1" thickBot="1" x14ac:dyDescent="0.4">
      <c r="A91" s="26"/>
      <c r="B91" s="61" t="s">
        <v>178</v>
      </c>
      <c r="C91" s="62"/>
      <c r="D91" s="63"/>
      <c r="E91" s="64"/>
      <c r="F91" s="64"/>
      <c r="G91" s="138"/>
      <c r="H91" s="554"/>
      <c r="I91" s="112"/>
      <c r="J91" s="151">
        <f t="shared" si="48"/>
        <v>0</v>
      </c>
      <c r="K91" s="145">
        <f t="shared" si="49"/>
        <v>0</v>
      </c>
      <c r="L91" s="39"/>
      <c r="M91" s="499"/>
      <c r="N91" s="484"/>
      <c r="O91" s="500"/>
      <c r="P91" s="499"/>
      <c r="Q91" s="484"/>
      <c r="R91" s="500"/>
      <c r="S91" s="499"/>
      <c r="T91" s="484"/>
      <c r="U91" s="500"/>
      <c r="V91" s="499"/>
      <c r="W91" s="484"/>
      <c r="X91" s="500"/>
      <c r="Y91" s="499"/>
      <c r="Z91" s="484"/>
      <c r="AA91" s="500"/>
      <c r="AB91" s="499"/>
      <c r="AC91" s="484"/>
      <c r="AD91" s="500"/>
      <c r="AE91" s="499"/>
      <c r="AF91" s="484"/>
      <c r="AG91" s="500"/>
      <c r="AH91" s="499"/>
      <c r="AI91" s="484"/>
      <c r="AJ91" s="500"/>
      <c r="AK91" s="499"/>
      <c r="AL91" s="484"/>
      <c r="AM91" s="500"/>
      <c r="AN91" s="499"/>
      <c r="AO91" s="484"/>
      <c r="AP91" s="500"/>
      <c r="AQ91" s="499"/>
      <c r="AR91" s="484"/>
      <c r="AS91" s="500"/>
      <c r="AT91" s="499"/>
      <c r="AU91" s="484"/>
      <c r="AV91" s="500"/>
      <c r="AW91" s="26"/>
      <c r="AX91" s="67"/>
      <c r="AY91" s="70">
        <f t="shared" si="2"/>
        <v>0</v>
      </c>
      <c r="AZ91" s="26"/>
      <c r="BA91" s="67"/>
      <c r="BB91" s="70">
        <f t="shared" si="46"/>
        <v>0</v>
      </c>
      <c r="BC91" s="26"/>
      <c r="BD91" s="67">
        <f t="shared" si="50"/>
        <v>0</v>
      </c>
      <c r="BE91" s="70">
        <f t="shared" si="47"/>
        <v>0</v>
      </c>
      <c r="BG91" s="123"/>
    </row>
    <row r="92" spans="1:59" ht="15" hidden="1" outlineLevel="1" thickBot="1" x14ac:dyDescent="0.4">
      <c r="A92" s="26"/>
      <c r="B92" s="61" t="s">
        <v>761</v>
      </c>
      <c r="C92" s="62"/>
      <c r="D92" s="63"/>
      <c r="E92" s="64"/>
      <c r="F92" s="64"/>
      <c r="G92" s="138"/>
      <c r="H92" s="554"/>
      <c r="I92" s="112"/>
      <c r="J92" s="151">
        <f t="shared" si="48"/>
        <v>0</v>
      </c>
      <c r="K92" s="145">
        <f t="shared" si="49"/>
        <v>0</v>
      </c>
      <c r="L92" s="39"/>
      <c r="M92" s="499"/>
      <c r="N92" s="484"/>
      <c r="O92" s="500"/>
      <c r="P92" s="499"/>
      <c r="Q92" s="484"/>
      <c r="R92" s="500"/>
      <c r="S92" s="499"/>
      <c r="T92" s="484"/>
      <c r="U92" s="500"/>
      <c r="V92" s="499"/>
      <c r="W92" s="484"/>
      <c r="X92" s="500"/>
      <c r="Y92" s="499"/>
      <c r="Z92" s="484"/>
      <c r="AA92" s="500"/>
      <c r="AB92" s="499"/>
      <c r="AC92" s="484"/>
      <c r="AD92" s="500"/>
      <c r="AE92" s="499"/>
      <c r="AF92" s="484"/>
      <c r="AG92" s="500"/>
      <c r="AH92" s="499"/>
      <c r="AI92" s="484"/>
      <c r="AJ92" s="500"/>
      <c r="AK92" s="499"/>
      <c r="AL92" s="484"/>
      <c r="AM92" s="500"/>
      <c r="AN92" s="499"/>
      <c r="AO92" s="484"/>
      <c r="AP92" s="500"/>
      <c r="AQ92" s="499"/>
      <c r="AR92" s="484"/>
      <c r="AS92" s="500"/>
      <c r="AT92" s="499"/>
      <c r="AU92" s="484"/>
      <c r="AV92" s="500"/>
      <c r="AW92" s="26"/>
      <c r="AX92" s="67"/>
      <c r="AY92" s="70">
        <f t="shared" si="2"/>
        <v>0</v>
      </c>
      <c r="AZ92" s="26"/>
      <c r="BA92" s="67"/>
      <c r="BB92" s="70">
        <f t="shared" si="46"/>
        <v>0</v>
      </c>
      <c r="BC92" s="26"/>
      <c r="BD92" s="67">
        <f t="shared" si="50"/>
        <v>0</v>
      </c>
      <c r="BE92" s="70">
        <f t="shared" si="47"/>
        <v>0</v>
      </c>
      <c r="BG92" s="123"/>
    </row>
    <row r="93" spans="1:59" ht="15" hidden="1" outlineLevel="1" thickBot="1" x14ac:dyDescent="0.4">
      <c r="A93" s="26"/>
      <c r="B93" s="61" t="s">
        <v>762</v>
      </c>
      <c r="C93" s="62"/>
      <c r="D93" s="63"/>
      <c r="E93" s="64"/>
      <c r="F93" s="64"/>
      <c r="G93" s="138"/>
      <c r="H93" s="554"/>
      <c r="I93" s="112"/>
      <c r="J93" s="151">
        <f t="shared" si="48"/>
        <v>0</v>
      </c>
      <c r="K93" s="145">
        <f t="shared" si="49"/>
        <v>0</v>
      </c>
      <c r="L93" s="39"/>
      <c r="M93" s="499"/>
      <c r="N93" s="484"/>
      <c r="O93" s="500"/>
      <c r="P93" s="499"/>
      <c r="Q93" s="484"/>
      <c r="R93" s="500"/>
      <c r="S93" s="499"/>
      <c r="T93" s="484"/>
      <c r="U93" s="500"/>
      <c r="V93" s="499"/>
      <c r="W93" s="484"/>
      <c r="X93" s="500"/>
      <c r="Y93" s="499"/>
      <c r="Z93" s="484"/>
      <c r="AA93" s="500"/>
      <c r="AB93" s="499"/>
      <c r="AC93" s="484"/>
      <c r="AD93" s="500"/>
      <c r="AE93" s="499"/>
      <c r="AF93" s="484"/>
      <c r="AG93" s="500"/>
      <c r="AH93" s="499"/>
      <c r="AI93" s="484"/>
      <c r="AJ93" s="500"/>
      <c r="AK93" s="499"/>
      <c r="AL93" s="484"/>
      <c r="AM93" s="500"/>
      <c r="AN93" s="499"/>
      <c r="AO93" s="484"/>
      <c r="AP93" s="500"/>
      <c r="AQ93" s="499"/>
      <c r="AR93" s="484"/>
      <c r="AS93" s="500"/>
      <c r="AT93" s="499"/>
      <c r="AU93" s="484"/>
      <c r="AV93" s="500"/>
      <c r="AW93" s="26"/>
      <c r="AX93" s="67"/>
      <c r="AY93" s="70">
        <f t="shared" si="2"/>
        <v>0</v>
      </c>
      <c r="AZ93" s="26"/>
      <c r="BA93" s="67"/>
      <c r="BB93" s="70">
        <f t="shared" si="46"/>
        <v>0</v>
      </c>
      <c r="BC93" s="26"/>
      <c r="BD93" s="67">
        <f t="shared" si="50"/>
        <v>0</v>
      </c>
      <c r="BE93" s="70">
        <f t="shared" si="47"/>
        <v>0</v>
      </c>
      <c r="BG93" s="123"/>
    </row>
    <row r="94" spans="1:59" ht="15" hidden="1" outlineLevel="1" thickBot="1" x14ac:dyDescent="0.4">
      <c r="A94" s="26"/>
      <c r="B94" s="61" t="s">
        <v>763</v>
      </c>
      <c r="C94" s="62"/>
      <c r="D94" s="63"/>
      <c r="E94" s="64"/>
      <c r="F94" s="64"/>
      <c r="G94" s="138"/>
      <c r="H94" s="554"/>
      <c r="I94" s="112"/>
      <c r="J94" s="151">
        <f t="shared" si="48"/>
        <v>0</v>
      </c>
      <c r="K94" s="145">
        <f t="shared" si="49"/>
        <v>0</v>
      </c>
      <c r="L94" s="39"/>
      <c r="M94" s="499"/>
      <c r="N94" s="484"/>
      <c r="O94" s="500"/>
      <c r="P94" s="499"/>
      <c r="Q94" s="484"/>
      <c r="R94" s="500"/>
      <c r="S94" s="499"/>
      <c r="T94" s="484"/>
      <c r="U94" s="500"/>
      <c r="V94" s="499"/>
      <c r="W94" s="484"/>
      <c r="X94" s="500"/>
      <c r="Y94" s="499"/>
      <c r="Z94" s="484"/>
      <c r="AA94" s="500"/>
      <c r="AB94" s="499"/>
      <c r="AC94" s="484"/>
      <c r="AD94" s="500"/>
      <c r="AE94" s="499"/>
      <c r="AF94" s="484"/>
      <c r="AG94" s="500"/>
      <c r="AH94" s="499"/>
      <c r="AI94" s="484"/>
      <c r="AJ94" s="500"/>
      <c r="AK94" s="499"/>
      <c r="AL94" s="484"/>
      <c r="AM94" s="500"/>
      <c r="AN94" s="499"/>
      <c r="AO94" s="484"/>
      <c r="AP94" s="500"/>
      <c r="AQ94" s="499"/>
      <c r="AR94" s="484"/>
      <c r="AS94" s="500"/>
      <c r="AT94" s="499"/>
      <c r="AU94" s="484"/>
      <c r="AV94" s="500"/>
      <c r="AW94" s="26"/>
      <c r="AX94" s="67"/>
      <c r="AY94" s="70">
        <f t="shared" si="2"/>
        <v>0</v>
      </c>
      <c r="AZ94" s="26"/>
      <c r="BA94" s="67"/>
      <c r="BB94" s="70">
        <f t="shared" si="46"/>
        <v>0</v>
      </c>
      <c r="BC94" s="26"/>
      <c r="BD94" s="67">
        <f t="shared" si="50"/>
        <v>0</v>
      </c>
      <c r="BE94" s="70">
        <f t="shared" si="47"/>
        <v>0</v>
      </c>
      <c r="BG94" s="123"/>
    </row>
    <row r="95" spans="1:59" ht="15" hidden="1" outlineLevel="1" thickBot="1" x14ac:dyDescent="0.4">
      <c r="A95" s="26"/>
      <c r="B95" s="61" t="s">
        <v>764</v>
      </c>
      <c r="C95" s="62"/>
      <c r="D95" s="63"/>
      <c r="E95" s="64"/>
      <c r="F95" s="64"/>
      <c r="G95" s="138"/>
      <c r="H95" s="554"/>
      <c r="I95" s="112"/>
      <c r="J95" s="151">
        <f t="shared" si="48"/>
        <v>0</v>
      </c>
      <c r="K95" s="145">
        <f t="shared" si="49"/>
        <v>0</v>
      </c>
      <c r="L95" s="39"/>
      <c r="M95" s="499"/>
      <c r="N95" s="484"/>
      <c r="O95" s="500"/>
      <c r="P95" s="499"/>
      <c r="Q95" s="484"/>
      <c r="R95" s="500"/>
      <c r="S95" s="499"/>
      <c r="T95" s="484"/>
      <c r="U95" s="500"/>
      <c r="V95" s="499"/>
      <c r="W95" s="484"/>
      <c r="X95" s="500"/>
      <c r="Y95" s="499"/>
      <c r="Z95" s="484"/>
      <c r="AA95" s="500"/>
      <c r="AB95" s="499"/>
      <c r="AC95" s="484"/>
      <c r="AD95" s="500"/>
      <c r="AE95" s="499"/>
      <c r="AF95" s="484"/>
      <c r="AG95" s="500"/>
      <c r="AH95" s="499"/>
      <c r="AI95" s="484"/>
      <c r="AJ95" s="500"/>
      <c r="AK95" s="499"/>
      <c r="AL95" s="484"/>
      <c r="AM95" s="500"/>
      <c r="AN95" s="499"/>
      <c r="AO95" s="484"/>
      <c r="AP95" s="500"/>
      <c r="AQ95" s="499"/>
      <c r="AR95" s="484"/>
      <c r="AS95" s="500"/>
      <c r="AT95" s="499"/>
      <c r="AU95" s="484"/>
      <c r="AV95" s="500"/>
      <c r="AW95" s="26"/>
      <c r="AX95" s="67"/>
      <c r="AY95" s="70">
        <f t="shared" si="2"/>
        <v>0</v>
      </c>
      <c r="AZ95" s="26"/>
      <c r="BA95" s="67"/>
      <c r="BB95" s="70">
        <f t="shared" si="46"/>
        <v>0</v>
      </c>
      <c r="BC95" s="26"/>
      <c r="BD95" s="67">
        <f t="shared" si="50"/>
        <v>0</v>
      </c>
      <c r="BE95" s="70">
        <f t="shared" si="47"/>
        <v>0</v>
      </c>
      <c r="BG95" s="123"/>
    </row>
    <row r="96" spans="1:59" ht="15" hidden="1" outlineLevel="1" thickBot="1" x14ac:dyDescent="0.4">
      <c r="A96" s="26"/>
      <c r="B96" s="61" t="s">
        <v>765</v>
      </c>
      <c r="C96" s="62"/>
      <c r="D96" s="63"/>
      <c r="E96" s="64"/>
      <c r="F96" s="64"/>
      <c r="G96" s="138"/>
      <c r="H96" s="554"/>
      <c r="I96" s="112"/>
      <c r="J96" s="151">
        <f t="shared" si="48"/>
        <v>0</v>
      </c>
      <c r="K96" s="145">
        <f t="shared" si="49"/>
        <v>0</v>
      </c>
      <c r="L96" s="39"/>
      <c r="M96" s="499"/>
      <c r="N96" s="484"/>
      <c r="O96" s="500"/>
      <c r="P96" s="499"/>
      <c r="Q96" s="484"/>
      <c r="R96" s="500"/>
      <c r="S96" s="499"/>
      <c r="T96" s="484"/>
      <c r="U96" s="500"/>
      <c r="V96" s="499"/>
      <c r="W96" s="484"/>
      <c r="X96" s="500"/>
      <c r="Y96" s="499"/>
      <c r="Z96" s="484"/>
      <c r="AA96" s="500"/>
      <c r="AB96" s="499"/>
      <c r="AC96" s="484"/>
      <c r="AD96" s="500"/>
      <c r="AE96" s="499"/>
      <c r="AF96" s="484"/>
      <c r="AG96" s="500"/>
      <c r="AH96" s="499"/>
      <c r="AI96" s="484"/>
      <c r="AJ96" s="500"/>
      <c r="AK96" s="499"/>
      <c r="AL96" s="484"/>
      <c r="AM96" s="500"/>
      <c r="AN96" s="499"/>
      <c r="AO96" s="484"/>
      <c r="AP96" s="500"/>
      <c r="AQ96" s="499"/>
      <c r="AR96" s="484"/>
      <c r="AS96" s="500"/>
      <c r="AT96" s="499"/>
      <c r="AU96" s="484"/>
      <c r="AV96" s="500"/>
      <c r="AW96" s="26"/>
      <c r="AX96" s="67"/>
      <c r="AY96" s="70">
        <f t="shared" si="2"/>
        <v>0</v>
      </c>
      <c r="AZ96" s="26"/>
      <c r="BA96" s="67"/>
      <c r="BB96" s="70">
        <f t="shared" si="46"/>
        <v>0</v>
      </c>
      <c r="BC96" s="26"/>
      <c r="BD96" s="67">
        <f t="shared" si="50"/>
        <v>0</v>
      </c>
      <c r="BE96" s="70">
        <f t="shared" si="47"/>
        <v>0</v>
      </c>
      <c r="BG96" s="123"/>
    </row>
    <row r="97" spans="1:59" ht="15" hidden="1" outlineLevel="1" thickBot="1" x14ac:dyDescent="0.4">
      <c r="A97" s="26"/>
      <c r="B97" s="61" t="s">
        <v>766</v>
      </c>
      <c r="C97" s="62"/>
      <c r="D97" s="63"/>
      <c r="E97" s="64"/>
      <c r="F97" s="64"/>
      <c r="G97" s="138"/>
      <c r="H97" s="554"/>
      <c r="I97" s="112"/>
      <c r="J97" s="151">
        <f t="shared" si="48"/>
        <v>0</v>
      </c>
      <c r="K97" s="145">
        <f t="shared" si="49"/>
        <v>0</v>
      </c>
      <c r="L97" s="39"/>
      <c r="M97" s="499"/>
      <c r="N97" s="484"/>
      <c r="O97" s="500"/>
      <c r="P97" s="499"/>
      <c r="Q97" s="484"/>
      <c r="R97" s="500"/>
      <c r="S97" s="499"/>
      <c r="T97" s="484"/>
      <c r="U97" s="500"/>
      <c r="V97" s="499"/>
      <c r="W97" s="484"/>
      <c r="X97" s="500"/>
      <c r="Y97" s="499"/>
      <c r="Z97" s="484"/>
      <c r="AA97" s="500"/>
      <c r="AB97" s="499"/>
      <c r="AC97" s="484"/>
      <c r="AD97" s="500"/>
      <c r="AE97" s="499"/>
      <c r="AF97" s="484"/>
      <c r="AG97" s="500"/>
      <c r="AH97" s="499"/>
      <c r="AI97" s="484"/>
      <c r="AJ97" s="500"/>
      <c r="AK97" s="499"/>
      <c r="AL97" s="484"/>
      <c r="AM97" s="500"/>
      <c r="AN97" s="499"/>
      <c r="AO97" s="484"/>
      <c r="AP97" s="500"/>
      <c r="AQ97" s="499"/>
      <c r="AR97" s="484"/>
      <c r="AS97" s="500"/>
      <c r="AT97" s="499"/>
      <c r="AU97" s="484"/>
      <c r="AV97" s="500"/>
      <c r="AW97" s="26"/>
      <c r="AX97" s="67"/>
      <c r="AY97" s="70">
        <f t="shared" si="2"/>
        <v>0</v>
      </c>
      <c r="AZ97" s="26"/>
      <c r="BA97" s="67"/>
      <c r="BB97" s="70">
        <f t="shared" si="46"/>
        <v>0</v>
      </c>
      <c r="BC97" s="26"/>
      <c r="BD97" s="67">
        <f t="shared" si="50"/>
        <v>0</v>
      </c>
      <c r="BE97" s="70">
        <f t="shared" si="47"/>
        <v>0</v>
      </c>
      <c r="BG97" s="123"/>
    </row>
    <row r="98" spans="1:59" ht="15" hidden="1" outlineLevel="1" thickBot="1" x14ac:dyDescent="0.4">
      <c r="A98" s="26"/>
      <c r="B98" s="61" t="s">
        <v>767</v>
      </c>
      <c r="C98" s="62"/>
      <c r="D98" s="63"/>
      <c r="E98" s="64"/>
      <c r="F98" s="64"/>
      <c r="G98" s="138"/>
      <c r="H98" s="554"/>
      <c r="I98" s="112"/>
      <c r="J98" s="151">
        <f t="shared" si="48"/>
        <v>0</v>
      </c>
      <c r="K98" s="145">
        <f t="shared" si="49"/>
        <v>0</v>
      </c>
      <c r="L98" s="39"/>
      <c r="M98" s="499"/>
      <c r="N98" s="484"/>
      <c r="O98" s="500"/>
      <c r="P98" s="499"/>
      <c r="Q98" s="484"/>
      <c r="R98" s="500"/>
      <c r="S98" s="499"/>
      <c r="T98" s="484"/>
      <c r="U98" s="500"/>
      <c r="V98" s="499"/>
      <c r="W98" s="484"/>
      <c r="X98" s="500"/>
      <c r="Y98" s="499"/>
      <c r="Z98" s="484"/>
      <c r="AA98" s="500"/>
      <c r="AB98" s="499"/>
      <c r="AC98" s="484"/>
      <c r="AD98" s="500"/>
      <c r="AE98" s="499"/>
      <c r="AF98" s="484"/>
      <c r="AG98" s="500"/>
      <c r="AH98" s="499"/>
      <c r="AI98" s="484"/>
      <c r="AJ98" s="500"/>
      <c r="AK98" s="499"/>
      <c r="AL98" s="484"/>
      <c r="AM98" s="500"/>
      <c r="AN98" s="499"/>
      <c r="AO98" s="484"/>
      <c r="AP98" s="500"/>
      <c r="AQ98" s="499"/>
      <c r="AR98" s="484"/>
      <c r="AS98" s="500"/>
      <c r="AT98" s="499"/>
      <c r="AU98" s="484"/>
      <c r="AV98" s="500"/>
      <c r="AW98" s="26"/>
      <c r="AX98" s="67"/>
      <c r="AY98" s="70">
        <f t="shared" si="2"/>
        <v>0</v>
      </c>
      <c r="AZ98" s="26"/>
      <c r="BA98" s="67"/>
      <c r="BB98" s="70">
        <f t="shared" si="46"/>
        <v>0</v>
      </c>
      <c r="BC98" s="26"/>
      <c r="BD98" s="67">
        <f t="shared" si="50"/>
        <v>0</v>
      </c>
      <c r="BE98" s="70">
        <f t="shared" si="47"/>
        <v>0</v>
      </c>
      <c r="BG98" s="310"/>
    </row>
    <row r="99" spans="1:59" collapsed="1" x14ac:dyDescent="0.35">
      <c r="A99" s="26"/>
      <c r="B99" s="26"/>
      <c r="C99" s="110" t="s">
        <v>179</v>
      </c>
      <c r="D99" s="77"/>
      <c r="E99" s="78"/>
      <c r="F99" s="78"/>
      <c r="G99" s="78"/>
      <c r="H99" s="550"/>
      <c r="I99" s="79"/>
      <c r="J99" s="150"/>
      <c r="K99" s="80">
        <f>SUM(K100:K109)</f>
        <v>0</v>
      </c>
      <c r="L99" s="26"/>
      <c r="M99" s="532">
        <f t="shared" ref="M99:AV99" si="51">SUM(M100:M109)</f>
        <v>0</v>
      </c>
      <c r="N99" s="152">
        <f t="shared" si="51"/>
        <v>0</v>
      </c>
      <c r="O99" s="533">
        <f t="shared" si="51"/>
        <v>0</v>
      </c>
      <c r="P99" s="532">
        <f t="shared" si="51"/>
        <v>0</v>
      </c>
      <c r="Q99" s="152">
        <f t="shared" si="51"/>
        <v>0</v>
      </c>
      <c r="R99" s="533">
        <f t="shared" si="51"/>
        <v>0</v>
      </c>
      <c r="S99" s="532">
        <f t="shared" si="51"/>
        <v>0</v>
      </c>
      <c r="T99" s="152">
        <f t="shared" si="51"/>
        <v>0</v>
      </c>
      <c r="U99" s="533">
        <f t="shared" si="51"/>
        <v>0</v>
      </c>
      <c r="V99" s="532">
        <f t="shared" si="51"/>
        <v>0</v>
      </c>
      <c r="W99" s="152">
        <f t="shared" si="51"/>
        <v>0</v>
      </c>
      <c r="X99" s="533">
        <f t="shared" si="51"/>
        <v>0</v>
      </c>
      <c r="Y99" s="532">
        <f t="shared" si="51"/>
        <v>0</v>
      </c>
      <c r="Z99" s="152">
        <f t="shared" si="51"/>
        <v>0</v>
      </c>
      <c r="AA99" s="533">
        <f t="shared" si="51"/>
        <v>0</v>
      </c>
      <c r="AB99" s="532">
        <f t="shared" si="51"/>
        <v>0</v>
      </c>
      <c r="AC99" s="152">
        <f t="shared" si="51"/>
        <v>0</v>
      </c>
      <c r="AD99" s="533">
        <f t="shared" si="51"/>
        <v>0</v>
      </c>
      <c r="AE99" s="532">
        <f t="shared" si="51"/>
        <v>0</v>
      </c>
      <c r="AF99" s="152">
        <f t="shared" si="51"/>
        <v>0</v>
      </c>
      <c r="AG99" s="533">
        <f t="shared" si="51"/>
        <v>0</v>
      </c>
      <c r="AH99" s="532">
        <f t="shared" si="51"/>
        <v>0</v>
      </c>
      <c r="AI99" s="152">
        <f t="shared" si="51"/>
        <v>0</v>
      </c>
      <c r="AJ99" s="533">
        <f t="shared" si="51"/>
        <v>0</v>
      </c>
      <c r="AK99" s="532">
        <f t="shared" si="51"/>
        <v>0</v>
      </c>
      <c r="AL99" s="152">
        <f t="shared" si="51"/>
        <v>0</v>
      </c>
      <c r="AM99" s="533">
        <f t="shared" si="51"/>
        <v>0</v>
      </c>
      <c r="AN99" s="532">
        <f t="shared" si="51"/>
        <v>0</v>
      </c>
      <c r="AO99" s="152">
        <f t="shared" si="51"/>
        <v>0</v>
      </c>
      <c r="AP99" s="533">
        <f t="shared" si="51"/>
        <v>0</v>
      </c>
      <c r="AQ99" s="532">
        <f t="shared" si="51"/>
        <v>0</v>
      </c>
      <c r="AR99" s="152">
        <f t="shared" si="51"/>
        <v>0</v>
      </c>
      <c r="AS99" s="533">
        <f t="shared" si="51"/>
        <v>0</v>
      </c>
      <c r="AT99" s="532">
        <f t="shared" si="51"/>
        <v>0</v>
      </c>
      <c r="AU99" s="152">
        <f t="shared" si="51"/>
        <v>0</v>
      </c>
      <c r="AV99" s="533">
        <f t="shared" si="51"/>
        <v>0</v>
      </c>
      <c r="AW99" s="26"/>
      <c r="AX99" s="81">
        <f>SUM(AX100:AX109)</f>
        <v>0</v>
      </c>
      <c r="AY99" s="82">
        <f t="shared" si="2"/>
        <v>0</v>
      </c>
      <c r="AZ99" s="26"/>
      <c r="BA99" s="81">
        <f>SUM(BA100:BA109)</f>
        <v>0</v>
      </c>
      <c r="BB99" s="82">
        <f t="shared" si="46"/>
        <v>0</v>
      </c>
      <c r="BC99" s="26"/>
      <c r="BD99" s="81">
        <f>SUM(BD100:BD109)</f>
        <v>0</v>
      </c>
      <c r="BE99" s="82">
        <f t="shared" si="47"/>
        <v>0</v>
      </c>
      <c r="BG99" s="120"/>
    </row>
    <row r="100" spans="1:59" x14ac:dyDescent="0.35">
      <c r="A100" s="26"/>
      <c r="B100" s="61" t="s">
        <v>204</v>
      </c>
      <c r="C100" s="62"/>
      <c r="D100" s="63"/>
      <c r="E100" s="64"/>
      <c r="F100" s="64"/>
      <c r="G100" s="138"/>
      <c r="H100" s="554"/>
      <c r="I100" s="112"/>
      <c r="J100" s="151">
        <f t="shared" ref="J100:J109" si="52">I100/$C$5</f>
        <v>0</v>
      </c>
      <c r="K100" s="145">
        <f t="shared" ref="K100:K109" si="53">D100*F100*H100*J100</f>
        <v>0</v>
      </c>
      <c r="L100" s="39"/>
      <c r="M100" s="499"/>
      <c r="N100" s="486"/>
      <c r="O100" s="500"/>
      <c r="P100" s="499"/>
      <c r="Q100" s="486"/>
      <c r="R100" s="500"/>
      <c r="S100" s="499"/>
      <c r="T100" s="486"/>
      <c r="U100" s="500"/>
      <c r="V100" s="499"/>
      <c r="W100" s="486"/>
      <c r="X100" s="500"/>
      <c r="Y100" s="499"/>
      <c r="Z100" s="486"/>
      <c r="AA100" s="500"/>
      <c r="AB100" s="499"/>
      <c r="AC100" s="486"/>
      <c r="AD100" s="500"/>
      <c r="AE100" s="499"/>
      <c r="AF100" s="486"/>
      <c r="AG100" s="500"/>
      <c r="AH100" s="499"/>
      <c r="AI100" s="486"/>
      <c r="AJ100" s="500"/>
      <c r="AK100" s="499"/>
      <c r="AL100" s="486"/>
      <c r="AM100" s="500"/>
      <c r="AN100" s="499"/>
      <c r="AO100" s="486"/>
      <c r="AP100" s="500"/>
      <c r="AQ100" s="499"/>
      <c r="AR100" s="486"/>
      <c r="AS100" s="500"/>
      <c r="AT100" s="499"/>
      <c r="AU100" s="486"/>
      <c r="AV100" s="500"/>
      <c r="AW100" s="26"/>
      <c r="AX100" s="67"/>
      <c r="AY100" s="70">
        <f t="shared" si="2"/>
        <v>0</v>
      </c>
      <c r="AZ100" s="26"/>
      <c r="BA100" s="67"/>
      <c r="BB100" s="70">
        <f t="shared" si="46"/>
        <v>0</v>
      </c>
      <c r="BC100" s="26"/>
      <c r="BD100" s="67">
        <f t="shared" ref="BD100:BD109" si="54">AX100+BA100</f>
        <v>0</v>
      </c>
      <c r="BE100" s="70">
        <f t="shared" si="47"/>
        <v>0</v>
      </c>
      <c r="BG100" s="123"/>
    </row>
    <row r="101" spans="1:59" ht="15" thickBot="1" x14ac:dyDescent="0.4">
      <c r="A101" s="26"/>
      <c r="B101" s="61" t="s">
        <v>205</v>
      </c>
      <c r="C101" s="62"/>
      <c r="D101" s="63"/>
      <c r="E101" s="64"/>
      <c r="F101" s="64"/>
      <c r="G101" s="138"/>
      <c r="H101" s="554"/>
      <c r="I101" s="112"/>
      <c r="J101" s="151">
        <f t="shared" si="52"/>
        <v>0</v>
      </c>
      <c r="K101" s="145">
        <f t="shared" si="53"/>
        <v>0</v>
      </c>
      <c r="L101" s="26"/>
      <c r="M101" s="499"/>
      <c r="N101" s="484"/>
      <c r="O101" s="500"/>
      <c r="P101" s="499"/>
      <c r="Q101" s="484"/>
      <c r="R101" s="500"/>
      <c r="S101" s="499"/>
      <c r="T101" s="484"/>
      <c r="U101" s="500"/>
      <c r="V101" s="499"/>
      <c r="W101" s="484"/>
      <c r="X101" s="500"/>
      <c r="Y101" s="499"/>
      <c r="Z101" s="484"/>
      <c r="AA101" s="500"/>
      <c r="AB101" s="499"/>
      <c r="AC101" s="484"/>
      <c r="AD101" s="500"/>
      <c r="AE101" s="499"/>
      <c r="AF101" s="484"/>
      <c r="AG101" s="500"/>
      <c r="AH101" s="499"/>
      <c r="AI101" s="484"/>
      <c r="AJ101" s="500"/>
      <c r="AK101" s="499"/>
      <c r="AL101" s="484"/>
      <c r="AM101" s="500"/>
      <c r="AN101" s="499"/>
      <c r="AO101" s="484"/>
      <c r="AP101" s="500"/>
      <c r="AQ101" s="499"/>
      <c r="AR101" s="484"/>
      <c r="AS101" s="500"/>
      <c r="AT101" s="499"/>
      <c r="AU101" s="484"/>
      <c r="AV101" s="500"/>
      <c r="AW101" s="26"/>
      <c r="AX101" s="67"/>
      <c r="AY101" s="70">
        <f t="shared" si="2"/>
        <v>0</v>
      </c>
      <c r="AZ101" s="26"/>
      <c r="BA101" s="67"/>
      <c r="BB101" s="70">
        <f t="shared" si="46"/>
        <v>0</v>
      </c>
      <c r="BC101" s="26"/>
      <c r="BD101" s="67">
        <f t="shared" si="54"/>
        <v>0</v>
      </c>
      <c r="BE101" s="70">
        <f t="shared" si="47"/>
        <v>0</v>
      </c>
      <c r="BG101" s="123"/>
    </row>
    <row r="102" spans="1:59" ht="15" hidden="1" outlineLevel="1" thickBot="1" x14ac:dyDescent="0.4">
      <c r="A102" s="26"/>
      <c r="B102" s="61" t="s">
        <v>206</v>
      </c>
      <c r="C102" s="62"/>
      <c r="D102" s="63"/>
      <c r="E102" s="64"/>
      <c r="F102" s="64"/>
      <c r="G102" s="138"/>
      <c r="H102" s="554"/>
      <c r="I102" s="112"/>
      <c r="J102" s="151">
        <f t="shared" si="52"/>
        <v>0</v>
      </c>
      <c r="K102" s="145">
        <f t="shared" si="53"/>
        <v>0</v>
      </c>
      <c r="L102" s="26"/>
      <c r="M102" s="499"/>
      <c r="N102" s="484"/>
      <c r="O102" s="500"/>
      <c r="P102" s="499"/>
      <c r="Q102" s="484"/>
      <c r="R102" s="500"/>
      <c r="S102" s="499"/>
      <c r="T102" s="484"/>
      <c r="U102" s="500"/>
      <c r="V102" s="499"/>
      <c r="W102" s="484"/>
      <c r="X102" s="500"/>
      <c r="Y102" s="499"/>
      <c r="Z102" s="484"/>
      <c r="AA102" s="500"/>
      <c r="AB102" s="499"/>
      <c r="AC102" s="484"/>
      <c r="AD102" s="500"/>
      <c r="AE102" s="499"/>
      <c r="AF102" s="484"/>
      <c r="AG102" s="500"/>
      <c r="AH102" s="499"/>
      <c r="AI102" s="484"/>
      <c r="AJ102" s="500"/>
      <c r="AK102" s="499"/>
      <c r="AL102" s="484"/>
      <c r="AM102" s="500"/>
      <c r="AN102" s="499"/>
      <c r="AO102" s="484"/>
      <c r="AP102" s="500"/>
      <c r="AQ102" s="499"/>
      <c r="AR102" s="484"/>
      <c r="AS102" s="500"/>
      <c r="AT102" s="499"/>
      <c r="AU102" s="484"/>
      <c r="AV102" s="500"/>
      <c r="AW102" s="26"/>
      <c r="AX102" s="67"/>
      <c r="AY102" s="70">
        <f t="shared" si="2"/>
        <v>0</v>
      </c>
      <c r="AZ102" s="26"/>
      <c r="BA102" s="67"/>
      <c r="BB102" s="70">
        <f t="shared" si="46"/>
        <v>0</v>
      </c>
      <c r="BC102" s="26"/>
      <c r="BD102" s="67">
        <f t="shared" si="54"/>
        <v>0</v>
      </c>
      <c r="BE102" s="70">
        <f t="shared" si="47"/>
        <v>0</v>
      </c>
      <c r="BG102" s="479"/>
    </row>
    <row r="103" spans="1:59" ht="15" hidden="1" outlineLevel="1" thickBot="1" x14ac:dyDescent="0.4">
      <c r="A103" s="26"/>
      <c r="B103" s="61" t="s">
        <v>207</v>
      </c>
      <c r="C103" s="62"/>
      <c r="D103" s="63"/>
      <c r="E103" s="64"/>
      <c r="F103" s="64"/>
      <c r="G103" s="138"/>
      <c r="H103" s="554"/>
      <c r="I103" s="112"/>
      <c r="J103" s="151">
        <f t="shared" si="52"/>
        <v>0</v>
      </c>
      <c r="K103" s="145">
        <f t="shared" si="53"/>
        <v>0</v>
      </c>
      <c r="L103" s="26"/>
      <c r="M103" s="499"/>
      <c r="N103" s="484"/>
      <c r="O103" s="500"/>
      <c r="P103" s="499"/>
      <c r="Q103" s="484"/>
      <c r="R103" s="500"/>
      <c r="S103" s="499"/>
      <c r="T103" s="484"/>
      <c r="U103" s="500"/>
      <c r="V103" s="499"/>
      <c r="W103" s="484"/>
      <c r="X103" s="500"/>
      <c r="Y103" s="499"/>
      <c r="Z103" s="484"/>
      <c r="AA103" s="500"/>
      <c r="AB103" s="499"/>
      <c r="AC103" s="484"/>
      <c r="AD103" s="500"/>
      <c r="AE103" s="499"/>
      <c r="AF103" s="484"/>
      <c r="AG103" s="500"/>
      <c r="AH103" s="499"/>
      <c r="AI103" s="484"/>
      <c r="AJ103" s="500"/>
      <c r="AK103" s="499"/>
      <c r="AL103" s="484"/>
      <c r="AM103" s="500"/>
      <c r="AN103" s="499"/>
      <c r="AO103" s="484"/>
      <c r="AP103" s="500"/>
      <c r="AQ103" s="499"/>
      <c r="AR103" s="484"/>
      <c r="AS103" s="500"/>
      <c r="AT103" s="499"/>
      <c r="AU103" s="484"/>
      <c r="AV103" s="500"/>
      <c r="AW103" s="26"/>
      <c r="AX103" s="67"/>
      <c r="AY103" s="70">
        <f t="shared" si="2"/>
        <v>0</v>
      </c>
      <c r="AZ103" s="26"/>
      <c r="BA103" s="67"/>
      <c r="BB103" s="70">
        <f t="shared" si="46"/>
        <v>0</v>
      </c>
      <c r="BC103" s="26"/>
      <c r="BD103" s="67">
        <f t="shared" si="54"/>
        <v>0</v>
      </c>
      <c r="BE103" s="70">
        <f t="shared" si="47"/>
        <v>0</v>
      </c>
      <c r="BG103" s="123"/>
    </row>
    <row r="104" spans="1:59" ht="15" hidden="1" outlineLevel="1" thickBot="1" x14ac:dyDescent="0.4">
      <c r="A104" s="26"/>
      <c r="B104" s="61" t="s">
        <v>208</v>
      </c>
      <c r="C104" s="62"/>
      <c r="D104" s="63"/>
      <c r="E104" s="64"/>
      <c r="F104" s="64"/>
      <c r="G104" s="138"/>
      <c r="H104" s="554"/>
      <c r="I104" s="112"/>
      <c r="J104" s="151">
        <f t="shared" si="52"/>
        <v>0</v>
      </c>
      <c r="K104" s="145">
        <f t="shared" si="53"/>
        <v>0</v>
      </c>
      <c r="L104" s="26"/>
      <c r="M104" s="499"/>
      <c r="N104" s="484"/>
      <c r="O104" s="500"/>
      <c r="P104" s="499"/>
      <c r="Q104" s="484"/>
      <c r="R104" s="500"/>
      <c r="S104" s="499"/>
      <c r="T104" s="484"/>
      <c r="U104" s="500"/>
      <c r="V104" s="499"/>
      <c r="W104" s="484"/>
      <c r="X104" s="500"/>
      <c r="Y104" s="499"/>
      <c r="Z104" s="484"/>
      <c r="AA104" s="500"/>
      <c r="AB104" s="499"/>
      <c r="AC104" s="484"/>
      <c r="AD104" s="500"/>
      <c r="AE104" s="499"/>
      <c r="AF104" s="484"/>
      <c r="AG104" s="500"/>
      <c r="AH104" s="499"/>
      <c r="AI104" s="484"/>
      <c r="AJ104" s="500"/>
      <c r="AK104" s="499"/>
      <c r="AL104" s="484"/>
      <c r="AM104" s="500"/>
      <c r="AN104" s="499"/>
      <c r="AO104" s="484"/>
      <c r="AP104" s="500"/>
      <c r="AQ104" s="499"/>
      <c r="AR104" s="484"/>
      <c r="AS104" s="500"/>
      <c r="AT104" s="499"/>
      <c r="AU104" s="484"/>
      <c r="AV104" s="500"/>
      <c r="AW104" s="26"/>
      <c r="AX104" s="67"/>
      <c r="AY104" s="70">
        <f t="shared" si="2"/>
        <v>0</v>
      </c>
      <c r="AZ104" s="26"/>
      <c r="BA104" s="67"/>
      <c r="BB104" s="70">
        <f t="shared" si="46"/>
        <v>0</v>
      </c>
      <c r="BC104" s="26"/>
      <c r="BD104" s="67">
        <f t="shared" si="54"/>
        <v>0</v>
      </c>
      <c r="BE104" s="70">
        <f t="shared" si="47"/>
        <v>0</v>
      </c>
      <c r="BG104" s="123"/>
    </row>
    <row r="105" spans="1:59" ht="15" hidden="1" outlineLevel="1" thickBot="1" x14ac:dyDescent="0.4">
      <c r="A105" s="26"/>
      <c r="B105" s="61" t="s">
        <v>209</v>
      </c>
      <c r="C105" s="62"/>
      <c r="D105" s="63"/>
      <c r="E105" s="64"/>
      <c r="F105" s="64"/>
      <c r="G105" s="138"/>
      <c r="H105" s="554"/>
      <c r="I105" s="112"/>
      <c r="J105" s="151">
        <f t="shared" si="52"/>
        <v>0</v>
      </c>
      <c r="K105" s="145">
        <f t="shared" si="53"/>
        <v>0</v>
      </c>
      <c r="L105" s="26"/>
      <c r="M105" s="499"/>
      <c r="N105" s="484"/>
      <c r="O105" s="500"/>
      <c r="P105" s="499"/>
      <c r="Q105" s="484"/>
      <c r="R105" s="500"/>
      <c r="S105" s="499"/>
      <c r="T105" s="484"/>
      <c r="U105" s="500"/>
      <c r="V105" s="499"/>
      <c r="W105" s="484"/>
      <c r="X105" s="500"/>
      <c r="Y105" s="499"/>
      <c r="Z105" s="484"/>
      <c r="AA105" s="500"/>
      <c r="AB105" s="499"/>
      <c r="AC105" s="484"/>
      <c r="AD105" s="500"/>
      <c r="AE105" s="499"/>
      <c r="AF105" s="484"/>
      <c r="AG105" s="500"/>
      <c r="AH105" s="499"/>
      <c r="AI105" s="484"/>
      <c r="AJ105" s="500"/>
      <c r="AK105" s="499"/>
      <c r="AL105" s="484"/>
      <c r="AM105" s="500"/>
      <c r="AN105" s="499"/>
      <c r="AO105" s="484"/>
      <c r="AP105" s="500"/>
      <c r="AQ105" s="499"/>
      <c r="AR105" s="484"/>
      <c r="AS105" s="500"/>
      <c r="AT105" s="499"/>
      <c r="AU105" s="484"/>
      <c r="AV105" s="500"/>
      <c r="AW105" s="26"/>
      <c r="AX105" s="67"/>
      <c r="AY105" s="70">
        <f t="shared" si="2"/>
        <v>0</v>
      </c>
      <c r="AZ105" s="26"/>
      <c r="BA105" s="67"/>
      <c r="BB105" s="70">
        <f t="shared" si="46"/>
        <v>0</v>
      </c>
      <c r="BC105" s="26"/>
      <c r="BD105" s="67">
        <f t="shared" si="54"/>
        <v>0</v>
      </c>
      <c r="BE105" s="70">
        <f t="shared" si="47"/>
        <v>0</v>
      </c>
      <c r="BG105" s="123"/>
    </row>
    <row r="106" spans="1:59" ht="15" hidden="1" outlineLevel="1" thickBot="1" x14ac:dyDescent="0.4">
      <c r="A106" s="26"/>
      <c r="B106" s="61" t="s">
        <v>210</v>
      </c>
      <c r="C106" s="62"/>
      <c r="D106" s="63"/>
      <c r="E106" s="64"/>
      <c r="F106" s="64"/>
      <c r="G106" s="138"/>
      <c r="H106" s="554"/>
      <c r="I106" s="112"/>
      <c r="J106" s="151">
        <f t="shared" si="52"/>
        <v>0</v>
      </c>
      <c r="K106" s="145">
        <f t="shared" si="53"/>
        <v>0</v>
      </c>
      <c r="L106" s="26"/>
      <c r="M106" s="499"/>
      <c r="N106" s="484"/>
      <c r="O106" s="500"/>
      <c r="P106" s="499"/>
      <c r="Q106" s="484"/>
      <c r="R106" s="500"/>
      <c r="S106" s="499"/>
      <c r="T106" s="484"/>
      <c r="U106" s="500"/>
      <c r="V106" s="499"/>
      <c r="W106" s="484"/>
      <c r="X106" s="500"/>
      <c r="Y106" s="499"/>
      <c r="Z106" s="484"/>
      <c r="AA106" s="500"/>
      <c r="AB106" s="499"/>
      <c r="AC106" s="484"/>
      <c r="AD106" s="500"/>
      <c r="AE106" s="499"/>
      <c r="AF106" s="484"/>
      <c r="AG106" s="500"/>
      <c r="AH106" s="499"/>
      <c r="AI106" s="484"/>
      <c r="AJ106" s="500"/>
      <c r="AK106" s="499"/>
      <c r="AL106" s="484"/>
      <c r="AM106" s="500"/>
      <c r="AN106" s="499"/>
      <c r="AO106" s="484"/>
      <c r="AP106" s="500"/>
      <c r="AQ106" s="499"/>
      <c r="AR106" s="484"/>
      <c r="AS106" s="500"/>
      <c r="AT106" s="499"/>
      <c r="AU106" s="484"/>
      <c r="AV106" s="500"/>
      <c r="AW106" s="26"/>
      <c r="AX106" s="67"/>
      <c r="AY106" s="70">
        <f t="shared" si="2"/>
        <v>0</v>
      </c>
      <c r="AZ106" s="26"/>
      <c r="BA106" s="67"/>
      <c r="BB106" s="70">
        <f t="shared" si="46"/>
        <v>0</v>
      </c>
      <c r="BC106" s="26"/>
      <c r="BD106" s="67">
        <f t="shared" si="54"/>
        <v>0</v>
      </c>
      <c r="BE106" s="70">
        <f t="shared" si="47"/>
        <v>0</v>
      </c>
      <c r="BG106" s="123"/>
    </row>
    <row r="107" spans="1:59" ht="15" hidden="1" outlineLevel="1" thickBot="1" x14ac:dyDescent="0.4">
      <c r="A107" s="26"/>
      <c r="B107" s="61" t="s">
        <v>768</v>
      </c>
      <c r="C107" s="62"/>
      <c r="D107" s="63"/>
      <c r="E107" s="64"/>
      <c r="F107" s="64"/>
      <c r="G107" s="138"/>
      <c r="H107" s="554"/>
      <c r="I107" s="112"/>
      <c r="J107" s="151">
        <f t="shared" si="52"/>
        <v>0</v>
      </c>
      <c r="K107" s="145">
        <f t="shared" si="53"/>
        <v>0</v>
      </c>
      <c r="L107" s="26"/>
      <c r="M107" s="499"/>
      <c r="N107" s="484"/>
      <c r="O107" s="500"/>
      <c r="P107" s="499"/>
      <c r="Q107" s="484"/>
      <c r="R107" s="500"/>
      <c r="S107" s="499"/>
      <c r="T107" s="484"/>
      <c r="U107" s="500"/>
      <c r="V107" s="499"/>
      <c r="W107" s="484"/>
      <c r="X107" s="500"/>
      <c r="Y107" s="499"/>
      <c r="Z107" s="484"/>
      <c r="AA107" s="500"/>
      <c r="AB107" s="499"/>
      <c r="AC107" s="484"/>
      <c r="AD107" s="500"/>
      <c r="AE107" s="499"/>
      <c r="AF107" s="484"/>
      <c r="AG107" s="500"/>
      <c r="AH107" s="499"/>
      <c r="AI107" s="484"/>
      <c r="AJ107" s="500"/>
      <c r="AK107" s="499"/>
      <c r="AL107" s="484"/>
      <c r="AM107" s="500"/>
      <c r="AN107" s="499"/>
      <c r="AO107" s="484"/>
      <c r="AP107" s="500"/>
      <c r="AQ107" s="499"/>
      <c r="AR107" s="484"/>
      <c r="AS107" s="500"/>
      <c r="AT107" s="499"/>
      <c r="AU107" s="484"/>
      <c r="AV107" s="500"/>
      <c r="AW107" s="26"/>
      <c r="AX107" s="67"/>
      <c r="AY107" s="70">
        <f t="shared" si="2"/>
        <v>0</v>
      </c>
      <c r="AZ107" s="26"/>
      <c r="BA107" s="67"/>
      <c r="BB107" s="70">
        <f t="shared" si="46"/>
        <v>0</v>
      </c>
      <c r="BC107" s="26"/>
      <c r="BD107" s="67">
        <f t="shared" si="54"/>
        <v>0</v>
      </c>
      <c r="BE107" s="70">
        <f t="shared" si="47"/>
        <v>0</v>
      </c>
      <c r="BG107" s="123"/>
    </row>
    <row r="108" spans="1:59" ht="15" hidden="1" outlineLevel="1" thickBot="1" x14ac:dyDescent="0.4">
      <c r="A108" s="26"/>
      <c r="B108" s="61" t="s">
        <v>769</v>
      </c>
      <c r="C108" s="62"/>
      <c r="D108" s="63"/>
      <c r="E108" s="64"/>
      <c r="F108" s="64"/>
      <c r="G108" s="138"/>
      <c r="H108" s="554"/>
      <c r="I108" s="112"/>
      <c r="J108" s="151">
        <f t="shared" si="52"/>
        <v>0</v>
      </c>
      <c r="K108" s="145">
        <f t="shared" si="53"/>
        <v>0</v>
      </c>
      <c r="L108" s="26"/>
      <c r="M108" s="499"/>
      <c r="N108" s="484"/>
      <c r="O108" s="500"/>
      <c r="P108" s="499"/>
      <c r="Q108" s="484"/>
      <c r="R108" s="500"/>
      <c r="S108" s="499"/>
      <c r="T108" s="484"/>
      <c r="U108" s="500"/>
      <c r="V108" s="499"/>
      <c r="W108" s="484"/>
      <c r="X108" s="500"/>
      <c r="Y108" s="499"/>
      <c r="Z108" s="484"/>
      <c r="AA108" s="500"/>
      <c r="AB108" s="499"/>
      <c r="AC108" s="484"/>
      <c r="AD108" s="500"/>
      <c r="AE108" s="499"/>
      <c r="AF108" s="484"/>
      <c r="AG108" s="500"/>
      <c r="AH108" s="499"/>
      <c r="AI108" s="484"/>
      <c r="AJ108" s="500"/>
      <c r="AK108" s="499"/>
      <c r="AL108" s="484"/>
      <c r="AM108" s="500"/>
      <c r="AN108" s="499"/>
      <c r="AO108" s="484"/>
      <c r="AP108" s="500"/>
      <c r="AQ108" s="499"/>
      <c r="AR108" s="484"/>
      <c r="AS108" s="500"/>
      <c r="AT108" s="499"/>
      <c r="AU108" s="484"/>
      <c r="AV108" s="500"/>
      <c r="AW108" s="26"/>
      <c r="AX108" s="67"/>
      <c r="AY108" s="70">
        <f t="shared" si="2"/>
        <v>0</v>
      </c>
      <c r="AZ108" s="26"/>
      <c r="BA108" s="67"/>
      <c r="BB108" s="70">
        <f t="shared" si="46"/>
        <v>0</v>
      </c>
      <c r="BC108" s="26"/>
      <c r="BD108" s="67">
        <f t="shared" si="54"/>
        <v>0</v>
      </c>
      <c r="BE108" s="70">
        <f t="shared" si="47"/>
        <v>0</v>
      </c>
      <c r="BG108" s="123"/>
    </row>
    <row r="109" spans="1:59" ht="15" hidden="1" outlineLevel="1" thickBot="1" x14ac:dyDescent="0.4">
      <c r="A109" s="26"/>
      <c r="B109" s="61" t="s">
        <v>770</v>
      </c>
      <c r="C109" s="62"/>
      <c r="D109" s="63"/>
      <c r="E109" s="64"/>
      <c r="F109" s="64"/>
      <c r="G109" s="138"/>
      <c r="H109" s="554"/>
      <c r="I109" s="112"/>
      <c r="J109" s="151">
        <f t="shared" si="52"/>
        <v>0</v>
      </c>
      <c r="K109" s="145">
        <f t="shared" si="53"/>
        <v>0</v>
      </c>
      <c r="L109" s="26"/>
      <c r="M109" s="499"/>
      <c r="N109" s="484"/>
      <c r="O109" s="500"/>
      <c r="P109" s="499"/>
      <c r="Q109" s="484"/>
      <c r="R109" s="500"/>
      <c r="S109" s="499"/>
      <c r="T109" s="484"/>
      <c r="U109" s="500"/>
      <c r="V109" s="499"/>
      <c r="W109" s="484"/>
      <c r="X109" s="500"/>
      <c r="Y109" s="499"/>
      <c r="Z109" s="484"/>
      <c r="AA109" s="500"/>
      <c r="AB109" s="499"/>
      <c r="AC109" s="484"/>
      <c r="AD109" s="500"/>
      <c r="AE109" s="499"/>
      <c r="AF109" s="484"/>
      <c r="AG109" s="500"/>
      <c r="AH109" s="499"/>
      <c r="AI109" s="484"/>
      <c r="AJ109" s="500"/>
      <c r="AK109" s="499"/>
      <c r="AL109" s="484"/>
      <c r="AM109" s="500"/>
      <c r="AN109" s="499"/>
      <c r="AO109" s="484"/>
      <c r="AP109" s="500"/>
      <c r="AQ109" s="499"/>
      <c r="AR109" s="484"/>
      <c r="AS109" s="500"/>
      <c r="AT109" s="499"/>
      <c r="AU109" s="484"/>
      <c r="AV109" s="500"/>
      <c r="AW109" s="26"/>
      <c r="AX109" s="67"/>
      <c r="AY109" s="70">
        <f t="shared" si="2"/>
        <v>0</v>
      </c>
      <c r="AZ109" s="26"/>
      <c r="BA109" s="67"/>
      <c r="BB109" s="70">
        <f t="shared" si="46"/>
        <v>0</v>
      </c>
      <c r="BC109" s="26"/>
      <c r="BD109" s="67">
        <f t="shared" si="54"/>
        <v>0</v>
      </c>
      <c r="BE109" s="70">
        <f t="shared" si="47"/>
        <v>0</v>
      </c>
      <c r="BG109" s="123"/>
    </row>
    <row r="110" spans="1:59" collapsed="1" x14ac:dyDescent="0.35">
      <c r="A110" s="26"/>
      <c r="B110" s="26"/>
      <c r="C110" s="110" t="s">
        <v>211</v>
      </c>
      <c r="D110" s="77"/>
      <c r="E110" s="78"/>
      <c r="F110" s="78"/>
      <c r="G110" s="78"/>
      <c r="H110" s="550"/>
      <c r="I110" s="79"/>
      <c r="J110" s="150"/>
      <c r="K110" s="80">
        <f>SUM(K111:K120)</f>
        <v>0</v>
      </c>
      <c r="L110" s="26"/>
      <c r="M110" s="530">
        <f>SUM(M111:M113)</f>
        <v>0</v>
      </c>
      <c r="N110" s="482">
        <f t="shared" ref="N110:AV110" si="55">SUM(N111:N120)</f>
        <v>0</v>
      </c>
      <c r="O110" s="531">
        <f t="shared" si="55"/>
        <v>0</v>
      </c>
      <c r="P110" s="530">
        <f t="shared" si="55"/>
        <v>0</v>
      </c>
      <c r="Q110" s="482">
        <f t="shared" si="55"/>
        <v>0</v>
      </c>
      <c r="R110" s="531">
        <f t="shared" si="55"/>
        <v>0</v>
      </c>
      <c r="S110" s="530">
        <f t="shared" si="55"/>
        <v>0</v>
      </c>
      <c r="T110" s="482">
        <f t="shared" si="55"/>
        <v>0</v>
      </c>
      <c r="U110" s="531">
        <f t="shared" si="55"/>
        <v>0</v>
      </c>
      <c r="V110" s="530">
        <f t="shared" si="55"/>
        <v>0</v>
      </c>
      <c r="W110" s="482">
        <f t="shared" si="55"/>
        <v>0</v>
      </c>
      <c r="X110" s="531">
        <f t="shared" si="55"/>
        <v>0</v>
      </c>
      <c r="Y110" s="530">
        <f t="shared" si="55"/>
        <v>0</v>
      </c>
      <c r="Z110" s="482">
        <f t="shared" si="55"/>
        <v>0</v>
      </c>
      <c r="AA110" s="531">
        <f t="shared" si="55"/>
        <v>0</v>
      </c>
      <c r="AB110" s="530">
        <f t="shared" si="55"/>
        <v>0</v>
      </c>
      <c r="AC110" s="482">
        <f t="shared" si="55"/>
        <v>0</v>
      </c>
      <c r="AD110" s="531">
        <f t="shared" si="55"/>
        <v>0</v>
      </c>
      <c r="AE110" s="530">
        <f t="shared" si="55"/>
        <v>0</v>
      </c>
      <c r="AF110" s="482">
        <f t="shared" si="55"/>
        <v>0</v>
      </c>
      <c r="AG110" s="531">
        <f t="shared" si="55"/>
        <v>0</v>
      </c>
      <c r="AH110" s="530">
        <f t="shared" si="55"/>
        <v>0</v>
      </c>
      <c r="AI110" s="482">
        <f t="shared" si="55"/>
        <v>0</v>
      </c>
      <c r="AJ110" s="531">
        <f t="shared" si="55"/>
        <v>0</v>
      </c>
      <c r="AK110" s="530">
        <f t="shared" si="55"/>
        <v>0</v>
      </c>
      <c r="AL110" s="482">
        <f t="shared" si="55"/>
        <v>0</v>
      </c>
      <c r="AM110" s="531">
        <f t="shared" si="55"/>
        <v>0</v>
      </c>
      <c r="AN110" s="530">
        <f t="shared" si="55"/>
        <v>0</v>
      </c>
      <c r="AO110" s="482">
        <f t="shared" si="55"/>
        <v>0</v>
      </c>
      <c r="AP110" s="531">
        <f t="shared" si="55"/>
        <v>0</v>
      </c>
      <c r="AQ110" s="530">
        <f t="shared" si="55"/>
        <v>0</v>
      </c>
      <c r="AR110" s="482">
        <f t="shared" si="55"/>
        <v>0</v>
      </c>
      <c r="AS110" s="531">
        <f t="shared" si="55"/>
        <v>0</v>
      </c>
      <c r="AT110" s="530">
        <f t="shared" si="55"/>
        <v>0</v>
      </c>
      <c r="AU110" s="482">
        <f t="shared" si="55"/>
        <v>0</v>
      </c>
      <c r="AV110" s="531">
        <f t="shared" si="55"/>
        <v>0</v>
      </c>
      <c r="AW110" s="26"/>
      <c r="AX110" s="81">
        <f>SUM(AX111:AX113)</f>
        <v>0</v>
      </c>
      <c r="AY110" s="82">
        <f t="shared" si="2"/>
        <v>0</v>
      </c>
      <c r="AZ110" s="26"/>
      <c r="BA110" s="81">
        <f>SUM(BA111:BA120)</f>
        <v>0</v>
      </c>
      <c r="BB110" s="82">
        <f t="shared" si="46"/>
        <v>0</v>
      </c>
      <c r="BC110" s="26"/>
      <c r="BD110" s="81">
        <f>SUM(BD111:BD120)</f>
        <v>0</v>
      </c>
      <c r="BE110" s="82">
        <f t="shared" si="47"/>
        <v>0</v>
      </c>
      <c r="BG110" s="120"/>
    </row>
    <row r="111" spans="1:59" x14ac:dyDescent="0.35">
      <c r="A111" s="26"/>
      <c r="B111" s="61" t="s">
        <v>224</v>
      </c>
      <c r="C111" s="62"/>
      <c r="D111" s="63"/>
      <c r="E111" s="64"/>
      <c r="F111" s="64"/>
      <c r="G111" s="138"/>
      <c r="H111" s="552"/>
      <c r="I111" s="65"/>
      <c r="J111" s="158">
        <f t="shared" ref="J111:J120" si="56">I111/$C$5</f>
        <v>0</v>
      </c>
      <c r="K111" s="66">
        <f t="shared" ref="K111:K120" si="57">D111*F111*H111*J111</f>
        <v>0</v>
      </c>
      <c r="L111" s="26"/>
      <c r="M111" s="499"/>
      <c r="N111" s="484"/>
      <c r="O111" s="500"/>
      <c r="P111" s="499"/>
      <c r="Q111" s="484"/>
      <c r="R111" s="500"/>
      <c r="S111" s="499"/>
      <c r="T111" s="484"/>
      <c r="U111" s="500"/>
      <c r="V111" s="499"/>
      <c r="W111" s="484"/>
      <c r="X111" s="500"/>
      <c r="Y111" s="499"/>
      <c r="Z111" s="484"/>
      <c r="AA111" s="500"/>
      <c r="AB111" s="499"/>
      <c r="AC111" s="484"/>
      <c r="AD111" s="500"/>
      <c r="AE111" s="499"/>
      <c r="AF111" s="484"/>
      <c r="AG111" s="500"/>
      <c r="AH111" s="499"/>
      <c r="AI111" s="484"/>
      <c r="AJ111" s="500"/>
      <c r="AK111" s="499"/>
      <c r="AL111" s="484"/>
      <c r="AM111" s="500"/>
      <c r="AN111" s="499"/>
      <c r="AO111" s="484"/>
      <c r="AP111" s="500"/>
      <c r="AQ111" s="499"/>
      <c r="AR111" s="484"/>
      <c r="AS111" s="500"/>
      <c r="AT111" s="499"/>
      <c r="AU111" s="484"/>
      <c r="AV111" s="500"/>
      <c r="AW111" s="26"/>
      <c r="AX111" s="67"/>
      <c r="AY111" s="70">
        <f t="shared" si="2"/>
        <v>0</v>
      </c>
      <c r="AZ111" s="26"/>
      <c r="BA111" s="67"/>
      <c r="BB111" s="70">
        <f t="shared" si="46"/>
        <v>0</v>
      </c>
      <c r="BC111" s="26"/>
      <c r="BD111" s="67">
        <f t="shared" ref="BD111:BD120" si="58">AX111+BA111</f>
        <v>0</v>
      </c>
      <c r="BE111" s="70">
        <f t="shared" si="47"/>
        <v>0</v>
      </c>
      <c r="BG111" s="310"/>
    </row>
    <row r="112" spans="1:59" ht="15" thickBot="1" x14ac:dyDescent="0.4">
      <c r="A112" s="26"/>
      <c r="B112" s="61" t="s">
        <v>771</v>
      </c>
      <c r="C112" s="62"/>
      <c r="D112" s="63"/>
      <c r="E112" s="64"/>
      <c r="F112" s="64"/>
      <c r="G112" s="138"/>
      <c r="H112" s="552"/>
      <c r="I112" s="65"/>
      <c r="J112" s="158">
        <f t="shared" si="56"/>
        <v>0</v>
      </c>
      <c r="K112" s="66">
        <f t="shared" si="57"/>
        <v>0</v>
      </c>
      <c r="L112" s="26"/>
      <c r="M112" s="499"/>
      <c r="N112" s="484"/>
      <c r="O112" s="500"/>
      <c r="P112" s="499"/>
      <c r="Q112" s="484"/>
      <c r="R112" s="500"/>
      <c r="S112" s="499"/>
      <c r="T112" s="484"/>
      <c r="U112" s="500"/>
      <c r="V112" s="499"/>
      <c r="W112" s="484"/>
      <c r="X112" s="500"/>
      <c r="Y112" s="499"/>
      <c r="Z112" s="484"/>
      <c r="AA112" s="500"/>
      <c r="AB112" s="499"/>
      <c r="AC112" s="484"/>
      <c r="AD112" s="500"/>
      <c r="AE112" s="499"/>
      <c r="AF112" s="484"/>
      <c r="AG112" s="500"/>
      <c r="AH112" s="499"/>
      <c r="AI112" s="484"/>
      <c r="AJ112" s="500"/>
      <c r="AK112" s="499"/>
      <c r="AL112" s="484"/>
      <c r="AM112" s="500"/>
      <c r="AN112" s="499"/>
      <c r="AO112" s="484"/>
      <c r="AP112" s="500"/>
      <c r="AQ112" s="499"/>
      <c r="AR112" s="484"/>
      <c r="AS112" s="500"/>
      <c r="AT112" s="499"/>
      <c r="AU112" s="484"/>
      <c r="AV112" s="500"/>
      <c r="AW112" s="26"/>
      <c r="AX112" s="67"/>
      <c r="AY112" s="70">
        <f t="shared" ref="AY112:AY175" si="59">IFERROR(AX112/K112,0)</f>
        <v>0</v>
      </c>
      <c r="AZ112" s="26"/>
      <c r="BA112" s="67"/>
      <c r="BB112" s="70">
        <f t="shared" si="46"/>
        <v>0</v>
      </c>
      <c r="BC112" s="26"/>
      <c r="BD112" s="67">
        <f t="shared" si="58"/>
        <v>0</v>
      </c>
      <c r="BE112" s="70">
        <f t="shared" si="47"/>
        <v>0</v>
      </c>
      <c r="BG112" s="310"/>
    </row>
    <row r="113" spans="1:59" ht="15" hidden="1" outlineLevel="1" thickBot="1" x14ac:dyDescent="0.4">
      <c r="A113" s="26"/>
      <c r="B113" s="61" t="s">
        <v>772</v>
      </c>
      <c r="C113" s="62"/>
      <c r="D113" s="63"/>
      <c r="E113" s="64"/>
      <c r="F113" s="64"/>
      <c r="G113" s="138"/>
      <c r="H113" s="552"/>
      <c r="I113" s="65"/>
      <c r="J113" s="158">
        <f t="shared" si="56"/>
        <v>0</v>
      </c>
      <c r="K113" s="66">
        <f t="shared" si="57"/>
        <v>0</v>
      </c>
      <c r="L113" s="26"/>
      <c r="M113" s="499"/>
      <c r="N113" s="484"/>
      <c r="O113" s="500"/>
      <c r="P113" s="499"/>
      <c r="Q113" s="484"/>
      <c r="R113" s="500"/>
      <c r="S113" s="499"/>
      <c r="T113" s="484"/>
      <c r="U113" s="500"/>
      <c r="V113" s="499"/>
      <c r="W113" s="484"/>
      <c r="X113" s="500"/>
      <c r="Y113" s="499"/>
      <c r="Z113" s="484"/>
      <c r="AA113" s="500"/>
      <c r="AB113" s="499"/>
      <c r="AC113" s="484"/>
      <c r="AD113" s="500"/>
      <c r="AE113" s="499"/>
      <c r="AF113" s="484"/>
      <c r="AG113" s="500"/>
      <c r="AH113" s="499"/>
      <c r="AI113" s="484"/>
      <c r="AJ113" s="500"/>
      <c r="AK113" s="499"/>
      <c r="AL113" s="484"/>
      <c r="AM113" s="500"/>
      <c r="AN113" s="499"/>
      <c r="AO113" s="484"/>
      <c r="AP113" s="500"/>
      <c r="AQ113" s="499"/>
      <c r="AR113" s="484"/>
      <c r="AS113" s="500"/>
      <c r="AT113" s="499"/>
      <c r="AU113" s="484"/>
      <c r="AV113" s="500"/>
      <c r="AW113" s="26"/>
      <c r="AX113" s="67"/>
      <c r="AY113" s="70">
        <f t="shared" si="59"/>
        <v>0</v>
      </c>
      <c r="AZ113" s="26"/>
      <c r="BA113" s="67"/>
      <c r="BB113" s="70">
        <f t="shared" si="46"/>
        <v>0</v>
      </c>
      <c r="BC113" s="26"/>
      <c r="BD113" s="67">
        <f t="shared" si="58"/>
        <v>0</v>
      </c>
      <c r="BE113" s="70">
        <f t="shared" si="47"/>
        <v>0</v>
      </c>
      <c r="BG113" s="123"/>
    </row>
    <row r="114" spans="1:59" ht="15" hidden="1" outlineLevel="1" thickBot="1" x14ac:dyDescent="0.4">
      <c r="A114" s="26"/>
      <c r="B114" s="61" t="s">
        <v>773</v>
      </c>
      <c r="C114" s="85"/>
      <c r="D114" s="86"/>
      <c r="E114" s="64"/>
      <c r="F114" s="87"/>
      <c r="G114" s="138"/>
      <c r="H114" s="553"/>
      <c r="I114" s="88"/>
      <c r="J114" s="158">
        <f t="shared" si="56"/>
        <v>0</v>
      </c>
      <c r="K114" s="66">
        <f t="shared" si="57"/>
        <v>0</v>
      </c>
      <c r="L114" s="117"/>
      <c r="M114" s="501"/>
      <c r="N114" s="484"/>
      <c r="O114" s="500"/>
      <c r="P114" s="501"/>
      <c r="Q114" s="484"/>
      <c r="R114" s="500"/>
      <c r="S114" s="501"/>
      <c r="T114" s="484"/>
      <c r="U114" s="500"/>
      <c r="V114" s="501"/>
      <c r="W114" s="484"/>
      <c r="X114" s="500"/>
      <c r="Y114" s="501"/>
      <c r="Z114" s="484"/>
      <c r="AA114" s="500"/>
      <c r="AB114" s="501"/>
      <c r="AC114" s="484"/>
      <c r="AD114" s="500"/>
      <c r="AE114" s="501"/>
      <c r="AF114" s="484"/>
      <c r="AG114" s="500"/>
      <c r="AH114" s="501"/>
      <c r="AI114" s="484"/>
      <c r="AJ114" s="500"/>
      <c r="AK114" s="501"/>
      <c r="AL114" s="484"/>
      <c r="AM114" s="500"/>
      <c r="AN114" s="501"/>
      <c r="AO114" s="484"/>
      <c r="AP114" s="500"/>
      <c r="AQ114" s="501"/>
      <c r="AR114" s="484"/>
      <c r="AS114" s="500"/>
      <c r="AT114" s="501"/>
      <c r="AU114" s="484"/>
      <c r="AV114" s="500"/>
      <c r="AW114" s="26"/>
      <c r="AX114" s="67"/>
      <c r="AY114" s="70">
        <f t="shared" si="59"/>
        <v>0</v>
      </c>
      <c r="AZ114" s="26"/>
      <c r="BA114" s="67"/>
      <c r="BB114" s="70">
        <f t="shared" si="46"/>
        <v>0</v>
      </c>
      <c r="BC114" s="26"/>
      <c r="BD114" s="67">
        <f t="shared" si="58"/>
        <v>0</v>
      </c>
      <c r="BE114" s="70">
        <f t="shared" si="47"/>
        <v>0</v>
      </c>
      <c r="BG114" s="121"/>
    </row>
    <row r="115" spans="1:59" ht="15" hidden="1" outlineLevel="1" thickBot="1" x14ac:dyDescent="0.4">
      <c r="A115" s="26"/>
      <c r="B115" s="61" t="s">
        <v>774</v>
      </c>
      <c r="C115" s="85"/>
      <c r="D115" s="86"/>
      <c r="E115" s="64"/>
      <c r="F115" s="87"/>
      <c r="G115" s="138"/>
      <c r="H115" s="553"/>
      <c r="I115" s="88"/>
      <c r="J115" s="158">
        <f t="shared" si="56"/>
        <v>0</v>
      </c>
      <c r="K115" s="66">
        <f t="shared" si="57"/>
        <v>0</v>
      </c>
      <c r="L115" s="313"/>
      <c r="M115" s="501"/>
      <c r="N115" s="484"/>
      <c r="O115" s="500"/>
      <c r="P115" s="501"/>
      <c r="Q115" s="484"/>
      <c r="R115" s="500"/>
      <c r="S115" s="501"/>
      <c r="T115" s="484"/>
      <c r="U115" s="500"/>
      <c r="V115" s="501"/>
      <c r="W115" s="484"/>
      <c r="X115" s="500"/>
      <c r="Y115" s="501"/>
      <c r="Z115" s="484"/>
      <c r="AA115" s="500"/>
      <c r="AB115" s="501"/>
      <c r="AC115" s="484"/>
      <c r="AD115" s="500"/>
      <c r="AE115" s="501"/>
      <c r="AF115" s="484"/>
      <c r="AG115" s="500"/>
      <c r="AH115" s="501"/>
      <c r="AI115" s="484"/>
      <c r="AJ115" s="500"/>
      <c r="AK115" s="501"/>
      <c r="AL115" s="484"/>
      <c r="AM115" s="500"/>
      <c r="AN115" s="501"/>
      <c r="AO115" s="484"/>
      <c r="AP115" s="500"/>
      <c r="AQ115" s="501"/>
      <c r="AR115" s="484"/>
      <c r="AS115" s="500"/>
      <c r="AT115" s="501"/>
      <c r="AU115" s="484"/>
      <c r="AV115" s="500"/>
      <c r="AW115" s="26"/>
      <c r="AX115" s="67"/>
      <c r="AY115" s="70">
        <f t="shared" si="59"/>
        <v>0</v>
      </c>
      <c r="AZ115" s="26"/>
      <c r="BA115" s="67"/>
      <c r="BB115" s="70">
        <f t="shared" si="46"/>
        <v>0</v>
      </c>
      <c r="BC115" s="26"/>
      <c r="BD115" s="67">
        <f t="shared" si="58"/>
        <v>0</v>
      </c>
      <c r="BE115" s="70">
        <f t="shared" si="47"/>
        <v>0</v>
      </c>
      <c r="BG115" s="122"/>
    </row>
    <row r="116" spans="1:59" ht="15" hidden="1" outlineLevel="1" thickBot="1" x14ac:dyDescent="0.4">
      <c r="A116" s="26"/>
      <c r="B116" s="61" t="s">
        <v>775</v>
      </c>
      <c r="C116" s="85"/>
      <c r="D116" s="86"/>
      <c r="E116" s="64"/>
      <c r="F116" s="87"/>
      <c r="G116" s="138"/>
      <c r="H116" s="553"/>
      <c r="I116" s="88"/>
      <c r="J116" s="158">
        <f t="shared" si="56"/>
        <v>0</v>
      </c>
      <c r="K116" s="66">
        <f t="shared" si="57"/>
        <v>0</v>
      </c>
      <c r="L116" s="117"/>
      <c r="M116" s="501"/>
      <c r="N116" s="484"/>
      <c r="O116" s="500"/>
      <c r="P116" s="501"/>
      <c r="Q116" s="484"/>
      <c r="R116" s="500"/>
      <c r="S116" s="501"/>
      <c r="T116" s="484"/>
      <c r="U116" s="500"/>
      <c r="V116" s="501"/>
      <c r="W116" s="484"/>
      <c r="X116" s="500"/>
      <c r="Y116" s="501"/>
      <c r="Z116" s="484"/>
      <c r="AA116" s="500"/>
      <c r="AB116" s="501"/>
      <c r="AC116" s="484"/>
      <c r="AD116" s="500"/>
      <c r="AE116" s="501"/>
      <c r="AF116" s="484"/>
      <c r="AG116" s="500"/>
      <c r="AH116" s="501"/>
      <c r="AI116" s="484"/>
      <c r="AJ116" s="500"/>
      <c r="AK116" s="501"/>
      <c r="AL116" s="484"/>
      <c r="AM116" s="500"/>
      <c r="AN116" s="501"/>
      <c r="AO116" s="484"/>
      <c r="AP116" s="500"/>
      <c r="AQ116" s="501"/>
      <c r="AR116" s="484"/>
      <c r="AS116" s="500"/>
      <c r="AT116" s="501"/>
      <c r="AU116" s="484"/>
      <c r="AV116" s="500"/>
      <c r="AW116" s="26"/>
      <c r="AX116" s="67"/>
      <c r="AY116" s="70">
        <f t="shared" si="59"/>
        <v>0</v>
      </c>
      <c r="AZ116" s="26"/>
      <c r="BA116" s="67"/>
      <c r="BB116" s="70">
        <f t="shared" si="46"/>
        <v>0</v>
      </c>
      <c r="BC116" s="26"/>
      <c r="BD116" s="67">
        <f t="shared" si="58"/>
        <v>0</v>
      </c>
      <c r="BE116" s="70">
        <f t="shared" si="47"/>
        <v>0</v>
      </c>
      <c r="BG116" s="121"/>
    </row>
    <row r="117" spans="1:59" ht="15" hidden="1" outlineLevel="1" thickBot="1" x14ac:dyDescent="0.4">
      <c r="A117" s="26"/>
      <c r="B117" s="61" t="s">
        <v>776</v>
      </c>
      <c r="C117" s="85"/>
      <c r="D117" s="86"/>
      <c r="E117" s="64"/>
      <c r="F117" s="87"/>
      <c r="G117" s="138"/>
      <c r="H117" s="553"/>
      <c r="I117" s="88"/>
      <c r="J117" s="158">
        <f t="shared" si="56"/>
        <v>0</v>
      </c>
      <c r="K117" s="66">
        <f t="shared" si="57"/>
        <v>0</v>
      </c>
      <c r="L117" s="26"/>
      <c r="M117" s="501"/>
      <c r="N117" s="484"/>
      <c r="O117" s="500"/>
      <c r="P117" s="501"/>
      <c r="Q117" s="484"/>
      <c r="R117" s="500"/>
      <c r="S117" s="501"/>
      <c r="T117" s="484"/>
      <c r="U117" s="500"/>
      <c r="V117" s="501"/>
      <c r="W117" s="484"/>
      <c r="X117" s="500"/>
      <c r="Y117" s="501"/>
      <c r="Z117" s="484"/>
      <c r="AA117" s="500"/>
      <c r="AB117" s="501"/>
      <c r="AC117" s="484"/>
      <c r="AD117" s="500"/>
      <c r="AE117" s="501"/>
      <c r="AF117" s="484"/>
      <c r="AG117" s="500"/>
      <c r="AH117" s="501"/>
      <c r="AI117" s="484"/>
      <c r="AJ117" s="500"/>
      <c r="AK117" s="501"/>
      <c r="AL117" s="484"/>
      <c r="AM117" s="500"/>
      <c r="AN117" s="501"/>
      <c r="AO117" s="484"/>
      <c r="AP117" s="500"/>
      <c r="AQ117" s="501"/>
      <c r="AR117" s="484"/>
      <c r="AS117" s="500"/>
      <c r="AT117" s="501"/>
      <c r="AU117" s="484"/>
      <c r="AV117" s="500"/>
      <c r="AW117" s="26"/>
      <c r="AX117" s="67"/>
      <c r="AY117" s="70">
        <f t="shared" si="59"/>
        <v>0</v>
      </c>
      <c r="AZ117" s="26"/>
      <c r="BA117" s="67"/>
      <c r="BB117" s="70">
        <f t="shared" si="46"/>
        <v>0</v>
      </c>
      <c r="BC117" s="26"/>
      <c r="BD117" s="67">
        <f t="shared" si="58"/>
        <v>0</v>
      </c>
      <c r="BE117" s="70">
        <f t="shared" si="47"/>
        <v>0</v>
      </c>
      <c r="BG117" s="122"/>
    </row>
    <row r="118" spans="1:59" ht="15" hidden="1" outlineLevel="1" thickBot="1" x14ac:dyDescent="0.4">
      <c r="A118" s="26"/>
      <c r="B118" s="61" t="s">
        <v>777</v>
      </c>
      <c r="C118" s="85"/>
      <c r="D118" s="86"/>
      <c r="E118" s="64"/>
      <c r="F118" s="87"/>
      <c r="G118" s="138"/>
      <c r="H118" s="553"/>
      <c r="I118" s="88"/>
      <c r="J118" s="158">
        <f t="shared" si="56"/>
        <v>0</v>
      </c>
      <c r="K118" s="66">
        <f t="shared" si="57"/>
        <v>0</v>
      </c>
      <c r="L118" s="26"/>
      <c r="M118" s="501"/>
      <c r="N118" s="484"/>
      <c r="O118" s="500"/>
      <c r="P118" s="501"/>
      <c r="Q118" s="484"/>
      <c r="R118" s="500"/>
      <c r="S118" s="501"/>
      <c r="T118" s="484"/>
      <c r="U118" s="500"/>
      <c r="V118" s="501"/>
      <c r="W118" s="484"/>
      <c r="X118" s="500"/>
      <c r="Y118" s="501"/>
      <c r="Z118" s="484"/>
      <c r="AA118" s="500"/>
      <c r="AB118" s="501"/>
      <c r="AC118" s="484"/>
      <c r="AD118" s="500"/>
      <c r="AE118" s="501"/>
      <c r="AF118" s="484"/>
      <c r="AG118" s="500"/>
      <c r="AH118" s="501"/>
      <c r="AI118" s="484"/>
      <c r="AJ118" s="500"/>
      <c r="AK118" s="501"/>
      <c r="AL118" s="484"/>
      <c r="AM118" s="500"/>
      <c r="AN118" s="501"/>
      <c r="AO118" s="484"/>
      <c r="AP118" s="500"/>
      <c r="AQ118" s="501"/>
      <c r="AR118" s="484"/>
      <c r="AS118" s="500"/>
      <c r="AT118" s="501"/>
      <c r="AU118" s="484"/>
      <c r="AV118" s="500"/>
      <c r="AW118" s="26"/>
      <c r="AX118" s="67"/>
      <c r="AY118" s="70">
        <f t="shared" si="59"/>
        <v>0</v>
      </c>
      <c r="AZ118" s="26"/>
      <c r="BA118" s="67"/>
      <c r="BB118" s="70">
        <f t="shared" si="46"/>
        <v>0</v>
      </c>
      <c r="BC118" s="26"/>
      <c r="BD118" s="67">
        <f t="shared" si="58"/>
        <v>0</v>
      </c>
      <c r="BE118" s="70">
        <f t="shared" si="47"/>
        <v>0</v>
      </c>
      <c r="BG118" s="122"/>
    </row>
    <row r="119" spans="1:59" ht="15" hidden="1" outlineLevel="1" thickBot="1" x14ac:dyDescent="0.4">
      <c r="A119" s="26"/>
      <c r="B119" s="61" t="s">
        <v>778</v>
      </c>
      <c r="C119" s="85"/>
      <c r="D119" s="86"/>
      <c r="E119" s="64"/>
      <c r="F119" s="87"/>
      <c r="G119" s="138"/>
      <c r="H119" s="553"/>
      <c r="I119" s="88"/>
      <c r="J119" s="158">
        <f t="shared" si="56"/>
        <v>0</v>
      </c>
      <c r="K119" s="66">
        <f t="shared" si="57"/>
        <v>0</v>
      </c>
      <c r="L119" s="26"/>
      <c r="M119" s="501"/>
      <c r="N119" s="484"/>
      <c r="O119" s="500"/>
      <c r="P119" s="501"/>
      <c r="Q119" s="484"/>
      <c r="R119" s="500"/>
      <c r="S119" s="501"/>
      <c r="T119" s="484"/>
      <c r="U119" s="500"/>
      <c r="V119" s="501"/>
      <c r="W119" s="484"/>
      <c r="X119" s="500"/>
      <c r="Y119" s="501"/>
      <c r="Z119" s="484"/>
      <c r="AA119" s="500"/>
      <c r="AB119" s="501"/>
      <c r="AC119" s="484"/>
      <c r="AD119" s="500"/>
      <c r="AE119" s="501"/>
      <c r="AF119" s="484"/>
      <c r="AG119" s="500"/>
      <c r="AH119" s="501"/>
      <c r="AI119" s="484"/>
      <c r="AJ119" s="500"/>
      <c r="AK119" s="501"/>
      <c r="AL119" s="484"/>
      <c r="AM119" s="500"/>
      <c r="AN119" s="501"/>
      <c r="AO119" s="484"/>
      <c r="AP119" s="500"/>
      <c r="AQ119" s="501"/>
      <c r="AR119" s="484"/>
      <c r="AS119" s="500"/>
      <c r="AT119" s="501"/>
      <c r="AU119" s="484"/>
      <c r="AV119" s="500"/>
      <c r="AW119" s="26"/>
      <c r="AX119" s="67"/>
      <c r="AY119" s="70">
        <f t="shared" si="59"/>
        <v>0</v>
      </c>
      <c r="AZ119" s="26"/>
      <c r="BA119" s="67"/>
      <c r="BB119" s="70">
        <f t="shared" si="46"/>
        <v>0</v>
      </c>
      <c r="BC119" s="26"/>
      <c r="BD119" s="67">
        <f t="shared" si="58"/>
        <v>0</v>
      </c>
      <c r="BE119" s="70">
        <f t="shared" si="47"/>
        <v>0</v>
      </c>
      <c r="BG119" s="121"/>
    </row>
    <row r="120" spans="1:59" ht="15" hidden="1" outlineLevel="1" thickBot="1" x14ac:dyDescent="0.4">
      <c r="A120" s="26"/>
      <c r="B120" s="61" t="s">
        <v>779</v>
      </c>
      <c r="C120" s="85"/>
      <c r="D120" s="86"/>
      <c r="E120" s="64"/>
      <c r="F120" s="87"/>
      <c r="G120" s="138"/>
      <c r="H120" s="553"/>
      <c r="I120" s="88"/>
      <c r="J120" s="158">
        <f t="shared" si="56"/>
        <v>0</v>
      </c>
      <c r="K120" s="66">
        <f t="shared" si="57"/>
        <v>0</v>
      </c>
      <c r="L120" s="26"/>
      <c r="M120" s="501"/>
      <c r="N120" s="484"/>
      <c r="O120" s="500"/>
      <c r="P120" s="501"/>
      <c r="Q120" s="484"/>
      <c r="R120" s="500"/>
      <c r="S120" s="501"/>
      <c r="T120" s="484"/>
      <c r="U120" s="500"/>
      <c r="V120" s="501"/>
      <c r="W120" s="484"/>
      <c r="X120" s="500"/>
      <c r="Y120" s="501"/>
      <c r="Z120" s="484"/>
      <c r="AA120" s="500"/>
      <c r="AB120" s="501"/>
      <c r="AC120" s="484"/>
      <c r="AD120" s="500"/>
      <c r="AE120" s="501"/>
      <c r="AF120" s="484"/>
      <c r="AG120" s="500"/>
      <c r="AH120" s="501"/>
      <c r="AI120" s="484"/>
      <c r="AJ120" s="500"/>
      <c r="AK120" s="501"/>
      <c r="AL120" s="484"/>
      <c r="AM120" s="500"/>
      <c r="AN120" s="501"/>
      <c r="AO120" s="484"/>
      <c r="AP120" s="500"/>
      <c r="AQ120" s="501"/>
      <c r="AR120" s="484"/>
      <c r="AS120" s="500"/>
      <c r="AT120" s="501"/>
      <c r="AU120" s="484"/>
      <c r="AV120" s="500"/>
      <c r="AW120" s="26"/>
      <c r="AX120" s="67"/>
      <c r="AY120" s="70">
        <f t="shared" si="59"/>
        <v>0</v>
      </c>
      <c r="AZ120" s="26"/>
      <c r="BA120" s="67"/>
      <c r="BB120" s="70">
        <f t="shared" si="46"/>
        <v>0</v>
      </c>
      <c r="BC120" s="26"/>
      <c r="BD120" s="67">
        <f t="shared" si="58"/>
        <v>0</v>
      </c>
      <c r="BE120" s="70">
        <f t="shared" si="47"/>
        <v>0</v>
      </c>
      <c r="BG120" s="122"/>
    </row>
    <row r="121" spans="1:59" collapsed="1" x14ac:dyDescent="0.35">
      <c r="A121" s="26"/>
      <c r="B121" s="26"/>
      <c r="C121" s="110" t="s">
        <v>225</v>
      </c>
      <c r="D121" s="77"/>
      <c r="E121" s="78"/>
      <c r="F121" s="78"/>
      <c r="G121" s="78"/>
      <c r="H121" s="550"/>
      <c r="I121" s="79"/>
      <c r="J121" s="150"/>
      <c r="K121" s="80">
        <f>SUM(K122:K131)</f>
        <v>0</v>
      </c>
      <c r="L121" s="26"/>
      <c r="M121" s="534">
        <f t="shared" ref="M121:AV121" si="60">SUM(M122:M131)</f>
        <v>0</v>
      </c>
      <c r="N121" s="152">
        <f t="shared" si="60"/>
        <v>0</v>
      </c>
      <c r="O121" s="535">
        <f t="shared" si="60"/>
        <v>0</v>
      </c>
      <c r="P121" s="534">
        <f t="shared" si="60"/>
        <v>0</v>
      </c>
      <c r="Q121" s="152">
        <f t="shared" si="60"/>
        <v>0</v>
      </c>
      <c r="R121" s="535">
        <f t="shared" si="60"/>
        <v>0</v>
      </c>
      <c r="S121" s="534">
        <f t="shared" si="60"/>
        <v>0</v>
      </c>
      <c r="T121" s="152">
        <f t="shared" si="60"/>
        <v>0</v>
      </c>
      <c r="U121" s="535">
        <f t="shared" si="60"/>
        <v>0</v>
      </c>
      <c r="V121" s="534">
        <f t="shared" si="60"/>
        <v>0</v>
      </c>
      <c r="W121" s="152">
        <f t="shared" si="60"/>
        <v>0</v>
      </c>
      <c r="X121" s="535">
        <f t="shared" si="60"/>
        <v>0</v>
      </c>
      <c r="Y121" s="534">
        <f t="shared" si="60"/>
        <v>0</v>
      </c>
      <c r="Z121" s="152">
        <f t="shared" si="60"/>
        <v>0</v>
      </c>
      <c r="AA121" s="535">
        <f t="shared" si="60"/>
        <v>0</v>
      </c>
      <c r="AB121" s="534">
        <f t="shared" si="60"/>
        <v>0</v>
      </c>
      <c r="AC121" s="152">
        <f t="shared" si="60"/>
        <v>0</v>
      </c>
      <c r="AD121" s="535">
        <f t="shared" si="60"/>
        <v>0</v>
      </c>
      <c r="AE121" s="534">
        <f t="shared" si="60"/>
        <v>0</v>
      </c>
      <c r="AF121" s="152">
        <f t="shared" si="60"/>
        <v>0</v>
      </c>
      <c r="AG121" s="535">
        <f t="shared" si="60"/>
        <v>0</v>
      </c>
      <c r="AH121" s="534">
        <f t="shared" si="60"/>
        <v>0</v>
      </c>
      <c r="AI121" s="152">
        <f t="shared" si="60"/>
        <v>0</v>
      </c>
      <c r="AJ121" s="535">
        <f t="shared" si="60"/>
        <v>0</v>
      </c>
      <c r="AK121" s="534">
        <f t="shared" si="60"/>
        <v>0</v>
      </c>
      <c r="AL121" s="152">
        <f t="shared" si="60"/>
        <v>0</v>
      </c>
      <c r="AM121" s="535">
        <f t="shared" si="60"/>
        <v>0</v>
      </c>
      <c r="AN121" s="534">
        <f t="shared" si="60"/>
        <v>0</v>
      </c>
      <c r="AO121" s="152">
        <f t="shared" si="60"/>
        <v>0</v>
      </c>
      <c r="AP121" s="535">
        <f t="shared" si="60"/>
        <v>0</v>
      </c>
      <c r="AQ121" s="534">
        <f t="shared" si="60"/>
        <v>0</v>
      </c>
      <c r="AR121" s="152">
        <f t="shared" si="60"/>
        <v>0</v>
      </c>
      <c r="AS121" s="535">
        <f t="shared" si="60"/>
        <v>0</v>
      </c>
      <c r="AT121" s="534">
        <f t="shared" si="60"/>
        <v>0</v>
      </c>
      <c r="AU121" s="152">
        <f t="shared" si="60"/>
        <v>0</v>
      </c>
      <c r="AV121" s="535">
        <f t="shared" si="60"/>
        <v>0</v>
      </c>
      <c r="AW121" s="26"/>
      <c r="AX121" s="81">
        <f>SUM(AX122:AX131)</f>
        <v>0</v>
      </c>
      <c r="AY121" s="82">
        <f t="shared" si="59"/>
        <v>0</v>
      </c>
      <c r="AZ121" s="26"/>
      <c r="BA121" s="81">
        <f>SUM(BA122:BA131)</f>
        <v>0</v>
      </c>
      <c r="BB121" s="82">
        <f t="shared" si="46"/>
        <v>0</v>
      </c>
      <c r="BC121" s="26"/>
      <c r="BD121" s="81">
        <f>SUM(BD122:BD131)</f>
        <v>0</v>
      </c>
      <c r="BE121" s="82">
        <f t="shared" si="47"/>
        <v>0</v>
      </c>
      <c r="BG121" s="120"/>
    </row>
    <row r="122" spans="1:59" x14ac:dyDescent="0.35">
      <c r="A122" s="26"/>
      <c r="B122" s="61" t="s">
        <v>245</v>
      </c>
      <c r="C122" s="85"/>
      <c r="D122" s="86"/>
      <c r="E122" s="64"/>
      <c r="F122" s="87"/>
      <c r="G122" s="138"/>
      <c r="H122" s="553"/>
      <c r="I122" s="88"/>
      <c r="J122" s="158">
        <f t="shared" ref="J122:J131" si="61">I122/$C$5</f>
        <v>0</v>
      </c>
      <c r="K122" s="66">
        <f t="shared" ref="K122:K131" si="62">D122*F122*H122*J122</f>
        <v>0</v>
      </c>
      <c r="L122" s="117"/>
      <c r="M122" s="499"/>
      <c r="N122" s="486"/>
      <c r="O122" s="500"/>
      <c r="P122" s="499"/>
      <c r="Q122" s="486"/>
      <c r="R122" s="500"/>
      <c r="S122" s="499"/>
      <c r="T122" s="486"/>
      <c r="U122" s="500"/>
      <c r="V122" s="499"/>
      <c r="W122" s="486"/>
      <c r="X122" s="500"/>
      <c r="Y122" s="499"/>
      <c r="Z122" s="486"/>
      <c r="AA122" s="500"/>
      <c r="AB122" s="499"/>
      <c r="AC122" s="486"/>
      <c r="AD122" s="500"/>
      <c r="AE122" s="499"/>
      <c r="AF122" s="486"/>
      <c r="AG122" s="500"/>
      <c r="AH122" s="499"/>
      <c r="AI122" s="486"/>
      <c r="AJ122" s="500"/>
      <c r="AK122" s="499"/>
      <c r="AL122" s="486"/>
      <c r="AM122" s="500"/>
      <c r="AN122" s="499"/>
      <c r="AO122" s="486"/>
      <c r="AP122" s="500"/>
      <c r="AQ122" s="499"/>
      <c r="AR122" s="486"/>
      <c r="AS122" s="500"/>
      <c r="AT122" s="499"/>
      <c r="AU122" s="486"/>
      <c r="AV122" s="500"/>
      <c r="AW122" s="26"/>
      <c r="AX122" s="67"/>
      <c r="AY122" s="70">
        <f t="shared" si="59"/>
        <v>0</v>
      </c>
      <c r="AZ122" s="26"/>
      <c r="BA122" s="67"/>
      <c r="BB122" s="70">
        <f t="shared" si="46"/>
        <v>0</v>
      </c>
      <c r="BC122" s="26"/>
      <c r="BD122" s="67">
        <f t="shared" ref="BD122:BD131" si="63">AX122+BA122</f>
        <v>0</v>
      </c>
      <c r="BE122" s="70">
        <f t="shared" si="47"/>
        <v>0</v>
      </c>
      <c r="BG122" s="123"/>
    </row>
    <row r="123" spans="1:59" ht="15" thickBot="1" x14ac:dyDescent="0.4">
      <c r="A123" s="26"/>
      <c r="B123" s="61" t="s">
        <v>246</v>
      </c>
      <c r="C123" s="85"/>
      <c r="D123" s="86"/>
      <c r="E123" s="64"/>
      <c r="F123" s="87"/>
      <c r="G123" s="138"/>
      <c r="H123" s="553"/>
      <c r="I123" s="88"/>
      <c r="J123" s="158">
        <f t="shared" si="61"/>
        <v>0</v>
      </c>
      <c r="K123" s="66">
        <f t="shared" si="62"/>
        <v>0</v>
      </c>
      <c r="L123" s="39"/>
      <c r="M123" s="499"/>
      <c r="N123" s="484"/>
      <c r="O123" s="500"/>
      <c r="P123" s="499"/>
      <c r="Q123" s="484"/>
      <c r="R123" s="500"/>
      <c r="S123" s="499"/>
      <c r="T123" s="484"/>
      <c r="U123" s="500"/>
      <c r="V123" s="499"/>
      <c r="W123" s="484"/>
      <c r="X123" s="500"/>
      <c r="Y123" s="499"/>
      <c r="Z123" s="484"/>
      <c r="AA123" s="500"/>
      <c r="AB123" s="499"/>
      <c r="AC123" s="484"/>
      <c r="AD123" s="500"/>
      <c r="AE123" s="499"/>
      <c r="AF123" s="484"/>
      <c r="AG123" s="500"/>
      <c r="AH123" s="499"/>
      <c r="AI123" s="484"/>
      <c r="AJ123" s="500"/>
      <c r="AK123" s="499"/>
      <c r="AL123" s="484"/>
      <c r="AM123" s="500"/>
      <c r="AN123" s="499"/>
      <c r="AO123" s="484"/>
      <c r="AP123" s="500"/>
      <c r="AQ123" s="499"/>
      <c r="AR123" s="484"/>
      <c r="AS123" s="500"/>
      <c r="AT123" s="499"/>
      <c r="AU123" s="484"/>
      <c r="AV123" s="500"/>
      <c r="AW123" s="26"/>
      <c r="AX123" s="67"/>
      <c r="AY123" s="70">
        <f t="shared" si="59"/>
        <v>0</v>
      </c>
      <c r="AZ123" s="26"/>
      <c r="BA123" s="67"/>
      <c r="BB123" s="70">
        <f t="shared" si="46"/>
        <v>0</v>
      </c>
      <c r="BC123" s="26"/>
      <c r="BD123" s="67">
        <f t="shared" si="63"/>
        <v>0</v>
      </c>
      <c r="BE123" s="70">
        <f t="shared" si="47"/>
        <v>0</v>
      </c>
      <c r="BG123" s="140"/>
    </row>
    <row r="124" spans="1:59" ht="15" hidden="1" outlineLevel="1" thickBot="1" x14ac:dyDescent="0.4">
      <c r="A124" s="26"/>
      <c r="B124" s="61" t="s">
        <v>247</v>
      </c>
      <c r="C124" s="85"/>
      <c r="D124" s="86"/>
      <c r="E124" s="64"/>
      <c r="F124" s="87"/>
      <c r="G124" s="138"/>
      <c r="H124" s="553"/>
      <c r="I124" s="88"/>
      <c r="J124" s="158">
        <f t="shared" si="61"/>
        <v>0</v>
      </c>
      <c r="K124" s="66">
        <f t="shared" si="62"/>
        <v>0</v>
      </c>
      <c r="L124" s="39"/>
      <c r="M124" s="499"/>
      <c r="N124" s="484"/>
      <c r="O124" s="500"/>
      <c r="P124" s="499"/>
      <c r="Q124" s="484"/>
      <c r="R124" s="500"/>
      <c r="S124" s="499"/>
      <c r="T124" s="484"/>
      <c r="U124" s="500"/>
      <c r="V124" s="499"/>
      <c r="W124" s="484"/>
      <c r="X124" s="500"/>
      <c r="Y124" s="499"/>
      <c r="Z124" s="484"/>
      <c r="AA124" s="500"/>
      <c r="AB124" s="499"/>
      <c r="AC124" s="484"/>
      <c r="AD124" s="500"/>
      <c r="AE124" s="499"/>
      <c r="AF124" s="484"/>
      <c r="AG124" s="500"/>
      <c r="AH124" s="499"/>
      <c r="AI124" s="484"/>
      <c r="AJ124" s="500"/>
      <c r="AK124" s="499"/>
      <c r="AL124" s="484"/>
      <c r="AM124" s="500"/>
      <c r="AN124" s="499"/>
      <c r="AO124" s="484"/>
      <c r="AP124" s="500"/>
      <c r="AQ124" s="499"/>
      <c r="AR124" s="484"/>
      <c r="AS124" s="500"/>
      <c r="AT124" s="499"/>
      <c r="AU124" s="484"/>
      <c r="AV124" s="500"/>
      <c r="AW124" s="26"/>
      <c r="AX124" s="67"/>
      <c r="AY124" s="70">
        <f t="shared" si="59"/>
        <v>0</v>
      </c>
      <c r="AZ124" s="26"/>
      <c r="BA124" s="67"/>
      <c r="BB124" s="70">
        <f t="shared" si="46"/>
        <v>0</v>
      </c>
      <c r="BC124" s="26"/>
      <c r="BD124" s="67">
        <f t="shared" si="63"/>
        <v>0</v>
      </c>
      <c r="BE124" s="70">
        <f t="shared" si="47"/>
        <v>0</v>
      </c>
      <c r="BG124" s="140"/>
    </row>
    <row r="125" spans="1:59" ht="15" hidden="1" outlineLevel="1" thickBot="1" x14ac:dyDescent="0.4">
      <c r="A125" s="26"/>
      <c r="B125" s="61" t="s">
        <v>248</v>
      </c>
      <c r="C125" s="85"/>
      <c r="D125" s="86"/>
      <c r="E125" s="64"/>
      <c r="F125" s="87"/>
      <c r="G125" s="138"/>
      <c r="H125" s="553"/>
      <c r="I125" s="88"/>
      <c r="J125" s="158">
        <f t="shared" si="61"/>
        <v>0</v>
      </c>
      <c r="K125" s="66">
        <f t="shared" si="62"/>
        <v>0</v>
      </c>
      <c r="L125" s="39"/>
      <c r="M125" s="499"/>
      <c r="N125" s="484"/>
      <c r="O125" s="500"/>
      <c r="P125" s="499"/>
      <c r="Q125" s="484"/>
      <c r="R125" s="500"/>
      <c r="S125" s="499"/>
      <c r="T125" s="484"/>
      <c r="U125" s="500"/>
      <c r="V125" s="499"/>
      <c r="W125" s="484"/>
      <c r="X125" s="500"/>
      <c r="Y125" s="499"/>
      <c r="Z125" s="484"/>
      <c r="AA125" s="500"/>
      <c r="AB125" s="499"/>
      <c r="AC125" s="484"/>
      <c r="AD125" s="500"/>
      <c r="AE125" s="499"/>
      <c r="AF125" s="484"/>
      <c r="AG125" s="500"/>
      <c r="AH125" s="499"/>
      <c r="AI125" s="484"/>
      <c r="AJ125" s="500"/>
      <c r="AK125" s="499"/>
      <c r="AL125" s="484"/>
      <c r="AM125" s="500"/>
      <c r="AN125" s="499"/>
      <c r="AO125" s="484"/>
      <c r="AP125" s="500"/>
      <c r="AQ125" s="499"/>
      <c r="AR125" s="484"/>
      <c r="AS125" s="500"/>
      <c r="AT125" s="499"/>
      <c r="AU125" s="484"/>
      <c r="AV125" s="500"/>
      <c r="AW125" s="26"/>
      <c r="AX125" s="67"/>
      <c r="AY125" s="70">
        <f t="shared" si="59"/>
        <v>0</v>
      </c>
      <c r="AZ125" s="26"/>
      <c r="BA125" s="67"/>
      <c r="BB125" s="70">
        <f t="shared" si="46"/>
        <v>0</v>
      </c>
      <c r="BC125" s="26"/>
      <c r="BD125" s="67">
        <f t="shared" si="63"/>
        <v>0</v>
      </c>
      <c r="BE125" s="70">
        <f t="shared" si="47"/>
        <v>0</v>
      </c>
      <c r="BG125" s="140"/>
    </row>
    <row r="126" spans="1:59" ht="15" hidden="1" outlineLevel="1" thickBot="1" x14ac:dyDescent="0.4">
      <c r="A126" s="26"/>
      <c r="B126" s="61" t="s">
        <v>249</v>
      </c>
      <c r="C126" s="85"/>
      <c r="D126" s="86"/>
      <c r="E126" s="64"/>
      <c r="F126" s="87"/>
      <c r="G126" s="138"/>
      <c r="H126" s="553"/>
      <c r="I126" s="88"/>
      <c r="J126" s="158">
        <f t="shared" si="61"/>
        <v>0</v>
      </c>
      <c r="K126" s="66">
        <f t="shared" si="62"/>
        <v>0</v>
      </c>
      <c r="L126" s="39"/>
      <c r="M126" s="499"/>
      <c r="N126" s="484"/>
      <c r="O126" s="500"/>
      <c r="P126" s="499"/>
      <c r="Q126" s="484"/>
      <c r="R126" s="500"/>
      <c r="S126" s="499"/>
      <c r="T126" s="484"/>
      <c r="U126" s="500"/>
      <c r="V126" s="499"/>
      <c r="W126" s="484"/>
      <c r="X126" s="500"/>
      <c r="Y126" s="499"/>
      <c r="Z126" s="484"/>
      <c r="AA126" s="500"/>
      <c r="AB126" s="499"/>
      <c r="AC126" s="484"/>
      <c r="AD126" s="500"/>
      <c r="AE126" s="499"/>
      <c r="AF126" s="484"/>
      <c r="AG126" s="500"/>
      <c r="AH126" s="499"/>
      <c r="AI126" s="484"/>
      <c r="AJ126" s="500"/>
      <c r="AK126" s="499"/>
      <c r="AL126" s="484"/>
      <c r="AM126" s="500"/>
      <c r="AN126" s="499"/>
      <c r="AO126" s="484"/>
      <c r="AP126" s="500"/>
      <c r="AQ126" s="499"/>
      <c r="AR126" s="484"/>
      <c r="AS126" s="500"/>
      <c r="AT126" s="499"/>
      <c r="AU126" s="484"/>
      <c r="AV126" s="500"/>
      <c r="AW126" s="26"/>
      <c r="AX126" s="67"/>
      <c r="AY126" s="70">
        <f t="shared" si="59"/>
        <v>0</v>
      </c>
      <c r="AZ126" s="26"/>
      <c r="BA126" s="67"/>
      <c r="BB126" s="70">
        <f t="shared" si="46"/>
        <v>0</v>
      </c>
      <c r="BC126" s="26"/>
      <c r="BD126" s="67">
        <f t="shared" si="63"/>
        <v>0</v>
      </c>
      <c r="BE126" s="70">
        <f t="shared" si="47"/>
        <v>0</v>
      </c>
      <c r="BG126" s="140"/>
    </row>
    <row r="127" spans="1:59" ht="15" hidden="1" outlineLevel="1" thickBot="1" x14ac:dyDescent="0.4">
      <c r="A127" s="26"/>
      <c r="B127" s="61" t="s">
        <v>780</v>
      </c>
      <c r="C127" s="85"/>
      <c r="D127" s="86"/>
      <c r="E127" s="64"/>
      <c r="F127" s="87"/>
      <c r="G127" s="138"/>
      <c r="H127" s="553"/>
      <c r="I127" s="88"/>
      <c r="J127" s="158">
        <f t="shared" si="61"/>
        <v>0</v>
      </c>
      <c r="K127" s="66">
        <f t="shared" si="62"/>
        <v>0</v>
      </c>
      <c r="L127" s="39"/>
      <c r="M127" s="499"/>
      <c r="N127" s="484"/>
      <c r="O127" s="500"/>
      <c r="P127" s="499"/>
      <c r="Q127" s="484"/>
      <c r="R127" s="500"/>
      <c r="S127" s="499"/>
      <c r="T127" s="484"/>
      <c r="U127" s="500"/>
      <c r="V127" s="499"/>
      <c r="W127" s="484"/>
      <c r="X127" s="500"/>
      <c r="Y127" s="499"/>
      <c r="Z127" s="484"/>
      <c r="AA127" s="500"/>
      <c r="AB127" s="499"/>
      <c r="AC127" s="484"/>
      <c r="AD127" s="500"/>
      <c r="AE127" s="499"/>
      <c r="AF127" s="484"/>
      <c r="AG127" s="500"/>
      <c r="AH127" s="499"/>
      <c r="AI127" s="484"/>
      <c r="AJ127" s="500"/>
      <c r="AK127" s="499"/>
      <c r="AL127" s="484"/>
      <c r="AM127" s="500"/>
      <c r="AN127" s="499"/>
      <c r="AO127" s="484"/>
      <c r="AP127" s="500"/>
      <c r="AQ127" s="499"/>
      <c r="AR127" s="484"/>
      <c r="AS127" s="500"/>
      <c r="AT127" s="499"/>
      <c r="AU127" s="484"/>
      <c r="AV127" s="500"/>
      <c r="AW127" s="26"/>
      <c r="AX127" s="67"/>
      <c r="AY127" s="70">
        <f t="shared" si="59"/>
        <v>0</v>
      </c>
      <c r="AZ127" s="26"/>
      <c r="BA127" s="67"/>
      <c r="BB127" s="70">
        <f t="shared" si="46"/>
        <v>0</v>
      </c>
      <c r="BC127" s="26"/>
      <c r="BD127" s="67">
        <f t="shared" si="63"/>
        <v>0</v>
      </c>
      <c r="BE127" s="70">
        <f t="shared" si="47"/>
        <v>0</v>
      </c>
      <c r="BG127" s="140"/>
    </row>
    <row r="128" spans="1:59" ht="15" hidden="1" outlineLevel="1" thickBot="1" x14ac:dyDescent="0.4">
      <c r="A128" s="26"/>
      <c r="B128" s="61" t="s">
        <v>781</v>
      </c>
      <c r="C128" s="85"/>
      <c r="D128" s="86"/>
      <c r="E128" s="64"/>
      <c r="F128" s="87"/>
      <c r="G128" s="138"/>
      <c r="H128" s="553"/>
      <c r="I128" s="88"/>
      <c r="J128" s="158">
        <f t="shared" si="61"/>
        <v>0</v>
      </c>
      <c r="K128" s="66">
        <f t="shared" si="62"/>
        <v>0</v>
      </c>
      <c r="L128" s="39"/>
      <c r="M128" s="499"/>
      <c r="N128" s="484"/>
      <c r="O128" s="500"/>
      <c r="P128" s="499"/>
      <c r="Q128" s="484"/>
      <c r="R128" s="500"/>
      <c r="S128" s="499"/>
      <c r="T128" s="484"/>
      <c r="U128" s="500"/>
      <c r="V128" s="499"/>
      <c r="W128" s="484"/>
      <c r="X128" s="500"/>
      <c r="Y128" s="499"/>
      <c r="Z128" s="484"/>
      <c r="AA128" s="500"/>
      <c r="AB128" s="499"/>
      <c r="AC128" s="484"/>
      <c r="AD128" s="500"/>
      <c r="AE128" s="499"/>
      <c r="AF128" s="484"/>
      <c r="AG128" s="500"/>
      <c r="AH128" s="499"/>
      <c r="AI128" s="484"/>
      <c r="AJ128" s="500"/>
      <c r="AK128" s="499"/>
      <c r="AL128" s="484"/>
      <c r="AM128" s="500"/>
      <c r="AN128" s="499"/>
      <c r="AO128" s="484"/>
      <c r="AP128" s="500"/>
      <c r="AQ128" s="499"/>
      <c r="AR128" s="484"/>
      <c r="AS128" s="500"/>
      <c r="AT128" s="499"/>
      <c r="AU128" s="484"/>
      <c r="AV128" s="500"/>
      <c r="AW128" s="26"/>
      <c r="AX128" s="67"/>
      <c r="AY128" s="70">
        <f t="shared" si="59"/>
        <v>0</v>
      </c>
      <c r="AZ128" s="26"/>
      <c r="BA128" s="67"/>
      <c r="BB128" s="70">
        <f t="shared" si="46"/>
        <v>0</v>
      </c>
      <c r="BC128" s="26"/>
      <c r="BD128" s="67">
        <f t="shared" si="63"/>
        <v>0</v>
      </c>
      <c r="BE128" s="70">
        <f t="shared" si="47"/>
        <v>0</v>
      </c>
      <c r="BG128" s="140"/>
    </row>
    <row r="129" spans="1:59" ht="15" hidden="1" outlineLevel="1" thickBot="1" x14ac:dyDescent="0.4">
      <c r="A129" s="26"/>
      <c r="B129" s="61" t="s">
        <v>782</v>
      </c>
      <c r="C129" s="85"/>
      <c r="D129" s="86"/>
      <c r="E129" s="64"/>
      <c r="F129" s="87"/>
      <c r="G129" s="138"/>
      <c r="H129" s="553"/>
      <c r="I129" s="88"/>
      <c r="J129" s="158">
        <f t="shared" si="61"/>
        <v>0</v>
      </c>
      <c r="K129" s="66">
        <f t="shared" si="62"/>
        <v>0</v>
      </c>
      <c r="L129" s="39"/>
      <c r="M129" s="499"/>
      <c r="N129" s="484"/>
      <c r="O129" s="500"/>
      <c r="P129" s="499"/>
      <c r="Q129" s="484"/>
      <c r="R129" s="500"/>
      <c r="S129" s="499"/>
      <c r="T129" s="484"/>
      <c r="U129" s="500"/>
      <c r="V129" s="499"/>
      <c r="W129" s="484"/>
      <c r="X129" s="500"/>
      <c r="Y129" s="499"/>
      <c r="Z129" s="484"/>
      <c r="AA129" s="500"/>
      <c r="AB129" s="499"/>
      <c r="AC129" s="484"/>
      <c r="AD129" s="500"/>
      <c r="AE129" s="499"/>
      <c r="AF129" s="484"/>
      <c r="AG129" s="500"/>
      <c r="AH129" s="499"/>
      <c r="AI129" s="484"/>
      <c r="AJ129" s="500"/>
      <c r="AK129" s="499"/>
      <c r="AL129" s="484"/>
      <c r="AM129" s="500"/>
      <c r="AN129" s="499"/>
      <c r="AO129" s="484"/>
      <c r="AP129" s="500"/>
      <c r="AQ129" s="499"/>
      <c r="AR129" s="484"/>
      <c r="AS129" s="500"/>
      <c r="AT129" s="499"/>
      <c r="AU129" s="484"/>
      <c r="AV129" s="500"/>
      <c r="AW129" s="26"/>
      <c r="AX129" s="67"/>
      <c r="AY129" s="70">
        <f t="shared" si="59"/>
        <v>0</v>
      </c>
      <c r="AZ129" s="26"/>
      <c r="BA129" s="67"/>
      <c r="BB129" s="70">
        <f t="shared" si="46"/>
        <v>0</v>
      </c>
      <c r="BC129" s="26"/>
      <c r="BD129" s="67">
        <f t="shared" si="63"/>
        <v>0</v>
      </c>
      <c r="BE129" s="70">
        <f t="shared" si="47"/>
        <v>0</v>
      </c>
      <c r="BG129" s="140"/>
    </row>
    <row r="130" spans="1:59" ht="15" hidden="1" outlineLevel="1" thickBot="1" x14ac:dyDescent="0.4">
      <c r="A130" s="26"/>
      <c r="B130" s="61" t="s">
        <v>783</v>
      </c>
      <c r="C130" s="85"/>
      <c r="D130" s="86"/>
      <c r="E130" s="64"/>
      <c r="F130" s="87"/>
      <c r="G130" s="138"/>
      <c r="H130" s="555"/>
      <c r="I130" s="88"/>
      <c r="J130" s="158">
        <f t="shared" si="61"/>
        <v>0</v>
      </c>
      <c r="K130" s="66">
        <f t="shared" si="62"/>
        <v>0</v>
      </c>
      <c r="L130" s="39"/>
      <c r="M130" s="499"/>
      <c r="N130" s="484"/>
      <c r="O130" s="500"/>
      <c r="P130" s="499"/>
      <c r="Q130" s="484"/>
      <c r="R130" s="500"/>
      <c r="S130" s="499"/>
      <c r="T130" s="484"/>
      <c r="U130" s="500"/>
      <c r="V130" s="499"/>
      <c r="W130" s="484"/>
      <c r="X130" s="500"/>
      <c r="Y130" s="499"/>
      <c r="Z130" s="484"/>
      <c r="AA130" s="500"/>
      <c r="AB130" s="499"/>
      <c r="AC130" s="484"/>
      <c r="AD130" s="500"/>
      <c r="AE130" s="499"/>
      <c r="AF130" s="484"/>
      <c r="AG130" s="500"/>
      <c r="AH130" s="499"/>
      <c r="AI130" s="484"/>
      <c r="AJ130" s="500"/>
      <c r="AK130" s="499"/>
      <c r="AL130" s="484"/>
      <c r="AM130" s="500"/>
      <c r="AN130" s="499"/>
      <c r="AO130" s="484"/>
      <c r="AP130" s="500"/>
      <c r="AQ130" s="499"/>
      <c r="AR130" s="484"/>
      <c r="AS130" s="500"/>
      <c r="AT130" s="499"/>
      <c r="AU130" s="484"/>
      <c r="AV130" s="500"/>
      <c r="AW130" s="26"/>
      <c r="AX130" s="67"/>
      <c r="AY130" s="70">
        <f t="shared" si="59"/>
        <v>0</v>
      </c>
      <c r="AZ130" s="26"/>
      <c r="BA130" s="67"/>
      <c r="BB130" s="70">
        <f t="shared" si="46"/>
        <v>0</v>
      </c>
      <c r="BC130" s="26"/>
      <c r="BD130" s="67">
        <f t="shared" si="63"/>
        <v>0</v>
      </c>
      <c r="BE130" s="70">
        <f t="shared" si="47"/>
        <v>0</v>
      </c>
      <c r="BG130" s="123"/>
    </row>
    <row r="131" spans="1:59" ht="15" hidden="1" outlineLevel="1" thickBot="1" x14ac:dyDescent="0.4">
      <c r="A131" s="26"/>
      <c r="B131" s="61" t="s">
        <v>784</v>
      </c>
      <c r="C131" s="85"/>
      <c r="D131" s="86"/>
      <c r="E131" s="64"/>
      <c r="F131" s="87"/>
      <c r="G131" s="138"/>
      <c r="H131" s="553"/>
      <c r="I131" s="111"/>
      <c r="J131" s="158">
        <f t="shared" si="61"/>
        <v>0</v>
      </c>
      <c r="K131" s="66">
        <f t="shared" si="62"/>
        <v>0</v>
      </c>
      <c r="L131" s="117"/>
      <c r="M131" s="499"/>
      <c r="N131" s="484"/>
      <c r="O131" s="500"/>
      <c r="P131" s="499"/>
      <c r="Q131" s="484"/>
      <c r="R131" s="500"/>
      <c r="S131" s="499"/>
      <c r="T131" s="484"/>
      <c r="U131" s="500"/>
      <c r="V131" s="499"/>
      <c r="W131" s="484"/>
      <c r="X131" s="500"/>
      <c r="Y131" s="499"/>
      <c r="Z131" s="484"/>
      <c r="AA131" s="500"/>
      <c r="AB131" s="499"/>
      <c r="AC131" s="484"/>
      <c r="AD131" s="500"/>
      <c r="AE131" s="499"/>
      <c r="AF131" s="484"/>
      <c r="AG131" s="500"/>
      <c r="AH131" s="499"/>
      <c r="AI131" s="484"/>
      <c r="AJ131" s="500"/>
      <c r="AK131" s="499"/>
      <c r="AL131" s="484"/>
      <c r="AM131" s="500"/>
      <c r="AN131" s="499"/>
      <c r="AO131" s="484"/>
      <c r="AP131" s="500"/>
      <c r="AQ131" s="499"/>
      <c r="AR131" s="484"/>
      <c r="AS131" s="500"/>
      <c r="AT131" s="499"/>
      <c r="AU131" s="484"/>
      <c r="AV131" s="500"/>
      <c r="AW131" s="26"/>
      <c r="AX131" s="67"/>
      <c r="AY131" s="70">
        <f t="shared" si="59"/>
        <v>0</v>
      </c>
      <c r="AZ131" s="26"/>
      <c r="BA131" s="67"/>
      <c r="BB131" s="70">
        <f t="shared" si="46"/>
        <v>0</v>
      </c>
      <c r="BC131" s="26"/>
      <c r="BD131" s="67">
        <f t="shared" si="63"/>
        <v>0</v>
      </c>
      <c r="BE131" s="70">
        <f t="shared" si="47"/>
        <v>0</v>
      </c>
      <c r="BG131" s="140"/>
    </row>
    <row r="132" spans="1:59" ht="15" collapsed="1" thickBot="1" x14ac:dyDescent="0.4">
      <c r="A132" s="26"/>
      <c r="B132" s="107"/>
      <c r="C132" s="54" t="s">
        <v>335</v>
      </c>
      <c r="D132" s="55"/>
      <c r="E132" s="56"/>
      <c r="F132" s="56"/>
      <c r="G132" s="56"/>
      <c r="H132" s="549"/>
      <c r="I132" s="73"/>
      <c r="J132" s="159"/>
      <c r="K132" s="58">
        <f>K133+K144+K155</f>
        <v>0</v>
      </c>
      <c r="L132" s="315"/>
      <c r="M132" s="497">
        <f t="shared" ref="M132:AV132" si="64">M133+M144+M155</f>
        <v>0</v>
      </c>
      <c r="N132" s="485">
        <f t="shared" si="64"/>
        <v>0</v>
      </c>
      <c r="O132" s="498">
        <f t="shared" si="64"/>
        <v>0</v>
      </c>
      <c r="P132" s="497">
        <f t="shared" si="64"/>
        <v>0</v>
      </c>
      <c r="Q132" s="485">
        <f t="shared" si="64"/>
        <v>0</v>
      </c>
      <c r="R132" s="498">
        <f t="shared" si="64"/>
        <v>0</v>
      </c>
      <c r="S132" s="497">
        <f t="shared" si="64"/>
        <v>0</v>
      </c>
      <c r="T132" s="485">
        <f t="shared" si="64"/>
        <v>0</v>
      </c>
      <c r="U132" s="498">
        <f t="shared" si="64"/>
        <v>0</v>
      </c>
      <c r="V132" s="497">
        <f t="shared" si="64"/>
        <v>0</v>
      </c>
      <c r="W132" s="485">
        <f t="shared" si="64"/>
        <v>0</v>
      </c>
      <c r="X132" s="498">
        <f t="shared" si="64"/>
        <v>0</v>
      </c>
      <c r="Y132" s="497">
        <f t="shared" si="64"/>
        <v>0</v>
      </c>
      <c r="Z132" s="485">
        <f t="shared" si="64"/>
        <v>0</v>
      </c>
      <c r="AA132" s="498">
        <f t="shared" si="64"/>
        <v>0</v>
      </c>
      <c r="AB132" s="497">
        <f t="shared" si="64"/>
        <v>0</v>
      </c>
      <c r="AC132" s="485">
        <f t="shared" si="64"/>
        <v>0</v>
      </c>
      <c r="AD132" s="498">
        <f t="shared" si="64"/>
        <v>0</v>
      </c>
      <c r="AE132" s="497">
        <f t="shared" si="64"/>
        <v>0</v>
      </c>
      <c r="AF132" s="485">
        <f t="shared" si="64"/>
        <v>0</v>
      </c>
      <c r="AG132" s="498">
        <f t="shared" si="64"/>
        <v>0</v>
      </c>
      <c r="AH132" s="497">
        <f t="shared" si="64"/>
        <v>0</v>
      </c>
      <c r="AI132" s="485">
        <f t="shared" si="64"/>
        <v>0</v>
      </c>
      <c r="AJ132" s="498">
        <f t="shared" si="64"/>
        <v>0</v>
      </c>
      <c r="AK132" s="497">
        <f t="shared" si="64"/>
        <v>0</v>
      </c>
      <c r="AL132" s="485">
        <f t="shared" si="64"/>
        <v>0</v>
      </c>
      <c r="AM132" s="498">
        <f t="shared" si="64"/>
        <v>0</v>
      </c>
      <c r="AN132" s="497">
        <f t="shared" si="64"/>
        <v>0</v>
      </c>
      <c r="AO132" s="485">
        <f t="shared" si="64"/>
        <v>0</v>
      </c>
      <c r="AP132" s="498">
        <f t="shared" si="64"/>
        <v>0</v>
      </c>
      <c r="AQ132" s="497">
        <f t="shared" si="64"/>
        <v>0</v>
      </c>
      <c r="AR132" s="485">
        <f t="shared" si="64"/>
        <v>0</v>
      </c>
      <c r="AS132" s="498">
        <f t="shared" si="64"/>
        <v>0</v>
      </c>
      <c r="AT132" s="497">
        <f t="shared" si="64"/>
        <v>0</v>
      </c>
      <c r="AU132" s="485">
        <f t="shared" si="64"/>
        <v>0</v>
      </c>
      <c r="AV132" s="498">
        <f t="shared" si="64"/>
        <v>0</v>
      </c>
      <c r="AW132" s="26"/>
      <c r="AX132" s="59">
        <f>AX133+AX144+AX155</f>
        <v>0</v>
      </c>
      <c r="AY132" s="60">
        <f t="shared" si="59"/>
        <v>0</v>
      </c>
      <c r="AZ132" s="26"/>
      <c r="BA132" s="59">
        <f>BA133+BA144+BA155</f>
        <v>0</v>
      </c>
      <c r="BB132" s="60">
        <f>IFERROR(BA132/K132,0)</f>
        <v>0</v>
      </c>
      <c r="BC132" s="26"/>
      <c r="BD132" s="59">
        <f>BD133+BD144+BD155</f>
        <v>0</v>
      </c>
      <c r="BE132" s="60">
        <f>IFERROR(BD132/K132,0)</f>
        <v>0</v>
      </c>
      <c r="BG132" s="120"/>
    </row>
    <row r="133" spans="1:59" x14ac:dyDescent="0.35">
      <c r="A133" s="26"/>
      <c r="B133" s="26"/>
      <c r="C133" s="110" t="s">
        <v>251</v>
      </c>
      <c r="D133" s="77"/>
      <c r="E133" s="78"/>
      <c r="F133" s="78"/>
      <c r="G133" s="78"/>
      <c r="H133" s="550"/>
      <c r="I133" s="79"/>
      <c r="J133" s="150"/>
      <c r="K133" s="80">
        <f>SUM(K134:K143)</f>
        <v>0</v>
      </c>
      <c r="L133" s="316"/>
      <c r="M133" s="530">
        <f t="shared" ref="M133:AV133" si="65">SUM(M134:M143)</f>
        <v>0</v>
      </c>
      <c r="N133" s="482">
        <f t="shared" si="65"/>
        <v>0</v>
      </c>
      <c r="O133" s="531">
        <f t="shared" si="65"/>
        <v>0</v>
      </c>
      <c r="P133" s="530">
        <f t="shared" si="65"/>
        <v>0</v>
      </c>
      <c r="Q133" s="482">
        <f t="shared" si="65"/>
        <v>0</v>
      </c>
      <c r="R133" s="531">
        <f t="shared" si="65"/>
        <v>0</v>
      </c>
      <c r="S133" s="530">
        <f t="shared" si="65"/>
        <v>0</v>
      </c>
      <c r="T133" s="482">
        <f t="shared" si="65"/>
        <v>0</v>
      </c>
      <c r="U133" s="531">
        <f t="shared" si="65"/>
        <v>0</v>
      </c>
      <c r="V133" s="530">
        <f t="shared" si="65"/>
        <v>0</v>
      </c>
      <c r="W133" s="482">
        <f t="shared" si="65"/>
        <v>0</v>
      </c>
      <c r="X133" s="531">
        <f t="shared" si="65"/>
        <v>0</v>
      </c>
      <c r="Y133" s="530">
        <f t="shared" si="65"/>
        <v>0</v>
      </c>
      <c r="Z133" s="482">
        <f t="shared" si="65"/>
        <v>0</v>
      </c>
      <c r="AA133" s="531">
        <f t="shared" si="65"/>
        <v>0</v>
      </c>
      <c r="AB133" s="530">
        <f t="shared" si="65"/>
        <v>0</v>
      </c>
      <c r="AC133" s="482">
        <f t="shared" si="65"/>
        <v>0</v>
      </c>
      <c r="AD133" s="531">
        <f t="shared" si="65"/>
        <v>0</v>
      </c>
      <c r="AE133" s="530">
        <f t="shared" si="65"/>
        <v>0</v>
      </c>
      <c r="AF133" s="482">
        <f t="shared" si="65"/>
        <v>0</v>
      </c>
      <c r="AG133" s="531">
        <f t="shared" si="65"/>
        <v>0</v>
      </c>
      <c r="AH133" s="530">
        <f t="shared" si="65"/>
        <v>0</v>
      </c>
      <c r="AI133" s="482">
        <f t="shared" si="65"/>
        <v>0</v>
      </c>
      <c r="AJ133" s="531">
        <f t="shared" si="65"/>
        <v>0</v>
      </c>
      <c r="AK133" s="530">
        <f t="shared" si="65"/>
        <v>0</v>
      </c>
      <c r="AL133" s="482">
        <f t="shared" si="65"/>
        <v>0</v>
      </c>
      <c r="AM133" s="531">
        <f t="shared" si="65"/>
        <v>0</v>
      </c>
      <c r="AN133" s="530">
        <f t="shared" si="65"/>
        <v>0</v>
      </c>
      <c r="AO133" s="482">
        <f t="shared" si="65"/>
        <v>0</v>
      </c>
      <c r="AP133" s="531">
        <f t="shared" si="65"/>
        <v>0</v>
      </c>
      <c r="AQ133" s="530">
        <f t="shared" si="65"/>
        <v>0</v>
      </c>
      <c r="AR133" s="482">
        <f t="shared" si="65"/>
        <v>0</v>
      </c>
      <c r="AS133" s="531">
        <f t="shared" si="65"/>
        <v>0</v>
      </c>
      <c r="AT133" s="530">
        <f t="shared" si="65"/>
        <v>0</v>
      </c>
      <c r="AU133" s="482">
        <f t="shared" si="65"/>
        <v>0</v>
      </c>
      <c r="AV133" s="531">
        <f t="shared" si="65"/>
        <v>0</v>
      </c>
      <c r="AW133" s="26"/>
      <c r="AX133" s="81">
        <f>SUM(AX134:AX143)</f>
        <v>0</v>
      </c>
      <c r="AY133" s="82">
        <f t="shared" si="59"/>
        <v>0</v>
      </c>
      <c r="AZ133" s="26"/>
      <c r="BA133" s="81">
        <f>SUM(BA134:BA143)</f>
        <v>0</v>
      </c>
      <c r="BB133" s="82">
        <f t="shared" ref="BB133:BB165" si="66">IFERROR(BA133/K133,0)</f>
        <v>0</v>
      </c>
      <c r="BC133" s="26"/>
      <c r="BD133" s="81">
        <f>SUM(BD134:BD143)</f>
        <v>0</v>
      </c>
      <c r="BE133" s="82">
        <f t="shared" ref="BE133:BE165" si="67">IFERROR(BD133/K133,0)</f>
        <v>0</v>
      </c>
      <c r="BG133" s="120"/>
    </row>
    <row r="134" spans="1:59" x14ac:dyDescent="0.35">
      <c r="A134" s="26"/>
      <c r="B134" s="61" t="s">
        <v>268</v>
      </c>
      <c r="C134" s="62"/>
      <c r="D134" s="63"/>
      <c r="E134" s="64"/>
      <c r="F134" s="87"/>
      <c r="G134" s="64"/>
      <c r="H134" s="553"/>
      <c r="I134" s="65"/>
      <c r="J134" s="158">
        <f t="shared" ref="J134:J143" si="68">I134/$C$5</f>
        <v>0</v>
      </c>
      <c r="K134" s="66">
        <f t="shared" ref="K134:K143" si="69">D134*F134*H134*J134</f>
        <v>0</v>
      </c>
      <c r="L134" s="117"/>
      <c r="M134" s="499"/>
      <c r="N134" s="484"/>
      <c r="O134" s="500"/>
      <c r="P134" s="499"/>
      <c r="Q134" s="484"/>
      <c r="R134" s="500"/>
      <c r="S134" s="499"/>
      <c r="T134" s="484"/>
      <c r="U134" s="500"/>
      <c r="V134" s="499"/>
      <c r="W134" s="484"/>
      <c r="X134" s="500"/>
      <c r="Y134" s="499"/>
      <c r="Z134" s="484"/>
      <c r="AA134" s="500"/>
      <c r="AB134" s="499"/>
      <c r="AC134" s="484"/>
      <c r="AD134" s="500"/>
      <c r="AE134" s="499"/>
      <c r="AF134" s="484"/>
      <c r="AG134" s="500"/>
      <c r="AH134" s="499"/>
      <c r="AI134" s="484"/>
      <c r="AJ134" s="500"/>
      <c r="AK134" s="499"/>
      <c r="AL134" s="484"/>
      <c r="AM134" s="500"/>
      <c r="AN134" s="499"/>
      <c r="AO134" s="484"/>
      <c r="AP134" s="500"/>
      <c r="AQ134" s="499"/>
      <c r="AR134" s="484"/>
      <c r="AS134" s="500"/>
      <c r="AT134" s="499"/>
      <c r="AU134" s="484"/>
      <c r="AV134" s="500"/>
      <c r="AW134" s="26"/>
      <c r="AX134" s="67"/>
      <c r="AY134" s="70">
        <f t="shared" si="59"/>
        <v>0</v>
      </c>
      <c r="AZ134" s="26"/>
      <c r="BA134" s="67"/>
      <c r="BB134" s="70">
        <f t="shared" si="66"/>
        <v>0</v>
      </c>
      <c r="BC134" s="26"/>
      <c r="BD134" s="67">
        <f t="shared" ref="BD134:BD143" si="70">AX134+BA134</f>
        <v>0</v>
      </c>
      <c r="BE134" s="70">
        <f t="shared" si="67"/>
        <v>0</v>
      </c>
      <c r="BG134" s="123"/>
    </row>
    <row r="135" spans="1:59" ht="15" thickBot="1" x14ac:dyDescent="0.4">
      <c r="A135" s="26"/>
      <c r="B135" s="61" t="s">
        <v>269</v>
      </c>
      <c r="C135" s="62"/>
      <c r="D135" s="63"/>
      <c r="E135" s="64"/>
      <c r="F135" s="87"/>
      <c r="G135" s="64"/>
      <c r="H135" s="553"/>
      <c r="I135" s="65"/>
      <c r="J135" s="158">
        <f t="shared" si="68"/>
        <v>0</v>
      </c>
      <c r="K135" s="66">
        <f t="shared" si="69"/>
        <v>0</v>
      </c>
      <c r="L135" s="26"/>
      <c r="M135" s="499"/>
      <c r="N135" s="484"/>
      <c r="O135" s="500"/>
      <c r="P135" s="499"/>
      <c r="Q135" s="484"/>
      <c r="R135" s="500"/>
      <c r="S135" s="499"/>
      <c r="T135" s="484"/>
      <c r="U135" s="500"/>
      <c r="V135" s="499"/>
      <c r="W135" s="484"/>
      <c r="X135" s="500"/>
      <c r="Y135" s="499"/>
      <c r="Z135" s="484"/>
      <c r="AA135" s="500"/>
      <c r="AB135" s="499"/>
      <c r="AC135" s="484"/>
      <c r="AD135" s="500"/>
      <c r="AE135" s="499"/>
      <c r="AF135" s="484"/>
      <c r="AG135" s="500"/>
      <c r="AH135" s="499"/>
      <c r="AI135" s="484"/>
      <c r="AJ135" s="500"/>
      <c r="AK135" s="499"/>
      <c r="AL135" s="484"/>
      <c r="AM135" s="500"/>
      <c r="AN135" s="499"/>
      <c r="AO135" s="484"/>
      <c r="AP135" s="500"/>
      <c r="AQ135" s="499"/>
      <c r="AR135" s="484"/>
      <c r="AS135" s="500"/>
      <c r="AT135" s="499"/>
      <c r="AU135" s="484"/>
      <c r="AV135" s="500"/>
      <c r="AW135" s="26"/>
      <c r="AX135" s="67"/>
      <c r="AY135" s="70">
        <f t="shared" si="59"/>
        <v>0</v>
      </c>
      <c r="AZ135" s="26"/>
      <c r="BA135" s="67"/>
      <c r="BB135" s="70">
        <f t="shared" si="66"/>
        <v>0</v>
      </c>
      <c r="BC135" s="26"/>
      <c r="BD135" s="67">
        <f t="shared" si="70"/>
        <v>0</v>
      </c>
      <c r="BE135" s="70">
        <f t="shared" si="67"/>
        <v>0</v>
      </c>
      <c r="BG135" s="140"/>
    </row>
    <row r="136" spans="1:59" ht="15" hidden="1" outlineLevel="1" thickBot="1" x14ac:dyDescent="0.4">
      <c r="A136" s="26"/>
      <c r="B136" s="61" t="s">
        <v>270</v>
      </c>
      <c r="C136" s="62"/>
      <c r="D136" s="63"/>
      <c r="E136" s="64"/>
      <c r="F136" s="87"/>
      <c r="G136" s="64"/>
      <c r="H136" s="553"/>
      <c r="I136" s="65"/>
      <c r="J136" s="158">
        <f t="shared" si="68"/>
        <v>0</v>
      </c>
      <c r="K136" s="66">
        <f t="shared" si="69"/>
        <v>0</v>
      </c>
      <c r="L136" s="26"/>
      <c r="M136" s="499"/>
      <c r="N136" s="484"/>
      <c r="O136" s="500"/>
      <c r="P136" s="499"/>
      <c r="Q136" s="484"/>
      <c r="R136" s="500"/>
      <c r="S136" s="499"/>
      <c r="T136" s="484"/>
      <c r="U136" s="500"/>
      <c r="V136" s="499"/>
      <c r="W136" s="484"/>
      <c r="X136" s="500"/>
      <c r="Y136" s="499"/>
      <c r="Z136" s="484"/>
      <c r="AA136" s="500"/>
      <c r="AB136" s="499"/>
      <c r="AC136" s="484"/>
      <c r="AD136" s="500"/>
      <c r="AE136" s="499"/>
      <c r="AF136" s="484"/>
      <c r="AG136" s="500"/>
      <c r="AH136" s="499"/>
      <c r="AI136" s="484"/>
      <c r="AJ136" s="500"/>
      <c r="AK136" s="499"/>
      <c r="AL136" s="484"/>
      <c r="AM136" s="500"/>
      <c r="AN136" s="499"/>
      <c r="AO136" s="484"/>
      <c r="AP136" s="500"/>
      <c r="AQ136" s="499"/>
      <c r="AR136" s="484"/>
      <c r="AS136" s="500"/>
      <c r="AT136" s="499"/>
      <c r="AU136" s="484"/>
      <c r="AV136" s="500"/>
      <c r="AW136" s="26"/>
      <c r="AX136" s="67"/>
      <c r="AY136" s="70">
        <f t="shared" si="59"/>
        <v>0</v>
      </c>
      <c r="AZ136" s="26"/>
      <c r="BA136" s="67"/>
      <c r="BB136" s="70">
        <f t="shared" si="66"/>
        <v>0</v>
      </c>
      <c r="BC136" s="26"/>
      <c r="BD136" s="67">
        <f t="shared" si="70"/>
        <v>0</v>
      </c>
      <c r="BE136" s="70">
        <f t="shared" si="67"/>
        <v>0</v>
      </c>
      <c r="BG136" s="140"/>
    </row>
    <row r="137" spans="1:59" ht="15" hidden="1" outlineLevel="1" thickBot="1" x14ac:dyDescent="0.4">
      <c r="A137" s="26"/>
      <c r="B137" s="61" t="s">
        <v>785</v>
      </c>
      <c r="C137" s="62"/>
      <c r="D137" s="63"/>
      <c r="E137" s="64"/>
      <c r="F137" s="87"/>
      <c r="G137" s="64"/>
      <c r="H137" s="553"/>
      <c r="I137" s="65"/>
      <c r="J137" s="158">
        <f t="shared" si="68"/>
        <v>0</v>
      </c>
      <c r="K137" s="66">
        <f t="shared" si="69"/>
        <v>0</v>
      </c>
      <c r="L137" s="26"/>
      <c r="M137" s="499"/>
      <c r="N137" s="484"/>
      <c r="O137" s="500"/>
      <c r="P137" s="499"/>
      <c r="Q137" s="484"/>
      <c r="R137" s="500"/>
      <c r="S137" s="499"/>
      <c r="T137" s="484"/>
      <c r="U137" s="500"/>
      <c r="V137" s="499"/>
      <c r="W137" s="484"/>
      <c r="X137" s="500"/>
      <c r="Y137" s="499"/>
      <c r="Z137" s="484"/>
      <c r="AA137" s="500"/>
      <c r="AB137" s="499"/>
      <c r="AC137" s="484"/>
      <c r="AD137" s="500"/>
      <c r="AE137" s="499"/>
      <c r="AF137" s="484"/>
      <c r="AG137" s="500"/>
      <c r="AH137" s="499"/>
      <c r="AI137" s="484"/>
      <c r="AJ137" s="500"/>
      <c r="AK137" s="499"/>
      <c r="AL137" s="484"/>
      <c r="AM137" s="500"/>
      <c r="AN137" s="499"/>
      <c r="AO137" s="484"/>
      <c r="AP137" s="500"/>
      <c r="AQ137" s="499"/>
      <c r="AR137" s="484"/>
      <c r="AS137" s="500"/>
      <c r="AT137" s="499"/>
      <c r="AU137" s="484"/>
      <c r="AV137" s="500"/>
      <c r="AW137" s="26"/>
      <c r="AX137" s="67"/>
      <c r="AY137" s="70">
        <f t="shared" si="59"/>
        <v>0</v>
      </c>
      <c r="AZ137" s="26"/>
      <c r="BA137" s="67"/>
      <c r="BB137" s="70">
        <f t="shared" si="66"/>
        <v>0</v>
      </c>
      <c r="BC137" s="26"/>
      <c r="BD137" s="67">
        <f t="shared" si="70"/>
        <v>0</v>
      </c>
      <c r="BE137" s="70">
        <f t="shared" si="67"/>
        <v>0</v>
      </c>
      <c r="BG137" s="123"/>
    </row>
    <row r="138" spans="1:59" ht="15" hidden="1" outlineLevel="1" thickBot="1" x14ac:dyDescent="0.4">
      <c r="A138" s="26"/>
      <c r="B138" s="61" t="s">
        <v>786</v>
      </c>
      <c r="C138" s="62"/>
      <c r="D138" s="63"/>
      <c r="E138" s="64"/>
      <c r="F138" s="87"/>
      <c r="G138" s="64"/>
      <c r="H138" s="553"/>
      <c r="I138" s="65"/>
      <c r="J138" s="158">
        <f t="shared" si="68"/>
        <v>0</v>
      </c>
      <c r="K138" s="66">
        <f t="shared" si="69"/>
        <v>0</v>
      </c>
      <c r="L138" s="26"/>
      <c r="M138" s="499"/>
      <c r="N138" s="484"/>
      <c r="O138" s="500"/>
      <c r="P138" s="499"/>
      <c r="Q138" s="484"/>
      <c r="R138" s="500"/>
      <c r="S138" s="499"/>
      <c r="T138" s="484"/>
      <c r="U138" s="500"/>
      <c r="V138" s="499"/>
      <c r="W138" s="484"/>
      <c r="X138" s="500"/>
      <c r="Y138" s="499"/>
      <c r="Z138" s="484"/>
      <c r="AA138" s="500"/>
      <c r="AB138" s="499"/>
      <c r="AC138" s="484"/>
      <c r="AD138" s="500"/>
      <c r="AE138" s="499"/>
      <c r="AF138" s="484"/>
      <c r="AG138" s="500"/>
      <c r="AH138" s="499"/>
      <c r="AI138" s="484"/>
      <c r="AJ138" s="500"/>
      <c r="AK138" s="499"/>
      <c r="AL138" s="484"/>
      <c r="AM138" s="500"/>
      <c r="AN138" s="499"/>
      <c r="AO138" s="484"/>
      <c r="AP138" s="500"/>
      <c r="AQ138" s="499"/>
      <c r="AR138" s="484"/>
      <c r="AS138" s="500"/>
      <c r="AT138" s="499"/>
      <c r="AU138" s="484"/>
      <c r="AV138" s="500"/>
      <c r="AW138" s="26"/>
      <c r="AX138" s="67"/>
      <c r="AY138" s="70">
        <f t="shared" si="59"/>
        <v>0</v>
      </c>
      <c r="AZ138" s="26"/>
      <c r="BA138" s="67"/>
      <c r="BB138" s="70">
        <f t="shared" si="66"/>
        <v>0</v>
      </c>
      <c r="BC138" s="26"/>
      <c r="BD138" s="67">
        <f t="shared" si="70"/>
        <v>0</v>
      </c>
      <c r="BE138" s="70">
        <f t="shared" si="67"/>
        <v>0</v>
      </c>
      <c r="BG138" s="123"/>
    </row>
    <row r="139" spans="1:59" ht="15" hidden="1" outlineLevel="1" thickBot="1" x14ac:dyDescent="0.4">
      <c r="A139" s="26"/>
      <c r="B139" s="61" t="s">
        <v>787</v>
      </c>
      <c r="C139" s="62"/>
      <c r="D139" s="63"/>
      <c r="E139" s="64"/>
      <c r="F139" s="87"/>
      <c r="G139" s="64"/>
      <c r="H139" s="553"/>
      <c r="I139" s="65"/>
      <c r="J139" s="158">
        <f t="shared" si="68"/>
        <v>0</v>
      </c>
      <c r="K139" s="66">
        <f t="shared" si="69"/>
        <v>0</v>
      </c>
      <c r="L139" s="26"/>
      <c r="M139" s="499"/>
      <c r="N139" s="484"/>
      <c r="O139" s="500"/>
      <c r="P139" s="499"/>
      <c r="Q139" s="484"/>
      <c r="R139" s="500"/>
      <c r="S139" s="499"/>
      <c r="T139" s="484"/>
      <c r="U139" s="500"/>
      <c r="V139" s="499"/>
      <c r="W139" s="484"/>
      <c r="X139" s="500"/>
      <c r="Y139" s="499"/>
      <c r="Z139" s="484"/>
      <c r="AA139" s="500"/>
      <c r="AB139" s="499"/>
      <c r="AC139" s="484"/>
      <c r="AD139" s="500"/>
      <c r="AE139" s="499"/>
      <c r="AF139" s="484"/>
      <c r="AG139" s="500"/>
      <c r="AH139" s="499"/>
      <c r="AI139" s="484"/>
      <c r="AJ139" s="500"/>
      <c r="AK139" s="499"/>
      <c r="AL139" s="484"/>
      <c r="AM139" s="500"/>
      <c r="AN139" s="499"/>
      <c r="AO139" s="484"/>
      <c r="AP139" s="500"/>
      <c r="AQ139" s="499"/>
      <c r="AR139" s="484"/>
      <c r="AS139" s="500"/>
      <c r="AT139" s="499"/>
      <c r="AU139" s="484"/>
      <c r="AV139" s="500"/>
      <c r="AW139" s="26"/>
      <c r="AX139" s="67"/>
      <c r="AY139" s="70">
        <f t="shared" si="59"/>
        <v>0</v>
      </c>
      <c r="AZ139" s="26"/>
      <c r="BA139" s="67"/>
      <c r="BB139" s="70">
        <f t="shared" si="66"/>
        <v>0</v>
      </c>
      <c r="BC139" s="26"/>
      <c r="BD139" s="67">
        <f t="shared" si="70"/>
        <v>0</v>
      </c>
      <c r="BE139" s="70">
        <f t="shared" si="67"/>
        <v>0</v>
      </c>
      <c r="BG139" s="140"/>
    </row>
    <row r="140" spans="1:59" ht="15" hidden="1" outlineLevel="1" thickBot="1" x14ac:dyDescent="0.4">
      <c r="A140" s="26"/>
      <c r="B140" s="61" t="s">
        <v>788</v>
      </c>
      <c r="C140" s="62"/>
      <c r="D140" s="63"/>
      <c r="E140" s="64"/>
      <c r="F140" s="87"/>
      <c r="G140" s="64"/>
      <c r="H140" s="553"/>
      <c r="I140" s="65"/>
      <c r="J140" s="158">
        <f t="shared" si="68"/>
        <v>0</v>
      </c>
      <c r="K140" s="66">
        <f t="shared" si="69"/>
        <v>0</v>
      </c>
      <c r="L140" s="26"/>
      <c r="M140" s="499"/>
      <c r="N140" s="484"/>
      <c r="O140" s="500"/>
      <c r="P140" s="499"/>
      <c r="Q140" s="484"/>
      <c r="R140" s="500"/>
      <c r="S140" s="499"/>
      <c r="T140" s="484"/>
      <c r="U140" s="500"/>
      <c r="V140" s="499"/>
      <c r="W140" s="484"/>
      <c r="X140" s="500"/>
      <c r="Y140" s="499"/>
      <c r="Z140" s="484"/>
      <c r="AA140" s="500"/>
      <c r="AB140" s="499"/>
      <c r="AC140" s="484"/>
      <c r="AD140" s="500"/>
      <c r="AE140" s="499"/>
      <c r="AF140" s="484"/>
      <c r="AG140" s="500"/>
      <c r="AH140" s="499"/>
      <c r="AI140" s="484"/>
      <c r="AJ140" s="500"/>
      <c r="AK140" s="499"/>
      <c r="AL140" s="484"/>
      <c r="AM140" s="500"/>
      <c r="AN140" s="499"/>
      <c r="AO140" s="484"/>
      <c r="AP140" s="500"/>
      <c r="AQ140" s="499"/>
      <c r="AR140" s="484"/>
      <c r="AS140" s="500"/>
      <c r="AT140" s="499"/>
      <c r="AU140" s="484"/>
      <c r="AV140" s="500"/>
      <c r="AW140" s="26"/>
      <c r="AX140" s="67"/>
      <c r="AY140" s="70">
        <f t="shared" si="59"/>
        <v>0</v>
      </c>
      <c r="AZ140" s="26"/>
      <c r="BA140" s="67"/>
      <c r="BB140" s="70">
        <f t="shared" si="66"/>
        <v>0</v>
      </c>
      <c r="BC140" s="26"/>
      <c r="BD140" s="67">
        <f t="shared" si="70"/>
        <v>0</v>
      </c>
      <c r="BE140" s="70">
        <f t="shared" si="67"/>
        <v>0</v>
      </c>
      <c r="BG140" s="140"/>
    </row>
    <row r="141" spans="1:59" ht="15" hidden="1" outlineLevel="1" thickBot="1" x14ac:dyDescent="0.4">
      <c r="A141" s="26"/>
      <c r="B141" s="61" t="s">
        <v>789</v>
      </c>
      <c r="C141" s="62"/>
      <c r="D141" s="63"/>
      <c r="E141" s="64"/>
      <c r="F141" s="87"/>
      <c r="G141" s="64"/>
      <c r="H141" s="553"/>
      <c r="I141" s="65"/>
      <c r="J141" s="158">
        <f t="shared" si="68"/>
        <v>0</v>
      </c>
      <c r="K141" s="66">
        <f t="shared" si="69"/>
        <v>0</v>
      </c>
      <c r="L141" s="26"/>
      <c r="M141" s="499"/>
      <c r="N141" s="484"/>
      <c r="O141" s="500"/>
      <c r="P141" s="499"/>
      <c r="Q141" s="484"/>
      <c r="R141" s="500"/>
      <c r="S141" s="499"/>
      <c r="T141" s="484"/>
      <c r="U141" s="500"/>
      <c r="V141" s="499"/>
      <c r="W141" s="484"/>
      <c r="X141" s="500"/>
      <c r="Y141" s="499"/>
      <c r="Z141" s="484"/>
      <c r="AA141" s="500"/>
      <c r="AB141" s="499"/>
      <c r="AC141" s="484"/>
      <c r="AD141" s="500"/>
      <c r="AE141" s="499"/>
      <c r="AF141" s="484"/>
      <c r="AG141" s="500"/>
      <c r="AH141" s="499"/>
      <c r="AI141" s="484"/>
      <c r="AJ141" s="500"/>
      <c r="AK141" s="499"/>
      <c r="AL141" s="484"/>
      <c r="AM141" s="500"/>
      <c r="AN141" s="499"/>
      <c r="AO141" s="484"/>
      <c r="AP141" s="500"/>
      <c r="AQ141" s="499"/>
      <c r="AR141" s="484"/>
      <c r="AS141" s="500"/>
      <c r="AT141" s="499"/>
      <c r="AU141" s="484"/>
      <c r="AV141" s="500"/>
      <c r="AW141" s="26"/>
      <c r="AX141" s="67"/>
      <c r="AY141" s="70">
        <f t="shared" si="59"/>
        <v>0</v>
      </c>
      <c r="AZ141" s="26"/>
      <c r="BA141" s="67"/>
      <c r="BB141" s="70">
        <f t="shared" si="66"/>
        <v>0</v>
      </c>
      <c r="BC141" s="26"/>
      <c r="BD141" s="67">
        <f t="shared" si="70"/>
        <v>0</v>
      </c>
      <c r="BE141" s="70">
        <f t="shared" si="67"/>
        <v>0</v>
      </c>
      <c r="BG141" s="123"/>
    </row>
    <row r="142" spans="1:59" ht="15" hidden="1" outlineLevel="1" thickBot="1" x14ac:dyDescent="0.4">
      <c r="A142" s="26"/>
      <c r="B142" s="61" t="s">
        <v>790</v>
      </c>
      <c r="C142" s="62"/>
      <c r="D142" s="63"/>
      <c r="E142" s="64"/>
      <c r="F142" s="87"/>
      <c r="G142" s="64"/>
      <c r="H142" s="553"/>
      <c r="I142" s="65"/>
      <c r="J142" s="158">
        <f t="shared" si="68"/>
        <v>0</v>
      </c>
      <c r="K142" s="66">
        <f t="shared" si="69"/>
        <v>0</v>
      </c>
      <c r="L142" s="26"/>
      <c r="M142" s="499"/>
      <c r="N142" s="484"/>
      <c r="O142" s="500"/>
      <c r="P142" s="499"/>
      <c r="Q142" s="484"/>
      <c r="R142" s="500"/>
      <c r="S142" s="499"/>
      <c r="T142" s="484"/>
      <c r="U142" s="500"/>
      <c r="V142" s="499"/>
      <c r="W142" s="484"/>
      <c r="X142" s="500"/>
      <c r="Y142" s="499"/>
      <c r="Z142" s="484"/>
      <c r="AA142" s="500"/>
      <c r="AB142" s="499"/>
      <c r="AC142" s="484"/>
      <c r="AD142" s="500"/>
      <c r="AE142" s="499"/>
      <c r="AF142" s="484"/>
      <c r="AG142" s="500"/>
      <c r="AH142" s="499"/>
      <c r="AI142" s="484"/>
      <c r="AJ142" s="500"/>
      <c r="AK142" s="499"/>
      <c r="AL142" s="484"/>
      <c r="AM142" s="500"/>
      <c r="AN142" s="499"/>
      <c r="AO142" s="484"/>
      <c r="AP142" s="500"/>
      <c r="AQ142" s="499"/>
      <c r="AR142" s="484"/>
      <c r="AS142" s="500"/>
      <c r="AT142" s="499"/>
      <c r="AU142" s="484"/>
      <c r="AV142" s="500"/>
      <c r="AW142" s="26"/>
      <c r="AX142" s="67"/>
      <c r="AY142" s="70">
        <f t="shared" si="59"/>
        <v>0</v>
      </c>
      <c r="AZ142" s="26"/>
      <c r="BA142" s="67"/>
      <c r="BB142" s="70">
        <f t="shared" si="66"/>
        <v>0</v>
      </c>
      <c r="BC142" s="26"/>
      <c r="BD142" s="67">
        <f t="shared" si="70"/>
        <v>0</v>
      </c>
      <c r="BE142" s="70">
        <f t="shared" si="67"/>
        <v>0</v>
      </c>
      <c r="BG142" s="123"/>
    </row>
    <row r="143" spans="1:59" ht="15" hidden="1" outlineLevel="1" thickBot="1" x14ac:dyDescent="0.4">
      <c r="A143" s="26"/>
      <c r="B143" s="61" t="s">
        <v>791</v>
      </c>
      <c r="C143" s="62"/>
      <c r="D143" s="63"/>
      <c r="E143" s="64"/>
      <c r="F143" s="87"/>
      <c r="G143" s="64"/>
      <c r="H143" s="553"/>
      <c r="I143" s="65"/>
      <c r="J143" s="158">
        <f t="shared" si="68"/>
        <v>0</v>
      </c>
      <c r="K143" s="66">
        <f t="shared" si="69"/>
        <v>0</v>
      </c>
      <c r="L143" s="26"/>
      <c r="M143" s="499"/>
      <c r="N143" s="484"/>
      <c r="O143" s="500"/>
      <c r="P143" s="499"/>
      <c r="Q143" s="484"/>
      <c r="R143" s="500"/>
      <c r="S143" s="499"/>
      <c r="T143" s="484"/>
      <c r="U143" s="500"/>
      <c r="V143" s="499"/>
      <c r="W143" s="484"/>
      <c r="X143" s="500"/>
      <c r="Y143" s="499"/>
      <c r="Z143" s="484"/>
      <c r="AA143" s="500"/>
      <c r="AB143" s="499"/>
      <c r="AC143" s="484"/>
      <c r="AD143" s="500"/>
      <c r="AE143" s="499"/>
      <c r="AF143" s="484"/>
      <c r="AG143" s="500"/>
      <c r="AH143" s="499"/>
      <c r="AI143" s="484"/>
      <c r="AJ143" s="500"/>
      <c r="AK143" s="499"/>
      <c r="AL143" s="484"/>
      <c r="AM143" s="500"/>
      <c r="AN143" s="499"/>
      <c r="AO143" s="484"/>
      <c r="AP143" s="500"/>
      <c r="AQ143" s="499"/>
      <c r="AR143" s="484"/>
      <c r="AS143" s="500"/>
      <c r="AT143" s="499"/>
      <c r="AU143" s="484"/>
      <c r="AV143" s="500"/>
      <c r="AW143" s="26"/>
      <c r="AX143" s="67"/>
      <c r="AY143" s="70">
        <f t="shared" si="59"/>
        <v>0</v>
      </c>
      <c r="AZ143" s="26"/>
      <c r="BA143" s="67"/>
      <c r="BB143" s="70">
        <f t="shared" si="66"/>
        <v>0</v>
      </c>
      <c r="BC143" s="26"/>
      <c r="BD143" s="67">
        <f t="shared" si="70"/>
        <v>0</v>
      </c>
      <c r="BE143" s="70">
        <f t="shared" si="67"/>
        <v>0</v>
      </c>
      <c r="BG143" s="140"/>
    </row>
    <row r="144" spans="1:59" collapsed="1" x14ac:dyDescent="0.35">
      <c r="A144" s="26"/>
      <c r="B144" s="26"/>
      <c r="C144" s="110" t="s">
        <v>271</v>
      </c>
      <c r="D144" s="77"/>
      <c r="E144" s="78"/>
      <c r="F144" s="78"/>
      <c r="G144" s="78"/>
      <c r="H144" s="550"/>
      <c r="I144" s="79"/>
      <c r="J144" s="150"/>
      <c r="K144" s="80">
        <f>SUM(K145:K154)</f>
        <v>0</v>
      </c>
      <c r="L144" s="26"/>
      <c r="M144" s="530">
        <f t="shared" ref="M144:AV144" si="71">SUM(M145:M154)</f>
        <v>0</v>
      </c>
      <c r="N144" s="482">
        <f t="shared" si="71"/>
        <v>0</v>
      </c>
      <c r="O144" s="531">
        <f t="shared" si="71"/>
        <v>0</v>
      </c>
      <c r="P144" s="530">
        <f t="shared" si="71"/>
        <v>0</v>
      </c>
      <c r="Q144" s="482">
        <f t="shared" si="71"/>
        <v>0</v>
      </c>
      <c r="R144" s="531">
        <f t="shared" si="71"/>
        <v>0</v>
      </c>
      <c r="S144" s="530">
        <f t="shared" si="71"/>
        <v>0</v>
      </c>
      <c r="T144" s="482">
        <f t="shared" si="71"/>
        <v>0</v>
      </c>
      <c r="U144" s="531">
        <f t="shared" si="71"/>
        <v>0</v>
      </c>
      <c r="V144" s="530">
        <f t="shared" si="71"/>
        <v>0</v>
      </c>
      <c r="W144" s="482">
        <f t="shared" si="71"/>
        <v>0</v>
      </c>
      <c r="X144" s="531">
        <f t="shared" si="71"/>
        <v>0</v>
      </c>
      <c r="Y144" s="530">
        <f t="shared" si="71"/>
        <v>0</v>
      </c>
      <c r="Z144" s="482">
        <f t="shared" si="71"/>
        <v>0</v>
      </c>
      <c r="AA144" s="531">
        <f t="shared" si="71"/>
        <v>0</v>
      </c>
      <c r="AB144" s="530">
        <f t="shared" si="71"/>
        <v>0</v>
      </c>
      <c r="AC144" s="482">
        <f t="shared" si="71"/>
        <v>0</v>
      </c>
      <c r="AD144" s="531">
        <f t="shared" si="71"/>
        <v>0</v>
      </c>
      <c r="AE144" s="530">
        <f t="shared" si="71"/>
        <v>0</v>
      </c>
      <c r="AF144" s="482">
        <f t="shared" si="71"/>
        <v>0</v>
      </c>
      <c r="AG144" s="531">
        <f t="shared" si="71"/>
        <v>0</v>
      </c>
      <c r="AH144" s="530">
        <f t="shared" si="71"/>
        <v>0</v>
      </c>
      <c r="AI144" s="482">
        <f t="shared" si="71"/>
        <v>0</v>
      </c>
      <c r="AJ144" s="531">
        <f t="shared" si="71"/>
        <v>0</v>
      </c>
      <c r="AK144" s="530">
        <f t="shared" si="71"/>
        <v>0</v>
      </c>
      <c r="AL144" s="482">
        <f t="shared" si="71"/>
        <v>0</v>
      </c>
      <c r="AM144" s="531">
        <f t="shared" si="71"/>
        <v>0</v>
      </c>
      <c r="AN144" s="530">
        <f t="shared" si="71"/>
        <v>0</v>
      </c>
      <c r="AO144" s="482">
        <f t="shared" si="71"/>
        <v>0</v>
      </c>
      <c r="AP144" s="531">
        <f t="shared" si="71"/>
        <v>0</v>
      </c>
      <c r="AQ144" s="530">
        <f t="shared" si="71"/>
        <v>0</v>
      </c>
      <c r="AR144" s="482">
        <f t="shared" si="71"/>
        <v>0</v>
      </c>
      <c r="AS144" s="531">
        <f t="shared" si="71"/>
        <v>0</v>
      </c>
      <c r="AT144" s="530">
        <f t="shared" si="71"/>
        <v>0</v>
      </c>
      <c r="AU144" s="482">
        <f t="shared" si="71"/>
        <v>0</v>
      </c>
      <c r="AV144" s="531">
        <f t="shared" si="71"/>
        <v>0</v>
      </c>
      <c r="AW144" s="26"/>
      <c r="AX144" s="81">
        <f>SUM(AX145:AX154)</f>
        <v>0</v>
      </c>
      <c r="AY144" s="82">
        <f t="shared" si="59"/>
        <v>0</v>
      </c>
      <c r="AZ144" s="26"/>
      <c r="BA144" s="81">
        <f>SUM(BA145:BA154)</f>
        <v>0</v>
      </c>
      <c r="BB144" s="82">
        <f t="shared" si="66"/>
        <v>0</v>
      </c>
      <c r="BC144" s="26"/>
      <c r="BD144" s="81">
        <f>SUM(BD145:BD154)</f>
        <v>0</v>
      </c>
      <c r="BE144" s="82">
        <f t="shared" si="67"/>
        <v>0</v>
      </c>
      <c r="BG144" s="120"/>
    </row>
    <row r="145" spans="1:59" x14ac:dyDescent="0.35">
      <c r="A145" s="26"/>
      <c r="B145" s="61" t="s">
        <v>282</v>
      </c>
      <c r="C145" s="62"/>
      <c r="D145" s="63"/>
      <c r="E145" s="64"/>
      <c r="F145" s="64"/>
      <c r="G145" s="64"/>
      <c r="H145" s="553"/>
      <c r="I145" s="65"/>
      <c r="J145" s="158">
        <f t="shared" ref="J145:J154" si="72">I145/$C$5</f>
        <v>0</v>
      </c>
      <c r="K145" s="66">
        <f t="shared" ref="K145:K154" si="73">D145*F145*H145*J145</f>
        <v>0</v>
      </c>
      <c r="L145" s="26"/>
      <c r="M145" s="499"/>
      <c r="N145" s="484"/>
      <c r="O145" s="500"/>
      <c r="P145" s="499"/>
      <c r="Q145" s="484"/>
      <c r="R145" s="500"/>
      <c r="S145" s="499"/>
      <c r="T145" s="484"/>
      <c r="U145" s="500"/>
      <c r="V145" s="499"/>
      <c r="W145" s="484"/>
      <c r="X145" s="500"/>
      <c r="Y145" s="499"/>
      <c r="Z145" s="484"/>
      <c r="AA145" s="500"/>
      <c r="AB145" s="499"/>
      <c r="AC145" s="484"/>
      <c r="AD145" s="500"/>
      <c r="AE145" s="499"/>
      <c r="AF145" s="484"/>
      <c r="AG145" s="500"/>
      <c r="AH145" s="499"/>
      <c r="AI145" s="484"/>
      <c r="AJ145" s="500"/>
      <c r="AK145" s="499"/>
      <c r="AL145" s="484"/>
      <c r="AM145" s="500"/>
      <c r="AN145" s="499"/>
      <c r="AO145" s="484"/>
      <c r="AP145" s="500"/>
      <c r="AQ145" s="499"/>
      <c r="AR145" s="484"/>
      <c r="AS145" s="500"/>
      <c r="AT145" s="499"/>
      <c r="AU145" s="484"/>
      <c r="AV145" s="500"/>
      <c r="AW145" s="26"/>
      <c r="AX145" s="67"/>
      <c r="AY145" s="70">
        <f t="shared" si="59"/>
        <v>0</v>
      </c>
      <c r="AZ145" s="26"/>
      <c r="BA145" s="67"/>
      <c r="BB145" s="70">
        <f t="shared" si="66"/>
        <v>0</v>
      </c>
      <c r="BC145" s="26"/>
      <c r="BD145" s="67">
        <f t="shared" ref="BD145:BD154" si="74">AX145+BA145</f>
        <v>0</v>
      </c>
      <c r="BE145" s="70">
        <f t="shared" si="67"/>
        <v>0</v>
      </c>
      <c r="BG145" s="121"/>
    </row>
    <row r="146" spans="1:59" ht="15" thickBot="1" x14ac:dyDescent="0.4">
      <c r="A146" s="26"/>
      <c r="B146" s="61" t="s">
        <v>283</v>
      </c>
      <c r="C146" s="62"/>
      <c r="D146" s="63"/>
      <c r="E146" s="64"/>
      <c r="F146" s="64"/>
      <c r="G146" s="64"/>
      <c r="H146" s="553"/>
      <c r="I146" s="65"/>
      <c r="J146" s="158">
        <f t="shared" si="72"/>
        <v>0</v>
      </c>
      <c r="K146" s="66">
        <f t="shared" si="73"/>
        <v>0</v>
      </c>
      <c r="L146" s="26"/>
      <c r="M146" s="499"/>
      <c r="N146" s="484"/>
      <c r="O146" s="500"/>
      <c r="P146" s="499"/>
      <c r="Q146" s="484"/>
      <c r="R146" s="500"/>
      <c r="S146" s="499"/>
      <c r="T146" s="484"/>
      <c r="U146" s="500"/>
      <c r="V146" s="499"/>
      <c r="W146" s="484"/>
      <c r="X146" s="500"/>
      <c r="Y146" s="499"/>
      <c r="Z146" s="484"/>
      <c r="AA146" s="500"/>
      <c r="AB146" s="499"/>
      <c r="AC146" s="484"/>
      <c r="AD146" s="500"/>
      <c r="AE146" s="499"/>
      <c r="AF146" s="484"/>
      <c r="AG146" s="500"/>
      <c r="AH146" s="499"/>
      <c r="AI146" s="484"/>
      <c r="AJ146" s="500"/>
      <c r="AK146" s="499"/>
      <c r="AL146" s="484"/>
      <c r="AM146" s="500"/>
      <c r="AN146" s="499"/>
      <c r="AO146" s="484"/>
      <c r="AP146" s="500"/>
      <c r="AQ146" s="499"/>
      <c r="AR146" s="484"/>
      <c r="AS146" s="500"/>
      <c r="AT146" s="499"/>
      <c r="AU146" s="484"/>
      <c r="AV146" s="500"/>
      <c r="AW146" s="26"/>
      <c r="AX146" s="67"/>
      <c r="AY146" s="70">
        <f t="shared" si="59"/>
        <v>0</v>
      </c>
      <c r="AZ146" s="26"/>
      <c r="BA146" s="67"/>
      <c r="BB146" s="70">
        <f t="shared" si="66"/>
        <v>0</v>
      </c>
      <c r="BC146" s="26"/>
      <c r="BD146" s="67">
        <f t="shared" si="74"/>
        <v>0</v>
      </c>
      <c r="BE146" s="70">
        <f t="shared" si="67"/>
        <v>0</v>
      </c>
      <c r="BG146" s="122"/>
    </row>
    <row r="147" spans="1:59" ht="15" hidden="1" outlineLevel="1" thickBot="1" x14ac:dyDescent="0.4">
      <c r="A147" s="26"/>
      <c r="B147" s="61" t="s">
        <v>792</v>
      </c>
      <c r="C147" s="62"/>
      <c r="D147" s="63"/>
      <c r="E147" s="64"/>
      <c r="F147" s="64"/>
      <c r="G147" s="64"/>
      <c r="H147" s="553"/>
      <c r="I147" s="65"/>
      <c r="J147" s="158">
        <f t="shared" si="72"/>
        <v>0</v>
      </c>
      <c r="K147" s="66">
        <f t="shared" si="73"/>
        <v>0</v>
      </c>
      <c r="L147" s="26"/>
      <c r="M147" s="499"/>
      <c r="N147" s="484"/>
      <c r="O147" s="500"/>
      <c r="P147" s="499"/>
      <c r="Q147" s="484"/>
      <c r="R147" s="500"/>
      <c r="S147" s="499"/>
      <c r="T147" s="484"/>
      <c r="U147" s="500"/>
      <c r="V147" s="499"/>
      <c r="W147" s="484"/>
      <c r="X147" s="500"/>
      <c r="Y147" s="499"/>
      <c r="Z147" s="484"/>
      <c r="AA147" s="500"/>
      <c r="AB147" s="499"/>
      <c r="AC147" s="484"/>
      <c r="AD147" s="500"/>
      <c r="AE147" s="499"/>
      <c r="AF147" s="484"/>
      <c r="AG147" s="500"/>
      <c r="AH147" s="499"/>
      <c r="AI147" s="484"/>
      <c r="AJ147" s="500"/>
      <c r="AK147" s="499"/>
      <c r="AL147" s="484"/>
      <c r="AM147" s="500"/>
      <c r="AN147" s="499"/>
      <c r="AO147" s="484"/>
      <c r="AP147" s="500"/>
      <c r="AQ147" s="499"/>
      <c r="AR147" s="484"/>
      <c r="AS147" s="500"/>
      <c r="AT147" s="499"/>
      <c r="AU147" s="484"/>
      <c r="AV147" s="500"/>
      <c r="AW147" s="26"/>
      <c r="AX147" s="67"/>
      <c r="AY147" s="70">
        <f t="shared" si="59"/>
        <v>0</v>
      </c>
      <c r="AZ147" s="26"/>
      <c r="BA147" s="67"/>
      <c r="BB147" s="70">
        <f t="shared" si="66"/>
        <v>0</v>
      </c>
      <c r="BC147" s="26"/>
      <c r="BD147" s="67">
        <f t="shared" si="74"/>
        <v>0</v>
      </c>
      <c r="BE147" s="70">
        <f t="shared" si="67"/>
        <v>0</v>
      </c>
      <c r="BG147" s="121"/>
    </row>
    <row r="148" spans="1:59" ht="15" hidden="1" outlineLevel="1" thickBot="1" x14ac:dyDescent="0.4">
      <c r="A148" s="26"/>
      <c r="B148" s="61" t="s">
        <v>793</v>
      </c>
      <c r="C148" s="62"/>
      <c r="D148" s="63"/>
      <c r="E148" s="64"/>
      <c r="F148" s="64"/>
      <c r="G148" s="64"/>
      <c r="H148" s="553"/>
      <c r="I148" s="65"/>
      <c r="J148" s="158">
        <f t="shared" si="72"/>
        <v>0</v>
      </c>
      <c r="K148" s="66">
        <f t="shared" si="73"/>
        <v>0</v>
      </c>
      <c r="L148" s="26"/>
      <c r="M148" s="499"/>
      <c r="N148" s="484"/>
      <c r="O148" s="500"/>
      <c r="P148" s="499"/>
      <c r="Q148" s="484"/>
      <c r="R148" s="500"/>
      <c r="S148" s="499"/>
      <c r="T148" s="484"/>
      <c r="U148" s="500"/>
      <c r="V148" s="499"/>
      <c r="W148" s="484"/>
      <c r="X148" s="500"/>
      <c r="Y148" s="499"/>
      <c r="Z148" s="484"/>
      <c r="AA148" s="500"/>
      <c r="AB148" s="499"/>
      <c r="AC148" s="484"/>
      <c r="AD148" s="500"/>
      <c r="AE148" s="499"/>
      <c r="AF148" s="484"/>
      <c r="AG148" s="500"/>
      <c r="AH148" s="499"/>
      <c r="AI148" s="484"/>
      <c r="AJ148" s="500"/>
      <c r="AK148" s="499"/>
      <c r="AL148" s="484"/>
      <c r="AM148" s="500"/>
      <c r="AN148" s="499"/>
      <c r="AO148" s="484"/>
      <c r="AP148" s="500"/>
      <c r="AQ148" s="499"/>
      <c r="AR148" s="484"/>
      <c r="AS148" s="500"/>
      <c r="AT148" s="499"/>
      <c r="AU148" s="484"/>
      <c r="AV148" s="500"/>
      <c r="AW148" s="26"/>
      <c r="AX148" s="67"/>
      <c r="AY148" s="70">
        <f t="shared" si="59"/>
        <v>0</v>
      </c>
      <c r="AZ148" s="26"/>
      <c r="BA148" s="67"/>
      <c r="BB148" s="70">
        <f t="shared" si="66"/>
        <v>0</v>
      </c>
      <c r="BC148" s="26"/>
      <c r="BD148" s="67">
        <f t="shared" si="74"/>
        <v>0</v>
      </c>
      <c r="BE148" s="70">
        <f t="shared" si="67"/>
        <v>0</v>
      </c>
      <c r="BG148" s="122"/>
    </row>
    <row r="149" spans="1:59" ht="15" hidden="1" outlineLevel="1" thickBot="1" x14ac:dyDescent="0.4">
      <c r="A149" s="26"/>
      <c r="B149" s="61" t="s">
        <v>794</v>
      </c>
      <c r="C149" s="62"/>
      <c r="D149" s="63"/>
      <c r="E149" s="64"/>
      <c r="F149" s="64"/>
      <c r="G149" s="64"/>
      <c r="H149" s="553"/>
      <c r="I149" s="65"/>
      <c r="J149" s="158">
        <f t="shared" si="72"/>
        <v>0</v>
      </c>
      <c r="K149" s="66">
        <f t="shared" si="73"/>
        <v>0</v>
      </c>
      <c r="L149" s="26"/>
      <c r="M149" s="499"/>
      <c r="N149" s="484"/>
      <c r="O149" s="500"/>
      <c r="P149" s="499"/>
      <c r="Q149" s="484"/>
      <c r="R149" s="500"/>
      <c r="S149" s="499"/>
      <c r="T149" s="484"/>
      <c r="U149" s="500"/>
      <c r="V149" s="499"/>
      <c r="W149" s="484"/>
      <c r="X149" s="500"/>
      <c r="Y149" s="499"/>
      <c r="Z149" s="484"/>
      <c r="AA149" s="500"/>
      <c r="AB149" s="499"/>
      <c r="AC149" s="484"/>
      <c r="AD149" s="500"/>
      <c r="AE149" s="499"/>
      <c r="AF149" s="484"/>
      <c r="AG149" s="500"/>
      <c r="AH149" s="499"/>
      <c r="AI149" s="484"/>
      <c r="AJ149" s="500"/>
      <c r="AK149" s="499"/>
      <c r="AL149" s="484"/>
      <c r="AM149" s="500"/>
      <c r="AN149" s="499"/>
      <c r="AO149" s="484"/>
      <c r="AP149" s="500"/>
      <c r="AQ149" s="499"/>
      <c r="AR149" s="484"/>
      <c r="AS149" s="500"/>
      <c r="AT149" s="499"/>
      <c r="AU149" s="484"/>
      <c r="AV149" s="500"/>
      <c r="AW149" s="26"/>
      <c r="AX149" s="67"/>
      <c r="AY149" s="70">
        <f t="shared" si="59"/>
        <v>0</v>
      </c>
      <c r="AZ149" s="26"/>
      <c r="BA149" s="67"/>
      <c r="BB149" s="70">
        <f t="shared" si="66"/>
        <v>0</v>
      </c>
      <c r="BC149" s="26"/>
      <c r="BD149" s="67">
        <f t="shared" si="74"/>
        <v>0</v>
      </c>
      <c r="BE149" s="70">
        <f t="shared" si="67"/>
        <v>0</v>
      </c>
      <c r="BG149" s="122"/>
    </row>
    <row r="150" spans="1:59" ht="15" hidden="1" outlineLevel="1" thickBot="1" x14ac:dyDescent="0.4">
      <c r="A150" s="26"/>
      <c r="B150" s="61" t="s">
        <v>795</v>
      </c>
      <c r="C150" s="62"/>
      <c r="D150" s="63"/>
      <c r="E150" s="64"/>
      <c r="F150" s="64"/>
      <c r="G150" s="64"/>
      <c r="H150" s="553"/>
      <c r="I150" s="65"/>
      <c r="J150" s="158">
        <f t="shared" si="72"/>
        <v>0</v>
      </c>
      <c r="K150" s="66">
        <f t="shared" si="73"/>
        <v>0</v>
      </c>
      <c r="L150" s="26"/>
      <c r="M150" s="499"/>
      <c r="N150" s="484"/>
      <c r="O150" s="500"/>
      <c r="P150" s="499"/>
      <c r="Q150" s="484"/>
      <c r="R150" s="500"/>
      <c r="S150" s="499"/>
      <c r="T150" s="484"/>
      <c r="U150" s="500"/>
      <c r="V150" s="499"/>
      <c r="W150" s="484"/>
      <c r="X150" s="500"/>
      <c r="Y150" s="499"/>
      <c r="Z150" s="484"/>
      <c r="AA150" s="500"/>
      <c r="AB150" s="499"/>
      <c r="AC150" s="484"/>
      <c r="AD150" s="500"/>
      <c r="AE150" s="499"/>
      <c r="AF150" s="484"/>
      <c r="AG150" s="500"/>
      <c r="AH150" s="499"/>
      <c r="AI150" s="484"/>
      <c r="AJ150" s="500"/>
      <c r="AK150" s="499"/>
      <c r="AL150" s="484"/>
      <c r="AM150" s="500"/>
      <c r="AN150" s="499"/>
      <c r="AO150" s="484"/>
      <c r="AP150" s="500"/>
      <c r="AQ150" s="499"/>
      <c r="AR150" s="484"/>
      <c r="AS150" s="500"/>
      <c r="AT150" s="499"/>
      <c r="AU150" s="484"/>
      <c r="AV150" s="500"/>
      <c r="AW150" s="26"/>
      <c r="AX150" s="67"/>
      <c r="AY150" s="70">
        <f t="shared" si="59"/>
        <v>0</v>
      </c>
      <c r="AZ150" s="26"/>
      <c r="BA150" s="67"/>
      <c r="BB150" s="70">
        <f t="shared" si="66"/>
        <v>0</v>
      </c>
      <c r="BC150" s="26"/>
      <c r="BD150" s="67">
        <f t="shared" si="74"/>
        <v>0</v>
      </c>
      <c r="BE150" s="70">
        <f t="shared" si="67"/>
        <v>0</v>
      </c>
      <c r="BG150" s="122"/>
    </row>
    <row r="151" spans="1:59" ht="15" hidden="1" outlineLevel="1" thickBot="1" x14ac:dyDescent="0.4">
      <c r="A151" s="26"/>
      <c r="B151" s="61" t="s">
        <v>796</v>
      </c>
      <c r="C151" s="62"/>
      <c r="D151" s="63"/>
      <c r="E151" s="64"/>
      <c r="F151" s="64"/>
      <c r="G151" s="64"/>
      <c r="H151" s="553"/>
      <c r="I151" s="65"/>
      <c r="J151" s="158">
        <f t="shared" si="72"/>
        <v>0</v>
      </c>
      <c r="K151" s="66">
        <f t="shared" si="73"/>
        <v>0</v>
      </c>
      <c r="L151" s="26"/>
      <c r="M151" s="499"/>
      <c r="N151" s="484"/>
      <c r="O151" s="500"/>
      <c r="P151" s="499"/>
      <c r="Q151" s="484"/>
      <c r="R151" s="500"/>
      <c r="S151" s="499"/>
      <c r="T151" s="484"/>
      <c r="U151" s="500"/>
      <c r="V151" s="499"/>
      <c r="W151" s="484"/>
      <c r="X151" s="500"/>
      <c r="Y151" s="499"/>
      <c r="Z151" s="484"/>
      <c r="AA151" s="500"/>
      <c r="AB151" s="499"/>
      <c r="AC151" s="484"/>
      <c r="AD151" s="500"/>
      <c r="AE151" s="499"/>
      <c r="AF151" s="484"/>
      <c r="AG151" s="500"/>
      <c r="AH151" s="499"/>
      <c r="AI151" s="484"/>
      <c r="AJ151" s="500"/>
      <c r="AK151" s="499"/>
      <c r="AL151" s="484"/>
      <c r="AM151" s="500"/>
      <c r="AN151" s="499"/>
      <c r="AO151" s="484"/>
      <c r="AP151" s="500"/>
      <c r="AQ151" s="499"/>
      <c r="AR151" s="484"/>
      <c r="AS151" s="500"/>
      <c r="AT151" s="499"/>
      <c r="AU151" s="484"/>
      <c r="AV151" s="500"/>
      <c r="AW151" s="26"/>
      <c r="AX151" s="67"/>
      <c r="AY151" s="70">
        <f t="shared" si="59"/>
        <v>0</v>
      </c>
      <c r="AZ151" s="26"/>
      <c r="BA151" s="67"/>
      <c r="BB151" s="70">
        <f t="shared" si="66"/>
        <v>0</v>
      </c>
      <c r="BC151" s="26"/>
      <c r="BD151" s="67">
        <f t="shared" si="74"/>
        <v>0</v>
      </c>
      <c r="BE151" s="70">
        <f t="shared" si="67"/>
        <v>0</v>
      </c>
      <c r="BG151" s="122"/>
    </row>
    <row r="152" spans="1:59" ht="15" hidden="1" outlineLevel="1" thickBot="1" x14ac:dyDescent="0.4">
      <c r="A152" s="26"/>
      <c r="B152" s="61" t="s">
        <v>797</v>
      </c>
      <c r="C152" s="62"/>
      <c r="D152" s="63"/>
      <c r="E152" s="64"/>
      <c r="F152" s="64"/>
      <c r="G152" s="64"/>
      <c r="H152" s="553"/>
      <c r="I152" s="65"/>
      <c r="J152" s="158">
        <f t="shared" si="72"/>
        <v>0</v>
      </c>
      <c r="K152" s="66">
        <f t="shared" si="73"/>
        <v>0</v>
      </c>
      <c r="L152" s="26"/>
      <c r="M152" s="499"/>
      <c r="N152" s="484"/>
      <c r="O152" s="500"/>
      <c r="P152" s="499"/>
      <c r="Q152" s="484"/>
      <c r="R152" s="500"/>
      <c r="S152" s="499"/>
      <c r="T152" s="484"/>
      <c r="U152" s="500"/>
      <c r="V152" s="499"/>
      <c r="W152" s="484"/>
      <c r="X152" s="500"/>
      <c r="Y152" s="499"/>
      <c r="Z152" s="484"/>
      <c r="AA152" s="500"/>
      <c r="AB152" s="499"/>
      <c r="AC152" s="484"/>
      <c r="AD152" s="500"/>
      <c r="AE152" s="499"/>
      <c r="AF152" s="484"/>
      <c r="AG152" s="500"/>
      <c r="AH152" s="499"/>
      <c r="AI152" s="484"/>
      <c r="AJ152" s="500"/>
      <c r="AK152" s="499"/>
      <c r="AL152" s="484"/>
      <c r="AM152" s="500"/>
      <c r="AN152" s="499"/>
      <c r="AO152" s="484"/>
      <c r="AP152" s="500"/>
      <c r="AQ152" s="499"/>
      <c r="AR152" s="484"/>
      <c r="AS152" s="500"/>
      <c r="AT152" s="499"/>
      <c r="AU152" s="484"/>
      <c r="AV152" s="500"/>
      <c r="AW152" s="26"/>
      <c r="AX152" s="67"/>
      <c r="AY152" s="70">
        <f t="shared" si="59"/>
        <v>0</v>
      </c>
      <c r="AZ152" s="26"/>
      <c r="BA152" s="67"/>
      <c r="BB152" s="70">
        <f t="shared" si="66"/>
        <v>0</v>
      </c>
      <c r="BC152" s="26"/>
      <c r="BD152" s="67">
        <f t="shared" si="74"/>
        <v>0</v>
      </c>
      <c r="BE152" s="70">
        <f t="shared" si="67"/>
        <v>0</v>
      </c>
      <c r="BG152" s="121"/>
    </row>
    <row r="153" spans="1:59" ht="15" hidden="1" outlineLevel="1" thickBot="1" x14ac:dyDescent="0.4">
      <c r="A153" s="26"/>
      <c r="B153" s="61" t="s">
        <v>798</v>
      </c>
      <c r="C153" s="62"/>
      <c r="D153" s="63"/>
      <c r="E153" s="64"/>
      <c r="F153" s="64"/>
      <c r="G153" s="64"/>
      <c r="H153" s="553"/>
      <c r="I153" s="65"/>
      <c r="J153" s="158">
        <f t="shared" si="72"/>
        <v>0</v>
      </c>
      <c r="K153" s="66">
        <f t="shared" si="73"/>
        <v>0</v>
      </c>
      <c r="L153" s="26"/>
      <c r="M153" s="499"/>
      <c r="N153" s="484"/>
      <c r="O153" s="500"/>
      <c r="P153" s="499"/>
      <c r="Q153" s="484"/>
      <c r="R153" s="500"/>
      <c r="S153" s="499"/>
      <c r="T153" s="484"/>
      <c r="U153" s="500"/>
      <c r="V153" s="499"/>
      <c r="W153" s="484"/>
      <c r="X153" s="500"/>
      <c r="Y153" s="499"/>
      <c r="Z153" s="484"/>
      <c r="AA153" s="500"/>
      <c r="AB153" s="499"/>
      <c r="AC153" s="484"/>
      <c r="AD153" s="500"/>
      <c r="AE153" s="499"/>
      <c r="AF153" s="484"/>
      <c r="AG153" s="500"/>
      <c r="AH153" s="499"/>
      <c r="AI153" s="484"/>
      <c r="AJ153" s="500"/>
      <c r="AK153" s="499"/>
      <c r="AL153" s="484"/>
      <c r="AM153" s="500"/>
      <c r="AN153" s="499"/>
      <c r="AO153" s="484"/>
      <c r="AP153" s="500"/>
      <c r="AQ153" s="499"/>
      <c r="AR153" s="484"/>
      <c r="AS153" s="500"/>
      <c r="AT153" s="499"/>
      <c r="AU153" s="484"/>
      <c r="AV153" s="500"/>
      <c r="AW153" s="26"/>
      <c r="AX153" s="67"/>
      <c r="AY153" s="70">
        <f t="shared" si="59"/>
        <v>0</v>
      </c>
      <c r="AZ153" s="26"/>
      <c r="BA153" s="67"/>
      <c r="BB153" s="70">
        <f t="shared" si="66"/>
        <v>0</v>
      </c>
      <c r="BC153" s="26"/>
      <c r="BD153" s="67">
        <f t="shared" si="74"/>
        <v>0</v>
      </c>
      <c r="BE153" s="70">
        <f t="shared" si="67"/>
        <v>0</v>
      </c>
      <c r="BG153" s="122"/>
    </row>
    <row r="154" spans="1:59" ht="15" hidden="1" outlineLevel="1" thickBot="1" x14ac:dyDescent="0.4">
      <c r="A154" s="26"/>
      <c r="B154" s="61" t="s">
        <v>799</v>
      </c>
      <c r="C154" s="62"/>
      <c r="D154" s="63"/>
      <c r="E154" s="64"/>
      <c r="F154" s="64"/>
      <c r="G154" s="64"/>
      <c r="H154" s="552"/>
      <c r="I154" s="65"/>
      <c r="J154" s="158">
        <f t="shared" si="72"/>
        <v>0</v>
      </c>
      <c r="K154" s="66">
        <f t="shared" si="73"/>
        <v>0</v>
      </c>
      <c r="L154" s="26"/>
      <c r="M154" s="499"/>
      <c r="N154" s="484"/>
      <c r="O154" s="500"/>
      <c r="P154" s="499"/>
      <c r="Q154" s="484"/>
      <c r="R154" s="500"/>
      <c r="S154" s="499"/>
      <c r="T154" s="484"/>
      <c r="U154" s="500"/>
      <c r="V154" s="499"/>
      <c r="W154" s="484"/>
      <c r="X154" s="500"/>
      <c r="Y154" s="499"/>
      <c r="Z154" s="484"/>
      <c r="AA154" s="500"/>
      <c r="AB154" s="499"/>
      <c r="AC154" s="484"/>
      <c r="AD154" s="500"/>
      <c r="AE154" s="499"/>
      <c r="AF154" s="484"/>
      <c r="AG154" s="500"/>
      <c r="AH154" s="499"/>
      <c r="AI154" s="484"/>
      <c r="AJ154" s="500"/>
      <c r="AK154" s="499"/>
      <c r="AL154" s="484"/>
      <c r="AM154" s="500"/>
      <c r="AN154" s="499"/>
      <c r="AO154" s="484"/>
      <c r="AP154" s="500"/>
      <c r="AQ154" s="499"/>
      <c r="AR154" s="484"/>
      <c r="AS154" s="500"/>
      <c r="AT154" s="499"/>
      <c r="AU154" s="484"/>
      <c r="AV154" s="500"/>
      <c r="AW154" s="26"/>
      <c r="AX154" s="67"/>
      <c r="AY154" s="70">
        <f t="shared" si="59"/>
        <v>0</v>
      </c>
      <c r="AZ154" s="26"/>
      <c r="BA154" s="67"/>
      <c r="BB154" s="70">
        <f t="shared" si="66"/>
        <v>0</v>
      </c>
      <c r="BC154" s="26"/>
      <c r="BD154" s="67">
        <f t="shared" si="74"/>
        <v>0</v>
      </c>
      <c r="BE154" s="70">
        <f t="shared" si="67"/>
        <v>0</v>
      </c>
      <c r="BG154" s="123"/>
    </row>
    <row r="155" spans="1:59" collapsed="1" x14ac:dyDescent="0.35">
      <c r="A155" s="26"/>
      <c r="B155" s="26"/>
      <c r="C155" s="110" t="s">
        <v>284</v>
      </c>
      <c r="D155" s="77"/>
      <c r="E155" s="78"/>
      <c r="F155" s="78"/>
      <c r="G155" s="78"/>
      <c r="H155" s="550"/>
      <c r="I155" s="79"/>
      <c r="J155" s="150"/>
      <c r="K155" s="80">
        <f>SUM(K156:K165)</f>
        <v>0</v>
      </c>
      <c r="L155" s="26"/>
      <c r="M155" s="530">
        <f t="shared" ref="M155:AV155" si="75">SUM(M156:M165)</f>
        <v>0</v>
      </c>
      <c r="N155" s="482">
        <f t="shared" si="75"/>
        <v>0</v>
      </c>
      <c r="O155" s="531">
        <f t="shared" si="75"/>
        <v>0</v>
      </c>
      <c r="P155" s="530">
        <f t="shared" si="75"/>
        <v>0</v>
      </c>
      <c r="Q155" s="482">
        <f t="shared" si="75"/>
        <v>0</v>
      </c>
      <c r="R155" s="531">
        <f t="shared" si="75"/>
        <v>0</v>
      </c>
      <c r="S155" s="530">
        <f t="shared" si="75"/>
        <v>0</v>
      </c>
      <c r="T155" s="482">
        <f t="shared" si="75"/>
        <v>0</v>
      </c>
      <c r="U155" s="531">
        <f t="shared" si="75"/>
        <v>0</v>
      </c>
      <c r="V155" s="530">
        <f t="shared" si="75"/>
        <v>0</v>
      </c>
      <c r="W155" s="482">
        <f t="shared" si="75"/>
        <v>0</v>
      </c>
      <c r="X155" s="531">
        <f t="shared" si="75"/>
        <v>0</v>
      </c>
      <c r="Y155" s="530">
        <f t="shared" si="75"/>
        <v>0</v>
      </c>
      <c r="Z155" s="482">
        <f t="shared" si="75"/>
        <v>0</v>
      </c>
      <c r="AA155" s="531">
        <f t="shared" si="75"/>
        <v>0</v>
      </c>
      <c r="AB155" s="530">
        <f t="shared" si="75"/>
        <v>0</v>
      </c>
      <c r="AC155" s="482">
        <f t="shared" si="75"/>
        <v>0</v>
      </c>
      <c r="AD155" s="531">
        <f t="shared" si="75"/>
        <v>0</v>
      </c>
      <c r="AE155" s="530">
        <f t="shared" si="75"/>
        <v>0</v>
      </c>
      <c r="AF155" s="482">
        <f t="shared" si="75"/>
        <v>0</v>
      </c>
      <c r="AG155" s="531">
        <f t="shared" si="75"/>
        <v>0</v>
      </c>
      <c r="AH155" s="530">
        <f t="shared" si="75"/>
        <v>0</v>
      </c>
      <c r="AI155" s="482">
        <f t="shared" si="75"/>
        <v>0</v>
      </c>
      <c r="AJ155" s="531">
        <f t="shared" si="75"/>
        <v>0</v>
      </c>
      <c r="AK155" s="530">
        <f t="shared" si="75"/>
        <v>0</v>
      </c>
      <c r="AL155" s="482">
        <f t="shared" si="75"/>
        <v>0</v>
      </c>
      <c r="AM155" s="531">
        <f t="shared" si="75"/>
        <v>0</v>
      </c>
      <c r="AN155" s="530">
        <f t="shared" si="75"/>
        <v>0</v>
      </c>
      <c r="AO155" s="482">
        <f t="shared" si="75"/>
        <v>0</v>
      </c>
      <c r="AP155" s="531">
        <f t="shared" si="75"/>
        <v>0</v>
      </c>
      <c r="AQ155" s="530">
        <f t="shared" si="75"/>
        <v>0</v>
      </c>
      <c r="AR155" s="482">
        <f t="shared" si="75"/>
        <v>0</v>
      </c>
      <c r="AS155" s="531">
        <f t="shared" si="75"/>
        <v>0</v>
      </c>
      <c r="AT155" s="530">
        <f t="shared" si="75"/>
        <v>0</v>
      </c>
      <c r="AU155" s="482">
        <f t="shared" si="75"/>
        <v>0</v>
      </c>
      <c r="AV155" s="531">
        <f t="shared" si="75"/>
        <v>0</v>
      </c>
      <c r="AW155" s="26"/>
      <c r="AX155" s="81">
        <f>SUM(AX156:AX165)</f>
        <v>0</v>
      </c>
      <c r="AY155" s="82">
        <f t="shared" si="59"/>
        <v>0</v>
      </c>
      <c r="AZ155" s="26"/>
      <c r="BA155" s="81">
        <f>SUM(BA156:BA165)</f>
        <v>0</v>
      </c>
      <c r="BB155" s="82">
        <f t="shared" si="66"/>
        <v>0</v>
      </c>
      <c r="BC155" s="26"/>
      <c r="BD155" s="81">
        <f>SUM(BD156:BD165)</f>
        <v>0</v>
      </c>
      <c r="BE155" s="82">
        <f t="shared" si="67"/>
        <v>0</v>
      </c>
      <c r="BG155" s="120"/>
    </row>
    <row r="156" spans="1:59" x14ac:dyDescent="0.35">
      <c r="A156" s="26"/>
      <c r="B156" s="61" t="s">
        <v>295</v>
      </c>
      <c r="C156" s="83"/>
      <c r="D156" s="63"/>
      <c r="E156" s="64"/>
      <c r="F156" s="64"/>
      <c r="G156" s="64"/>
      <c r="H156" s="553"/>
      <c r="I156" s="84"/>
      <c r="J156" s="158">
        <f t="shared" ref="J156:J165" si="76">I156/$C$5</f>
        <v>0</v>
      </c>
      <c r="K156" s="66">
        <f t="shared" ref="K156:K165" si="77">D156*F156*H156*J156</f>
        <v>0</v>
      </c>
      <c r="L156" s="26"/>
      <c r="M156" s="499"/>
      <c r="N156" s="484"/>
      <c r="O156" s="500"/>
      <c r="P156" s="499"/>
      <c r="Q156" s="484"/>
      <c r="R156" s="500"/>
      <c r="S156" s="499"/>
      <c r="T156" s="484"/>
      <c r="U156" s="500"/>
      <c r="V156" s="499"/>
      <c r="W156" s="484"/>
      <c r="X156" s="500"/>
      <c r="Y156" s="499"/>
      <c r="Z156" s="484"/>
      <c r="AA156" s="500"/>
      <c r="AB156" s="499"/>
      <c r="AC156" s="484"/>
      <c r="AD156" s="500"/>
      <c r="AE156" s="499"/>
      <c r="AF156" s="484"/>
      <c r="AG156" s="500"/>
      <c r="AH156" s="499"/>
      <c r="AI156" s="484"/>
      <c r="AJ156" s="500"/>
      <c r="AK156" s="499"/>
      <c r="AL156" s="484"/>
      <c r="AM156" s="500"/>
      <c r="AN156" s="499"/>
      <c r="AO156" s="484"/>
      <c r="AP156" s="500"/>
      <c r="AQ156" s="499"/>
      <c r="AR156" s="484"/>
      <c r="AS156" s="500"/>
      <c r="AT156" s="499"/>
      <c r="AU156" s="484"/>
      <c r="AV156" s="500"/>
      <c r="AW156" s="26"/>
      <c r="AX156" s="67"/>
      <c r="AY156" s="70">
        <f t="shared" si="59"/>
        <v>0</v>
      </c>
      <c r="AZ156" s="26"/>
      <c r="BA156" s="67"/>
      <c r="BB156" s="70">
        <f t="shared" si="66"/>
        <v>0</v>
      </c>
      <c r="BC156" s="26"/>
      <c r="BD156" s="67">
        <f t="shared" ref="BD156:BD165" si="78">AX156+BA156</f>
        <v>0</v>
      </c>
      <c r="BE156" s="70">
        <f t="shared" si="67"/>
        <v>0</v>
      </c>
      <c r="BG156" s="121"/>
    </row>
    <row r="157" spans="1:59" ht="15" thickBot="1" x14ac:dyDescent="0.4">
      <c r="A157" s="26"/>
      <c r="B157" s="61" t="s">
        <v>296</v>
      </c>
      <c r="C157" s="85"/>
      <c r="D157" s="86"/>
      <c r="E157" s="87"/>
      <c r="F157" s="64"/>
      <c r="G157" s="64"/>
      <c r="H157" s="553"/>
      <c r="I157" s="88"/>
      <c r="J157" s="158">
        <f t="shared" si="76"/>
        <v>0</v>
      </c>
      <c r="K157" s="66">
        <f t="shared" si="77"/>
        <v>0</v>
      </c>
      <c r="L157" s="26"/>
      <c r="M157" s="499"/>
      <c r="N157" s="484"/>
      <c r="O157" s="500"/>
      <c r="P157" s="499"/>
      <c r="Q157" s="484"/>
      <c r="R157" s="500"/>
      <c r="S157" s="499"/>
      <c r="T157" s="484"/>
      <c r="U157" s="500"/>
      <c r="V157" s="499"/>
      <c r="W157" s="484"/>
      <c r="X157" s="500"/>
      <c r="Y157" s="499"/>
      <c r="Z157" s="484"/>
      <c r="AA157" s="500"/>
      <c r="AB157" s="499"/>
      <c r="AC157" s="484"/>
      <c r="AD157" s="500"/>
      <c r="AE157" s="499"/>
      <c r="AF157" s="484"/>
      <c r="AG157" s="500"/>
      <c r="AH157" s="499"/>
      <c r="AI157" s="484"/>
      <c r="AJ157" s="500"/>
      <c r="AK157" s="499"/>
      <c r="AL157" s="484"/>
      <c r="AM157" s="500"/>
      <c r="AN157" s="499"/>
      <c r="AO157" s="484"/>
      <c r="AP157" s="500"/>
      <c r="AQ157" s="499"/>
      <c r="AR157" s="484"/>
      <c r="AS157" s="500"/>
      <c r="AT157" s="499"/>
      <c r="AU157" s="484"/>
      <c r="AV157" s="500"/>
      <c r="AW157" s="26"/>
      <c r="AX157" s="67"/>
      <c r="AY157" s="70">
        <f t="shared" si="59"/>
        <v>0</v>
      </c>
      <c r="AZ157" s="26"/>
      <c r="BA157" s="67"/>
      <c r="BB157" s="70">
        <f t="shared" si="66"/>
        <v>0</v>
      </c>
      <c r="BC157" s="26"/>
      <c r="BD157" s="67">
        <f t="shared" si="78"/>
        <v>0</v>
      </c>
      <c r="BE157" s="70">
        <f t="shared" si="67"/>
        <v>0</v>
      </c>
      <c r="BG157" s="122"/>
    </row>
    <row r="158" spans="1:59" ht="15" hidden="1" outlineLevel="1" thickBot="1" x14ac:dyDescent="0.4">
      <c r="A158" s="26"/>
      <c r="B158" s="61" t="s">
        <v>800</v>
      </c>
      <c r="C158" s="85"/>
      <c r="D158" s="86"/>
      <c r="E158" s="87"/>
      <c r="F158" s="64"/>
      <c r="G158" s="64"/>
      <c r="H158" s="553"/>
      <c r="I158" s="88"/>
      <c r="J158" s="158">
        <f t="shared" si="76"/>
        <v>0</v>
      </c>
      <c r="K158" s="66">
        <f t="shared" si="77"/>
        <v>0</v>
      </c>
      <c r="L158" s="26"/>
      <c r="M158" s="499"/>
      <c r="N158" s="484"/>
      <c r="O158" s="500"/>
      <c r="P158" s="499"/>
      <c r="Q158" s="484"/>
      <c r="R158" s="500"/>
      <c r="S158" s="499"/>
      <c r="T158" s="484"/>
      <c r="U158" s="500"/>
      <c r="V158" s="499"/>
      <c r="W158" s="484"/>
      <c r="X158" s="500"/>
      <c r="Y158" s="499"/>
      <c r="Z158" s="484"/>
      <c r="AA158" s="500"/>
      <c r="AB158" s="499"/>
      <c r="AC158" s="484"/>
      <c r="AD158" s="500"/>
      <c r="AE158" s="499"/>
      <c r="AF158" s="484"/>
      <c r="AG158" s="500"/>
      <c r="AH158" s="499"/>
      <c r="AI158" s="484"/>
      <c r="AJ158" s="500"/>
      <c r="AK158" s="499"/>
      <c r="AL158" s="484"/>
      <c r="AM158" s="500"/>
      <c r="AN158" s="499"/>
      <c r="AO158" s="484"/>
      <c r="AP158" s="500"/>
      <c r="AQ158" s="499"/>
      <c r="AR158" s="484"/>
      <c r="AS158" s="500"/>
      <c r="AT158" s="499"/>
      <c r="AU158" s="484"/>
      <c r="AV158" s="500"/>
      <c r="AW158" s="26"/>
      <c r="AX158" s="67"/>
      <c r="AY158" s="70">
        <f t="shared" si="59"/>
        <v>0</v>
      </c>
      <c r="AZ158" s="26"/>
      <c r="BA158" s="67"/>
      <c r="BB158" s="70">
        <f t="shared" si="66"/>
        <v>0</v>
      </c>
      <c r="BC158" s="26"/>
      <c r="BD158" s="67">
        <f t="shared" si="78"/>
        <v>0</v>
      </c>
      <c r="BE158" s="70">
        <f t="shared" si="67"/>
        <v>0</v>
      </c>
      <c r="BG158" s="122"/>
    </row>
    <row r="159" spans="1:59" ht="15" hidden="1" outlineLevel="1" thickBot="1" x14ac:dyDescent="0.4">
      <c r="A159" s="26"/>
      <c r="B159" s="61" t="s">
        <v>801</v>
      </c>
      <c r="C159" s="85"/>
      <c r="D159" s="86"/>
      <c r="E159" s="87"/>
      <c r="F159" s="64"/>
      <c r="G159" s="64"/>
      <c r="H159" s="553"/>
      <c r="I159" s="88"/>
      <c r="J159" s="158">
        <f t="shared" si="76"/>
        <v>0</v>
      </c>
      <c r="K159" s="66">
        <f t="shared" si="77"/>
        <v>0</v>
      </c>
      <c r="L159" s="26"/>
      <c r="M159" s="499"/>
      <c r="N159" s="484"/>
      <c r="O159" s="500"/>
      <c r="P159" s="499"/>
      <c r="Q159" s="484"/>
      <c r="R159" s="500"/>
      <c r="S159" s="499"/>
      <c r="T159" s="484"/>
      <c r="U159" s="500"/>
      <c r="V159" s="499"/>
      <c r="W159" s="484"/>
      <c r="X159" s="500"/>
      <c r="Y159" s="499"/>
      <c r="Z159" s="484"/>
      <c r="AA159" s="500"/>
      <c r="AB159" s="499"/>
      <c r="AC159" s="484"/>
      <c r="AD159" s="500"/>
      <c r="AE159" s="499"/>
      <c r="AF159" s="484"/>
      <c r="AG159" s="500"/>
      <c r="AH159" s="499"/>
      <c r="AI159" s="484"/>
      <c r="AJ159" s="500"/>
      <c r="AK159" s="499"/>
      <c r="AL159" s="484"/>
      <c r="AM159" s="500"/>
      <c r="AN159" s="499"/>
      <c r="AO159" s="484"/>
      <c r="AP159" s="500"/>
      <c r="AQ159" s="499"/>
      <c r="AR159" s="484"/>
      <c r="AS159" s="500"/>
      <c r="AT159" s="499"/>
      <c r="AU159" s="484"/>
      <c r="AV159" s="500"/>
      <c r="AW159" s="26"/>
      <c r="AX159" s="67"/>
      <c r="AY159" s="70">
        <f t="shared" si="59"/>
        <v>0</v>
      </c>
      <c r="AZ159" s="26"/>
      <c r="BA159" s="67"/>
      <c r="BB159" s="70">
        <f t="shared" si="66"/>
        <v>0</v>
      </c>
      <c r="BC159" s="26"/>
      <c r="BD159" s="67">
        <f t="shared" si="78"/>
        <v>0</v>
      </c>
      <c r="BE159" s="70">
        <f t="shared" si="67"/>
        <v>0</v>
      </c>
      <c r="BG159" s="122"/>
    </row>
    <row r="160" spans="1:59" ht="15" hidden="1" outlineLevel="1" thickBot="1" x14ac:dyDescent="0.4">
      <c r="A160" s="26"/>
      <c r="B160" s="61" t="s">
        <v>802</v>
      </c>
      <c r="C160" s="85"/>
      <c r="D160" s="86"/>
      <c r="E160" s="87"/>
      <c r="F160" s="64"/>
      <c r="G160" s="64"/>
      <c r="H160" s="553"/>
      <c r="I160" s="88"/>
      <c r="J160" s="158">
        <f t="shared" si="76"/>
        <v>0</v>
      </c>
      <c r="K160" s="66">
        <f t="shared" si="77"/>
        <v>0</v>
      </c>
      <c r="L160" s="26"/>
      <c r="M160" s="499"/>
      <c r="N160" s="484"/>
      <c r="O160" s="500"/>
      <c r="P160" s="499"/>
      <c r="Q160" s="484"/>
      <c r="R160" s="500"/>
      <c r="S160" s="499"/>
      <c r="T160" s="484"/>
      <c r="U160" s="500"/>
      <c r="V160" s="499"/>
      <c r="W160" s="484"/>
      <c r="X160" s="500"/>
      <c r="Y160" s="499"/>
      <c r="Z160" s="484"/>
      <c r="AA160" s="500"/>
      <c r="AB160" s="499"/>
      <c r="AC160" s="484"/>
      <c r="AD160" s="500"/>
      <c r="AE160" s="499"/>
      <c r="AF160" s="484"/>
      <c r="AG160" s="500"/>
      <c r="AH160" s="499"/>
      <c r="AI160" s="484"/>
      <c r="AJ160" s="500"/>
      <c r="AK160" s="499"/>
      <c r="AL160" s="484"/>
      <c r="AM160" s="500"/>
      <c r="AN160" s="499"/>
      <c r="AO160" s="484"/>
      <c r="AP160" s="500"/>
      <c r="AQ160" s="499"/>
      <c r="AR160" s="484"/>
      <c r="AS160" s="500"/>
      <c r="AT160" s="499"/>
      <c r="AU160" s="484"/>
      <c r="AV160" s="500"/>
      <c r="AW160" s="26"/>
      <c r="AX160" s="67"/>
      <c r="AY160" s="70">
        <f t="shared" si="59"/>
        <v>0</v>
      </c>
      <c r="AZ160" s="26"/>
      <c r="BA160" s="67"/>
      <c r="BB160" s="70">
        <f t="shared" si="66"/>
        <v>0</v>
      </c>
      <c r="BC160" s="26"/>
      <c r="BD160" s="67">
        <f t="shared" si="78"/>
        <v>0</v>
      </c>
      <c r="BE160" s="70">
        <f t="shared" si="67"/>
        <v>0</v>
      </c>
      <c r="BG160" s="122"/>
    </row>
    <row r="161" spans="1:59" ht="15" hidden="1" outlineLevel="1" thickBot="1" x14ac:dyDescent="0.4">
      <c r="A161" s="26"/>
      <c r="B161" s="61" t="s">
        <v>803</v>
      </c>
      <c r="C161" s="85"/>
      <c r="D161" s="63"/>
      <c r="E161" s="64"/>
      <c r="F161" s="64"/>
      <c r="G161" s="64"/>
      <c r="H161" s="553"/>
      <c r="I161" s="88"/>
      <c r="J161" s="158">
        <f t="shared" si="76"/>
        <v>0</v>
      </c>
      <c r="K161" s="66">
        <f t="shared" si="77"/>
        <v>0</v>
      </c>
      <c r="L161" s="26"/>
      <c r="M161" s="499"/>
      <c r="N161" s="484"/>
      <c r="O161" s="500"/>
      <c r="P161" s="499"/>
      <c r="Q161" s="484"/>
      <c r="R161" s="500"/>
      <c r="S161" s="499"/>
      <c r="T161" s="484"/>
      <c r="U161" s="500"/>
      <c r="V161" s="499"/>
      <c r="W161" s="484"/>
      <c r="X161" s="500"/>
      <c r="Y161" s="499"/>
      <c r="Z161" s="484"/>
      <c r="AA161" s="500"/>
      <c r="AB161" s="499"/>
      <c r="AC161" s="484"/>
      <c r="AD161" s="500"/>
      <c r="AE161" s="499"/>
      <c r="AF161" s="484"/>
      <c r="AG161" s="500"/>
      <c r="AH161" s="499"/>
      <c r="AI161" s="484"/>
      <c r="AJ161" s="500"/>
      <c r="AK161" s="499"/>
      <c r="AL161" s="484"/>
      <c r="AM161" s="500"/>
      <c r="AN161" s="499"/>
      <c r="AO161" s="484"/>
      <c r="AP161" s="500"/>
      <c r="AQ161" s="499"/>
      <c r="AR161" s="484"/>
      <c r="AS161" s="500"/>
      <c r="AT161" s="499"/>
      <c r="AU161" s="484"/>
      <c r="AV161" s="500"/>
      <c r="AW161" s="26"/>
      <c r="AX161" s="67"/>
      <c r="AY161" s="70">
        <f t="shared" si="59"/>
        <v>0</v>
      </c>
      <c r="AZ161" s="26"/>
      <c r="BA161" s="67"/>
      <c r="BB161" s="70">
        <f t="shared" si="66"/>
        <v>0</v>
      </c>
      <c r="BC161" s="26"/>
      <c r="BD161" s="67">
        <f t="shared" si="78"/>
        <v>0</v>
      </c>
      <c r="BE161" s="70">
        <f t="shared" si="67"/>
        <v>0</v>
      </c>
      <c r="BG161" s="121"/>
    </row>
    <row r="162" spans="1:59" ht="15" hidden="1" outlineLevel="1" thickBot="1" x14ac:dyDescent="0.4">
      <c r="A162" s="26"/>
      <c r="B162" s="61" t="s">
        <v>804</v>
      </c>
      <c r="C162" s="85"/>
      <c r="D162" s="86"/>
      <c r="E162" s="87"/>
      <c r="F162" s="64"/>
      <c r="G162" s="64"/>
      <c r="H162" s="553"/>
      <c r="I162" s="88"/>
      <c r="J162" s="158">
        <f t="shared" si="76"/>
        <v>0</v>
      </c>
      <c r="K162" s="66">
        <f t="shared" si="77"/>
        <v>0</v>
      </c>
      <c r="L162" s="26"/>
      <c r="M162" s="499"/>
      <c r="N162" s="484"/>
      <c r="O162" s="500"/>
      <c r="P162" s="499"/>
      <c r="Q162" s="484"/>
      <c r="R162" s="500"/>
      <c r="S162" s="499"/>
      <c r="T162" s="484"/>
      <c r="U162" s="500"/>
      <c r="V162" s="499"/>
      <c r="W162" s="484"/>
      <c r="X162" s="500"/>
      <c r="Y162" s="499"/>
      <c r="Z162" s="484"/>
      <c r="AA162" s="500"/>
      <c r="AB162" s="499"/>
      <c r="AC162" s="484"/>
      <c r="AD162" s="500"/>
      <c r="AE162" s="499"/>
      <c r="AF162" s="484"/>
      <c r="AG162" s="500"/>
      <c r="AH162" s="499"/>
      <c r="AI162" s="484"/>
      <c r="AJ162" s="500"/>
      <c r="AK162" s="499"/>
      <c r="AL162" s="484"/>
      <c r="AM162" s="500"/>
      <c r="AN162" s="499"/>
      <c r="AO162" s="484"/>
      <c r="AP162" s="500"/>
      <c r="AQ162" s="499"/>
      <c r="AR162" s="484"/>
      <c r="AS162" s="500"/>
      <c r="AT162" s="499"/>
      <c r="AU162" s="484"/>
      <c r="AV162" s="500"/>
      <c r="AW162" s="26"/>
      <c r="AX162" s="67"/>
      <c r="AY162" s="70">
        <f t="shared" si="59"/>
        <v>0</v>
      </c>
      <c r="AZ162" s="26"/>
      <c r="BA162" s="67"/>
      <c r="BB162" s="70">
        <f t="shared" si="66"/>
        <v>0</v>
      </c>
      <c r="BC162" s="26"/>
      <c r="BD162" s="67">
        <f t="shared" si="78"/>
        <v>0</v>
      </c>
      <c r="BE162" s="70">
        <f t="shared" si="67"/>
        <v>0</v>
      </c>
      <c r="BG162" s="122"/>
    </row>
    <row r="163" spans="1:59" ht="15" hidden="1" outlineLevel="1" thickBot="1" x14ac:dyDescent="0.4">
      <c r="A163" s="26"/>
      <c r="B163" s="61" t="s">
        <v>805</v>
      </c>
      <c r="C163" s="85"/>
      <c r="D163" s="63"/>
      <c r="E163" s="64"/>
      <c r="F163" s="64"/>
      <c r="G163" s="64"/>
      <c r="H163" s="553"/>
      <c r="I163" s="88"/>
      <c r="J163" s="158">
        <f t="shared" si="76"/>
        <v>0</v>
      </c>
      <c r="K163" s="66">
        <f t="shared" si="77"/>
        <v>0</v>
      </c>
      <c r="L163" s="26"/>
      <c r="M163" s="499"/>
      <c r="N163" s="484"/>
      <c r="O163" s="500"/>
      <c r="P163" s="499"/>
      <c r="Q163" s="484"/>
      <c r="R163" s="500"/>
      <c r="S163" s="499"/>
      <c r="T163" s="484"/>
      <c r="U163" s="500"/>
      <c r="V163" s="499"/>
      <c r="W163" s="484"/>
      <c r="X163" s="500"/>
      <c r="Y163" s="499"/>
      <c r="Z163" s="484"/>
      <c r="AA163" s="500"/>
      <c r="AB163" s="499"/>
      <c r="AC163" s="484"/>
      <c r="AD163" s="500"/>
      <c r="AE163" s="499"/>
      <c r="AF163" s="484"/>
      <c r="AG163" s="500"/>
      <c r="AH163" s="499"/>
      <c r="AI163" s="484"/>
      <c r="AJ163" s="500"/>
      <c r="AK163" s="499"/>
      <c r="AL163" s="484"/>
      <c r="AM163" s="500"/>
      <c r="AN163" s="499"/>
      <c r="AO163" s="484"/>
      <c r="AP163" s="500"/>
      <c r="AQ163" s="499"/>
      <c r="AR163" s="484"/>
      <c r="AS163" s="500"/>
      <c r="AT163" s="499"/>
      <c r="AU163" s="484"/>
      <c r="AV163" s="500"/>
      <c r="AW163" s="26"/>
      <c r="AX163" s="67"/>
      <c r="AY163" s="70">
        <f t="shared" si="59"/>
        <v>0</v>
      </c>
      <c r="AZ163" s="26"/>
      <c r="BA163" s="67"/>
      <c r="BB163" s="70">
        <f t="shared" si="66"/>
        <v>0</v>
      </c>
      <c r="BC163" s="26"/>
      <c r="BD163" s="67">
        <f t="shared" si="78"/>
        <v>0</v>
      </c>
      <c r="BE163" s="70">
        <f t="shared" si="67"/>
        <v>0</v>
      </c>
      <c r="BG163" s="121"/>
    </row>
    <row r="164" spans="1:59" ht="15" hidden="1" outlineLevel="1" thickBot="1" x14ac:dyDescent="0.4">
      <c r="A164" s="26"/>
      <c r="B164" s="61" t="s">
        <v>806</v>
      </c>
      <c r="C164" s="85"/>
      <c r="D164" s="86"/>
      <c r="E164" s="87"/>
      <c r="F164" s="64"/>
      <c r="G164" s="64"/>
      <c r="H164" s="553"/>
      <c r="I164" s="88"/>
      <c r="J164" s="158">
        <f t="shared" si="76"/>
        <v>0</v>
      </c>
      <c r="K164" s="66">
        <f t="shared" si="77"/>
        <v>0</v>
      </c>
      <c r="L164" s="26"/>
      <c r="M164" s="499"/>
      <c r="N164" s="484"/>
      <c r="O164" s="500"/>
      <c r="P164" s="499"/>
      <c r="Q164" s="484"/>
      <c r="R164" s="500"/>
      <c r="S164" s="499"/>
      <c r="T164" s="484"/>
      <c r="U164" s="500"/>
      <c r="V164" s="499"/>
      <c r="W164" s="484"/>
      <c r="X164" s="500"/>
      <c r="Y164" s="499"/>
      <c r="Z164" s="484"/>
      <c r="AA164" s="500"/>
      <c r="AB164" s="499"/>
      <c r="AC164" s="484"/>
      <c r="AD164" s="500"/>
      <c r="AE164" s="499"/>
      <c r="AF164" s="484"/>
      <c r="AG164" s="500"/>
      <c r="AH164" s="499"/>
      <c r="AI164" s="484"/>
      <c r="AJ164" s="500"/>
      <c r="AK164" s="499"/>
      <c r="AL164" s="484"/>
      <c r="AM164" s="500"/>
      <c r="AN164" s="499"/>
      <c r="AO164" s="484"/>
      <c r="AP164" s="500"/>
      <c r="AQ164" s="499"/>
      <c r="AR164" s="484"/>
      <c r="AS164" s="500"/>
      <c r="AT164" s="499"/>
      <c r="AU164" s="484"/>
      <c r="AV164" s="500"/>
      <c r="AW164" s="26"/>
      <c r="AX164" s="67"/>
      <c r="AY164" s="70">
        <f t="shared" si="59"/>
        <v>0</v>
      </c>
      <c r="AZ164" s="26"/>
      <c r="BA164" s="67"/>
      <c r="BB164" s="70">
        <f t="shared" si="66"/>
        <v>0</v>
      </c>
      <c r="BC164" s="26"/>
      <c r="BD164" s="67">
        <f t="shared" si="78"/>
        <v>0</v>
      </c>
      <c r="BE164" s="70">
        <f t="shared" si="67"/>
        <v>0</v>
      </c>
      <c r="BG164" s="122"/>
    </row>
    <row r="165" spans="1:59" ht="15" hidden="1" outlineLevel="1" thickBot="1" x14ac:dyDescent="0.4">
      <c r="A165" s="26"/>
      <c r="B165" s="61" t="s">
        <v>807</v>
      </c>
      <c r="C165" s="89"/>
      <c r="D165" s="90"/>
      <c r="E165" s="91"/>
      <c r="F165" s="91"/>
      <c r="G165" s="91"/>
      <c r="H165" s="556"/>
      <c r="I165" s="92"/>
      <c r="J165" s="158">
        <f t="shared" si="76"/>
        <v>0</v>
      </c>
      <c r="K165" s="66">
        <f t="shared" si="77"/>
        <v>0</v>
      </c>
      <c r="L165" s="26"/>
      <c r="M165" s="499"/>
      <c r="N165" s="484"/>
      <c r="O165" s="500"/>
      <c r="P165" s="499"/>
      <c r="Q165" s="484"/>
      <c r="R165" s="500"/>
      <c r="S165" s="499"/>
      <c r="T165" s="484"/>
      <c r="U165" s="500"/>
      <c r="V165" s="499"/>
      <c r="W165" s="484"/>
      <c r="X165" s="500"/>
      <c r="Y165" s="499"/>
      <c r="Z165" s="484"/>
      <c r="AA165" s="500"/>
      <c r="AB165" s="499"/>
      <c r="AC165" s="484"/>
      <c r="AD165" s="500"/>
      <c r="AE165" s="499"/>
      <c r="AF165" s="484"/>
      <c r="AG165" s="500"/>
      <c r="AH165" s="499"/>
      <c r="AI165" s="484"/>
      <c r="AJ165" s="500"/>
      <c r="AK165" s="499"/>
      <c r="AL165" s="484"/>
      <c r="AM165" s="500"/>
      <c r="AN165" s="499"/>
      <c r="AO165" s="484"/>
      <c r="AP165" s="500"/>
      <c r="AQ165" s="499"/>
      <c r="AR165" s="484"/>
      <c r="AS165" s="500"/>
      <c r="AT165" s="499"/>
      <c r="AU165" s="484"/>
      <c r="AV165" s="500"/>
      <c r="AW165" s="26"/>
      <c r="AX165" s="67"/>
      <c r="AY165" s="70">
        <f t="shared" si="59"/>
        <v>0</v>
      </c>
      <c r="AZ165" s="26"/>
      <c r="BA165" s="67"/>
      <c r="BB165" s="70">
        <f t="shared" si="66"/>
        <v>0</v>
      </c>
      <c r="BC165" s="26"/>
      <c r="BD165" s="67">
        <f t="shared" si="78"/>
        <v>0</v>
      </c>
      <c r="BE165" s="70">
        <f t="shared" si="67"/>
        <v>0</v>
      </c>
      <c r="BG165" s="123"/>
    </row>
    <row r="166" spans="1:59" collapsed="1" x14ac:dyDescent="0.35">
      <c r="A166" s="26"/>
      <c r="B166" s="107"/>
      <c r="C166" s="54" t="s">
        <v>297</v>
      </c>
      <c r="D166" s="55"/>
      <c r="E166" s="56"/>
      <c r="F166" s="56"/>
      <c r="G166" s="56"/>
      <c r="H166" s="549"/>
      <c r="I166" s="73"/>
      <c r="J166" s="159"/>
      <c r="K166" s="58">
        <f>SUM(K167:K176)</f>
        <v>0</v>
      </c>
      <c r="L166" s="50"/>
      <c r="M166" s="497">
        <f t="shared" ref="M166:AV166" si="79">SUM(M167:M176)</f>
        <v>0</v>
      </c>
      <c r="N166" s="485">
        <f t="shared" si="79"/>
        <v>0</v>
      </c>
      <c r="O166" s="498">
        <f t="shared" si="79"/>
        <v>0</v>
      </c>
      <c r="P166" s="497">
        <f t="shared" si="79"/>
        <v>0</v>
      </c>
      <c r="Q166" s="485">
        <f t="shared" si="79"/>
        <v>0</v>
      </c>
      <c r="R166" s="498">
        <f t="shared" si="79"/>
        <v>0</v>
      </c>
      <c r="S166" s="497">
        <f t="shared" si="79"/>
        <v>0</v>
      </c>
      <c r="T166" s="485">
        <f t="shared" si="79"/>
        <v>0</v>
      </c>
      <c r="U166" s="498">
        <f t="shared" si="79"/>
        <v>0</v>
      </c>
      <c r="V166" s="497">
        <f t="shared" si="79"/>
        <v>0</v>
      </c>
      <c r="W166" s="485">
        <f t="shared" si="79"/>
        <v>0</v>
      </c>
      <c r="X166" s="498">
        <f t="shared" si="79"/>
        <v>0</v>
      </c>
      <c r="Y166" s="497">
        <f t="shared" si="79"/>
        <v>0</v>
      </c>
      <c r="Z166" s="485">
        <f t="shared" si="79"/>
        <v>0</v>
      </c>
      <c r="AA166" s="498">
        <f t="shared" si="79"/>
        <v>0</v>
      </c>
      <c r="AB166" s="497">
        <f t="shared" si="79"/>
        <v>0</v>
      </c>
      <c r="AC166" s="485">
        <f t="shared" si="79"/>
        <v>0</v>
      </c>
      <c r="AD166" s="498">
        <f t="shared" si="79"/>
        <v>0</v>
      </c>
      <c r="AE166" s="497">
        <f t="shared" si="79"/>
        <v>0</v>
      </c>
      <c r="AF166" s="485">
        <f t="shared" si="79"/>
        <v>0</v>
      </c>
      <c r="AG166" s="498">
        <f t="shared" si="79"/>
        <v>0</v>
      </c>
      <c r="AH166" s="497">
        <f t="shared" si="79"/>
        <v>0</v>
      </c>
      <c r="AI166" s="485">
        <f t="shared" si="79"/>
        <v>0</v>
      </c>
      <c r="AJ166" s="498">
        <f t="shared" si="79"/>
        <v>0</v>
      </c>
      <c r="AK166" s="497">
        <f t="shared" si="79"/>
        <v>0</v>
      </c>
      <c r="AL166" s="485">
        <f t="shared" si="79"/>
        <v>0</v>
      </c>
      <c r="AM166" s="498">
        <f t="shared" si="79"/>
        <v>0</v>
      </c>
      <c r="AN166" s="497">
        <f t="shared" si="79"/>
        <v>0</v>
      </c>
      <c r="AO166" s="485">
        <f t="shared" si="79"/>
        <v>0</v>
      </c>
      <c r="AP166" s="498">
        <f t="shared" si="79"/>
        <v>0</v>
      </c>
      <c r="AQ166" s="497">
        <f t="shared" si="79"/>
        <v>0</v>
      </c>
      <c r="AR166" s="485">
        <f t="shared" si="79"/>
        <v>0</v>
      </c>
      <c r="AS166" s="498">
        <f t="shared" si="79"/>
        <v>0</v>
      </c>
      <c r="AT166" s="497">
        <f t="shared" si="79"/>
        <v>0</v>
      </c>
      <c r="AU166" s="485">
        <f t="shared" si="79"/>
        <v>0</v>
      </c>
      <c r="AV166" s="498">
        <f t="shared" si="79"/>
        <v>0</v>
      </c>
      <c r="AW166" s="26"/>
      <c r="AX166" s="59">
        <f>SUM(AX167:AX176)</f>
        <v>0</v>
      </c>
      <c r="AY166" s="60">
        <f t="shared" si="59"/>
        <v>0</v>
      </c>
      <c r="AZ166" s="26"/>
      <c r="BA166" s="59">
        <f>SUM(BA167:BA176)</f>
        <v>0</v>
      </c>
      <c r="BB166" s="60">
        <f>IFERROR(BA166/K166,0)</f>
        <v>0</v>
      </c>
      <c r="BC166" s="26"/>
      <c r="BD166" s="59">
        <f>SUM(BD167:BD176)</f>
        <v>0</v>
      </c>
      <c r="BE166" s="60">
        <f>IFERROR(BD166/K166,0)</f>
        <v>0</v>
      </c>
      <c r="BG166" s="120"/>
    </row>
    <row r="167" spans="1:59" x14ac:dyDescent="0.35">
      <c r="A167" s="26"/>
      <c r="B167" s="61" t="s">
        <v>317</v>
      </c>
      <c r="C167" s="62"/>
      <c r="D167" s="63"/>
      <c r="E167" s="64"/>
      <c r="F167" s="64"/>
      <c r="G167" s="64"/>
      <c r="H167" s="553"/>
      <c r="I167" s="112"/>
      <c r="J167" s="151">
        <f t="shared" ref="J167:J176" si="80">I167/$C$5</f>
        <v>0</v>
      </c>
      <c r="K167" s="66">
        <f t="shared" ref="K167:K176" si="81">D167*F167*H167*J167</f>
        <v>0</v>
      </c>
      <c r="L167" s="26"/>
      <c r="M167" s="501"/>
      <c r="N167" s="483"/>
      <c r="O167" s="502"/>
      <c r="P167" s="501"/>
      <c r="Q167" s="483"/>
      <c r="R167" s="502"/>
      <c r="S167" s="501"/>
      <c r="T167" s="483"/>
      <c r="U167" s="502"/>
      <c r="V167" s="501"/>
      <c r="W167" s="483"/>
      <c r="X167" s="502"/>
      <c r="Y167" s="501"/>
      <c r="Z167" s="483"/>
      <c r="AA167" s="502"/>
      <c r="AB167" s="501"/>
      <c r="AC167" s="483"/>
      <c r="AD167" s="502"/>
      <c r="AE167" s="501"/>
      <c r="AF167" s="483"/>
      <c r="AG167" s="502"/>
      <c r="AH167" s="501"/>
      <c r="AI167" s="483"/>
      <c r="AJ167" s="502"/>
      <c r="AK167" s="501"/>
      <c r="AL167" s="483"/>
      <c r="AM167" s="502"/>
      <c r="AN167" s="501"/>
      <c r="AO167" s="483"/>
      <c r="AP167" s="502"/>
      <c r="AQ167" s="501"/>
      <c r="AR167" s="483"/>
      <c r="AS167" s="502"/>
      <c r="AT167" s="501"/>
      <c r="AU167" s="483"/>
      <c r="AV167" s="502"/>
      <c r="AW167" s="26"/>
      <c r="AX167" s="67"/>
      <c r="AY167" s="70">
        <f t="shared" si="59"/>
        <v>0</v>
      </c>
      <c r="AZ167" s="26"/>
      <c r="BA167" s="67"/>
      <c r="BB167" s="70">
        <f t="shared" ref="BB167:BB176" si="82">IFERROR(BA167/K167,0)</f>
        <v>0</v>
      </c>
      <c r="BC167" s="26"/>
      <c r="BD167" s="67">
        <f t="shared" ref="BD167:BD176" si="83">AX167+BA167</f>
        <v>0</v>
      </c>
      <c r="BE167" s="70">
        <f t="shared" ref="BE167:BE176" si="84">IFERROR(BD167/K167,0)</f>
        <v>0</v>
      </c>
      <c r="BG167" s="123"/>
    </row>
    <row r="168" spans="1:59" ht="15" thickBot="1" x14ac:dyDescent="0.4">
      <c r="A168" s="26"/>
      <c r="B168" s="61" t="s">
        <v>318</v>
      </c>
      <c r="C168" s="62"/>
      <c r="D168" s="63"/>
      <c r="E168" s="64"/>
      <c r="F168" s="64"/>
      <c r="G168" s="64"/>
      <c r="H168" s="553"/>
      <c r="I168" s="112"/>
      <c r="J168" s="151">
        <f t="shared" si="80"/>
        <v>0</v>
      </c>
      <c r="K168" s="66">
        <f t="shared" si="81"/>
        <v>0</v>
      </c>
      <c r="L168" s="26"/>
      <c r="M168" s="501"/>
      <c r="N168" s="483"/>
      <c r="O168" s="502"/>
      <c r="P168" s="501"/>
      <c r="Q168" s="483"/>
      <c r="R168" s="502"/>
      <c r="S168" s="501"/>
      <c r="T168" s="483"/>
      <c r="U168" s="502"/>
      <c r="V168" s="501"/>
      <c r="W168" s="483"/>
      <c r="X168" s="502"/>
      <c r="Y168" s="501"/>
      <c r="Z168" s="483"/>
      <c r="AA168" s="502"/>
      <c r="AB168" s="501"/>
      <c r="AC168" s="483"/>
      <c r="AD168" s="502"/>
      <c r="AE168" s="501"/>
      <c r="AF168" s="483"/>
      <c r="AG168" s="502"/>
      <c r="AH168" s="501"/>
      <c r="AI168" s="483"/>
      <c r="AJ168" s="502"/>
      <c r="AK168" s="501"/>
      <c r="AL168" s="483"/>
      <c r="AM168" s="502"/>
      <c r="AN168" s="501"/>
      <c r="AO168" s="483"/>
      <c r="AP168" s="502"/>
      <c r="AQ168" s="501"/>
      <c r="AR168" s="483"/>
      <c r="AS168" s="502"/>
      <c r="AT168" s="501"/>
      <c r="AU168" s="483"/>
      <c r="AV168" s="502"/>
      <c r="AW168" s="26"/>
      <c r="AX168" s="67"/>
      <c r="AY168" s="70">
        <f t="shared" si="59"/>
        <v>0</v>
      </c>
      <c r="AZ168" s="26"/>
      <c r="BA168" s="67"/>
      <c r="BB168" s="70">
        <f t="shared" si="82"/>
        <v>0</v>
      </c>
      <c r="BC168" s="26"/>
      <c r="BD168" s="67">
        <f t="shared" si="83"/>
        <v>0</v>
      </c>
      <c r="BE168" s="70">
        <f t="shared" si="84"/>
        <v>0</v>
      </c>
      <c r="BG168" s="310"/>
    </row>
    <row r="169" spans="1:59" ht="15" hidden="1" outlineLevel="1" thickBot="1" x14ac:dyDescent="0.4">
      <c r="A169" s="26"/>
      <c r="B169" s="61" t="s">
        <v>319</v>
      </c>
      <c r="C169" s="62"/>
      <c r="D169" s="63"/>
      <c r="E169" s="64"/>
      <c r="F169" s="64"/>
      <c r="G169" s="64"/>
      <c r="H169" s="553"/>
      <c r="I169" s="112"/>
      <c r="J169" s="151">
        <f t="shared" si="80"/>
        <v>0</v>
      </c>
      <c r="K169" s="66">
        <f t="shared" si="81"/>
        <v>0</v>
      </c>
      <c r="L169" s="26"/>
      <c r="M169" s="501"/>
      <c r="N169" s="483"/>
      <c r="O169" s="502"/>
      <c r="P169" s="501"/>
      <c r="Q169" s="483"/>
      <c r="R169" s="502"/>
      <c r="S169" s="501"/>
      <c r="T169" s="483"/>
      <c r="U169" s="502"/>
      <c r="V169" s="501"/>
      <c r="W169" s="483"/>
      <c r="X169" s="502"/>
      <c r="Y169" s="501"/>
      <c r="Z169" s="483"/>
      <c r="AA169" s="502"/>
      <c r="AB169" s="501"/>
      <c r="AC169" s="483"/>
      <c r="AD169" s="502"/>
      <c r="AE169" s="501"/>
      <c r="AF169" s="483"/>
      <c r="AG169" s="502"/>
      <c r="AH169" s="501"/>
      <c r="AI169" s="483"/>
      <c r="AJ169" s="502"/>
      <c r="AK169" s="501"/>
      <c r="AL169" s="483"/>
      <c r="AM169" s="502"/>
      <c r="AN169" s="501"/>
      <c r="AO169" s="483"/>
      <c r="AP169" s="502"/>
      <c r="AQ169" s="501"/>
      <c r="AR169" s="483"/>
      <c r="AS169" s="502"/>
      <c r="AT169" s="501"/>
      <c r="AU169" s="483"/>
      <c r="AV169" s="502"/>
      <c r="AW169" s="26"/>
      <c r="AX169" s="67"/>
      <c r="AY169" s="70">
        <f t="shared" si="59"/>
        <v>0</v>
      </c>
      <c r="AZ169" s="26"/>
      <c r="BA169" s="67"/>
      <c r="BB169" s="70">
        <f t="shared" si="82"/>
        <v>0</v>
      </c>
      <c r="BC169" s="26"/>
      <c r="BD169" s="67">
        <f t="shared" si="83"/>
        <v>0</v>
      </c>
      <c r="BE169" s="70">
        <f t="shared" si="84"/>
        <v>0</v>
      </c>
      <c r="BG169" s="123"/>
    </row>
    <row r="170" spans="1:59" ht="15" hidden="1" outlineLevel="1" thickBot="1" x14ac:dyDescent="0.4">
      <c r="A170" s="26"/>
      <c r="B170" s="61" t="s">
        <v>320</v>
      </c>
      <c r="C170" s="62"/>
      <c r="D170" s="63"/>
      <c r="E170" s="64"/>
      <c r="F170" s="64"/>
      <c r="G170" s="64"/>
      <c r="H170" s="553"/>
      <c r="I170" s="112"/>
      <c r="J170" s="151">
        <f t="shared" si="80"/>
        <v>0</v>
      </c>
      <c r="K170" s="66">
        <f t="shared" si="81"/>
        <v>0</v>
      </c>
      <c r="L170" s="26"/>
      <c r="M170" s="501"/>
      <c r="N170" s="483"/>
      <c r="O170" s="502"/>
      <c r="P170" s="501"/>
      <c r="Q170" s="483"/>
      <c r="R170" s="502"/>
      <c r="S170" s="501"/>
      <c r="T170" s="483"/>
      <c r="U170" s="502"/>
      <c r="V170" s="501"/>
      <c r="W170" s="483"/>
      <c r="X170" s="502"/>
      <c r="Y170" s="501"/>
      <c r="Z170" s="483"/>
      <c r="AA170" s="502"/>
      <c r="AB170" s="501"/>
      <c r="AC170" s="483"/>
      <c r="AD170" s="502"/>
      <c r="AE170" s="501"/>
      <c r="AF170" s="483"/>
      <c r="AG170" s="502"/>
      <c r="AH170" s="501"/>
      <c r="AI170" s="483"/>
      <c r="AJ170" s="502"/>
      <c r="AK170" s="501"/>
      <c r="AL170" s="483"/>
      <c r="AM170" s="502"/>
      <c r="AN170" s="501"/>
      <c r="AO170" s="483"/>
      <c r="AP170" s="502"/>
      <c r="AQ170" s="501"/>
      <c r="AR170" s="483"/>
      <c r="AS170" s="502"/>
      <c r="AT170" s="501"/>
      <c r="AU170" s="483"/>
      <c r="AV170" s="502"/>
      <c r="AW170" s="26"/>
      <c r="AX170" s="67"/>
      <c r="AY170" s="70">
        <f t="shared" si="59"/>
        <v>0</v>
      </c>
      <c r="AZ170" s="26"/>
      <c r="BA170" s="67"/>
      <c r="BB170" s="70">
        <f t="shared" si="82"/>
        <v>0</v>
      </c>
      <c r="BC170" s="26"/>
      <c r="BD170" s="67">
        <f t="shared" si="83"/>
        <v>0</v>
      </c>
      <c r="BE170" s="70">
        <f t="shared" si="84"/>
        <v>0</v>
      </c>
      <c r="BG170" s="123"/>
    </row>
    <row r="171" spans="1:59" ht="15" hidden="1" outlineLevel="1" thickBot="1" x14ac:dyDescent="0.4">
      <c r="A171" s="26"/>
      <c r="B171" s="61" t="s">
        <v>321</v>
      </c>
      <c r="C171" s="62"/>
      <c r="D171" s="63"/>
      <c r="E171" s="64"/>
      <c r="F171" s="64"/>
      <c r="G171" s="64"/>
      <c r="H171" s="553"/>
      <c r="I171" s="112"/>
      <c r="J171" s="151">
        <f t="shared" si="80"/>
        <v>0</v>
      </c>
      <c r="K171" s="66">
        <f t="shared" si="81"/>
        <v>0</v>
      </c>
      <c r="L171" s="26"/>
      <c r="M171" s="501"/>
      <c r="N171" s="483"/>
      <c r="O171" s="502"/>
      <c r="P171" s="501"/>
      <c r="Q171" s="483"/>
      <c r="R171" s="502"/>
      <c r="S171" s="501"/>
      <c r="T171" s="483"/>
      <c r="U171" s="502"/>
      <c r="V171" s="501"/>
      <c r="W171" s="483"/>
      <c r="X171" s="502"/>
      <c r="Y171" s="501"/>
      <c r="Z171" s="483"/>
      <c r="AA171" s="502"/>
      <c r="AB171" s="501"/>
      <c r="AC171" s="483"/>
      <c r="AD171" s="502"/>
      <c r="AE171" s="501"/>
      <c r="AF171" s="483"/>
      <c r="AG171" s="502"/>
      <c r="AH171" s="501"/>
      <c r="AI171" s="483"/>
      <c r="AJ171" s="502"/>
      <c r="AK171" s="501"/>
      <c r="AL171" s="483"/>
      <c r="AM171" s="502"/>
      <c r="AN171" s="501"/>
      <c r="AO171" s="483"/>
      <c r="AP171" s="502"/>
      <c r="AQ171" s="501"/>
      <c r="AR171" s="483"/>
      <c r="AS171" s="502"/>
      <c r="AT171" s="501"/>
      <c r="AU171" s="483"/>
      <c r="AV171" s="502"/>
      <c r="AW171" s="26"/>
      <c r="AX171" s="67"/>
      <c r="AY171" s="70">
        <f t="shared" si="59"/>
        <v>0</v>
      </c>
      <c r="AZ171" s="26"/>
      <c r="BA171" s="67"/>
      <c r="BB171" s="70">
        <f t="shared" si="82"/>
        <v>0</v>
      </c>
      <c r="BC171" s="26"/>
      <c r="BD171" s="67">
        <f t="shared" si="83"/>
        <v>0</v>
      </c>
      <c r="BE171" s="70">
        <f t="shared" si="84"/>
        <v>0</v>
      </c>
      <c r="BG171" s="310"/>
    </row>
    <row r="172" spans="1:59" ht="15" hidden="1" outlineLevel="1" thickBot="1" x14ac:dyDescent="0.4">
      <c r="A172" s="26"/>
      <c r="B172" s="61" t="s">
        <v>808</v>
      </c>
      <c r="C172" s="62"/>
      <c r="D172" s="63"/>
      <c r="E172" s="64"/>
      <c r="F172" s="64"/>
      <c r="G172" s="64"/>
      <c r="H172" s="553"/>
      <c r="I172" s="112"/>
      <c r="J172" s="151">
        <f t="shared" si="80"/>
        <v>0</v>
      </c>
      <c r="K172" s="66">
        <f t="shared" si="81"/>
        <v>0</v>
      </c>
      <c r="L172" s="26"/>
      <c r="M172" s="501"/>
      <c r="N172" s="483"/>
      <c r="O172" s="502"/>
      <c r="P172" s="501"/>
      <c r="Q172" s="483"/>
      <c r="R172" s="502"/>
      <c r="S172" s="501"/>
      <c r="T172" s="483"/>
      <c r="U172" s="502"/>
      <c r="V172" s="501"/>
      <c r="W172" s="483"/>
      <c r="X172" s="502"/>
      <c r="Y172" s="501"/>
      <c r="Z172" s="483"/>
      <c r="AA172" s="502"/>
      <c r="AB172" s="501"/>
      <c r="AC172" s="483"/>
      <c r="AD172" s="502"/>
      <c r="AE172" s="501"/>
      <c r="AF172" s="483"/>
      <c r="AG172" s="502"/>
      <c r="AH172" s="501"/>
      <c r="AI172" s="483"/>
      <c r="AJ172" s="502"/>
      <c r="AK172" s="501"/>
      <c r="AL172" s="483"/>
      <c r="AM172" s="502"/>
      <c r="AN172" s="501"/>
      <c r="AO172" s="483"/>
      <c r="AP172" s="502"/>
      <c r="AQ172" s="501"/>
      <c r="AR172" s="483"/>
      <c r="AS172" s="502"/>
      <c r="AT172" s="501"/>
      <c r="AU172" s="483"/>
      <c r="AV172" s="502"/>
      <c r="AW172" s="26"/>
      <c r="AX172" s="67"/>
      <c r="AY172" s="70">
        <f t="shared" si="59"/>
        <v>0</v>
      </c>
      <c r="AZ172" s="26"/>
      <c r="BA172" s="67"/>
      <c r="BB172" s="70">
        <f t="shared" si="82"/>
        <v>0</v>
      </c>
      <c r="BC172" s="26"/>
      <c r="BD172" s="67">
        <f t="shared" si="83"/>
        <v>0</v>
      </c>
      <c r="BE172" s="70">
        <f t="shared" si="84"/>
        <v>0</v>
      </c>
      <c r="BG172" s="121"/>
    </row>
    <row r="173" spans="1:59" ht="15" hidden="1" outlineLevel="1" thickBot="1" x14ac:dyDescent="0.4">
      <c r="A173" s="26"/>
      <c r="B173" s="61" t="s">
        <v>809</v>
      </c>
      <c r="C173" s="62"/>
      <c r="D173" s="63"/>
      <c r="E173" s="64"/>
      <c r="F173" s="64"/>
      <c r="G173" s="64"/>
      <c r="H173" s="553"/>
      <c r="I173" s="112"/>
      <c r="J173" s="151">
        <f t="shared" si="80"/>
        <v>0</v>
      </c>
      <c r="K173" s="66">
        <f t="shared" si="81"/>
        <v>0</v>
      </c>
      <c r="L173" s="26"/>
      <c r="M173" s="501"/>
      <c r="N173" s="483"/>
      <c r="O173" s="502"/>
      <c r="P173" s="501"/>
      <c r="Q173" s="483"/>
      <c r="R173" s="502"/>
      <c r="S173" s="501"/>
      <c r="T173" s="483"/>
      <c r="U173" s="502"/>
      <c r="V173" s="501"/>
      <c r="W173" s="483"/>
      <c r="X173" s="502"/>
      <c r="Y173" s="501"/>
      <c r="Z173" s="483"/>
      <c r="AA173" s="502"/>
      <c r="AB173" s="501"/>
      <c r="AC173" s="483"/>
      <c r="AD173" s="502"/>
      <c r="AE173" s="501"/>
      <c r="AF173" s="483"/>
      <c r="AG173" s="502"/>
      <c r="AH173" s="501"/>
      <c r="AI173" s="483"/>
      <c r="AJ173" s="502"/>
      <c r="AK173" s="501"/>
      <c r="AL173" s="483"/>
      <c r="AM173" s="502"/>
      <c r="AN173" s="501"/>
      <c r="AO173" s="483"/>
      <c r="AP173" s="502"/>
      <c r="AQ173" s="501"/>
      <c r="AR173" s="483"/>
      <c r="AS173" s="502"/>
      <c r="AT173" s="501"/>
      <c r="AU173" s="483"/>
      <c r="AV173" s="502"/>
      <c r="AW173" s="26"/>
      <c r="AX173" s="67"/>
      <c r="AY173" s="70">
        <f t="shared" si="59"/>
        <v>0</v>
      </c>
      <c r="AZ173" s="26"/>
      <c r="BA173" s="67"/>
      <c r="BB173" s="70">
        <f t="shared" si="82"/>
        <v>0</v>
      </c>
      <c r="BC173" s="26"/>
      <c r="BD173" s="67">
        <f t="shared" si="83"/>
        <v>0</v>
      </c>
      <c r="BE173" s="70">
        <f t="shared" si="84"/>
        <v>0</v>
      </c>
      <c r="BG173" s="310"/>
    </row>
    <row r="174" spans="1:59" ht="15" hidden="1" outlineLevel="1" thickBot="1" x14ac:dyDescent="0.4">
      <c r="A174" s="26"/>
      <c r="B174" s="61" t="s">
        <v>810</v>
      </c>
      <c r="C174" s="62"/>
      <c r="D174" s="63"/>
      <c r="E174" s="64"/>
      <c r="F174" s="64"/>
      <c r="G174" s="64"/>
      <c r="H174" s="553"/>
      <c r="I174" s="112"/>
      <c r="J174" s="151">
        <f t="shared" si="80"/>
        <v>0</v>
      </c>
      <c r="K174" s="66">
        <f t="shared" si="81"/>
        <v>0</v>
      </c>
      <c r="L174" s="26"/>
      <c r="M174" s="501"/>
      <c r="N174" s="483"/>
      <c r="O174" s="502"/>
      <c r="P174" s="501"/>
      <c r="Q174" s="483"/>
      <c r="R174" s="502"/>
      <c r="S174" s="501"/>
      <c r="T174" s="483"/>
      <c r="U174" s="502"/>
      <c r="V174" s="501"/>
      <c r="W174" s="483"/>
      <c r="X174" s="502"/>
      <c r="Y174" s="501"/>
      <c r="Z174" s="483"/>
      <c r="AA174" s="502"/>
      <c r="AB174" s="501"/>
      <c r="AC174" s="483"/>
      <c r="AD174" s="502"/>
      <c r="AE174" s="501"/>
      <c r="AF174" s="483"/>
      <c r="AG174" s="502"/>
      <c r="AH174" s="501"/>
      <c r="AI174" s="483"/>
      <c r="AJ174" s="502"/>
      <c r="AK174" s="501"/>
      <c r="AL174" s="483"/>
      <c r="AM174" s="502"/>
      <c r="AN174" s="501"/>
      <c r="AO174" s="483"/>
      <c r="AP174" s="502"/>
      <c r="AQ174" s="501"/>
      <c r="AR174" s="483"/>
      <c r="AS174" s="502"/>
      <c r="AT174" s="501"/>
      <c r="AU174" s="483"/>
      <c r="AV174" s="502"/>
      <c r="AW174" s="26"/>
      <c r="AX174" s="67"/>
      <c r="AY174" s="70">
        <f t="shared" si="59"/>
        <v>0</v>
      </c>
      <c r="AZ174" s="26"/>
      <c r="BA174" s="67"/>
      <c r="BB174" s="70">
        <f t="shared" si="82"/>
        <v>0</v>
      </c>
      <c r="BC174" s="26"/>
      <c r="BD174" s="67">
        <f t="shared" si="83"/>
        <v>0</v>
      </c>
      <c r="BE174" s="70">
        <f t="shared" si="84"/>
        <v>0</v>
      </c>
      <c r="BG174" s="122"/>
    </row>
    <row r="175" spans="1:59" ht="15" hidden="1" outlineLevel="1" thickBot="1" x14ac:dyDescent="0.4">
      <c r="A175" s="26"/>
      <c r="B175" s="61" t="s">
        <v>811</v>
      </c>
      <c r="C175" s="62"/>
      <c r="D175" s="63"/>
      <c r="E175" s="64"/>
      <c r="F175" s="64"/>
      <c r="G175" s="64"/>
      <c r="H175" s="553"/>
      <c r="I175" s="112"/>
      <c r="J175" s="151">
        <f t="shared" si="80"/>
        <v>0</v>
      </c>
      <c r="K175" s="66">
        <f t="shared" si="81"/>
        <v>0</v>
      </c>
      <c r="L175" s="26"/>
      <c r="M175" s="501"/>
      <c r="N175" s="483"/>
      <c r="O175" s="502"/>
      <c r="P175" s="501"/>
      <c r="Q175" s="483"/>
      <c r="R175" s="502"/>
      <c r="S175" s="501"/>
      <c r="T175" s="483"/>
      <c r="U175" s="502"/>
      <c r="V175" s="501"/>
      <c r="W175" s="483"/>
      <c r="X175" s="502"/>
      <c r="Y175" s="501"/>
      <c r="Z175" s="483"/>
      <c r="AA175" s="502"/>
      <c r="AB175" s="501"/>
      <c r="AC175" s="483"/>
      <c r="AD175" s="502"/>
      <c r="AE175" s="501"/>
      <c r="AF175" s="483"/>
      <c r="AG175" s="502"/>
      <c r="AH175" s="501"/>
      <c r="AI175" s="483"/>
      <c r="AJ175" s="502"/>
      <c r="AK175" s="501"/>
      <c r="AL175" s="483"/>
      <c r="AM175" s="502"/>
      <c r="AN175" s="501"/>
      <c r="AO175" s="483"/>
      <c r="AP175" s="502"/>
      <c r="AQ175" s="501"/>
      <c r="AR175" s="483"/>
      <c r="AS175" s="502"/>
      <c r="AT175" s="501"/>
      <c r="AU175" s="483"/>
      <c r="AV175" s="502"/>
      <c r="AW175" s="26"/>
      <c r="AX175" s="67"/>
      <c r="AY175" s="70">
        <f t="shared" si="59"/>
        <v>0</v>
      </c>
      <c r="AZ175" s="26"/>
      <c r="BA175" s="67"/>
      <c r="BB175" s="70">
        <f t="shared" si="82"/>
        <v>0</v>
      </c>
      <c r="BC175" s="26"/>
      <c r="BD175" s="67">
        <f t="shared" si="83"/>
        <v>0</v>
      </c>
      <c r="BE175" s="70">
        <f t="shared" si="84"/>
        <v>0</v>
      </c>
      <c r="BG175" s="122"/>
    </row>
    <row r="176" spans="1:59" ht="15" hidden="1" outlineLevel="1" thickBot="1" x14ac:dyDescent="0.4">
      <c r="A176" s="26"/>
      <c r="B176" s="61" t="s">
        <v>812</v>
      </c>
      <c r="C176" s="62"/>
      <c r="D176" s="63"/>
      <c r="E176" s="64"/>
      <c r="F176" s="64"/>
      <c r="G176" s="64"/>
      <c r="H176" s="552"/>
      <c r="I176" s="112"/>
      <c r="J176" s="151">
        <f t="shared" si="80"/>
        <v>0</v>
      </c>
      <c r="K176" s="66">
        <f t="shared" si="81"/>
        <v>0</v>
      </c>
      <c r="L176" s="26"/>
      <c r="M176" s="501"/>
      <c r="N176" s="483"/>
      <c r="O176" s="502"/>
      <c r="P176" s="501"/>
      <c r="Q176" s="483"/>
      <c r="R176" s="502"/>
      <c r="S176" s="501"/>
      <c r="T176" s="483"/>
      <c r="U176" s="502"/>
      <c r="V176" s="501"/>
      <c r="W176" s="483"/>
      <c r="X176" s="502"/>
      <c r="Y176" s="501"/>
      <c r="Z176" s="483"/>
      <c r="AA176" s="502"/>
      <c r="AB176" s="501"/>
      <c r="AC176" s="483"/>
      <c r="AD176" s="502"/>
      <c r="AE176" s="501"/>
      <c r="AF176" s="483"/>
      <c r="AG176" s="502"/>
      <c r="AH176" s="501"/>
      <c r="AI176" s="483"/>
      <c r="AJ176" s="502"/>
      <c r="AK176" s="501"/>
      <c r="AL176" s="483"/>
      <c r="AM176" s="502"/>
      <c r="AN176" s="501"/>
      <c r="AO176" s="483"/>
      <c r="AP176" s="502"/>
      <c r="AQ176" s="501"/>
      <c r="AR176" s="483"/>
      <c r="AS176" s="502"/>
      <c r="AT176" s="501"/>
      <c r="AU176" s="483"/>
      <c r="AV176" s="502"/>
      <c r="AW176" s="26"/>
      <c r="AX176" s="67"/>
      <c r="AY176" s="70">
        <f t="shared" ref="AY176:AY187" si="85">IFERROR(AX176/K176,0)</f>
        <v>0</v>
      </c>
      <c r="AZ176" s="26"/>
      <c r="BA176" s="67"/>
      <c r="BB176" s="70">
        <f t="shared" si="82"/>
        <v>0</v>
      </c>
      <c r="BC176" s="26"/>
      <c r="BD176" s="67">
        <f t="shared" si="83"/>
        <v>0</v>
      </c>
      <c r="BE176" s="70">
        <f t="shared" si="84"/>
        <v>0</v>
      </c>
      <c r="BG176" s="123"/>
    </row>
    <row r="177" spans="1:59" collapsed="1" x14ac:dyDescent="0.35">
      <c r="A177" s="26"/>
      <c r="B177" s="107"/>
      <c r="C177" s="54" t="s">
        <v>322</v>
      </c>
      <c r="D177" s="55"/>
      <c r="E177" s="56"/>
      <c r="F177" s="56"/>
      <c r="G177" s="56"/>
      <c r="H177" s="549"/>
      <c r="I177" s="73"/>
      <c r="J177" s="159"/>
      <c r="K177" s="58">
        <f>SUM(K178:K187)</f>
        <v>0</v>
      </c>
      <c r="L177" s="50"/>
      <c r="M177" s="497">
        <f t="shared" ref="M177:AV177" si="86">SUM(M178:M187)</f>
        <v>0</v>
      </c>
      <c r="N177" s="485">
        <f t="shared" si="86"/>
        <v>0</v>
      </c>
      <c r="O177" s="498">
        <f t="shared" si="86"/>
        <v>0</v>
      </c>
      <c r="P177" s="497">
        <f t="shared" si="86"/>
        <v>0</v>
      </c>
      <c r="Q177" s="485">
        <f t="shared" si="86"/>
        <v>0</v>
      </c>
      <c r="R177" s="498">
        <f t="shared" si="86"/>
        <v>0</v>
      </c>
      <c r="S177" s="497">
        <f t="shared" si="86"/>
        <v>0</v>
      </c>
      <c r="T177" s="485">
        <f t="shared" si="86"/>
        <v>0</v>
      </c>
      <c r="U177" s="498">
        <f t="shared" si="86"/>
        <v>0</v>
      </c>
      <c r="V177" s="497">
        <f t="shared" si="86"/>
        <v>0</v>
      </c>
      <c r="W177" s="485">
        <f t="shared" si="86"/>
        <v>0</v>
      </c>
      <c r="X177" s="498">
        <f t="shared" si="86"/>
        <v>0</v>
      </c>
      <c r="Y177" s="497">
        <f t="shared" si="86"/>
        <v>0</v>
      </c>
      <c r="Z177" s="485">
        <f t="shared" si="86"/>
        <v>0</v>
      </c>
      <c r="AA177" s="498">
        <f t="shared" si="86"/>
        <v>0</v>
      </c>
      <c r="AB177" s="497">
        <f t="shared" si="86"/>
        <v>0</v>
      </c>
      <c r="AC177" s="485">
        <f t="shared" si="86"/>
        <v>0</v>
      </c>
      <c r="AD177" s="498">
        <f t="shared" si="86"/>
        <v>0</v>
      </c>
      <c r="AE177" s="497">
        <f t="shared" si="86"/>
        <v>0</v>
      </c>
      <c r="AF177" s="485">
        <f t="shared" si="86"/>
        <v>0</v>
      </c>
      <c r="AG177" s="498">
        <f t="shared" si="86"/>
        <v>0</v>
      </c>
      <c r="AH177" s="497">
        <f t="shared" si="86"/>
        <v>0</v>
      </c>
      <c r="AI177" s="485">
        <f t="shared" si="86"/>
        <v>0</v>
      </c>
      <c r="AJ177" s="498">
        <f t="shared" si="86"/>
        <v>0</v>
      </c>
      <c r="AK177" s="497">
        <f t="shared" si="86"/>
        <v>0</v>
      </c>
      <c r="AL177" s="485">
        <f t="shared" si="86"/>
        <v>0</v>
      </c>
      <c r="AM177" s="498">
        <f t="shared" si="86"/>
        <v>0</v>
      </c>
      <c r="AN177" s="497">
        <f t="shared" si="86"/>
        <v>0</v>
      </c>
      <c r="AO177" s="485">
        <f t="shared" si="86"/>
        <v>0</v>
      </c>
      <c r="AP177" s="498">
        <f t="shared" si="86"/>
        <v>0</v>
      </c>
      <c r="AQ177" s="497">
        <f t="shared" si="86"/>
        <v>0</v>
      </c>
      <c r="AR177" s="485">
        <f t="shared" si="86"/>
        <v>0</v>
      </c>
      <c r="AS177" s="498">
        <f t="shared" si="86"/>
        <v>0</v>
      </c>
      <c r="AT177" s="497">
        <f t="shared" si="86"/>
        <v>0</v>
      </c>
      <c r="AU177" s="485">
        <f t="shared" si="86"/>
        <v>0</v>
      </c>
      <c r="AV177" s="498">
        <f t="shared" si="86"/>
        <v>0</v>
      </c>
      <c r="AW177" s="26"/>
      <c r="AX177" s="59">
        <f>SUM(AX178:AX187)</f>
        <v>0</v>
      </c>
      <c r="AY177" s="60">
        <f t="shared" si="85"/>
        <v>0</v>
      </c>
      <c r="AZ177" s="26"/>
      <c r="BA177" s="59">
        <f>SUM(BA178:BA187)</f>
        <v>0</v>
      </c>
      <c r="BB177" s="60">
        <f>IFERROR(BA177/K177,0)</f>
        <v>0</v>
      </c>
      <c r="BC177" s="26"/>
      <c r="BD177" s="59">
        <f>SUM(BD178:BD187)</f>
        <v>0</v>
      </c>
      <c r="BE177" s="60">
        <f>IFERROR(BD177/K177,0)</f>
        <v>0</v>
      </c>
      <c r="BG177" s="120"/>
    </row>
    <row r="178" spans="1:59" x14ac:dyDescent="0.35">
      <c r="A178" s="26"/>
      <c r="B178" s="61" t="s">
        <v>331</v>
      </c>
      <c r="C178" s="62"/>
      <c r="D178" s="63"/>
      <c r="E178" s="64"/>
      <c r="F178" s="64"/>
      <c r="G178" s="64"/>
      <c r="H178" s="553"/>
      <c r="I178" s="65"/>
      <c r="J178" s="158">
        <f t="shared" ref="J178:J187" si="87">I178/$C$5</f>
        <v>0</v>
      </c>
      <c r="K178" s="66">
        <f t="shared" ref="K178:K187" si="88">D178*F178*H178*J178</f>
        <v>0</v>
      </c>
      <c r="L178" s="26"/>
      <c r="M178" s="499"/>
      <c r="N178" s="484"/>
      <c r="O178" s="500"/>
      <c r="P178" s="499"/>
      <c r="Q178" s="484"/>
      <c r="R178" s="500"/>
      <c r="S178" s="499"/>
      <c r="T178" s="484"/>
      <c r="U178" s="500"/>
      <c r="V178" s="499"/>
      <c r="W178" s="484"/>
      <c r="X178" s="500"/>
      <c r="Y178" s="499"/>
      <c r="Z178" s="484"/>
      <c r="AA178" s="500"/>
      <c r="AB178" s="499"/>
      <c r="AC178" s="484"/>
      <c r="AD178" s="500"/>
      <c r="AE178" s="499"/>
      <c r="AF178" s="484"/>
      <c r="AG178" s="500"/>
      <c r="AH178" s="499"/>
      <c r="AI178" s="484"/>
      <c r="AJ178" s="500"/>
      <c r="AK178" s="499"/>
      <c r="AL178" s="484"/>
      <c r="AM178" s="500"/>
      <c r="AN178" s="499"/>
      <c r="AO178" s="484"/>
      <c r="AP178" s="500"/>
      <c r="AQ178" s="499"/>
      <c r="AR178" s="484"/>
      <c r="AS178" s="500"/>
      <c r="AT178" s="499"/>
      <c r="AU178" s="484"/>
      <c r="AV178" s="500"/>
      <c r="AW178" s="26"/>
      <c r="AX178" s="67"/>
      <c r="AY178" s="70">
        <f t="shared" si="85"/>
        <v>0</v>
      </c>
      <c r="AZ178" s="26"/>
      <c r="BA178" s="67"/>
      <c r="BB178" s="70">
        <f t="shared" ref="BB178:BB187" si="89">IFERROR(BA178/K178,0)</f>
        <v>0</v>
      </c>
      <c r="BC178" s="26"/>
      <c r="BD178" s="67">
        <f t="shared" ref="BD178:BD187" si="90">AX178+BA178</f>
        <v>0</v>
      </c>
      <c r="BE178" s="70">
        <f t="shared" ref="BE178:BE187" si="91">IFERROR(BD178/K178,0)</f>
        <v>0</v>
      </c>
      <c r="BG178" s="123"/>
    </row>
    <row r="179" spans="1:59" x14ac:dyDescent="0.35">
      <c r="A179" s="26"/>
      <c r="B179" s="61" t="s">
        <v>332</v>
      </c>
      <c r="C179" s="62"/>
      <c r="D179" s="63"/>
      <c r="E179" s="64"/>
      <c r="F179" s="64"/>
      <c r="G179" s="64"/>
      <c r="H179" s="553"/>
      <c r="I179" s="65"/>
      <c r="J179" s="158">
        <f t="shared" si="87"/>
        <v>0</v>
      </c>
      <c r="K179" s="66">
        <f t="shared" si="88"/>
        <v>0</v>
      </c>
      <c r="L179" s="26"/>
      <c r="M179" s="501"/>
      <c r="N179" s="483"/>
      <c r="O179" s="502"/>
      <c r="P179" s="501"/>
      <c r="Q179" s="483"/>
      <c r="R179" s="502"/>
      <c r="S179" s="501"/>
      <c r="T179" s="483"/>
      <c r="U179" s="502"/>
      <c r="V179" s="501"/>
      <c r="W179" s="483"/>
      <c r="X179" s="502"/>
      <c r="Y179" s="501"/>
      <c r="Z179" s="483"/>
      <c r="AA179" s="502"/>
      <c r="AB179" s="501"/>
      <c r="AC179" s="483"/>
      <c r="AD179" s="502"/>
      <c r="AE179" s="501"/>
      <c r="AF179" s="483"/>
      <c r="AG179" s="502"/>
      <c r="AH179" s="501"/>
      <c r="AI179" s="483"/>
      <c r="AJ179" s="502"/>
      <c r="AK179" s="501"/>
      <c r="AL179" s="483"/>
      <c r="AM179" s="502"/>
      <c r="AN179" s="501"/>
      <c r="AO179" s="483"/>
      <c r="AP179" s="502"/>
      <c r="AQ179" s="501"/>
      <c r="AR179" s="483"/>
      <c r="AS179" s="502"/>
      <c r="AT179" s="501"/>
      <c r="AU179" s="483"/>
      <c r="AV179" s="502"/>
      <c r="AW179" s="26"/>
      <c r="AX179" s="67"/>
      <c r="AY179" s="70">
        <f t="shared" si="85"/>
        <v>0</v>
      </c>
      <c r="AZ179" s="26"/>
      <c r="BA179" s="67"/>
      <c r="BB179" s="70">
        <f t="shared" si="89"/>
        <v>0</v>
      </c>
      <c r="BC179" s="26"/>
      <c r="BD179" s="67">
        <f t="shared" si="90"/>
        <v>0</v>
      </c>
      <c r="BE179" s="70">
        <f t="shared" si="91"/>
        <v>0</v>
      </c>
      <c r="BG179" s="123"/>
    </row>
    <row r="180" spans="1:59" hidden="1" outlineLevel="1" x14ac:dyDescent="0.35">
      <c r="A180" s="26"/>
      <c r="B180" s="61" t="s">
        <v>813</v>
      </c>
      <c r="C180" s="62"/>
      <c r="D180" s="63"/>
      <c r="E180" s="64"/>
      <c r="F180" s="64"/>
      <c r="G180" s="64"/>
      <c r="H180" s="139"/>
      <c r="I180" s="65"/>
      <c r="J180" s="158">
        <f t="shared" si="87"/>
        <v>0</v>
      </c>
      <c r="K180" s="66">
        <f t="shared" si="88"/>
        <v>0</v>
      </c>
      <c r="L180" s="26"/>
      <c r="M180" s="503"/>
      <c r="N180" s="496"/>
      <c r="O180" s="504"/>
      <c r="P180" s="503"/>
      <c r="Q180" s="496"/>
      <c r="R180" s="504"/>
      <c r="S180" s="503"/>
      <c r="T180" s="496"/>
      <c r="U180" s="504"/>
      <c r="V180" s="503"/>
      <c r="W180" s="496"/>
      <c r="X180" s="504"/>
      <c r="Y180" s="503"/>
      <c r="Z180" s="496"/>
      <c r="AA180" s="504"/>
      <c r="AB180" s="503"/>
      <c r="AC180" s="496"/>
      <c r="AD180" s="504"/>
      <c r="AE180" s="503"/>
      <c r="AF180" s="496"/>
      <c r="AG180" s="504"/>
      <c r="AH180" s="503"/>
      <c r="AI180" s="496"/>
      <c r="AJ180" s="504"/>
      <c r="AK180" s="503"/>
      <c r="AL180" s="496"/>
      <c r="AM180" s="504"/>
      <c r="AN180" s="503"/>
      <c r="AO180" s="496"/>
      <c r="AP180" s="504"/>
      <c r="AQ180" s="503"/>
      <c r="AR180" s="496"/>
      <c r="AS180" s="504"/>
      <c r="AT180" s="503"/>
      <c r="AU180" s="496"/>
      <c r="AV180" s="504"/>
      <c r="AW180" s="26"/>
      <c r="AX180" s="67"/>
      <c r="AY180" s="70">
        <f t="shared" si="85"/>
        <v>0</v>
      </c>
      <c r="AZ180" s="26"/>
      <c r="BA180" s="67"/>
      <c r="BB180" s="70">
        <f t="shared" si="89"/>
        <v>0</v>
      </c>
      <c r="BC180" s="26"/>
      <c r="BD180" s="67">
        <f t="shared" si="90"/>
        <v>0</v>
      </c>
      <c r="BE180" s="70">
        <f t="shared" si="91"/>
        <v>0</v>
      </c>
      <c r="BG180" s="123"/>
    </row>
    <row r="181" spans="1:59" hidden="1" outlineLevel="1" x14ac:dyDescent="0.35">
      <c r="A181" s="26"/>
      <c r="B181" s="61" t="s">
        <v>814</v>
      </c>
      <c r="C181" s="62"/>
      <c r="D181" s="63"/>
      <c r="E181" s="64"/>
      <c r="F181" s="64"/>
      <c r="G181" s="64"/>
      <c r="H181" s="139"/>
      <c r="I181" s="65"/>
      <c r="J181" s="158">
        <f t="shared" si="87"/>
        <v>0</v>
      </c>
      <c r="K181" s="66">
        <f t="shared" si="88"/>
        <v>0</v>
      </c>
      <c r="L181" s="26"/>
      <c r="M181" s="505"/>
      <c r="N181" s="153"/>
      <c r="O181" s="506"/>
      <c r="P181" s="505"/>
      <c r="Q181" s="153"/>
      <c r="R181" s="506"/>
      <c r="S181" s="505"/>
      <c r="T181" s="153"/>
      <c r="U181" s="506"/>
      <c r="V181" s="505"/>
      <c r="W181" s="153"/>
      <c r="X181" s="506"/>
      <c r="Y181" s="505"/>
      <c r="Z181" s="153"/>
      <c r="AA181" s="506"/>
      <c r="AB181" s="505"/>
      <c r="AC181" s="153"/>
      <c r="AD181" s="506"/>
      <c r="AE181" s="505"/>
      <c r="AF181" s="153"/>
      <c r="AG181" s="506"/>
      <c r="AH181" s="505"/>
      <c r="AI181" s="153"/>
      <c r="AJ181" s="506"/>
      <c r="AK181" s="505"/>
      <c r="AL181" s="153"/>
      <c r="AM181" s="506"/>
      <c r="AN181" s="505"/>
      <c r="AO181" s="153"/>
      <c r="AP181" s="506"/>
      <c r="AQ181" s="505"/>
      <c r="AR181" s="153"/>
      <c r="AS181" s="506"/>
      <c r="AT181" s="505"/>
      <c r="AU181" s="153"/>
      <c r="AV181" s="506"/>
      <c r="AW181" s="26"/>
      <c r="AX181" s="67"/>
      <c r="AY181" s="70">
        <f t="shared" si="85"/>
        <v>0</v>
      </c>
      <c r="AZ181" s="26"/>
      <c r="BA181" s="67"/>
      <c r="BB181" s="70">
        <f t="shared" si="89"/>
        <v>0</v>
      </c>
      <c r="BC181" s="26"/>
      <c r="BD181" s="67">
        <f t="shared" si="90"/>
        <v>0</v>
      </c>
      <c r="BE181" s="70">
        <f t="shared" si="91"/>
        <v>0</v>
      </c>
      <c r="BG181" s="123"/>
    </row>
    <row r="182" spans="1:59" hidden="1" outlineLevel="1" x14ac:dyDescent="0.35">
      <c r="A182" s="26"/>
      <c r="B182" s="61" t="s">
        <v>815</v>
      </c>
      <c r="C182" s="62"/>
      <c r="D182" s="63"/>
      <c r="E182" s="64"/>
      <c r="F182" s="64"/>
      <c r="G182" s="64"/>
      <c r="H182" s="139"/>
      <c r="I182" s="65"/>
      <c r="J182" s="158">
        <f t="shared" si="87"/>
        <v>0</v>
      </c>
      <c r="K182" s="66">
        <f t="shared" si="88"/>
        <v>0</v>
      </c>
      <c r="L182" s="26"/>
      <c r="M182" s="505"/>
      <c r="N182" s="153"/>
      <c r="O182" s="506"/>
      <c r="P182" s="505"/>
      <c r="Q182" s="153"/>
      <c r="R182" s="506"/>
      <c r="S182" s="505"/>
      <c r="T182" s="153"/>
      <c r="U182" s="506"/>
      <c r="V182" s="505"/>
      <c r="W182" s="153"/>
      <c r="X182" s="506"/>
      <c r="Y182" s="505"/>
      <c r="Z182" s="153"/>
      <c r="AA182" s="506"/>
      <c r="AB182" s="505"/>
      <c r="AC182" s="153"/>
      <c r="AD182" s="506"/>
      <c r="AE182" s="505"/>
      <c r="AF182" s="153"/>
      <c r="AG182" s="506"/>
      <c r="AH182" s="505"/>
      <c r="AI182" s="153"/>
      <c r="AJ182" s="506"/>
      <c r="AK182" s="505"/>
      <c r="AL182" s="153"/>
      <c r="AM182" s="506"/>
      <c r="AN182" s="505"/>
      <c r="AO182" s="153"/>
      <c r="AP182" s="506"/>
      <c r="AQ182" s="505"/>
      <c r="AR182" s="153"/>
      <c r="AS182" s="506"/>
      <c r="AT182" s="505"/>
      <c r="AU182" s="153"/>
      <c r="AV182" s="506"/>
      <c r="AW182" s="26"/>
      <c r="AX182" s="67"/>
      <c r="AY182" s="70">
        <f t="shared" si="85"/>
        <v>0</v>
      </c>
      <c r="AZ182" s="26"/>
      <c r="BA182" s="67"/>
      <c r="BB182" s="70">
        <f t="shared" si="89"/>
        <v>0</v>
      </c>
      <c r="BC182" s="26"/>
      <c r="BD182" s="67">
        <f t="shared" si="90"/>
        <v>0</v>
      </c>
      <c r="BE182" s="70">
        <f t="shared" si="91"/>
        <v>0</v>
      </c>
      <c r="BG182" s="123"/>
    </row>
    <row r="183" spans="1:59" hidden="1" outlineLevel="1" x14ac:dyDescent="0.35">
      <c r="A183" s="26"/>
      <c r="B183" s="61" t="s">
        <v>816</v>
      </c>
      <c r="C183" s="62"/>
      <c r="D183" s="63"/>
      <c r="E183" s="64"/>
      <c r="F183" s="64"/>
      <c r="G183" s="64"/>
      <c r="H183" s="139"/>
      <c r="I183" s="65"/>
      <c r="J183" s="158">
        <f t="shared" si="87"/>
        <v>0</v>
      </c>
      <c r="K183" s="66">
        <f t="shared" si="88"/>
        <v>0</v>
      </c>
      <c r="L183" s="26"/>
      <c r="M183" s="505"/>
      <c r="N183" s="153"/>
      <c r="O183" s="506"/>
      <c r="P183" s="505"/>
      <c r="Q183" s="153"/>
      <c r="R183" s="506"/>
      <c r="S183" s="505"/>
      <c r="T183" s="153"/>
      <c r="U183" s="506"/>
      <c r="V183" s="505"/>
      <c r="W183" s="153"/>
      <c r="X183" s="506"/>
      <c r="Y183" s="505"/>
      <c r="Z183" s="153"/>
      <c r="AA183" s="506"/>
      <c r="AB183" s="505"/>
      <c r="AC183" s="153"/>
      <c r="AD183" s="506"/>
      <c r="AE183" s="505"/>
      <c r="AF183" s="153"/>
      <c r="AG183" s="506"/>
      <c r="AH183" s="505"/>
      <c r="AI183" s="153"/>
      <c r="AJ183" s="506"/>
      <c r="AK183" s="505"/>
      <c r="AL183" s="153"/>
      <c r="AM183" s="506"/>
      <c r="AN183" s="505"/>
      <c r="AO183" s="153"/>
      <c r="AP183" s="506"/>
      <c r="AQ183" s="505"/>
      <c r="AR183" s="153"/>
      <c r="AS183" s="506"/>
      <c r="AT183" s="505"/>
      <c r="AU183" s="153"/>
      <c r="AV183" s="506"/>
      <c r="AW183" s="26"/>
      <c r="AX183" s="67"/>
      <c r="AY183" s="70">
        <f t="shared" si="85"/>
        <v>0</v>
      </c>
      <c r="AZ183" s="26"/>
      <c r="BA183" s="67"/>
      <c r="BB183" s="70">
        <f t="shared" si="89"/>
        <v>0</v>
      </c>
      <c r="BC183" s="26"/>
      <c r="BD183" s="67">
        <f t="shared" si="90"/>
        <v>0</v>
      </c>
      <c r="BE183" s="70">
        <f t="shared" si="91"/>
        <v>0</v>
      </c>
      <c r="BG183" s="123"/>
    </row>
    <row r="184" spans="1:59" hidden="1" outlineLevel="1" x14ac:dyDescent="0.35">
      <c r="A184" s="26"/>
      <c r="B184" s="61" t="s">
        <v>817</v>
      </c>
      <c r="C184" s="62"/>
      <c r="D184" s="63"/>
      <c r="E184" s="64"/>
      <c r="F184" s="64"/>
      <c r="G184" s="64"/>
      <c r="H184" s="139"/>
      <c r="I184" s="65"/>
      <c r="J184" s="158">
        <f t="shared" si="87"/>
        <v>0</v>
      </c>
      <c r="K184" s="66">
        <f t="shared" si="88"/>
        <v>0</v>
      </c>
      <c r="L184" s="26"/>
      <c r="M184" s="505"/>
      <c r="N184" s="153"/>
      <c r="O184" s="506"/>
      <c r="P184" s="505"/>
      <c r="Q184" s="153"/>
      <c r="R184" s="506"/>
      <c r="S184" s="505"/>
      <c r="T184" s="153"/>
      <c r="U184" s="506"/>
      <c r="V184" s="505"/>
      <c r="W184" s="153"/>
      <c r="X184" s="506"/>
      <c r="Y184" s="505"/>
      <c r="Z184" s="153"/>
      <c r="AA184" s="506"/>
      <c r="AB184" s="505"/>
      <c r="AC184" s="153"/>
      <c r="AD184" s="506"/>
      <c r="AE184" s="505"/>
      <c r="AF184" s="153"/>
      <c r="AG184" s="506"/>
      <c r="AH184" s="505"/>
      <c r="AI184" s="153"/>
      <c r="AJ184" s="506"/>
      <c r="AK184" s="505"/>
      <c r="AL184" s="153"/>
      <c r="AM184" s="506"/>
      <c r="AN184" s="505"/>
      <c r="AO184" s="153"/>
      <c r="AP184" s="506"/>
      <c r="AQ184" s="505"/>
      <c r="AR184" s="153"/>
      <c r="AS184" s="506"/>
      <c r="AT184" s="505"/>
      <c r="AU184" s="153"/>
      <c r="AV184" s="506"/>
      <c r="AW184" s="26"/>
      <c r="AX184" s="67"/>
      <c r="AY184" s="70">
        <f t="shared" si="85"/>
        <v>0</v>
      </c>
      <c r="AZ184" s="26"/>
      <c r="BA184" s="67"/>
      <c r="BB184" s="70">
        <f t="shared" si="89"/>
        <v>0</v>
      </c>
      <c r="BC184" s="26"/>
      <c r="BD184" s="67">
        <f t="shared" si="90"/>
        <v>0</v>
      </c>
      <c r="BE184" s="70">
        <f t="shared" si="91"/>
        <v>0</v>
      </c>
      <c r="BG184" s="123"/>
    </row>
    <row r="185" spans="1:59" hidden="1" outlineLevel="1" x14ac:dyDescent="0.35">
      <c r="A185" s="26"/>
      <c r="B185" s="61" t="s">
        <v>818</v>
      </c>
      <c r="C185" s="62"/>
      <c r="D185" s="63"/>
      <c r="E185" s="64"/>
      <c r="F185" s="64"/>
      <c r="G185" s="64"/>
      <c r="H185" s="139"/>
      <c r="I185" s="65"/>
      <c r="J185" s="158">
        <f t="shared" si="87"/>
        <v>0</v>
      </c>
      <c r="K185" s="66">
        <f t="shared" si="88"/>
        <v>0</v>
      </c>
      <c r="L185" s="26"/>
      <c r="M185" s="505"/>
      <c r="N185" s="153"/>
      <c r="O185" s="506"/>
      <c r="P185" s="505"/>
      <c r="Q185" s="153"/>
      <c r="R185" s="506"/>
      <c r="S185" s="505"/>
      <c r="T185" s="153"/>
      <c r="U185" s="506"/>
      <c r="V185" s="505"/>
      <c r="W185" s="153"/>
      <c r="X185" s="506"/>
      <c r="Y185" s="505"/>
      <c r="Z185" s="153"/>
      <c r="AA185" s="506"/>
      <c r="AB185" s="505"/>
      <c r="AC185" s="153"/>
      <c r="AD185" s="506"/>
      <c r="AE185" s="505"/>
      <c r="AF185" s="153"/>
      <c r="AG185" s="506"/>
      <c r="AH185" s="505"/>
      <c r="AI185" s="153"/>
      <c r="AJ185" s="506"/>
      <c r="AK185" s="505"/>
      <c r="AL185" s="153"/>
      <c r="AM185" s="506"/>
      <c r="AN185" s="505"/>
      <c r="AO185" s="153"/>
      <c r="AP185" s="506"/>
      <c r="AQ185" s="505"/>
      <c r="AR185" s="153"/>
      <c r="AS185" s="506"/>
      <c r="AT185" s="505"/>
      <c r="AU185" s="153"/>
      <c r="AV185" s="506"/>
      <c r="AW185" s="26"/>
      <c r="AX185" s="67"/>
      <c r="AY185" s="70">
        <f t="shared" si="85"/>
        <v>0</v>
      </c>
      <c r="AZ185" s="26"/>
      <c r="BA185" s="67"/>
      <c r="BB185" s="70">
        <f t="shared" si="89"/>
        <v>0</v>
      </c>
      <c r="BC185" s="26"/>
      <c r="BD185" s="67">
        <f t="shared" si="90"/>
        <v>0</v>
      </c>
      <c r="BE185" s="70">
        <f t="shared" si="91"/>
        <v>0</v>
      </c>
      <c r="BG185" s="123"/>
    </row>
    <row r="186" spans="1:59" hidden="1" outlineLevel="1" x14ac:dyDescent="0.35">
      <c r="A186" s="26"/>
      <c r="B186" s="61" t="s">
        <v>819</v>
      </c>
      <c r="C186" s="62"/>
      <c r="D186" s="63"/>
      <c r="E186" s="64"/>
      <c r="F186" s="64"/>
      <c r="G186" s="64"/>
      <c r="H186" s="139"/>
      <c r="I186" s="65"/>
      <c r="J186" s="158">
        <f t="shared" si="87"/>
        <v>0</v>
      </c>
      <c r="K186" s="66">
        <f t="shared" si="88"/>
        <v>0</v>
      </c>
      <c r="L186" s="26"/>
      <c r="M186" s="505"/>
      <c r="N186" s="153"/>
      <c r="O186" s="506"/>
      <c r="P186" s="505"/>
      <c r="Q186" s="153"/>
      <c r="R186" s="506"/>
      <c r="S186" s="505"/>
      <c r="T186" s="153"/>
      <c r="U186" s="506"/>
      <c r="V186" s="505"/>
      <c r="W186" s="153"/>
      <c r="X186" s="506"/>
      <c r="Y186" s="505"/>
      <c r="Z186" s="153"/>
      <c r="AA186" s="506"/>
      <c r="AB186" s="505"/>
      <c r="AC186" s="153"/>
      <c r="AD186" s="506"/>
      <c r="AE186" s="505"/>
      <c r="AF186" s="153"/>
      <c r="AG186" s="506"/>
      <c r="AH186" s="505"/>
      <c r="AI186" s="153"/>
      <c r="AJ186" s="506"/>
      <c r="AK186" s="505"/>
      <c r="AL186" s="153"/>
      <c r="AM186" s="506"/>
      <c r="AN186" s="505"/>
      <c r="AO186" s="153"/>
      <c r="AP186" s="506"/>
      <c r="AQ186" s="505"/>
      <c r="AR186" s="153"/>
      <c r="AS186" s="506"/>
      <c r="AT186" s="505"/>
      <c r="AU186" s="153"/>
      <c r="AV186" s="506"/>
      <c r="AW186" s="26"/>
      <c r="AX186" s="67"/>
      <c r="AY186" s="70">
        <f t="shared" si="85"/>
        <v>0</v>
      </c>
      <c r="AZ186" s="26"/>
      <c r="BA186" s="67"/>
      <c r="BB186" s="70">
        <f t="shared" si="89"/>
        <v>0</v>
      </c>
      <c r="BC186" s="26"/>
      <c r="BD186" s="67">
        <f t="shared" si="90"/>
        <v>0</v>
      </c>
      <c r="BE186" s="70">
        <f t="shared" si="91"/>
        <v>0</v>
      </c>
      <c r="BG186" s="123"/>
    </row>
    <row r="187" spans="1:59" ht="15" hidden="1" outlineLevel="1" thickBot="1" x14ac:dyDescent="0.4">
      <c r="A187" s="26"/>
      <c r="B187" s="61" t="s">
        <v>820</v>
      </c>
      <c r="C187" s="521"/>
      <c r="D187" s="522"/>
      <c r="E187" s="523"/>
      <c r="F187" s="523"/>
      <c r="G187" s="523"/>
      <c r="H187" s="524"/>
      <c r="I187" s="525"/>
      <c r="J187" s="526">
        <f t="shared" si="87"/>
        <v>0</v>
      </c>
      <c r="K187" s="527">
        <f t="shared" si="88"/>
        <v>0</v>
      </c>
      <c r="L187" s="26"/>
      <c r="M187" s="507"/>
      <c r="N187" s="161"/>
      <c r="O187" s="508"/>
      <c r="P187" s="507"/>
      <c r="Q187" s="161"/>
      <c r="R187" s="508"/>
      <c r="S187" s="507"/>
      <c r="T187" s="161"/>
      <c r="U187" s="508"/>
      <c r="V187" s="507"/>
      <c r="W187" s="161"/>
      <c r="X187" s="508"/>
      <c r="Y187" s="507"/>
      <c r="Z187" s="161"/>
      <c r="AA187" s="508"/>
      <c r="AB187" s="507"/>
      <c r="AC187" s="161"/>
      <c r="AD187" s="508"/>
      <c r="AE187" s="507"/>
      <c r="AF187" s="161"/>
      <c r="AG187" s="508"/>
      <c r="AH187" s="507"/>
      <c r="AI187" s="161"/>
      <c r="AJ187" s="508"/>
      <c r="AK187" s="507"/>
      <c r="AL187" s="161"/>
      <c r="AM187" s="508"/>
      <c r="AN187" s="507"/>
      <c r="AO187" s="161"/>
      <c r="AP187" s="508"/>
      <c r="AQ187" s="507"/>
      <c r="AR187" s="161"/>
      <c r="AS187" s="508"/>
      <c r="AT187" s="507"/>
      <c r="AU187" s="161"/>
      <c r="AV187" s="508"/>
      <c r="AW187" s="26"/>
      <c r="AX187" s="439"/>
      <c r="AY187" s="536">
        <f t="shared" si="85"/>
        <v>0</v>
      </c>
      <c r="AZ187" s="26"/>
      <c r="BA187" s="439"/>
      <c r="BB187" s="70">
        <f t="shared" si="89"/>
        <v>0</v>
      </c>
      <c r="BC187" s="26"/>
      <c r="BD187" s="67">
        <f t="shared" si="90"/>
        <v>0</v>
      </c>
      <c r="BE187" s="70">
        <f t="shared" si="91"/>
        <v>0</v>
      </c>
      <c r="BG187" s="540"/>
    </row>
    <row r="188" spans="1:59" ht="15" collapsed="1" thickBot="1" x14ac:dyDescent="0.4">
      <c r="A188" s="26"/>
      <c r="B188" s="61"/>
      <c r="C188" s="512"/>
      <c r="D188" s="106"/>
      <c r="E188" s="512"/>
      <c r="F188" s="512"/>
      <c r="G188" s="512"/>
      <c r="H188" s="513"/>
      <c r="I188" s="514"/>
      <c r="J188" s="515"/>
      <c r="K188" s="321"/>
      <c r="L188" s="26"/>
      <c r="M188" s="516"/>
      <c r="N188" s="516"/>
      <c r="O188" s="516"/>
      <c r="P188" s="516"/>
      <c r="Q188" s="516"/>
      <c r="R188" s="516"/>
      <c r="S188" s="516"/>
      <c r="T188" s="516"/>
      <c r="U188" s="516"/>
      <c r="V188" s="516"/>
      <c r="W188" s="516"/>
      <c r="X188" s="516"/>
      <c r="Y188" s="516"/>
      <c r="Z188" s="516"/>
      <c r="AA188" s="516"/>
      <c r="AB188" s="516"/>
      <c r="AC188" s="516"/>
      <c r="AD188" s="516"/>
      <c r="AE188" s="516"/>
      <c r="AF188" s="516"/>
      <c r="AG188" s="516"/>
      <c r="AH188" s="516"/>
      <c r="AI188" s="516"/>
      <c r="AJ188" s="516"/>
      <c r="AK188" s="516"/>
      <c r="AL188" s="516"/>
      <c r="AM188" s="516"/>
      <c r="AN188" s="516"/>
      <c r="AO188" s="516"/>
      <c r="AP188" s="516"/>
      <c r="AQ188" s="516"/>
      <c r="AR188" s="516"/>
      <c r="AS188" s="516"/>
      <c r="AT188" s="516"/>
      <c r="AU188" s="516"/>
      <c r="AV188" s="516"/>
      <c r="AW188" s="26"/>
      <c r="AX188" s="39"/>
      <c r="AY188" s="517"/>
      <c r="AZ188" s="26"/>
      <c r="BA188" s="39"/>
      <c r="BB188" s="517"/>
      <c r="BC188" s="26"/>
      <c r="BD188" s="39"/>
      <c r="BE188" s="517"/>
      <c r="BG188" s="510"/>
    </row>
    <row r="189" spans="1:59" x14ac:dyDescent="0.35">
      <c r="A189" s="26"/>
      <c r="B189" s="26"/>
      <c r="C189" s="94" t="s">
        <v>333</v>
      </c>
      <c r="D189" s="31"/>
      <c r="E189" s="95"/>
      <c r="F189" s="95"/>
      <c r="G189" s="95"/>
      <c r="H189" s="95"/>
      <c r="I189" s="95"/>
      <c r="J189" s="488"/>
      <c r="K189" s="493">
        <f>K177+K166+K132+K87+K76+K9</f>
        <v>0</v>
      </c>
      <c r="L189" s="26"/>
      <c r="M189" s="154">
        <f t="shared" ref="M189:AV189" si="92">M177+M166+M132+M87+M76+M9</f>
        <v>0</v>
      </c>
      <c r="N189" s="155">
        <f t="shared" si="92"/>
        <v>0</v>
      </c>
      <c r="O189" s="155">
        <f t="shared" si="92"/>
        <v>0</v>
      </c>
      <c r="P189" s="155">
        <f t="shared" si="92"/>
        <v>0</v>
      </c>
      <c r="Q189" s="155">
        <f t="shared" si="92"/>
        <v>0</v>
      </c>
      <c r="R189" s="155">
        <f t="shared" si="92"/>
        <v>0</v>
      </c>
      <c r="S189" s="155">
        <f t="shared" si="92"/>
        <v>0</v>
      </c>
      <c r="T189" s="155">
        <f t="shared" si="92"/>
        <v>0</v>
      </c>
      <c r="U189" s="155">
        <f t="shared" si="92"/>
        <v>0</v>
      </c>
      <c r="V189" s="155">
        <f t="shared" si="92"/>
        <v>0</v>
      </c>
      <c r="W189" s="155">
        <f t="shared" si="92"/>
        <v>0</v>
      </c>
      <c r="X189" s="155">
        <f t="shared" si="92"/>
        <v>0</v>
      </c>
      <c r="Y189" s="155">
        <f t="shared" si="92"/>
        <v>0</v>
      </c>
      <c r="Z189" s="155">
        <f t="shared" si="92"/>
        <v>0</v>
      </c>
      <c r="AA189" s="155">
        <f t="shared" si="92"/>
        <v>0</v>
      </c>
      <c r="AB189" s="155">
        <f t="shared" si="92"/>
        <v>0</v>
      </c>
      <c r="AC189" s="155">
        <f t="shared" si="92"/>
        <v>0</v>
      </c>
      <c r="AD189" s="155">
        <f t="shared" si="92"/>
        <v>0</v>
      </c>
      <c r="AE189" s="155">
        <f t="shared" si="92"/>
        <v>0</v>
      </c>
      <c r="AF189" s="155">
        <f t="shared" si="92"/>
        <v>0</v>
      </c>
      <c r="AG189" s="155">
        <f t="shared" si="92"/>
        <v>0</v>
      </c>
      <c r="AH189" s="155">
        <f t="shared" si="92"/>
        <v>0</v>
      </c>
      <c r="AI189" s="155">
        <f t="shared" si="92"/>
        <v>0</v>
      </c>
      <c r="AJ189" s="155">
        <f t="shared" si="92"/>
        <v>0</v>
      </c>
      <c r="AK189" s="155">
        <f t="shared" si="92"/>
        <v>0</v>
      </c>
      <c r="AL189" s="155">
        <f t="shared" si="92"/>
        <v>0</v>
      </c>
      <c r="AM189" s="155">
        <f t="shared" si="92"/>
        <v>0</v>
      </c>
      <c r="AN189" s="155">
        <f t="shared" si="92"/>
        <v>0</v>
      </c>
      <c r="AO189" s="155">
        <f t="shared" si="92"/>
        <v>0</v>
      </c>
      <c r="AP189" s="155">
        <f t="shared" si="92"/>
        <v>0</v>
      </c>
      <c r="AQ189" s="155">
        <f t="shared" si="92"/>
        <v>0</v>
      </c>
      <c r="AR189" s="155">
        <f t="shared" si="92"/>
        <v>0</v>
      </c>
      <c r="AS189" s="155">
        <f t="shared" si="92"/>
        <v>0</v>
      </c>
      <c r="AT189" s="155">
        <f t="shared" si="92"/>
        <v>0</v>
      </c>
      <c r="AU189" s="155">
        <f t="shared" si="92"/>
        <v>0</v>
      </c>
      <c r="AV189" s="518">
        <f t="shared" si="92"/>
        <v>0</v>
      </c>
      <c r="AW189" s="26"/>
      <c r="AX189" s="96">
        <f t="shared" ref="AX189" si="93">AX177+AX166+AX132+AX87+AX76+AX9</f>
        <v>0</v>
      </c>
      <c r="AY189" s="97">
        <f t="shared" ref="AY189:AY190" si="94">IFERROR(AX189/K189,0)</f>
        <v>0</v>
      </c>
      <c r="AZ189" s="26"/>
      <c r="BA189" s="96">
        <f t="shared" ref="BA189" si="95">BA177+BA166+BA132+BA87+BA76+BA9</f>
        <v>0</v>
      </c>
      <c r="BB189" s="97">
        <f t="shared" ref="BB189" si="96">IFERROR(BA189/K189,0)</f>
        <v>0</v>
      </c>
      <c r="BC189" s="26"/>
      <c r="BD189" s="96">
        <f t="shared" ref="BD189" si="97">BD177+BD166+BD132+BD87+BD76+BD9</f>
        <v>0</v>
      </c>
      <c r="BE189" s="97">
        <f t="shared" ref="BE189:BE191" si="98">IFERROR(BD189/K189,0)</f>
        <v>0</v>
      </c>
    </row>
    <row r="190" spans="1:59" ht="15" thickBot="1" x14ac:dyDescent="0.4">
      <c r="A190" s="26"/>
      <c r="B190" s="61" t="s">
        <v>16</v>
      </c>
      <c r="C190" s="49" t="s">
        <v>16</v>
      </c>
      <c r="D190" s="98"/>
      <c r="E190" s="99"/>
      <c r="F190" s="99"/>
      <c r="G190" s="99"/>
      <c r="H190" s="99"/>
      <c r="I190" s="99"/>
      <c r="J190" s="489"/>
      <c r="K190" s="494">
        <f>K189*$C$4</f>
        <v>0</v>
      </c>
      <c r="L190" s="26"/>
      <c r="M190" s="156">
        <f t="shared" ref="M190:AV190" si="99">M189*$C$4</f>
        <v>0</v>
      </c>
      <c r="N190" s="157">
        <f t="shared" si="99"/>
        <v>0</v>
      </c>
      <c r="O190" s="157">
        <f t="shared" si="99"/>
        <v>0</v>
      </c>
      <c r="P190" s="157">
        <f t="shared" si="99"/>
        <v>0</v>
      </c>
      <c r="Q190" s="157">
        <f t="shared" si="99"/>
        <v>0</v>
      </c>
      <c r="R190" s="157">
        <f t="shared" si="99"/>
        <v>0</v>
      </c>
      <c r="S190" s="157">
        <f t="shared" si="99"/>
        <v>0</v>
      </c>
      <c r="T190" s="157">
        <f t="shared" si="99"/>
        <v>0</v>
      </c>
      <c r="U190" s="157">
        <f t="shared" si="99"/>
        <v>0</v>
      </c>
      <c r="V190" s="157">
        <f t="shared" si="99"/>
        <v>0</v>
      </c>
      <c r="W190" s="157">
        <f t="shared" si="99"/>
        <v>0</v>
      </c>
      <c r="X190" s="157">
        <f t="shared" si="99"/>
        <v>0</v>
      </c>
      <c r="Y190" s="157">
        <f t="shared" si="99"/>
        <v>0</v>
      </c>
      <c r="Z190" s="157">
        <f t="shared" si="99"/>
        <v>0</v>
      </c>
      <c r="AA190" s="157">
        <f t="shared" si="99"/>
        <v>0</v>
      </c>
      <c r="AB190" s="157">
        <f t="shared" si="99"/>
        <v>0</v>
      </c>
      <c r="AC190" s="157">
        <f t="shared" si="99"/>
        <v>0</v>
      </c>
      <c r="AD190" s="157">
        <f t="shared" si="99"/>
        <v>0</v>
      </c>
      <c r="AE190" s="157">
        <f t="shared" si="99"/>
        <v>0</v>
      </c>
      <c r="AF190" s="157">
        <f t="shared" si="99"/>
        <v>0</v>
      </c>
      <c r="AG190" s="157">
        <f t="shared" si="99"/>
        <v>0</v>
      </c>
      <c r="AH190" s="157">
        <f t="shared" si="99"/>
        <v>0</v>
      </c>
      <c r="AI190" s="157">
        <f t="shared" si="99"/>
        <v>0</v>
      </c>
      <c r="AJ190" s="157">
        <f t="shared" si="99"/>
        <v>0</v>
      </c>
      <c r="AK190" s="157">
        <f t="shared" si="99"/>
        <v>0</v>
      </c>
      <c r="AL190" s="157">
        <f t="shared" si="99"/>
        <v>0</v>
      </c>
      <c r="AM190" s="157">
        <f t="shared" si="99"/>
        <v>0</v>
      </c>
      <c r="AN190" s="157">
        <f t="shared" si="99"/>
        <v>0</v>
      </c>
      <c r="AO190" s="157">
        <f t="shared" si="99"/>
        <v>0</v>
      </c>
      <c r="AP190" s="157">
        <f t="shared" si="99"/>
        <v>0</v>
      </c>
      <c r="AQ190" s="157">
        <f t="shared" si="99"/>
        <v>0</v>
      </c>
      <c r="AR190" s="157">
        <f t="shared" si="99"/>
        <v>0</v>
      </c>
      <c r="AS190" s="157">
        <f t="shared" si="99"/>
        <v>0</v>
      </c>
      <c r="AT190" s="157">
        <f t="shared" si="99"/>
        <v>0</v>
      </c>
      <c r="AU190" s="157">
        <f t="shared" si="99"/>
        <v>0</v>
      </c>
      <c r="AV190" s="519">
        <f t="shared" si="99"/>
        <v>0</v>
      </c>
      <c r="AW190" s="26"/>
      <c r="AX190" s="100">
        <f t="shared" ref="AX190:BA190" si="100">AX189*$C$4</f>
        <v>0</v>
      </c>
      <c r="AY190" s="70">
        <f t="shared" si="94"/>
        <v>0</v>
      </c>
      <c r="AZ190" s="26"/>
      <c r="BA190" s="100">
        <f t="shared" si="100"/>
        <v>0</v>
      </c>
      <c r="BB190" s="70">
        <f>IFERROR(BA190/K190,0)</f>
        <v>0</v>
      </c>
      <c r="BC190" s="26"/>
      <c r="BD190" s="100">
        <f t="shared" ref="BD190" si="101">BD189*$C$4</f>
        <v>0</v>
      </c>
      <c r="BE190" s="70">
        <f t="shared" si="98"/>
        <v>0</v>
      </c>
    </row>
    <row r="191" spans="1:59" s="133" customFormat="1" ht="15" thickBot="1" x14ac:dyDescent="0.4">
      <c r="A191" s="126"/>
      <c r="B191" s="126"/>
      <c r="C191" s="127" t="s">
        <v>4</v>
      </c>
      <c r="D191" s="128"/>
      <c r="E191" s="129"/>
      <c r="F191" s="129"/>
      <c r="G191" s="129"/>
      <c r="H191" s="129"/>
      <c r="I191" s="129"/>
      <c r="J191" s="490"/>
      <c r="K191" s="495">
        <f>K189+K190</f>
        <v>0</v>
      </c>
      <c r="L191" s="126"/>
      <c r="M191" s="467">
        <f t="shared" ref="M191:AV191" si="102">M189+M190</f>
        <v>0</v>
      </c>
      <c r="N191" s="468">
        <f t="shared" si="102"/>
        <v>0</v>
      </c>
      <c r="O191" s="468">
        <f t="shared" si="102"/>
        <v>0</v>
      </c>
      <c r="P191" s="468">
        <f t="shared" si="102"/>
        <v>0</v>
      </c>
      <c r="Q191" s="468">
        <f t="shared" si="102"/>
        <v>0</v>
      </c>
      <c r="R191" s="468">
        <f t="shared" si="102"/>
        <v>0</v>
      </c>
      <c r="S191" s="468">
        <f t="shared" si="102"/>
        <v>0</v>
      </c>
      <c r="T191" s="468">
        <f t="shared" si="102"/>
        <v>0</v>
      </c>
      <c r="U191" s="468">
        <f t="shared" si="102"/>
        <v>0</v>
      </c>
      <c r="V191" s="468">
        <f t="shared" si="102"/>
        <v>0</v>
      </c>
      <c r="W191" s="468">
        <f t="shared" si="102"/>
        <v>0</v>
      </c>
      <c r="X191" s="468">
        <f t="shared" si="102"/>
        <v>0</v>
      </c>
      <c r="Y191" s="468">
        <f t="shared" si="102"/>
        <v>0</v>
      </c>
      <c r="Z191" s="468">
        <f t="shared" si="102"/>
        <v>0</v>
      </c>
      <c r="AA191" s="468">
        <f t="shared" si="102"/>
        <v>0</v>
      </c>
      <c r="AB191" s="468">
        <f t="shared" si="102"/>
        <v>0</v>
      </c>
      <c r="AC191" s="468">
        <f t="shared" si="102"/>
        <v>0</v>
      </c>
      <c r="AD191" s="468">
        <f t="shared" si="102"/>
        <v>0</v>
      </c>
      <c r="AE191" s="468">
        <f t="shared" si="102"/>
        <v>0</v>
      </c>
      <c r="AF191" s="468">
        <f t="shared" si="102"/>
        <v>0</v>
      </c>
      <c r="AG191" s="468">
        <f t="shared" si="102"/>
        <v>0</v>
      </c>
      <c r="AH191" s="468">
        <f t="shared" si="102"/>
        <v>0</v>
      </c>
      <c r="AI191" s="468">
        <f t="shared" si="102"/>
        <v>0</v>
      </c>
      <c r="AJ191" s="468">
        <f t="shared" si="102"/>
        <v>0</v>
      </c>
      <c r="AK191" s="468">
        <f t="shared" si="102"/>
        <v>0</v>
      </c>
      <c r="AL191" s="468">
        <f t="shared" si="102"/>
        <v>0</v>
      </c>
      <c r="AM191" s="468">
        <f t="shared" si="102"/>
        <v>0</v>
      </c>
      <c r="AN191" s="468">
        <f t="shared" si="102"/>
        <v>0</v>
      </c>
      <c r="AO191" s="468">
        <f t="shared" si="102"/>
        <v>0</v>
      </c>
      <c r="AP191" s="468">
        <f t="shared" si="102"/>
        <v>0</v>
      </c>
      <c r="AQ191" s="468">
        <f t="shared" si="102"/>
        <v>0</v>
      </c>
      <c r="AR191" s="468">
        <f t="shared" si="102"/>
        <v>0</v>
      </c>
      <c r="AS191" s="468">
        <f t="shared" si="102"/>
        <v>0</v>
      </c>
      <c r="AT191" s="468">
        <f t="shared" si="102"/>
        <v>0</v>
      </c>
      <c r="AU191" s="468">
        <f t="shared" si="102"/>
        <v>0</v>
      </c>
      <c r="AV191" s="520">
        <f t="shared" si="102"/>
        <v>0</v>
      </c>
      <c r="AW191" s="126"/>
      <c r="AX191" s="131">
        <f t="shared" ref="AX191:BA191" si="103">AX189+AX190</f>
        <v>0</v>
      </c>
      <c r="AY191" s="130">
        <f t="shared" si="103"/>
        <v>0</v>
      </c>
      <c r="AZ191" s="126"/>
      <c r="BA191" s="131">
        <f t="shared" si="103"/>
        <v>0</v>
      </c>
      <c r="BB191" s="132">
        <f>IFERROR(BA191/K191,0)</f>
        <v>0</v>
      </c>
      <c r="BC191" s="126"/>
      <c r="BD191" s="131">
        <f t="shared" ref="BD191" si="104">BD189+BD190</f>
        <v>0</v>
      </c>
      <c r="BE191" s="132">
        <f t="shared" si="98"/>
        <v>0</v>
      </c>
      <c r="BG191" s="134"/>
    </row>
  </sheetData>
  <protectedRanges>
    <protectedRange sqref="C11:J20 J111:J120 J156:J165 J167:J176 J145:J154 J89:J98 J100:J109 J178:J186 J86 C33:J42 C55:J64 C187:J188 C66:J75 C77:J85 J122:J131 C44:J53 J134:J143" name="Shhet2.1_2"/>
  </protectedRanges>
  <dataConsolidate/>
  <mergeCells count="16">
    <mergeCell ref="AE7:AG7"/>
    <mergeCell ref="AH7:AJ7"/>
    <mergeCell ref="AK7:AM7"/>
    <mergeCell ref="AN7:AP7"/>
    <mergeCell ref="AQ7:AS7"/>
    <mergeCell ref="AT7:AV7"/>
    <mergeCell ref="AX6:AY7"/>
    <mergeCell ref="BA6:BB7"/>
    <mergeCell ref="BD6:BE7"/>
    <mergeCell ref="BG6:BG8"/>
    <mergeCell ref="AB7:AD7"/>
    <mergeCell ref="M7:O7"/>
    <mergeCell ref="P7:R7"/>
    <mergeCell ref="S7:U7"/>
    <mergeCell ref="V7:X7"/>
    <mergeCell ref="Y7:AA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AA9F1-871A-4768-A287-12A1F49B6196}">
  <dimension ref="A1:M65"/>
  <sheetViews>
    <sheetView topLeftCell="A205" workbookViewId="0">
      <selection activeCell="D17" sqref="D17"/>
    </sheetView>
  </sheetViews>
  <sheetFormatPr baseColWidth="10" defaultColWidth="8.7265625" defaultRowHeight="14.5" x14ac:dyDescent="0.35"/>
  <cols>
    <col min="1" max="1" width="26.26953125" bestFit="1" customWidth="1"/>
    <col min="2" max="2" width="10" bestFit="1" customWidth="1"/>
    <col min="4" max="5" width="9.26953125" customWidth="1"/>
    <col min="6" max="6" width="9.54296875" bestFit="1" customWidth="1"/>
    <col min="8" max="8" width="28.7265625" bestFit="1" customWidth="1"/>
    <col min="12" max="12" width="9.26953125" bestFit="1" customWidth="1"/>
  </cols>
  <sheetData>
    <row r="1" spans="1:6" x14ac:dyDescent="0.35">
      <c r="A1" s="474"/>
    </row>
    <row r="3" spans="1:6" x14ac:dyDescent="0.35">
      <c r="A3" s="474"/>
    </row>
    <row r="4" spans="1:6" ht="30" customHeight="1" x14ac:dyDescent="0.35">
      <c r="A4" s="475"/>
      <c r="B4" s="475"/>
      <c r="C4" s="475"/>
      <c r="D4" s="475"/>
      <c r="E4" s="475"/>
      <c r="F4" s="475"/>
    </row>
    <row r="5" spans="1:6" x14ac:dyDescent="0.35">
      <c r="A5" s="476"/>
      <c r="B5" s="476"/>
      <c r="C5" s="476"/>
      <c r="D5" s="476"/>
      <c r="E5" s="476"/>
      <c r="F5" s="476"/>
    </row>
    <row r="6" spans="1:6" x14ac:dyDescent="0.35">
      <c r="A6" s="476"/>
      <c r="B6" s="476"/>
      <c r="C6" s="476"/>
      <c r="D6" s="476"/>
      <c r="E6" s="476"/>
      <c r="F6" s="476"/>
    </row>
    <row r="7" spans="1:6" x14ac:dyDescent="0.35">
      <c r="A7" s="476"/>
      <c r="B7" s="476"/>
      <c r="C7" s="476"/>
      <c r="D7" s="476"/>
      <c r="E7" s="476"/>
      <c r="F7" s="476"/>
    </row>
    <row r="8" spans="1:6" x14ac:dyDescent="0.35">
      <c r="A8" s="476"/>
      <c r="B8" s="476"/>
      <c r="C8" s="476"/>
      <c r="D8" s="476"/>
      <c r="E8" s="476"/>
      <c r="F8" s="476"/>
    </row>
    <row r="9" spans="1:6" x14ac:dyDescent="0.35">
      <c r="A9" s="476"/>
      <c r="B9" s="476"/>
      <c r="C9" s="476"/>
      <c r="D9" s="476"/>
      <c r="E9" s="476"/>
      <c r="F9" s="476"/>
    </row>
    <row r="10" spans="1:6" x14ac:dyDescent="0.35">
      <c r="A10" s="476"/>
      <c r="B10" s="476"/>
      <c r="C10" s="476"/>
      <c r="D10" s="476"/>
      <c r="E10" s="476"/>
      <c r="F10" s="476"/>
    </row>
    <row r="11" spans="1:6" x14ac:dyDescent="0.35">
      <c r="A11" s="476"/>
      <c r="B11" s="476"/>
      <c r="C11" s="476"/>
      <c r="D11" s="476"/>
      <c r="E11" s="476"/>
      <c r="F11" s="476"/>
    </row>
    <row r="12" spans="1:6" x14ac:dyDescent="0.35">
      <c r="A12" s="476"/>
      <c r="B12" s="476"/>
      <c r="C12" s="476"/>
      <c r="D12" s="476"/>
      <c r="E12" s="476"/>
      <c r="F12" s="476"/>
    </row>
    <row r="13" spans="1:6" x14ac:dyDescent="0.35">
      <c r="A13" s="651"/>
      <c r="B13" s="651"/>
      <c r="C13" s="651"/>
      <c r="D13" s="651"/>
      <c r="E13" s="477"/>
      <c r="F13" s="477"/>
    </row>
    <row r="15" spans="1:6" x14ac:dyDescent="0.35">
      <c r="A15" s="474"/>
    </row>
    <row r="16" spans="1:6" x14ac:dyDescent="0.35">
      <c r="A16" s="475"/>
      <c r="B16" s="475"/>
      <c r="C16" s="475"/>
      <c r="D16" s="475"/>
      <c r="E16" s="475"/>
      <c r="F16" s="475"/>
    </row>
    <row r="17" spans="1:6" x14ac:dyDescent="0.35">
      <c r="A17" s="476"/>
      <c r="B17" s="476"/>
      <c r="C17" s="476"/>
      <c r="D17" s="476"/>
      <c r="E17" s="476"/>
      <c r="F17" s="476"/>
    </row>
    <row r="18" spans="1:6" x14ac:dyDescent="0.35">
      <c r="A18" s="476"/>
      <c r="B18" s="476"/>
      <c r="C18" s="476"/>
      <c r="D18" s="476"/>
      <c r="E18" s="476"/>
      <c r="F18" s="476"/>
    </row>
    <row r="19" spans="1:6" x14ac:dyDescent="0.35">
      <c r="A19" s="476"/>
      <c r="B19" s="476"/>
      <c r="C19" s="476"/>
      <c r="D19" s="476"/>
      <c r="E19" s="476"/>
      <c r="F19" s="476"/>
    </row>
    <row r="20" spans="1:6" x14ac:dyDescent="0.35">
      <c r="A20" s="476"/>
      <c r="B20" s="476"/>
      <c r="C20" s="476"/>
      <c r="D20" s="476"/>
      <c r="E20" s="476"/>
      <c r="F20" s="476"/>
    </row>
    <row r="21" spans="1:6" x14ac:dyDescent="0.35">
      <c r="A21" s="651"/>
      <c r="B21" s="651"/>
      <c r="C21" s="651"/>
      <c r="D21" s="651"/>
      <c r="E21" s="477"/>
      <c r="F21" s="477"/>
    </row>
    <row r="23" spans="1:6" x14ac:dyDescent="0.35">
      <c r="A23" s="474"/>
    </row>
    <row r="24" spans="1:6" x14ac:dyDescent="0.35">
      <c r="A24" s="475"/>
      <c r="B24" s="475"/>
      <c r="C24" s="475"/>
      <c r="D24" s="475"/>
      <c r="E24" s="475"/>
      <c r="F24" s="475"/>
    </row>
    <row r="25" spans="1:6" x14ac:dyDescent="0.35">
      <c r="A25" s="476"/>
      <c r="B25" s="476"/>
      <c r="C25" s="476"/>
      <c r="D25" s="476"/>
      <c r="E25" s="476"/>
      <c r="F25" s="476"/>
    </row>
    <row r="26" spans="1:6" x14ac:dyDescent="0.35">
      <c r="A26" s="476"/>
      <c r="B26" s="476"/>
      <c r="C26" s="476"/>
      <c r="D26" s="476"/>
      <c r="E26" s="476"/>
      <c r="F26" s="476"/>
    </row>
    <row r="27" spans="1:6" x14ac:dyDescent="0.35">
      <c r="A27" s="476"/>
      <c r="B27" s="476"/>
      <c r="C27" s="476"/>
      <c r="D27" s="476"/>
      <c r="E27" s="476"/>
      <c r="F27" s="476"/>
    </row>
    <row r="28" spans="1:6" x14ac:dyDescent="0.35">
      <c r="A28" s="651"/>
      <c r="B28" s="651"/>
      <c r="C28" s="651"/>
      <c r="D28" s="651"/>
      <c r="E28" s="477"/>
      <c r="F28" s="477"/>
    </row>
    <row r="30" spans="1:6" x14ac:dyDescent="0.35">
      <c r="A30" s="474"/>
    </row>
    <row r="31" spans="1:6" x14ac:dyDescent="0.35">
      <c r="A31" s="475"/>
      <c r="B31" s="475"/>
      <c r="C31" s="475"/>
      <c r="D31" s="475"/>
      <c r="E31" s="475"/>
      <c r="F31" s="475"/>
    </row>
    <row r="32" spans="1:6" x14ac:dyDescent="0.35">
      <c r="A32" s="476"/>
      <c r="B32" s="476"/>
      <c r="C32" s="476"/>
      <c r="D32" s="476"/>
      <c r="E32" s="476"/>
      <c r="F32" s="476"/>
    </row>
    <row r="33" spans="1:13" x14ac:dyDescent="0.35">
      <c r="A33" s="476"/>
      <c r="B33" s="476"/>
      <c r="C33" s="476"/>
      <c r="D33" s="476"/>
      <c r="E33" s="476"/>
      <c r="F33" s="476"/>
    </row>
    <row r="34" spans="1:13" x14ac:dyDescent="0.35">
      <c r="A34" s="476"/>
      <c r="B34" s="476"/>
      <c r="C34" s="476"/>
      <c r="D34" s="476"/>
      <c r="E34" s="476"/>
      <c r="F34" s="476"/>
    </row>
    <row r="35" spans="1:13" x14ac:dyDescent="0.35">
      <c r="A35" s="651"/>
      <c r="B35" s="651"/>
      <c r="C35" s="651"/>
      <c r="D35" s="651"/>
      <c r="E35" s="477"/>
      <c r="F35" s="477"/>
    </row>
    <row r="37" spans="1:13" x14ac:dyDescent="0.35">
      <c r="A37" s="474"/>
    </row>
    <row r="38" spans="1:13" x14ac:dyDescent="0.35">
      <c r="A38" s="475"/>
      <c r="B38" s="475"/>
      <c r="C38" s="475"/>
      <c r="D38" s="475"/>
      <c r="E38" s="475"/>
      <c r="F38" s="475"/>
      <c r="H38" s="475"/>
      <c r="I38" s="475"/>
      <c r="J38" s="475"/>
      <c r="K38" s="475"/>
      <c r="L38" s="475"/>
      <c r="M38" s="475"/>
    </row>
    <row r="39" spans="1:13" x14ac:dyDescent="0.35">
      <c r="A39" s="476"/>
      <c r="B39" s="476"/>
      <c r="C39" s="476"/>
      <c r="D39" s="476"/>
      <c r="E39" s="476"/>
      <c r="F39" s="476"/>
      <c r="H39" s="476"/>
      <c r="I39" s="476"/>
      <c r="J39" s="476"/>
      <c r="K39" s="476"/>
      <c r="L39" s="476"/>
      <c r="M39" s="476"/>
    </row>
    <row r="40" spans="1:13" x14ac:dyDescent="0.35">
      <c r="A40" s="478"/>
      <c r="B40" s="476"/>
      <c r="C40" s="476"/>
      <c r="D40" s="476"/>
      <c r="E40" s="476"/>
      <c r="F40" s="476"/>
      <c r="H40" s="478"/>
      <c r="I40" s="476"/>
      <c r="J40" s="476"/>
      <c r="K40" s="476"/>
      <c r="L40" s="476"/>
      <c r="M40" s="476"/>
    </row>
    <row r="41" spans="1:13" x14ac:dyDescent="0.35">
      <c r="A41" s="478"/>
      <c r="B41" s="476"/>
      <c r="C41" s="476"/>
      <c r="D41" s="476"/>
      <c r="E41" s="476"/>
      <c r="F41" s="476"/>
      <c r="H41" s="478"/>
      <c r="I41" s="476"/>
      <c r="J41" s="476"/>
      <c r="K41" s="476"/>
      <c r="L41" s="476"/>
      <c r="M41" s="476"/>
    </row>
    <row r="42" spans="1:13" x14ac:dyDescent="0.35">
      <c r="A42" s="478"/>
      <c r="B42" s="476"/>
      <c r="C42" s="476"/>
      <c r="D42" s="476"/>
      <c r="E42" s="476"/>
      <c r="F42" s="476"/>
      <c r="H42" s="478"/>
      <c r="I42" s="476"/>
      <c r="J42" s="476"/>
      <c r="K42" s="476"/>
      <c r="L42" s="476"/>
      <c r="M42" s="476"/>
    </row>
    <row r="43" spans="1:13" x14ac:dyDescent="0.35">
      <c r="A43" s="478"/>
      <c r="B43" s="476"/>
      <c r="C43" s="476"/>
      <c r="D43" s="476"/>
      <c r="E43" s="476"/>
      <c r="F43" s="476"/>
      <c r="H43" s="478"/>
      <c r="I43" s="476"/>
      <c r="J43" s="476"/>
      <c r="K43" s="476"/>
      <c r="L43" s="476"/>
      <c r="M43" s="476"/>
    </row>
    <row r="44" spans="1:13" x14ac:dyDescent="0.35">
      <c r="A44" s="478"/>
      <c r="B44" s="476"/>
      <c r="C44" s="476"/>
      <c r="D44" s="476"/>
      <c r="E44" s="476"/>
      <c r="F44" s="476"/>
      <c r="H44" s="478"/>
      <c r="I44" s="476"/>
      <c r="J44" s="476"/>
      <c r="K44" s="476"/>
      <c r="L44" s="476"/>
      <c r="M44" s="476"/>
    </row>
    <row r="45" spans="1:13" x14ac:dyDescent="0.35">
      <c r="A45" s="478"/>
      <c r="B45" s="476"/>
      <c r="C45" s="476"/>
      <c r="D45" s="476"/>
      <c r="E45" s="476"/>
      <c r="F45" s="476"/>
      <c r="H45" s="476"/>
      <c r="I45" s="476"/>
      <c r="J45" s="476"/>
      <c r="K45" s="476"/>
      <c r="L45" s="476"/>
      <c r="M45" s="476"/>
    </row>
    <row r="46" spans="1:13" x14ac:dyDescent="0.35">
      <c r="A46" s="478"/>
      <c r="B46" s="476"/>
      <c r="C46" s="476"/>
      <c r="D46" s="476"/>
      <c r="E46" s="476"/>
      <c r="F46" s="476"/>
      <c r="H46" s="478"/>
      <c r="I46" s="476"/>
      <c r="J46" s="476"/>
      <c r="K46" s="476"/>
      <c r="L46" s="476"/>
      <c r="M46" s="476"/>
    </row>
    <row r="47" spans="1:13" x14ac:dyDescent="0.35">
      <c r="A47" s="478"/>
      <c r="B47" s="476"/>
      <c r="C47" s="476"/>
      <c r="D47" s="476"/>
      <c r="E47" s="476"/>
      <c r="F47" s="476"/>
      <c r="H47" s="478"/>
      <c r="I47" s="476"/>
      <c r="J47" s="476"/>
      <c r="K47" s="476"/>
      <c r="L47" s="476"/>
      <c r="M47" s="476"/>
    </row>
    <row r="48" spans="1:13" x14ac:dyDescent="0.35">
      <c r="A48" s="478"/>
      <c r="B48" s="476"/>
      <c r="C48" s="476"/>
      <c r="D48" s="476"/>
      <c r="E48" s="476"/>
      <c r="F48" s="476"/>
      <c r="H48" s="478"/>
      <c r="I48" s="476"/>
      <c r="J48" s="476"/>
      <c r="K48" s="476"/>
      <c r="L48" s="476"/>
      <c r="M48" s="476"/>
    </row>
    <row r="49" spans="1:13" x14ac:dyDescent="0.35">
      <c r="A49" s="478"/>
      <c r="B49" s="476"/>
      <c r="C49" s="476"/>
      <c r="D49" s="476"/>
      <c r="E49" s="476"/>
      <c r="F49" s="476"/>
      <c r="H49" s="476"/>
      <c r="I49" s="476"/>
      <c r="J49" s="476"/>
      <c r="K49" s="476"/>
      <c r="L49" s="476"/>
      <c r="M49" s="476"/>
    </row>
    <row r="50" spans="1:13" x14ac:dyDescent="0.35">
      <c r="A50" s="476"/>
      <c r="B50" s="476"/>
      <c r="C50" s="476"/>
      <c r="D50" s="476"/>
      <c r="E50" s="476"/>
      <c r="F50" s="476"/>
      <c r="H50" s="651"/>
      <c r="I50" s="651"/>
      <c r="J50" s="651"/>
      <c r="K50" s="651"/>
      <c r="L50" s="477"/>
      <c r="M50" s="477"/>
    </row>
    <row r="51" spans="1:13" x14ac:dyDescent="0.35">
      <c r="A51" s="478"/>
      <c r="B51" s="476"/>
      <c r="C51" s="476"/>
      <c r="D51" s="476"/>
      <c r="E51" s="476"/>
      <c r="F51" s="476"/>
    </row>
    <row r="52" spans="1:13" x14ac:dyDescent="0.35">
      <c r="A52" s="478"/>
      <c r="B52" s="476"/>
      <c r="C52" s="476"/>
      <c r="D52" s="476"/>
      <c r="E52" s="476"/>
      <c r="F52" s="476"/>
    </row>
    <row r="53" spans="1:13" x14ac:dyDescent="0.35">
      <c r="A53" s="478"/>
      <c r="B53" s="476"/>
      <c r="C53" s="476"/>
      <c r="D53" s="476"/>
      <c r="E53" s="476"/>
      <c r="F53" s="476"/>
    </row>
    <row r="54" spans="1:13" x14ac:dyDescent="0.35">
      <c r="A54" s="476"/>
      <c r="B54" s="476"/>
      <c r="C54" s="476"/>
      <c r="D54" s="476"/>
      <c r="E54" s="476"/>
      <c r="F54" s="476"/>
    </row>
    <row r="55" spans="1:13" x14ac:dyDescent="0.35">
      <c r="A55" s="651"/>
      <c r="B55" s="651"/>
      <c r="C55" s="651"/>
      <c r="D55" s="651"/>
      <c r="E55" s="477"/>
      <c r="F55" s="477"/>
    </row>
    <row r="57" spans="1:13" x14ac:dyDescent="0.35">
      <c r="A57" s="474"/>
    </row>
    <row r="58" spans="1:13" x14ac:dyDescent="0.35">
      <c r="A58" s="475"/>
      <c r="B58" s="475"/>
      <c r="C58" s="475"/>
      <c r="D58" s="475"/>
      <c r="E58" s="475"/>
      <c r="F58" s="475"/>
    </row>
    <row r="59" spans="1:13" x14ac:dyDescent="0.35">
      <c r="A59" s="476"/>
      <c r="B59" s="476"/>
      <c r="C59" s="476"/>
      <c r="D59" s="476"/>
      <c r="E59" s="476"/>
      <c r="F59" s="476"/>
    </row>
    <row r="60" spans="1:13" x14ac:dyDescent="0.35">
      <c r="A60" s="476"/>
      <c r="B60" s="476"/>
      <c r="C60" s="476"/>
      <c r="D60" s="476"/>
      <c r="E60" s="476"/>
      <c r="F60" s="476"/>
    </row>
    <row r="61" spans="1:13" x14ac:dyDescent="0.35">
      <c r="A61" s="476"/>
      <c r="B61" s="476"/>
      <c r="C61" s="476"/>
      <c r="D61" s="476"/>
      <c r="E61" s="476"/>
      <c r="F61" s="476"/>
    </row>
    <row r="62" spans="1:13" x14ac:dyDescent="0.35">
      <c r="A62" s="476"/>
      <c r="B62" s="476"/>
      <c r="C62" s="476"/>
      <c r="D62" s="476"/>
      <c r="E62" s="476"/>
      <c r="F62" s="476"/>
    </row>
    <row r="63" spans="1:13" x14ac:dyDescent="0.35">
      <c r="A63" s="476"/>
      <c r="B63" s="476"/>
      <c r="C63" s="476"/>
      <c r="D63" s="476"/>
      <c r="E63" s="476"/>
      <c r="F63" s="476"/>
    </row>
    <row r="64" spans="1:13" x14ac:dyDescent="0.35">
      <c r="A64" s="476"/>
      <c r="B64" s="476"/>
      <c r="C64" s="476"/>
      <c r="D64" s="476"/>
      <c r="E64" s="476"/>
      <c r="F64" s="476"/>
    </row>
    <row r="65" spans="1:6" x14ac:dyDescent="0.35">
      <c r="A65" s="651"/>
      <c r="B65" s="651"/>
      <c r="C65" s="651"/>
      <c r="D65" s="651"/>
      <c r="E65" s="477"/>
      <c r="F65" s="477"/>
    </row>
  </sheetData>
  <mergeCells count="7">
    <mergeCell ref="A55:D55"/>
    <mergeCell ref="H50:K50"/>
    <mergeCell ref="A65:D65"/>
    <mergeCell ref="A13:D13"/>
    <mergeCell ref="A21:D21"/>
    <mergeCell ref="A28:D28"/>
    <mergeCell ref="A35:D3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E7EA-BAF1-46F9-A56D-FBD821E7FE03}">
  <sheetPr>
    <tabColor rgb="FF00B050"/>
  </sheetPr>
  <dimension ref="A1:AW81"/>
  <sheetViews>
    <sheetView zoomScale="80" zoomScaleNormal="80" workbookViewId="0">
      <selection activeCell="AN39" sqref="AN39"/>
    </sheetView>
  </sheetViews>
  <sheetFormatPr baseColWidth="10" defaultColWidth="10.7265625" defaultRowHeight="13" x14ac:dyDescent="0.3"/>
  <cols>
    <col min="1" max="1" width="60.453125" style="1" bestFit="1" customWidth="1"/>
    <col min="2" max="2" width="14.26953125" style="1" bestFit="1" customWidth="1"/>
    <col min="3" max="3" width="8.54296875" style="1" customWidth="1"/>
    <col min="4" max="4" width="12.26953125" style="1" customWidth="1"/>
    <col min="5" max="40" width="10.7265625" style="1"/>
    <col min="41" max="41" width="12.7265625" style="162" customWidth="1"/>
    <col min="42" max="42" width="7.453125" style="162" customWidth="1"/>
    <col min="43" max="43" width="2.26953125" style="163" customWidth="1"/>
    <col min="44" max="44" width="12.7265625" style="162" customWidth="1"/>
    <col min="45" max="45" width="7.453125" style="164" customWidth="1"/>
    <col min="46" max="46" width="1.54296875" style="162" customWidth="1"/>
    <col min="47" max="47" width="12.7265625" style="162" customWidth="1"/>
    <col min="48" max="48" width="8" style="164" customWidth="1"/>
    <col min="49" max="16384" width="10.7265625" style="1"/>
  </cols>
  <sheetData>
    <row r="1" spans="1:48" x14ac:dyDescent="0.3">
      <c r="B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48" x14ac:dyDescent="0.3">
      <c r="B2" s="4"/>
      <c r="D2" s="4"/>
      <c r="E2" s="4" t="s">
        <v>336</v>
      </c>
      <c r="F2" s="4">
        <v>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48" x14ac:dyDescent="0.3">
      <c r="B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48" x14ac:dyDescent="0.3"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48" x14ac:dyDescent="0.3">
      <c r="B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48" x14ac:dyDescent="0.3">
      <c r="B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8" x14ac:dyDescent="0.3">
      <c r="B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48" ht="13.5" thickBot="1" x14ac:dyDescent="0.35">
      <c r="B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48" ht="13.5" thickBot="1" x14ac:dyDescent="0.35">
      <c r="B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O9" s="655" t="s">
        <v>22</v>
      </c>
      <c r="AP9" s="656"/>
      <c r="AQ9" s="165"/>
      <c r="AR9" s="655" t="s">
        <v>23</v>
      </c>
      <c r="AS9" s="656"/>
      <c r="AT9" s="165"/>
      <c r="AU9" s="655" t="s">
        <v>24</v>
      </c>
      <c r="AV9" s="656"/>
    </row>
    <row r="10" spans="1:48" ht="15" customHeight="1" thickBot="1" x14ac:dyDescent="0.35">
      <c r="D10" s="659" t="s">
        <v>337</v>
      </c>
      <c r="E10" s="660"/>
      <c r="F10" s="660"/>
      <c r="G10" s="660"/>
      <c r="H10" s="660"/>
      <c r="I10" s="660"/>
      <c r="J10" s="660"/>
      <c r="K10" s="660"/>
      <c r="L10" s="660"/>
      <c r="M10" s="660"/>
      <c r="N10" s="660"/>
      <c r="O10" s="660"/>
      <c r="P10" s="659" t="s">
        <v>338</v>
      </c>
      <c r="Q10" s="660"/>
      <c r="R10" s="660"/>
      <c r="S10" s="660"/>
      <c r="T10" s="660"/>
      <c r="U10" s="660"/>
      <c r="V10" s="660"/>
      <c r="W10" s="660"/>
      <c r="X10" s="660"/>
      <c r="Y10" s="660"/>
      <c r="Z10" s="660"/>
      <c r="AA10" s="660"/>
      <c r="AB10" s="659" t="s">
        <v>339</v>
      </c>
      <c r="AC10" s="660"/>
      <c r="AD10" s="660"/>
      <c r="AE10" s="660"/>
      <c r="AF10" s="660"/>
      <c r="AG10" s="660"/>
      <c r="AH10" s="660"/>
      <c r="AI10" s="660"/>
      <c r="AJ10" s="660"/>
      <c r="AK10" s="660"/>
      <c r="AL10" s="660"/>
      <c r="AM10" s="661"/>
      <c r="AO10" s="657"/>
      <c r="AP10" s="658"/>
      <c r="AQ10" s="166"/>
      <c r="AR10" s="657"/>
      <c r="AS10" s="658"/>
      <c r="AT10" s="166"/>
      <c r="AU10" s="657"/>
      <c r="AV10" s="658"/>
    </row>
    <row r="11" spans="1:48" ht="15" customHeight="1" thickBot="1" x14ac:dyDescent="0.4">
      <c r="D11" s="652" t="s">
        <v>340</v>
      </c>
      <c r="E11" s="653"/>
      <c r="F11" s="654"/>
      <c r="G11" s="652" t="s">
        <v>341</v>
      </c>
      <c r="H11" s="653"/>
      <c r="I11" s="654"/>
      <c r="J11" s="652" t="s">
        <v>342</v>
      </c>
      <c r="K11" s="653"/>
      <c r="L11" s="654"/>
      <c r="M11" s="652" t="s">
        <v>343</v>
      </c>
      <c r="N11" s="653"/>
      <c r="O11" s="654"/>
      <c r="P11" s="652" t="s">
        <v>344</v>
      </c>
      <c r="Q11" s="653"/>
      <c r="R11" s="654"/>
      <c r="S11" s="652" t="s">
        <v>345</v>
      </c>
      <c r="T11" s="653"/>
      <c r="U11" s="654"/>
      <c r="V11" s="659" t="s">
        <v>346</v>
      </c>
      <c r="W11" s="660"/>
      <c r="X11" s="660"/>
      <c r="Y11" s="659" t="s">
        <v>347</v>
      </c>
      <c r="Z11" s="660"/>
      <c r="AA11" s="660"/>
      <c r="AB11" s="659" t="s">
        <v>348</v>
      </c>
      <c r="AC11" s="660"/>
      <c r="AD11" s="660"/>
      <c r="AE11" s="652" t="s">
        <v>349</v>
      </c>
      <c r="AF11" s="653"/>
      <c r="AG11" s="654"/>
      <c r="AH11" s="652" t="s">
        <v>350</v>
      </c>
      <c r="AI11" s="653"/>
      <c r="AJ11" s="654"/>
      <c r="AK11" s="652" t="s">
        <v>351</v>
      </c>
      <c r="AL11" s="653"/>
      <c r="AM11" s="654"/>
      <c r="AO11" s="664" t="s">
        <v>4</v>
      </c>
      <c r="AP11" s="664" t="s">
        <v>45</v>
      </c>
      <c r="AQ11" s="144"/>
      <c r="AR11" s="664" t="s">
        <v>4</v>
      </c>
      <c r="AS11" s="662" t="s">
        <v>45</v>
      </c>
      <c r="AT11"/>
      <c r="AU11" s="664" t="s">
        <v>4</v>
      </c>
      <c r="AV11" s="662" t="s">
        <v>45</v>
      </c>
    </row>
    <row r="12" spans="1:48" ht="15" thickBot="1" x14ac:dyDescent="0.4">
      <c r="A12" s="167" t="s">
        <v>352</v>
      </c>
      <c r="B12" s="168" t="s">
        <v>353</v>
      </c>
      <c r="C12" s="169"/>
      <c r="D12" s="168">
        <v>44927</v>
      </c>
      <c r="E12" s="170">
        <v>44958</v>
      </c>
      <c r="F12" s="171">
        <v>44986</v>
      </c>
      <c r="G12" s="168">
        <v>45017</v>
      </c>
      <c r="H12" s="170">
        <v>45047</v>
      </c>
      <c r="I12" s="171">
        <v>45078</v>
      </c>
      <c r="J12" s="168">
        <v>45108</v>
      </c>
      <c r="K12" s="170">
        <v>45139</v>
      </c>
      <c r="L12" s="171">
        <v>45170</v>
      </c>
      <c r="M12" s="168">
        <v>45200</v>
      </c>
      <c r="N12" s="170">
        <v>45231</v>
      </c>
      <c r="O12" s="171">
        <v>45261</v>
      </c>
      <c r="P12" s="168">
        <v>45292</v>
      </c>
      <c r="Q12" s="170">
        <v>45323</v>
      </c>
      <c r="R12" s="171">
        <v>45352</v>
      </c>
      <c r="S12" s="168">
        <v>45383</v>
      </c>
      <c r="T12" s="170">
        <v>45413</v>
      </c>
      <c r="U12" s="171">
        <v>45444</v>
      </c>
      <c r="V12" s="168">
        <v>45474</v>
      </c>
      <c r="W12" s="170">
        <v>45505</v>
      </c>
      <c r="X12" s="171">
        <v>45536</v>
      </c>
      <c r="Y12" s="168">
        <v>45566</v>
      </c>
      <c r="Z12" s="170">
        <v>45597</v>
      </c>
      <c r="AA12" s="171">
        <v>45627</v>
      </c>
      <c r="AB12" s="168">
        <v>45658</v>
      </c>
      <c r="AC12" s="170">
        <v>45689</v>
      </c>
      <c r="AD12" s="171">
        <v>45717</v>
      </c>
      <c r="AE12" s="168">
        <v>45748</v>
      </c>
      <c r="AF12" s="170">
        <v>45778</v>
      </c>
      <c r="AG12" s="171">
        <v>45809</v>
      </c>
      <c r="AH12" s="168">
        <v>45839</v>
      </c>
      <c r="AI12" s="170">
        <v>45870</v>
      </c>
      <c r="AJ12" s="171">
        <v>45901</v>
      </c>
      <c r="AK12" s="168">
        <v>45931</v>
      </c>
      <c r="AL12" s="170">
        <v>45962</v>
      </c>
      <c r="AM12" s="171">
        <v>45992</v>
      </c>
      <c r="AN12" s="2"/>
      <c r="AO12" s="665"/>
      <c r="AP12" s="665"/>
      <c r="AQ12" s="172"/>
      <c r="AR12" s="665"/>
      <c r="AS12" s="663"/>
      <c r="AT12"/>
      <c r="AU12" s="665"/>
      <c r="AV12" s="663"/>
    </row>
    <row r="13" spans="1:48" x14ac:dyDescent="0.3">
      <c r="A13" s="173"/>
      <c r="B13" s="174"/>
      <c r="C13" s="173"/>
      <c r="D13" s="174"/>
      <c r="E13" s="175"/>
      <c r="F13" s="176"/>
      <c r="G13" s="174"/>
      <c r="H13" s="175"/>
      <c r="I13" s="176"/>
      <c r="J13" s="174"/>
      <c r="K13" s="175"/>
      <c r="L13" s="176"/>
      <c r="M13" s="174"/>
      <c r="N13" s="175"/>
      <c r="O13" s="176"/>
      <c r="P13" s="174"/>
      <c r="Q13" s="175"/>
      <c r="R13" s="176"/>
      <c r="S13" s="174"/>
      <c r="T13" s="175"/>
      <c r="U13" s="176"/>
      <c r="V13" s="174"/>
      <c r="W13" s="175"/>
      <c r="X13" s="176"/>
      <c r="Y13" s="174"/>
      <c r="Z13" s="175"/>
      <c r="AA13" s="176"/>
      <c r="AB13" s="174"/>
      <c r="AC13" s="175"/>
      <c r="AD13" s="176"/>
      <c r="AE13" s="174"/>
      <c r="AF13" s="175"/>
      <c r="AG13" s="176"/>
      <c r="AH13" s="174"/>
      <c r="AI13" s="175"/>
      <c r="AJ13" s="176"/>
      <c r="AK13" s="174"/>
      <c r="AL13" s="175"/>
      <c r="AM13" s="176"/>
      <c r="AN13" s="2"/>
      <c r="AO13" s="177"/>
      <c r="AP13" s="177"/>
      <c r="AQ13" s="178"/>
      <c r="AR13" s="177"/>
      <c r="AS13" s="179"/>
      <c r="AT13" s="180"/>
      <c r="AU13" s="177"/>
      <c r="AV13" s="179"/>
    </row>
    <row r="14" spans="1:48" x14ac:dyDescent="0.3">
      <c r="A14" s="169" t="s">
        <v>354</v>
      </c>
      <c r="B14" s="174"/>
      <c r="C14" s="169"/>
      <c r="D14" s="174"/>
      <c r="E14" s="175"/>
      <c r="F14" s="176"/>
      <c r="G14" s="174"/>
      <c r="H14" s="175"/>
      <c r="I14" s="176"/>
      <c r="J14" s="174"/>
      <c r="K14" s="175"/>
      <c r="L14" s="176"/>
      <c r="M14" s="174"/>
      <c r="N14" s="175"/>
      <c r="O14" s="176"/>
      <c r="P14" s="174"/>
      <c r="Q14" s="175"/>
      <c r="R14" s="176"/>
      <c r="S14" s="174"/>
      <c r="T14" s="175"/>
      <c r="U14" s="176"/>
      <c r="V14" s="174"/>
      <c r="W14" s="175"/>
      <c r="X14" s="176"/>
      <c r="Y14" s="174"/>
      <c r="Z14" s="175"/>
      <c r="AA14" s="176"/>
      <c r="AB14" s="174"/>
      <c r="AC14" s="175"/>
      <c r="AD14" s="176"/>
      <c r="AE14" s="174"/>
      <c r="AF14" s="175"/>
      <c r="AG14" s="176"/>
      <c r="AH14" s="174"/>
      <c r="AI14" s="175"/>
      <c r="AJ14" s="176"/>
      <c r="AK14" s="174"/>
      <c r="AL14" s="175"/>
      <c r="AM14" s="176"/>
      <c r="AN14" s="2"/>
      <c r="AO14" s="181"/>
      <c r="AP14" s="181"/>
      <c r="AQ14" s="178"/>
      <c r="AR14" s="181"/>
      <c r="AS14" s="182"/>
      <c r="AT14" s="180"/>
      <c r="AU14" s="181"/>
      <c r="AV14" s="182"/>
    </row>
    <row r="15" spans="1:48" x14ac:dyDescent="0.3">
      <c r="A15" s="183" t="s">
        <v>355</v>
      </c>
      <c r="B15" s="184">
        <f>'Budget Consortium'!O10</f>
        <v>0</v>
      </c>
      <c r="C15" s="183"/>
      <c r="D15" s="184">
        <f>'Budget Consortium'!Q10</f>
        <v>0</v>
      </c>
      <c r="E15" s="185">
        <f>'Budget Consortium'!R10</f>
        <v>0</v>
      </c>
      <c r="F15" s="186">
        <f>'Budget Consortium'!S10</f>
        <v>0</v>
      </c>
      <c r="G15" s="184">
        <f>'Budget Consortium'!T10</f>
        <v>0</v>
      </c>
      <c r="H15" s="185">
        <f>'Budget Consortium'!U10</f>
        <v>0</v>
      </c>
      <c r="I15" s="186">
        <f>'Budget Consortium'!V10</f>
        <v>0</v>
      </c>
      <c r="J15" s="184">
        <f>'Budget Consortium'!W10</f>
        <v>0</v>
      </c>
      <c r="K15" s="185">
        <f>'Budget Consortium'!X10</f>
        <v>0</v>
      </c>
      <c r="L15" s="186">
        <f>'Budget Consortium'!Y10</f>
        <v>0</v>
      </c>
      <c r="M15" s="184">
        <f>'Budget Consortium'!Z10</f>
        <v>0</v>
      </c>
      <c r="N15" s="185">
        <f>'Budget Consortium'!AA10</f>
        <v>0</v>
      </c>
      <c r="O15" s="186">
        <f>'Budget Consortium'!AB10</f>
        <v>0</v>
      </c>
      <c r="P15" s="184">
        <f>'Budget Consortium'!AC10</f>
        <v>0</v>
      </c>
      <c r="Q15" s="185">
        <f>'Budget Consortium'!AD10</f>
        <v>0</v>
      </c>
      <c r="R15" s="186">
        <f>'Budget Consortium'!AE10</f>
        <v>0</v>
      </c>
      <c r="S15" s="184">
        <f>'Budget Consortium'!AF10</f>
        <v>0</v>
      </c>
      <c r="T15" s="185">
        <f>'Budget Consortium'!AG10</f>
        <v>0</v>
      </c>
      <c r="U15" s="186">
        <f>'Budget Consortium'!AH10</f>
        <v>0</v>
      </c>
      <c r="V15" s="184">
        <f>'Budget Consortium'!AI10</f>
        <v>0</v>
      </c>
      <c r="W15" s="185">
        <f>'Budget Consortium'!AJ10</f>
        <v>0</v>
      </c>
      <c r="X15" s="186">
        <f>'Budget Consortium'!AK10</f>
        <v>0</v>
      </c>
      <c r="Y15" s="184">
        <f>'Budget Consortium'!AL10</f>
        <v>0</v>
      </c>
      <c r="Z15" s="185">
        <f>'Budget Consortium'!AM10</f>
        <v>0</v>
      </c>
      <c r="AA15" s="186">
        <f>'Budget Consortium'!AN10</f>
        <v>0</v>
      </c>
      <c r="AB15" s="184">
        <f>'Budget Consortium'!AO10</f>
        <v>0</v>
      </c>
      <c r="AC15" s="185">
        <f>'Budget Consortium'!AP10</f>
        <v>0</v>
      </c>
      <c r="AD15" s="186">
        <f>'Budget Consortium'!AQ10</f>
        <v>0</v>
      </c>
      <c r="AE15" s="184">
        <f>'Budget Consortium'!AR10</f>
        <v>0</v>
      </c>
      <c r="AF15" s="185">
        <f>'Budget Consortium'!AS10</f>
        <v>0</v>
      </c>
      <c r="AG15" s="186">
        <f>'Budget Consortium'!AT10</f>
        <v>0</v>
      </c>
      <c r="AH15" s="184">
        <f>'Budget Consortium'!AU10</f>
        <v>0</v>
      </c>
      <c r="AI15" s="185">
        <f>'Budget Consortium'!AV10</f>
        <v>0</v>
      </c>
      <c r="AJ15" s="186">
        <f>'Budget Consortium'!AW10</f>
        <v>0</v>
      </c>
      <c r="AK15" s="184">
        <f>'Budget Consortium'!AX10</f>
        <v>0</v>
      </c>
      <c r="AL15" s="185">
        <f>'Budget Consortium'!AY10</f>
        <v>0</v>
      </c>
      <c r="AM15" s="186">
        <f>'Budget Consortium'!AZ10</f>
        <v>0</v>
      </c>
      <c r="AN15" s="2"/>
      <c r="AO15" s="187"/>
      <c r="AP15" s="187"/>
      <c r="AQ15" s="178"/>
      <c r="AR15" s="187">
        <f>SUM(D15:AM15)</f>
        <v>0</v>
      </c>
      <c r="AS15" s="188" t="e">
        <f>AR15/B15</f>
        <v>#DIV/0!</v>
      </c>
      <c r="AT15" s="189"/>
      <c r="AU15" s="187">
        <f>AO15+AR15</f>
        <v>0</v>
      </c>
      <c r="AV15" s="188" t="e">
        <f>AU15/B15</f>
        <v>#DIV/0!</v>
      </c>
    </row>
    <row r="16" spans="1:48" x14ac:dyDescent="0.3">
      <c r="A16" s="190" t="s">
        <v>356</v>
      </c>
      <c r="B16" s="191">
        <f>B15</f>
        <v>0</v>
      </c>
      <c r="C16" s="190"/>
      <c r="D16" s="191">
        <f>D15</f>
        <v>0</v>
      </c>
      <c r="E16" s="192">
        <f t="shared" ref="E16:G16" si="0">E15</f>
        <v>0</v>
      </c>
      <c r="F16" s="193">
        <f t="shared" si="0"/>
        <v>0</v>
      </c>
      <c r="G16" s="191">
        <f t="shared" si="0"/>
        <v>0</v>
      </c>
      <c r="H16" s="192">
        <f>SUM(H15:H15)</f>
        <v>0</v>
      </c>
      <c r="I16" s="193">
        <f t="shared" ref="I16:AM16" si="1">SUM(I15:I15)</f>
        <v>0</v>
      </c>
      <c r="J16" s="191">
        <f t="shared" si="1"/>
        <v>0</v>
      </c>
      <c r="K16" s="192">
        <f t="shared" si="1"/>
        <v>0</v>
      </c>
      <c r="L16" s="193">
        <f t="shared" si="1"/>
        <v>0</v>
      </c>
      <c r="M16" s="191">
        <f t="shared" si="1"/>
        <v>0</v>
      </c>
      <c r="N16" s="192">
        <f t="shared" si="1"/>
        <v>0</v>
      </c>
      <c r="O16" s="193">
        <f t="shared" si="1"/>
        <v>0</v>
      </c>
      <c r="P16" s="191">
        <f t="shared" si="1"/>
        <v>0</v>
      </c>
      <c r="Q16" s="192">
        <f t="shared" si="1"/>
        <v>0</v>
      </c>
      <c r="R16" s="193">
        <f t="shared" si="1"/>
        <v>0</v>
      </c>
      <c r="S16" s="191">
        <f t="shared" si="1"/>
        <v>0</v>
      </c>
      <c r="T16" s="192">
        <f t="shared" si="1"/>
        <v>0</v>
      </c>
      <c r="U16" s="193">
        <f t="shared" si="1"/>
        <v>0</v>
      </c>
      <c r="V16" s="191">
        <f t="shared" si="1"/>
        <v>0</v>
      </c>
      <c r="W16" s="192">
        <f t="shared" si="1"/>
        <v>0</v>
      </c>
      <c r="X16" s="193">
        <f t="shared" si="1"/>
        <v>0</v>
      </c>
      <c r="Y16" s="191">
        <f t="shared" si="1"/>
        <v>0</v>
      </c>
      <c r="Z16" s="192">
        <f t="shared" si="1"/>
        <v>0</v>
      </c>
      <c r="AA16" s="193">
        <f t="shared" si="1"/>
        <v>0</v>
      </c>
      <c r="AB16" s="191">
        <f t="shared" si="1"/>
        <v>0</v>
      </c>
      <c r="AC16" s="192">
        <f t="shared" si="1"/>
        <v>0</v>
      </c>
      <c r="AD16" s="193">
        <f t="shared" si="1"/>
        <v>0</v>
      </c>
      <c r="AE16" s="191">
        <f t="shared" si="1"/>
        <v>0</v>
      </c>
      <c r="AF16" s="192">
        <f t="shared" si="1"/>
        <v>0</v>
      </c>
      <c r="AG16" s="193">
        <f t="shared" si="1"/>
        <v>0</v>
      </c>
      <c r="AH16" s="191">
        <f t="shared" si="1"/>
        <v>0</v>
      </c>
      <c r="AI16" s="192">
        <f t="shared" si="1"/>
        <v>0</v>
      </c>
      <c r="AJ16" s="193">
        <f t="shared" si="1"/>
        <v>0</v>
      </c>
      <c r="AK16" s="191">
        <f t="shared" si="1"/>
        <v>0</v>
      </c>
      <c r="AL16" s="192">
        <f t="shared" si="1"/>
        <v>0</v>
      </c>
      <c r="AM16" s="193">
        <f t="shared" si="1"/>
        <v>0</v>
      </c>
      <c r="AN16" s="2"/>
      <c r="AO16" s="194"/>
      <c r="AP16" s="194"/>
      <c r="AQ16" s="178"/>
      <c r="AR16" s="194">
        <f t="shared" ref="AR16" si="2">AR15</f>
        <v>0</v>
      </c>
      <c r="AS16" s="195" t="e">
        <f t="shared" ref="AS16:AS55" si="3">AR16/B16</f>
        <v>#DIV/0!</v>
      </c>
      <c r="AT16" s="196"/>
      <c r="AU16" s="194">
        <f t="shared" ref="AU16" si="4">AU15</f>
        <v>0</v>
      </c>
      <c r="AV16" s="195" t="e">
        <f>AU16/B16</f>
        <v>#DIV/0!</v>
      </c>
    </row>
    <row r="17" spans="1:48" x14ac:dyDescent="0.3">
      <c r="A17" s="190"/>
      <c r="B17" s="191"/>
      <c r="C17" s="190"/>
      <c r="D17" s="191"/>
      <c r="E17" s="192"/>
      <c r="F17" s="193"/>
      <c r="G17" s="191"/>
      <c r="H17" s="192"/>
      <c r="I17" s="193"/>
      <c r="J17" s="191"/>
      <c r="K17" s="192"/>
      <c r="L17" s="193"/>
      <c r="M17" s="191"/>
      <c r="N17" s="192"/>
      <c r="O17" s="193"/>
      <c r="P17" s="191"/>
      <c r="Q17" s="192"/>
      <c r="R17" s="193"/>
      <c r="S17" s="191"/>
      <c r="T17" s="192"/>
      <c r="U17" s="193"/>
      <c r="V17" s="191"/>
      <c r="W17" s="192"/>
      <c r="X17" s="193"/>
      <c r="Y17" s="191"/>
      <c r="Z17" s="192"/>
      <c r="AA17" s="193"/>
      <c r="AB17" s="191"/>
      <c r="AC17" s="192"/>
      <c r="AD17" s="193"/>
      <c r="AE17" s="191"/>
      <c r="AF17" s="192"/>
      <c r="AG17" s="193"/>
      <c r="AH17" s="191"/>
      <c r="AI17" s="192"/>
      <c r="AJ17" s="193"/>
      <c r="AK17" s="191"/>
      <c r="AL17" s="192"/>
      <c r="AM17" s="193"/>
      <c r="AN17" s="2"/>
      <c r="AO17" s="194"/>
      <c r="AP17" s="194"/>
      <c r="AQ17" s="178"/>
      <c r="AR17" s="194"/>
      <c r="AS17" s="195"/>
      <c r="AT17" s="196"/>
      <c r="AU17" s="194"/>
      <c r="AV17" s="195"/>
    </row>
    <row r="18" spans="1:48" x14ac:dyDescent="0.3">
      <c r="A18" s="190" t="s">
        <v>357</v>
      </c>
      <c r="B18" s="191"/>
      <c r="C18" s="190"/>
      <c r="D18" s="191"/>
      <c r="E18" s="192"/>
      <c r="F18" s="193"/>
      <c r="G18" s="191"/>
      <c r="H18" s="192"/>
      <c r="I18" s="193"/>
      <c r="J18" s="197"/>
      <c r="K18" s="192"/>
      <c r="L18" s="193"/>
      <c r="M18" s="191"/>
      <c r="N18" s="192"/>
      <c r="O18" s="193"/>
      <c r="P18" s="191"/>
      <c r="Q18" s="192"/>
      <c r="R18" s="193"/>
      <c r="S18" s="191"/>
      <c r="T18" s="192"/>
      <c r="U18" s="193"/>
      <c r="V18" s="191"/>
      <c r="W18" s="192"/>
      <c r="X18" s="193"/>
      <c r="Y18" s="191"/>
      <c r="Z18" s="192"/>
      <c r="AA18" s="193"/>
      <c r="AB18" s="191"/>
      <c r="AC18" s="192"/>
      <c r="AD18" s="193"/>
      <c r="AE18" s="191"/>
      <c r="AF18" s="192"/>
      <c r="AG18" s="193"/>
      <c r="AH18" s="191"/>
      <c r="AI18" s="192"/>
      <c r="AJ18" s="193"/>
      <c r="AK18" s="191"/>
      <c r="AL18" s="192"/>
      <c r="AM18" s="193"/>
      <c r="AN18" s="2"/>
      <c r="AO18" s="194"/>
      <c r="AP18" s="194"/>
      <c r="AQ18" s="178"/>
      <c r="AR18" s="194"/>
      <c r="AS18" s="195"/>
      <c r="AT18" s="196"/>
      <c r="AU18" s="194"/>
      <c r="AV18" s="195"/>
    </row>
    <row r="19" spans="1:48" x14ac:dyDescent="0.3">
      <c r="A19" s="183" t="s">
        <v>358</v>
      </c>
      <c r="B19" s="184">
        <f>'Budget Consortium'!O281</f>
        <v>0</v>
      </c>
      <c r="C19" s="183"/>
      <c r="D19" s="184">
        <f>'Budget Consortium'!Q281</f>
        <v>0</v>
      </c>
      <c r="E19" s="185">
        <f>'Budget Consortium'!R281</f>
        <v>0</v>
      </c>
      <c r="F19" s="186">
        <f>'Budget Consortium'!S281</f>
        <v>0</v>
      </c>
      <c r="G19" s="184">
        <f>'Budget Consortium'!T281</f>
        <v>0</v>
      </c>
      <c r="H19" s="185">
        <f>'Budget Consortium'!U281</f>
        <v>0</v>
      </c>
      <c r="I19" s="186">
        <f>'Budget Consortium'!V281</f>
        <v>0</v>
      </c>
      <c r="J19" s="184">
        <f>'Budget Consortium'!W281</f>
        <v>0</v>
      </c>
      <c r="K19" s="185">
        <f>'Budget Consortium'!X281</f>
        <v>0</v>
      </c>
      <c r="L19" s="186">
        <f>'Budget Consortium'!Y281</f>
        <v>0</v>
      </c>
      <c r="M19" s="184">
        <f>'Budget Consortium'!Z281</f>
        <v>0</v>
      </c>
      <c r="N19" s="185">
        <f>'Budget Consortium'!AA281</f>
        <v>0</v>
      </c>
      <c r="O19" s="186">
        <f>'Budget Consortium'!AB281</f>
        <v>0</v>
      </c>
      <c r="P19" s="184">
        <f>'Budget Consortium'!AC281</f>
        <v>0</v>
      </c>
      <c r="Q19" s="185">
        <f>'Budget Consortium'!AD281</f>
        <v>0</v>
      </c>
      <c r="R19" s="186">
        <f>'Budget Consortium'!AE281</f>
        <v>0</v>
      </c>
      <c r="S19" s="184">
        <f>'Budget Consortium'!AF281</f>
        <v>0</v>
      </c>
      <c r="T19" s="185">
        <f>'Budget Consortium'!AG281</f>
        <v>0</v>
      </c>
      <c r="U19" s="186">
        <f>'Budget Consortium'!AH281</f>
        <v>0</v>
      </c>
      <c r="V19" s="184">
        <f>'Budget Consortium'!AI281</f>
        <v>0</v>
      </c>
      <c r="W19" s="185">
        <f>'Budget Consortium'!AJ281</f>
        <v>0</v>
      </c>
      <c r="X19" s="186">
        <f>'Budget Consortium'!AK281</f>
        <v>0</v>
      </c>
      <c r="Y19" s="184">
        <f>'Budget Consortium'!AL281</f>
        <v>0</v>
      </c>
      <c r="Z19" s="185">
        <f>'Budget Consortium'!AM281</f>
        <v>0</v>
      </c>
      <c r="AA19" s="186">
        <f>'Budget Consortium'!AN281</f>
        <v>0</v>
      </c>
      <c r="AB19" s="184">
        <f>'Budget Consortium'!AO281</f>
        <v>0</v>
      </c>
      <c r="AC19" s="185">
        <f>'Budget Consortium'!AP281</f>
        <v>0</v>
      </c>
      <c r="AD19" s="186">
        <f>'Budget Consortium'!AQ281</f>
        <v>0</v>
      </c>
      <c r="AE19" s="184">
        <f>'Budget Consortium'!AR281</f>
        <v>0</v>
      </c>
      <c r="AF19" s="185">
        <f>'Budget Consortium'!AS281</f>
        <v>0</v>
      </c>
      <c r="AG19" s="186">
        <f>'Budget Consortium'!AT281</f>
        <v>0</v>
      </c>
      <c r="AH19" s="184">
        <f>'Budget Consortium'!AU281</f>
        <v>0</v>
      </c>
      <c r="AI19" s="185">
        <f>'Budget Consortium'!AV281</f>
        <v>0</v>
      </c>
      <c r="AJ19" s="186">
        <f>'Budget Consortium'!AW281</f>
        <v>0</v>
      </c>
      <c r="AK19" s="184">
        <f>'Budget Consortium'!AX281</f>
        <v>0</v>
      </c>
      <c r="AL19" s="185">
        <f>'Budget Consortium'!AY281</f>
        <v>0</v>
      </c>
      <c r="AM19" s="186">
        <f>'Budget Consortium'!AZ281</f>
        <v>0</v>
      </c>
      <c r="AO19" s="187"/>
      <c r="AP19" s="187"/>
      <c r="AR19" s="187">
        <f>SUM(D19:AM19)</f>
        <v>0</v>
      </c>
      <c r="AS19" s="188" t="e">
        <f t="shared" si="3"/>
        <v>#DIV/0!</v>
      </c>
      <c r="AT19" s="189"/>
      <c r="AU19" s="187">
        <f>AO19+AR19</f>
        <v>0</v>
      </c>
      <c r="AV19" s="188" t="e">
        <f t="shared" ref="AV19:AV20" si="5">AU19/B19</f>
        <v>#DIV/0!</v>
      </c>
    </row>
    <row r="20" spans="1:48" x14ac:dyDescent="0.3">
      <c r="A20" s="190" t="s">
        <v>359</v>
      </c>
      <c r="B20" s="191">
        <f>B19</f>
        <v>0</v>
      </c>
      <c r="C20" s="190"/>
      <c r="D20" s="191">
        <f>D19</f>
        <v>0</v>
      </c>
      <c r="E20" s="192">
        <f t="shared" ref="E20:AM20" si="6">E19</f>
        <v>0</v>
      </c>
      <c r="F20" s="193">
        <f t="shared" si="6"/>
        <v>0</v>
      </c>
      <c r="G20" s="191">
        <f t="shared" si="6"/>
        <v>0</v>
      </c>
      <c r="H20" s="192">
        <f t="shared" si="6"/>
        <v>0</v>
      </c>
      <c r="I20" s="193">
        <f t="shared" si="6"/>
        <v>0</v>
      </c>
      <c r="J20" s="191">
        <f t="shared" si="6"/>
        <v>0</v>
      </c>
      <c r="K20" s="192">
        <f t="shared" si="6"/>
        <v>0</v>
      </c>
      <c r="L20" s="193">
        <f t="shared" si="6"/>
        <v>0</v>
      </c>
      <c r="M20" s="191">
        <f t="shared" si="6"/>
        <v>0</v>
      </c>
      <c r="N20" s="192">
        <f t="shared" si="6"/>
        <v>0</v>
      </c>
      <c r="O20" s="193">
        <f t="shared" si="6"/>
        <v>0</v>
      </c>
      <c r="P20" s="191">
        <f t="shared" si="6"/>
        <v>0</v>
      </c>
      <c r="Q20" s="192">
        <f t="shared" si="6"/>
        <v>0</v>
      </c>
      <c r="R20" s="193">
        <f t="shared" si="6"/>
        <v>0</v>
      </c>
      <c r="S20" s="191">
        <f t="shared" si="6"/>
        <v>0</v>
      </c>
      <c r="T20" s="192">
        <f t="shared" si="6"/>
        <v>0</v>
      </c>
      <c r="U20" s="193">
        <f t="shared" si="6"/>
        <v>0</v>
      </c>
      <c r="V20" s="191">
        <f t="shared" si="6"/>
        <v>0</v>
      </c>
      <c r="W20" s="192">
        <f t="shared" si="6"/>
        <v>0</v>
      </c>
      <c r="X20" s="193">
        <f t="shared" si="6"/>
        <v>0</v>
      </c>
      <c r="Y20" s="308">
        <f t="shared" si="6"/>
        <v>0</v>
      </c>
      <c r="Z20" s="309">
        <f t="shared" si="6"/>
        <v>0</v>
      </c>
      <c r="AA20" s="193">
        <f t="shared" si="6"/>
        <v>0</v>
      </c>
      <c r="AB20" s="191">
        <f t="shared" si="6"/>
        <v>0</v>
      </c>
      <c r="AC20" s="192">
        <f t="shared" si="6"/>
        <v>0</v>
      </c>
      <c r="AD20" s="193">
        <f t="shared" si="6"/>
        <v>0</v>
      </c>
      <c r="AE20" s="191">
        <f t="shared" si="6"/>
        <v>0</v>
      </c>
      <c r="AF20" s="192">
        <f t="shared" si="6"/>
        <v>0</v>
      </c>
      <c r="AG20" s="193">
        <f t="shared" si="6"/>
        <v>0</v>
      </c>
      <c r="AH20" s="191">
        <f t="shared" si="6"/>
        <v>0</v>
      </c>
      <c r="AI20" s="192">
        <f t="shared" si="6"/>
        <v>0</v>
      </c>
      <c r="AJ20" s="193">
        <f t="shared" si="6"/>
        <v>0</v>
      </c>
      <c r="AK20" s="191">
        <f t="shared" si="6"/>
        <v>0</v>
      </c>
      <c r="AL20" s="192">
        <f t="shared" si="6"/>
        <v>0</v>
      </c>
      <c r="AM20" s="193">
        <f t="shared" si="6"/>
        <v>0</v>
      </c>
      <c r="AN20" s="2"/>
      <c r="AO20" s="194"/>
      <c r="AP20" s="194"/>
      <c r="AQ20" s="178"/>
      <c r="AR20" s="194">
        <f t="shared" ref="AR20" si="7">AR19</f>
        <v>0</v>
      </c>
      <c r="AS20" s="195" t="e">
        <f t="shared" si="3"/>
        <v>#DIV/0!</v>
      </c>
      <c r="AT20" s="196"/>
      <c r="AU20" s="194">
        <f t="shared" ref="AU20" si="8">AU19</f>
        <v>0</v>
      </c>
      <c r="AV20" s="195" t="e">
        <f t="shared" si="5"/>
        <v>#DIV/0!</v>
      </c>
    </row>
    <row r="21" spans="1:48" x14ac:dyDescent="0.3">
      <c r="A21" s="2"/>
      <c r="B21" s="191"/>
      <c r="C21" s="2"/>
      <c r="D21" s="191"/>
      <c r="E21" s="192"/>
      <c r="F21" s="193"/>
      <c r="G21" s="191"/>
      <c r="H21" s="192"/>
      <c r="I21" s="193"/>
      <c r="J21" s="191"/>
      <c r="K21" s="192"/>
      <c r="L21" s="193"/>
      <c r="M21" s="191"/>
      <c r="N21" s="192"/>
      <c r="O21" s="193"/>
      <c r="P21" s="191"/>
      <c r="Q21" s="192"/>
      <c r="R21" s="193"/>
      <c r="S21" s="191"/>
      <c r="T21" s="192"/>
      <c r="U21" s="193"/>
      <c r="V21" s="191"/>
      <c r="W21" s="192"/>
      <c r="X21" s="193"/>
      <c r="Y21" s="191"/>
      <c r="Z21" s="192"/>
      <c r="AA21" s="193"/>
      <c r="AB21" s="191"/>
      <c r="AC21" s="192"/>
      <c r="AD21" s="193"/>
      <c r="AE21" s="191"/>
      <c r="AF21" s="192"/>
      <c r="AG21" s="193"/>
      <c r="AH21" s="191"/>
      <c r="AI21" s="192"/>
      <c r="AJ21" s="193"/>
      <c r="AK21" s="191"/>
      <c r="AL21" s="192"/>
      <c r="AM21" s="193"/>
      <c r="AN21" s="2"/>
      <c r="AO21" s="194"/>
      <c r="AP21" s="194"/>
      <c r="AQ21" s="178"/>
      <c r="AR21" s="194"/>
      <c r="AS21" s="195"/>
      <c r="AT21" s="196"/>
      <c r="AU21" s="194"/>
      <c r="AV21" s="195"/>
    </row>
    <row r="22" spans="1:48" x14ac:dyDescent="0.3">
      <c r="A22" s="190" t="s">
        <v>360</v>
      </c>
      <c r="B22" s="198"/>
      <c r="C22" s="190"/>
      <c r="D22" s="198"/>
      <c r="E22" s="199"/>
      <c r="F22" s="200"/>
      <c r="G22" s="198"/>
      <c r="H22" s="199"/>
      <c r="I22" s="200"/>
      <c r="J22" s="198"/>
      <c r="K22" s="199"/>
      <c r="L22" s="200"/>
      <c r="M22" s="198"/>
      <c r="N22" s="199"/>
      <c r="O22" s="200"/>
      <c r="P22" s="198"/>
      <c r="Q22" s="199"/>
      <c r="R22" s="200"/>
      <c r="S22" s="198"/>
      <c r="T22" s="199"/>
      <c r="U22" s="200"/>
      <c r="V22" s="198"/>
      <c r="W22" s="199"/>
      <c r="X22" s="200"/>
      <c r="Y22" s="198"/>
      <c r="Z22" s="199"/>
      <c r="AA22" s="200"/>
      <c r="AB22" s="198"/>
      <c r="AC22" s="199"/>
      <c r="AD22" s="200"/>
      <c r="AE22" s="198"/>
      <c r="AF22" s="199"/>
      <c r="AG22" s="200"/>
      <c r="AH22" s="198"/>
      <c r="AI22" s="199"/>
      <c r="AJ22" s="200"/>
      <c r="AK22" s="198"/>
      <c r="AL22" s="199"/>
      <c r="AM22" s="200"/>
      <c r="AO22" s="201"/>
      <c r="AP22" s="201"/>
      <c r="AR22" s="201"/>
      <c r="AS22" s="202"/>
      <c r="AT22" s="189"/>
      <c r="AU22" s="201"/>
      <c r="AV22" s="202"/>
    </row>
    <row r="23" spans="1:48" x14ac:dyDescent="0.3">
      <c r="A23" s="183" t="s">
        <v>361</v>
      </c>
      <c r="B23" s="184">
        <f>'Budget Consortium'!O327</f>
        <v>0</v>
      </c>
      <c r="C23" s="183"/>
      <c r="D23" s="184">
        <f>'Budget Consortium'!Q327</f>
        <v>0</v>
      </c>
      <c r="E23" s="185">
        <f>'Budget Consortium'!R327</f>
        <v>0</v>
      </c>
      <c r="F23" s="186">
        <f>'Budget Consortium'!S327</f>
        <v>0</v>
      </c>
      <c r="G23" s="184">
        <f>'Budget Consortium'!T327</f>
        <v>0</v>
      </c>
      <c r="H23" s="185">
        <f>'Budget Consortium'!U327</f>
        <v>0</v>
      </c>
      <c r="I23" s="186">
        <f>'Budget Consortium'!V327</f>
        <v>0</v>
      </c>
      <c r="J23" s="184">
        <f>'Budget Consortium'!W327</f>
        <v>0</v>
      </c>
      <c r="K23" s="185">
        <f>'Budget Consortium'!X327</f>
        <v>0</v>
      </c>
      <c r="L23" s="186">
        <f>'Budget Consortium'!Y327</f>
        <v>0</v>
      </c>
      <c r="M23" s="184">
        <f>'Budget Consortium'!Z327</f>
        <v>0</v>
      </c>
      <c r="N23" s="185">
        <f>'Budget Consortium'!AA327</f>
        <v>0</v>
      </c>
      <c r="O23" s="186">
        <f>'Budget Consortium'!AB327</f>
        <v>0</v>
      </c>
      <c r="P23" s="184">
        <f>'Budget Consortium'!AC327</f>
        <v>0</v>
      </c>
      <c r="Q23" s="185">
        <f>'Budget Consortium'!AD327</f>
        <v>0</v>
      </c>
      <c r="R23" s="186">
        <f>'Budget Consortium'!AE327</f>
        <v>0</v>
      </c>
      <c r="S23" s="184">
        <f>'Budget Consortium'!AF327</f>
        <v>0</v>
      </c>
      <c r="T23" s="185">
        <f>'Budget Consortium'!AG327</f>
        <v>0</v>
      </c>
      <c r="U23" s="186">
        <f>'Budget Consortium'!AH327</f>
        <v>0</v>
      </c>
      <c r="V23" s="184">
        <f>'Budget Consortium'!AI327</f>
        <v>0</v>
      </c>
      <c r="W23" s="185">
        <f>'Budget Consortium'!AJ327</f>
        <v>0</v>
      </c>
      <c r="X23" s="186">
        <f>'Budget Consortium'!AK327</f>
        <v>0</v>
      </c>
      <c r="Y23" s="184">
        <f>'Budget Consortium'!AL327</f>
        <v>0</v>
      </c>
      <c r="Z23" s="185">
        <f>'Budget Consortium'!AM327</f>
        <v>0</v>
      </c>
      <c r="AA23" s="186">
        <f>'Budget Consortium'!AN327</f>
        <v>0</v>
      </c>
      <c r="AB23" s="184">
        <f>'Budget Consortium'!AO327</f>
        <v>0</v>
      </c>
      <c r="AC23" s="185">
        <f>'Budget Consortium'!AP327</f>
        <v>0</v>
      </c>
      <c r="AD23" s="186">
        <f>'Budget Consortium'!AQ327</f>
        <v>0</v>
      </c>
      <c r="AE23" s="184">
        <f>'Budget Consortium'!AR327</f>
        <v>0</v>
      </c>
      <c r="AF23" s="185">
        <f>'Budget Consortium'!AS327</f>
        <v>0</v>
      </c>
      <c r="AG23" s="186">
        <f>'Budget Consortium'!AT327</f>
        <v>0</v>
      </c>
      <c r="AH23" s="184">
        <f>'Budget Consortium'!AU327</f>
        <v>0</v>
      </c>
      <c r="AI23" s="185">
        <f>'Budget Consortium'!AV327</f>
        <v>0</v>
      </c>
      <c r="AJ23" s="186">
        <f>'Budget Consortium'!AW327</f>
        <v>0</v>
      </c>
      <c r="AK23" s="184">
        <f>'Budget Consortium'!AX327</f>
        <v>0</v>
      </c>
      <c r="AL23" s="185">
        <f>'Budget Consortium'!AY327</f>
        <v>0</v>
      </c>
      <c r="AM23" s="186">
        <f>'Budget Consortium'!AZ327</f>
        <v>0</v>
      </c>
      <c r="AO23" s="187"/>
      <c r="AP23" s="187"/>
      <c r="AR23" s="187">
        <f t="shared" ref="AR23:AR26" si="9">SUM(D23:AM23)</f>
        <v>0</v>
      </c>
      <c r="AS23" s="188" t="e">
        <f t="shared" si="3"/>
        <v>#DIV/0!</v>
      </c>
      <c r="AT23" s="189"/>
      <c r="AU23" s="187">
        <f>AO23+AR23</f>
        <v>0</v>
      </c>
      <c r="AV23" s="188" t="e">
        <f t="shared" ref="AV23:AV27" si="10">AU23/B23</f>
        <v>#DIV/0!</v>
      </c>
    </row>
    <row r="24" spans="1:48" x14ac:dyDescent="0.3">
      <c r="A24" s="183" t="s">
        <v>362</v>
      </c>
      <c r="B24" s="184">
        <f>'Budget Consortium'!O372</f>
        <v>0</v>
      </c>
      <c r="C24" s="183"/>
      <c r="D24" s="184">
        <f>'Budget Consortium'!Q372</f>
        <v>0</v>
      </c>
      <c r="E24" s="185">
        <f>'Budget Consortium'!R372</f>
        <v>0</v>
      </c>
      <c r="F24" s="186">
        <f>'Budget Consortium'!S372</f>
        <v>0</v>
      </c>
      <c r="G24" s="184">
        <f>'Budget Consortium'!T372</f>
        <v>0</v>
      </c>
      <c r="H24" s="185">
        <f>'Budget Consortium'!U372</f>
        <v>0</v>
      </c>
      <c r="I24" s="186">
        <f>'Budget Consortium'!V372</f>
        <v>0</v>
      </c>
      <c r="J24" s="184">
        <f>'Budget Consortium'!W372</f>
        <v>0</v>
      </c>
      <c r="K24" s="185">
        <f>'Budget Consortium'!X372</f>
        <v>0</v>
      </c>
      <c r="L24" s="186">
        <f>'Budget Consortium'!Y372</f>
        <v>0</v>
      </c>
      <c r="M24" s="184">
        <f>'Budget Consortium'!Z372</f>
        <v>0</v>
      </c>
      <c r="N24" s="185">
        <f>'Budget Consortium'!AA372</f>
        <v>0</v>
      </c>
      <c r="O24" s="186">
        <f>'Budget Consortium'!AB372</f>
        <v>0</v>
      </c>
      <c r="P24" s="184">
        <f>'Budget Consortium'!AC372</f>
        <v>0</v>
      </c>
      <c r="Q24" s="185">
        <f>'Budget Consortium'!AD372</f>
        <v>0</v>
      </c>
      <c r="R24" s="186">
        <f>'Budget Consortium'!AE372</f>
        <v>0</v>
      </c>
      <c r="S24" s="184">
        <f>'Budget Consortium'!AF372</f>
        <v>0</v>
      </c>
      <c r="T24" s="185">
        <f>'Budget Consortium'!AG372</f>
        <v>0</v>
      </c>
      <c r="U24" s="186">
        <f>'Budget Consortium'!AH372</f>
        <v>0</v>
      </c>
      <c r="V24" s="184">
        <f>'Budget Consortium'!AI372</f>
        <v>0</v>
      </c>
      <c r="W24" s="185">
        <f>'Budget Consortium'!AJ372</f>
        <v>0</v>
      </c>
      <c r="X24" s="186">
        <f>'Budget Consortium'!AK372</f>
        <v>0</v>
      </c>
      <c r="Y24" s="184">
        <f>'Budget Consortium'!AL372</f>
        <v>0</v>
      </c>
      <c r="Z24" s="185">
        <f>'Budget Consortium'!AM372</f>
        <v>0</v>
      </c>
      <c r="AA24" s="186">
        <f>'Budget Consortium'!AN372</f>
        <v>0</v>
      </c>
      <c r="AB24" s="184">
        <f>'Budget Consortium'!AO372</f>
        <v>0</v>
      </c>
      <c r="AC24" s="185">
        <f>'Budget Consortium'!AP372</f>
        <v>0</v>
      </c>
      <c r="AD24" s="186">
        <f>'Budget Consortium'!AQ372</f>
        <v>0</v>
      </c>
      <c r="AE24" s="184">
        <f>'Budget Consortium'!AR372</f>
        <v>0</v>
      </c>
      <c r="AF24" s="185">
        <f>'Budget Consortium'!AS372</f>
        <v>0</v>
      </c>
      <c r="AG24" s="186">
        <f>'Budget Consortium'!AT372</f>
        <v>0</v>
      </c>
      <c r="AH24" s="184">
        <f>'Budget Consortium'!AU372</f>
        <v>0</v>
      </c>
      <c r="AI24" s="185">
        <f>'Budget Consortium'!AV372</f>
        <v>0</v>
      </c>
      <c r="AJ24" s="186">
        <f>'Budget Consortium'!AW372</f>
        <v>0</v>
      </c>
      <c r="AK24" s="184">
        <f>'Budget Consortium'!AX372</f>
        <v>0</v>
      </c>
      <c r="AL24" s="185">
        <f>'Budget Consortium'!AY372</f>
        <v>0</v>
      </c>
      <c r="AM24" s="186">
        <f>'Budget Consortium'!AZ372</f>
        <v>0</v>
      </c>
      <c r="AO24" s="187"/>
      <c r="AP24" s="187"/>
      <c r="AR24" s="187">
        <f t="shared" si="9"/>
        <v>0</v>
      </c>
      <c r="AS24" s="188" t="e">
        <f t="shared" si="3"/>
        <v>#DIV/0!</v>
      </c>
      <c r="AT24" s="189"/>
      <c r="AU24" s="187">
        <f>AO24+AR24</f>
        <v>0</v>
      </c>
      <c r="AV24" s="188" t="e">
        <f t="shared" si="10"/>
        <v>#DIV/0!</v>
      </c>
    </row>
    <row r="25" spans="1:48" x14ac:dyDescent="0.3">
      <c r="A25" s="183" t="s">
        <v>363</v>
      </c>
      <c r="B25" s="184">
        <f>'Budget Consortium'!O417</f>
        <v>0</v>
      </c>
      <c r="C25" s="183"/>
      <c r="D25" s="184">
        <f>'Budget Consortium'!Q417</f>
        <v>0</v>
      </c>
      <c r="E25" s="185">
        <f>'Budget Consortium'!R417</f>
        <v>0</v>
      </c>
      <c r="F25" s="186">
        <f>'Budget Consortium'!S417</f>
        <v>0</v>
      </c>
      <c r="G25" s="184">
        <f>'Budget Consortium'!T417</f>
        <v>0</v>
      </c>
      <c r="H25" s="185">
        <f>'Budget Consortium'!U417</f>
        <v>0</v>
      </c>
      <c r="I25" s="186">
        <f>'Budget Consortium'!V417</f>
        <v>0</v>
      </c>
      <c r="J25" s="184">
        <f>'Budget Consortium'!W417</f>
        <v>0</v>
      </c>
      <c r="K25" s="185">
        <f>'Budget Consortium'!X417</f>
        <v>0</v>
      </c>
      <c r="L25" s="186">
        <f>'Budget Consortium'!Y417</f>
        <v>0</v>
      </c>
      <c r="M25" s="184">
        <f>'Budget Consortium'!Z417</f>
        <v>0</v>
      </c>
      <c r="N25" s="185">
        <f>'Budget Consortium'!AA417</f>
        <v>0</v>
      </c>
      <c r="O25" s="186">
        <f>'Budget Consortium'!AB417</f>
        <v>0</v>
      </c>
      <c r="P25" s="184">
        <f>'Budget Consortium'!AC417</f>
        <v>0</v>
      </c>
      <c r="Q25" s="185">
        <f>'Budget Consortium'!AD417</f>
        <v>0</v>
      </c>
      <c r="R25" s="186">
        <f>'Budget Consortium'!AE417</f>
        <v>0</v>
      </c>
      <c r="S25" s="184">
        <f>'Budget Consortium'!AF417</f>
        <v>0</v>
      </c>
      <c r="T25" s="185">
        <f>'Budget Consortium'!AG417</f>
        <v>0</v>
      </c>
      <c r="U25" s="186">
        <f>'Budget Consortium'!AH417</f>
        <v>0</v>
      </c>
      <c r="V25" s="184">
        <f>'Budget Consortium'!AI417</f>
        <v>0</v>
      </c>
      <c r="W25" s="185">
        <f>'Budget Consortium'!AJ417</f>
        <v>0</v>
      </c>
      <c r="X25" s="186">
        <f>'Budget Consortium'!AK417</f>
        <v>0</v>
      </c>
      <c r="Y25" s="184">
        <f>'Budget Consortium'!AL417</f>
        <v>0</v>
      </c>
      <c r="Z25" s="185">
        <f>'Budget Consortium'!AM417</f>
        <v>0</v>
      </c>
      <c r="AA25" s="186">
        <f>'Budget Consortium'!AN417</f>
        <v>0</v>
      </c>
      <c r="AB25" s="184">
        <f>'Budget Consortium'!AO417</f>
        <v>0</v>
      </c>
      <c r="AC25" s="185">
        <f>'Budget Consortium'!AP417</f>
        <v>0</v>
      </c>
      <c r="AD25" s="186">
        <f>'Budget Consortium'!AQ417</f>
        <v>0</v>
      </c>
      <c r="AE25" s="184">
        <f>'Budget Consortium'!AR417</f>
        <v>0</v>
      </c>
      <c r="AF25" s="185">
        <f>'Budget Consortium'!AS417</f>
        <v>0</v>
      </c>
      <c r="AG25" s="186">
        <f>'Budget Consortium'!AT417</f>
        <v>0</v>
      </c>
      <c r="AH25" s="184">
        <f>'Budget Consortium'!AU417</f>
        <v>0</v>
      </c>
      <c r="AI25" s="185">
        <f>'Budget Consortium'!AV417</f>
        <v>0</v>
      </c>
      <c r="AJ25" s="186">
        <f>'Budget Consortium'!AW417</f>
        <v>0</v>
      </c>
      <c r="AK25" s="184">
        <f>'Budget Consortium'!AX417</f>
        <v>0</v>
      </c>
      <c r="AL25" s="185">
        <f>'Budget Consortium'!AY417</f>
        <v>0</v>
      </c>
      <c r="AM25" s="186">
        <f>'Budget Consortium'!AZ417</f>
        <v>0</v>
      </c>
      <c r="AO25" s="187"/>
      <c r="AP25" s="187"/>
      <c r="AR25" s="187">
        <f t="shared" si="9"/>
        <v>0</v>
      </c>
      <c r="AS25" s="188" t="e">
        <f t="shared" si="3"/>
        <v>#DIV/0!</v>
      </c>
      <c r="AT25" s="189"/>
      <c r="AU25" s="187">
        <f>AO25+AR25</f>
        <v>0</v>
      </c>
      <c r="AV25" s="188" t="e">
        <f t="shared" si="10"/>
        <v>#DIV/0!</v>
      </c>
    </row>
    <row r="26" spans="1:48" x14ac:dyDescent="0.3">
      <c r="A26" s="183" t="s">
        <v>364</v>
      </c>
      <c r="B26" s="184">
        <f>'Budget Consortium'!O462</f>
        <v>0</v>
      </c>
      <c r="C26" s="183"/>
      <c r="D26" s="184">
        <f>'Budget Consortium'!Q462</f>
        <v>0</v>
      </c>
      <c r="E26" s="185">
        <f>'Budget Consortium'!R462</f>
        <v>0</v>
      </c>
      <c r="F26" s="186">
        <f>'Budget Consortium'!S462</f>
        <v>0</v>
      </c>
      <c r="G26" s="184">
        <f>'Budget Consortium'!T462</f>
        <v>0</v>
      </c>
      <c r="H26" s="185">
        <f>'Budget Consortium'!U462</f>
        <v>0</v>
      </c>
      <c r="I26" s="186">
        <f>'Budget Consortium'!V462</f>
        <v>0</v>
      </c>
      <c r="J26" s="184">
        <f>'Budget Consortium'!W462</f>
        <v>0</v>
      </c>
      <c r="K26" s="185">
        <f>'Budget Consortium'!X462</f>
        <v>0</v>
      </c>
      <c r="L26" s="186">
        <f>'Budget Consortium'!Y462</f>
        <v>0</v>
      </c>
      <c r="M26" s="184">
        <f>'Budget Consortium'!Z462</f>
        <v>0</v>
      </c>
      <c r="N26" s="185">
        <f>'Budget Consortium'!AA462</f>
        <v>0</v>
      </c>
      <c r="O26" s="186">
        <f>'Budget Consortium'!AB462</f>
        <v>0</v>
      </c>
      <c r="P26" s="184">
        <f>'Budget Consortium'!AC462</f>
        <v>0</v>
      </c>
      <c r="Q26" s="185">
        <f>'Budget Consortium'!AD462</f>
        <v>0</v>
      </c>
      <c r="R26" s="186">
        <f>'Budget Consortium'!AE462</f>
        <v>0</v>
      </c>
      <c r="S26" s="184">
        <f>'Budget Consortium'!AF462</f>
        <v>0</v>
      </c>
      <c r="T26" s="185">
        <f>'Budget Consortium'!AG462</f>
        <v>0</v>
      </c>
      <c r="U26" s="186">
        <f>'Budget Consortium'!AH462</f>
        <v>0</v>
      </c>
      <c r="V26" s="184">
        <f>'Budget Consortium'!AI462</f>
        <v>0</v>
      </c>
      <c r="W26" s="185">
        <f>'Budget Consortium'!AJ462</f>
        <v>0</v>
      </c>
      <c r="X26" s="186">
        <f>'Budget Consortium'!AK462</f>
        <v>0</v>
      </c>
      <c r="Y26" s="184">
        <f>'Budget Consortium'!AL462</f>
        <v>0</v>
      </c>
      <c r="Z26" s="185">
        <f>'Budget Consortium'!AM462</f>
        <v>0</v>
      </c>
      <c r="AA26" s="186">
        <f>'Budget Consortium'!AN462</f>
        <v>0</v>
      </c>
      <c r="AB26" s="184">
        <f>'Budget Consortium'!AO462</f>
        <v>0</v>
      </c>
      <c r="AC26" s="185">
        <f>'Budget Consortium'!AP462</f>
        <v>0</v>
      </c>
      <c r="AD26" s="186">
        <f>'Budget Consortium'!AQ462</f>
        <v>0</v>
      </c>
      <c r="AE26" s="184">
        <f>'Budget Consortium'!AR462</f>
        <v>0</v>
      </c>
      <c r="AF26" s="185">
        <f>'Budget Consortium'!AS462</f>
        <v>0</v>
      </c>
      <c r="AG26" s="186">
        <f>'Budget Consortium'!AT462</f>
        <v>0</v>
      </c>
      <c r="AH26" s="184">
        <f>'Budget Consortium'!AU462</f>
        <v>0</v>
      </c>
      <c r="AI26" s="185">
        <f>'Budget Consortium'!AV462</f>
        <v>0</v>
      </c>
      <c r="AJ26" s="186">
        <f>'Budget Consortium'!AW462</f>
        <v>0</v>
      </c>
      <c r="AK26" s="184">
        <f>'Budget Consortium'!AX462</f>
        <v>0</v>
      </c>
      <c r="AL26" s="185">
        <f>'Budget Consortium'!AY462</f>
        <v>0</v>
      </c>
      <c r="AM26" s="186">
        <f>'Budget Consortium'!AZ462</f>
        <v>0</v>
      </c>
      <c r="AN26" s="2"/>
      <c r="AO26" s="187"/>
      <c r="AP26" s="187"/>
      <c r="AQ26" s="178"/>
      <c r="AR26" s="187">
        <f t="shared" si="9"/>
        <v>0</v>
      </c>
      <c r="AS26" s="188" t="e">
        <f t="shared" si="3"/>
        <v>#DIV/0!</v>
      </c>
      <c r="AT26" s="189"/>
      <c r="AU26" s="187">
        <f>AO26+AR26</f>
        <v>0</v>
      </c>
      <c r="AV26" s="188" t="e">
        <f t="shared" si="10"/>
        <v>#DIV/0!</v>
      </c>
    </row>
    <row r="27" spans="1:48" x14ac:dyDescent="0.3">
      <c r="A27" s="190" t="s">
        <v>365</v>
      </c>
      <c r="B27" s="191">
        <f>SUM(B23:B26)</f>
        <v>0</v>
      </c>
      <c r="C27" s="190"/>
      <c r="D27" s="191">
        <f>SUM(D23:D26)</f>
        <v>0</v>
      </c>
      <c r="E27" s="192">
        <f t="shared" ref="E27:AM27" si="11">SUM(E23:E26)</f>
        <v>0</v>
      </c>
      <c r="F27" s="193">
        <f t="shared" si="11"/>
        <v>0</v>
      </c>
      <c r="G27" s="191">
        <f t="shared" si="11"/>
        <v>0</v>
      </c>
      <c r="H27" s="192">
        <f t="shared" si="11"/>
        <v>0</v>
      </c>
      <c r="I27" s="193">
        <f t="shared" si="11"/>
        <v>0</v>
      </c>
      <c r="J27" s="191">
        <f t="shared" si="11"/>
        <v>0</v>
      </c>
      <c r="K27" s="192">
        <f t="shared" si="11"/>
        <v>0</v>
      </c>
      <c r="L27" s="193">
        <f t="shared" si="11"/>
        <v>0</v>
      </c>
      <c r="M27" s="191">
        <f t="shared" si="11"/>
        <v>0</v>
      </c>
      <c r="N27" s="192">
        <f t="shared" si="11"/>
        <v>0</v>
      </c>
      <c r="O27" s="193">
        <f t="shared" si="11"/>
        <v>0</v>
      </c>
      <c r="P27" s="191">
        <f t="shared" si="11"/>
        <v>0</v>
      </c>
      <c r="Q27" s="192">
        <f t="shared" si="11"/>
        <v>0</v>
      </c>
      <c r="R27" s="193">
        <f t="shared" si="11"/>
        <v>0</v>
      </c>
      <c r="S27" s="191">
        <f t="shared" si="11"/>
        <v>0</v>
      </c>
      <c r="T27" s="192">
        <f t="shared" si="11"/>
        <v>0</v>
      </c>
      <c r="U27" s="193">
        <f t="shared" si="11"/>
        <v>0</v>
      </c>
      <c r="V27" s="191">
        <f t="shared" si="11"/>
        <v>0</v>
      </c>
      <c r="W27" s="192">
        <f t="shared" si="11"/>
        <v>0</v>
      </c>
      <c r="X27" s="193">
        <f t="shared" si="11"/>
        <v>0</v>
      </c>
      <c r="Y27" s="191">
        <f t="shared" si="11"/>
        <v>0</v>
      </c>
      <c r="Z27" s="192">
        <f t="shared" si="11"/>
        <v>0</v>
      </c>
      <c r="AA27" s="193">
        <f t="shared" si="11"/>
        <v>0</v>
      </c>
      <c r="AB27" s="191">
        <f t="shared" si="11"/>
        <v>0</v>
      </c>
      <c r="AC27" s="192">
        <f t="shared" si="11"/>
        <v>0</v>
      </c>
      <c r="AD27" s="193">
        <f t="shared" si="11"/>
        <v>0</v>
      </c>
      <c r="AE27" s="191">
        <f t="shared" si="11"/>
        <v>0</v>
      </c>
      <c r="AF27" s="192">
        <f t="shared" si="11"/>
        <v>0</v>
      </c>
      <c r="AG27" s="193">
        <f t="shared" si="11"/>
        <v>0</v>
      </c>
      <c r="AH27" s="191">
        <f t="shared" si="11"/>
        <v>0</v>
      </c>
      <c r="AI27" s="192">
        <f t="shared" si="11"/>
        <v>0</v>
      </c>
      <c r="AJ27" s="193">
        <f t="shared" si="11"/>
        <v>0</v>
      </c>
      <c r="AK27" s="191">
        <f t="shared" si="11"/>
        <v>0</v>
      </c>
      <c r="AL27" s="192">
        <f t="shared" si="11"/>
        <v>0</v>
      </c>
      <c r="AM27" s="193">
        <f t="shared" si="11"/>
        <v>0</v>
      </c>
      <c r="AN27" s="2"/>
      <c r="AO27" s="194"/>
      <c r="AP27" s="194"/>
      <c r="AQ27" s="178"/>
      <c r="AR27" s="194">
        <f t="shared" ref="AR27" si="12">SUM(AR23:AR26)</f>
        <v>0</v>
      </c>
      <c r="AS27" s="195" t="e">
        <f t="shared" si="3"/>
        <v>#DIV/0!</v>
      </c>
      <c r="AT27" s="196"/>
      <c r="AU27" s="194">
        <f t="shared" ref="AU27" si="13">SUM(AU23:AU26)</f>
        <v>0</v>
      </c>
      <c r="AV27" s="195" t="e">
        <f t="shared" si="10"/>
        <v>#DIV/0!</v>
      </c>
    </row>
    <row r="28" spans="1:48" x14ac:dyDescent="0.3">
      <c r="A28" s="203"/>
      <c r="B28" s="191"/>
      <c r="C28" s="203"/>
      <c r="D28" s="191"/>
      <c r="E28" s="192"/>
      <c r="F28" s="193"/>
      <c r="G28" s="191"/>
      <c r="H28" s="192"/>
      <c r="I28" s="193"/>
      <c r="J28" s="191"/>
      <c r="K28" s="192"/>
      <c r="L28" s="193"/>
      <c r="M28" s="191"/>
      <c r="N28" s="192"/>
      <c r="O28" s="193"/>
      <c r="P28" s="191"/>
      <c r="Q28" s="192"/>
      <c r="R28" s="193"/>
      <c r="S28" s="191"/>
      <c r="T28" s="192"/>
      <c r="U28" s="193"/>
      <c r="V28" s="191"/>
      <c r="W28" s="192"/>
      <c r="X28" s="193"/>
      <c r="Y28" s="191"/>
      <c r="Z28" s="192"/>
      <c r="AA28" s="193"/>
      <c r="AB28" s="191"/>
      <c r="AC28" s="192"/>
      <c r="AD28" s="193"/>
      <c r="AE28" s="191"/>
      <c r="AF28" s="192"/>
      <c r="AG28" s="193"/>
      <c r="AH28" s="191"/>
      <c r="AI28" s="192"/>
      <c r="AJ28" s="193"/>
      <c r="AK28" s="191"/>
      <c r="AL28" s="192"/>
      <c r="AM28" s="193"/>
      <c r="AN28" s="2"/>
      <c r="AO28" s="194"/>
      <c r="AP28" s="194"/>
      <c r="AQ28" s="178"/>
      <c r="AR28" s="194"/>
      <c r="AS28" s="195"/>
      <c r="AT28" s="196"/>
      <c r="AU28" s="194"/>
      <c r="AV28" s="195"/>
    </row>
    <row r="29" spans="1:48" x14ac:dyDescent="0.3">
      <c r="A29" s="203" t="s">
        <v>366</v>
      </c>
      <c r="B29" s="198"/>
      <c r="C29" s="203"/>
      <c r="D29" s="198"/>
      <c r="E29" s="199"/>
      <c r="F29" s="200"/>
      <c r="G29" s="198"/>
      <c r="H29" s="199"/>
      <c r="I29" s="200"/>
      <c r="J29" s="198"/>
      <c r="K29" s="199"/>
      <c r="L29" s="200"/>
      <c r="M29" s="198"/>
      <c r="N29" s="199"/>
      <c r="O29" s="200"/>
      <c r="P29" s="198"/>
      <c r="Q29" s="199"/>
      <c r="R29" s="200"/>
      <c r="S29" s="198"/>
      <c r="T29" s="199"/>
      <c r="U29" s="200"/>
      <c r="V29" s="198"/>
      <c r="W29" s="199"/>
      <c r="X29" s="200"/>
      <c r="Y29" s="198"/>
      <c r="Z29" s="199"/>
      <c r="AA29" s="200"/>
      <c r="AB29" s="198"/>
      <c r="AC29" s="199"/>
      <c r="AD29" s="200"/>
      <c r="AE29" s="198"/>
      <c r="AF29" s="199"/>
      <c r="AG29" s="200"/>
      <c r="AH29" s="198"/>
      <c r="AI29" s="199"/>
      <c r="AJ29" s="200"/>
      <c r="AK29" s="198"/>
      <c r="AL29" s="199"/>
      <c r="AM29" s="200"/>
      <c r="AO29" s="201"/>
      <c r="AP29" s="201"/>
      <c r="AR29" s="201"/>
      <c r="AS29" s="202"/>
      <c r="AT29" s="189"/>
      <c r="AU29" s="201"/>
      <c r="AV29" s="202"/>
    </row>
    <row r="30" spans="1:48" x14ac:dyDescent="0.3">
      <c r="A30" s="183" t="s">
        <v>367</v>
      </c>
      <c r="B30" s="184">
        <f>'Budget Consortium'!O508</f>
        <v>0</v>
      </c>
      <c r="C30" s="183"/>
      <c r="D30" s="184">
        <f>'Budget Consortium'!Q508</f>
        <v>0</v>
      </c>
      <c r="E30" s="185">
        <f>'Budget Consortium'!R508</f>
        <v>0</v>
      </c>
      <c r="F30" s="186">
        <f>'Budget Consortium'!S508</f>
        <v>0</v>
      </c>
      <c r="G30" s="184">
        <f>'Budget Consortium'!T508</f>
        <v>0</v>
      </c>
      <c r="H30" s="185">
        <f>'Budget Consortium'!U508</f>
        <v>0</v>
      </c>
      <c r="I30" s="186">
        <f>'Budget Consortium'!V508</f>
        <v>0</v>
      </c>
      <c r="J30" s="184">
        <f>'Budget Consortium'!W508</f>
        <v>0</v>
      </c>
      <c r="K30" s="185">
        <f>'Budget Consortium'!X508</f>
        <v>0</v>
      </c>
      <c r="L30" s="186">
        <f>'Budget Consortium'!Y508</f>
        <v>0</v>
      </c>
      <c r="M30" s="184">
        <f>'Budget Consortium'!Z508</f>
        <v>0</v>
      </c>
      <c r="N30" s="185">
        <f>'Budget Consortium'!AA508</f>
        <v>0</v>
      </c>
      <c r="O30" s="186">
        <f>'Budget Consortium'!AB508</f>
        <v>0</v>
      </c>
      <c r="P30" s="184">
        <f>'Budget Consortium'!AC508</f>
        <v>0</v>
      </c>
      <c r="Q30" s="185">
        <f>'Budget Consortium'!AD508</f>
        <v>0</v>
      </c>
      <c r="R30" s="186">
        <f>'Budget Consortium'!AE508</f>
        <v>0</v>
      </c>
      <c r="S30" s="184">
        <f>'Budget Consortium'!AF508</f>
        <v>0</v>
      </c>
      <c r="T30" s="185">
        <f>'Budget Consortium'!AG508</f>
        <v>0</v>
      </c>
      <c r="U30" s="186">
        <f>'Budget Consortium'!AH508</f>
        <v>0</v>
      </c>
      <c r="V30" s="184">
        <f>'Budget Consortium'!AI508</f>
        <v>0</v>
      </c>
      <c r="W30" s="185">
        <f>'Budget Consortium'!AJ508</f>
        <v>0</v>
      </c>
      <c r="X30" s="186">
        <f>'Budget Consortium'!AK508</f>
        <v>0</v>
      </c>
      <c r="Y30" s="184">
        <f>'Budget Consortium'!AL508</f>
        <v>0</v>
      </c>
      <c r="Z30" s="185">
        <f>'Budget Consortium'!AM508</f>
        <v>0</v>
      </c>
      <c r="AA30" s="186">
        <f>'Budget Consortium'!AN508</f>
        <v>0</v>
      </c>
      <c r="AB30" s="184">
        <f>'Budget Consortium'!AO508</f>
        <v>0</v>
      </c>
      <c r="AC30" s="185">
        <f>'Budget Consortium'!AP508</f>
        <v>0</v>
      </c>
      <c r="AD30" s="186">
        <f>'Budget Consortium'!AQ508</f>
        <v>0</v>
      </c>
      <c r="AE30" s="184">
        <f>'Budget Consortium'!AR508</f>
        <v>0</v>
      </c>
      <c r="AF30" s="185">
        <f>'Budget Consortium'!AS508</f>
        <v>0</v>
      </c>
      <c r="AG30" s="186">
        <f>'Budget Consortium'!AT508</f>
        <v>0</v>
      </c>
      <c r="AH30" s="184">
        <f>'Budget Consortium'!AU508</f>
        <v>0</v>
      </c>
      <c r="AI30" s="185">
        <f>'Budget Consortium'!AV508</f>
        <v>0</v>
      </c>
      <c r="AJ30" s="186">
        <f>'Budget Consortium'!AW508</f>
        <v>0</v>
      </c>
      <c r="AK30" s="184">
        <f>'Budget Consortium'!AX508</f>
        <v>0</v>
      </c>
      <c r="AL30" s="185">
        <f>'Budget Consortium'!AY508</f>
        <v>0</v>
      </c>
      <c r="AM30" s="186">
        <f>'Budget Consortium'!AZ508</f>
        <v>0</v>
      </c>
      <c r="AO30" s="187"/>
      <c r="AP30" s="187"/>
      <c r="AR30" s="187">
        <f t="shared" ref="AR30:AR32" si="14">SUM(D30:AM30)</f>
        <v>0</v>
      </c>
      <c r="AS30" s="188" t="e">
        <f t="shared" si="3"/>
        <v>#DIV/0!</v>
      </c>
      <c r="AT30" s="189"/>
      <c r="AU30" s="187">
        <f>AO30+AR30</f>
        <v>0</v>
      </c>
      <c r="AV30" s="188" t="e">
        <f t="shared" ref="AV30:AV33" si="15">AU30/B30</f>
        <v>#DIV/0!</v>
      </c>
    </row>
    <row r="31" spans="1:48" x14ac:dyDescent="0.3">
      <c r="A31" s="183" t="s">
        <v>368</v>
      </c>
      <c r="B31" s="184">
        <f>'Budget Consortium'!O553</f>
        <v>0</v>
      </c>
      <c r="C31" s="183"/>
      <c r="D31" s="184">
        <f>'Budget Consortium'!Q553</f>
        <v>0</v>
      </c>
      <c r="E31" s="185">
        <f>'Budget Consortium'!R553</f>
        <v>0</v>
      </c>
      <c r="F31" s="186">
        <f>'Budget Consortium'!S553</f>
        <v>0</v>
      </c>
      <c r="G31" s="184">
        <f>'Budget Consortium'!T553</f>
        <v>0</v>
      </c>
      <c r="H31" s="185">
        <f>'Budget Consortium'!U553</f>
        <v>0</v>
      </c>
      <c r="I31" s="186">
        <f>'Budget Consortium'!V553</f>
        <v>0</v>
      </c>
      <c r="J31" s="184">
        <f>'Budget Consortium'!W553</f>
        <v>0</v>
      </c>
      <c r="K31" s="185">
        <f>'Budget Consortium'!X553</f>
        <v>0</v>
      </c>
      <c r="L31" s="186">
        <f>'Budget Consortium'!Y553</f>
        <v>0</v>
      </c>
      <c r="M31" s="184">
        <f>'Budget Consortium'!Z553</f>
        <v>0</v>
      </c>
      <c r="N31" s="185">
        <f>'Budget Consortium'!AA553</f>
        <v>0</v>
      </c>
      <c r="O31" s="186">
        <f>'Budget Consortium'!AB553</f>
        <v>0</v>
      </c>
      <c r="P31" s="184">
        <f>'Budget Consortium'!AC553</f>
        <v>0</v>
      </c>
      <c r="Q31" s="185">
        <f>'Budget Consortium'!AD553</f>
        <v>0</v>
      </c>
      <c r="R31" s="186">
        <f>'Budget Consortium'!AE553</f>
        <v>0</v>
      </c>
      <c r="S31" s="184">
        <f>'Budget Consortium'!AF553</f>
        <v>0</v>
      </c>
      <c r="T31" s="185">
        <f>'Budget Consortium'!AG553</f>
        <v>0</v>
      </c>
      <c r="U31" s="186">
        <f>'Budget Consortium'!AH553</f>
        <v>0</v>
      </c>
      <c r="V31" s="184">
        <f>'Budget Consortium'!AI553</f>
        <v>0</v>
      </c>
      <c r="W31" s="185">
        <f>'Budget Consortium'!AJ553</f>
        <v>0</v>
      </c>
      <c r="X31" s="186">
        <f>'Budget Consortium'!AK553</f>
        <v>0</v>
      </c>
      <c r="Y31" s="184">
        <f>'Budget Consortium'!AL553</f>
        <v>0</v>
      </c>
      <c r="Z31" s="185">
        <f>'Budget Consortium'!AM553</f>
        <v>0</v>
      </c>
      <c r="AA31" s="186">
        <f>'Budget Consortium'!AN553</f>
        <v>0</v>
      </c>
      <c r="AB31" s="184">
        <f>'Budget Consortium'!AO553</f>
        <v>0</v>
      </c>
      <c r="AC31" s="185">
        <f>'Budget Consortium'!AP553</f>
        <v>0</v>
      </c>
      <c r="AD31" s="186">
        <f>'Budget Consortium'!AQ553</f>
        <v>0</v>
      </c>
      <c r="AE31" s="184">
        <f>'Budget Consortium'!AR553</f>
        <v>0</v>
      </c>
      <c r="AF31" s="185">
        <f>'Budget Consortium'!AS553</f>
        <v>0</v>
      </c>
      <c r="AG31" s="186">
        <f>'Budget Consortium'!AT553</f>
        <v>0</v>
      </c>
      <c r="AH31" s="184">
        <f>'Budget Consortium'!AU553</f>
        <v>0</v>
      </c>
      <c r="AI31" s="185">
        <f>'Budget Consortium'!AV553</f>
        <v>0</v>
      </c>
      <c r="AJ31" s="186">
        <f>'Budget Consortium'!AW553</f>
        <v>0</v>
      </c>
      <c r="AK31" s="184">
        <f>'Budget Consortium'!AX553</f>
        <v>0</v>
      </c>
      <c r="AL31" s="185">
        <f>'Budget Consortium'!AY553</f>
        <v>0</v>
      </c>
      <c r="AM31" s="186">
        <f>'Budget Consortium'!AZ553</f>
        <v>0</v>
      </c>
      <c r="AO31" s="187"/>
      <c r="AP31" s="187"/>
      <c r="AR31" s="187">
        <f t="shared" si="14"/>
        <v>0</v>
      </c>
      <c r="AS31" s="188" t="e">
        <f t="shared" si="3"/>
        <v>#DIV/0!</v>
      </c>
      <c r="AT31" s="189"/>
      <c r="AU31" s="187">
        <f>AO31+AR31</f>
        <v>0</v>
      </c>
      <c r="AV31" s="188" t="e">
        <f t="shared" si="15"/>
        <v>#DIV/0!</v>
      </c>
    </row>
    <row r="32" spans="1:48" x14ac:dyDescent="0.3">
      <c r="A32" s="183" t="s">
        <v>369</v>
      </c>
      <c r="B32" s="184">
        <f>'Budget Consortium'!O598</f>
        <v>0</v>
      </c>
      <c r="C32" s="183"/>
      <c r="D32" s="184">
        <f>'Budget Consortium'!Q598</f>
        <v>0</v>
      </c>
      <c r="E32" s="185">
        <f>'Budget Consortium'!R598</f>
        <v>0</v>
      </c>
      <c r="F32" s="186">
        <f>'Budget Consortium'!S598</f>
        <v>0</v>
      </c>
      <c r="G32" s="184">
        <f>'Budget Consortium'!T598</f>
        <v>0</v>
      </c>
      <c r="H32" s="185">
        <f>'Budget Consortium'!U598</f>
        <v>0</v>
      </c>
      <c r="I32" s="186">
        <f>'Budget Consortium'!V598</f>
        <v>0</v>
      </c>
      <c r="J32" s="184">
        <f>'Budget Consortium'!W598</f>
        <v>0</v>
      </c>
      <c r="K32" s="185">
        <f>'Budget Consortium'!X598</f>
        <v>0</v>
      </c>
      <c r="L32" s="186">
        <f>'Budget Consortium'!Y598</f>
        <v>0</v>
      </c>
      <c r="M32" s="184">
        <f>'Budget Consortium'!Z598</f>
        <v>0</v>
      </c>
      <c r="N32" s="185">
        <f>'Budget Consortium'!AA598</f>
        <v>0</v>
      </c>
      <c r="O32" s="186">
        <f>'Budget Consortium'!AB598</f>
        <v>0</v>
      </c>
      <c r="P32" s="184">
        <f>'Budget Consortium'!AC598</f>
        <v>0</v>
      </c>
      <c r="Q32" s="185">
        <f>'Budget Consortium'!AD598</f>
        <v>0</v>
      </c>
      <c r="R32" s="186">
        <f>'Budget Consortium'!AE598</f>
        <v>0</v>
      </c>
      <c r="S32" s="184">
        <f>'Budget Consortium'!AF598</f>
        <v>0</v>
      </c>
      <c r="T32" s="185">
        <f>'Budget Consortium'!AG598</f>
        <v>0</v>
      </c>
      <c r="U32" s="186">
        <f>'Budget Consortium'!AH598</f>
        <v>0</v>
      </c>
      <c r="V32" s="184">
        <f>'Budget Consortium'!AI598</f>
        <v>0</v>
      </c>
      <c r="W32" s="185">
        <f>'Budget Consortium'!AJ598</f>
        <v>0</v>
      </c>
      <c r="X32" s="186">
        <f>'Budget Consortium'!AK598</f>
        <v>0</v>
      </c>
      <c r="Y32" s="184">
        <f>'Budget Consortium'!AL598</f>
        <v>0</v>
      </c>
      <c r="Z32" s="185">
        <f>'Budget Consortium'!AM598</f>
        <v>0</v>
      </c>
      <c r="AA32" s="186">
        <f>'Budget Consortium'!AN598</f>
        <v>0</v>
      </c>
      <c r="AB32" s="184">
        <f>'Budget Consortium'!AO598</f>
        <v>0</v>
      </c>
      <c r="AC32" s="185">
        <f>'Budget Consortium'!AP598</f>
        <v>0</v>
      </c>
      <c r="AD32" s="186">
        <f>'Budget Consortium'!AQ598</f>
        <v>0</v>
      </c>
      <c r="AE32" s="184">
        <f>'Budget Consortium'!AR598</f>
        <v>0</v>
      </c>
      <c r="AF32" s="185">
        <f>'Budget Consortium'!AS598</f>
        <v>0</v>
      </c>
      <c r="AG32" s="186">
        <f>'Budget Consortium'!AT598</f>
        <v>0</v>
      </c>
      <c r="AH32" s="184">
        <f>'Budget Consortium'!AU598</f>
        <v>0</v>
      </c>
      <c r="AI32" s="185">
        <f>'Budget Consortium'!AV598</f>
        <v>0</v>
      </c>
      <c r="AJ32" s="186">
        <f>'Budget Consortium'!AW598</f>
        <v>0</v>
      </c>
      <c r="AK32" s="184">
        <f>'Budget Consortium'!AX598</f>
        <v>0</v>
      </c>
      <c r="AL32" s="185">
        <f>'Budget Consortium'!AY598</f>
        <v>0</v>
      </c>
      <c r="AM32" s="186">
        <f>'Budget Consortium'!AZ598</f>
        <v>0</v>
      </c>
      <c r="AN32" s="2"/>
      <c r="AO32" s="187"/>
      <c r="AP32" s="187"/>
      <c r="AQ32" s="178"/>
      <c r="AR32" s="187">
        <f t="shared" si="14"/>
        <v>0</v>
      </c>
      <c r="AS32" s="188" t="e">
        <f t="shared" si="3"/>
        <v>#DIV/0!</v>
      </c>
      <c r="AT32" s="189"/>
      <c r="AU32" s="187">
        <f>AO32+AR32</f>
        <v>0</v>
      </c>
      <c r="AV32" s="188" t="e">
        <f t="shared" si="15"/>
        <v>#DIV/0!</v>
      </c>
    </row>
    <row r="33" spans="1:49" x14ac:dyDescent="0.3">
      <c r="A33" s="190" t="s">
        <v>370</v>
      </c>
      <c r="B33" s="191">
        <f>SUM(B30:B32)</f>
        <v>0</v>
      </c>
      <c r="C33" s="190"/>
      <c r="D33" s="191">
        <f>SUM(D30:D32)</f>
        <v>0</v>
      </c>
      <c r="E33" s="192">
        <f t="shared" ref="E33:AM33" si="16">SUM(E30:E32)</f>
        <v>0</v>
      </c>
      <c r="F33" s="193">
        <f t="shared" si="16"/>
        <v>0</v>
      </c>
      <c r="G33" s="191">
        <f t="shared" si="16"/>
        <v>0</v>
      </c>
      <c r="H33" s="192">
        <f t="shared" si="16"/>
        <v>0</v>
      </c>
      <c r="I33" s="193">
        <f t="shared" si="16"/>
        <v>0</v>
      </c>
      <c r="J33" s="191">
        <f t="shared" si="16"/>
        <v>0</v>
      </c>
      <c r="K33" s="192">
        <f t="shared" si="16"/>
        <v>0</v>
      </c>
      <c r="L33" s="193">
        <f t="shared" si="16"/>
        <v>0</v>
      </c>
      <c r="M33" s="191">
        <f t="shared" si="16"/>
        <v>0</v>
      </c>
      <c r="N33" s="192">
        <f t="shared" si="16"/>
        <v>0</v>
      </c>
      <c r="O33" s="193">
        <f t="shared" si="16"/>
        <v>0</v>
      </c>
      <c r="P33" s="191">
        <f t="shared" si="16"/>
        <v>0</v>
      </c>
      <c r="Q33" s="192">
        <f t="shared" si="16"/>
        <v>0</v>
      </c>
      <c r="R33" s="193">
        <f t="shared" si="16"/>
        <v>0</v>
      </c>
      <c r="S33" s="191">
        <f t="shared" si="16"/>
        <v>0</v>
      </c>
      <c r="T33" s="192">
        <f t="shared" si="16"/>
        <v>0</v>
      </c>
      <c r="U33" s="193">
        <f t="shared" si="16"/>
        <v>0</v>
      </c>
      <c r="V33" s="191">
        <f t="shared" si="16"/>
        <v>0</v>
      </c>
      <c r="W33" s="192">
        <f t="shared" si="16"/>
        <v>0</v>
      </c>
      <c r="X33" s="193">
        <f t="shared" si="16"/>
        <v>0</v>
      </c>
      <c r="Y33" s="191">
        <f t="shared" si="16"/>
        <v>0</v>
      </c>
      <c r="Z33" s="192">
        <f t="shared" si="16"/>
        <v>0</v>
      </c>
      <c r="AA33" s="193">
        <f t="shared" si="16"/>
        <v>0</v>
      </c>
      <c r="AB33" s="191">
        <f t="shared" si="16"/>
        <v>0</v>
      </c>
      <c r="AC33" s="192">
        <f t="shared" si="16"/>
        <v>0</v>
      </c>
      <c r="AD33" s="193">
        <f t="shared" si="16"/>
        <v>0</v>
      </c>
      <c r="AE33" s="191">
        <f t="shared" si="16"/>
        <v>0</v>
      </c>
      <c r="AF33" s="192">
        <f t="shared" si="16"/>
        <v>0</v>
      </c>
      <c r="AG33" s="193">
        <f t="shared" si="16"/>
        <v>0</v>
      </c>
      <c r="AH33" s="191">
        <f t="shared" si="16"/>
        <v>0</v>
      </c>
      <c r="AI33" s="192">
        <f t="shared" si="16"/>
        <v>0</v>
      </c>
      <c r="AJ33" s="193">
        <f t="shared" si="16"/>
        <v>0</v>
      </c>
      <c r="AK33" s="191">
        <f t="shared" si="16"/>
        <v>0</v>
      </c>
      <c r="AL33" s="192">
        <f t="shared" si="16"/>
        <v>0</v>
      </c>
      <c r="AM33" s="193">
        <f t="shared" si="16"/>
        <v>0</v>
      </c>
      <c r="AN33" s="2"/>
      <c r="AO33" s="194"/>
      <c r="AP33" s="194"/>
      <c r="AQ33" s="178"/>
      <c r="AR33" s="194">
        <f t="shared" ref="AR33" si="17">SUM(AR30:AR32)</f>
        <v>0</v>
      </c>
      <c r="AS33" s="195" t="e">
        <f t="shared" si="3"/>
        <v>#DIV/0!</v>
      </c>
      <c r="AT33" s="196"/>
      <c r="AU33" s="194">
        <f t="shared" ref="AU33" si="18">SUM(AU30:AU32)</f>
        <v>0</v>
      </c>
      <c r="AV33" s="195" t="e">
        <f t="shared" si="15"/>
        <v>#DIV/0!</v>
      </c>
    </row>
    <row r="34" spans="1:49" x14ac:dyDescent="0.3">
      <c r="A34" s="203"/>
      <c r="B34" s="191"/>
      <c r="C34" s="203"/>
      <c r="D34" s="191"/>
      <c r="E34" s="192"/>
      <c r="F34" s="193"/>
      <c r="G34" s="191"/>
      <c r="H34" s="192"/>
      <c r="I34" s="193"/>
      <c r="J34" s="191"/>
      <c r="K34" s="192"/>
      <c r="L34" s="193"/>
      <c r="M34" s="191"/>
      <c r="N34" s="192"/>
      <c r="O34" s="193"/>
      <c r="P34" s="191"/>
      <c r="Q34" s="192"/>
      <c r="R34" s="193"/>
      <c r="S34" s="191"/>
      <c r="T34" s="192"/>
      <c r="U34" s="193"/>
      <c r="V34" s="191"/>
      <c r="W34" s="192"/>
      <c r="X34" s="193"/>
      <c r="Y34" s="191"/>
      <c r="Z34" s="192"/>
      <c r="AA34" s="193"/>
      <c r="AB34" s="191"/>
      <c r="AC34" s="192"/>
      <c r="AD34" s="193"/>
      <c r="AE34" s="191"/>
      <c r="AF34" s="192"/>
      <c r="AG34" s="193"/>
      <c r="AH34" s="191"/>
      <c r="AI34" s="192"/>
      <c r="AJ34" s="193"/>
      <c r="AK34" s="191"/>
      <c r="AL34" s="192"/>
      <c r="AM34" s="193"/>
      <c r="AN34" s="2"/>
      <c r="AO34" s="194"/>
      <c r="AP34" s="194"/>
      <c r="AQ34" s="178"/>
      <c r="AR34" s="194"/>
      <c r="AS34" s="195"/>
      <c r="AT34" s="196"/>
      <c r="AU34" s="194"/>
      <c r="AV34" s="195"/>
    </row>
    <row r="35" spans="1:49" x14ac:dyDescent="0.3">
      <c r="A35" s="190" t="s">
        <v>371</v>
      </c>
      <c r="B35" s="191"/>
      <c r="C35" s="190"/>
      <c r="D35" s="191"/>
      <c r="E35" s="192"/>
      <c r="F35" s="193"/>
      <c r="G35" s="191"/>
      <c r="H35" s="192"/>
      <c r="I35" s="193"/>
      <c r="J35" s="191"/>
      <c r="K35" s="192"/>
      <c r="L35" s="193"/>
      <c r="M35" s="191"/>
      <c r="N35" s="192"/>
      <c r="O35" s="193"/>
      <c r="P35" s="191"/>
      <c r="Q35" s="192"/>
      <c r="R35" s="193"/>
      <c r="S35" s="191"/>
      <c r="T35" s="192"/>
      <c r="U35" s="193"/>
      <c r="V35" s="191"/>
      <c r="W35" s="192"/>
      <c r="X35" s="193"/>
      <c r="Y35" s="191"/>
      <c r="Z35" s="192"/>
      <c r="AA35" s="193"/>
      <c r="AB35" s="191"/>
      <c r="AC35" s="192"/>
      <c r="AD35" s="193"/>
      <c r="AE35" s="191"/>
      <c r="AF35" s="192"/>
      <c r="AG35" s="193"/>
      <c r="AH35" s="191"/>
      <c r="AI35" s="192"/>
      <c r="AJ35" s="193"/>
      <c r="AK35" s="191"/>
      <c r="AL35" s="192"/>
      <c r="AM35" s="193"/>
      <c r="AN35" s="2"/>
      <c r="AO35" s="194"/>
      <c r="AP35" s="194"/>
      <c r="AQ35" s="178"/>
      <c r="AR35" s="194"/>
      <c r="AS35" s="195"/>
      <c r="AT35" s="196"/>
      <c r="AU35" s="194"/>
      <c r="AV35" s="195"/>
    </row>
    <row r="36" spans="1:49" x14ac:dyDescent="0.3">
      <c r="A36" s="183" t="s">
        <v>371</v>
      </c>
      <c r="B36" s="184">
        <f>'Budget Consortium'!O643</f>
        <v>0</v>
      </c>
      <c r="C36" s="183"/>
      <c r="D36" s="184">
        <f>'Budget Consortium'!Q643</f>
        <v>0</v>
      </c>
      <c r="E36" s="185">
        <f>'Budget Consortium'!R643</f>
        <v>0</v>
      </c>
      <c r="F36" s="186">
        <f>'Budget Consortium'!S643</f>
        <v>0</v>
      </c>
      <c r="G36" s="184">
        <f>'Budget Consortium'!T643</f>
        <v>0</v>
      </c>
      <c r="H36" s="185">
        <f>'Budget Consortium'!U643</f>
        <v>0</v>
      </c>
      <c r="I36" s="186">
        <f>'Budget Consortium'!V643</f>
        <v>0</v>
      </c>
      <c r="J36" s="184">
        <f>'Budget Consortium'!W643</f>
        <v>0</v>
      </c>
      <c r="K36" s="185">
        <f>'Budget Consortium'!X643</f>
        <v>0</v>
      </c>
      <c r="L36" s="186">
        <f>'Budget Consortium'!Y643</f>
        <v>0</v>
      </c>
      <c r="M36" s="184">
        <f>'Budget Consortium'!Z643</f>
        <v>0</v>
      </c>
      <c r="N36" s="185">
        <f>'Budget Consortium'!AA643</f>
        <v>0</v>
      </c>
      <c r="O36" s="186">
        <f>'Budget Consortium'!AB643</f>
        <v>0</v>
      </c>
      <c r="P36" s="184">
        <f>'Budget Consortium'!AC643</f>
        <v>0</v>
      </c>
      <c r="Q36" s="185">
        <f>'Budget Consortium'!AD643</f>
        <v>0</v>
      </c>
      <c r="R36" s="186">
        <f>'Budget Consortium'!AE643</f>
        <v>0</v>
      </c>
      <c r="S36" s="184">
        <f>'Budget Consortium'!AF643</f>
        <v>0</v>
      </c>
      <c r="T36" s="185">
        <f>'Budget Consortium'!AG643</f>
        <v>0</v>
      </c>
      <c r="U36" s="186">
        <f>'Budget Consortium'!AH643</f>
        <v>0</v>
      </c>
      <c r="V36" s="184">
        <f>'Budget Consortium'!AI643</f>
        <v>0</v>
      </c>
      <c r="W36" s="185">
        <f>'Budget Consortium'!AJ643</f>
        <v>0</v>
      </c>
      <c r="X36" s="186">
        <f>'Budget Consortium'!AK643</f>
        <v>0</v>
      </c>
      <c r="Y36" s="184">
        <f>'Budget Consortium'!AL643</f>
        <v>0</v>
      </c>
      <c r="Z36" s="185">
        <f>'Budget Consortium'!AM643</f>
        <v>0</v>
      </c>
      <c r="AA36" s="186">
        <f>'Budget Consortium'!AN643</f>
        <v>0</v>
      </c>
      <c r="AB36" s="184">
        <f>'Budget Consortium'!AO643</f>
        <v>0</v>
      </c>
      <c r="AC36" s="185">
        <f>'Budget Consortium'!AP643</f>
        <v>0</v>
      </c>
      <c r="AD36" s="186">
        <f>'Budget Consortium'!AQ643</f>
        <v>0</v>
      </c>
      <c r="AE36" s="184">
        <f>'Budget Consortium'!AR643</f>
        <v>0</v>
      </c>
      <c r="AF36" s="185">
        <f>'Budget Consortium'!AS643</f>
        <v>0</v>
      </c>
      <c r="AG36" s="186">
        <f>'Budget Consortium'!AT643</f>
        <v>0</v>
      </c>
      <c r="AH36" s="184">
        <f>'Budget Consortium'!AU643</f>
        <v>0</v>
      </c>
      <c r="AI36" s="185">
        <f>'Budget Consortium'!AV643</f>
        <v>0</v>
      </c>
      <c r="AJ36" s="186">
        <f>'Budget Consortium'!AW643</f>
        <v>0</v>
      </c>
      <c r="AK36" s="184">
        <f>'Budget Consortium'!AX643</f>
        <v>0</v>
      </c>
      <c r="AL36" s="185">
        <f>'Budget Consortium'!AY643</f>
        <v>0</v>
      </c>
      <c r="AM36" s="186">
        <f>'Budget Consortium'!AZ643</f>
        <v>0</v>
      </c>
      <c r="AN36" s="2"/>
      <c r="AO36" s="187"/>
      <c r="AP36" s="187"/>
      <c r="AQ36" s="178"/>
      <c r="AR36" s="187">
        <f>SUM(D36:AM36)</f>
        <v>0</v>
      </c>
      <c r="AS36" s="188" t="e">
        <f t="shared" si="3"/>
        <v>#DIV/0!</v>
      </c>
      <c r="AT36" s="189"/>
      <c r="AU36" s="187">
        <f>AO36+AR36</f>
        <v>0</v>
      </c>
      <c r="AV36" s="188" t="e">
        <f t="shared" ref="AV36:AV37" si="19">AU36/B36</f>
        <v>#DIV/0!</v>
      </c>
    </row>
    <row r="37" spans="1:49" x14ac:dyDescent="0.3">
      <c r="A37" s="190" t="s">
        <v>372</v>
      </c>
      <c r="B37" s="191">
        <f>B36</f>
        <v>0</v>
      </c>
      <c r="C37" s="190"/>
      <c r="D37" s="191">
        <f>D36</f>
        <v>0</v>
      </c>
      <c r="E37" s="192">
        <f t="shared" ref="E37:AM37" si="20">E36</f>
        <v>0</v>
      </c>
      <c r="F37" s="193">
        <f t="shared" si="20"/>
        <v>0</v>
      </c>
      <c r="G37" s="191">
        <f t="shared" si="20"/>
        <v>0</v>
      </c>
      <c r="H37" s="192">
        <f t="shared" si="20"/>
        <v>0</v>
      </c>
      <c r="I37" s="193">
        <f t="shared" si="20"/>
        <v>0</v>
      </c>
      <c r="J37" s="191">
        <f t="shared" si="20"/>
        <v>0</v>
      </c>
      <c r="K37" s="192">
        <f t="shared" si="20"/>
        <v>0</v>
      </c>
      <c r="L37" s="193">
        <f t="shared" si="20"/>
        <v>0</v>
      </c>
      <c r="M37" s="191">
        <f t="shared" si="20"/>
        <v>0</v>
      </c>
      <c r="N37" s="192">
        <f t="shared" si="20"/>
        <v>0</v>
      </c>
      <c r="O37" s="193">
        <f t="shared" si="20"/>
        <v>0</v>
      </c>
      <c r="P37" s="191">
        <f t="shared" si="20"/>
        <v>0</v>
      </c>
      <c r="Q37" s="192">
        <f t="shared" si="20"/>
        <v>0</v>
      </c>
      <c r="R37" s="193">
        <f t="shared" si="20"/>
        <v>0</v>
      </c>
      <c r="S37" s="191">
        <f t="shared" si="20"/>
        <v>0</v>
      </c>
      <c r="T37" s="192">
        <f t="shared" si="20"/>
        <v>0</v>
      </c>
      <c r="U37" s="193">
        <f t="shared" si="20"/>
        <v>0</v>
      </c>
      <c r="V37" s="191">
        <f t="shared" si="20"/>
        <v>0</v>
      </c>
      <c r="W37" s="192">
        <f t="shared" si="20"/>
        <v>0</v>
      </c>
      <c r="X37" s="193">
        <f t="shared" si="20"/>
        <v>0</v>
      </c>
      <c r="Y37" s="191">
        <f t="shared" si="20"/>
        <v>0</v>
      </c>
      <c r="Z37" s="192">
        <f t="shared" si="20"/>
        <v>0</v>
      </c>
      <c r="AA37" s="193">
        <f t="shared" si="20"/>
        <v>0</v>
      </c>
      <c r="AB37" s="191">
        <f t="shared" si="20"/>
        <v>0</v>
      </c>
      <c r="AC37" s="192">
        <f t="shared" si="20"/>
        <v>0</v>
      </c>
      <c r="AD37" s="193">
        <f t="shared" si="20"/>
        <v>0</v>
      </c>
      <c r="AE37" s="191">
        <f t="shared" si="20"/>
        <v>0</v>
      </c>
      <c r="AF37" s="192">
        <f t="shared" si="20"/>
        <v>0</v>
      </c>
      <c r="AG37" s="193">
        <f t="shared" si="20"/>
        <v>0</v>
      </c>
      <c r="AH37" s="191">
        <f t="shared" si="20"/>
        <v>0</v>
      </c>
      <c r="AI37" s="192">
        <f t="shared" si="20"/>
        <v>0</v>
      </c>
      <c r="AJ37" s="193">
        <f t="shared" si="20"/>
        <v>0</v>
      </c>
      <c r="AK37" s="191">
        <f t="shared" si="20"/>
        <v>0</v>
      </c>
      <c r="AL37" s="192">
        <f t="shared" si="20"/>
        <v>0</v>
      </c>
      <c r="AM37" s="193">
        <f t="shared" si="20"/>
        <v>0</v>
      </c>
      <c r="AN37" s="2"/>
      <c r="AO37" s="194"/>
      <c r="AP37" s="194"/>
      <c r="AQ37" s="178"/>
      <c r="AR37" s="194">
        <f t="shared" ref="AR37" si="21">AR36</f>
        <v>0</v>
      </c>
      <c r="AS37" s="195" t="e">
        <f t="shared" si="3"/>
        <v>#DIV/0!</v>
      </c>
      <c r="AT37" s="196"/>
      <c r="AU37" s="194">
        <f t="shared" ref="AU37" si="22">AU36</f>
        <v>0</v>
      </c>
      <c r="AV37" s="195" t="e">
        <f t="shared" si="19"/>
        <v>#DIV/0!</v>
      </c>
    </row>
    <row r="38" spans="1:49" x14ac:dyDescent="0.3">
      <c r="A38" s="190"/>
      <c r="B38" s="191"/>
      <c r="C38" s="190"/>
      <c r="D38" s="191"/>
      <c r="E38" s="192"/>
      <c r="F38" s="193"/>
      <c r="G38" s="191"/>
      <c r="H38" s="192"/>
      <c r="I38" s="193"/>
      <c r="J38" s="191"/>
      <c r="K38" s="192"/>
      <c r="L38" s="193"/>
      <c r="M38" s="191"/>
      <c r="N38" s="192"/>
      <c r="O38" s="193"/>
      <c r="P38" s="191"/>
      <c r="Q38" s="192"/>
      <c r="R38" s="193"/>
      <c r="S38" s="191"/>
      <c r="T38" s="192"/>
      <c r="U38" s="193"/>
      <c r="V38" s="191"/>
      <c r="W38" s="192"/>
      <c r="X38" s="193"/>
      <c r="Y38" s="191"/>
      <c r="Z38" s="192"/>
      <c r="AA38" s="193"/>
      <c r="AB38" s="191"/>
      <c r="AC38" s="192"/>
      <c r="AD38" s="193"/>
      <c r="AE38" s="191"/>
      <c r="AF38" s="192"/>
      <c r="AG38" s="193"/>
      <c r="AH38" s="191"/>
      <c r="AI38" s="192"/>
      <c r="AJ38" s="193"/>
      <c r="AK38" s="191"/>
      <c r="AL38" s="192"/>
      <c r="AM38" s="193"/>
      <c r="AN38" s="2"/>
      <c r="AO38" s="194"/>
      <c r="AP38" s="194"/>
      <c r="AQ38" s="178"/>
      <c r="AR38" s="194"/>
      <c r="AS38" s="195"/>
      <c r="AT38" s="196"/>
      <c r="AU38" s="194"/>
      <c r="AV38" s="195"/>
    </row>
    <row r="39" spans="1:49" x14ac:dyDescent="0.3">
      <c r="A39" s="203" t="s">
        <v>373</v>
      </c>
      <c r="B39" s="198"/>
      <c r="C39" s="203"/>
      <c r="D39" s="198"/>
      <c r="E39" s="199"/>
      <c r="F39" s="200"/>
      <c r="G39" s="198"/>
      <c r="H39" s="199"/>
      <c r="I39" s="200"/>
      <c r="J39" s="198"/>
      <c r="K39" s="199"/>
      <c r="L39" s="200"/>
      <c r="M39" s="198"/>
      <c r="N39" s="199"/>
      <c r="O39" s="200"/>
      <c r="P39" s="198"/>
      <c r="Q39" s="199"/>
      <c r="R39" s="200"/>
      <c r="S39" s="198"/>
      <c r="T39" s="199"/>
      <c r="U39" s="200"/>
      <c r="V39" s="198"/>
      <c r="W39" s="199"/>
      <c r="X39" s="200"/>
      <c r="Y39" s="198"/>
      <c r="Z39" s="199"/>
      <c r="AA39" s="200"/>
      <c r="AB39" s="198"/>
      <c r="AC39" s="199"/>
      <c r="AD39" s="200"/>
      <c r="AE39" s="198"/>
      <c r="AF39" s="199"/>
      <c r="AG39" s="200"/>
      <c r="AH39" s="198"/>
      <c r="AI39" s="199"/>
      <c r="AJ39" s="200"/>
      <c r="AK39" s="198"/>
      <c r="AL39" s="199"/>
      <c r="AM39" s="200"/>
      <c r="AO39" s="201"/>
      <c r="AP39" s="201"/>
      <c r="AR39" s="201"/>
      <c r="AS39" s="202"/>
      <c r="AT39" s="189"/>
      <c r="AU39" s="201"/>
      <c r="AV39" s="202"/>
    </row>
    <row r="40" spans="1:49" x14ac:dyDescent="0.3">
      <c r="A40" s="183" t="s">
        <v>374</v>
      </c>
      <c r="B40" s="184">
        <f>'Budget Consortium'!O688</f>
        <v>0</v>
      </c>
      <c r="C40" s="183"/>
      <c r="D40" s="184">
        <f>'Budget Consortium'!Q688</f>
        <v>0</v>
      </c>
      <c r="E40" s="185">
        <f>'Budget Consortium'!R688</f>
        <v>0</v>
      </c>
      <c r="F40" s="186">
        <f>'Budget Consortium'!S688</f>
        <v>0</v>
      </c>
      <c r="G40" s="184">
        <f>'Budget Consortium'!T688</f>
        <v>0</v>
      </c>
      <c r="H40" s="185">
        <f>'Budget Consortium'!U688</f>
        <v>0</v>
      </c>
      <c r="I40" s="186">
        <f>'Budget Consortium'!V688</f>
        <v>0</v>
      </c>
      <c r="J40" s="184">
        <f>'Budget Consortium'!W688</f>
        <v>0</v>
      </c>
      <c r="K40" s="185">
        <f>'Budget Consortium'!X688</f>
        <v>0</v>
      </c>
      <c r="L40" s="186">
        <f>'Budget Consortium'!Y688</f>
        <v>0</v>
      </c>
      <c r="M40" s="184">
        <f>'Budget Consortium'!Z688</f>
        <v>0</v>
      </c>
      <c r="N40" s="185">
        <f>'Budget Consortium'!AA688</f>
        <v>0</v>
      </c>
      <c r="O40" s="186">
        <f>'Budget Consortium'!AB688</f>
        <v>0</v>
      </c>
      <c r="P40" s="184">
        <f>'Budget Consortium'!AC688</f>
        <v>0</v>
      </c>
      <c r="Q40" s="185">
        <f>'Budget Consortium'!AD688</f>
        <v>0</v>
      </c>
      <c r="R40" s="186">
        <f>'Budget Consortium'!AE688</f>
        <v>0</v>
      </c>
      <c r="S40" s="184">
        <f>'Budget Consortium'!AF688</f>
        <v>0</v>
      </c>
      <c r="T40" s="185">
        <f>'Budget Consortium'!AG688</f>
        <v>0</v>
      </c>
      <c r="U40" s="186">
        <f>'Budget Consortium'!AH688</f>
        <v>0</v>
      </c>
      <c r="V40" s="184">
        <f>'Budget Consortium'!AI688</f>
        <v>0</v>
      </c>
      <c r="W40" s="185">
        <f>'Budget Consortium'!AJ688</f>
        <v>0</v>
      </c>
      <c r="X40" s="186">
        <f>'Budget Consortium'!AK688</f>
        <v>0</v>
      </c>
      <c r="Y40" s="184">
        <f>'Budget Consortium'!AL688</f>
        <v>0</v>
      </c>
      <c r="Z40" s="185">
        <f>'Budget Consortium'!AM688</f>
        <v>0</v>
      </c>
      <c r="AA40" s="186">
        <f>'Budget Consortium'!AN688</f>
        <v>0</v>
      </c>
      <c r="AB40" s="184">
        <f>'Budget Consortium'!AO688</f>
        <v>0</v>
      </c>
      <c r="AC40" s="185">
        <f>'Budget Consortium'!AP688</f>
        <v>0</v>
      </c>
      <c r="AD40" s="186">
        <f>'Budget Consortium'!AQ688</f>
        <v>0</v>
      </c>
      <c r="AE40" s="184">
        <f>'Budget Consortium'!AR688</f>
        <v>0</v>
      </c>
      <c r="AF40" s="185">
        <f>'Budget Consortium'!AS688</f>
        <v>0</v>
      </c>
      <c r="AG40" s="186">
        <f>'Budget Consortium'!AT688</f>
        <v>0</v>
      </c>
      <c r="AH40" s="184">
        <f>'Budget Consortium'!AU688</f>
        <v>0</v>
      </c>
      <c r="AI40" s="185">
        <f>'Budget Consortium'!AV688</f>
        <v>0</v>
      </c>
      <c r="AJ40" s="186">
        <f>'Budget Consortium'!AW688</f>
        <v>0</v>
      </c>
      <c r="AK40" s="184">
        <f>'Budget Consortium'!AX688</f>
        <v>0</v>
      </c>
      <c r="AL40" s="185">
        <f>'Budget Consortium'!AY688</f>
        <v>0</v>
      </c>
      <c r="AM40" s="186">
        <f>'Budget Consortium'!AZ688</f>
        <v>0</v>
      </c>
      <c r="AN40" s="2"/>
      <c r="AO40" s="187"/>
      <c r="AP40" s="187"/>
      <c r="AQ40" s="178"/>
      <c r="AR40" s="187">
        <f>SUM(D40:AM40)</f>
        <v>0</v>
      </c>
      <c r="AS40" s="188" t="e">
        <f t="shared" si="3"/>
        <v>#DIV/0!</v>
      </c>
      <c r="AT40" s="189"/>
      <c r="AU40" s="187">
        <f>AO40+AR40</f>
        <v>0</v>
      </c>
      <c r="AV40" s="188" t="e">
        <f t="shared" ref="AV40:AV41" si="23">AU40/B40</f>
        <v>#DIV/0!</v>
      </c>
    </row>
    <row r="41" spans="1:49" x14ac:dyDescent="0.3">
      <c r="A41" s="190" t="s">
        <v>375</v>
      </c>
      <c r="B41" s="191">
        <f>B40</f>
        <v>0</v>
      </c>
      <c r="C41" s="190"/>
      <c r="D41" s="191">
        <f>D40</f>
        <v>0</v>
      </c>
      <c r="E41" s="192">
        <f t="shared" ref="E41:AM41" si="24">E40</f>
        <v>0</v>
      </c>
      <c r="F41" s="193">
        <f t="shared" si="24"/>
        <v>0</v>
      </c>
      <c r="G41" s="191">
        <f t="shared" si="24"/>
        <v>0</v>
      </c>
      <c r="H41" s="192">
        <f t="shared" si="24"/>
        <v>0</v>
      </c>
      <c r="I41" s="193">
        <f t="shared" si="24"/>
        <v>0</v>
      </c>
      <c r="J41" s="191">
        <f t="shared" si="24"/>
        <v>0</v>
      </c>
      <c r="K41" s="192">
        <f t="shared" si="24"/>
        <v>0</v>
      </c>
      <c r="L41" s="193">
        <f t="shared" si="24"/>
        <v>0</v>
      </c>
      <c r="M41" s="191">
        <f t="shared" si="24"/>
        <v>0</v>
      </c>
      <c r="N41" s="192">
        <f t="shared" si="24"/>
        <v>0</v>
      </c>
      <c r="O41" s="193">
        <f t="shared" si="24"/>
        <v>0</v>
      </c>
      <c r="P41" s="191">
        <f t="shared" si="24"/>
        <v>0</v>
      </c>
      <c r="Q41" s="192">
        <f t="shared" si="24"/>
        <v>0</v>
      </c>
      <c r="R41" s="193">
        <f t="shared" si="24"/>
        <v>0</v>
      </c>
      <c r="S41" s="191">
        <f t="shared" si="24"/>
        <v>0</v>
      </c>
      <c r="T41" s="192">
        <f t="shared" si="24"/>
        <v>0</v>
      </c>
      <c r="U41" s="193">
        <f t="shared" si="24"/>
        <v>0</v>
      </c>
      <c r="V41" s="191">
        <f t="shared" si="24"/>
        <v>0</v>
      </c>
      <c r="W41" s="192">
        <f t="shared" si="24"/>
        <v>0</v>
      </c>
      <c r="X41" s="193">
        <f t="shared" si="24"/>
        <v>0</v>
      </c>
      <c r="Y41" s="191">
        <f t="shared" si="24"/>
        <v>0</v>
      </c>
      <c r="Z41" s="192">
        <f t="shared" si="24"/>
        <v>0</v>
      </c>
      <c r="AA41" s="193">
        <f t="shared" si="24"/>
        <v>0</v>
      </c>
      <c r="AB41" s="191">
        <f t="shared" si="24"/>
        <v>0</v>
      </c>
      <c r="AC41" s="192">
        <f t="shared" si="24"/>
        <v>0</v>
      </c>
      <c r="AD41" s="193">
        <f t="shared" si="24"/>
        <v>0</v>
      </c>
      <c r="AE41" s="191">
        <f t="shared" si="24"/>
        <v>0</v>
      </c>
      <c r="AF41" s="192">
        <f t="shared" si="24"/>
        <v>0</v>
      </c>
      <c r="AG41" s="193">
        <f t="shared" si="24"/>
        <v>0</v>
      </c>
      <c r="AH41" s="191">
        <f t="shared" si="24"/>
        <v>0</v>
      </c>
      <c r="AI41" s="192">
        <f t="shared" si="24"/>
        <v>0</v>
      </c>
      <c r="AJ41" s="193">
        <f t="shared" si="24"/>
        <v>0</v>
      </c>
      <c r="AK41" s="191">
        <f t="shared" si="24"/>
        <v>0</v>
      </c>
      <c r="AL41" s="192">
        <f t="shared" si="24"/>
        <v>0</v>
      </c>
      <c r="AM41" s="193">
        <f t="shared" si="24"/>
        <v>0</v>
      </c>
      <c r="AN41" s="2"/>
      <c r="AO41" s="194"/>
      <c r="AP41" s="194"/>
      <c r="AQ41" s="178"/>
      <c r="AR41" s="194">
        <f t="shared" ref="AR41" si="25">AR40</f>
        <v>0</v>
      </c>
      <c r="AS41" s="195" t="e">
        <f t="shared" si="3"/>
        <v>#DIV/0!</v>
      </c>
      <c r="AT41" s="196"/>
      <c r="AU41" s="194">
        <f t="shared" ref="AU41" si="26">AU40</f>
        <v>0</v>
      </c>
      <c r="AV41" s="195" t="e">
        <f t="shared" si="23"/>
        <v>#DIV/0!</v>
      </c>
    </row>
    <row r="42" spans="1:49" ht="13.5" thickBot="1" x14ac:dyDescent="0.35">
      <c r="A42" s="203"/>
      <c r="B42" s="198"/>
      <c r="C42" s="203"/>
      <c r="D42" s="198"/>
      <c r="E42" s="199"/>
      <c r="F42" s="200"/>
      <c r="G42" s="198"/>
      <c r="H42" s="192"/>
      <c r="I42" s="200"/>
      <c r="J42" s="198"/>
      <c r="K42" s="199"/>
      <c r="L42" s="200"/>
      <c r="M42" s="198"/>
      <c r="N42" s="199"/>
      <c r="O42" s="200"/>
      <c r="P42" s="198"/>
      <c r="Q42" s="199"/>
      <c r="R42" s="200"/>
      <c r="S42" s="198"/>
      <c r="T42" s="192"/>
      <c r="U42" s="200"/>
      <c r="V42" s="198"/>
      <c r="W42" s="192"/>
      <c r="X42" s="200"/>
      <c r="Y42" s="198"/>
      <c r="Z42" s="192"/>
      <c r="AA42" s="200"/>
      <c r="AB42" s="198"/>
      <c r="AC42" s="192"/>
      <c r="AD42" s="200"/>
      <c r="AE42" s="198"/>
      <c r="AF42" s="192"/>
      <c r="AG42" s="200"/>
      <c r="AH42" s="198"/>
      <c r="AI42" s="199"/>
      <c r="AJ42" s="200"/>
      <c r="AK42" s="198"/>
      <c r="AL42" s="199"/>
      <c r="AM42" s="200"/>
      <c r="AN42" s="2"/>
      <c r="AO42" s="598"/>
      <c r="AP42" s="598"/>
      <c r="AQ42" s="178"/>
      <c r="AR42" s="598"/>
      <c r="AS42" s="599"/>
      <c r="AT42" s="189"/>
      <c r="AU42" s="598"/>
      <c r="AV42" s="599"/>
    </row>
    <row r="43" spans="1:49" x14ac:dyDescent="0.3">
      <c r="A43" s="203" t="s">
        <v>406</v>
      </c>
      <c r="B43" s="204">
        <f>'Budget Consortium'!K734</f>
        <v>0</v>
      </c>
      <c r="C43" s="203"/>
      <c r="D43" s="588">
        <f>'Budget Lead'!M189</f>
        <v>0</v>
      </c>
      <c r="E43" s="589">
        <f>'Budget Lead'!N189</f>
        <v>0</v>
      </c>
      <c r="F43" s="590">
        <f>'Budget Lead'!O189</f>
        <v>0</v>
      </c>
      <c r="G43" s="588">
        <f>'Budget Lead'!P189</f>
        <v>0</v>
      </c>
      <c r="H43" s="589">
        <f>'Budget Lead'!Q189</f>
        <v>0</v>
      </c>
      <c r="I43" s="590">
        <f>'Budget Lead'!R189</f>
        <v>0</v>
      </c>
      <c r="J43" s="588">
        <f>'Budget Lead'!S189</f>
        <v>0</v>
      </c>
      <c r="K43" s="589">
        <f>'Budget Lead'!T189</f>
        <v>0</v>
      </c>
      <c r="L43" s="590">
        <f>'Budget Lead'!U189</f>
        <v>0</v>
      </c>
      <c r="M43" s="588">
        <f>'Budget Lead'!V189</f>
        <v>0</v>
      </c>
      <c r="N43" s="589">
        <f>'Budget Lead'!W189</f>
        <v>0</v>
      </c>
      <c r="O43" s="590">
        <f>'Budget Lead'!X189</f>
        <v>0</v>
      </c>
      <c r="P43" s="588">
        <f>'Budget Lead'!Y189</f>
        <v>0</v>
      </c>
      <c r="Q43" s="589">
        <f>'Budget Lead'!Z189</f>
        <v>0</v>
      </c>
      <c r="R43" s="590">
        <f>'Budget Lead'!AA189</f>
        <v>0</v>
      </c>
      <c r="S43" s="588">
        <f>'Budget Lead'!AB189</f>
        <v>0</v>
      </c>
      <c r="T43" s="589">
        <f>'Budget Lead'!AC189</f>
        <v>0</v>
      </c>
      <c r="U43" s="590">
        <f>'Budget Lead'!AD189</f>
        <v>0</v>
      </c>
      <c r="V43" s="588">
        <f>'Budget Lead'!AE189</f>
        <v>0</v>
      </c>
      <c r="W43" s="589">
        <f>'Budget Lead'!AF189</f>
        <v>0</v>
      </c>
      <c r="X43" s="590">
        <f>'Budget Lead'!AG189</f>
        <v>0</v>
      </c>
      <c r="Y43" s="588">
        <f>'Budget Lead'!AH189</f>
        <v>0</v>
      </c>
      <c r="Z43" s="589">
        <f>'Budget Lead'!AI189</f>
        <v>0</v>
      </c>
      <c r="AA43" s="590">
        <f>'Budget Lead'!AJ189</f>
        <v>0</v>
      </c>
      <c r="AB43" s="588">
        <f>'Budget Lead'!AK189</f>
        <v>0</v>
      </c>
      <c r="AC43" s="589">
        <f>'Budget Lead'!AL189</f>
        <v>0</v>
      </c>
      <c r="AD43" s="590">
        <f>'Budget Lead'!AM189</f>
        <v>0</v>
      </c>
      <c r="AE43" s="588">
        <f>'Budget Lead'!AN189</f>
        <v>0</v>
      </c>
      <c r="AF43" s="589">
        <f>'Budget Lead'!AO189</f>
        <v>0</v>
      </c>
      <c r="AG43" s="590">
        <f>'Budget Lead'!AP189</f>
        <v>0</v>
      </c>
      <c r="AH43" s="588">
        <f>'Budget Lead'!AQ189</f>
        <v>0</v>
      </c>
      <c r="AI43" s="589">
        <f>'Budget Lead'!AR189</f>
        <v>0</v>
      </c>
      <c r="AJ43" s="590">
        <f>'Budget Lead'!AS189</f>
        <v>0</v>
      </c>
      <c r="AK43" s="588">
        <f>'Budget Lead'!AT189</f>
        <v>0</v>
      </c>
      <c r="AL43" s="589">
        <f>'Budget Lead'!AU189</f>
        <v>0</v>
      </c>
      <c r="AM43" s="590">
        <f>'Budget Lead'!AV189</f>
        <v>0</v>
      </c>
      <c r="AN43" s="2"/>
      <c r="AO43" s="594"/>
      <c r="AP43" s="594"/>
      <c r="AQ43" s="178"/>
      <c r="AR43" s="594">
        <f>SUM(D43:AM43)</f>
        <v>0</v>
      </c>
      <c r="AS43" s="596" t="e">
        <f t="shared" si="3"/>
        <v>#DIV/0!</v>
      </c>
      <c r="AT43" s="196"/>
      <c r="AU43" s="594">
        <f t="shared" ref="AU43:AU55" si="27">AO43+AR43</f>
        <v>0</v>
      </c>
      <c r="AV43" s="596" t="e">
        <f t="shared" ref="AV43:AV55" si="28">AU43/B43</f>
        <v>#DIV/0!</v>
      </c>
    </row>
    <row r="44" spans="1:49" x14ac:dyDescent="0.3">
      <c r="A44" s="203" t="s">
        <v>501</v>
      </c>
      <c r="B44" s="204">
        <f>'Budget Consortium'!L734</f>
        <v>0</v>
      </c>
      <c r="C44" s="203"/>
      <c r="D44" s="204">
        <f>'P1'!M189</f>
        <v>0</v>
      </c>
      <c r="E44" s="205">
        <f>'P1'!N189</f>
        <v>0</v>
      </c>
      <c r="F44" s="206">
        <f>'P1'!O189</f>
        <v>0</v>
      </c>
      <c r="G44" s="204">
        <f>'P1'!P189</f>
        <v>0</v>
      </c>
      <c r="H44" s="205">
        <f>'P1'!Q189</f>
        <v>0</v>
      </c>
      <c r="I44" s="206">
        <f>'P1'!R189</f>
        <v>0</v>
      </c>
      <c r="J44" s="204">
        <f>'P1'!S189</f>
        <v>0</v>
      </c>
      <c r="K44" s="205">
        <f>'P1'!T189</f>
        <v>0</v>
      </c>
      <c r="L44" s="206">
        <f>'P1'!U189</f>
        <v>0</v>
      </c>
      <c r="M44" s="204">
        <f>'P1'!V189</f>
        <v>0</v>
      </c>
      <c r="N44" s="205">
        <f>'P1'!W189</f>
        <v>0</v>
      </c>
      <c r="O44" s="206">
        <f>'P1'!X189</f>
        <v>0</v>
      </c>
      <c r="P44" s="204">
        <f>'P1'!Y189</f>
        <v>0</v>
      </c>
      <c r="Q44" s="205">
        <f>'P1'!Z189</f>
        <v>0</v>
      </c>
      <c r="R44" s="206">
        <f>'P1'!AA189</f>
        <v>0</v>
      </c>
      <c r="S44" s="204">
        <f>'P1'!AB189</f>
        <v>0</v>
      </c>
      <c r="T44" s="205">
        <f>'P1'!AC189</f>
        <v>0</v>
      </c>
      <c r="U44" s="206">
        <f>'P1'!AD189</f>
        <v>0</v>
      </c>
      <c r="V44" s="204">
        <f>'P1'!AE189</f>
        <v>0</v>
      </c>
      <c r="W44" s="205">
        <f>'P1'!AF189</f>
        <v>0</v>
      </c>
      <c r="X44" s="206">
        <f>'P1'!AG189</f>
        <v>0</v>
      </c>
      <c r="Y44" s="204">
        <f>'P1'!AH189</f>
        <v>0</v>
      </c>
      <c r="Z44" s="205">
        <f>'P1'!AI189</f>
        <v>0</v>
      </c>
      <c r="AA44" s="206">
        <f>'P1'!AJ189</f>
        <v>0</v>
      </c>
      <c r="AB44" s="204">
        <f>'P1'!AK189</f>
        <v>0</v>
      </c>
      <c r="AC44" s="205">
        <f>'P1'!AL189</f>
        <v>0</v>
      </c>
      <c r="AD44" s="206">
        <f>'P1'!AM189</f>
        <v>0</v>
      </c>
      <c r="AE44" s="204">
        <f>'P1'!AN189</f>
        <v>0</v>
      </c>
      <c r="AF44" s="205">
        <f>'P1'!AO189</f>
        <v>0</v>
      </c>
      <c r="AG44" s="206">
        <f>'P1'!AP189</f>
        <v>0</v>
      </c>
      <c r="AH44" s="204">
        <f>'P1'!AQ189</f>
        <v>0</v>
      </c>
      <c r="AI44" s="205">
        <f>'P1'!AR189</f>
        <v>0</v>
      </c>
      <c r="AJ44" s="206">
        <f>'P1'!AS189</f>
        <v>0</v>
      </c>
      <c r="AK44" s="204">
        <f>'P1'!AT189</f>
        <v>0</v>
      </c>
      <c r="AL44" s="205">
        <f>'P1'!AU189</f>
        <v>0</v>
      </c>
      <c r="AM44" s="206">
        <f>'P1'!AV189</f>
        <v>0</v>
      </c>
      <c r="AN44" s="2"/>
      <c r="AO44" s="207"/>
      <c r="AP44" s="207"/>
      <c r="AQ44" s="178"/>
      <c r="AR44" s="207">
        <f t="shared" ref="AR44:AR46" si="29">SUM(D44:AM44)</f>
        <v>0</v>
      </c>
      <c r="AS44" s="208" t="e">
        <f t="shared" si="3"/>
        <v>#DIV/0!</v>
      </c>
      <c r="AT44" s="196"/>
      <c r="AU44" s="207">
        <f t="shared" si="27"/>
        <v>0</v>
      </c>
      <c r="AV44" s="208" t="e">
        <f t="shared" si="28"/>
        <v>#DIV/0!</v>
      </c>
    </row>
    <row r="45" spans="1:49" x14ac:dyDescent="0.3">
      <c r="A45" s="203" t="s">
        <v>502</v>
      </c>
      <c r="B45" s="204">
        <f>'Budget Consortium'!M734</f>
        <v>0</v>
      </c>
      <c r="C45" s="203"/>
      <c r="D45" s="204">
        <f>'P2'!M189</f>
        <v>0</v>
      </c>
      <c r="E45" s="205">
        <f>'P2'!N189</f>
        <v>0</v>
      </c>
      <c r="F45" s="206">
        <f>'P2'!O189</f>
        <v>0</v>
      </c>
      <c r="G45" s="204">
        <f>'P2'!P189</f>
        <v>0</v>
      </c>
      <c r="H45" s="205">
        <f>'P2'!Q189</f>
        <v>0</v>
      </c>
      <c r="I45" s="206">
        <f>'P2'!R189</f>
        <v>0</v>
      </c>
      <c r="J45" s="204">
        <f>'P2'!S189</f>
        <v>0</v>
      </c>
      <c r="K45" s="205">
        <f>'P2'!T189</f>
        <v>0</v>
      </c>
      <c r="L45" s="206">
        <f>'P2'!U189</f>
        <v>0</v>
      </c>
      <c r="M45" s="204">
        <f>'P2'!V189</f>
        <v>0</v>
      </c>
      <c r="N45" s="205">
        <f>'P2'!W189</f>
        <v>0</v>
      </c>
      <c r="O45" s="206">
        <f>'P2'!X189</f>
        <v>0</v>
      </c>
      <c r="P45" s="204">
        <f>'P2'!Y189</f>
        <v>0</v>
      </c>
      <c r="Q45" s="205">
        <f>'P2'!Z189</f>
        <v>0</v>
      </c>
      <c r="R45" s="206">
        <f>'P2'!AA189</f>
        <v>0</v>
      </c>
      <c r="S45" s="204">
        <f>'P2'!AB189</f>
        <v>0</v>
      </c>
      <c r="T45" s="205">
        <f>'P2'!AC189</f>
        <v>0</v>
      </c>
      <c r="U45" s="206">
        <f>'P2'!AD189</f>
        <v>0</v>
      </c>
      <c r="V45" s="204">
        <f>'P2'!AE189</f>
        <v>0</v>
      </c>
      <c r="W45" s="205">
        <f>'P2'!AF189</f>
        <v>0</v>
      </c>
      <c r="X45" s="206">
        <f>'P2'!AG189</f>
        <v>0</v>
      </c>
      <c r="Y45" s="204">
        <f>'P2'!AH189</f>
        <v>0</v>
      </c>
      <c r="Z45" s="205">
        <f>'P2'!AI189</f>
        <v>0</v>
      </c>
      <c r="AA45" s="206">
        <f>'P2'!AJ189</f>
        <v>0</v>
      </c>
      <c r="AB45" s="204">
        <f>'P2'!AK189</f>
        <v>0</v>
      </c>
      <c r="AC45" s="205">
        <f>'P2'!AL189</f>
        <v>0</v>
      </c>
      <c r="AD45" s="206">
        <f>'P2'!AM189</f>
        <v>0</v>
      </c>
      <c r="AE45" s="204">
        <f>'P2'!AN189</f>
        <v>0</v>
      </c>
      <c r="AF45" s="205">
        <f>'P2'!AO189</f>
        <v>0</v>
      </c>
      <c r="AG45" s="206">
        <f>'P2'!AP189</f>
        <v>0</v>
      </c>
      <c r="AH45" s="204">
        <f>'P2'!AQ189</f>
        <v>0</v>
      </c>
      <c r="AI45" s="205">
        <f>'P2'!AR189</f>
        <v>0</v>
      </c>
      <c r="AJ45" s="206">
        <f>'P2'!AS189</f>
        <v>0</v>
      </c>
      <c r="AK45" s="204">
        <f>'P2'!AT189</f>
        <v>0</v>
      </c>
      <c r="AL45" s="205">
        <f>'P2'!AU189</f>
        <v>0</v>
      </c>
      <c r="AM45" s="206">
        <f>'P2'!AV189</f>
        <v>0</v>
      </c>
      <c r="AN45" s="2"/>
      <c r="AO45" s="207"/>
      <c r="AP45" s="207"/>
      <c r="AQ45" s="178"/>
      <c r="AR45" s="207">
        <f t="shared" si="29"/>
        <v>0</v>
      </c>
      <c r="AS45" s="208" t="e">
        <f t="shared" si="3"/>
        <v>#DIV/0!</v>
      </c>
      <c r="AT45" s="196"/>
      <c r="AU45" s="207">
        <f t="shared" si="27"/>
        <v>0</v>
      </c>
      <c r="AV45" s="208" t="e">
        <f t="shared" si="28"/>
        <v>#DIV/0!</v>
      </c>
    </row>
    <row r="46" spans="1:49" x14ac:dyDescent="0.3">
      <c r="A46" s="203" t="s">
        <v>503</v>
      </c>
      <c r="B46" s="204">
        <f>'Budget Consortium'!N734</f>
        <v>0</v>
      </c>
      <c r="C46" s="203"/>
      <c r="D46" s="204">
        <f>'P3'!M189</f>
        <v>0</v>
      </c>
      <c r="E46" s="205">
        <f>'P3'!N189</f>
        <v>0</v>
      </c>
      <c r="F46" s="206">
        <f>'P3'!O189</f>
        <v>0</v>
      </c>
      <c r="G46" s="204">
        <f>'P3'!P189</f>
        <v>0</v>
      </c>
      <c r="H46" s="205">
        <f>'P3'!Q189</f>
        <v>0</v>
      </c>
      <c r="I46" s="206">
        <f>'P3'!R189</f>
        <v>0</v>
      </c>
      <c r="J46" s="204">
        <f>'P3'!S189</f>
        <v>0</v>
      </c>
      <c r="K46" s="205">
        <f>'P3'!T189</f>
        <v>0</v>
      </c>
      <c r="L46" s="206">
        <f>'P3'!U189</f>
        <v>0</v>
      </c>
      <c r="M46" s="204">
        <f>'P3'!V189</f>
        <v>0</v>
      </c>
      <c r="N46" s="205">
        <f>'P3'!W189</f>
        <v>0</v>
      </c>
      <c r="O46" s="206">
        <f>'P3'!X189</f>
        <v>0</v>
      </c>
      <c r="P46" s="204">
        <f>'P3'!Y189</f>
        <v>0</v>
      </c>
      <c r="Q46" s="205">
        <f>'P3'!Z189</f>
        <v>0</v>
      </c>
      <c r="R46" s="206">
        <f>'P3'!AA189</f>
        <v>0</v>
      </c>
      <c r="S46" s="204">
        <f>'P3'!AB189</f>
        <v>0</v>
      </c>
      <c r="T46" s="205">
        <f>'P3'!AC189</f>
        <v>0</v>
      </c>
      <c r="U46" s="206">
        <f>'P3'!AD189</f>
        <v>0</v>
      </c>
      <c r="V46" s="204">
        <f>'P3'!AE189</f>
        <v>0</v>
      </c>
      <c r="W46" s="205">
        <f>'P3'!AF189</f>
        <v>0</v>
      </c>
      <c r="X46" s="206">
        <f>'P3'!AG189</f>
        <v>0</v>
      </c>
      <c r="Y46" s="204">
        <f>'P3'!AH189</f>
        <v>0</v>
      </c>
      <c r="Z46" s="205">
        <f>'P3'!AI189</f>
        <v>0</v>
      </c>
      <c r="AA46" s="206">
        <f>'P3'!AJ189</f>
        <v>0</v>
      </c>
      <c r="AB46" s="204">
        <f>'P3'!AK189</f>
        <v>0</v>
      </c>
      <c r="AC46" s="205">
        <f>'P3'!AL189</f>
        <v>0</v>
      </c>
      <c r="AD46" s="206">
        <f>'P3'!AM189</f>
        <v>0</v>
      </c>
      <c r="AE46" s="204">
        <f>'P3'!AN189</f>
        <v>0</v>
      </c>
      <c r="AF46" s="205">
        <f>'P3'!AO189</f>
        <v>0</v>
      </c>
      <c r="AG46" s="206">
        <f>'P3'!AP189</f>
        <v>0</v>
      </c>
      <c r="AH46" s="204">
        <f>'P3'!AQ189</f>
        <v>0</v>
      </c>
      <c r="AI46" s="205">
        <f>'P3'!AR189</f>
        <v>0</v>
      </c>
      <c r="AJ46" s="206">
        <f>'P3'!AS189</f>
        <v>0</v>
      </c>
      <c r="AK46" s="204">
        <f>'P3'!AT189</f>
        <v>0</v>
      </c>
      <c r="AL46" s="205">
        <f>'P3'!AU189</f>
        <v>0</v>
      </c>
      <c r="AM46" s="206">
        <f>'P3'!AV189</f>
        <v>0</v>
      </c>
      <c r="AN46" s="2"/>
      <c r="AO46" s="207"/>
      <c r="AP46" s="207"/>
      <c r="AQ46" s="178"/>
      <c r="AR46" s="207">
        <f t="shared" si="29"/>
        <v>0</v>
      </c>
      <c r="AS46" s="208" t="e">
        <f t="shared" si="3"/>
        <v>#DIV/0!</v>
      </c>
      <c r="AT46" s="196"/>
      <c r="AU46" s="207">
        <f t="shared" si="27"/>
        <v>0</v>
      </c>
      <c r="AV46" s="208" t="e">
        <f t="shared" si="28"/>
        <v>#DIV/0!</v>
      </c>
    </row>
    <row r="47" spans="1:49" ht="13.5" thickBot="1" x14ac:dyDescent="0.35">
      <c r="A47" s="203" t="s">
        <v>376</v>
      </c>
      <c r="B47" s="209">
        <f>SUM(B43:B46)</f>
        <v>0</v>
      </c>
      <c r="C47" s="203"/>
      <c r="D47" s="591">
        <f t="shared" ref="D47:AM47" si="30">SUM(D43:D46)</f>
        <v>0</v>
      </c>
      <c r="E47" s="592">
        <f t="shared" si="30"/>
        <v>0</v>
      </c>
      <c r="F47" s="593">
        <f t="shared" si="30"/>
        <v>0</v>
      </c>
      <c r="G47" s="591">
        <f t="shared" si="30"/>
        <v>0</v>
      </c>
      <c r="H47" s="592">
        <f t="shared" si="30"/>
        <v>0</v>
      </c>
      <c r="I47" s="593">
        <f t="shared" si="30"/>
        <v>0</v>
      </c>
      <c r="J47" s="591">
        <f t="shared" si="30"/>
        <v>0</v>
      </c>
      <c r="K47" s="592">
        <f t="shared" si="30"/>
        <v>0</v>
      </c>
      <c r="L47" s="593">
        <f t="shared" si="30"/>
        <v>0</v>
      </c>
      <c r="M47" s="591">
        <f t="shared" si="30"/>
        <v>0</v>
      </c>
      <c r="N47" s="592">
        <f t="shared" si="30"/>
        <v>0</v>
      </c>
      <c r="O47" s="593">
        <f t="shared" si="30"/>
        <v>0</v>
      </c>
      <c r="P47" s="591">
        <f t="shared" si="30"/>
        <v>0</v>
      </c>
      <c r="Q47" s="592">
        <f t="shared" si="30"/>
        <v>0</v>
      </c>
      <c r="R47" s="593">
        <f t="shared" si="30"/>
        <v>0</v>
      </c>
      <c r="S47" s="591">
        <f t="shared" si="30"/>
        <v>0</v>
      </c>
      <c r="T47" s="592">
        <f t="shared" si="30"/>
        <v>0</v>
      </c>
      <c r="U47" s="593">
        <f t="shared" si="30"/>
        <v>0</v>
      </c>
      <c r="V47" s="591">
        <f t="shared" si="30"/>
        <v>0</v>
      </c>
      <c r="W47" s="592">
        <f t="shared" si="30"/>
        <v>0</v>
      </c>
      <c r="X47" s="593">
        <f t="shared" si="30"/>
        <v>0</v>
      </c>
      <c r="Y47" s="591">
        <f t="shared" si="30"/>
        <v>0</v>
      </c>
      <c r="Z47" s="592">
        <f t="shared" si="30"/>
        <v>0</v>
      </c>
      <c r="AA47" s="593">
        <f t="shared" si="30"/>
        <v>0</v>
      </c>
      <c r="AB47" s="591">
        <f t="shared" si="30"/>
        <v>0</v>
      </c>
      <c r="AC47" s="592">
        <f t="shared" si="30"/>
        <v>0</v>
      </c>
      <c r="AD47" s="593">
        <f t="shared" si="30"/>
        <v>0</v>
      </c>
      <c r="AE47" s="591">
        <f t="shared" si="30"/>
        <v>0</v>
      </c>
      <c r="AF47" s="592">
        <f t="shared" si="30"/>
        <v>0</v>
      </c>
      <c r="AG47" s="593">
        <f t="shared" si="30"/>
        <v>0</v>
      </c>
      <c r="AH47" s="591">
        <f t="shared" si="30"/>
        <v>0</v>
      </c>
      <c r="AI47" s="592">
        <f t="shared" si="30"/>
        <v>0</v>
      </c>
      <c r="AJ47" s="593">
        <f t="shared" si="30"/>
        <v>0</v>
      </c>
      <c r="AK47" s="591">
        <f t="shared" si="30"/>
        <v>0</v>
      </c>
      <c r="AL47" s="592">
        <f t="shared" si="30"/>
        <v>0</v>
      </c>
      <c r="AM47" s="593">
        <f t="shared" si="30"/>
        <v>0</v>
      </c>
      <c r="AN47" s="2"/>
      <c r="AO47" s="595"/>
      <c r="AP47" s="595"/>
      <c r="AQ47" s="178"/>
      <c r="AR47" s="587">
        <f>SUM(AR43:AR46)</f>
        <v>0</v>
      </c>
      <c r="AS47" s="597" t="e">
        <f t="shared" si="3"/>
        <v>#DIV/0!</v>
      </c>
      <c r="AT47" s="196"/>
      <c r="AU47" s="595">
        <f t="shared" si="27"/>
        <v>0</v>
      </c>
      <c r="AV47" s="597" t="e">
        <f t="shared" si="28"/>
        <v>#DIV/0!</v>
      </c>
    </row>
    <row r="48" spans="1:49" ht="12.5" thickBot="1" x14ac:dyDescent="0.35">
      <c r="A48" s="582"/>
      <c r="B48" s="582"/>
      <c r="C48" s="582"/>
      <c r="D48" s="582"/>
      <c r="E48" s="582"/>
      <c r="F48" s="582"/>
      <c r="G48" s="582"/>
      <c r="H48" s="582"/>
      <c r="I48" s="582"/>
      <c r="J48" s="582"/>
      <c r="K48" s="582"/>
      <c r="L48" s="582"/>
      <c r="M48" s="582"/>
      <c r="N48" s="582"/>
      <c r="O48" s="582"/>
      <c r="P48" s="582"/>
      <c r="Q48" s="582"/>
      <c r="R48" s="582"/>
      <c r="S48" s="582"/>
      <c r="T48" s="582"/>
      <c r="U48" s="582"/>
      <c r="V48" s="582"/>
      <c r="W48" s="582"/>
      <c r="X48" s="582"/>
      <c r="Y48" s="582"/>
      <c r="Z48" s="582"/>
      <c r="AA48" s="582"/>
      <c r="AB48" s="582"/>
      <c r="AC48" s="582"/>
      <c r="AD48" s="582"/>
      <c r="AE48" s="582"/>
      <c r="AF48" s="582"/>
      <c r="AG48" s="582"/>
      <c r="AH48" s="582"/>
      <c r="AI48" s="582"/>
      <c r="AJ48" s="582"/>
      <c r="AK48" s="582"/>
      <c r="AL48" s="582"/>
      <c r="AM48" s="582"/>
      <c r="AN48" s="582"/>
      <c r="AO48" s="582"/>
      <c r="AP48" s="582"/>
      <c r="AQ48" s="582"/>
      <c r="AR48" s="582"/>
      <c r="AS48" s="582"/>
      <c r="AT48" s="582"/>
      <c r="AU48" s="582"/>
      <c r="AV48" s="582"/>
      <c r="AW48" s="582"/>
    </row>
    <row r="49" spans="1:49" x14ac:dyDescent="0.3">
      <c r="A49" s="203" t="s">
        <v>406</v>
      </c>
      <c r="B49" s="585">
        <f>'Budget Consortium'!K735</f>
        <v>0</v>
      </c>
      <c r="C49" s="203"/>
      <c r="D49" s="588">
        <f>'Budget Lead'!M190</f>
        <v>0</v>
      </c>
      <c r="E49" s="589">
        <f>'Budget Lead'!N190</f>
        <v>0</v>
      </c>
      <c r="F49" s="590">
        <f>'Budget Lead'!O190</f>
        <v>0</v>
      </c>
      <c r="G49" s="588">
        <f>'Budget Lead'!P190</f>
        <v>0</v>
      </c>
      <c r="H49" s="589">
        <f>'Budget Lead'!Q190</f>
        <v>0</v>
      </c>
      <c r="I49" s="590">
        <f>'Budget Lead'!R190</f>
        <v>0</v>
      </c>
      <c r="J49" s="588">
        <f>'Budget Lead'!S190</f>
        <v>0</v>
      </c>
      <c r="K49" s="589">
        <f>'Budget Lead'!T190</f>
        <v>0</v>
      </c>
      <c r="L49" s="590">
        <f>'Budget Lead'!U190</f>
        <v>0</v>
      </c>
      <c r="M49" s="588">
        <f>'Budget Lead'!V190</f>
        <v>0</v>
      </c>
      <c r="N49" s="589">
        <f>'Budget Lead'!W190</f>
        <v>0</v>
      </c>
      <c r="O49" s="590">
        <f>'Budget Lead'!X190</f>
        <v>0</v>
      </c>
      <c r="P49" s="588">
        <f>'Budget Lead'!Y190</f>
        <v>0</v>
      </c>
      <c r="Q49" s="589">
        <f>'Budget Lead'!Z190</f>
        <v>0</v>
      </c>
      <c r="R49" s="590">
        <f>'Budget Lead'!AA190</f>
        <v>0</v>
      </c>
      <c r="S49" s="588">
        <f>'Budget Lead'!AB190</f>
        <v>0</v>
      </c>
      <c r="T49" s="589">
        <f>'Budget Lead'!AC190</f>
        <v>0</v>
      </c>
      <c r="U49" s="590">
        <f>'Budget Lead'!AD190</f>
        <v>0</v>
      </c>
      <c r="V49" s="588">
        <f>'Budget Lead'!AE190</f>
        <v>0</v>
      </c>
      <c r="W49" s="589">
        <f>'Budget Lead'!AF190</f>
        <v>0</v>
      </c>
      <c r="X49" s="590">
        <f>'Budget Lead'!AG190</f>
        <v>0</v>
      </c>
      <c r="Y49" s="588">
        <f>'Budget Lead'!AH190</f>
        <v>0</v>
      </c>
      <c r="Z49" s="589">
        <f>'Budget Lead'!AI190</f>
        <v>0</v>
      </c>
      <c r="AA49" s="590">
        <f>'Budget Lead'!AJ190</f>
        <v>0</v>
      </c>
      <c r="AB49" s="588">
        <f>'Budget Lead'!AK190</f>
        <v>0</v>
      </c>
      <c r="AC49" s="589">
        <f>'Budget Lead'!AL190</f>
        <v>0</v>
      </c>
      <c r="AD49" s="590">
        <f>'Budget Lead'!AM190</f>
        <v>0</v>
      </c>
      <c r="AE49" s="588">
        <f>'Budget Lead'!AN190</f>
        <v>0</v>
      </c>
      <c r="AF49" s="589">
        <f>'Budget Lead'!AO190</f>
        <v>0</v>
      </c>
      <c r="AG49" s="590">
        <f>'Budget Lead'!AP190</f>
        <v>0</v>
      </c>
      <c r="AH49" s="588">
        <f>'Budget Lead'!AQ190</f>
        <v>0</v>
      </c>
      <c r="AI49" s="589">
        <f>'Budget Lead'!AR190</f>
        <v>0</v>
      </c>
      <c r="AJ49" s="590">
        <f>'Budget Lead'!AS190</f>
        <v>0</v>
      </c>
      <c r="AK49" s="588">
        <f>'Budget Lead'!AT190</f>
        <v>0</v>
      </c>
      <c r="AL49" s="589">
        <f>'Budget Lead'!AU190</f>
        <v>0</v>
      </c>
      <c r="AM49" s="590">
        <f>'Budget Lead'!AV190</f>
        <v>0</v>
      </c>
      <c r="AN49" s="2"/>
      <c r="AO49" s="594"/>
      <c r="AP49" s="594"/>
      <c r="AQ49" s="178"/>
      <c r="AR49" s="594">
        <f>SUM(D49:AM49)</f>
        <v>0</v>
      </c>
      <c r="AS49" s="596" t="e">
        <f t="shared" si="3"/>
        <v>#DIV/0!</v>
      </c>
      <c r="AT49" s="196"/>
      <c r="AU49" s="594">
        <f t="shared" si="27"/>
        <v>0</v>
      </c>
      <c r="AV49" s="596" t="e">
        <f t="shared" si="28"/>
        <v>#DIV/0!</v>
      </c>
    </row>
    <row r="50" spans="1:49" x14ac:dyDescent="0.3">
      <c r="A50" s="203" t="s">
        <v>501</v>
      </c>
      <c r="B50" s="586">
        <f>'Budget Consortium'!L735</f>
        <v>0</v>
      </c>
      <c r="C50" s="203"/>
      <c r="D50" s="204">
        <f>'P1'!M190</f>
        <v>0</v>
      </c>
      <c r="E50" s="205">
        <f>'P1'!N190</f>
        <v>0</v>
      </c>
      <c r="F50" s="206">
        <f>'P1'!O190</f>
        <v>0</v>
      </c>
      <c r="G50" s="204">
        <f>'P1'!P190</f>
        <v>0</v>
      </c>
      <c r="H50" s="205">
        <f>'P1'!Q190</f>
        <v>0</v>
      </c>
      <c r="I50" s="206">
        <f>'P1'!R190</f>
        <v>0</v>
      </c>
      <c r="J50" s="204">
        <f>'P1'!S190</f>
        <v>0</v>
      </c>
      <c r="K50" s="205">
        <f>'P1'!T190</f>
        <v>0</v>
      </c>
      <c r="L50" s="206">
        <f>'P1'!U190</f>
        <v>0</v>
      </c>
      <c r="M50" s="204">
        <f>'P1'!V190</f>
        <v>0</v>
      </c>
      <c r="N50" s="205">
        <f>'P1'!W190</f>
        <v>0</v>
      </c>
      <c r="O50" s="206">
        <f>'P1'!X190</f>
        <v>0</v>
      </c>
      <c r="P50" s="204">
        <f>'P1'!Y190</f>
        <v>0</v>
      </c>
      <c r="Q50" s="205">
        <f>'P1'!Z190</f>
        <v>0</v>
      </c>
      <c r="R50" s="206">
        <f>'P1'!AA190</f>
        <v>0</v>
      </c>
      <c r="S50" s="204">
        <f>'P1'!AB190</f>
        <v>0</v>
      </c>
      <c r="T50" s="205">
        <f>'P1'!AC190</f>
        <v>0</v>
      </c>
      <c r="U50" s="206">
        <f>'P1'!AD190</f>
        <v>0</v>
      </c>
      <c r="V50" s="204">
        <f>'P1'!AE190</f>
        <v>0</v>
      </c>
      <c r="W50" s="205">
        <f>'P1'!AF190</f>
        <v>0</v>
      </c>
      <c r="X50" s="206">
        <f>'P1'!AG190</f>
        <v>0</v>
      </c>
      <c r="Y50" s="204">
        <f>'P1'!AH190</f>
        <v>0</v>
      </c>
      <c r="Z50" s="205">
        <f>'P1'!AI190</f>
        <v>0</v>
      </c>
      <c r="AA50" s="206">
        <f>'P1'!AJ190</f>
        <v>0</v>
      </c>
      <c r="AB50" s="204">
        <f>'P1'!AK190</f>
        <v>0</v>
      </c>
      <c r="AC50" s="205">
        <f>'P1'!AL190</f>
        <v>0</v>
      </c>
      <c r="AD50" s="206">
        <f>'P1'!AM190</f>
        <v>0</v>
      </c>
      <c r="AE50" s="204">
        <f>'P1'!AN190</f>
        <v>0</v>
      </c>
      <c r="AF50" s="205">
        <f>'P1'!AO190</f>
        <v>0</v>
      </c>
      <c r="AG50" s="206">
        <f>'P1'!AP190</f>
        <v>0</v>
      </c>
      <c r="AH50" s="204">
        <f>'P1'!AQ190</f>
        <v>0</v>
      </c>
      <c r="AI50" s="205">
        <f>'P1'!AR190</f>
        <v>0</v>
      </c>
      <c r="AJ50" s="206">
        <f>'P1'!AS190</f>
        <v>0</v>
      </c>
      <c r="AK50" s="204">
        <f>'P1'!AT190</f>
        <v>0</v>
      </c>
      <c r="AL50" s="205">
        <f>'P1'!AU190</f>
        <v>0</v>
      </c>
      <c r="AM50" s="206">
        <f>'P1'!AV190</f>
        <v>0</v>
      </c>
      <c r="AN50" s="2"/>
      <c r="AO50" s="207"/>
      <c r="AP50" s="207"/>
      <c r="AQ50" s="178"/>
      <c r="AR50" s="207">
        <f t="shared" ref="AR50:AR52" si="31">SUM(D50:AM50)</f>
        <v>0</v>
      </c>
      <c r="AS50" s="208" t="e">
        <f t="shared" si="3"/>
        <v>#DIV/0!</v>
      </c>
      <c r="AT50" s="196"/>
      <c r="AU50" s="207">
        <f t="shared" si="27"/>
        <v>0</v>
      </c>
      <c r="AV50" s="208" t="e">
        <f t="shared" si="28"/>
        <v>#DIV/0!</v>
      </c>
    </row>
    <row r="51" spans="1:49" x14ac:dyDescent="0.3">
      <c r="A51" s="203" t="s">
        <v>502</v>
      </c>
      <c r="B51" s="586">
        <f>'Budget Consortium'!M735</f>
        <v>0</v>
      </c>
      <c r="C51" s="203"/>
      <c r="D51" s="204">
        <f>'P2'!M190</f>
        <v>0</v>
      </c>
      <c r="E51" s="205">
        <f>'P2'!N190</f>
        <v>0</v>
      </c>
      <c r="F51" s="206">
        <f>'P2'!O190</f>
        <v>0</v>
      </c>
      <c r="G51" s="204">
        <f>'P2'!P190</f>
        <v>0</v>
      </c>
      <c r="H51" s="205">
        <f>'P2'!Q190</f>
        <v>0</v>
      </c>
      <c r="I51" s="206">
        <f>'P2'!R190</f>
        <v>0</v>
      </c>
      <c r="J51" s="204">
        <f>'P2'!S190</f>
        <v>0</v>
      </c>
      <c r="K51" s="205">
        <f>'P2'!T190</f>
        <v>0</v>
      </c>
      <c r="L51" s="206">
        <f>'P2'!U190</f>
        <v>0</v>
      </c>
      <c r="M51" s="204">
        <f>'P2'!V190</f>
        <v>0</v>
      </c>
      <c r="N51" s="205">
        <f>'P2'!W190</f>
        <v>0</v>
      </c>
      <c r="O51" s="206">
        <f>'P2'!X190</f>
        <v>0</v>
      </c>
      <c r="P51" s="204">
        <f>'P2'!Y190</f>
        <v>0</v>
      </c>
      <c r="Q51" s="205">
        <f>'P2'!Z190</f>
        <v>0</v>
      </c>
      <c r="R51" s="206">
        <f>'P2'!AA190</f>
        <v>0</v>
      </c>
      <c r="S51" s="204">
        <f>'P2'!AB190</f>
        <v>0</v>
      </c>
      <c r="T51" s="205">
        <f>'P2'!AC190</f>
        <v>0</v>
      </c>
      <c r="U51" s="206">
        <f>'P2'!AD190</f>
        <v>0</v>
      </c>
      <c r="V51" s="204">
        <f>'P2'!AE190</f>
        <v>0</v>
      </c>
      <c r="W51" s="205">
        <f>'P2'!AF190</f>
        <v>0</v>
      </c>
      <c r="X51" s="206">
        <f>'P2'!AG190</f>
        <v>0</v>
      </c>
      <c r="Y51" s="204">
        <f>'P2'!AH190</f>
        <v>0</v>
      </c>
      <c r="Z51" s="205">
        <f>'P2'!AI190</f>
        <v>0</v>
      </c>
      <c r="AA51" s="206">
        <f>'P2'!AJ190</f>
        <v>0</v>
      </c>
      <c r="AB51" s="204">
        <f>'P2'!AK190</f>
        <v>0</v>
      </c>
      <c r="AC51" s="205">
        <f>'P2'!AL190</f>
        <v>0</v>
      </c>
      <c r="AD51" s="206">
        <f>'P2'!AM190</f>
        <v>0</v>
      </c>
      <c r="AE51" s="204">
        <f>'P2'!AN190</f>
        <v>0</v>
      </c>
      <c r="AF51" s="205">
        <f>'P2'!AO190</f>
        <v>0</v>
      </c>
      <c r="AG51" s="206">
        <f>'P2'!AP190</f>
        <v>0</v>
      </c>
      <c r="AH51" s="204">
        <f>'P2'!AQ190</f>
        <v>0</v>
      </c>
      <c r="AI51" s="205">
        <f>'P2'!AR190</f>
        <v>0</v>
      </c>
      <c r="AJ51" s="206">
        <f>'P2'!AS190</f>
        <v>0</v>
      </c>
      <c r="AK51" s="204">
        <f>'P2'!AT190</f>
        <v>0</v>
      </c>
      <c r="AL51" s="205">
        <f>'P2'!AU190</f>
        <v>0</v>
      </c>
      <c r="AM51" s="206">
        <f>'P2'!AV190</f>
        <v>0</v>
      </c>
      <c r="AN51" s="2"/>
      <c r="AO51" s="207"/>
      <c r="AP51" s="207"/>
      <c r="AQ51" s="178"/>
      <c r="AR51" s="207">
        <f t="shared" si="31"/>
        <v>0</v>
      </c>
      <c r="AS51" s="208" t="e">
        <f t="shared" si="3"/>
        <v>#DIV/0!</v>
      </c>
      <c r="AT51" s="196"/>
      <c r="AU51" s="207">
        <f t="shared" si="27"/>
        <v>0</v>
      </c>
      <c r="AV51" s="208" t="e">
        <f t="shared" si="28"/>
        <v>#DIV/0!</v>
      </c>
    </row>
    <row r="52" spans="1:49" x14ac:dyDescent="0.3">
      <c r="A52" s="203" t="s">
        <v>503</v>
      </c>
      <c r="B52" s="586">
        <f>'Budget Consortium'!N735</f>
        <v>0</v>
      </c>
      <c r="C52" s="203"/>
      <c r="D52" s="204">
        <f>'P3'!M190</f>
        <v>0</v>
      </c>
      <c r="E52" s="205">
        <f>'P3'!N190</f>
        <v>0</v>
      </c>
      <c r="F52" s="206">
        <f>'P3'!O190</f>
        <v>0</v>
      </c>
      <c r="G52" s="204">
        <f>'P3'!P190</f>
        <v>0</v>
      </c>
      <c r="H52" s="205">
        <f>'P3'!Q190</f>
        <v>0</v>
      </c>
      <c r="I52" s="206">
        <f>'P3'!R190</f>
        <v>0</v>
      </c>
      <c r="J52" s="204">
        <f>'P3'!S190</f>
        <v>0</v>
      </c>
      <c r="K52" s="205">
        <f>'P3'!T190</f>
        <v>0</v>
      </c>
      <c r="L52" s="206">
        <f>'P3'!U190</f>
        <v>0</v>
      </c>
      <c r="M52" s="204">
        <f>'P3'!V190</f>
        <v>0</v>
      </c>
      <c r="N52" s="205">
        <f>'P3'!W190</f>
        <v>0</v>
      </c>
      <c r="O52" s="206">
        <f>'P3'!X190</f>
        <v>0</v>
      </c>
      <c r="P52" s="204">
        <f>'P3'!Y190</f>
        <v>0</v>
      </c>
      <c r="Q52" s="205">
        <f>'P3'!Z190</f>
        <v>0</v>
      </c>
      <c r="R52" s="206">
        <f>'P3'!AA190</f>
        <v>0</v>
      </c>
      <c r="S52" s="204">
        <f>'P3'!AB190</f>
        <v>0</v>
      </c>
      <c r="T52" s="205">
        <f>'P3'!AC190</f>
        <v>0</v>
      </c>
      <c r="U52" s="206">
        <f>'P3'!AD190</f>
        <v>0</v>
      </c>
      <c r="V52" s="204">
        <f>'P3'!AE190</f>
        <v>0</v>
      </c>
      <c r="W52" s="205">
        <f>'P3'!AF190</f>
        <v>0</v>
      </c>
      <c r="X52" s="206">
        <f>'P3'!AG190</f>
        <v>0</v>
      </c>
      <c r="Y52" s="204">
        <f>'P3'!AH190</f>
        <v>0</v>
      </c>
      <c r="Z52" s="205">
        <f>'P3'!AI190</f>
        <v>0</v>
      </c>
      <c r="AA52" s="206">
        <f>'P3'!AJ190</f>
        <v>0</v>
      </c>
      <c r="AB52" s="204">
        <f>'P3'!AK190</f>
        <v>0</v>
      </c>
      <c r="AC52" s="205">
        <f>'P3'!AL190</f>
        <v>0</v>
      </c>
      <c r="AD52" s="206">
        <f>'P3'!AM190</f>
        <v>0</v>
      </c>
      <c r="AE52" s="204">
        <f>'P3'!AN190</f>
        <v>0</v>
      </c>
      <c r="AF52" s="205">
        <f>'P3'!AO190</f>
        <v>0</v>
      </c>
      <c r="AG52" s="206">
        <f>'P3'!AP190</f>
        <v>0</v>
      </c>
      <c r="AH52" s="204">
        <f>'P3'!AQ190</f>
        <v>0</v>
      </c>
      <c r="AI52" s="205">
        <f>'P3'!AR190</f>
        <v>0</v>
      </c>
      <c r="AJ52" s="206">
        <f>'P3'!AS190</f>
        <v>0</v>
      </c>
      <c r="AK52" s="204">
        <f>'P3'!AT190</f>
        <v>0</v>
      </c>
      <c r="AL52" s="205">
        <f>'P3'!AU190</f>
        <v>0</v>
      </c>
      <c r="AM52" s="206">
        <f>'P3'!AV190</f>
        <v>0</v>
      </c>
      <c r="AN52" s="2"/>
      <c r="AO52" s="207"/>
      <c r="AP52" s="207"/>
      <c r="AQ52" s="178"/>
      <c r="AR52" s="207">
        <f t="shared" si="31"/>
        <v>0</v>
      </c>
      <c r="AS52" s="208" t="e">
        <f t="shared" si="3"/>
        <v>#DIV/0!</v>
      </c>
      <c r="AT52" s="196"/>
      <c r="AU52" s="207">
        <f t="shared" si="27"/>
        <v>0</v>
      </c>
      <c r="AV52" s="208" t="e">
        <f t="shared" si="28"/>
        <v>#DIV/0!</v>
      </c>
    </row>
    <row r="53" spans="1:49" ht="13.5" thickBot="1" x14ac:dyDescent="0.35">
      <c r="A53" s="203" t="s">
        <v>377</v>
      </c>
      <c r="B53" s="587">
        <f>SUM(B49:B52)</f>
        <v>0</v>
      </c>
      <c r="C53" s="203"/>
      <c r="D53" s="591">
        <f t="shared" ref="D53:AM53" si="32">SUM(D49:D52)</f>
        <v>0</v>
      </c>
      <c r="E53" s="592">
        <f t="shared" si="32"/>
        <v>0</v>
      </c>
      <c r="F53" s="593">
        <f t="shared" si="32"/>
        <v>0</v>
      </c>
      <c r="G53" s="591">
        <f t="shared" si="32"/>
        <v>0</v>
      </c>
      <c r="H53" s="592">
        <f t="shared" si="32"/>
        <v>0</v>
      </c>
      <c r="I53" s="593">
        <f t="shared" si="32"/>
        <v>0</v>
      </c>
      <c r="J53" s="591">
        <f t="shared" si="32"/>
        <v>0</v>
      </c>
      <c r="K53" s="592">
        <f t="shared" si="32"/>
        <v>0</v>
      </c>
      <c r="L53" s="593">
        <f t="shared" si="32"/>
        <v>0</v>
      </c>
      <c r="M53" s="591">
        <f t="shared" si="32"/>
        <v>0</v>
      </c>
      <c r="N53" s="592">
        <f t="shared" si="32"/>
        <v>0</v>
      </c>
      <c r="O53" s="593">
        <f t="shared" si="32"/>
        <v>0</v>
      </c>
      <c r="P53" s="591">
        <f t="shared" si="32"/>
        <v>0</v>
      </c>
      <c r="Q53" s="592">
        <f t="shared" si="32"/>
        <v>0</v>
      </c>
      <c r="R53" s="593">
        <f t="shared" si="32"/>
        <v>0</v>
      </c>
      <c r="S53" s="591">
        <f t="shared" si="32"/>
        <v>0</v>
      </c>
      <c r="T53" s="592">
        <f t="shared" si="32"/>
        <v>0</v>
      </c>
      <c r="U53" s="593">
        <f t="shared" si="32"/>
        <v>0</v>
      </c>
      <c r="V53" s="591">
        <f t="shared" si="32"/>
        <v>0</v>
      </c>
      <c r="W53" s="592">
        <f t="shared" si="32"/>
        <v>0</v>
      </c>
      <c r="X53" s="593">
        <f t="shared" si="32"/>
        <v>0</v>
      </c>
      <c r="Y53" s="591">
        <f t="shared" si="32"/>
        <v>0</v>
      </c>
      <c r="Z53" s="592">
        <f t="shared" si="32"/>
        <v>0</v>
      </c>
      <c r="AA53" s="593">
        <f t="shared" si="32"/>
        <v>0</v>
      </c>
      <c r="AB53" s="591">
        <f t="shared" si="32"/>
        <v>0</v>
      </c>
      <c r="AC53" s="592">
        <f t="shared" si="32"/>
        <v>0</v>
      </c>
      <c r="AD53" s="593">
        <f t="shared" si="32"/>
        <v>0</v>
      </c>
      <c r="AE53" s="591">
        <f t="shared" si="32"/>
        <v>0</v>
      </c>
      <c r="AF53" s="592">
        <f t="shared" si="32"/>
        <v>0</v>
      </c>
      <c r="AG53" s="593">
        <f t="shared" si="32"/>
        <v>0</v>
      </c>
      <c r="AH53" s="591">
        <f t="shared" si="32"/>
        <v>0</v>
      </c>
      <c r="AI53" s="592">
        <f t="shared" si="32"/>
        <v>0</v>
      </c>
      <c r="AJ53" s="593">
        <f t="shared" si="32"/>
        <v>0</v>
      </c>
      <c r="AK53" s="591">
        <f t="shared" si="32"/>
        <v>0</v>
      </c>
      <c r="AL53" s="592">
        <f t="shared" si="32"/>
        <v>0</v>
      </c>
      <c r="AM53" s="593">
        <f t="shared" si="32"/>
        <v>0</v>
      </c>
      <c r="AN53" s="2"/>
      <c r="AO53" s="595"/>
      <c r="AP53" s="595"/>
      <c r="AQ53" s="178"/>
      <c r="AR53" s="587">
        <f>SUM(AR49:AR52)</f>
        <v>0</v>
      </c>
      <c r="AS53" s="597" t="e">
        <f t="shared" si="3"/>
        <v>#DIV/0!</v>
      </c>
      <c r="AT53" s="196"/>
      <c r="AU53" s="595">
        <f t="shared" ref="AU53" si="33">AO53+AR53</f>
        <v>0</v>
      </c>
      <c r="AV53" s="597" t="e">
        <f t="shared" si="28"/>
        <v>#DIV/0!</v>
      </c>
    </row>
    <row r="54" spans="1:49" ht="12.5" thickBot="1" x14ac:dyDescent="0.35">
      <c r="A54" s="582"/>
      <c r="B54" s="582"/>
      <c r="C54" s="582"/>
      <c r="D54" s="582"/>
      <c r="E54" s="582"/>
      <c r="F54" s="582"/>
      <c r="G54" s="582"/>
      <c r="H54" s="582"/>
      <c r="I54" s="582"/>
      <c r="J54" s="582"/>
      <c r="K54" s="582"/>
      <c r="L54" s="582"/>
      <c r="M54" s="582"/>
      <c r="N54" s="582"/>
      <c r="O54" s="582"/>
      <c r="P54" s="582"/>
      <c r="Q54" s="582"/>
      <c r="R54" s="582"/>
      <c r="S54" s="582"/>
      <c r="T54" s="582"/>
      <c r="U54" s="582"/>
      <c r="V54" s="582"/>
      <c r="W54" s="582"/>
      <c r="X54" s="582"/>
      <c r="Y54" s="582"/>
      <c r="Z54" s="582"/>
      <c r="AA54" s="582"/>
      <c r="AB54" s="582"/>
      <c r="AC54" s="582"/>
      <c r="AD54" s="582"/>
      <c r="AE54" s="582"/>
      <c r="AF54" s="582"/>
      <c r="AG54" s="582"/>
      <c r="AH54" s="582"/>
      <c r="AI54" s="582"/>
      <c r="AJ54" s="582"/>
      <c r="AK54" s="582"/>
      <c r="AL54" s="582"/>
      <c r="AM54" s="582"/>
      <c r="AN54" s="582"/>
      <c r="AO54" s="582"/>
      <c r="AP54" s="582"/>
      <c r="AQ54" s="582"/>
      <c r="AR54" s="582"/>
      <c r="AS54" s="582"/>
      <c r="AT54" s="582"/>
      <c r="AU54" s="582"/>
      <c r="AV54" s="582"/>
      <c r="AW54" s="582"/>
    </row>
    <row r="55" spans="1:49" ht="15" thickBot="1" x14ac:dyDescent="0.4">
      <c r="A55" s="190" t="s">
        <v>821</v>
      </c>
      <c r="B55" s="210">
        <f>B53+B47</f>
        <v>0</v>
      </c>
      <c r="C55" s="2"/>
      <c r="D55" s="210">
        <f t="shared" ref="D55:AM55" si="34">D53+D47</f>
        <v>0</v>
      </c>
      <c r="E55" s="210">
        <f t="shared" si="34"/>
        <v>0</v>
      </c>
      <c r="F55" s="210">
        <f t="shared" si="34"/>
        <v>0</v>
      </c>
      <c r="G55" s="210">
        <f t="shared" si="34"/>
        <v>0</v>
      </c>
      <c r="H55" s="210">
        <f t="shared" si="34"/>
        <v>0</v>
      </c>
      <c r="I55" s="210">
        <f t="shared" si="34"/>
        <v>0</v>
      </c>
      <c r="J55" s="210">
        <f t="shared" si="34"/>
        <v>0</v>
      </c>
      <c r="K55" s="210">
        <f t="shared" si="34"/>
        <v>0</v>
      </c>
      <c r="L55" s="210">
        <f t="shared" si="34"/>
        <v>0</v>
      </c>
      <c r="M55" s="210">
        <f t="shared" si="34"/>
        <v>0</v>
      </c>
      <c r="N55" s="210">
        <f t="shared" si="34"/>
        <v>0</v>
      </c>
      <c r="O55" s="210">
        <f t="shared" si="34"/>
        <v>0</v>
      </c>
      <c r="P55" s="210">
        <f t="shared" si="34"/>
        <v>0</v>
      </c>
      <c r="Q55" s="210">
        <f t="shared" si="34"/>
        <v>0</v>
      </c>
      <c r="R55" s="210">
        <f t="shared" si="34"/>
        <v>0</v>
      </c>
      <c r="S55" s="210">
        <f t="shared" si="34"/>
        <v>0</v>
      </c>
      <c r="T55" s="210">
        <f t="shared" si="34"/>
        <v>0</v>
      </c>
      <c r="U55" s="210">
        <f t="shared" si="34"/>
        <v>0</v>
      </c>
      <c r="V55" s="210">
        <f t="shared" si="34"/>
        <v>0</v>
      </c>
      <c r="W55" s="210">
        <f t="shared" si="34"/>
        <v>0</v>
      </c>
      <c r="X55" s="210">
        <f t="shared" si="34"/>
        <v>0</v>
      </c>
      <c r="Y55" s="210">
        <f t="shared" si="34"/>
        <v>0</v>
      </c>
      <c r="Z55" s="210">
        <f t="shared" si="34"/>
        <v>0</v>
      </c>
      <c r="AA55" s="210">
        <f t="shared" si="34"/>
        <v>0</v>
      </c>
      <c r="AB55" s="210">
        <f t="shared" si="34"/>
        <v>0</v>
      </c>
      <c r="AC55" s="210">
        <f t="shared" si="34"/>
        <v>0</v>
      </c>
      <c r="AD55" s="210">
        <f t="shared" si="34"/>
        <v>0</v>
      </c>
      <c r="AE55" s="210">
        <f t="shared" si="34"/>
        <v>0</v>
      </c>
      <c r="AF55" s="210">
        <f t="shared" si="34"/>
        <v>0</v>
      </c>
      <c r="AG55" s="210">
        <f t="shared" si="34"/>
        <v>0</v>
      </c>
      <c r="AH55" s="210">
        <f t="shared" si="34"/>
        <v>0</v>
      </c>
      <c r="AI55" s="210">
        <f t="shared" si="34"/>
        <v>0</v>
      </c>
      <c r="AJ55" s="210">
        <f t="shared" si="34"/>
        <v>0</v>
      </c>
      <c r="AK55" s="210">
        <f t="shared" si="34"/>
        <v>0</v>
      </c>
      <c r="AL55" s="210">
        <f t="shared" si="34"/>
        <v>0</v>
      </c>
      <c r="AM55" s="210">
        <f t="shared" si="34"/>
        <v>0</v>
      </c>
      <c r="AN55" s="2"/>
      <c r="AO55" s="211"/>
      <c r="AP55" s="211"/>
      <c r="AQ55" s="178"/>
      <c r="AR55" s="212">
        <f>AR53+AR47</f>
        <v>0</v>
      </c>
      <c r="AS55" s="213" t="e">
        <f t="shared" si="3"/>
        <v>#DIV/0!</v>
      </c>
      <c r="AT55" s="196"/>
      <c r="AU55" s="214">
        <f t="shared" si="27"/>
        <v>0</v>
      </c>
      <c r="AV55" s="215" t="e">
        <f t="shared" si="28"/>
        <v>#DIV/0!</v>
      </c>
    </row>
    <row r="56" spans="1:49" x14ac:dyDescent="0.3">
      <c r="B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2"/>
    </row>
    <row r="57" spans="1:49" x14ac:dyDescent="0.3">
      <c r="B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2"/>
    </row>
    <row r="58" spans="1:49" x14ac:dyDescent="0.3">
      <c r="B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2"/>
    </row>
    <row r="59" spans="1:49" ht="13.5" thickBot="1" x14ac:dyDescent="0.35">
      <c r="B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49" ht="13.5" thickBot="1" x14ac:dyDescent="0.35">
      <c r="A60" s="216" t="s">
        <v>378</v>
      </c>
      <c r="B60" s="217"/>
      <c r="C60" s="2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49" x14ac:dyDescent="0.3">
      <c r="A61" s="218"/>
      <c r="B61" s="219"/>
      <c r="C61" s="220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1:49" x14ac:dyDescent="0.3">
      <c r="A62" s="221"/>
      <c r="B62" s="222"/>
      <c r="C62" s="22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1:49" x14ac:dyDescent="0.3">
      <c r="A63" s="221"/>
      <c r="B63" s="222"/>
      <c r="C63" s="22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49" x14ac:dyDescent="0.3">
      <c r="A64" s="221"/>
      <c r="B64" s="222"/>
      <c r="C64" s="22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x14ac:dyDescent="0.3">
      <c r="A65" s="221"/>
      <c r="B65" s="222"/>
      <c r="C65" s="22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x14ac:dyDescent="0.3">
      <c r="A66" s="221"/>
      <c r="B66" s="222"/>
      <c r="C66" s="22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x14ac:dyDescent="0.3">
      <c r="A67" s="221"/>
      <c r="B67" s="222"/>
      <c r="C67" s="220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39" x14ac:dyDescent="0.3">
      <c r="A68" s="221"/>
      <c r="B68" s="222"/>
      <c r="C68" s="220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3">
      <c r="A69" s="221"/>
      <c r="B69" s="222"/>
      <c r="C69" s="22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1:39" x14ac:dyDescent="0.3">
      <c r="A70" s="221"/>
      <c r="B70" s="222"/>
      <c r="C70" s="220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39" x14ac:dyDescent="0.3">
      <c r="A71" s="221"/>
      <c r="B71" s="222"/>
      <c r="C71" s="22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1:39" x14ac:dyDescent="0.3">
      <c r="A72" s="221"/>
      <c r="B72" s="222"/>
      <c r="C72" s="220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3.5" thickBot="1" x14ac:dyDescent="0.35">
      <c r="A73" s="223"/>
      <c r="B73" s="224"/>
      <c r="C73" s="22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1:39" x14ac:dyDescent="0.3"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1:39" x14ac:dyDescent="0.3"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 x14ac:dyDescent="0.3"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 x14ac:dyDescent="0.3"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1:39" x14ac:dyDescent="0.3"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1:39" x14ac:dyDescent="0.3"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spans="1:39" x14ac:dyDescent="0.3"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spans="10:35" x14ac:dyDescent="0.3"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</sheetData>
  <protectedRanges>
    <protectedRange sqref="A15 C15" name="Shhet2.1_2_1"/>
    <protectedRange sqref="A61 C61" name="Shhet2.1_1"/>
  </protectedRanges>
  <mergeCells count="24">
    <mergeCell ref="AR11:AR12"/>
    <mergeCell ref="AS11:AS12"/>
    <mergeCell ref="AU11:AU12"/>
    <mergeCell ref="AE11:AG11"/>
    <mergeCell ref="AH11:AJ11"/>
    <mergeCell ref="AK11:AM11"/>
    <mergeCell ref="AO11:AO12"/>
    <mergeCell ref="AP11:AP12"/>
    <mergeCell ref="S11:U11"/>
    <mergeCell ref="AO9:AP10"/>
    <mergeCell ref="AR9:AS10"/>
    <mergeCell ref="AU9:AV10"/>
    <mergeCell ref="D10:O10"/>
    <mergeCell ref="P10:AA10"/>
    <mergeCell ref="AB10:AM10"/>
    <mergeCell ref="D11:F11"/>
    <mergeCell ref="G11:I11"/>
    <mergeCell ref="J11:L11"/>
    <mergeCell ref="M11:O11"/>
    <mergeCell ref="P11:R11"/>
    <mergeCell ref="AV11:AV12"/>
    <mergeCell ref="V11:X11"/>
    <mergeCell ref="Y11:AA11"/>
    <mergeCell ref="AB11:AD11"/>
  </mergeCells>
  <dataValidations disablePrompts="1" count="1">
    <dataValidation type="list" allowBlank="1" showInputMessage="1" showErrorMessage="1" sqref="F2" xr:uid="{E8792A3E-A549-4AA7-80B4-0EBF4DA9E0B9}">
      <formula1>Quarter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94CA5-BA39-44E5-BD82-A3AA13ED8042}">
  <sheetPr>
    <tabColor theme="7" tint="0.39997558519241921"/>
  </sheetPr>
  <dimension ref="B1:N76"/>
  <sheetViews>
    <sheetView topLeftCell="A24" zoomScaleNormal="100" workbookViewId="0">
      <selection activeCell="L33" sqref="L33"/>
    </sheetView>
  </sheetViews>
  <sheetFormatPr baseColWidth="10" defaultColWidth="11.453125" defaultRowHeight="14.5" x14ac:dyDescent="0.35"/>
  <cols>
    <col min="1" max="1" width="3.26953125" customWidth="1"/>
    <col min="2" max="2" width="1.54296875" customWidth="1"/>
    <col min="3" max="3" width="19.26953125" style="163" customWidth="1"/>
    <col min="4" max="8" width="10.54296875" style="163" customWidth="1"/>
    <col min="9" max="9" width="10.7265625" style="163" customWidth="1"/>
    <col min="10" max="10" width="1.54296875" style="163" customWidth="1"/>
    <col min="11" max="11" width="2.7265625" customWidth="1"/>
    <col min="13" max="13" width="23.26953125" bestFit="1" customWidth="1"/>
  </cols>
  <sheetData>
    <row r="1" spans="2:14" ht="15" thickBot="1" x14ac:dyDescent="0.4"/>
    <row r="2" spans="2:14" ht="21" thickTop="1" thickBot="1" x14ac:dyDescent="0.45">
      <c r="B2" s="668" t="s">
        <v>379</v>
      </c>
      <c r="C2" s="669"/>
      <c r="D2" s="669"/>
      <c r="E2" s="669"/>
      <c r="F2" s="669"/>
      <c r="G2" s="669"/>
      <c r="H2" s="669"/>
      <c r="I2" s="669"/>
      <c r="J2" s="670"/>
      <c r="M2" s="163" t="s">
        <v>380</v>
      </c>
      <c r="N2" s="229">
        <v>1</v>
      </c>
    </row>
    <row r="3" spans="2:14" x14ac:dyDescent="0.35">
      <c r="B3" s="230"/>
      <c r="C3" s="231"/>
      <c r="D3" s="231"/>
      <c r="E3" s="231"/>
      <c r="F3" s="231"/>
      <c r="G3" s="231"/>
      <c r="H3" s="231"/>
      <c r="I3" s="231"/>
      <c r="J3" s="232"/>
      <c r="M3" s="163" t="s">
        <v>381</v>
      </c>
    </row>
    <row r="4" spans="2:14" x14ac:dyDescent="0.35">
      <c r="B4" s="230"/>
      <c r="C4" s="233" t="s">
        <v>382</v>
      </c>
      <c r="D4" s="234" t="s">
        <v>383</v>
      </c>
      <c r="E4" s="231"/>
      <c r="F4" s="231"/>
      <c r="G4" s="231"/>
      <c r="H4" s="231"/>
      <c r="I4" s="231"/>
      <c r="J4" s="232"/>
    </row>
    <row r="5" spans="2:14" x14ac:dyDescent="0.35">
      <c r="B5" s="230"/>
      <c r="C5" s="231"/>
      <c r="D5" s="231"/>
      <c r="E5" s="231"/>
      <c r="F5" s="231"/>
      <c r="G5" s="231"/>
      <c r="H5" s="231"/>
      <c r="I5" s="235"/>
      <c r="J5" s="232"/>
    </row>
    <row r="6" spans="2:14" x14ac:dyDescent="0.35">
      <c r="B6" s="230"/>
      <c r="C6" s="687" t="s">
        <v>384</v>
      </c>
      <c r="D6" s="688"/>
      <c r="E6" s="294"/>
      <c r="F6" s="671"/>
      <c r="G6" s="672"/>
      <c r="H6" s="672"/>
      <c r="I6" s="673"/>
      <c r="J6" s="232"/>
    </row>
    <row r="7" spans="2:14" x14ac:dyDescent="0.35">
      <c r="B7" s="230"/>
      <c r="C7" s="674" t="s">
        <v>385</v>
      </c>
      <c r="D7" s="674"/>
      <c r="E7" s="674"/>
      <c r="F7" s="671" t="s">
        <v>386</v>
      </c>
      <c r="G7" s="672"/>
      <c r="H7" s="672"/>
      <c r="I7" s="673"/>
      <c r="J7" s="232"/>
    </row>
    <row r="8" spans="2:14" x14ac:dyDescent="0.35">
      <c r="B8" s="230"/>
      <c r="C8" s="236" t="s">
        <v>387</v>
      </c>
      <c r="D8" s="236"/>
      <c r="E8" s="236"/>
      <c r="F8" s="675"/>
      <c r="G8" s="676"/>
      <c r="H8" s="676"/>
      <c r="I8" s="677"/>
      <c r="J8" s="232"/>
    </row>
    <row r="9" spans="2:14" x14ac:dyDescent="0.35">
      <c r="B9" s="230"/>
      <c r="C9" s="678" t="s">
        <v>388</v>
      </c>
      <c r="D9" s="678"/>
      <c r="E9" s="678"/>
      <c r="F9" s="679">
        <f ca="1">TODAY()</f>
        <v>45001</v>
      </c>
      <c r="G9" s="680"/>
      <c r="H9" s="680"/>
      <c r="I9" s="681"/>
      <c r="J9" s="232"/>
    </row>
    <row r="10" spans="2:14" x14ac:dyDescent="0.35">
      <c r="B10" s="230"/>
      <c r="C10" s="674" t="s">
        <v>389</v>
      </c>
      <c r="D10" s="674"/>
      <c r="E10" s="674"/>
      <c r="F10" s="237">
        <f>VLOOKUP(N2,Data!B3:D15,2,FALSE)</f>
        <v>44927</v>
      </c>
      <c r="G10" s="238" t="s">
        <v>390</v>
      </c>
      <c r="H10" s="238"/>
      <c r="I10" s="237">
        <f>VLOOKUP(N2,Data!B3:D15,3,FALSE)</f>
        <v>45016</v>
      </c>
      <c r="J10" s="232"/>
    </row>
    <row r="11" spans="2:14" x14ac:dyDescent="0.35">
      <c r="B11" s="230"/>
      <c r="C11" s="674" t="s">
        <v>391</v>
      </c>
      <c r="D11" s="674"/>
      <c r="E11" s="674"/>
      <c r="F11" s="239">
        <f>VLOOKUP(N2+1,Data!B3:D15,2,FALSE)</f>
        <v>45017</v>
      </c>
      <c r="G11" s="238" t="s">
        <v>390</v>
      </c>
      <c r="H11" s="238"/>
      <c r="I11" s="239">
        <f>Data!D15</f>
        <v>46022</v>
      </c>
      <c r="J11" s="232"/>
    </row>
    <row r="12" spans="2:14" x14ac:dyDescent="0.35">
      <c r="B12" s="230"/>
      <c r="C12" s="231"/>
      <c r="D12" s="231"/>
      <c r="E12" s="231"/>
      <c r="F12" s="231"/>
      <c r="G12" s="231"/>
      <c r="H12" s="231"/>
      <c r="I12" s="235"/>
      <c r="J12" s="232"/>
    </row>
    <row r="13" spans="2:14" ht="15" thickBot="1" x14ac:dyDescent="0.4">
      <c r="B13" s="230"/>
      <c r="C13" s="682" t="str">
        <f>"We hereby request the payment in advance for the instalment n° "&amp;N2&amp;" for a total amount of :"</f>
        <v>We hereby request the payment in advance for the instalment n° 1 for a total amount of :</v>
      </c>
      <c r="D13" s="682"/>
      <c r="E13" s="682"/>
      <c r="F13" s="682"/>
      <c r="G13" s="682"/>
      <c r="H13" s="682"/>
      <c r="I13" s="682"/>
      <c r="J13" s="232"/>
    </row>
    <row r="14" spans="2:14" ht="15" thickBot="1" x14ac:dyDescent="0.4">
      <c r="B14" s="230"/>
      <c r="C14" s="240">
        <f>I55</f>
        <v>0</v>
      </c>
      <c r="D14" s="231" t="s">
        <v>822</v>
      </c>
      <c r="E14" s="233"/>
      <c r="F14" s="233"/>
      <c r="G14" s="233"/>
      <c r="H14" s="233"/>
      <c r="I14" s="235"/>
      <c r="J14" s="232"/>
    </row>
    <row r="15" spans="2:14" x14ac:dyDescent="0.35">
      <c r="B15" s="230"/>
      <c r="C15" s="233"/>
      <c r="D15" s="233"/>
      <c r="E15" s="233"/>
      <c r="F15" s="233"/>
      <c r="G15" s="233"/>
      <c r="H15" s="233"/>
      <c r="I15" s="235"/>
      <c r="J15" s="232"/>
    </row>
    <row r="16" spans="2:14" x14ac:dyDescent="0.35">
      <c r="B16" s="230"/>
      <c r="C16" s="666" t="s">
        <v>392</v>
      </c>
      <c r="D16" s="667"/>
      <c r="E16" s="683"/>
      <c r="F16" s="683"/>
      <c r="G16" s="683"/>
      <c r="H16" s="683"/>
      <c r="I16" s="683"/>
      <c r="J16" s="232"/>
    </row>
    <row r="17" spans="2:10" x14ac:dyDescent="0.35">
      <c r="B17" s="230"/>
      <c r="C17" s="666" t="s">
        <v>393</v>
      </c>
      <c r="D17" s="667"/>
      <c r="E17" s="683"/>
      <c r="F17" s="683"/>
      <c r="G17" s="683"/>
      <c r="H17" s="683"/>
      <c r="I17" s="683"/>
      <c r="J17" s="232"/>
    </row>
    <row r="18" spans="2:10" x14ac:dyDescent="0.35">
      <c r="B18" s="230"/>
      <c r="C18" s="666" t="s">
        <v>394</v>
      </c>
      <c r="D18" s="667"/>
      <c r="E18" s="683"/>
      <c r="F18" s="683"/>
      <c r="G18" s="683"/>
      <c r="H18" s="683"/>
      <c r="I18" s="683"/>
      <c r="J18" s="232"/>
    </row>
    <row r="19" spans="2:10" x14ac:dyDescent="0.35">
      <c r="B19" s="230"/>
      <c r="C19" s="666" t="s">
        <v>395</v>
      </c>
      <c r="D19" s="667"/>
      <c r="E19" s="683"/>
      <c r="F19" s="683"/>
      <c r="G19" s="683"/>
      <c r="H19" s="683"/>
      <c r="I19" s="683"/>
      <c r="J19" s="232"/>
    </row>
    <row r="20" spans="2:10" x14ac:dyDescent="0.35">
      <c r="B20" s="230"/>
      <c r="C20" s="666" t="s">
        <v>396</v>
      </c>
      <c r="D20" s="667"/>
      <c r="E20" s="683"/>
      <c r="F20" s="683"/>
      <c r="G20" s="683"/>
      <c r="H20" s="683"/>
      <c r="I20" s="683"/>
      <c r="J20" s="232"/>
    </row>
    <row r="21" spans="2:10" x14ac:dyDescent="0.35">
      <c r="B21" s="230"/>
      <c r="C21" s="666" t="s">
        <v>397</v>
      </c>
      <c r="D21" s="667"/>
      <c r="E21" s="683"/>
      <c r="F21" s="683"/>
      <c r="G21" s="683"/>
      <c r="H21" s="683"/>
      <c r="I21" s="683"/>
      <c r="J21" s="232"/>
    </row>
    <row r="22" spans="2:10" x14ac:dyDescent="0.35">
      <c r="B22" s="230"/>
      <c r="C22" s="666" t="s">
        <v>398</v>
      </c>
      <c r="D22" s="667"/>
      <c r="E22" s="683"/>
      <c r="F22" s="683"/>
      <c r="G22" s="683"/>
      <c r="H22" s="683"/>
      <c r="I22" s="683"/>
      <c r="J22" s="232"/>
    </row>
    <row r="23" spans="2:10" x14ac:dyDescent="0.35">
      <c r="B23" s="230"/>
      <c r="C23" s="666" t="s">
        <v>399</v>
      </c>
      <c r="D23" s="667"/>
      <c r="E23" s="683"/>
      <c r="F23" s="683"/>
      <c r="G23" s="683"/>
      <c r="H23" s="683"/>
      <c r="I23" s="683"/>
      <c r="J23" s="232"/>
    </row>
    <row r="24" spans="2:10" x14ac:dyDescent="0.35">
      <c r="B24" s="230"/>
      <c r="C24" s="666" t="s">
        <v>400</v>
      </c>
      <c r="D24" s="667"/>
      <c r="E24" s="683"/>
      <c r="F24" s="683"/>
      <c r="G24" s="683"/>
      <c r="H24" s="683"/>
      <c r="I24" s="683"/>
      <c r="J24" s="232"/>
    </row>
    <row r="25" spans="2:10" x14ac:dyDescent="0.35">
      <c r="B25" s="230"/>
      <c r="C25" s="666" t="s">
        <v>401</v>
      </c>
      <c r="D25" s="667"/>
      <c r="E25" s="683"/>
      <c r="F25" s="683"/>
      <c r="G25" s="683"/>
      <c r="H25" s="683"/>
      <c r="I25" s="683"/>
      <c r="J25" s="232"/>
    </row>
    <row r="26" spans="2:10" x14ac:dyDescent="0.35">
      <c r="B26" s="230"/>
      <c r="C26" s="666" t="s">
        <v>402</v>
      </c>
      <c r="D26" s="667"/>
      <c r="E26" s="683"/>
      <c r="F26" s="683"/>
      <c r="G26" s="683"/>
      <c r="H26" s="683"/>
      <c r="I26" s="683"/>
      <c r="J26" s="232"/>
    </row>
    <row r="27" spans="2:10" x14ac:dyDescent="0.35">
      <c r="B27" s="230"/>
      <c r="C27" s="231"/>
      <c r="D27" s="231"/>
      <c r="E27" s="231"/>
      <c r="F27" s="231"/>
      <c r="G27" s="231"/>
      <c r="H27" s="231"/>
      <c r="I27" s="235"/>
      <c r="J27" s="232"/>
    </row>
    <row r="28" spans="2:10" x14ac:dyDescent="0.35">
      <c r="B28" s="230"/>
      <c r="C28" s="233" t="s">
        <v>403</v>
      </c>
      <c r="D28" s="231"/>
      <c r="E28" s="231"/>
      <c r="F28" s="231"/>
      <c r="G28" s="231"/>
      <c r="H28" s="231"/>
      <c r="I28" s="235"/>
      <c r="J28" s="232"/>
    </row>
    <row r="29" spans="2:10" x14ac:dyDescent="0.35">
      <c r="B29" s="230"/>
      <c r="C29" s="231"/>
      <c r="D29" s="231"/>
      <c r="E29" s="231"/>
      <c r="F29" s="231"/>
      <c r="G29" s="231"/>
      <c r="H29" s="231"/>
      <c r="I29" s="235"/>
      <c r="J29" s="232"/>
    </row>
    <row r="30" spans="2:10" x14ac:dyDescent="0.35">
      <c r="B30" s="230"/>
      <c r="C30" s="231"/>
      <c r="D30" s="231"/>
      <c r="E30" s="231"/>
      <c r="F30" s="231"/>
      <c r="G30" s="231"/>
      <c r="H30" s="231"/>
      <c r="I30" s="235"/>
      <c r="J30" s="232"/>
    </row>
    <row r="31" spans="2:10" x14ac:dyDescent="0.35">
      <c r="B31" s="230"/>
      <c r="C31" s="231"/>
      <c r="D31" s="231"/>
      <c r="E31" s="231"/>
      <c r="F31" s="231"/>
      <c r="G31" s="231"/>
      <c r="H31" s="231"/>
      <c r="I31" s="235"/>
      <c r="J31" s="232"/>
    </row>
    <row r="32" spans="2:10" x14ac:dyDescent="0.35">
      <c r="B32" s="230"/>
      <c r="C32" s="231"/>
      <c r="D32" s="231"/>
      <c r="E32" s="231"/>
      <c r="F32" s="231"/>
      <c r="G32" s="231"/>
      <c r="H32" s="231"/>
      <c r="I32" s="235"/>
      <c r="J32" s="232"/>
    </row>
    <row r="33" spans="2:13" x14ac:dyDescent="0.35">
      <c r="B33" s="230"/>
      <c r="C33" s="231" t="s">
        <v>404</v>
      </c>
      <c r="D33" s="231"/>
      <c r="E33" s="231"/>
      <c r="G33" s="231" t="s">
        <v>405</v>
      </c>
      <c r="H33" s="231"/>
      <c r="I33" s="235"/>
      <c r="J33" s="232"/>
    </row>
    <row r="34" spans="2:13" ht="15" thickBot="1" x14ac:dyDescent="0.4">
      <c r="B34" s="230"/>
      <c r="C34" s="231"/>
      <c r="D34" s="231"/>
      <c r="E34" s="231"/>
      <c r="F34" s="231"/>
      <c r="G34" s="231"/>
      <c r="H34" s="231"/>
      <c r="I34" s="235"/>
      <c r="J34" s="232"/>
    </row>
    <row r="35" spans="2:13" x14ac:dyDescent="0.35">
      <c r="B35" s="230"/>
      <c r="C35" s="231"/>
      <c r="D35" s="241" t="str">
        <f>'Budget Lead'!B2</f>
        <v>Lead Partner</v>
      </c>
      <c r="E35" s="242" t="str">
        <f>'P1'!B2</f>
        <v>P1</v>
      </c>
      <c r="F35" s="242" t="str">
        <f>'P2'!B2</f>
        <v>P2</v>
      </c>
      <c r="G35" s="242" t="str">
        <f>'P3'!B2</f>
        <v>P3</v>
      </c>
      <c r="H35" s="290"/>
      <c r="I35" s="243" t="s">
        <v>4</v>
      </c>
      <c r="J35" s="232"/>
    </row>
    <row r="36" spans="2:13" x14ac:dyDescent="0.35">
      <c r="B36" s="230"/>
      <c r="C36" s="244" t="s">
        <v>408</v>
      </c>
      <c r="D36" s="245" cm="1">
        <f t="array" ref="D36">SUMPRODUCT(('Budget Lead'!$M$6:$AV$6=$N$2)*('Budget Lead'!$C$9:$C$190=PPR!C36)*('Budget Lead'!$M$9:$AV$190*1))</f>
        <v>0</v>
      </c>
      <c r="E36" s="246" cm="1">
        <f t="array" ref="E36">SUMPRODUCT(('P1'!$M$6:$AV$6=$N$2)*('P1'!$C$10:$C$190=$C36)*('P1'!$M$10:$AV$190*1))</f>
        <v>0</v>
      </c>
      <c r="F36" s="246" cm="1">
        <f t="array" ref="F36">SUMPRODUCT(('P2'!$M$6:$AV$6=$N$2)*('P2'!$C$10:$C$190=$C36)*('P2'!$M$10:$AV$190*1))</f>
        <v>0</v>
      </c>
      <c r="G36" s="246" cm="1">
        <f t="array" ref="G36">SUMPRODUCT(('P3'!$M$6:$AV$6=$N$2)*('P3'!$C$10:$C$190=$C36)*('P3'!$M$10:$AV$190*1))</f>
        <v>0</v>
      </c>
      <c r="H36" s="291"/>
      <c r="I36" s="247">
        <f>SUM(D36:H36)</f>
        <v>0</v>
      </c>
      <c r="J36" s="248"/>
    </row>
    <row r="37" spans="2:13" x14ac:dyDescent="0.35">
      <c r="B37" s="230"/>
      <c r="C37" s="244" t="s">
        <v>409</v>
      </c>
      <c r="D37" s="245" cm="1">
        <f t="array" ref="D37">SUMPRODUCT(('Budget Lead'!$M$6:$AV$6=$N$2)*('Budget Lead'!$C$9:$C$190=PPR!C37)*('Budget Lead'!$M$9:$AV$190*1))</f>
        <v>0</v>
      </c>
      <c r="E37" s="246" cm="1">
        <f t="array" ref="E37">SUMPRODUCT(('P1'!$M$6:$AV$6=$N$2)*('P1'!$C$10:$C$190=$C37)*('P1'!$M$10:$AV$190*1))</f>
        <v>0</v>
      </c>
      <c r="F37" s="246" cm="1">
        <f t="array" ref="F37">SUMPRODUCT(('P2'!$M$6:$AV$6=$N$2)*('P2'!$C$10:$C$190=$C37)*('P2'!$M$10:$AV$190*1))</f>
        <v>0</v>
      </c>
      <c r="G37" s="246" cm="1">
        <f t="array" ref="G37">SUMPRODUCT(('P3'!$M$6:$AV$6=$N$2)*('P3'!$C$10:$C$190=$C37)*('P3'!$M$10:$AV$190*1))</f>
        <v>0</v>
      </c>
      <c r="H37" s="291"/>
      <c r="I37" s="247">
        <f t="shared" ref="I37:I42" si="0">SUM(D37:H37)</f>
        <v>0</v>
      </c>
      <c r="J37" s="248"/>
    </row>
    <row r="38" spans="2:13" x14ac:dyDescent="0.35">
      <c r="B38" s="230"/>
      <c r="C38" s="244" t="s">
        <v>410</v>
      </c>
      <c r="D38" s="245" cm="1">
        <f t="array" ref="D38">SUMPRODUCT(('Budget Lead'!$M$6:$AV$6=$N$2)*('Budget Lead'!$C$9:$C$190=PPR!C38)*('Budget Lead'!$M$9:$AV$190*1))</f>
        <v>0</v>
      </c>
      <c r="E38" s="246" cm="1">
        <f t="array" ref="E38">SUMPRODUCT(('P1'!$M$6:$AV$6=$N$2)*('P1'!$C$10:$C$190=$C38)*('P1'!$M$10:$AV$190*1))</f>
        <v>0</v>
      </c>
      <c r="F38" s="246" cm="1">
        <f t="array" ref="F38">SUMPRODUCT(('P2'!$M$6:$AV$6=$N$2)*('P2'!$C$10:$C$190=$C38)*('P2'!$M$10:$AV$190*1))</f>
        <v>0</v>
      </c>
      <c r="G38" s="246" cm="1">
        <f t="array" ref="G38">SUMPRODUCT(('P3'!$M$6:$AV$6=$N$2)*('P3'!$C$10:$C$190=$C38)*('P3'!$M$10:$AV$190*1))</f>
        <v>0</v>
      </c>
      <c r="H38" s="291"/>
      <c r="I38" s="247">
        <f t="shared" si="0"/>
        <v>0</v>
      </c>
      <c r="J38" s="248"/>
    </row>
    <row r="39" spans="2:13" x14ac:dyDescent="0.35">
      <c r="B39" s="230"/>
      <c r="C39" s="249" t="s">
        <v>411</v>
      </c>
      <c r="D39" s="245" cm="1">
        <f t="array" ref="D39">SUMPRODUCT(('Budget Lead'!$M$6:$AV$6=$N$2)*('Budget Lead'!$C$9:$C$190=PPR!C39)*('Budget Lead'!$M$9:$AV$190*1))</f>
        <v>0</v>
      </c>
      <c r="E39" s="246" cm="1">
        <f t="array" ref="E39">SUMPRODUCT(('P1'!$M$6:$AV$6=$N$2)*('P1'!$C$10:$C$190=$C39)*('P1'!$M$10:$AV$190*1))</f>
        <v>0</v>
      </c>
      <c r="F39" s="246" cm="1">
        <f t="array" ref="F39">SUMPRODUCT(('P2'!$M$6:$AV$6=$N$2)*('P2'!$C$10:$C$190=$C39)*('P2'!$M$10:$AV$190*1))</f>
        <v>0</v>
      </c>
      <c r="G39" s="246" cm="1">
        <f t="array" ref="G39">SUMPRODUCT(('P3'!$M$6:$AV$6=$N$2)*('P3'!$C$10:$C$190=$C39)*('P3'!$M$10:$AV$190*1))</f>
        <v>0</v>
      </c>
      <c r="H39" s="291"/>
      <c r="I39" s="247">
        <f t="shared" si="0"/>
        <v>0</v>
      </c>
      <c r="J39" s="248"/>
    </row>
    <row r="40" spans="2:13" x14ac:dyDescent="0.35">
      <c r="B40" s="230"/>
      <c r="C40" s="249" t="s">
        <v>412</v>
      </c>
      <c r="D40" s="245" cm="1">
        <f t="array" ref="D40">SUMPRODUCT(('Budget Lead'!$M$6:$AV$6=$N$2)*('Budget Lead'!$C$9:$C$190=PPR!C40)*('Budget Lead'!$M$9:$AV$190*1))</f>
        <v>0</v>
      </c>
      <c r="E40" s="246" cm="1">
        <f t="array" ref="E40">SUMPRODUCT(('P1'!$M$6:$AV$6=$N$2)*('P1'!$C$10:$C$190=$C40)*('P1'!$M$10:$AV$190*1))</f>
        <v>0</v>
      </c>
      <c r="F40" s="246" cm="1">
        <f t="array" ref="F40">SUMPRODUCT(('P2'!$M$6:$AV$6=$N$2)*('P2'!$C$10:$C$190=$C40)*('P2'!$M$10:$AV$190*1))</f>
        <v>0</v>
      </c>
      <c r="G40" s="246" cm="1">
        <f t="array" ref="G40">SUMPRODUCT(('P3'!$M$6:$AV$6=$N$2)*('P3'!$C$10:$C$190=$C40)*('P3'!$M$10:$AV$190*1))</f>
        <v>0</v>
      </c>
      <c r="H40" s="291"/>
      <c r="I40" s="247">
        <f t="shared" si="0"/>
        <v>0</v>
      </c>
      <c r="J40" s="248"/>
    </row>
    <row r="41" spans="2:13" x14ac:dyDescent="0.35">
      <c r="B41" s="230"/>
      <c r="C41" s="249" t="s">
        <v>322</v>
      </c>
      <c r="D41" s="245" cm="1">
        <f t="array" ref="D41">SUMPRODUCT(('Budget Lead'!$M$6:$AV$6=$N$2)*('Budget Lead'!$C$9:$C$190=PPR!C41)*('Budget Lead'!$M$9:$AV$190*1))</f>
        <v>0</v>
      </c>
      <c r="E41" s="246" cm="1">
        <f t="array" ref="E41">SUMPRODUCT(('P1'!$M$6:$AV$6=$N$2)*('P1'!$C$10:$C$190=$C41)*('P1'!$M$10:$AV$190*1))</f>
        <v>0</v>
      </c>
      <c r="F41" s="246" cm="1">
        <f t="array" ref="F41">SUMPRODUCT(('P2'!$M$6:$AV$6=$N$2)*('P2'!$C$10:$C$190=$C41)*('P2'!$M$10:$AV$190*1))</f>
        <v>0</v>
      </c>
      <c r="G41" s="246" cm="1">
        <f t="array" ref="G41">SUMPRODUCT(('P3'!$M$6:$AV$6=$N$2)*('P3'!$C$10:$C$190=$C41)*('P3'!$M$10:$AV$190*1))</f>
        <v>0</v>
      </c>
      <c r="H41" s="291"/>
      <c r="I41" s="247">
        <f t="shared" si="0"/>
        <v>0</v>
      </c>
      <c r="J41" s="248"/>
    </row>
    <row r="42" spans="2:13" ht="15" thickBot="1" x14ac:dyDescent="0.4">
      <c r="B42" s="230"/>
      <c r="C42" s="244" t="s">
        <v>16</v>
      </c>
      <c r="D42" s="245" cm="1">
        <f t="array" ref="D42">SUMPRODUCT(('Budget Lead'!$M$6:$AV$6=$N$2)*('Budget Lead'!$C$9:$C$190=PPR!C42)*('Budget Lead'!$M$9:$AV$190*1))</f>
        <v>0</v>
      </c>
      <c r="E42" s="246" cm="1">
        <f t="array" ref="E42">SUMPRODUCT(('P1'!$M$6:$AV$6=$N$2)*('P1'!$C$10:$C$190=$C42)*('P1'!$M$10:$AV$190*1))</f>
        <v>0</v>
      </c>
      <c r="F42" s="246" cm="1">
        <f t="array" ref="F42">SUMPRODUCT(('P2'!$M$6:$AV$6=$N$2)*('P2'!$C$10:$C$190=$C42)*('P2'!$M$10:$AV$190*1))</f>
        <v>0</v>
      </c>
      <c r="G42" s="246" cm="1">
        <f t="array" ref="G42">SUMPRODUCT(('P3'!$M$6:$AV$6=$N$2)*('P3'!$C$10:$C$190=$C42)*('P3'!$M$10:$AV$190*1))</f>
        <v>0</v>
      </c>
      <c r="H42" s="291"/>
      <c r="I42" s="247">
        <f t="shared" si="0"/>
        <v>0</v>
      </c>
      <c r="J42" s="248"/>
      <c r="M42" s="25"/>
    </row>
    <row r="43" spans="2:13" ht="15" thickBot="1" x14ac:dyDescent="0.4">
      <c r="B43" s="230"/>
      <c r="C43" s="250" t="str">
        <f>"Payment Request for Q"&amp;N2</f>
        <v>Payment Request for Q1</v>
      </c>
      <c r="D43" s="251">
        <f>SUM(D36:D42)</f>
        <v>0</v>
      </c>
      <c r="E43" s="251">
        <f t="shared" ref="E43:H43" si="1">SUM(E36:E42)</f>
        <v>0</v>
      </c>
      <c r="F43" s="251">
        <f>SUM(F36:F42)</f>
        <v>0</v>
      </c>
      <c r="G43" s="251">
        <f t="shared" si="1"/>
        <v>0</v>
      </c>
      <c r="H43" s="251">
        <f t="shared" si="1"/>
        <v>0</v>
      </c>
      <c r="I43" s="252">
        <f>SUM(I36:I42)</f>
        <v>0</v>
      </c>
      <c r="J43" s="232"/>
      <c r="L43" s="25"/>
    </row>
    <row r="44" spans="2:13" x14ac:dyDescent="0.35">
      <c r="B44" s="230"/>
      <c r="C44" s="234"/>
      <c r="D44" s="470"/>
      <c r="E44" s="470"/>
      <c r="F44" s="470"/>
      <c r="G44" s="470"/>
      <c r="H44" s="470"/>
      <c r="I44" s="253"/>
      <c r="J44" s="232"/>
    </row>
    <row r="45" spans="2:13" x14ac:dyDescent="0.35">
      <c r="B45" s="230"/>
      <c r="C45" s="234" t="s">
        <v>413</v>
      </c>
      <c r="D45" s="469"/>
      <c r="E45" s="469"/>
      <c r="F45" s="469"/>
      <c r="G45" s="469"/>
      <c r="H45" s="469"/>
      <c r="I45" s="235"/>
      <c r="J45" s="232"/>
      <c r="L45" s="25"/>
    </row>
    <row r="46" spans="2:13" ht="15" thickBot="1" x14ac:dyDescent="0.4">
      <c r="B46" s="230"/>
      <c r="C46" s="234"/>
      <c r="D46" s="234"/>
      <c r="E46" s="234"/>
      <c r="F46" s="234"/>
      <c r="G46" s="234"/>
      <c r="H46" s="234"/>
      <c r="I46" s="235"/>
      <c r="J46" s="232"/>
    </row>
    <row r="47" spans="2:13" x14ac:dyDescent="0.35">
      <c r="B47" s="230"/>
      <c r="C47" s="254" t="str">
        <f>"Funds Received for I"&amp;IF(N2&lt;=1,0,N2-1)</f>
        <v>Funds Received for I0</v>
      </c>
      <c r="D47" s="255">
        <f>IFERROR(VLOOKUP(N2-1,B60:I71,3,FALSE),0)</f>
        <v>0</v>
      </c>
      <c r="E47" s="256">
        <f>IFERROR(VLOOKUP(N2-1,B60:I71,4,FALSE),0)</f>
        <v>0</v>
      </c>
      <c r="F47" s="256">
        <f>IFERROR(VLOOKUP(N2-1,B60:I71,5,FALSE),0)</f>
        <v>0</v>
      </c>
      <c r="G47" s="256">
        <f>IFERROR(VLOOKUP(N2-1,B60:I71,6,FALSE),0)</f>
        <v>0</v>
      </c>
      <c r="H47" s="256">
        <f>IFERROR(VLOOKUP(O2-1,C60:J71,6,FALSE),0)</f>
        <v>0</v>
      </c>
      <c r="I47" s="257">
        <f>SUM(D47:H47)</f>
        <v>0</v>
      </c>
      <c r="J47" s="232"/>
    </row>
    <row r="48" spans="2:13" ht="15" thickBot="1" x14ac:dyDescent="0.4">
      <c r="B48" s="230"/>
      <c r="C48" s="254" t="str">
        <f>"Revised forecast for I"&amp;IF(N2&lt;=1,0,N2-1)</f>
        <v>Revised forecast for I0</v>
      </c>
      <c r="D48" s="258">
        <f>SUMIF('Budget Lead'!M6:AV6,PPR!N2-1,'Budget Lead'!M191:AV191)</f>
        <v>0</v>
      </c>
      <c r="E48" s="259" t="e">
        <f>SUMIF(#REF!,N2-1,#REF!)</f>
        <v>#REF!</v>
      </c>
      <c r="F48" s="259" t="e">
        <f>SUMIF(#REF!,PPR!N2-1,#REF!)</f>
        <v>#REF!</v>
      </c>
      <c r="G48" s="259" t="e">
        <f>SUMIF(#REF!,N2-1,#REF!)</f>
        <v>#REF!</v>
      </c>
      <c r="H48" s="259" t="e">
        <f>SUMIF(#REF!,N2-1,#REF!)</f>
        <v>#REF!</v>
      </c>
      <c r="I48" s="260" t="e">
        <f>SUM(D48:H48)</f>
        <v>#REF!</v>
      </c>
      <c r="J48" s="232"/>
    </row>
    <row r="49" spans="2:10" ht="15" thickBot="1" x14ac:dyDescent="0.4">
      <c r="B49" s="230"/>
      <c r="C49" s="254" t="s">
        <v>414</v>
      </c>
      <c r="D49" s="261">
        <f>D48-D47</f>
        <v>0</v>
      </c>
      <c r="E49" s="262" t="e">
        <f t="shared" ref="E49:H49" si="2">E48-E47</f>
        <v>#REF!</v>
      </c>
      <c r="F49" s="262" t="e">
        <f t="shared" si="2"/>
        <v>#REF!</v>
      </c>
      <c r="G49" s="262" t="e">
        <f t="shared" si="2"/>
        <v>#REF!</v>
      </c>
      <c r="H49" s="262" t="e">
        <f t="shared" si="2"/>
        <v>#REF!</v>
      </c>
      <c r="I49" s="263">
        <f>IFERROR(I48-I47,0)</f>
        <v>0</v>
      </c>
      <c r="J49" s="232"/>
    </row>
    <row r="50" spans="2:10" ht="15" thickBot="1" x14ac:dyDescent="0.4">
      <c r="B50" s="230"/>
      <c r="C50" s="231"/>
      <c r="D50" s="231"/>
      <c r="E50" s="231"/>
      <c r="F50" s="231"/>
      <c r="G50" s="231"/>
      <c r="H50" s="231"/>
      <c r="I50" s="231"/>
      <c r="J50" s="232"/>
    </row>
    <row r="51" spans="2:10" x14ac:dyDescent="0.35">
      <c r="B51" s="230"/>
      <c r="C51" s="254" t="str">
        <f>"Funds Received for I"&amp;IF(N2&lt;=2,0,N2-2)</f>
        <v>Funds Received for I0</v>
      </c>
      <c r="D51" s="264">
        <f>IFERROR(VLOOKUP(N2-2,B60:I71,3,FALSE),0)</f>
        <v>0</v>
      </c>
      <c r="E51" s="265">
        <f>IFERROR(VLOOKUP(N2-2,B60:I71,4,FALSE),0)</f>
        <v>0</v>
      </c>
      <c r="F51" s="265">
        <f>IFERROR(VLOOKUP(N2-2,B60:I71,5,FALSE),0)</f>
        <v>0</v>
      </c>
      <c r="G51" s="265">
        <f>IFERROR(VLOOKUP(N2-2,B60:I71,6,FALSE),0)</f>
        <v>0</v>
      </c>
      <c r="H51" s="265">
        <f>IFERROR(VLOOKUP(O2-2,C60:J71,6,FALSE),0)</f>
        <v>0</v>
      </c>
      <c r="I51" s="257">
        <f>SUM(D51:H51)</f>
        <v>0</v>
      </c>
      <c r="J51" s="232"/>
    </row>
    <row r="52" spans="2:10" ht="15" thickBot="1" x14ac:dyDescent="0.4">
      <c r="B52" s="230"/>
      <c r="C52" s="254" t="str">
        <f>"Funds Spent for I"&amp;IF(N2&lt;=2,0,N2-2)</f>
        <v>Funds Spent for I0</v>
      </c>
      <c r="D52" s="266">
        <f>SUMIF('Budget Lead'!M6:AV6,PPR!N2-2,'Budget Lead'!M191:AV191)</f>
        <v>0</v>
      </c>
      <c r="E52" s="259" t="e">
        <f>SUMIF(#REF!,N2-2,#REF!)</f>
        <v>#REF!</v>
      </c>
      <c r="F52" s="259" t="e">
        <f>SUMIF(#REF!,N2-2,#REF!)</f>
        <v>#REF!</v>
      </c>
      <c r="G52" s="259" t="e">
        <f>SUMIF(#REF!,N2-2,#REF!)</f>
        <v>#REF!</v>
      </c>
      <c r="H52" s="259" t="e">
        <f>SUMIF(#REF!,N2-2,#REF!)</f>
        <v>#REF!</v>
      </c>
      <c r="I52" s="260" t="e">
        <f>SUM(D52:H52)</f>
        <v>#REF!</v>
      </c>
      <c r="J52" s="232"/>
    </row>
    <row r="53" spans="2:10" ht="15" thickBot="1" x14ac:dyDescent="0.4">
      <c r="B53" s="230"/>
      <c r="C53" s="254" t="s">
        <v>414</v>
      </c>
      <c r="D53" s="261">
        <f>D52-D51</f>
        <v>0</v>
      </c>
      <c r="E53" s="262" t="e">
        <f t="shared" ref="E53:G53" si="3">E52-E51</f>
        <v>#REF!</v>
      </c>
      <c r="F53" s="262" t="e">
        <f t="shared" si="3"/>
        <v>#REF!</v>
      </c>
      <c r="G53" s="262" t="e">
        <f t="shared" si="3"/>
        <v>#REF!</v>
      </c>
      <c r="H53" s="262" t="e">
        <f t="shared" ref="H53" si="4">H52-H51</f>
        <v>#REF!</v>
      </c>
      <c r="I53" s="263">
        <f>IFERROR(I52-I51,0)</f>
        <v>0</v>
      </c>
      <c r="J53" s="232"/>
    </row>
    <row r="54" spans="2:10" ht="15" thickBot="1" x14ac:dyDescent="0.4">
      <c r="B54" s="230"/>
      <c r="C54" s="231"/>
      <c r="D54" s="231"/>
      <c r="E54" s="231"/>
      <c r="F54" s="231"/>
      <c r="G54" s="231"/>
      <c r="H54" s="231"/>
      <c r="I54" s="231"/>
      <c r="J54" s="232"/>
    </row>
    <row r="55" spans="2:10" ht="25" thickBot="1" x14ac:dyDescent="0.4">
      <c r="B55" s="230"/>
      <c r="C55" s="267" t="str">
        <f>"Revised Payment Request for Q"&amp;N2</f>
        <v>Revised Payment Request for Q1</v>
      </c>
      <c r="D55" s="268">
        <f>D43+D49+D53</f>
        <v>0</v>
      </c>
      <c r="E55" s="268" t="e">
        <f t="shared" ref="E55:I55" si="5">E43+E49+E53</f>
        <v>#REF!</v>
      </c>
      <c r="F55" s="268" t="e">
        <f t="shared" si="5"/>
        <v>#REF!</v>
      </c>
      <c r="G55" s="268" t="e">
        <f t="shared" si="5"/>
        <v>#REF!</v>
      </c>
      <c r="H55" s="268" t="e">
        <f t="shared" si="5"/>
        <v>#REF!</v>
      </c>
      <c r="I55" s="268">
        <f t="shared" si="5"/>
        <v>0</v>
      </c>
      <c r="J55" s="232"/>
    </row>
    <row r="56" spans="2:10" ht="15" thickBot="1" x14ac:dyDescent="0.4">
      <c r="B56" s="230"/>
      <c r="C56" s="231"/>
      <c r="D56" s="231"/>
      <c r="E56" s="231"/>
      <c r="F56" s="231"/>
      <c r="G56" s="231"/>
      <c r="H56" s="231"/>
      <c r="I56" s="231"/>
      <c r="J56" s="232"/>
    </row>
    <row r="57" spans="2:10" ht="15" thickBot="1" x14ac:dyDescent="0.4">
      <c r="B57" s="230"/>
      <c r="C57" s="684" t="s">
        <v>415</v>
      </c>
      <c r="D57" s="685"/>
      <c r="E57" s="685"/>
      <c r="F57" s="685"/>
      <c r="G57" s="685"/>
      <c r="H57" s="685"/>
      <c r="I57" s="686"/>
      <c r="J57" s="232"/>
    </row>
    <row r="58" spans="2:10" x14ac:dyDescent="0.35">
      <c r="B58" s="230"/>
      <c r="C58" s="231"/>
      <c r="D58" s="231"/>
      <c r="E58" s="231"/>
      <c r="F58" s="231"/>
      <c r="G58" s="231"/>
      <c r="H58" s="231"/>
      <c r="I58" s="231"/>
      <c r="J58" s="232"/>
    </row>
    <row r="59" spans="2:10" ht="26" x14ac:dyDescent="0.35">
      <c r="B59" s="230"/>
      <c r="C59" s="269" t="s">
        <v>416</v>
      </c>
      <c r="D59" s="270" t="s">
        <v>406</v>
      </c>
      <c r="E59" s="270" t="s">
        <v>407</v>
      </c>
      <c r="F59" s="270" t="s">
        <v>61</v>
      </c>
      <c r="G59" s="270" t="s">
        <v>69</v>
      </c>
      <c r="H59" s="270" t="s">
        <v>77</v>
      </c>
      <c r="I59" s="270" t="s">
        <v>4</v>
      </c>
      <c r="J59" s="232"/>
    </row>
    <row r="60" spans="2:10" x14ac:dyDescent="0.35">
      <c r="B60" s="271">
        <v>1</v>
      </c>
      <c r="C60" s="272" t="s">
        <v>417</v>
      </c>
      <c r="D60" s="273"/>
      <c r="E60" s="273"/>
      <c r="F60" s="273"/>
      <c r="G60" s="273"/>
      <c r="H60" s="273"/>
      <c r="I60" s="274">
        <f>SUM(D60:G60)</f>
        <v>0</v>
      </c>
      <c r="J60" s="232"/>
    </row>
    <row r="61" spans="2:10" x14ac:dyDescent="0.35">
      <c r="B61" s="271">
        <v>2</v>
      </c>
      <c r="C61" s="272" t="s">
        <v>418</v>
      </c>
      <c r="D61" s="273"/>
      <c r="E61" s="273"/>
      <c r="F61" s="273"/>
      <c r="G61" s="273"/>
      <c r="H61" s="273"/>
      <c r="I61" s="274">
        <f t="shared" ref="I61:I63" si="6">SUM(D61:G61)</f>
        <v>0</v>
      </c>
      <c r="J61" s="232"/>
    </row>
    <row r="62" spans="2:10" x14ac:dyDescent="0.35">
      <c r="B62" s="271">
        <v>3</v>
      </c>
      <c r="C62" s="272" t="s">
        <v>419</v>
      </c>
      <c r="D62" s="273"/>
      <c r="E62" s="273"/>
      <c r="F62" s="273"/>
      <c r="G62" s="273"/>
      <c r="H62" s="273"/>
      <c r="I62" s="274">
        <f t="shared" si="6"/>
        <v>0</v>
      </c>
      <c r="J62" s="232"/>
    </row>
    <row r="63" spans="2:10" x14ac:dyDescent="0.35">
      <c r="B63" s="271">
        <v>4</v>
      </c>
      <c r="C63" s="272" t="s">
        <v>420</v>
      </c>
      <c r="D63" s="273"/>
      <c r="E63" s="273"/>
      <c r="F63" s="273"/>
      <c r="G63" s="273"/>
      <c r="H63" s="273"/>
      <c r="I63" s="274">
        <f t="shared" si="6"/>
        <v>0</v>
      </c>
      <c r="J63" s="232"/>
    </row>
    <row r="64" spans="2:10" x14ac:dyDescent="0.35">
      <c r="B64" s="271">
        <v>5</v>
      </c>
      <c r="C64" s="272" t="s">
        <v>421</v>
      </c>
      <c r="D64" s="273"/>
      <c r="E64" s="273"/>
      <c r="F64" s="273"/>
      <c r="G64" s="273"/>
      <c r="H64" s="273"/>
      <c r="I64" s="275"/>
      <c r="J64" s="232"/>
    </row>
    <row r="65" spans="2:10" x14ac:dyDescent="0.35">
      <c r="B65" s="271">
        <v>6</v>
      </c>
      <c r="C65" s="272" t="s">
        <v>422</v>
      </c>
      <c r="D65" s="273"/>
      <c r="E65" s="273"/>
      <c r="F65" s="273"/>
      <c r="G65" s="273"/>
      <c r="H65" s="273"/>
      <c r="I65" s="275"/>
      <c r="J65" s="232"/>
    </row>
    <row r="66" spans="2:10" x14ac:dyDescent="0.35">
      <c r="B66" s="271">
        <v>7</v>
      </c>
      <c r="C66" s="272" t="s">
        <v>423</v>
      </c>
      <c r="D66" s="273"/>
      <c r="E66" s="273"/>
      <c r="F66" s="273"/>
      <c r="G66" s="273"/>
      <c r="H66" s="273"/>
      <c r="I66" s="275"/>
      <c r="J66" s="232"/>
    </row>
    <row r="67" spans="2:10" x14ac:dyDescent="0.35">
      <c r="B67" s="271">
        <v>8</v>
      </c>
      <c r="C67" s="272" t="s">
        <v>424</v>
      </c>
      <c r="D67" s="273"/>
      <c r="E67" s="273"/>
      <c r="F67" s="273"/>
      <c r="G67" s="273"/>
      <c r="H67" s="273"/>
      <c r="I67" s="275"/>
      <c r="J67" s="232"/>
    </row>
    <row r="68" spans="2:10" x14ac:dyDescent="0.35">
      <c r="B68" s="271">
        <v>9</v>
      </c>
      <c r="C68" s="272" t="s">
        <v>425</v>
      </c>
      <c r="D68" s="273"/>
      <c r="E68" s="273"/>
      <c r="F68" s="273"/>
      <c r="G68" s="273"/>
      <c r="H68" s="273"/>
      <c r="I68" s="275"/>
      <c r="J68" s="232"/>
    </row>
    <row r="69" spans="2:10" x14ac:dyDescent="0.35">
      <c r="B69" s="271">
        <v>10</v>
      </c>
      <c r="C69" s="272" t="s">
        <v>426</v>
      </c>
      <c r="D69" s="273"/>
      <c r="E69" s="273"/>
      <c r="F69" s="273"/>
      <c r="G69" s="273"/>
      <c r="H69" s="273"/>
      <c r="I69" s="275"/>
      <c r="J69" s="232"/>
    </row>
    <row r="70" spans="2:10" x14ac:dyDescent="0.35">
      <c r="B70" s="271">
        <v>11</v>
      </c>
      <c r="C70" s="272" t="s">
        <v>427</v>
      </c>
      <c r="D70" s="273"/>
      <c r="E70" s="273"/>
      <c r="F70" s="273"/>
      <c r="G70" s="273"/>
      <c r="H70" s="273"/>
      <c r="I70" s="275"/>
      <c r="J70" s="232"/>
    </row>
    <row r="71" spans="2:10" ht="15" thickBot="1" x14ac:dyDescent="0.4">
      <c r="B71" s="271">
        <v>12</v>
      </c>
      <c r="C71" s="272" t="s">
        <v>428</v>
      </c>
      <c r="D71" s="276"/>
      <c r="E71" s="276"/>
      <c r="F71" s="276"/>
      <c r="G71" s="276"/>
      <c r="H71" s="276"/>
      <c r="I71" s="277"/>
      <c r="J71" s="232"/>
    </row>
    <row r="72" spans="2:10" ht="15" thickBot="1" x14ac:dyDescent="0.4">
      <c r="B72" s="230"/>
      <c r="C72" s="278" t="s">
        <v>429</v>
      </c>
      <c r="D72" s="279">
        <f>SUM(D60:D71)</f>
        <v>0</v>
      </c>
      <c r="E72" s="279">
        <f t="shared" ref="E72:G72" si="7">SUM(E60:E71)</f>
        <v>0</v>
      </c>
      <c r="F72" s="279">
        <f t="shared" si="7"/>
        <v>0</v>
      </c>
      <c r="G72" s="280">
        <f t="shared" si="7"/>
        <v>0</v>
      </c>
      <c r="H72" s="292"/>
      <c r="I72" s="281">
        <f>SUM(I60:I71)</f>
        <v>0</v>
      </c>
      <c r="J72" s="232"/>
    </row>
    <row r="73" spans="2:10" ht="15" thickBot="1" x14ac:dyDescent="0.4">
      <c r="B73" s="230"/>
      <c r="C73" s="282" t="s">
        <v>3</v>
      </c>
      <c r="D73" s="283">
        <f>'Budget Consortium'!K736</f>
        <v>0</v>
      </c>
      <c r="E73" s="283">
        <f>'Budget Consortium'!L736</f>
        <v>0</v>
      </c>
      <c r="F73" s="283">
        <f>'Budget Consortium'!M736</f>
        <v>0</v>
      </c>
      <c r="G73" s="283">
        <f>'Budget Consortium'!N736</f>
        <v>0</v>
      </c>
      <c r="H73" s="283" t="e">
        <f>'Budget Consortium'!#REF!</f>
        <v>#REF!</v>
      </c>
      <c r="I73" s="252" t="e">
        <f>SUM(D73:H73)</f>
        <v>#REF!</v>
      </c>
      <c r="J73" s="232"/>
    </row>
    <row r="74" spans="2:10" ht="15" thickBot="1" x14ac:dyDescent="0.4">
      <c r="B74" s="230"/>
      <c r="C74" s="284" t="s">
        <v>430</v>
      </c>
      <c r="D74" s="283">
        <f>D73-D72</f>
        <v>0</v>
      </c>
      <c r="E74" s="283">
        <f>E73-E72</f>
        <v>0</v>
      </c>
      <c r="F74" s="283">
        <f>F73-F72</f>
        <v>0</v>
      </c>
      <c r="G74" s="285">
        <f>G73-G72</f>
        <v>0</v>
      </c>
      <c r="H74" s="293"/>
      <c r="I74" s="286" t="e">
        <f>I73-I72</f>
        <v>#REF!</v>
      </c>
      <c r="J74" s="232"/>
    </row>
    <row r="75" spans="2:10" ht="15" thickBot="1" x14ac:dyDescent="0.4">
      <c r="B75" s="287"/>
      <c r="C75" s="288"/>
      <c r="D75" s="288"/>
      <c r="E75" s="288"/>
      <c r="F75" s="288"/>
      <c r="G75" s="288"/>
      <c r="H75" s="288"/>
      <c r="I75" s="288"/>
      <c r="J75" s="289"/>
    </row>
    <row r="76" spans="2:10" ht="15" thickTop="1" x14ac:dyDescent="0.35"/>
  </sheetData>
  <protectedRanges>
    <protectedRange sqref="C36:E36 D37:E42 F36:H42" name="Shhet2.1_2_28"/>
  </protectedRanges>
  <mergeCells count="34">
    <mergeCell ref="E26:I26"/>
    <mergeCell ref="C26:D26"/>
    <mergeCell ref="C57:I57"/>
    <mergeCell ref="C6:D6"/>
    <mergeCell ref="E16:I16"/>
    <mergeCell ref="E17:I17"/>
    <mergeCell ref="E18:I18"/>
    <mergeCell ref="E19:I19"/>
    <mergeCell ref="E20:I20"/>
    <mergeCell ref="C23:D23"/>
    <mergeCell ref="C24:D24"/>
    <mergeCell ref="C25:D25"/>
    <mergeCell ref="E23:I23"/>
    <mergeCell ref="E24:I24"/>
    <mergeCell ref="E25:I25"/>
    <mergeCell ref="C20:D20"/>
    <mergeCell ref="C21:D21"/>
    <mergeCell ref="C22:D22"/>
    <mergeCell ref="E21:I21"/>
    <mergeCell ref="E22:I22"/>
    <mergeCell ref="C17:D17"/>
    <mergeCell ref="C18:D18"/>
    <mergeCell ref="C19:D19"/>
    <mergeCell ref="C16:D16"/>
    <mergeCell ref="B2:J2"/>
    <mergeCell ref="F6:I6"/>
    <mergeCell ref="C7:E7"/>
    <mergeCell ref="F7:I7"/>
    <mergeCell ref="F8:I8"/>
    <mergeCell ref="C9:E9"/>
    <mergeCell ref="F9:I9"/>
    <mergeCell ref="C10:E10"/>
    <mergeCell ref="C11:E11"/>
    <mergeCell ref="C13:I13"/>
  </mergeCells>
  <conditionalFormatting sqref="C45:I53">
    <cfRule type="expression" dxfId="0" priority="1">
      <formula>$N$2=1</formula>
    </cfRule>
  </conditionalFormatting>
  <dataValidations count="1">
    <dataValidation type="list" allowBlank="1" showInputMessage="1" showErrorMessage="1" sqref="N2" xr:uid="{5F25CF2A-CA40-4C5B-83DA-7B621C777D11}">
      <formula1>Insta</formula1>
    </dataValidation>
  </dataValidations>
  <pageMargins left="0.7" right="0.7" top="0.75" bottom="0.75" header="0.3" footer="0.3"/>
  <pageSetup paperSize="9" scale="96" orientation="portrait" r:id="rId1"/>
  <rowBreaks count="1" manualBreakCount="1">
    <brk id="33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F556F-6305-476B-99EC-AD4B5180CE32}">
  <sheetPr>
    <tabColor theme="8" tint="-0.249977111117893"/>
  </sheetPr>
  <dimension ref="B2:H14"/>
  <sheetViews>
    <sheetView showGridLines="0" topLeftCell="A17" zoomScale="70" zoomScaleNormal="70" workbookViewId="0">
      <selection activeCell="G12" sqref="G12"/>
    </sheetView>
  </sheetViews>
  <sheetFormatPr baseColWidth="10" defaultColWidth="11.453125" defaultRowHeight="14.5" x14ac:dyDescent="0.35"/>
  <cols>
    <col min="2" max="2" width="24.7265625" customWidth="1"/>
    <col min="3" max="3" width="14.453125" customWidth="1"/>
    <col min="4" max="7" width="11.54296875" bestFit="1" customWidth="1"/>
    <col min="8" max="8" width="12.7265625" bestFit="1" customWidth="1"/>
  </cols>
  <sheetData>
    <row r="2" spans="2:8" ht="18.5" x14ac:dyDescent="0.45">
      <c r="B2" s="295" t="s">
        <v>431</v>
      </c>
      <c r="C2" s="296">
        <v>1</v>
      </c>
    </row>
    <row r="3" spans="2:8" ht="15" thickBot="1" x14ac:dyDescent="0.4">
      <c r="C3" s="143"/>
    </row>
    <row r="4" spans="2:8" ht="15" thickBot="1" x14ac:dyDescent="0.4">
      <c r="B4" t="s">
        <v>432</v>
      </c>
      <c r="C4" s="297" t="str">
        <f>'Budget Lead'!B2</f>
        <v>Lead Partner</v>
      </c>
      <c r="D4" s="298" t="str">
        <f>'P1'!B2</f>
        <v>P1</v>
      </c>
      <c r="E4" s="298" t="str">
        <f>'P2'!B2</f>
        <v>P2</v>
      </c>
      <c r="F4" s="298" t="str">
        <f>'P3'!B2</f>
        <v>P3</v>
      </c>
      <c r="G4" s="298"/>
      <c r="H4" s="299" t="s">
        <v>4</v>
      </c>
    </row>
    <row r="5" spans="2:8" ht="15" thickBot="1" x14ac:dyDescent="0.4">
      <c r="B5" s="163" t="str">
        <f>"Spent in "&amp;C2</f>
        <v>Spent in 1</v>
      </c>
      <c r="C5" s="300">
        <f>SUM(C8:C14)</f>
        <v>0</v>
      </c>
      <c r="D5" s="300">
        <f>SUM(D8:D14)</f>
        <v>0</v>
      </c>
      <c r="E5" s="300">
        <f>SUM(E8:E14)</f>
        <v>0</v>
      </c>
      <c r="F5" s="300">
        <f>SUM(F8:F14)</f>
        <v>0</v>
      </c>
      <c r="G5" s="300"/>
      <c r="H5" s="301">
        <f>SUM(C5:F5)</f>
        <v>0</v>
      </c>
    </row>
    <row r="6" spans="2:8" ht="15" thickBot="1" x14ac:dyDescent="0.4">
      <c r="B6" s="302" t="s">
        <v>433</v>
      </c>
      <c r="C6" s="147">
        <f>'Budget Consortium'!K736</f>
        <v>0</v>
      </c>
      <c r="D6" s="147">
        <f>'Budget Consortium'!L736</f>
        <v>0</v>
      </c>
      <c r="E6" s="147">
        <f>'Budget Consortium'!M736</f>
        <v>0</v>
      </c>
      <c r="F6" s="147">
        <f>'Budget Consortium'!N736</f>
        <v>0</v>
      </c>
      <c r="G6" s="147"/>
      <c r="H6" s="301">
        <f>SUM(C6:F6)</f>
        <v>0</v>
      </c>
    </row>
    <row r="7" spans="2:8" x14ac:dyDescent="0.35">
      <c r="B7" s="302" t="s">
        <v>434</v>
      </c>
      <c r="C7" s="5" t="e">
        <f>C5/C6</f>
        <v>#DIV/0!</v>
      </c>
      <c r="D7" s="5" t="e">
        <f t="shared" ref="D7:F7" si="0">D5/D6</f>
        <v>#DIV/0!</v>
      </c>
      <c r="E7" s="5" t="e">
        <f t="shared" si="0"/>
        <v>#DIV/0!</v>
      </c>
      <c r="F7" s="5" t="e">
        <f t="shared" si="0"/>
        <v>#DIV/0!</v>
      </c>
      <c r="G7" s="5"/>
    </row>
    <row r="8" spans="2:8" x14ac:dyDescent="0.35">
      <c r="B8" s="303" t="s">
        <v>435</v>
      </c>
      <c r="C8" s="304">
        <f>SUMIF('Budget Lead'!$M$6:$AV$6,"&lt;="&amp;Ratio!$C$2,'Budget Lead'!M9:AV9)</f>
        <v>0</v>
      </c>
      <c r="D8" s="304">
        <f>SUMIF('P1'!$M$6:$AV$6,"&lt;="&amp;Ratio!$C$2,'P1'!M9:AV9)</f>
        <v>0</v>
      </c>
      <c r="E8" s="304">
        <f>SUMIF('P2'!$M$6:$AV$6,"&lt;="&amp;Ratio!$C$2,'P2'!N9:AW9)</f>
        <v>0</v>
      </c>
      <c r="F8" s="304">
        <f>SUMIF('P3'!$M$6:$AV$6,"&lt;="&amp;Ratio!$C$2,'P3'!O9:AX9)</f>
        <v>0</v>
      </c>
      <c r="G8" s="304"/>
      <c r="H8" s="305">
        <f>SUM(C8:G8)</f>
        <v>0</v>
      </c>
    </row>
    <row r="9" spans="2:8" x14ac:dyDescent="0.35">
      <c r="B9" s="303" t="s">
        <v>436</v>
      </c>
      <c r="C9" s="304">
        <f>SUMIF('Budget Lead'!$M$6:$AV$6,"&lt;="&amp;Ratio!$C$2,'Budget Lead'!M76:AV76)</f>
        <v>0</v>
      </c>
      <c r="D9" s="304">
        <f>SUMIF('P1'!$M$6:$AV$6,"&lt;="&amp;Ratio!$C$2,'P1'!M76:AV76)</f>
        <v>0</v>
      </c>
      <c r="E9" s="304">
        <f>SUMIF('P2'!$M$6:$AV$6,"&lt;="&amp;Ratio!$C$2,'P2'!N76:AW76)</f>
        <v>0</v>
      </c>
      <c r="F9" s="304">
        <f>SUMIF('P3'!$M$6:$AV$6,"&lt;="&amp;Ratio!$C$2,'P3'!O76:AX76)</f>
        <v>0</v>
      </c>
      <c r="G9" s="304"/>
      <c r="H9" s="305">
        <f t="shared" ref="H9:H13" si="1">SUM(C9:G9)</f>
        <v>0</v>
      </c>
    </row>
    <row r="10" spans="2:8" x14ac:dyDescent="0.35">
      <c r="B10" s="303" t="s">
        <v>437</v>
      </c>
      <c r="C10" s="304">
        <f>SUMIF('Budget Lead'!$M$6:$AV$6,"&lt;="&amp;Ratio!$C$2,'Budget Lead'!M87:AV87)</f>
        <v>0</v>
      </c>
      <c r="D10" s="304">
        <f>SUMIF('P1'!$M$6:$AV$6,"&lt;="&amp;Ratio!$C$2,'P1'!M87:AV87)</f>
        <v>0</v>
      </c>
      <c r="E10" s="304">
        <f>SUMIF('P2'!$M$6:$AV$6,"&lt;="&amp;Ratio!$C$2,'P2'!N87:AW87)</f>
        <v>0</v>
      </c>
      <c r="F10" s="304">
        <f>SUMIF('P3'!$M$6:$AV$6,"&lt;="&amp;Ratio!$C$2,'P3'!O87:AX87)</f>
        <v>0</v>
      </c>
      <c r="G10" s="304"/>
      <c r="H10" s="305">
        <f t="shared" si="1"/>
        <v>0</v>
      </c>
    </row>
    <row r="11" spans="2:8" x14ac:dyDescent="0.35">
      <c r="B11" s="306" t="s">
        <v>438</v>
      </c>
      <c r="C11" s="304">
        <f>SUMIF('Budget Lead'!$M$6:$AV$6,"&lt;="&amp;Ratio!$C$2,'Budget Lead'!M132:AV132)</f>
        <v>0</v>
      </c>
      <c r="D11" s="304">
        <f>SUMIF('P1'!$M$6:$AV$6,"&lt;="&amp;Ratio!$C$2,'P1'!M132:AV132)</f>
        <v>0</v>
      </c>
      <c r="E11" s="304">
        <f>SUMIF('P2'!$M$6:$AV$6,"&lt;="&amp;Ratio!$C$2,'P2'!N132:AW132)</f>
        <v>0</v>
      </c>
      <c r="F11" s="304">
        <f>SUMIF('P3'!$M$6:$AV$6,"&lt;="&amp;Ratio!$C$2,'P3'!O132:AX132)</f>
        <v>0</v>
      </c>
      <c r="G11" s="304"/>
      <c r="H11" s="305">
        <f t="shared" si="1"/>
        <v>0</v>
      </c>
    </row>
    <row r="12" spans="2:8" x14ac:dyDescent="0.35">
      <c r="B12" s="306" t="s">
        <v>439</v>
      </c>
      <c r="C12" s="304">
        <f>SUMIF('Budget Lead'!$M$6:$AV$6,"&lt;="&amp;Ratio!$C$2,'Budget Lead'!M166:AV166)</f>
        <v>0</v>
      </c>
      <c r="D12" s="304">
        <f>SUMIF('P1'!$M$6:$AV$6,"&lt;="&amp;Ratio!$C$2,'P1'!M66:AV166)</f>
        <v>0</v>
      </c>
      <c r="E12" s="304">
        <f>SUMIF('P2'!$M$6:$AV$6,"&lt;="&amp;Ratio!$C$2,'P2'!N66:AW166)</f>
        <v>0</v>
      </c>
      <c r="F12" s="304">
        <f>SUMIF('P3'!$M$6:$AV$6,"&lt;="&amp;Ratio!$C$2,'P3'!O66:AX166)</f>
        <v>0</v>
      </c>
      <c r="G12" s="304"/>
      <c r="H12" s="305">
        <f t="shared" si="1"/>
        <v>0</v>
      </c>
    </row>
    <row r="13" spans="2:8" x14ac:dyDescent="0.35">
      <c r="B13" s="306" t="s">
        <v>440</v>
      </c>
      <c r="C13" s="304">
        <f>SUMIF('Budget Lead'!$M$6:$AV$6,"&lt;="&amp;Ratio!$C$2,'Budget Lead'!M177:AV177)</f>
        <v>0</v>
      </c>
      <c r="D13" s="304">
        <f>SUMIF('P1'!$M$6:$AV$6,"&lt;="&amp;Ratio!$C$2,'P1'!M177:AV177)</f>
        <v>0</v>
      </c>
      <c r="E13" s="304">
        <f>SUMIF('P2'!$M$6:$AV$6,"&lt;="&amp;Ratio!$C$2,'P2'!N177:AW177)</f>
        <v>0</v>
      </c>
      <c r="F13" s="304">
        <f>SUMIF('P3'!$M$6:$AV$6,"&lt;="&amp;Ratio!$C$2,'P3'!O177:AX177)</f>
        <v>0</v>
      </c>
      <c r="G13" s="304"/>
      <c r="H13" s="305">
        <f t="shared" si="1"/>
        <v>0</v>
      </c>
    </row>
    <row r="14" spans="2:8" x14ac:dyDescent="0.35">
      <c r="B14" s="307" t="s">
        <v>16</v>
      </c>
      <c r="C14" s="304">
        <f>SUMIF('Budget Lead'!$M$6:$AV$6,"&lt;="&amp;Ratio!$C$2,'Budget Lead'!M190:AV190)</f>
        <v>0</v>
      </c>
      <c r="D14" s="304">
        <f>SUMIF('P1'!$M$6:$AV$6,"&lt;="&amp;Ratio!$C$2,'P1'!M190:AV190)</f>
        <v>0</v>
      </c>
      <c r="E14" s="304">
        <f>SUMIF('P2'!$M$6:$AV$6,"&lt;="&amp;Ratio!$C$2,'P2'!N190:AW190)</f>
        <v>0</v>
      </c>
      <c r="F14" s="304">
        <f>SUMIF('P3'!$M$6:$AV$6,"&lt;="&amp;Ratio!$C$2,'P3'!O190:AX190)</f>
        <v>0</v>
      </c>
      <c r="G14" s="304"/>
      <c r="H14" s="305">
        <f>SUM(C14:G14)</f>
        <v>0</v>
      </c>
    </row>
  </sheetData>
  <protectedRanges>
    <protectedRange sqref="B8" name="Shhet2.1_2"/>
    <protectedRange sqref="C8:G14" name="Shhet2.1_2_1"/>
  </protectedRanges>
  <dataValidations disablePrompts="1" count="1">
    <dataValidation type="list" allowBlank="1" showInputMessage="1" showErrorMessage="1" sqref="C2" xr:uid="{BC751021-2086-45A4-A32C-06CBCF7BAA98}">
      <formula1>Q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3CF0D-0CB1-41F5-A19C-405185685E74}">
  <dimension ref="B1:H15"/>
  <sheetViews>
    <sheetView workbookViewId="0">
      <selection activeCell="I7" sqref="I7"/>
    </sheetView>
  </sheetViews>
  <sheetFormatPr baseColWidth="10" defaultColWidth="11.453125" defaultRowHeight="14.5" x14ac:dyDescent="0.35"/>
  <cols>
    <col min="2" max="2" width="2.7265625" bestFit="1" customWidth="1"/>
    <col min="4" max="4" width="10.453125" bestFit="1" customWidth="1"/>
  </cols>
  <sheetData>
    <row r="1" spans="2:8" x14ac:dyDescent="0.35">
      <c r="B1" s="689" t="s">
        <v>441</v>
      </c>
      <c r="C1" s="689"/>
      <c r="D1" s="689"/>
      <c r="E1" s="689"/>
    </row>
    <row r="2" spans="2:8" x14ac:dyDescent="0.35">
      <c r="B2" s="225"/>
      <c r="C2" s="225"/>
      <c r="D2" s="225"/>
      <c r="E2" s="225"/>
    </row>
    <row r="3" spans="2:8" x14ac:dyDescent="0.35">
      <c r="B3" s="226">
        <v>1</v>
      </c>
      <c r="C3" s="227">
        <v>44927</v>
      </c>
      <c r="D3" s="227">
        <v>45016</v>
      </c>
      <c r="E3" s="228">
        <v>45061</v>
      </c>
      <c r="G3" t="s">
        <v>25</v>
      </c>
      <c r="H3">
        <v>1</v>
      </c>
    </row>
    <row r="4" spans="2:8" x14ac:dyDescent="0.35">
      <c r="B4" s="226">
        <v>2</v>
      </c>
      <c r="C4" s="227">
        <v>45017</v>
      </c>
      <c r="D4" s="227">
        <v>45077</v>
      </c>
      <c r="E4" s="228"/>
      <c r="G4" t="s">
        <v>26</v>
      </c>
      <c r="H4">
        <v>2</v>
      </c>
    </row>
    <row r="5" spans="2:8" x14ac:dyDescent="0.35">
      <c r="B5" s="226">
        <v>3</v>
      </c>
      <c r="C5" s="227">
        <v>45078</v>
      </c>
      <c r="D5" s="227">
        <v>45169</v>
      </c>
      <c r="E5" s="228"/>
      <c r="G5" t="s">
        <v>27</v>
      </c>
      <c r="H5">
        <v>3</v>
      </c>
    </row>
    <row r="6" spans="2:8" x14ac:dyDescent="0.35">
      <c r="B6" s="226">
        <v>4</v>
      </c>
      <c r="C6" s="227">
        <v>45170</v>
      </c>
      <c r="D6" s="227">
        <v>45260</v>
      </c>
      <c r="E6" s="228"/>
      <c r="G6" t="s">
        <v>28</v>
      </c>
      <c r="H6">
        <v>4</v>
      </c>
    </row>
    <row r="7" spans="2:8" x14ac:dyDescent="0.35">
      <c r="B7" s="226">
        <v>5</v>
      </c>
      <c r="C7" s="227">
        <v>45261</v>
      </c>
      <c r="D7" s="227">
        <v>45350</v>
      </c>
      <c r="E7" s="228"/>
      <c r="G7" t="s">
        <v>29</v>
      </c>
      <c r="H7">
        <v>5</v>
      </c>
    </row>
    <row r="8" spans="2:8" x14ac:dyDescent="0.35">
      <c r="B8" s="226">
        <v>6</v>
      </c>
      <c r="C8" s="227">
        <v>45352</v>
      </c>
      <c r="D8" s="227">
        <v>45443</v>
      </c>
      <c r="E8" s="228"/>
      <c r="G8" t="s">
        <v>30</v>
      </c>
      <c r="H8">
        <v>6</v>
      </c>
    </row>
    <row r="9" spans="2:8" x14ac:dyDescent="0.35">
      <c r="B9" s="226">
        <v>7</v>
      </c>
      <c r="C9" s="227">
        <v>45444</v>
      </c>
      <c r="D9" s="227">
        <v>45535</v>
      </c>
      <c r="E9" s="228"/>
      <c r="G9" t="s">
        <v>31</v>
      </c>
      <c r="H9">
        <v>7</v>
      </c>
    </row>
    <row r="10" spans="2:8" x14ac:dyDescent="0.35">
      <c r="B10" s="226">
        <v>8</v>
      </c>
      <c r="C10" s="227">
        <v>45536</v>
      </c>
      <c r="D10" s="227">
        <v>45626</v>
      </c>
      <c r="E10" s="228"/>
      <c r="G10" t="s">
        <v>32</v>
      </c>
      <c r="H10">
        <v>8</v>
      </c>
    </row>
    <row r="11" spans="2:8" x14ac:dyDescent="0.35">
      <c r="B11" s="226">
        <v>9</v>
      </c>
      <c r="C11" s="227">
        <v>45627</v>
      </c>
      <c r="D11" s="227">
        <v>45716</v>
      </c>
      <c r="E11" s="228"/>
      <c r="G11" t="s">
        <v>33</v>
      </c>
      <c r="H11">
        <v>9</v>
      </c>
    </row>
    <row r="12" spans="2:8" x14ac:dyDescent="0.35">
      <c r="B12" s="226">
        <v>10</v>
      </c>
      <c r="C12" s="227">
        <v>45717</v>
      </c>
      <c r="D12" s="227">
        <v>45808</v>
      </c>
      <c r="E12" s="228"/>
      <c r="G12" t="s">
        <v>34</v>
      </c>
      <c r="H12">
        <v>10</v>
      </c>
    </row>
    <row r="13" spans="2:8" x14ac:dyDescent="0.35">
      <c r="B13" s="226">
        <v>11</v>
      </c>
      <c r="C13" s="227">
        <v>45809</v>
      </c>
      <c r="D13" s="227">
        <v>45900</v>
      </c>
      <c r="E13" s="228"/>
      <c r="G13" t="s">
        <v>35</v>
      </c>
      <c r="H13">
        <v>11</v>
      </c>
    </row>
    <row r="14" spans="2:8" x14ac:dyDescent="0.35">
      <c r="B14" s="226">
        <v>12</v>
      </c>
      <c r="C14" s="227">
        <v>45901</v>
      </c>
      <c r="D14" s="227">
        <v>45991</v>
      </c>
      <c r="E14" s="228"/>
    </row>
    <row r="15" spans="2:8" x14ac:dyDescent="0.35">
      <c r="B15" s="226">
        <v>13</v>
      </c>
      <c r="C15" s="227">
        <v>45992</v>
      </c>
      <c r="D15" s="227">
        <v>46022</v>
      </c>
      <c r="E15" s="228"/>
    </row>
  </sheetData>
  <mergeCells count="1">
    <mergeCell ref="B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18C2929E32754DA349719372318C21" ma:contentTypeVersion="9" ma:contentTypeDescription="Create a new document." ma:contentTypeScope="" ma:versionID="1dce891489dc86650fbb8bfd7c793aae">
  <xsd:schema xmlns:xsd="http://www.w3.org/2001/XMLSchema" xmlns:xs="http://www.w3.org/2001/XMLSchema" xmlns:p="http://schemas.microsoft.com/office/2006/metadata/properties" xmlns:ns2="14a8088a-4cfc-49e5-b695-1fe927cb587b" xmlns:ns3="43b89fa9-8c17-4b2a-abdd-722c67daabd7" targetNamespace="http://schemas.microsoft.com/office/2006/metadata/properties" ma:root="true" ma:fieldsID="a89c25296e78348b97c1de0ba6330b81" ns2:_="" ns3:_="">
    <xsd:import namespace="14a8088a-4cfc-49e5-b695-1fe927cb587b"/>
    <xsd:import namespace="43b89fa9-8c17-4b2a-abdd-722c67daab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8088a-4cfc-49e5-b695-1fe927cb5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e90c631-7896-4d4b-aef2-bd8af8cfca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b89fa9-8c17-4b2a-abdd-722c67daabd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a8088a-4cfc-49e5-b695-1fe927cb587b">
      <Terms xmlns="http://schemas.microsoft.com/office/infopath/2007/PartnerControls"/>
    </lcf76f155ced4ddcb4097134ff3c332f>
    <SharedWithUsers xmlns="43b89fa9-8c17-4b2a-abdd-722c67daabd7">
      <UserInfo>
        <DisplayName>Moussa, KONE</DisplayName>
        <AccountId>78</AccountId>
        <AccountType/>
      </UserInfo>
      <UserInfo>
        <DisplayName>Holst, Jennifer</DisplayName>
        <AccountId>18</AccountId>
        <AccountType/>
      </UserInfo>
      <UserInfo>
        <DisplayName>Lobo, Emily</DisplayName>
        <AccountId>21</AccountId>
        <AccountType/>
      </UserInfo>
      <UserInfo>
        <DisplayName>Mahaman, Souradja</DisplayName>
        <AccountId>33</AccountId>
        <AccountType/>
      </UserInfo>
      <UserInfo>
        <DisplayName>Maman Ibrahim Boukar, Hadiza</DisplayName>
        <AccountId>42</AccountId>
        <AccountType/>
      </UserInfo>
      <UserInfo>
        <DisplayName>Sackett, Philippa</DisplayName>
        <AccountId>15</AccountId>
        <AccountType/>
      </UserInfo>
      <UserInfo>
        <DisplayName>Irambona, Lydia</DisplayName>
        <AccountId>11</AccountId>
        <AccountType/>
      </UserInfo>
      <UserInfo>
        <DisplayName>KABORE, Sarata Estelle</DisplayName>
        <AccountId>43</AccountId>
        <AccountType/>
      </UserInfo>
      <UserInfo>
        <DisplayName>Agee, Kerri</DisplayName>
        <AccountId>16</AccountId>
        <AccountType/>
      </UserInfo>
      <UserInfo>
        <DisplayName>Fonge, Bernadette</DisplayName>
        <AccountId>86</AccountId>
        <AccountType/>
      </UserInfo>
      <UserInfo>
        <DisplayName>John, Zena</DisplayName>
        <AccountId>126</AccountId>
        <AccountType/>
      </UserInfo>
      <UserInfo>
        <DisplayName>Rakotoarimanana, Hubert</DisplayName>
        <AccountId>51</AccountId>
        <AccountType/>
      </UserInfo>
      <UserInfo>
        <DisplayName>Barry, Oumarou</DisplayName>
        <AccountId>134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C6C1B6-0DA0-43F3-BFAC-83FBA19175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a8088a-4cfc-49e5-b695-1fe927cb587b"/>
    <ds:schemaRef ds:uri="43b89fa9-8c17-4b2a-abdd-722c67daab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ACD943-5AA0-4A5B-916C-1791BE8A8E1C}">
  <ds:schemaRefs>
    <ds:schemaRef ds:uri="http://schemas.microsoft.com/office/2006/metadata/properties"/>
    <ds:schemaRef ds:uri="http://schemas.microsoft.com/office/infopath/2007/PartnerControls"/>
    <ds:schemaRef ds:uri="14a8088a-4cfc-49e5-b695-1fe927cb587b"/>
    <ds:schemaRef ds:uri="43b89fa9-8c17-4b2a-abdd-722c67daabd7"/>
  </ds:schemaRefs>
</ds:datastoreItem>
</file>

<file path=customXml/itemProps3.xml><?xml version="1.0" encoding="utf-8"?>
<ds:datastoreItem xmlns:ds="http://schemas.openxmlformats.org/officeDocument/2006/customXml" ds:itemID="{3EBE07A8-5731-43DF-B74F-49FAA31EFA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5</vt:i4>
      </vt:variant>
    </vt:vector>
  </HeadingPairs>
  <TitlesOfParts>
    <vt:vector size="16" baseType="lpstr">
      <vt:lpstr>Intro</vt:lpstr>
      <vt:lpstr>Budget Consortium</vt:lpstr>
      <vt:lpstr>Budget Lead</vt:lpstr>
      <vt:lpstr>P1</vt:lpstr>
      <vt:lpstr>P2</vt:lpstr>
      <vt:lpstr>P3</vt:lpstr>
      <vt:lpstr>BoQ</vt:lpstr>
      <vt:lpstr>QR</vt:lpstr>
      <vt:lpstr>PPR</vt:lpstr>
      <vt:lpstr>Ratio</vt:lpstr>
      <vt:lpstr>Data</vt:lpstr>
      <vt:lpstr>Insta</vt:lpstr>
      <vt:lpstr>Q</vt:lpstr>
      <vt:lpstr>Quarter</vt:lpstr>
      <vt:lpstr>Quarters</vt:lpstr>
      <vt:lpstr>PPR!Zone_d_impression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DRC</dc:creator>
  <cp:keywords/>
  <dc:description/>
  <cp:lastModifiedBy>Renaud Romain P. Debergh</cp:lastModifiedBy>
  <cp:revision/>
  <dcterms:created xsi:type="dcterms:W3CDTF">2021-12-09T11:34:53Z</dcterms:created>
  <dcterms:modified xsi:type="dcterms:W3CDTF">2023-03-16T12:18:25Z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0x010100D118C2929E32754DA349719372318C21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ediaServiceImageTags">
    <vt:lpwstr/>
  </property>
</Properties>
</file>